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checkCompatibility="1" defaultThemeVersion="124226"/>
  <bookViews>
    <workbookView xWindow="10755" yWindow="60" windowWidth="2745" windowHeight="9480" tabRatio="849" firstSheet="2" activeTab="3"/>
  </bookViews>
  <sheets>
    <sheet name="Suivi Machines" sheetId="229" r:id="rId1"/>
    <sheet name="Caisses" sheetId="228" r:id="rId2"/>
    <sheet name="Récap" sheetId="225" r:id="rId3"/>
    <sheet name="Prog" sheetId="223" r:id="rId4"/>
    <sheet name="S-A Bac TMA" sheetId="227" state="hidden" r:id="rId5"/>
    <sheet name="Feuil2" sheetId="224" state="hidden" r:id="rId6"/>
    <sheet name="listes" sheetId="101" r:id="rId7"/>
    <sheet name="Classe" sheetId="170" r:id="rId8"/>
    <sheet name="(1)" sheetId="102" r:id="rId9"/>
    <sheet name="(2)" sheetId="190" r:id="rId10"/>
    <sheet name="(3)" sheetId="191" r:id="rId11"/>
    <sheet name="(4)" sheetId="192" r:id="rId12"/>
    <sheet name="(5)" sheetId="193" r:id="rId13"/>
    <sheet name="(6)" sheetId="194" r:id="rId14"/>
    <sheet name="(7)" sheetId="195" r:id="rId15"/>
    <sheet name="(8)" sheetId="196" r:id="rId16"/>
    <sheet name="(9)" sheetId="197" r:id="rId17"/>
    <sheet name="(10)" sheetId="198" r:id="rId18"/>
    <sheet name="(11)" sheetId="199" r:id="rId19"/>
    <sheet name="(12)" sheetId="200" r:id="rId20"/>
    <sheet name="(13)" sheetId="201" r:id="rId21"/>
    <sheet name="(14)" sheetId="202" r:id="rId22"/>
    <sheet name="(15)" sheetId="203" r:id="rId23"/>
    <sheet name="(16)" sheetId="204" r:id="rId24"/>
    <sheet name="(17)" sheetId="205" r:id="rId25"/>
    <sheet name="(18)" sheetId="206" r:id="rId26"/>
    <sheet name="(19)" sheetId="207" r:id="rId27"/>
    <sheet name="(20)" sheetId="208" r:id="rId28"/>
    <sheet name="L (1)" sheetId="47" r:id="rId29"/>
    <sheet name="L (2)" sheetId="209" r:id="rId30"/>
    <sheet name="L (3)" sheetId="210" r:id="rId31"/>
    <sheet name="L (4)" sheetId="211" r:id="rId32"/>
    <sheet name="L (5)" sheetId="212" r:id="rId33"/>
    <sheet name="L (6)" sheetId="213" r:id="rId34"/>
    <sheet name="L (7)" sheetId="214" r:id="rId35"/>
    <sheet name="L (8)" sheetId="215" r:id="rId36"/>
    <sheet name="L (9)" sheetId="216" r:id="rId37"/>
    <sheet name="L (10)" sheetId="217" r:id="rId38"/>
    <sheet name="L (11)" sheetId="218" r:id="rId39"/>
    <sheet name="L (12)" sheetId="219" r:id="rId40"/>
    <sheet name="L (13)" sheetId="221" r:id="rId41"/>
    <sheet name="L (14)" sheetId="220" r:id="rId42"/>
    <sheet name="L (15)" sheetId="222" r:id="rId43"/>
    <sheet name="L (16)" sheetId="226" r:id="rId44"/>
  </sheets>
  <definedNames>
    <definedName name="cd" localSheetId="17">#REF!,#REF!,#REF!,#REF!,#REF!,#REF!,#REF!,#REF!,#REF!,#REF!,#REF!,#REF!,#REF!,#REF!,#REF!,#REF!,#REF!,#REF!</definedName>
    <definedName name="cd" localSheetId="18">#REF!,#REF!,#REF!,#REF!,#REF!,#REF!,#REF!,#REF!,#REF!,#REF!,#REF!,#REF!,#REF!,#REF!,#REF!,#REF!,#REF!,#REF!</definedName>
    <definedName name="cd" localSheetId="19">#REF!,#REF!,#REF!,#REF!,#REF!,#REF!,#REF!,#REF!,#REF!,#REF!,#REF!,#REF!,#REF!,#REF!,#REF!,#REF!,#REF!,#REF!</definedName>
    <definedName name="cd" localSheetId="20">#REF!,#REF!,#REF!,#REF!,#REF!,#REF!,#REF!,#REF!,#REF!,#REF!,#REF!,#REF!,#REF!,#REF!,#REF!,#REF!,#REF!,#REF!</definedName>
    <definedName name="cd" localSheetId="21">#REF!,#REF!,#REF!,#REF!,#REF!,#REF!,#REF!,#REF!,#REF!,#REF!,#REF!,#REF!,#REF!,#REF!,#REF!,#REF!,#REF!,#REF!</definedName>
    <definedName name="cd" localSheetId="22">#REF!,#REF!,#REF!,#REF!,#REF!,#REF!,#REF!,#REF!,#REF!,#REF!,#REF!,#REF!,#REF!,#REF!,#REF!,#REF!,#REF!,#REF!</definedName>
    <definedName name="cd" localSheetId="23">#REF!,#REF!,#REF!,#REF!,#REF!,#REF!,#REF!,#REF!,#REF!,#REF!,#REF!,#REF!,#REF!,#REF!,#REF!,#REF!,#REF!,#REF!</definedName>
    <definedName name="cd" localSheetId="24">#REF!,#REF!,#REF!,#REF!,#REF!,#REF!,#REF!,#REF!,#REF!,#REF!,#REF!,#REF!,#REF!,#REF!,#REF!,#REF!,#REF!,#REF!</definedName>
    <definedName name="cd" localSheetId="25">#REF!,#REF!,#REF!,#REF!,#REF!,#REF!,#REF!,#REF!,#REF!,#REF!,#REF!,#REF!,#REF!,#REF!,#REF!,#REF!,#REF!,#REF!</definedName>
    <definedName name="cd" localSheetId="26">#REF!,#REF!,#REF!,#REF!,#REF!,#REF!,#REF!,#REF!,#REF!,#REF!,#REF!,#REF!,#REF!,#REF!,#REF!,#REF!,#REF!,#REF!</definedName>
    <definedName name="cd" localSheetId="9">#REF!,#REF!,#REF!,#REF!,#REF!,#REF!,#REF!,#REF!,#REF!,#REF!,#REF!,#REF!,#REF!,#REF!,#REF!,#REF!,#REF!,#REF!</definedName>
    <definedName name="cd" localSheetId="27">#REF!,#REF!,#REF!,#REF!,#REF!,#REF!,#REF!,#REF!,#REF!,#REF!,#REF!,#REF!,#REF!,#REF!,#REF!,#REF!,#REF!,#REF!</definedName>
    <definedName name="cd" localSheetId="10">#REF!,#REF!,#REF!,#REF!,#REF!,#REF!,#REF!,#REF!,#REF!,#REF!,#REF!,#REF!,#REF!,#REF!,#REF!,#REF!,#REF!,#REF!</definedName>
    <definedName name="cd" localSheetId="11">#REF!,#REF!,#REF!,#REF!,#REF!,#REF!,#REF!,#REF!,#REF!,#REF!,#REF!,#REF!,#REF!,#REF!,#REF!,#REF!,#REF!,#REF!</definedName>
    <definedName name="cd" localSheetId="12">#REF!,#REF!,#REF!,#REF!,#REF!,#REF!,#REF!,#REF!,#REF!,#REF!,#REF!,#REF!,#REF!,#REF!,#REF!,#REF!,#REF!,#REF!</definedName>
    <definedName name="cd" localSheetId="13">#REF!,#REF!,#REF!,#REF!,#REF!,#REF!,#REF!,#REF!,#REF!,#REF!,#REF!,#REF!,#REF!,#REF!,#REF!,#REF!,#REF!,#REF!</definedName>
    <definedName name="cd" localSheetId="14">#REF!,#REF!,#REF!,#REF!,#REF!,#REF!,#REF!,#REF!,#REF!,#REF!,#REF!,#REF!,#REF!,#REF!,#REF!,#REF!,#REF!,#REF!</definedName>
    <definedName name="cd" localSheetId="15">#REF!,#REF!,#REF!,#REF!,#REF!,#REF!,#REF!,#REF!,#REF!,#REF!,#REF!,#REF!,#REF!,#REF!,#REF!,#REF!,#REF!,#REF!</definedName>
    <definedName name="cd" localSheetId="16">#REF!,#REF!,#REF!,#REF!,#REF!,#REF!,#REF!,#REF!,#REF!,#REF!,#REF!,#REF!,#REF!,#REF!,#REF!,#REF!,#REF!,#REF!</definedName>
    <definedName name="cd" localSheetId="37">#REF!,#REF!,#REF!,#REF!,#REF!,#REF!,#REF!,#REF!,#REF!,#REF!,#REF!,#REF!,#REF!,#REF!,#REF!,#REF!,#REF!,#REF!</definedName>
    <definedName name="cd" localSheetId="38">#REF!,#REF!,#REF!,#REF!,#REF!,#REF!,#REF!,#REF!,#REF!,#REF!,#REF!,#REF!,#REF!,#REF!,#REF!,#REF!,#REF!,#REF!</definedName>
    <definedName name="cd" localSheetId="39">#REF!,#REF!,#REF!,#REF!,#REF!,#REF!,#REF!,#REF!,#REF!,#REF!,#REF!,#REF!,#REF!,#REF!,#REF!,#REF!,#REF!,#REF!</definedName>
    <definedName name="cd" localSheetId="40">#REF!,#REF!,#REF!,#REF!,#REF!,#REF!,#REF!,#REF!,#REF!,#REF!,#REF!,#REF!,#REF!,#REF!,#REF!,#REF!,#REF!,#REF!</definedName>
    <definedName name="cd" localSheetId="41">#REF!,#REF!,#REF!,#REF!,#REF!,#REF!,#REF!,#REF!,#REF!,#REF!,#REF!,#REF!,#REF!,#REF!,#REF!,#REF!,#REF!,#REF!</definedName>
    <definedName name="cd" localSheetId="42">#REF!,#REF!,#REF!,#REF!,#REF!,#REF!,#REF!,#REF!,#REF!,#REF!,#REF!,#REF!,#REF!,#REF!,#REF!,#REF!,#REF!,#REF!</definedName>
    <definedName name="cd" localSheetId="43">#REF!,#REF!,#REF!,#REF!,#REF!,#REF!,#REF!,#REF!,#REF!,#REF!,#REF!,#REF!,#REF!,#REF!,#REF!,#REF!,#REF!,#REF!</definedName>
    <definedName name="cd" localSheetId="29">#REF!,#REF!,#REF!,#REF!,#REF!,#REF!,#REF!,#REF!,#REF!,#REF!,#REF!,#REF!,#REF!,#REF!,#REF!,#REF!,#REF!,#REF!</definedName>
    <definedName name="cd" localSheetId="30">#REF!,#REF!,#REF!,#REF!,#REF!,#REF!,#REF!,#REF!,#REF!,#REF!,#REF!,#REF!,#REF!,#REF!,#REF!,#REF!,#REF!,#REF!</definedName>
    <definedName name="cd" localSheetId="31">#REF!,#REF!,#REF!,#REF!,#REF!,#REF!,#REF!,#REF!,#REF!,#REF!,#REF!,#REF!,#REF!,#REF!,#REF!,#REF!,#REF!,#REF!</definedName>
    <definedName name="cd" localSheetId="32">#REF!,#REF!,#REF!,#REF!,#REF!,#REF!,#REF!,#REF!,#REF!,#REF!,#REF!,#REF!,#REF!,#REF!,#REF!,#REF!,#REF!,#REF!</definedName>
    <definedName name="cd" localSheetId="33">#REF!,#REF!,#REF!,#REF!,#REF!,#REF!,#REF!,#REF!,#REF!,#REF!,#REF!,#REF!,#REF!,#REF!,#REF!,#REF!,#REF!,#REF!</definedName>
    <definedName name="cd" localSheetId="34">#REF!,#REF!,#REF!,#REF!,#REF!,#REF!,#REF!,#REF!,#REF!,#REF!,#REF!,#REF!,#REF!,#REF!,#REF!,#REF!,#REF!,#REF!</definedName>
    <definedName name="cd" localSheetId="35">#REF!,#REF!,#REF!,#REF!,#REF!,#REF!,#REF!,#REF!,#REF!,#REF!,#REF!,#REF!,#REF!,#REF!,#REF!,#REF!,#REF!,#REF!</definedName>
    <definedName name="cd" localSheetId="36">#REF!,#REF!,#REF!,#REF!,#REF!,#REF!,#REF!,#REF!,#REF!,#REF!,#REF!,#REF!,#REF!,#REF!,#REF!,#REF!,#REF!,#REF!</definedName>
    <definedName name="cd">#REF!,#REF!,#REF!,#REF!,#REF!,#REF!,#REF!,#REF!,#REF!,#REF!,#REF!,#REF!,#REF!,#REF!,#REF!,#REF!,#REF!,#REF!</definedName>
    <definedName name="comm">Feuil2!$BH$1:$BH$2</definedName>
    <definedName name="critere">listes!$K$5:$K$10</definedName>
    <definedName name="_xlnm.Print_Titles" localSheetId="8">'(1)'!$2:$7</definedName>
    <definedName name="_xlnm.Print_Titles" localSheetId="17">'(10)'!$2:$7</definedName>
    <definedName name="_xlnm.Print_Titles" localSheetId="18">'(11)'!$2:$7</definedName>
    <definedName name="_xlnm.Print_Titles" localSheetId="19">'(12)'!$2:$7</definedName>
    <definedName name="_xlnm.Print_Titles" localSheetId="20">'(13)'!$2:$7</definedName>
    <definedName name="_xlnm.Print_Titles" localSheetId="21">'(14)'!$2:$7</definedName>
    <definedName name="_xlnm.Print_Titles" localSheetId="22">'(15)'!$2:$7</definedName>
    <definedName name="_xlnm.Print_Titles" localSheetId="23">'(16)'!$2:$6</definedName>
    <definedName name="_xlnm.Print_Titles" localSheetId="24">'(17)'!$2:$6</definedName>
    <definedName name="_xlnm.Print_Titles" localSheetId="25">'(18)'!$2:$6</definedName>
    <definedName name="_xlnm.Print_Titles" localSheetId="26">'(19)'!$2:$6</definedName>
    <definedName name="_xlnm.Print_Titles" localSheetId="9">'(2)'!$2:$7</definedName>
    <definedName name="_xlnm.Print_Titles" localSheetId="27">'(20)'!$2:$6</definedName>
    <definedName name="_xlnm.Print_Titles" localSheetId="10">'(3)'!$2:$6</definedName>
    <definedName name="_xlnm.Print_Titles" localSheetId="11">'(4)'!$2:$7</definedName>
    <definedName name="_xlnm.Print_Titles" localSheetId="12">'(5)'!$2:$7</definedName>
    <definedName name="_xlnm.Print_Titles" localSheetId="13">'(6)'!$2:$6</definedName>
    <definedName name="_xlnm.Print_Titles" localSheetId="14">'(7)'!$2:$7</definedName>
    <definedName name="_xlnm.Print_Titles" localSheetId="15">'(8)'!$2:$7</definedName>
    <definedName name="_xlnm.Print_Titles" localSheetId="16">'(9)'!$2:$7</definedName>
    <definedName name="_xlnm.Print_Titles" localSheetId="7">Classe!$1:$6</definedName>
    <definedName name="_xlnm.Print_Titles" localSheetId="28">'L (1)'!$1:$9</definedName>
    <definedName name="_xlnm.Print_Titles" localSheetId="37">'L (10)'!$1:$9</definedName>
    <definedName name="_xlnm.Print_Titles" localSheetId="38">'L (11)'!$1:$9</definedName>
    <definedName name="_xlnm.Print_Titles" localSheetId="39">'L (12)'!$1:$9</definedName>
    <definedName name="_xlnm.Print_Titles" localSheetId="40">'L (13)'!$1:$9</definedName>
    <definedName name="_xlnm.Print_Titles" localSheetId="41">'L (14)'!$1:$9</definedName>
    <definedName name="_xlnm.Print_Titles" localSheetId="42">'L (15)'!$1:$9</definedName>
    <definedName name="_xlnm.Print_Titles" localSheetId="43">'L (16)'!$1:$9</definedName>
    <definedName name="_xlnm.Print_Titles" localSheetId="29">'L (2)'!$1:$9</definedName>
    <definedName name="_xlnm.Print_Titles" localSheetId="30">'L (3)'!$1:$9</definedName>
    <definedName name="_xlnm.Print_Titles" localSheetId="31">'L (4)'!$1:$9</definedName>
    <definedName name="_xlnm.Print_Titles" localSheetId="32">'L (5)'!$1:$9</definedName>
    <definedName name="_xlnm.Print_Titles" localSheetId="33">'L (6)'!$1:$9</definedName>
    <definedName name="_xlnm.Print_Titles" localSheetId="34">'L (7)'!$1:$9</definedName>
    <definedName name="_xlnm.Print_Titles" localSheetId="35">'L (8)'!$1:$9</definedName>
    <definedName name="_xlnm.Print_Titles" localSheetId="36">'L (9)'!$1:$9</definedName>
    <definedName name="_xlnm.Print_Titles" localSheetId="3">Prog!$1:$6</definedName>
    <definedName name="ouvrage">listes!$G$36:$G$71</definedName>
    <definedName name="S1.1_Les_intervenants">'S-A Bac TMA'!$D$4:$D$5</definedName>
    <definedName name="S1.2_Le_déroulement_d_une_opération_de_construction">'S-A Bac TMA'!$D$7:$D$8</definedName>
    <definedName name="S1.3_Les_systèmes_économiques">'S-A Bac TMA'!$D$10</definedName>
    <definedName name="S1_L_entreprise_et_son_environnement">'S-A Bac TMA'!$B$4:$B$6</definedName>
    <definedName name="S2.1_Les_systèmes_de_représentation">'S-A Bac TMA'!$D$12:$D$14</definedName>
    <definedName name="S2.2_Les_documents_techniques">'S-A Bac TMA'!$D$16:$D$19</definedName>
    <definedName name="S2.3_Les_outils_de_communication">'S-A Bac TMA'!$D$21:$D$23</definedName>
    <definedName name="S2_La_communication_technique">'S-A Bac TMA'!$B$9:$B$11</definedName>
    <definedName name="S3.1__L_isolation_thermique">'S-A Bac TMA'!$D$25:$D$28</definedName>
    <definedName name="S3.2_L_isolation_phonique_et_la_correction_accoustique">'S-A Bac TMA'!$D$30:$D$33</definedName>
    <definedName name="S3.3_L_étanchéité_à_l_eau">'S-A Bac TMA'!$D$35:$D$37</definedName>
    <definedName name="S3.4_L_étanchéité_à_l_air">'S-A Bac TMA'!$D$39</definedName>
    <definedName name="S3.5_L_ambiance_visuelle">'S-A Bac TMA'!$D$41</definedName>
    <definedName name="S3.6_L_aération_et_la_ventilation_des_bâtiments">'S-A Bac TMA'!$D$43:$D$44</definedName>
    <definedName name="S3.7_La_protection_incendie">'S-A Bac TMA'!$D$46</definedName>
    <definedName name="S3.8_L_accessibilité_et_la_sécurité_des_personnes">'S-A Bac TMA'!$D$48</definedName>
    <definedName name="S3.9_L_ergonomie_en_agencement_et_ameublement">'S-A Bac TMA'!$D$50</definedName>
    <definedName name="S3_Le_confort_de_l_habitat">'S-A Bac TMA'!$B$14:$B$22</definedName>
    <definedName name="S4.1_Le_système_constructif_de_l_ouvrage">'S-A Bac TMA'!$D$52:$D$55</definedName>
    <definedName name="S4.2_La_statique">'S-A Bac TMA'!$D$57:$D$60</definedName>
    <definedName name="S4.3_La_résistance_des_matériaux">'S-A Bac TMA'!$D$62:$D$66</definedName>
    <definedName name="S4.4_Les_liaisons_et_la_stabilité_de_l_ouvrage">'S-A Bac TMA'!$D$68:$D$70</definedName>
    <definedName name="S4.5_La_vérification_et_le_dimensionnement">'S-A Bac TMA'!$D$72</definedName>
    <definedName name="S4_La_mécanique_et_la_resistance_des_matériaux">'S-A Bac TMA'!$B$25:$B$29</definedName>
    <definedName name="S5.1_Les_généralités">'S-A Bac TMA'!$D$74</definedName>
    <definedName name="S5.2_L_étude_des_ouvrages">'S-A Bac TMA'!$D$76:$D$79</definedName>
    <definedName name="S5_Les_ouvrages">'S-A Bac TMA'!$B$32:$B$33</definedName>
    <definedName name="S6.1_Les_matériaux">'S-A Bac TMA'!$D$81</definedName>
    <definedName name="S6.2_Les_matériaux_connexes">'S-A Bac TMA'!$D$83</definedName>
    <definedName name="S6.3_Les_produits">'S-A Bac TMA'!$D$85</definedName>
    <definedName name="S6.4_Les_composants">'S-A Bac TMA'!$D$87</definedName>
    <definedName name="S6_Les_matériaux_les_produits_et_les_composants">'S-A Bac TMA'!$B$36:$B$39</definedName>
    <definedName name="S7.1_Les_moyens_et_techniques_de_fabrication">'S-A Bac TMA'!$D$89:$D$91</definedName>
    <definedName name="S7.2_Les_outillages_de_coupe">'S-A Bac TMA'!$D$93</definedName>
    <definedName name="S7.3_La_cinématique_de_la_coupe">'S-A Bac TMA'!$D$95</definedName>
    <definedName name="S7.4_Les_moyens_et_techniques_d_assemblage_et_de_montage">'S-A Bac TMA'!$D$97</definedName>
    <definedName name="S7.5_Les_moyens_et_techniques_de_mise_en_forme_et_de_placage">'S-A Bac TMA'!$D$99</definedName>
    <definedName name="S7.6_Les_moyens_et_techniques_de_finition_et_de_traitement">'S-A Bac TMA'!$D$101:$D$102</definedName>
    <definedName name="S7.7_Les_moyens_et_techniques_de_contrôle">'S-A Bac TMA'!$D$104</definedName>
    <definedName name="S7.8_Les_moyens_et_techniques_de_manutention_conditionnement_stockage_et_chargement">'S-A Bac TMA'!$D$106</definedName>
    <definedName name="S7.9_Les_moyens_et_techniques_de_mise_en_œuvre_sur_chantier">'S-A Bac TMA'!$D$108:$D$109</definedName>
    <definedName name="S7_Les_moyens_et_techniques_de_fabrication_et_de_mise_en_œuvre">'S-A Bac TMA'!$B$42:$B$50</definedName>
    <definedName name="S8.1_Les_principes_généraux_prévention_connaissance_des_risques">'S-A Bac TMA'!$D$111:$D$112</definedName>
    <definedName name="S8.2_La_conduite_à_tenir_en_cas_d_accident">'S-A Bac TMA'!$D$114</definedName>
    <definedName name="S8.3_Les_manutentions_manuelles_et_mécaniques_l_organisation_du_poste_de_travail">'S-A Bac TMA'!$D$116</definedName>
    <definedName name="S8.4_La_protection_du_poste_de_travail_et_de_l_environnement">'S-A Bac TMA'!$D$118:$D$120</definedName>
    <definedName name="S8.5_Les_risques_spécifiques">'S-A Bac TMA'!$D$122:$D$125</definedName>
    <definedName name="S8_La_santé_et_la_sécurité_au_travail">'S-A Bac TMA'!$B$53:$B$57</definedName>
    <definedName name="S9.1_L_organisation_du_processus_de_fabrication_et_de_mise_en_œuvre_sur_chantier">'S-A Bac TMA'!$D$127:$D$129</definedName>
    <definedName name="S9.2_La_gestion_des_temps_et_des_délais">'S-A Bac TMA'!$D$131:$D$134</definedName>
    <definedName name="S9.3_La_gestion_des_coûts">'S-A Bac TMA'!$D$136</definedName>
    <definedName name="S9.4_La_gestion_de_la_qualité">'S-A Bac TMA'!$D$138:$D$139</definedName>
    <definedName name="S9.5_La_gestion_de_la_maintenance">'S-A Bac TMA'!$D$141:$D$144</definedName>
    <definedName name="S9.6_La_gestion_de_la_sécurité">'S-A Bac TMA'!$D$146:$D$150</definedName>
    <definedName name="S9_L_organisation_et_la_gestion_de_fabrication_et_de_chantier">'S-A Bac TMA'!$B$59:$B$64</definedName>
    <definedName name="SABAC">'S-A Bac TMA'!$A$1:$A$13</definedName>
    <definedName name="TACHES">Feuil2!$B$1:$B$77</definedName>
    <definedName name="theme" localSheetId="43">listes!#REF!</definedName>
    <definedName name="theme">listes!#REF!</definedName>
    <definedName name="type" localSheetId="6">listes!$B$36:$B$48</definedName>
    <definedName name="_xlnm.Print_Area" localSheetId="8">'(1)'!$A$2:$AB$236</definedName>
    <definedName name="_xlnm.Print_Area" localSheetId="17">'(10)'!$A$2:$AA$235</definedName>
    <definedName name="_xlnm.Print_Area" localSheetId="18">'(11)'!$A$2:$AA$236</definedName>
    <definedName name="_xlnm.Print_Area" localSheetId="19">'(12)'!$A$2:$AA$236</definedName>
    <definedName name="_xlnm.Print_Area" localSheetId="20">'(13)'!$A$2:$AA$236</definedName>
    <definedName name="_xlnm.Print_Area" localSheetId="21">'(14)'!$A$2:$AA$236</definedName>
    <definedName name="_xlnm.Print_Area" localSheetId="22">'(15)'!$A$2:$AA$236</definedName>
    <definedName name="_xlnm.Print_Area" localSheetId="23">'(16)'!$A$2:$AA$236</definedName>
    <definedName name="_xlnm.Print_Area" localSheetId="24">'(17)'!$A$2:$AA$236</definedName>
    <definedName name="_xlnm.Print_Area" localSheetId="25">'(18)'!$A$2:$AA$236</definedName>
    <definedName name="_xlnm.Print_Area" localSheetId="26">'(19)'!$A$2:$AA$236</definedName>
    <definedName name="_xlnm.Print_Area" localSheetId="9">'(2)'!$A$2:$AA$236</definedName>
    <definedName name="_xlnm.Print_Area" localSheetId="27">'(20)'!$A$2:$AA$236</definedName>
    <definedName name="_xlnm.Print_Area" localSheetId="10">'(3)'!$A$2:$AA$236</definedName>
    <definedName name="_xlnm.Print_Area" localSheetId="11">'(4)'!$A$2:$AA$236</definedName>
    <definedName name="_xlnm.Print_Area" localSheetId="12">'(5)'!$A$2:$AA$236</definedName>
    <definedName name="_xlnm.Print_Area" localSheetId="13">'(6)'!$A$2:$AA$236</definedName>
    <definedName name="_xlnm.Print_Area" localSheetId="14">'(7)'!$A$2:$AA$235</definedName>
    <definedName name="_xlnm.Print_Area" localSheetId="15">'(8)'!$A$2:$AA$236</definedName>
    <definedName name="_xlnm.Print_Area" localSheetId="16">'(9)'!$A$2:$AA$236</definedName>
    <definedName name="_xlnm.Print_Area" localSheetId="7">Classe!$A$1:$AE$363</definedName>
    <definedName name="_xlnm.Print_Area" localSheetId="28">'L (1)'!$A$1:$AE$289</definedName>
    <definedName name="_xlnm.Print_Area" localSheetId="37">'L (10)'!$A$1:$AE$289</definedName>
    <definedName name="_xlnm.Print_Area" localSheetId="38">'L (11)'!$A$1:$AE$289</definedName>
    <definedName name="_xlnm.Print_Area" localSheetId="39">'L (12)'!$A$1:$AE$289</definedName>
    <definedName name="_xlnm.Print_Area" localSheetId="40">'L (13)'!$A$1:$AE$289</definedName>
    <definedName name="_xlnm.Print_Area" localSheetId="41">'L (14)'!$A$1:$AE$289</definedName>
    <definedName name="_xlnm.Print_Area" localSheetId="42">'L (15)'!$A$1:$AE$289</definedName>
    <definedName name="_xlnm.Print_Area" localSheetId="43">'L (16)'!$A$1:$AE$289</definedName>
    <definedName name="_xlnm.Print_Area" localSheetId="29">'L (2)'!$A$1:$AE$289</definedName>
    <definedName name="_xlnm.Print_Area" localSheetId="30">'L (3)'!$A$1:$AE$289</definedName>
    <definedName name="_xlnm.Print_Area" localSheetId="31">'L (4)'!$A$1:$AE$289</definedName>
    <definedName name="_xlnm.Print_Area" localSheetId="32">'L (5)'!$A$1:$AE$289</definedName>
    <definedName name="_xlnm.Print_Area" localSheetId="33">'L (6)'!$A$1:$AE$289</definedName>
    <definedName name="_xlnm.Print_Area" localSheetId="34">'L (7)'!$A$1:$AE$289</definedName>
    <definedName name="_xlnm.Print_Area" localSheetId="35">'L (8)'!$A$1:$AE$289</definedName>
    <definedName name="_xlnm.Print_Area" localSheetId="36">'L (9)'!$A$1:$AE$289</definedName>
    <definedName name="_xlnm.Print_Area" localSheetId="6">listes!$A$1:$C$28</definedName>
    <definedName name="_xlnm.Print_Area" localSheetId="3">Prog!$A$1:$IP$136</definedName>
    <definedName name="_xlnm.Print_Area" localSheetId="2">Récap!$A$1:$G$241</definedName>
  </definedNames>
  <calcPr calcId="145621"/>
  <fileRecoveryPr autoRecover="0"/>
</workbook>
</file>

<file path=xl/calcChain.xml><?xml version="1.0" encoding="utf-8"?>
<calcChain xmlns="http://schemas.openxmlformats.org/spreadsheetml/2006/main">
  <c r="B40" i="229" l="1"/>
  <c r="B38" i="229"/>
  <c r="B36" i="229"/>
  <c r="B34" i="229"/>
  <c r="B32" i="229"/>
  <c r="B30" i="229"/>
  <c r="B28" i="229"/>
  <c r="B26" i="229"/>
  <c r="B24" i="229"/>
  <c r="B22" i="229"/>
  <c r="B20" i="229"/>
  <c r="B18" i="229"/>
  <c r="B16" i="229"/>
  <c r="B14" i="229"/>
  <c r="B12" i="229"/>
  <c r="G240" i="225" l="1"/>
  <c r="F240" i="225"/>
  <c r="B240" i="225"/>
  <c r="A240" i="225"/>
  <c r="G239" i="225"/>
  <c r="F239" i="225"/>
  <c r="B239" i="225"/>
  <c r="A239" i="225"/>
  <c r="G238" i="225"/>
  <c r="F238" i="225"/>
  <c r="B238" i="225"/>
  <c r="A238" i="225"/>
  <c r="G237" i="225"/>
  <c r="F237" i="225"/>
  <c r="B237" i="225"/>
  <c r="A237" i="225"/>
  <c r="G236" i="225"/>
  <c r="F236" i="225"/>
  <c r="B236" i="225"/>
  <c r="A236" i="225"/>
  <c r="G235" i="225"/>
  <c r="F235" i="225"/>
  <c r="B235" i="225"/>
  <c r="A235" i="225"/>
  <c r="G234" i="225"/>
  <c r="F234" i="225"/>
  <c r="B234" i="225"/>
  <c r="A234" i="225"/>
  <c r="G233" i="225"/>
  <c r="F233" i="225"/>
  <c r="B233" i="225"/>
  <c r="A233" i="225"/>
  <c r="G227" i="225"/>
  <c r="F227" i="225"/>
  <c r="B227" i="225"/>
  <c r="A227" i="225"/>
  <c r="G226" i="225"/>
  <c r="F226" i="225"/>
  <c r="B226" i="225"/>
  <c r="A226" i="225"/>
  <c r="G225" i="225"/>
  <c r="F225" i="225"/>
  <c r="B225" i="225"/>
  <c r="A225" i="225"/>
  <c r="G224" i="225"/>
  <c r="F224" i="225"/>
  <c r="B224" i="225"/>
  <c r="A224" i="225"/>
  <c r="G223" i="225"/>
  <c r="F223" i="225"/>
  <c r="B223" i="225"/>
  <c r="A223" i="225"/>
  <c r="G222" i="225"/>
  <c r="F222" i="225"/>
  <c r="B222" i="225"/>
  <c r="A222" i="225"/>
  <c r="G221" i="225"/>
  <c r="F221" i="225"/>
  <c r="B221" i="225"/>
  <c r="A221" i="225"/>
  <c r="G220" i="225"/>
  <c r="F220" i="225"/>
  <c r="B220" i="225"/>
  <c r="A220" i="225"/>
  <c r="G214" i="225"/>
  <c r="F214" i="225"/>
  <c r="B214" i="225"/>
  <c r="A214" i="225"/>
  <c r="G213" i="225"/>
  <c r="F213" i="225"/>
  <c r="B213" i="225"/>
  <c r="A213" i="225"/>
  <c r="G212" i="225"/>
  <c r="F212" i="225"/>
  <c r="B212" i="225"/>
  <c r="A212" i="225"/>
  <c r="G211" i="225"/>
  <c r="F211" i="225"/>
  <c r="B211" i="225"/>
  <c r="A211" i="225"/>
  <c r="G210" i="225"/>
  <c r="F210" i="225"/>
  <c r="B210" i="225"/>
  <c r="A210" i="225"/>
  <c r="G209" i="225"/>
  <c r="F209" i="225"/>
  <c r="B209" i="225"/>
  <c r="A209" i="225"/>
  <c r="G208" i="225"/>
  <c r="F208" i="225"/>
  <c r="B208" i="225"/>
  <c r="A208" i="225"/>
  <c r="G207" i="225"/>
  <c r="F207" i="225"/>
  <c r="B207" i="225"/>
  <c r="A207" i="225"/>
  <c r="G201" i="225"/>
  <c r="F201" i="225"/>
  <c r="B201" i="225"/>
  <c r="A201" i="225"/>
  <c r="G200" i="225"/>
  <c r="F200" i="225"/>
  <c r="B200" i="225"/>
  <c r="A200" i="225"/>
  <c r="G199" i="225"/>
  <c r="F199" i="225"/>
  <c r="B199" i="225"/>
  <c r="A199" i="225"/>
  <c r="G198" i="225"/>
  <c r="F198" i="225"/>
  <c r="B198" i="225"/>
  <c r="A198" i="225"/>
  <c r="G197" i="225"/>
  <c r="F197" i="225"/>
  <c r="B197" i="225"/>
  <c r="A197" i="225"/>
  <c r="G196" i="225"/>
  <c r="F196" i="225"/>
  <c r="B196" i="225"/>
  <c r="A196" i="225"/>
  <c r="G195" i="225"/>
  <c r="F195" i="225"/>
  <c r="B195" i="225"/>
  <c r="A195" i="225"/>
  <c r="G194" i="225"/>
  <c r="F194" i="225"/>
  <c r="B194" i="225"/>
  <c r="A194" i="225"/>
  <c r="G188" i="225"/>
  <c r="F188" i="225"/>
  <c r="B188" i="225"/>
  <c r="A188" i="225"/>
  <c r="G187" i="225"/>
  <c r="F187" i="225"/>
  <c r="B187" i="225"/>
  <c r="A187" i="225"/>
  <c r="G186" i="225"/>
  <c r="F186" i="225"/>
  <c r="B186" i="225"/>
  <c r="A186" i="225"/>
  <c r="G185" i="225"/>
  <c r="F185" i="225"/>
  <c r="B185" i="225"/>
  <c r="A185" i="225"/>
  <c r="G184" i="225"/>
  <c r="F184" i="225"/>
  <c r="B184" i="225"/>
  <c r="A184" i="225"/>
  <c r="G183" i="225"/>
  <c r="F183" i="225"/>
  <c r="B183" i="225"/>
  <c r="A183" i="225"/>
  <c r="G182" i="225"/>
  <c r="F182" i="225"/>
  <c r="B182" i="225"/>
  <c r="A182" i="225"/>
  <c r="G181" i="225"/>
  <c r="F181" i="225"/>
  <c r="B181" i="225"/>
  <c r="A181" i="225"/>
  <c r="G175" i="225"/>
  <c r="F175" i="225"/>
  <c r="B175" i="225"/>
  <c r="A175" i="225"/>
  <c r="G174" i="225"/>
  <c r="F174" i="225"/>
  <c r="B174" i="225"/>
  <c r="A174" i="225"/>
  <c r="G173" i="225"/>
  <c r="F173" i="225"/>
  <c r="B173" i="225"/>
  <c r="A173" i="225"/>
  <c r="G172" i="225"/>
  <c r="F172" i="225"/>
  <c r="B172" i="225"/>
  <c r="A172" i="225"/>
  <c r="G171" i="225"/>
  <c r="F171" i="225"/>
  <c r="B171" i="225"/>
  <c r="A171" i="225"/>
  <c r="G170" i="225"/>
  <c r="F170" i="225"/>
  <c r="B170" i="225"/>
  <c r="A170" i="225"/>
  <c r="G169" i="225"/>
  <c r="F169" i="225"/>
  <c r="B169" i="225"/>
  <c r="A169" i="225"/>
  <c r="G168" i="225"/>
  <c r="F168" i="225"/>
  <c r="B168" i="225"/>
  <c r="A168" i="225"/>
  <c r="G162" i="225"/>
  <c r="F162" i="225"/>
  <c r="B162" i="225"/>
  <c r="A162" i="225"/>
  <c r="G161" i="225"/>
  <c r="F161" i="225"/>
  <c r="B161" i="225"/>
  <c r="A161" i="225"/>
  <c r="G160" i="225"/>
  <c r="F160" i="225"/>
  <c r="B160" i="225"/>
  <c r="A160" i="225"/>
  <c r="G159" i="225"/>
  <c r="F159" i="225"/>
  <c r="B159" i="225"/>
  <c r="A159" i="225"/>
  <c r="G158" i="225"/>
  <c r="F158" i="225"/>
  <c r="B158" i="225"/>
  <c r="A158" i="225"/>
  <c r="G157" i="225"/>
  <c r="F157" i="225"/>
  <c r="B157" i="225"/>
  <c r="A157" i="225"/>
  <c r="G156" i="225"/>
  <c r="F156" i="225"/>
  <c r="B156" i="225"/>
  <c r="A156" i="225"/>
  <c r="G155" i="225"/>
  <c r="F155" i="225"/>
  <c r="B155" i="225"/>
  <c r="A155" i="225"/>
  <c r="G149" i="225"/>
  <c r="F149" i="225"/>
  <c r="B149" i="225"/>
  <c r="A149" i="225"/>
  <c r="G148" i="225"/>
  <c r="F148" i="225"/>
  <c r="B148" i="225"/>
  <c r="A148" i="225"/>
  <c r="G147" i="225"/>
  <c r="F147" i="225"/>
  <c r="B147" i="225"/>
  <c r="A147" i="225"/>
  <c r="G146" i="225"/>
  <c r="F146" i="225"/>
  <c r="B146" i="225"/>
  <c r="A146" i="225"/>
  <c r="G145" i="225"/>
  <c r="F145" i="225"/>
  <c r="B145" i="225"/>
  <c r="A145" i="225"/>
  <c r="G144" i="225"/>
  <c r="F144" i="225"/>
  <c r="B144" i="225"/>
  <c r="A144" i="225"/>
  <c r="G143" i="225"/>
  <c r="F143" i="225"/>
  <c r="B143" i="225"/>
  <c r="A143" i="225"/>
  <c r="G142" i="225"/>
  <c r="F142" i="225"/>
  <c r="B142" i="225"/>
  <c r="A142" i="225"/>
  <c r="G136" i="225"/>
  <c r="F136" i="225"/>
  <c r="B136" i="225"/>
  <c r="A136" i="225"/>
  <c r="G135" i="225"/>
  <c r="F135" i="225"/>
  <c r="B135" i="225"/>
  <c r="A135" i="225"/>
  <c r="G134" i="225"/>
  <c r="F134" i="225"/>
  <c r="B134" i="225"/>
  <c r="A134" i="225"/>
  <c r="G133" i="225"/>
  <c r="F133" i="225"/>
  <c r="B133" i="225"/>
  <c r="A133" i="225"/>
  <c r="G132" i="225"/>
  <c r="F132" i="225"/>
  <c r="B132" i="225"/>
  <c r="A132" i="225"/>
  <c r="G131" i="225"/>
  <c r="F131" i="225"/>
  <c r="B131" i="225"/>
  <c r="A131" i="225"/>
  <c r="G130" i="225"/>
  <c r="F130" i="225"/>
  <c r="B130" i="225"/>
  <c r="A130" i="225"/>
  <c r="G129" i="225"/>
  <c r="F129" i="225"/>
  <c r="B129" i="225"/>
  <c r="A129" i="225"/>
  <c r="A117" i="225"/>
  <c r="B117" i="225"/>
  <c r="A118" i="225"/>
  <c r="B118" i="225"/>
  <c r="A119" i="225"/>
  <c r="B119" i="225"/>
  <c r="A120" i="225"/>
  <c r="B120" i="225"/>
  <c r="A121" i="225"/>
  <c r="B121" i="225"/>
  <c r="A122" i="225"/>
  <c r="B122" i="225"/>
  <c r="A123" i="225"/>
  <c r="B123" i="225"/>
  <c r="G118" i="225"/>
  <c r="F118" i="225"/>
  <c r="A231" i="225"/>
  <c r="A218" i="225"/>
  <c r="A205" i="225"/>
  <c r="A192" i="225"/>
  <c r="A179" i="225"/>
  <c r="A166" i="225"/>
  <c r="A153" i="225"/>
  <c r="A140" i="225"/>
  <c r="A127" i="225"/>
  <c r="B18" i="225"/>
  <c r="A2" i="226"/>
  <c r="A2" i="222"/>
  <c r="A2" i="220"/>
  <c r="A2" i="221"/>
  <c r="A2" i="219"/>
  <c r="A2" i="218"/>
  <c r="A2" i="217"/>
  <c r="A2" i="216"/>
  <c r="A2" i="215"/>
  <c r="A2" i="214"/>
  <c r="A2" i="213"/>
  <c r="A2" i="212"/>
  <c r="A2" i="211"/>
  <c r="A2" i="210"/>
  <c r="A2" i="209"/>
  <c r="A2" i="47"/>
  <c r="A3" i="208"/>
  <c r="A3" i="207"/>
  <c r="A3" i="206"/>
  <c r="A3" i="205"/>
  <c r="A3" i="204"/>
  <c r="A3" i="203"/>
  <c r="A3" i="202"/>
  <c r="A3" i="201"/>
  <c r="A3" i="200"/>
  <c r="A3" i="199"/>
  <c r="A3" i="198"/>
  <c r="A3" i="197"/>
  <c r="A3" i="196"/>
  <c r="A3" i="195"/>
  <c r="A3" i="194"/>
  <c r="A3" i="193"/>
  <c r="A3" i="192"/>
  <c r="A3" i="191"/>
  <c r="A3" i="190"/>
  <c r="A3" i="102"/>
  <c r="A2" i="170"/>
  <c r="F15" i="170"/>
  <c r="AG179" i="191" l="1"/>
  <c r="AG179" i="192"/>
  <c r="AG179" i="193"/>
  <c r="B179" i="193" s="1"/>
  <c r="AG179" i="194"/>
  <c r="B179" i="194" s="1"/>
  <c r="AG179" i="195"/>
  <c r="AG179" i="196"/>
  <c r="AG179" i="197"/>
  <c r="B179" i="197" s="1"/>
  <c r="AG179" i="198"/>
  <c r="AG179" i="199"/>
  <c r="AG179" i="200"/>
  <c r="AG179" i="201"/>
  <c r="B179" i="201" s="1"/>
  <c r="AG179" i="202"/>
  <c r="AG179" i="203"/>
  <c r="AG179" i="204"/>
  <c r="AG179" i="205"/>
  <c r="B179" i="205" s="1"/>
  <c r="AG179" i="206"/>
  <c r="AG179" i="207"/>
  <c r="AG179" i="208"/>
  <c r="AG179" i="190"/>
  <c r="B179" i="190" s="1"/>
  <c r="B179" i="191"/>
  <c r="B179" i="192"/>
  <c r="B179" i="195"/>
  <c r="B179" i="196"/>
  <c r="B179" i="198"/>
  <c r="B179" i="199"/>
  <c r="B179" i="200"/>
  <c r="B179" i="202"/>
  <c r="B179" i="203"/>
  <c r="B179" i="204"/>
  <c r="B179" i="206"/>
  <c r="B179" i="207"/>
  <c r="B179" i="208"/>
  <c r="AG155" i="191"/>
  <c r="AG156" i="191"/>
  <c r="AG157" i="191"/>
  <c r="AG158" i="191"/>
  <c r="AG159" i="191"/>
  <c r="AG155" i="192"/>
  <c r="AG156" i="192"/>
  <c r="AG157" i="192"/>
  <c r="AG152" i="192" s="1"/>
  <c r="AG158" i="192"/>
  <c r="AG159" i="192"/>
  <c r="AG155" i="193"/>
  <c r="AG156" i="193"/>
  <c r="AG157" i="193"/>
  <c r="AG158" i="193"/>
  <c r="AG159" i="193"/>
  <c r="AG155" i="194"/>
  <c r="AG156" i="194"/>
  <c r="AG157" i="194"/>
  <c r="AG158" i="194"/>
  <c r="AG159" i="194"/>
  <c r="AG155" i="195"/>
  <c r="AG156" i="195"/>
  <c r="AG157" i="195"/>
  <c r="AG158" i="195"/>
  <c r="AG159" i="195"/>
  <c r="AG155" i="196"/>
  <c r="AG156" i="196"/>
  <c r="AG157" i="196"/>
  <c r="AG158" i="196"/>
  <c r="AG159" i="196"/>
  <c r="AG155" i="197"/>
  <c r="AG156" i="197"/>
  <c r="AG157" i="197"/>
  <c r="AG158" i="197"/>
  <c r="AG159" i="197"/>
  <c r="AG155" i="198"/>
  <c r="AG156" i="198"/>
  <c r="AG157" i="198"/>
  <c r="AG158" i="198"/>
  <c r="AG159" i="198"/>
  <c r="AG155" i="199"/>
  <c r="AG156" i="199"/>
  <c r="AG157" i="199"/>
  <c r="AG158" i="199"/>
  <c r="AG159" i="199"/>
  <c r="AG155" i="200"/>
  <c r="AG156" i="200"/>
  <c r="AG157" i="200"/>
  <c r="AG152" i="200" s="1"/>
  <c r="AG158" i="200"/>
  <c r="AG159" i="200"/>
  <c r="AG155" i="201"/>
  <c r="AG156" i="201"/>
  <c r="AG157" i="201"/>
  <c r="AG158" i="201"/>
  <c r="AG159" i="201"/>
  <c r="AG155" i="202"/>
  <c r="AG156" i="202"/>
  <c r="AG157" i="202"/>
  <c r="AG158" i="202"/>
  <c r="AG159" i="202"/>
  <c r="AG155" i="203"/>
  <c r="AG156" i="203"/>
  <c r="AG157" i="203"/>
  <c r="AG158" i="203"/>
  <c r="AG159" i="203"/>
  <c r="AG155" i="204"/>
  <c r="AG156" i="204"/>
  <c r="AG157" i="204"/>
  <c r="AG158" i="204"/>
  <c r="AG159" i="204"/>
  <c r="AG155" i="205"/>
  <c r="AG156" i="205"/>
  <c r="AG157" i="205"/>
  <c r="AG158" i="205"/>
  <c r="AG159" i="205"/>
  <c r="AG155" i="206"/>
  <c r="AG156" i="206"/>
  <c r="AG157" i="206"/>
  <c r="AG158" i="206"/>
  <c r="AG159" i="206"/>
  <c r="AG155" i="207"/>
  <c r="AG156" i="207"/>
  <c r="AG157" i="207"/>
  <c r="AG158" i="207"/>
  <c r="AG159" i="207"/>
  <c r="AG155" i="208"/>
  <c r="AG156" i="208"/>
  <c r="AG157" i="208"/>
  <c r="AG158" i="208"/>
  <c r="AG159" i="208"/>
  <c r="AG155" i="190"/>
  <c r="AG156" i="190"/>
  <c r="AG157" i="190"/>
  <c r="AG158" i="190"/>
  <c r="AG159" i="190"/>
  <c r="AG166" i="191"/>
  <c r="B166" i="191" s="1"/>
  <c r="AG167" i="191"/>
  <c r="B167" i="191" s="1"/>
  <c r="AG168" i="191"/>
  <c r="B168" i="191" s="1"/>
  <c r="AG169" i="191"/>
  <c r="B169" i="191" s="1"/>
  <c r="AG166" i="192"/>
  <c r="B166" i="192" s="1"/>
  <c r="AG167" i="192"/>
  <c r="B167" i="192" s="1"/>
  <c r="AG168" i="192"/>
  <c r="B168" i="192" s="1"/>
  <c r="AG169" i="192"/>
  <c r="B169" i="192" s="1"/>
  <c r="AG166" i="193"/>
  <c r="AG167" i="193"/>
  <c r="B167" i="193" s="1"/>
  <c r="AG168" i="193"/>
  <c r="B168" i="193" s="1"/>
  <c r="AG169" i="193"/>
  <c r="B169" i="193" s="1"/>
  <c r="AG166" i="194"/>
  <c r="B166" i="194" s="1"/>
  <c r="AG167" i="194"/>
  <c r="B167" i="194" s="1"/>
  <c r="AG168" i="194"/>
  <c r="B168" i="194" s="1"/>
  <c r="AG169" i="194"/>
  <c r="B169" i="194" s="1"/>
  <c r="AG166" i="195"/>
  <c r="B166" i="195" s="1"/>
  <c r="AG167" i="195"/>
  <c r="B167" i="195" s="1"/>
  <c r="AG168" i="195"/>
  <c r="B168" i="195" s="1"/>
  <c r="AG169" i="195"/>
  <c r="B169" i="195" s="1"/>
  <c r="AG166" i="196"/>
  <c r="B166" i="196" s="1"/>
  <c r="AG167" i="196"/>
  <c r="B167" i="196" s="1"/>
  <c r="AG168" i="196"/>
  <c r="B168" i="196" s="1"/>
  <c r="AG169" i="196"/>
  <c r="B169" i="196" s="1"/>
  <c r="AG166" i="197"/>
  <c r="B166" i="197" s="1"/>
  <c r="AG167" i="197"/>
  <c r="B167" i="197" s="1"/>
  <c r="AG168" i="197"/>
  <c r="B168" i="197" s="1"/>
  <c r="AG169" i="197"/>
  <c r="B169" i="197" s="1"/>
  <c r="AG166" i="198"/>
  <c r="B166" i="198" s="1"/>
  <c r="AG167" i="198"/>
  <c r="B167" i="198" s="1"/>
  <c r="AG168" i="198"/>
  <c r="B168" i="198" s="1"/>
  <c r="AG169" i="198"/>
  <c r="B169" i="198" s="1"/>
  <c r="AG166" i="199"/>
  <c r="B166" i="199" s="1"/>
  <c r="AG167" i="199"/>
  <c r="B167" i="199" s="1"/>
  <c r="AG168" i="199"/>
  <c r="B168" i="199" s="1"/>
  <c r="AG169" i="199"/>
  <c r="B169" i="199" s="1"/>
  <c r="AG166" i="200"/>
  <c r="B166" i="200" s="1"/>
  <c r="AG167" i="200"/>
  <c r="B167" i="200" s="1"/>
  <c r="AG168" i="200"/>
  <c r="B168" i="200" s="1"/>
  <c r="AG169" i="200"/>
  <c r="B169" i="200" s="1"/>
  <c r="AG166" i="201"/>
  <c r="B166" i="201" s="1"/>
  <c r="AG167" i="201"/>
  <c r="B167" i="201" s="1"/>
  <c r="AG168" i="201"/>
  <c r="B168" i="201" s="1"/>
  <c r="AG169" i="201"/>
  <c r="B169" i="201" s="1"/>
  <c r="AG166" i="202"/>
  <c r="B166" i="202" s="1"/>
  <c r="AG167" i="202"/>
  <c r="B167" i="202" s="1"/>
  <c r="AG168" i="202"/>
  <c r="B168" i="202" s="1"/>
  <c r="AG169" i="202"/>
  <c r="B169" i="202" s="1"/>
  <c r="AG166" i="203"/>
  <c r="B166" i="203" s="1"/>
  <c r="AG167" i="203"/>
  <c r="B167" i="203" s="1"/>
  <c r="AG168" i="203"/>
  <c r="B168" i="203" s="1"/>
  <c r="AG169" i="203"/>
  <c r="B169" i="203" s="1"/>
  <c r="AG166" i="204"/>
  <c r="B166" i="204" s="1"/>
  <c r="AG167" i="204"/>
  <c r="B167" i="204" s="1"/>
  <c r="AG168" i="204"/>
  <c r="B168" i="204" s="1"/>
  <c r="AG169" i="204"/>
  <c r="B169" i="204" s="1"/>
  <c r="AG166" i="205"/>
  <c r="B166" i="205" s="1"/>
  <c r="AG167" i="205"/>
  <c r="B167" i="205" s="1"/>
  <c r="AG168" i="205"/>
  <c r="B168" i="205" s="1"/>
  <c r="AG169" i="205"/>
  <c r="B169" i="205" s="1"/>
  <c r="AG166" i="206"/>
  <c r="B166" i="206" s="1"/>
  <c r="AG167" i="206"/>
  <c r="B167" i="206" s="1"/>
  <c r="AG168" i="206"/>
  <c r="B168" i="206" s="1"/>
  <c r="AG169" i="206"/>
  <c r="B169" i="206" s="1"/>
  <c r="AG166" i="207"/>
  <c r="B166" i="207" s="1"/>
  <c r="AG167" i="207"/>
  <c r="B167" i="207" s="1"/>
  <c r="AG168" i="207"/>
  <c r="B168" i="207" s="1"/>
  <c r="AG169" i="207"/>
  <c r="B169" i="207" s="1"/>
  <c r="AG166" i="208"/>
  <c r="B166" i="208" s="1"/>
  <c r="AG167" i="208"/>
  <c r="B167" i="208" s="1"/>
  <c r="AG168" i="208"/>
  <c r="B168" i="208" s="1"/>
  <c r="AG169" i="208"/>
  <c r="B169" i="208" s="1"/>
  <c r="AG166" i="190"/>
  <c r="B166" i="190" s="1"/>
  <c r="AG167" i="190"/>
  <c r="B167" i="190" s="1"/>
  <c r="AG168" i="190"/>
  <c r="B168" i="190" s="1"/>
  <c r="AG169" i="190"/>
  <c r="B169" i="190" s="1"/>
  <c r="AG174" i="191"/>
  <c r="B174" i="191" s="1"/>
  <c r="AG175" i="191"/>
  <c r="B175" i="191" s="1"/>
  <c r="AG174" i="192"/>
  <c r="B174" i="192" s="1"/>
  <c r="AG175" i="192"/>
  <c r="B175" i="192" s="1"/>
  <c r="AG174" i="193"/>
  <c r="B174" i="193" s="1"/>
  <c r="AG175" i="193"/>
  <c r="B175" i="193" s="1"/>
  <c r="AG174" i="194"/>
  <c r="B174" i="194" s="1"/>
  <c r="AG175" i="194"/>
  <c r="B175" i="194" s="1"/>
  <c r="AG174" i="195"/>
  <c r="B174" i="195" s="1"/>
  <c r="AG175" i="195"/>
  <c r="B175" i="195" s="1"/>
  <c r="AG174" i="196"/>
  <c r="B174" i="196" s="1"/>
  <c r="AG175" i="196"/>
  <c r="B175" i="196" s="1"/>
  <c r="AG174" i="197"/>
  <c r="B174" i="197" s="1"/>
  <c r="AG175" i="197"/>
  <c r="B175" i="197" s="1"/>
  <c r="AG174" i="198"/>
  <c r="B174" i="198" s="1"/>
  <c r="AG175" i="198"/>
  <c r="B175" i="198" s="1"/>
  <c r="AG174" i="199"/>
  <c r="B174" i="199" s="1"/>
  <c r="AG175" i="199"/>
  <c r="B175" i="199" s="1"/>
  <c r="AG174" i="200"/>
  <c r="B174" i="200" s="1"/>
  <c r="AG175" i="200"/>
  <c r="B175" i="200" s="1"/>
  <c r="AG174" i="201"/>
  <c r="B174" i="201" s="1"/>
  <c r="AG175" i="201"/>
  <c r="B175" i="201" s="1"/>
  <c r="AG174" i="202"/>
  <c r="B174" i="202" s="1"/>
  <c r="AG175" i="202"/>
  <c r="B175" i="202" s="1"/>
  <c r="AG174" i="203"/>
  <c r="B174" i="203" s="1"/>
  <c r="AG175" i="203"/>
  <c r="B175" i="203" s="1"/>
  <c r="AG174" i="204"/>
  <c r="B174" i="204" s="1"/>
  <c r="AG175" i="204"/>
  <c r="B175" i="204" s="1"/>
  <c r="AG174" i="205"/>
  <c r="B174" i="205" s="1"/>
  <c r="AG175" i="205"/>
  <c r="B175" i="205" s="1"/>
  <c r="AG174" i="206"/>
  <c r="B174" i="206" s="1"/>
  <c r="AG175" i="206"/>
  <c r="B175" i="206" s="1"/>
  <c r="AG174" i="207"/>
  <c r="B174" i="207" s="1"/>
  <c r="AG175" i="207"/>
  <c r="B175" i="207" s="1"/>
  <c r="AG174" i="208"/>
  <c r="B174" i="208" s="1"/>
  <c r="AG175" i="208"/>
  <c r="B175" i="208" s="1"/>
  <c r="AG174" i="190"/>
  <c r="B174" i="190" s="1"/>
  <c r="AG175" i="190"/>
  <c r="B175" i="190" s="1"/>
  <c r="AG180" i="191"/>
  <c r="B180" i="191" s="1"/>
  <c r="AG181" i="191"/>
  <c r="B181" i="191" s="1"/>
  <c r="AG182" i="191"/>
  <c r="B182" i="191" s="1"/>
  <c r="AG183" i="191"/>
  <c r="B183" i="191" s="1"/>
  <c r="AG180" i="192"/>
  <c r="B180" i="192" s="1"/>
  <c r="AG181" i="192"/>
  <c r="B181" i="192" s="1"/>
  <c r="AG182" i="192"/>
  <c r="B182" i="192" s="1"/>
  <c r="AG183" i="192"/>
  <c r="B183" i="192" s="1"/>
  <c r="AG180" i="193"/>
  <c r="B180" i="193" s="1"/>
  <c r="AG181" i="193"/>
  <c r="B181" i="193" s="1"/>
  <c r="AG182" i="193"/>
  <c r="B182" i="193" s="1"/>
  <c r="AG183" i="193"/>
  <c r="B183" i="193" s="1"/>
  <c r="AG180" i="194"/>
  <c r="B180" i="194" s="1"/>
  <c r="AG181" i="194"/>
  <c r="B181" i="194" s="1"/>
  <c r="AG182" i="194"/>
  <c r="B182" i="194" s="1"/>
  <c r="AG183" i="194"/>
  <c r="B183" i="194" s="1"/>
  <c r="AG180" i="195"/>
  <c r="B180" i="195" s="1"/>
  <c r="AG181" i="195"/>
  <c r="B181" i="195" s="1"/>
  <c r="AG182" i="195"/>
  <c r="B182" i="195" s="1"/>
  <c r="AG183" i="195"/>
  <c r="B183" i="195" s="1"/>
  <c r="AG180" i="196"/>
  <c r="B180" i="196" s="1"/>
  <c r="AG181" i="196"/>
  <c r="B181" i="196" s="1"/>
  <c r="AG182" i="196"/>
  <c r="B182" i="196" s="1"/>
  <c r="AG183" i="196"/>
  <c r="B183" i="196" s="1"/>
  <c r="AG180" i="197"/>
  <c r="B180" i="197" s="1"/>
  <c r="AG181" i="197"/>
  <c r="B181" i="197" s="1"/>
  <c r="AG182" i="197"/>
  <c r="B182" i="197" s="1"/>
  <c r="AG183" i="197"/>
  <c r="B183" i="197" s="1"/>
  <c r="AG180" i="198"/>
  <c r="B180" i="198" s="1"/>
  <c r="AG181" i="198"/>
  <c r="B181" i="198" s="1"/>
  <c r="AG182" i="198"/>
  <c r="B182" i="198" s="1"/>
  <c r="AG183" i="198"/>
  <c r="B183" i="198" s="1"/>
  <c r="AG180" i="199"/>
  <c r="B180" i="199" s="1"/>
  <c r="AG181" i="199"/>
  <c r="B181" i="199" s="1"/>
  <c r="AG182" i="199"/>
  <c r="B182" i="199" s="1"/>
  <c r="AG183" i="199"/>
  <c r="B183" i="199" s="1"/>
  <c r="AG180" i="200"/>
  <c r="B180" i="200" s="1"/>
  <c r="AG181" i="200"/>
  <c r="B181" i="200" s="1"/>
  <c r="AG182" i="200"/>
  <c r="B182" i="200" s="1"/>
  <c r="AG183" i="200"/>
  <c r="B183" i="200" s="1"/>
  <c r="AG180" i="201"/>
  <c r="B180" i="201" s="1"/>
  <c r="AG181" i="201"/>
  <c r="B181" i="201" s="1"/>
  <c r="AG182" i="201"/>
  <c r="B182" i="201" s="1"/>
  <c r="AG183" i="201"/>
  <c r="B183" i="201" s="1"/>
  <c r="AG180" i="202"/>
  <c r="B180" i="202" s="1"/>
  <c r="AG181" i="202"/>
  <c r="B181" i="202" s="1"/>
  <c r="AG182" i="202"/>
  <c r="B182" i="202" s="1"/>
  <c r="AG183" i="202"/>
  <c r="B183" i="202" s="1"/>
  <c r="AG180" i="203"/>
  <c r="B180" i="203" s="1"/>
  <c r="AG181" i="203"/>
  <c r="B181" i="203" s="1"/>
  <c r="AG182" i="203"/>
  <c r="B182" i="203" s="1"/>
  <c r="AG183" i="203"/>
  <c r="B183" i="203" s="1"/>
  <c r="AG180" i="204"/>
  <c r="B180" i="204" s="1"/>
  <c r="AG181" i="204"/>
  <c r="B181" i="204" s="1"/>
  <c r="AG182" i="204"/>
  <c r="B182" i="204" s="1"/>
  <c r="AG183" i="204"/>
  <c r="B183" i="204" s="1"/>
  <c r="AG180" i="205"/>
  <c r="B180" i="205" s="1"/>
  <c r="AG181" i="205"/>
  <c r="B181" i="205" s="1"/>
  <c r="AG182" i="205"/>
  <c r="B182" i="205" s="1"/>
  <c r="AG183" i="205"/>
  <c r="B183" i="205" s="1"/>
  <c r="AG180" i="206"/>
  <c r="B180" i="206" s="1"/>
  <c r="AG181" i="206"/>
  <c r="B181" i="206" s="1"/>
  <c r="AG182" i="206"/>
  <c r="B182" i="206" s="1"/>
  <c r="AG183" i="206"/>
  <c r="B183" i="206" s="1"/>
  <c r="AG180" i="207"/>
  <c r="B180" i="207" s="1"/>
  <c r="AG181" i="207"/>
  <c r="B181" i="207" s="1"/>
  <c r="AG182" i="207"/>
  <c r="B182" i="207" s="1"/>
  <c r="AG183" i="207"/>
  <c r="B183" i="207" s="1"/>
  <c r="AG180" i="208"/>
  <c r="B180" i="208" s="1"/>
  <c r="AG181" i="208"/>
  <c r="B181" i="208" s="1"/>
  <c r="AG182" i="208"/>
  <c r="B182" i="208" s="1"/>
  <c r="AG183" i="208"/>
  <c r="B183" i="208" s="1"/>
  <c r="AG180" i="190"/>
  <c r="B180" i="190" s="1"/>
  <c r="AG181" i="190"/>
  <c r="B181" i="190" s="1"/>
  <c r="AG182" i="190"/>
  <c r="B182" i="190" s="1"/>
  <c r="AG183" i="190"/>
  <c r="B183" i="190" s="1"/>
  <c r="AG188" i="191"/>
  <c r="B188" i="191" s="1"/>
  <c r="AG189" i="191"/>
  <c r="B189" i="191" s="1"/>
  <c r="AG190" i="191"/>
  <c r="B190" i="191" s="1"/>
  <c r="AG188" i="192"/>
  <c r="B188" i="192" s="1"/>
  <c r="AG189" i="192"/>
  <c r="B189" i="192" s="1"/>
  <c r="AG190" i="192"/>
  <c r="B190" i="192" s="1"/>
  <c r="AG188" i="193"/>
  <c r="B188" i="193" s="1"/>
  <c r="AG189" i="193"/>
  <c r="B189" i="193" s="1"/>
  <c r="AG190" i="193"/>
  <c r="B190" i="193" s="1"/>
  <c r="AG188" i="194"/>
  <c r="B188" i="194" s="1"/>
  <c r="AG189" i="194"/>
  <c r="B189" i="194" s="1"/>
  <c r="AG190" i="194"/>
  <c r="B190" i="194" s="1"/>
  <c r="AG188" i="195"/>
  <c r="B188" i="195" s="1"/>
  <c r="AG189" i="195"/>
  <c r="B189" i="195" s="1"/>
  <c r="AG190" i="195"/>
  <c r="B190" i="195" s="1"/>
  <c r="AG188" i="196"/>
  <c r="B188" i="196" s="1"/>
  <c r="AG189" i="196"/>
  <c r="B189" i="196" s="1"/>
  <c r="AG190" i="196"/>
  <c r="B190" i="196" s="1"/>
  <c r="AG188" i="197"/>
  <c r="B188" i="197" s="1"/>
  <c r="AG189" i="197"/>
  <c r="B189" i="197" s="1"/>
  <c r="AG190" i="197"/>
  <c r="B190" i="197" s="1"/>
  <c r="AG188" i="198"/>
  <c r="B188" i="198" s="1"/>
  <c r="AG189" i="198"/>
  <c r="B189" i="198" s="1"/>
  <c r="AG190" i="198"/>
  <c r="B190" i="198" s="1"/>
  <c r="AG188" i="199"/>
  <c r="B188" i="199" s="1"/>
  <c r="AG189" i="199"/>
  <c r="B189" i="199" s="1"/>
  <c r="AG190" i="199"/>
  <c r="B190" i="199" s="1"/>
  <c r="AG188" i="200"/>
  <c r="B188" i="200" s="1"/>
  <c r="AG189" i="200"/>
  <c r="B189" i="200" s="1"/>
  <c r="AG190" i="200"/>
  <c r="B190" i="200" s="1"/>
  <c r="AG188" i="201"/>
  <c r="B188" i="201" s="1"/>
  <c r="AG189" i="201"/>
  <c r="B189" i="201" s="1"/>
  <c r="AG190" i="201"/>
  <c r="B190" i="201" s="1"/>
  <c r="AG188" i="202"/>
  <c r="B188" i="202" s="1"/>
  <c r="AG189" i="202"/>
  <c r="B189" i="202" s="1"/>
  <c r="AG190" i="202"/>
  <c r="B190" i="202" s="1"/>
  <c r="AG188" i="203"/>
  <c r="B188" i="203" s="1"/>
  <c r="AG189" i="203"/>
  <c r="B189" i="203" s="1"/>
  <c r="AG190" i="203"/>
  <c r="B190" i="203" s="1"/>
  <c r="AG188" i="204"/>
  <c r="B188" i="204" s="1"/>
  <c r="AG189" i="204"/>
  <c r="B189" i="204" s="1"/>
  <c r="AG190" i="204"/>
  <c r="B190" i="204" s="1"/>
  <c r="AG188" i="205"/>
  <c r="B188" i="205" s="1"/>
  <c r="AG189" i="205"/>
  <c r="B189" i="205" s="1"/>
  <c r="AG190" i="205"/>
  <c r="B190" i="205" s="1"/>
  <c r="AG188" i="206"/>
  <c r="B188" i="206" s="1"/>
  <c r="AG189" i="206"/>
  <c r="B189" i="206" s="1"/>
  <c r="AG190" i="206"/>
  <c r="B190" i="206" s="1"/>
  <c r="AG188" i="207"/>
  <c r="B188" i="207" s="1"/>
  <c r="AG189" i="207"/>
  <c r="B189" i="207" s="1"/>
  <c r="AG190" i="207"/>
  <c r="B190" i="207" s="1"/>
  <c r="AG188" i="208"/>
  <c r="B188" i="208" s="1"/>
  <c r="AG189" i="208"/>
  <c r="B189" i="208" s="1"/>
  <c r="AG190" i="208"/>
  <c r="B190" i="208" s="1"/>
  <c r="AG188" i="190"/>
  <c r="B188" i="190" s="1"/>
  <c r="AG189" i="190"/>
  <c r="B189" i="190" s="1"/>
  <c r="AG190" i="190"/>
  <c r="B190" i="190" s="1"/>
  <c r="AG187" i="191"/>
  <c r="AG187" i="192"/>
  <c r="AG185" i="192" s="1"/>
  <c r="A185" i="192" s="1"/>
  <c r="AG187" i="193"/>
  <c r="AG187" i="194"/>
  <c r="AG187" i="195"/>
  <c r="B187" i="195" s="1"/>
  <c r="AG187" i="196"/>
  <c r="AG185" i="196" s="1"/>
  <c r="B185" i="196" s="1"/>
  <c r="AG187" i="197"/>
  <c r="AG187" i="198"/>
  <c r="AG187" i="199"/>
  <c r="AG187" i="200"/>
  <c r="AG185" i="200" s="1"/>
  <c r="B185" i="200" s="1"/>
  <c r="AG187" i="201"/>
  <c r="AG187" i="202"/>
  <c r="AG187" i="203"/>
  <c r="AG187" i="204"/>
  <c r="AG185" i="204" s="1"/>
  <c r="B185" i="204" s="1"/>
  <c r="AG187" i="205"/>
  <c r="AG187" i="206"/>
  <c r="AG187" i="207"/>
  <c r="AG187" i="208"/>
  <c r="AG185" i="208" s="1"/>
  <c r="B185" i="208" s="1"/>
  <c r="AG187" i="190"/>
  <c r="AG173" i="191"/>
  <c r="AG173" i="192"/>
  <c r="AG173" i="193"/>
  <c r="AG173" i="194"/>
  <c r="AG173" i="195"/>
  <c r="B173" i="195" s="1"/>
  <c r="AG173" i="196"/>
  <c r="AG173" i="197"/>
  <c r="AG173" i="198"/>
  <c r="AG173" i="199"/>
  <c r="AG173" i="200"/>
  <c r="AG173" i="201"/>
  <c r="AG173" i="202"/>
  <c r="AG173" i="203"/>
  <c r="AG173" i="204"/>
  <c r="AG173" i="205"/>
  <c r="AG173" i="206"/>
  <c r="AG173" i="207"/>
  <c r="AG173" i="208"/>
  <c r="AG173" i="190"/>
  <c r="AG165" i="191"/>
  <c r="AG165" i="192"/>
  <c r="AG165" i="193"/>
  <c r="B165" i="193" s="1"/>
  <c r="AG165" i="194"/>
  <c r="AG165" i="195"/>
  <c r="AG165" i="196"/>
  <c r="AG165" i="197"/>
  <c r="AG165" i="198"/>
  <c r="AG165" i="199"/>
  <c r="AG165" i="200"/>
  <c r="AG165" i="201"/>
  <c r="AG165" i="202"/>
  <c r="AG165" i="203"/>
  <c r="AG165" i="204"/>
  <c r="AG165" i="205"/>
  <c r="AG165" i="206"/>
  <c r="AG165" i="207"/>
  <c r="AG165" i="208"/>
  <c r="AG165" i="190"/>
  <c r="AG154" i="191"/>
  <c r="AG154" i="192"/>
  <c r="AG154" i="193"/>
  <c r="AG154" i="194"/>
  <c r="AG154" i="195"/>
  <c r="AG154" i="196"/>
  <c r="AG154" i="197"/>
  <c r="AG154" i="198"/>
  <c r="AG154" i="199"/>
  <c r="AG154" i="200"/>
  <c r="AG154" i="201"/>
  <c r="AG154" i="202"/>
  <c r="AG154" i="203"/>
  <c r="AG154" i="204"/>
  <c r="AG154" i="205"/>
  <c r="AG154" i="206"/>
  <c r="AG154" i="207"/>
  <c r="AG154" i="208"/>
  <c r="AG154" i="190"/>
  <c r="AG152" i="197"/>
  <c r="AG152" i="205"/>
  <c r="AG204" i="191"/>
  <c r="B204" i="191" s="1"/>
  <c r="AG205" i="191"/>
  <c r="B205" i="191" s="1"/>
  <c r="AG206" i="191"/>
  <c r="B206" i="191" s="1"/>
  <c r="AG207" i="191"/>
  <c r="B207" i="191" s="1"/>
  <c r="AG208" i="191"/>
  <c r="B208" i="191" s="1"/>
  <c r="AG209" i="191"/>
  <c r="B209" i="191" s="1"/>
  <c r="AG210" i="191"/>
  <c r="B210" i="191" s="1"/>
  <c r="AG204" i="192"/>
  <c r="B204" i="192" s="1"/>
  <c r="AG205" i="192"/>
  <c r="B205" i="192" s="1"/>
  <c r="AG206" i="192"/>
  <c r="AG207" i="192"/>
  <c r="B207" i="192" s="1"/>
  <c r="AG208" i="192"/>
  <c r="B208" i="192" s="1"/>
  <c r="AG209" i="192"/>
  <c r="B209" i="192" s="1"/>
  <c r="AG210" i="192"/>
  <c r="B210" i="192" s="1"/>
  <c r="AG204" i="193"/>
  <c r="AG205" i="193"/>
  <c r="B205" i="193" s="1"/>
  <c r="AG206" i="193"/>
  <c r="B206" i="193" s="1"/>
  <c r="AG207" i="193"/>
  <c r="B207" i="193" s="1"/>
  <c r="AG208" i="193"/>
  <c r="B208" i="193" s="1"/>
  <c r="AG209" i="193"/>
  <c r="B209" i="193" s="1"/>
  <c r="AG210" i="193"/>
  <c r="B210" i="193" s="1"/>
  <c r="AG204" i="194"/>
  <c r="AG205" i="194"/>
  <c r="B205" i="194" s="1"/>
  <c r="AG206" i="194"/>
  <c r="B206" i="194" s="1"/>
  <c r="AG207" i="194"/>
  <c r="B207" i="194" s="1"/>
  <c r="AG208" i="194"/>
  <c r="B208" i="194" s="1"/>
  <c r="AG209" i="194"/>
  <c r="B209" i="194" s="1"/>
  <c r="AG210" i="194"/>
  <c r="B210" i="194" s="1"/>
  <c r="AG204" i="195"/>
  <c r="B204" i="195" s="1"/>
  <c r="AG205" i="195"/>
  <c r="B205" i="195" s="1"/>
  <c r="AG206" i="195"/>
  <c r="B206" i="195" s="1"/>
  <c r="AG207" i="195"/>
  <c r="B207" i="195" s="1"/>
  <c r="AG208" i="195"/>
  <c r="B208" i="195" s="1"/>
  <c r="AG209" i="195"/>
  <c r="B209" i="195" s="1"/>
  <c r="AG210" i="195"/>
  <c r="B210" i="195" s="1"/>
  <c r="AG204" i="196"/>
  <c r="B204" i="196" s="1"/>
  <c r="AG205" i="196"/>
  <c r="B205" i="196" s="1"/>
  <c r="AG206" i="196"/>
  <c r="AG207" i="196"/>
  <c r="B207" i="196" s="1"/>
  <c r="AG208" i="196"/>
  <c r="B208" i="196" s="1"/>
  <c r="AG209" i="196"/>
  <c r="B209" i="196" s="1"/>
  <c r="AG210" i="196"/>
  <c r="B210" i="196" s="1"/>
  <c r="AG204" i="197"/>
  <c r="AG205" i="197"/>
  <c r="B205" i="197" s="1"/>
  <c r="AG206" i="197"/>
  <c r="B206" i="197" s="1"/>
  <c r="AG207" i="197"/>
  <c r="B207" i="197" s="1"/>
  <c r="AG208" i="197"/>
  <c r="B208" i="197" s="1"/>
  <c r="AG209" i="197"/>
  <c r="B209" i="197" s="1"/>
  <c r="AG210" i="197"/>
  <c r="B210" i="197" s="1"/>
  <c r="AG204" i="198"/>
  <c r="AG205" i="198"/>
  <c r="B205" i="198" s="1"/>
  <c r="AG206" i="198"/>
  <c r="B206" i="198" s="1"/>
  <c r="AG207" i="198"/>
  <c r="B207" i="198" s="1"/>
  <c r="AG208" i="198"/>
  <c r="B208" i="198" s="1"/>
  <c r="AG209" i="198"/>
  <c r="B209" i="198" s="1"/>
  <c r="AG210" i="198"/>
  <c r="B210" i="198" s="1"/>
  <c r="AG204" i="199"/>
  <c r="B204" i="199" s="1"/>
  <c r="AG205" i="199"/>
  <c r="B205" i="199" s="1"/>
  <c r="AG206" i="199"/>
  <c r="B206" i="199" s="1"/>
  <c r="AG207" i="199"/>
  <c r="B207" i="199" s="1"/>
  <c r="AG208" i="199"/>
  <c r="B208" i="199" s="1"/>
  <c r="AG209" i="199"/>
  <c r="B209" i="199" s="1"/>
  <c r="AG210" i="199"/>
  <c r="B210" i="199" s="1"/>
  <c r="AG204" i="200"/>
  <c r="B204" i="200" s="1"/>
  <c r="AG205" i="200"/>
  <c r="B205" i="200" s="1"/>
  <c r="AG206" i="200"/>
  <c r="AG207" i="200"/>
  <c r="B207" i="200" s="1"/>
  <c r="AG208" i="200"/>
  <c r="B208" i="200" s="1"/>
  <c r="AG209" i="200"/>
  <c r="B209" i="200" s="1"/>
  <c r="AG210" i="200"/>
  <c r="B210" i="200" s="1"/>
  <c r="AG204" i="201"/>
  <c r="AG205" i="201"/>
  <c r="B205" i="201" s="1"/>
  <c r="AG206" i="201"/>
  <c r="B206" i="201" s="1"/>
  <c r="AG207" i="201"/>
  <c r="B207" i="201" s="1"/>
  <c r="AG208" i="201"/>
  <c r="B208" i="201" s="1"/>
  <c r="AG209" i="201"/>
  <c r="B209" i="201" s="1"/>
  <c r="AG210" i="201"/>
  <c r="B210" i="201" s="1"/>
  <c r="AG204" i="202"/>
  <c r="AG205" i="202"/>
  <c r="B205" i="202" s="1"/>
  <c r="AG206" i="202"/>
  <c r="B206" i="202" s="1"/>
  <c r="AG207" i="202"/>
  <c r="B207" i="202" s="1"/>
  <c r="AG208" i="202"/>
  <c r="B208" i="202" s="1"/>
  <c r="AG209" i="202"/>
  <c r="B209" i="202" s="1"/>
  <c r="AG210" i="202"/>
  <c r="B210" i="202" s="1"/>
  <c r="AG204" i="203"/>
  <c r="B204" i="203" s="1"/>
  <c r="AG205" i="203"/>
  <c r="B205" i="203" s="1"/>
  <c r="AG206" i="203"/>
  <c r="B206" i="203" s="1"/>
  <c r="AG207" i="203"/>
  <c r="B207" i="203" s="1"/>
  <c r="AG208" i="203"/>
  <c r="B208" i="203" s="1"/>
  <c r="AG209" i="203"/>
  <c r="B209" i="203" s="1"/>
  <c r="AG210" i="203"/>
  <c r="B210" i="203" s="1"/>
  <c r="AG204" i="204"/>
  <c r="B204" i="204" s="1"/>
  <c r="AG205" i="204"/>
  <c r="B205" i="204" s="1"/>
  <c r="AG206" i="204"/>
  <c r="AG207" i="204"/>
  <c r="B207" i="204" s="1"/>
  <c r="AG208" i="204"/>
  <c r="B208" i="204" s="1"/>
  <c r="AG209" i="204"/>
  <c r="B209" i="204" s="1"/>
  <c r="AG210" i="204"/>
  <c r="B210" i="204" s="1"/>
  <c r="AG204" i="205"/>
  <c r="AG205" i="205"/>
  <c r="B205" i="205" s="1"/>
  <c r="AG206" i="205"/>
  <c r="B206" i="205" s="1"/>
  <c r="AG207" i="205"/>
  <c r="B207" i="205" s="1"/>
  <c r="AG208" i="205"/>
  <c r="B208" i="205" s="1"/>
  <c r="AG209" i="205"/>
  <c r="B209" i="205" s="1"/>
  <c r="AG210" i="205"/>
  <c r="B210" i="205" s="1"/>
  <c r="AG204" i="206"/>
  <c r="AG205" i="206"/>
  <c r="B205" i="206" s="1"/>
  <c r="AG206" i="206"/>
  <c r="B206" i="206" s="1"/>
  <c r="AG207" i="206"/>
  <c r="B207" i="206" s="1"/>
  <c r="AG208" i="206"/>
  <c r="B208" i="206" s="1"/>
  <c r="AG209" i="206"/>
  <c r="B209" i="206" s="1"/>
  <c r="AG210" i="206"/>
  <c r="B210" i="206" s="1"/>
  <c r="AG204" i="207"/>
  <c r="B204" i="207" s="1"/>
  <c r="AG205" i="207"/>
  <c r="B205" i="207" s="1"/>
  <c r="AG206" i="207"/>
  <c r="B206" i="207" s="1"/>
  <c r="AG207" i="207"/>
  <c r="B207" i="207" s="1"/>
  <c r="AG208" i="207"/>
  <c r="B208" i="207" s="1"/>
  <c r="AG209" i="207"/>
  <c r="B209" i="207" s="1"/>
  <c r="AG210" i="207"/>
  <c r="B210" i="207" s="1"/>
  <c r="AG204" i="208"/>
  <c r="B204" i="208" s="1"/>
  <c r="AG205" i="208"/>
  <c r="B205" i="208" s="1"/>
  <c r="AG206" i="208"/>
  <c r="AG207" i="208"/>
  <c r="B207" i="208" s="1"/>
  <c r="AG208" i="208"/>
  <c r="B208" i="208" s="1"/>
  <c r="AG209" i="208"/>
  <c r="B209" i="208" s="1"/>
  <c r="AG210" i="208"/>
  <c r="B210" i="208" s="1"/>
  <c r="AG204" i="190"/>
  <c r="AG205" i="190"/>
  <c r="B205" i="190" s="1"/>
  <c r="AG206" i="190"/>
  <c r="B206" i="190" s="1"/>
  <c r="AG207" i="190"/>
  <c r="B207" i="190" s="1"/>
  <c r="AG208" i="190"/>
  <c r="B208" i="190" s="1"/>
  <c r="AG209" i="190"/>
  <c r="B209" i="190" s="1"/>
  <c r="AG210" i="190"/>
  <c r="B210" i="190" s="1"/>
  <c r="AG197" i="191"/>
  <c r="AG198" i="191"/>
  <c r="B198" i="191" s="1"/>
  <c r="AG199" i="191"/>
  <c r="B199" i="191" s="1"/>
  <c r="AG197" i="192"/>
  <c r="AG198" i="192"/>
  <c r="B198" i="192" s="1"/>
  <c r="AG199" i="192"/>
  <c r="B199" i="192" s="1"/>
  <c r="AG197" i="193"/>
  <c r="B197" i="193" s="1"/>
  <c r="AG198" i="193"/>
  <c r="B198" i="193" s="1"/>
  <c r="AG199" i="193"/>
  <c r="AG197" i="194"/>
  <c r="B197" i="194" s="1"/>
  <c r="AG198" i="194"/>
  <c r="B198" i="194" s="1"/>
  <c r="AG199" i="194"/>
  <c r="B199" i="194" s="1"/>
  <c r="AG197" i="195"/>
  <c r="B197" i="195" s="1"/>
  <c r="AG198" i="195"/>
  <c r="B198" i="195" s="1"/>
  <c r="AG199" i="195"/>
  <c r="B199" i="195" s="1"/>
  <c r="AG197" i="196"/>
  <c r="AG198" i="196"/>
  <c r="B198" i="196" s="1"/>
  <c r="AG199" i="196"/>
  <c r="B199" i="196" s="1"/>
  <c r="AG197" i="197"/>
  <c r="B197" i="197" s="1"/>
  <c r="AG198" i="197"/>
  <c r="B198" i="197" s="1"/>
  <c r="AG199" i="197"/>
  <c r="AG197" i="198"/>
  <c r="B197" i="198" s="1"/>
  <c r="AG198" i="198"/>
  <c r="B198" i="198" s="1"/>
  <c r="AG199" i="198"/>
  <c r="B199" i="198" s="1"/>
  <c r="AG197" i="199"/>
  <c r="AG198" i="199"/>
  <c r="B198" i="199" s="1"/>
  <c r="AG199" i="199"/>
  <c r="B199" i="199" s="1"/>
  <c r="AG197" i="200"/>
  <c r="AG198" i="200"/>
  <c r="B198" i="200" s="1"/>
  <c r="AG199" i="200"/>
  <c r="B199" i="200" s="1"/>
  <c r="AG197" i="201"/>
  <c r="B197" i="201" s="1"/>
  <c r="AG198" i="201"/>
  <c r="B198" i="201" s="1"/>
  <c r="AG199" i="201"/>
  <c r="AG197" i="202"/>
  <c r="B197" i="202" s="1"/>
  <c r="AG198" i="202"/>
  <c r="B198" i="202" s="1"/>
  <c r="AG199" i="202"/>
  <c r="B199" i="202" s="1"/>
  <c r="AG197" i="203"/>
  <c r="AG198" i="203"/>
  <c r="B198" i="203" s="1"/>
  <c r="AG199" i="203"/>
  <c r="B199" i="203" s="1"/>
  <c r="AG197" i="204"/>
  <c r="AG198" i="204"/>
  <c r="B198" i="204" s="1"/>
  <c r="AG199" i="204"/>
  <c r="B199" i="204" s="1"/>
  <c r="AG197" i="205"/>
  <c r="B197" i="205" s="1"/>
  <c r="AG198" i="205"/>
  <c r="B198" i="205" s="1"/>
  <c r="AG199" i="205"/>
  <c r="AG197" i="206"/>
  <c r="B197" i="206" s="1"/>
  <c r="AG198" i="206"/>
  <c r="B198" i="206" s="1"/>
  <c r="AG199" i="206"/>
  <c r="B199" i="206" s="1"/>
  <c r="AG197" i="207"/>
  <c r="AG198" i="207"/>
  <c r="B198" i="207" s="1"/>
  <c r="AG199" i="207"/>
  <c r="B199" i="207" s="1"/>
  <c r="AG197" i="208"/>
  <c r="AG198" i="208"/>
  <c r="B198" i="208" s="1"/>
  <c r="AG199" i="208"/>
  <c r="B199" i="208" s="1"/>
  <c r="AG197" i="190"/>
  <c r="B197" i="190" s="1"/>
  <c r="AG198" i="190"/>
  <c r="B198" i="190" s="1"/>
  <c r="AG199" i="190"/>
  <c r="AG217" i="191"/>
  <c r="B217" i="191" s="1"/>
  <c r="AG218" i="191"/>
  <c r="B218" i="191" s="1"/>
  <c r="AG217" i="192"/>
  <c r="B217" i="192" s="1"/>
  <c r="AG218" i="192"/>
  <c r="AG217" i="193"/>
  <c r="AG218" i="193"/>
  <c r="B218" i="193" s="1"/>
  <c r="AG217" i="194"/>
  <c r="B217" i="194" s="1"/>
  <c r="AG218" i="194"/>
  <c r="B218" i="194" s="1"/>
  <c r="AG217" i="195"/>
  <c r="B217" i="195" s="1"/>
  <c r="AG218" i="195"/>
  <c r="B218" i="195" s="1"/>
  <c r="AG217" i="196"/>
  <c r="B217" i="196" s="1"/>
  <c r="AG218" i="196"/>
  <c r="B218" i="196" s="1"/>
  <c r="AG217" i="197"/>
  <c r="AG218" i="197"/>
  <c r="B218" i="197" s="1"/>
  <c r="AG217" i="198"/>
  <c r="AG218" i="198"/>
  <c r="B218" i="198" s="1"/>
  <c r="AG217" i="199"/>
  <c r="B217" i="199" s="1"/>
  <c r="AG218" i="199"/>
  <c r="B218" i="199" s="1"/>
  <c r="AG217" i="200"/>
  <c r="B217" i="200" s="1"/>
  <c r="AG218" i="200"/>
  <c r="AG217" i="201"/>
  <c r="AG218" i="201"/>
  <c r="B218" i="201" s="1"/>
  <c r="AG217" i="202"/>
  <c r="B217" i="202" s="1"/>
  <c r="AG218" i="202"/>
  <c r="B218" i="202" s="1"/>
  <c r="AG217" i="203"/>
  <c r="AG218" i="203"/>
  <c r="B218" i="203" s="1"/>
  <c r="AG217" i="204"/>
  <c r="AG218" i="204"/>
  <c r="B218" i="204" s="1"/>
  <c r="AG217" i="205"/>
  <c r="AG218" i="205"/>
  <c r="B218" i="205" s="1"/>
  <c r="AG217" i="206"/>
  <c r="AG218" i="206"/>
  <c r="B218" i="206" s="1"/>
  <c r="AG217" i="207"/>
  <c r="AG218" i="207"/>
  <c r="B218" i="207" s="1"/>
  <c r="AG217" i="208"/>
  <c r="AG218" i="208"/>
  <c r="AG217" i="190"/>
  <c r="B217" i="190" s="1"/>
  <c r="AG218" i="190"/>
  <c r="B218" i="190" s="1"/>
  <c r="AG216" i="191"/>
  <c r="AG216" i="192"/>
  <c r="AG216" i="193"/>
  <c r="AG216" i="194"/>
  <c r="AG216" i="195"/>
  <c r="AG216" i="196"/>
  <c r="AG216" i="197"/>
  <c r="AG216" i="198"/>
  <c r="AG216" i="199"/>
  <c r="AG216" i="200"/>
  <c r="AG216" i="201"/>
  <c r="AG216" i="202"/>
  <c r="AG216" i="203"/>
  <c r="AG216" i="204"/>
  <c r="AG216" i="205"/>
  <c r="AG216" i="206"/>
  <c r="AG216" i="207"/>
  <c r="AG216" i="208"/>
  <c r="AG216" i="190"/>
  <c r="B214" i="191"/>
  <c r="B214" i="192"/>
  <c r="B214" i="193"/>
  <c r="B214" i="194"/>
  <c r="B214" i="195"/>
  <c r="B214" i="196"/>
  <c r="B214" i="197"/>
  <c r="B214" i="198"/>
  <c r="B214" i="199"/>
  <c r="B214" i="200"/>
  <c r="B214" i="201"/>
  <c r="B214" i="202"/>
  <c r="B214" i="203"/>
  <c r="B214" i="204"/>
  <c r="B214" i="205"/>
  <c r="B214" i="206"/>
  <c r="B214" i="207"/>
  <c r="B214" i="208"/>
  <c r="B214" i="190"/>
  <c r="A214" i="191"/>
  <c r="A214" i="192"/>
  <c r="A214" i="193"/>
  <c r="A214" i="194"/>
  <c r="A214" i="195"/>
  <c r="A214" i="196"/>
  <c r="A214" i="197"/>
  <c r="A214" i="198"/>
  <c r="A214" i="199"/>
  <c r="A214" i="200"/>
  <c r="A214" i="201"/>
  <c r="A214" i="202"/>
  <c r="A214" i="203"/>
  <c r="A214" i="204"/>
  <c r="A214" i="205"/>
  <c r="A214" i="206"/>
  <c r="A214" i="207"/>
  <c r="A214" i="208"/>
  <c r="A214" i="190"/>
  <c r="B217" i="193"/>
  <c r="B217" i="197"/>
  <c r="B217" i="201"/>
  <c r="B217" i="203"/>
  <c r="B218" i="192"/>
  <c r="B218" i="200"/>
  <c r="B218" i="208"/>
  <c r="B224" i="195"/>
  <c r="B222" i="201"/>
  <c r="B223" i="206"/>
  <c r="B225" i="196"/>
  <c r="AG223" i="191"/>
  <c r="B223" i="191" s="1"/>
  <c r="AG224" i="191"/>
  <c r="B224" i="191" s="1"/>
  <c r="AG225" i="191"/>
  <c r="B225" i="191" s="1"/>
  <c r="AG223" i="192"/>
  <c r="B223" i="192" s="1"/>
  <c r="AG224" i="192"/>
  <c r="B224" i="192" s="1"/>
  <c r="AG225" i="192"/>
  <c r="B225" i="192" s="1"/>
  <c r="AG223" i="193"/>
  <c r="B223" i="193" s="1"/>
  <c r="AG224" i="193"/>
  <c r="B224" i="193" s="1"/>
  <c r="AG225" i="193"/>
  <c r="B225" i="193" s="1"/>
  <c r="AG223" i="194"/>
  <c r="B223" i="194" s="1"/>
  <c r="AG224" i="194"/>
  <c r="B224" i="194" s="1"/>
  <c r="AG225" i="194"/>
  <c r="B225" i="194" s="1"/>
  <c r="AG223" i="195"/>
  <c r="AG224" i="195"/>
  <c r="AG225" i="195"/>
  <c r="B225" i="195" s="1"/>
  <c r="AG223" i="196"/>
  <c r="B223" i="196" s="1"/>
  <c r="AG224" i="196"/>
  <c r="B224" i="196" s="1"/>
  <c r="AG225" i="196"/>
  <c r="AG223" i="197"/>
  <c r="AG220" i="197" s="1"/>
  <c r="AG224" i="197"/>
  <c r="B224" i="197" s="1"/>
  <c r="AG225" i="197"/>
  <c r="B225" i="197" s="1"/>
  <c r="AG223" i="198"/>
  <c r="B223" i="198" s="1"/>
  <c r="AG224" i="198"/>
  <c r="B224" i="198" s="1"/>
  <c r="AG225" i="198"/>
  <c r="B225" i="198" s="1"/>
  <c r="AG223" i="199"/>
  <c r="AG224" i="199"/>
  <c r="B224" i="199" s="1"/>
  <c r="AG225" i="199"/>
  <c r="B225" i="199" s="1"/>
  <c r="AG223" i="200"/>
  <c r="B223" i="200" s="1"/>
  <c r="AG224" i="200"/>
  <c r="B224" i="200" s="1"/>
  <c r="AG225" i="200"/>
  <c r="B225" i="200" s="1"/>
  <c r="AG223" i="201"/>
  <c r="B223" i="201" s="1"/>
  <c r="AG224" i="201"/>
  <c r="B224" i="201" s="1"/>
  <c r="AG225" i="201"/>
  <c r="B225" i="201" s="1"/>
  <c r="AG223" i="202"/>
  <c r="B223" i="202" s="1"/>
  <c r="AG224" i="202"/>
  <c r="B224" i="202" s="1"/>
  <c r="AG225" i="202"/>
  <c r="B225" i="202" s="1"/>
  <c r="AG223" i="203"/>
  <c r="AG224" i="203"/>
  <c r="B224" i="203" s="1"/>
  <c r="AG225" i="203"/>
  <c r="B225" i="203" s="1"/>
  <c r="AG223" i="204"/>
  <c r="B223" i="204" s="1"/>
  <c r="AG224" i="204"/>
  <c r="B224" i="204" s="1"/>
  <c r="AG225" i="204"/>
  <c r="B225" i="204" s="1"/>
  <c r="AG223" i="205"/>
  <c r="B223" i="205" s="1"/>
  <c r="AG224" i="205"/>
  <c r="AG225" i="205"/>
  <c r="B225" i="205" s="1"/>
  <c r="AG223" i="206"/>
  <c r="AG224" i="206"/>
  <c r="B224" i="206" s="1"/>
  <c r="AG225" i="206"/>
  <c r="B225" i="206" s="1"/>
  <c r="AG223" i="207"/>
  <c r="B223" i="207" s="1"/>
  <c r="AG224" i="207"/>
  <c r="B224" i="207" s="1"/>
  <c r="AG225" i="207"/>
  <c r="B225" i="207" s="1"/>
  <c r="AG223" i="208"/>
  <c r="B223" i="208" s="1"/>
  <c r="AG224" i="208"/>
  <c r="B224" i="208" s="1"/>
  <c r="AG225" i="208"/>
  <c r="B225" i="208" s="1"/>
  <c r="AG223" i="190"/>
  <c r="B223" i="190" s="1"/>
  <c r="AG224" i="190"/>
  <c r="B224" i="190" s="1"/>
  <c r="AG225" i="190"/>
  <c r="B225" i="190" s="1"/>
  <c r="AG222" i="191"/>
  <c r="B222" i="191" s="1"/>
  <c r="AG222" i="192"/>
  <c r="B222" i="192" s="1"/>
  <c r="AG222" i="193"/>
  <c r="B222" i="193" s="1"/>
  <c r="AG222" i="194"/>
  <c r="B222" i="194" s="1"/>
  <c r="AG222" i="195"/>
  <c r="B222" i="195" s="1"/>
  <c r="AG222" i="196"/>
  <c r="B222" i="196" s="1"/>
  <c r="AG222" i="197"/>
  <c r="B222" i="197" s="1"/>
  <c r="AG222" i="198"/>
  <c r="B222" i="198" s="1"/>
  <c r="AG222" i="199"/>
  <c r="B222" i="199" s="1"/>
  <c r="AG222" i="200"/>
  <c r="B222" i="200" s="1"/>
  <c r="AG222" i="201"/>
  <c r="AG222" i="202"/>
  <c r="B222" i="202" s="1"/>
  <c r="AG222" i="203"/>
  <c r="B222" i="203" s="1"/>
  <c r="AG222" i="204"/>
  <c r="B222" i="204" s="1"/>
  <c r="AG222" i="205"/>
  <c r="B222" i="205" s="1"/>
  <c r="AG222" i="206"/>
  <c r="B222" i="206" s="1"/>
  <c r="AG222" i="207"/>
  <c r="B222" i="207" s="1"/>
  <c r="AG222" i="208"/>
  <c r="B222" i="208" s="1"/>
  <c r="AG222" i="190"/>
  <c r="B222" i="190" s="1"/>
  <c r="AG230" i="191"/>
  <c r="B230" i="191" s="1"/>
  <c r="AG230" i="192"/>
  <c r="B230" i="192" s="1"/>
  <c r="AG230" i="193"/>
  <c r="B230" i="193" s="1"/>
  <c r="AG230" i="194"/>
  <c r="AG230" i="195"/>
  <c r="AG230" i="196"/>
  <c r="B230" i="196" s="1"/>
  <c r="AG230" i="197"/>
  <c r="AG230" i="198"/>
  <c r="AG230" i="199"/>
  <c r="AG230" i="200"/>
  <c r="B230" i="200" s="1"/>
  <c r="AG230" i="201"/>
  <c r="B230" i="201" s="1"/>
  <c r="AG230" i="202"/>
  <c r="AG230" i="203"/>
  <c r="B230" i="203" s="1"/>
  <c r="AG230" i="204"/>
  <c r="B230" i="204" s="1"/>
  <c r="AG230" i="205"/>
  <c r="AG230" i="206"/>
  <c r="AG230" i="207"/>
  <c r="B230" i="207" s="1"/>
  <c r="AG230" i="208"/>
  <c r="B230" i="208" s="1"/>
  <c r="AG230" i="190"/>
  <c r="B230" i="190" s="1"/>
  <c r="AG229" i="191"/>
  <c r="B229" i="191" s="1"/>
  <c r="AG229" i="192"/>
  <c r="AG229" i="193"/>
  <c r="AG229" i="194"/>
  <c r="AG229" i="195"/>
  <c r="B229" i="195" s="1"/>
  <c r="AG229" i="196"/>
  <c r="B229" i="196" s="1"/>
  <c r="AG229" i="197"/>
  <c r="AG229" i="198"/>
  <c r="AG229" i="199"/>
  <c r="B229" i="199" s="1"/>
  <c r="AG229" i="200"/>
  <c r="AG229" i="201"/>
  <c r="AG229" i="202"/>
  <c r="AG229" i="203"/>
  <c r="B229" i="203" s="1"/>
  <c r="AG229" i="204"/>
  <c r="B229" i="204" s="1"/>
  <c r="AG229" i="205"/>
  <c r="AG229" i="206"/>
  <c r="AG229" i="207"/>
  <c r="B229" i="207" s="1"/>
  <c r="AG229" i="208"/>
  <c r="B229" i="208" s="1"/>
  <c r="AG229" i="190"/>
  <c r="B230" i="194"/>
  <c r="B230" i="198"/>
  <c r="B230" i="202"/>
  <c r="B230" i="206"/>
  <c r="B230" i="197"/>
  <c r="B230" i="205"/>
  <c r="B229" i="194"/>
  <c r="B229" i="202"/>
  <c r="AG234" i="191"/>
  <c r="B234" i="191" s="1"/>
  <c r="AG234" i="192"/>
  <c r="B234" i="192" s="1"/>
  <c r="AG234" i="193"/>
  <c r="AG234" i="194"/>
  <c r="B234" i="194" s="1"/>
  <c r="AG234" i="195"/>
  <c r="AG234" i="196"/>
  <c r="AG234" i="197"/>
  <c r="AG234" i="198"/>
  <c r="B234" i="198" s="1"/>
  <c r="AG234" i="199"/>
  <c r="B234" i="199" s="1"/>
  <c r="AG234" i="200"/>
  <c r="B234" i="200" s="1"/>
  <c r="AG234" i="201"/>
  <c r="AG234" i="202"/>
  <c r="AG234" i="203"/>
  <c r="AG234" i="204"/>
  <c r="B234" i="204" s="1"/>
  <c r="AG234" i="205"/>
  <c r="AG234" i="206"/>
  <c r="AG234" i="207"/>
  <c r="B234" i="207" s="1"/>
  <c r="AG234" i="208"/>
  <c r="AG234" i="190"/>
  <c r="AG235" i="191"/>
  <c r="AG232" i="191" s="1"/>
  <c r="AG235" i="192"/>
  <c r="B235" i="192" s="1"/>
  <c r="AG235" i="193"/>
  <c r="B235" i="193" s="1"/>
  <c r="AG235" i="194"/>
  <c r="AG232" i="194" s="1"/>
  <c r="B234" i="195"/>
  <c r="AG235" i="195"/>
  <c r="AG235" i="196"/>
  <c r="B235" i="196" s="1"/>
  <c r="AG235" i="197"/>
  <c r="B235" i="197" s="1"/>
  <c r="AG235" i="198"/>
  <c r="B235" i="198" s="1"/>
  <c r="AG235" i="199"/>
  <c r="AG232" i="199" s="1"/>
  <c r="AG235" i="200"/>
  <c r="B235" i="200" s="1"/>
  <c r="AG235" i="201"/>
  <c r="B235" i="201" s="1"/>
  <c r="AG235" i="202"/>
  <c r="B235" i="202" s="1"/>
  <c r="AG235" i="203"/>
  <c r="AG232" i="203" s="1"/>
  <c r="AG235" i="204"/>
  <c r="B235" i="204" s="1"/>
  <c r="B234" i="205"/>
  <c r="AG235" i="205"/>
  <c r="B235" i="205" s="1"/>
  <c r="AG235" i="206"/>
  <c r="B235" i="206" s="1"/>
  <c r="AG235" i="207"/>
  <c r="B235" i="207" s="1"/>
  <c r="AG235" i="208"/>
  <c r="B235" i="208" s="1"/>
  <c r="AG235" i="190"/>
  <c r="B235" i="190" s="1"/>
  <c r="B235" i="194"/>
  <c r="B234" i="196"/>
  <c r="B234" i="203"/>
  <c r="B234" i="208"/>
  <c r="B232" i="191"/>
  <c r="B232" i="192"/>
  <c r="B232" i="193"/>
  <c r="B232" i="194"/>
  <c r="B232" i="195"/>
  <c r="B232" i="197"/>
  <c r="B232" i="198"/>
  <c r="B232" i="199"/>
  <c r="B232" i="200"/>
  <c r="B232" i="201"/>
  <c r="B232" i="202"/>
  <c r="B232" i="203"/>
  <c r="B232" i="190"/>
  <c r="A232" i="191"/>
  <c r="A232" i="192"/>
  <c r="A232" i="193"/>
  <c r="A232" i="194"/>
  <c r="A232" i="195"/>
  <c r="A232" i="197"/>
  <c r="A232" i="198"/>
  <c r="A232" i="199"/>
  <c r="A232" i="200"/>
  <c r="A232" i="201"/>
  <c r="A232" i="202"/>
  <c r="A232" i="203"/>
  <c r="A232" i="190"/>
  <c r="AG230" i="102"/>
  <c r="B230" i="102" s="1"/>
  <c r="AG229" i="102"/>
  <c r="B229" i="102" s="1"/>
  <c r="AG234" i="102"/>
  <c r="B234" i="102" s="1"/>
  <c r="AG235" i="102"/>
  <c r="B235" i="102" s="1"/>
  <c r="AG188" i="102"/>
  <c r="B188" i="102" s="1"/>
  <c r="AG189" i="102"/>
  <c r="B189" i="102" s="1"/>
  <c r="AG190" i="102"/>
  <c r="B190" i="102" s="1"/>
  <c r="AG187" i="102"/>
  <c r="AG180" i="102"/>
  <c r="B180" i="102" s="1"/>
  <c r="AG181" i="102"/>
  <c r="B181" i="102" s="1"/>
  <c r="AG182" i="102"/>
  <c r="B182" i="102" s="1"/>
  <c r="AG183" i="102"/>
  <c r="B183" i="102" s="1"/>
  <c r="AG179" i="102"/>
  <c r="B179" i="102" s="1"/>
  <c r="AG173" i="102"/>
  <c r="AG174" i="102"/>
  <c r="B174" i="102" s="1"/>
  <c r="AG175" i="102"/>
  <c r="B175" i="102" s="1"/>
  <c r="AG154" i="102"/>
  <c r="AG149" i="102"/>
  <c r="B223" i="102"/>
  <c r="AG223" i="102"/>
  <c r="AG224" i="102"/>
  <c r="B224" i="102" s="1"/>
  <c r="AG225" i="102"/>
  <c r="B225" i="102" s="1"/>
  <c r="AG222" i="102"/>
  <c r="B222" i="102" s="1"/>
  <c r="AG218" i="102"/>
  <c r="B218" i="102"/>
  <c r="B217" i="102"/>
  <c r="AG217" i="102"/>
  <c r="AG216" i="102"/>
  <c r="AG214" i="102" s="1"/>
  <c r="B214" i="102" s="1"/>
  <c r="AG204" i="102"/>
  <c r="B204" i="102" s="1"/>
  <c r="AG205" i="102"/>
  <c r="B205" i="102" s="1"/>
  <c r="AG206" i="102"/>
  <c r="AG207" i="102"/>
  <c r="B207" i="102" s="1"/>
  <c r="AG208" i="102"/>
  <c r="B208" i="102" s="1"/>
  <c r="AG209" i="102"/>
  <c r="B209" i="102" s="1"/>
  <c r="AG210" i="102"/>
  <c r="B210" i="102" s="1"/>
  <c r="AG203" i="102"/>
  <c r="B203" i="102" s="1"/>
  <c r="AG198" i="102"/>
  <c r="B198" i="102" s="1"/>
  <c r="AG199" i="102"/>
  <c r="B199" i="102" s="1"/>
  <c r="AG196" i="102"/>
  <c r="B196" i="102" s="1"/>
  <c r="AG197" i="102"/>
  <c r="B197" i="102" s="1"/>
  <c r="AG227" i="199" l="1"/>
  <c r="AG227" i="195"/>
  <c r="B216" i="102"/>
  <c r="AG220" i="198"/>
  <c r="AG185" i="206"/>
  <c r="A185" i="206" s="1"/>
  <c r="AG185" i="202"/>
  <c r="A185" i="202" s="1"/>
  <c r="AG185" i="198"/>
  <c r="A185" i="198" s="1"/>
  <c r="AG185" i="194"/>
  <c r="B185" i="194" s="1"/>
  <c r="AG171" i="102"/>
  <c r="B235" i="199"/>
  <c r="AG227" i="206"/>
  <c r="A227" i="206" s="1"/>
  <c r="AG227" i="202"/>
  <c r="B227" i="202" s="1"/>
  <c r="AG227" i="198"/>
  <c r="A227" i="198" s="1"/>
  <c r="AG227" i="194"/>
  <c r="B227" i="194" s="1"/>
  <c r="AG152" i="208"/>
  <c r="AG185" i="197"/>
  <c r="A185" i="197" s="1"/>
  <c r="AG185" i="193"/>
  <c r="A185" i="193" s="1"/>
  <c r="B171" i="102"/>
  <c r="A171" i="102"/>
  <c r="AG201" i="102"/>
  <c r="A201" i="102" s="1"/>
  <c r="B206" i="102"/>
  <c r="B173" i="102"/>
  <c r="AG232" i="195"/>
  <c r="AG232" i="206"/>
  <c r="AG232" i="202"/>
  <c r="B229" i="206"/>
  <c r="B230" i="199"/>
  <c r="AG227" i="190"/>
  <c r="AG227" i="205"/>
  <c r="AG227" i="201"/>
  <c r="AG227" i="197"/>
  <c r="AG227" i="193"/>
  <c r="B206" i="196"/>
  <c r="B204" i="194"/>
  <c r="B206" i="192"/>
  <c r="B199" i="190"/>
  <c r="B197" i="207"/>
  <c r="B199" i="205"/>
  <c r="B197" i="203"/>
  <c r="B199" i="201"/>
  <c r="B197" i="199"/>
  <c r="B199" i="197"/>
  <c r="B197" i="208"/>
  <c r="B197" i="204"/>
  <c r="B197" i="200"/>
  <c r="B197" i="196"/>
  <c r="B199" i="193"/>
  <c r="B197" i="191"/>
  <c r="B206" i="208"/>
  <c r="B204" i="206"/>
  <c r="B206" i="200"/>
  <c r="B204" i="198"/>
  <c r="AG227" i="102"/>
  <c r="A227" i="102" s="1"/>
  <c r="AG177" i="102"/>
  <c r="A177" i="102" s="1"/>
  <c r="B235" i="203"/>
  <c r="B235" i="191"/>
  <c r="B229" i="198"/>
  <c r="B197" i="192"/>
  <c r="B204" i="190"/>
  <c r="B204" i="205"/>
  <c r="B204" i="201"/>
  <c r="B204" i="197"/>
  <c r="B204" i="193"/>
  <c r="B206" i="204"/>
  <c r="B204" i="202"/>
  <c r="B165" i="190"/>
  <c r="AG163" i="190"/>
  <c r="B163" i="190" s="1"/>
  <c r="B165" i="205"/>
  <c r="AG163" i="205"/>
  <c r="B163" i="205" s="1"/>
  <c r="B165" i="201"/>
  <c r="AG163" i="201"/>
  <c r="B163" i="201" s="1"/>
  <c r="B165" i="197"/>
  <c r="AG163" i="197"/>
  <c r="B163" i="197" s="1"/>
  <c r="AG171" i="208"/>
  <c r="B173" i="208"/>
  <c r="AG171" i="204"/>
  <c r="B173" i="204"/>
  <c r="AG171" i="200"/>
  <c r="B173" i="200"/>
  <c r="AG171" i="196"/>
  <c r="B173" i="196"/>
  <c r="AG171" i="192"/>
  <c r="B173" i="192"/>
  <c r="AG185" i="207"/>
  <c r="AG185" i="203"/>
  <c r="AG185" i="199"/>
  <c r="AG185" i="191"/>
  <c r="A185" i="208"/>
  <c r="A185" i="204"/>
  <c r="A185" i="200"/>
  <c r="A185" i="196"/>
  <c r="B185" i="206"/>
  <c r="B185" i="202"/>
  <c r="B185" i="198"/>
  <c r="B185" i="193"/>
  <c r="B187" i="208"/>
  <c r="B187" i="204"/>
  <c r="B187" i="200"/>
  <c r="B187" i="196"/>
  <c r="B187" i="191"/>
  <c r="AG177" i="206"/>
  <c r="B177" i="206" s="1"/>
  <c r="AG177" i="202"/>
  <c r="B177" i="202" s="1"/>
  <c r="AG177" i="198"/>
  <c r="B177" i="198" s="1"/>
  <c r="AG177" i="194"/>
  <c r="B177" i="194" s="1"/>
  <c r="AG163" i="208"/>
  <c r="B165" i="208"/>
  <c r="AG163" i="204"/>
  <c r="B165" i="204"/>
  <c r="AG163" i="200"/>
  <c r="B165" i="200"/>
  <c r="AG163" i="196"/>
  <c r="B165" i="196"/>
  <c r="B165" i="192"/>
  <c r="AG163" i="192"/>
  <c r="B173" i="207"/>
  <c r="AG171" i="207"/>
  <c r="B173" i="203"/>
  <c r="AG171" i="203"/>
  <c r="B173" i="199"/>
  <c r="AG171" i="199"/>
  <c r="AG171" i="191"/>
  <c r="B173" i="191"/>
  <c r="AG152" i="204"/>
  <c r="AG152" i="196"/>
  <c r="A185" i="194"/>
  <c r="B185" i="197"/>
  <c r="B185" i="192"/>
  <c r="B187" i="207"/>
  <c r="B187" i="203"/>
  <c r="B187" i="199"/>
  <c r="B187" i="194"/>
  <c r="B165" i="207"/>
  <c r="AG163" i="207"/>
  <c r="B165" i="203"/>
  <c r="AG163" i="203"/>
  <c r="B165" i="199"/>
  <c r="AG163" i="199"/>
  <c r="AG163" i="195"/>
  <c r="B165" i="195"/>
  <c r="AG163" i="191"/>
  <c r="B165" i="191"/>
  <c r="AG171" i="206"/>
  <c r="B173" i="206"/>
  <c r="AG171" i="202"/>
  <c r="B173" i="202"/>
  <c r="AG171" i="198"/>
  <c r="B173" i="198"/>
  <c r="B173" i="194"/>
  <c r="AG171" i="194"/>
  <c r="AG185" i="190"/>
  <c r="AG185" i="205"/>
  <c r="AG185" i="201"/>
  <c r="AG152" i="190"/>
  <c r="AG152" i="201"/>
  <c r="AG152" i="193"/>
  <c r="B187" i="206"/>
  <c r="B187" i="202"/>
  <c r="B187" i="198"/>
  <c r="B187" i="193"/>
  <c r="AG177" i="208"/>
  <c r="AG177" i="204"/>
  <c r="AG177" i="200"/>
  <c r="AG177" i="196"/>
  <c r="AG177" i="192"/>
  <c r="B165" i="206"/>
  <c r="AG163" i="206"/>
  <c r="B165" i="202"/>
  <c r="AG163" i="202"/>
  <c r="B165" i="198"/>
  <c r="AG163" i="198"/>
  <c r="B165" i="194"/>
  <c r="AG163" i="194"/>
  <c r="AG171" i="190"/>
  <c r="B173" i="190"/>
  <c r="AG171" i="205"/>
  <c r="B173" i="205"/>
  <c r="AG171" i="201"/>
  <c r="B173" i="201"/>
  <c r="AG171" i="197"/>
  <c r="B173" i="197"/>
  <c r="AG171" i="193"/>
  <c r="B173" i="193"/>
  <c r="B187" i="190"/>
  <c r="B187" i="205"/>
  <c r="B187" i="201"/>
  <c r="B187" i="197"/>
  <c r="B187" i="192"/>
  <c r="AG177" i="207"/>
  <c r="AG177" i="203"/>
  <c r="B177" i="203" s="1"/>
  <c r="AG177" i="199"/>
  <c r="AG177" i="191"/>
  <c r="AG177" i="190"/>
  <c r="AG177" i="205"/>
  <c r="AG177" i="201"/>
  <c r="AG177" i="197"/>
  <c r="AG177" i="195"/>
  <c r="AG177" i="193"/>
  <c r="AG163" i="193"/>
  <c r="B163" i="193" s="1"/>
  <c r="B166" i="193"/>
  <c r="A163" i="195"/>
  <c r="B163" i="195"/>
  <c r="AG171" i="195"/>
  <c r="B235" i="195"/>
  <c r="AG185" i="195"/>
  <c r="A177" i="207"/>
  <c r="B177" i="207"/>
  <c r="A177" i="199"/>
  <c r="B177" i="199"/>
  <c r="A177" i="191"/>
  <c r="B177" i="191"/>
  <c r="A177" i="203"/>
  <c r="B177" i="195"/>
  <c r="A177" i="195"/>
  <c r="A177" i="206"/>
  <c r="A177" i="202"/>
  <c r="A177" i="198"/>
  <c r="A177" i="194"/>
  <c r="A163" i="190"/>
  <c r="A163" i="205"/>
  <c r="A163" i="201"/>
  <c r="A163" i="197"/>
  <c r="AG152" i="206"/>
  <c r="AG152" i="202"/>
  <c r="AG152" i="194"/>
  <c r="AG152" i="207"/>
  <c r="AG152" i="203"/>
  <c r="AG152" i="199"/>
  <c r="AG152" i="195"/>
  <c r="AG152" i="191"/>
  <c r="AG152" i="198"/>
  <c r="B234" i="206"/>
  <c r="AG220" i="202"/>
  <c r="AG220" i="205"/>
  <c r="B223" i="197"/>
  <c r="B234" i="202"/>
  <c r="AG232" i="198"/>
  <c r="B229" i="201"/>
  <c r="AG220" i="207"/>
  <c r="AG220" i="191"/>
  <c r="AG220" i="190"/>
  <c r="AG220" i="203"/>
  <c r="AG220" i="201"/>
  <c r="AG220" i="199"/>
  <c r="AG220" i="195"/>
  <c r="AG220" i="193"/>
  <c r="B224" i="205"/>
  <c r="AG232" i="190"/>
  <c r="AG232" i="205"/>
  <c r="AG232" i="201"/>
  <c r="AG232" i="197"/>
  <c r="AG232" i="193"/>
  <c r="B229" i="190"/>
  <c r="AG227" i="200"/>
  <c r="B227" i="200" s="1"/>
  <c r="AG227" i="192"/>
  <c r="A227" i="192" s="1"/>
  <c r="AG220" i="206"/>
  <c r="AG220" i="194"/>
  <c r="B223" i="203"/>
  <c r="B223" i="199"/>
  <c r="B223" i="195"/>
  <c r="AG220" i="208"/>
  <c r="AG220" i="204"/>
  <c r="AG220" i="200"/>
  <c r="AG220" i="196"/>
  <c r="AG220" i="192"/>
  <c r="B229" i="200"/>
  <c r="B229" i="192"/>
  <c r="AG227" i="207"/>
  <c r="AG227" i="191"/>
  <c r="B234" i="190"/>
  <c r="AG232" i="208"/>
  <c r="AG232" i="204"/>
  <c r="AG232" i="200"/>
  <c r="AG232" i="196"/>
  <c r="AG232" i="192"/>
  <c r="AG227" i="208"/>
  <c r="A227" i="208" s="1"/>
  <c r="AG227" i="204"/>
  <c r="B227" i="204" s="1"/>
  <c r="AG227" i="196"/>
  <c r="B227" i="196" s="1"/>
  <c r="B234" i="197"/>
  <c r="AG232" i="207"/>
  <c r="B230" i="195"/>
  <c r="AG227" i="203"/>
  <c r="B234" i="201"/>
  <c r="B234" i="193"/>
  <c r="B229" i="193"/>
  <c r="A227" i="205"/>
  <c r="B227" i="205"/>
  <c r="A227" i="197"/>
  <c r="B227" i="197"/>
  <c r="A227" i="204"/>
  <c r="A227" i="200"/>
  <c r="B227" i="192"/>
  <c r="B227" i="198"/>
  <c r="B229" i="205"/>
  <c r="B229" i="197"/>
  <c r="A227" i="202"/>
  <c r="A227" i="194"/>
  <c r="B227" i="206"/>
  <c r="AG232" i="102"/>
  <c r="B227" i="102"/>
  <c r="AG185" i="102"/>
  <c r="A185" i="102" s="1"/>
  <c r="B187" i="102"/>
  <c r="B177" i="102"/>
  <c r="AG220" i="102"/>
  <c r="AG194" i="102"/>
  <c r="B185" i="102" l="1"/>
  <c r="A227" i="196"/>
  <c r="B163" i="194"/>
  <c r="A163" i="194"/>
  <c r="B163" i="202"/>
  <c r="A163" i="202"/>
  <c r="A177" i="192"/>
  <c r="B177" i="192"/>
  <c r="A177" i="208"/>
  <c r="B177" i="208"/>
  <c r="A185" i="201"/>
  <c r="B185" i="201"/>
  <c r="A171" i="202"/>
  <c r="B171" i="202"/>
  <c r="B163" i="191"/>
  <c r="A163" i="191"/>
  <c r="B171" i="199"/>
  <c r="A171" i="199"/>
  <c r="B171" i="207"/>
  <c r="A171" i="207"/>
  <c r="B185" i="207"/>
  <c r="A185" i="207"/>
  <c r="A171" i="196"/>
  <c r="B171" i="196"/>
  <c r="A171" i="204"/>
  <c r="B171" i="204"/>
  <c r="A171" i="197"/>
  <c r="B171" i="197"/>
  <c r="B171" i="205"/>
  <c r="A171" i="205"/>
  <c r="B177" i="196"/>
  <c r="A177" i="196"/>
  <c r="A185" i="205"/>
  <c r="B185" i="205"/>
  <c r="A163" i="203"/>
  <c r="B163" i="203"/>
  <c r="A163" i="196"/>
  <c r="B163" i="196"/>
  <c r="A163" i="204"/>
  <c r="B163" i="204"/>
  <c r="B185" i="191"/>
  <c r="A185" i="191"/>
  <c r="B163" i="198"/>
  <c r="A163" i="198"/>
  <c r="B163" i="206"/>
  <c r="A163" i="206"/>
  <c r="B177" i="200"/>
  <c r="A177" i="200"/>
  <c r="A185" i="190"/>
  <c r="B185" i="190"/>
  <c r="A171" i="198"/>
  <c r="B171" i="198"/>
  <c r="A171" i="206"/>
  <c r="B171" i="206"/>
  <c r="B171" i="203"/>
  <c r="A171" i="203"/>
  <c r="A163" i="192"/>
  <c r="B163" i="192"/>
  <c r="B185" i="199"/>
  <c r="A185" i="199"/>
  <c r="A171" i="192"/>
  <c r="B171" i="192"/>
  <c r="A171" i="200"/>
  <c r="B171" i="200"/>
  <c r="A171" i="208"/>
  <c r="B171" i="208"/>
  <c r="B171" i="193"/>
  <c r="A171" i="193"/>
  <c r="A171" i="201"/>
  <c r="B171" i="201"/>
  <c r="B171" i="190"/>
  <c r="A171" i="190"/>
  <c r="B177" i="204"/>
  <c r="A177" i="204"/>
  <c r="B171" i="194"/>
  <c r="A171" i="194"/>
  <c r="B163" i="199"/>
  <c r="A163" i="199"/>
  <c r="B163" i="207"/>
  <c r="A163" i="207"/>
  <c r="B171" i="191"/>
  <c r="A171" i="191"/>
  <c r="A163" i="200"/>
  <c r="B163" i="200"/>
  <c r="A163" i="208"/>
  <c r="B163" i="208"/>
  <c r="B185" i="203"/>
  <c r="A185" i="203"/>
  <c r="A163" i="193"/>
  <c r="A171" i="195"/>
  <c r="B171" i="195"/>
  <c r="A185" i="195"/>
  <c r="B185" i="195"/>
  <c r="A177" i="197"/>
  <c r="B177" i="197"/>
  <c r="A177" i="193"/>
  <c r="B177" i="193"/>
  <c r="A177" i="190"/>
  <c r="B177" i="190"/>
  <c r="A177" i="201"/>
  <c r="B177" i="201"/>
  <c r="A177" i="205"/>
  <c r="B177" i="205"/>
  <c r="B227" i="208"/>
  <c r="B227" i="201"/>
  <c r="A227" i="201"/>
  <c r="B227" i="191"/>
  <c r="A227" i="191"/>
  <c r="B227" i="207"/>
  <c r="A227" i="207"/>
  <c r="B227" i="193"/>
  <c r="A227" i="193"/>
  <c r="B227" i="203"/>
  <c r="A227" i="203"/>
  <c r="B227" i="199"/>
  <c r="A227" i="199"/>
  <c r="B227" i="190"/>
  <c r="A227" i="190"/>
  <c r="B227" i="195"/>
  <c r="A227" i="195"/>
  <c r="B220" i="102"/>
  <c r="A220" i="102"/>
  <c r="A232" i="102"/>
  <c r="B232" i="102"/>
  <c r="AG168" i="102"/>
  <c r="B168" i="102" s="1"/>
  <c r="AG169" i="102"/>
  <c r="B169" i="102" s="1"/>
  <c r="AG167" i="102"/>
  <c r="B167" i="102" s="1"/>
  <c r="CO146" i="223" l="1"/>
  <c r="CO147" i="223" s="1"/>
  <c r="V143" i="170" s="1"/>
  <c r="EY108" i="223"/>
  <c r="EZ108" i="223"/>
  <c r="FA108" i="223"/>
  <c r="EX108" i="223"/>
  <c r="CO43" i="223"/>
  <c r="CO44" i="223" s="1"/>
  <c r="I22" i="228"/>
  <c r="E22" i="228"/>
  <c r="A22" i="228"/>
  <c r="M15" i="228"/>
  <c r="I15" i="228"/>
  <c r="E15" i="228"/>
  <c r="A15" i="228"/>
  <c r="M8" i="228"/>
  <c r="I8" i="228"/>
  <c r="E8" i="228"/>
  <c r="A8" i="228"/>
  <c r="M1" i="228"/>
  <c r="I1" i="228"/>
  <c r="E1" i="228"/>
  <c r="A1" i="228"/>
  <c r="AE1" i="222"/>
  <c r="AD1" i="222"/>
  <c r="AC1" i="222"/>
  <c r="AB1" i="222"/>
  <c r="AA1" i="222"/>
  <c r="Z1" i="222"/>
  <c r="Y1" i="222"/>
  <c r="X1" i="222"/>
  <c r="W1" i="222"/>
  <c r="V1" i="222"/>
  <c r="U1" i="222"/>
  <c r="T1" i="222"/>
  <c r="S1" i="222"/>
  <c r="R1" i="222"/>
  <c r="Q1" i="222"/>
  <c r="P1" i="222"/>
  <c r="O1" i="222"/>
  <c r="N1" i="222"/>
  <c r="M1" i="222"/>
  <c r="L1" i="222"/>
  <c r="AE1" i="220"/>
  <c r="AD1" i="220"/>
  <c r="AC1" i="220"/>
  <c r="AB1" i="220"/>
  <c r="AA1" i="220"/>
  <c r="Z1" i="220"/>
  <c r="Y1" i="220"/>
  <c r="X1" i="220"/>
  <c r="W1" i="220"/>
  <c r="V1" i="220"/>
  <c r="U1" i="220"/>
  <c r="T1" i="220"/>
  <c r="S1" i="220"/>
  <c r="R1" i="220"/>
  <c r="Q1" i="220"/>
  <c r="P1" i="220"/>
  <c r="O1" i="220"/>
  <c r="N1" i="220"/>
  <c r="M1" i="220"/>
  <c r="L1" i="220"/>
  <c r="AE1" i="221"/>
  <c r="AD1" i="221"/>
  <c r="AC1" i="221"/>
  <c r="AB1" i="221"/>
  <c r="AA1" i="221"/>
  <c r="Z1" i="221"/>
  <c r="Y1" i="221"/>
  <c r="X1" i="221"/>
  <c r="W1" i="221"/>
  <c r="V1" i="221"/>
  <c r="U1" i="221"/>
  <c r="T1" i="221"/>
  <c r="S1" i="221"/>
  <c r="R1" i="221"/>
  <c r="Q1" i="221"/>
  <c r="P1" i="221"/>
  <c r="O1" i="221"/>
  <c r="N1" i="221"/>
  <c r="M1" i="221"/>
  <c r="L1" i="221"/>
  <c r="AE1" i="219"/>
  <c r="AD1" i="219"/>
  <c r="AC1" i="219"/>
  <c r="AB1" i="219"/>
  <c r="AA1" i="219"/>
  <c r="Z1" i="219"/>
  <c r="Y1" i="219"/>
  <c r="X1" i="219"/>
  <c r="W1" i="219"/>
  <c r="V1" i="219"/>
  <c r="U1" i="219"/>
  <c r="T1" i="219"/>
  <c r="S1" i="219"/>
  <c r="R1" i="219"/>
  <c r="Q1" i="219"/>
  <c r="P1" i="219"/>
  <c r="O1" i="219"/>
  <c r="N1" i="219"/>
  <c r="M1" i="219"/>
  <c r="L1" i="219"/>
  <c r="AE1" i="218"/>
  <c r="AD1" i="218"/>
  <c r="AC1" i="218"/>
  <c r="AB1" i="218"/>
  <c r="AA1" i="218"/>
  <c r="Z1" i="218"/>
  <c r="Y1" i="218"/>
  <c r="X1" i="218"/>
  <c r="W1" i="218"/>
  <c r="V1" i="218"/>
  <c r="U1" i="218"/>
  <c r="T1" i="218"/>
  <c r="S1" i="218"/>
  <c r="R1" i="218"/>
  <c r="Q1" i="218"/>
  <c r="P1" i="218"/>
  <c r="O1" i="218"/>
  <c r="N1" i="218"/>
  <c r="M1" i="218"/>
  <c r="L1" i="218"/>
  <c r="AE1" i="217"/>
  <c r="AD1" i="217"/>
  <c r="AC1" i="217"/>
  <c r="AB1" i="217"/>
  <c r="AA1" i="217"/>
  <c r="Z1" i="217"/>
  <c r="Y1" i="217"/>
  <c r="X1" i="217"/>
  <c r="W1" i="217"/>
  <c r="V1" i="217"/>
  <c r="U1" i="217"/>
  <c r="T1" i="217"/>
  <c r="S1" i="217"/>
  <c r="R1" i="217"/>
  <c r="Q1" i="217"/>
  <c r="P1" i="217"/>
  <c r="O1" i="217"/>
  <c r="N1" i="217"/>
  <c r="M1" i="217"/>
  <c r="L1" i="217"/>
  <c r="AE1" i="216"/>
  <c r="AD1" i="216"/>
  <c r="AC1" i="216"/>
  <c r="AB1" i="216"/>
  <c r="AA1" i="216"/>
  <c r="Z1" i="216"/>
  <c r="Y1" i="216"/>
  <c r="X1" i="216"/>
  <c r="W1" i="216"/>
  <c r="V1" i="216"/>
  <c r="U1" i="216"/>
  <c r="T1" i="216"/>
  <c r="S1" i="216"/>
  <c r="R1" i="216"/>
  <c r="Q1" i="216"/>
  <c r="P1" i="216"/>
  <c r="O1" i="216"/>
  <c r="N1" i="216"/>
  <c r="M1" i="216"/>
  <c r="L1" i="216"/>
  <c r="AE1" i="215"/>
  <c r="AD1" i="215"/>
  <c r="AC1" i="215"/>
  <c r="AB1" i="215"/>
  <c r="AA1" i="215"/>
  <c r="Z1" i="215"/>
  <c r="Y1" i="215"/>
  <c r="X1" i="215"/>
  <c r="W1" i="215"/>
  <c r="V1" i="215"/>
  <c r="U1" i="215"/>
  <c r="T1" i="215"/>
  <c r="S1" i="215"/>
  <c r="R1" i="215"/>
  <c r="Q1" i="215"/>
  <c r="P1" i="215"/>
  <c r="O1" i="215"/>
  <c r="N1" i="215"/>
  <c r="M1" i="215"/>
  <c r="L1" i="215"/>
  <c r="AE1" i="214"/>
  <c r="AD1" i="214"/>
  <c r="AC1" i="214"/>
  <c r="AB1" i="214"/>
  <c r="AA1" i="214"/>
  <c r="Z1" i="214"/>
  <c r="Y1" i="214"/>
  <c r="X1" i="214"/>
  <c r="W1" i="214"/>
  <c r="V1" i="214"/>
  <c r="U1" i="214"/>
  <c r="T1" i="214"/>
  <c r="S1" i="214"/>
  <c r="R1" i="214"/>
  <c r="Q1" i="214"/>
  <c r="P1" i="214"/>
  <c r="O1" i="214"/>
  <c r="N1" i="214"/>
  <c r="M1" i="214"/>
  <c r="L1" i="214"/>
  <c r="AE1" i="213"/>
  <c r="AD1" i="213"/>
  <c r="AC1" i="213"/>
  <c r="AB1" i="213"/>
  <c r="AA1" i="213"/>
  <c r="Z1" i="213"/>
  <c r="Y1" i="213"/>
  <c r="X1" i="213"/>
  <c r="W1" i="213"/>
  <c r="V1" i="213"/>
  <c r="U1" i="213"/>
  <c r="T1" i="213"/>
  <c r="S1" i="213"/>
  <c r="R1" i="213"/>
  <c r="Q1" i="213"/>
  <c r="P1" i="213"/>
  <c r="O1" i="213"/>
  <c r="N1" i="213"/>
  <c r="M1" i="213"/>
  <c r="L1" i="213"/>
  <c r="AE1" i="212"/>
  <c r="AD1" i="212"/>
  <c r="AC1" i="212"/>
  <c r="AB1" i="212"/>
  <c r="AA1" i="212"/>
  <c r="Z1" i="212"/>
  <c r="Y1" i="212"/>
  <c r="X1" i="212"/>
  <c r="W1" i="212"/>
  <c r="V1" i="212"/>
  <c r="U1" i="212"/>
  <c r="T1" i="212"/>
  <c r="S1" i="212"/>
  <c r="R1" i="212"/>
  <c r="Q1" i="212"/>
  <c r="P1" i="212"/>
  <c r="O1" i="212"/>
  <c r="N1" i="212"/>
  <c r="M1" i="212"/>
  <c r="L1" i="212"/>
  <c r="AE1" i="211"/>
  <c r="AD1" i="211"/>
  <c r="AC1" i="211"/>
  <c r="AB1" i="211"/>
  <c r="AA1" i="211"/>
  <c r="Z1" i="211"/>
  <c r="Y1" i="211"/>
  <c r="X1" i="211"/>
  <c r="W1" i="211"/>
  <c r="V1" i="211"/>
  <c r="U1" i="211"/>
  <c r="T1" i="211"/>
  <c r="S1" i="211"/>
  <c r="R1" i="211"/>
  <c r="Q1" i="211"/>
  <c r="P1" i="211"/>
  <c r="O1" i="211"/>
  <c r="N1" i="211"/>
  <c r="M1" i="211"/>
  <c r="L1" i="211"/>
  <c r="AE1" i="210"/>
  <c r="AD1" i="210"/>
  <c r="AC1" i="210"/>
  <c r="AB1" i="210"/>
  <c r="AA1" i="210"/>
  <c r="Z1" i="210"/>
  <c r="Y1" i="210"/>
  <c r="X1" i="210"/>
  <c r="W1" i="210"/>
  <c r="V1" i="210"/>
  <c r="U1" i="210"/>
  <c r="T1" i="210"/>
  <c r="S1" i="210"/>
  <c r="R1" i="210"/>
  <c r="Q1" i="210"/>
  <c r="P1" i="210"/>
  <c r="O1" i="210"/>
  <c r="N1" i="210"/>
  <c r="M1" i="210"/>
  <c r="L1" i="210"/>
  <c r="AE1" i="209"/>
  <c r="AD1" i="209"/>
  <c r="AC1" i="209"/>
  <c r="AB1" i="209"/>
  <c r="AA1" i="209"/>
  <c r="Z1" i="209"/>
  <c r="Y1" i="209"/>
  <c r="X1" i="209"/>
  <c r="W1" i="209"/>
  <c r="V1" i="209"/>
  <c r="U1" i="209"/>
  <c r="T1" i="209"/>
  <c r="S1" i="209"/>
  <c r="R1" i="209"/>
  <c r="Q1" i="209"/>
  <c r="P1" i="209"/>
  <c r="O1" i="209"/>
  <c r="N1" i="209"/>
  <c r="M1" i="209"/>
  <c r="L1" i="209"/>
  <c r="AE1" i="47"/>
  <c r="AD1" i="47"/>
  <c r="AC1" i="47"/>
  <c r="AB1" i="47"/>
  <c r="AA1" i="47"/>
  <c r="Z1" i="47"/>
  <c r="Y1" i="47"/>
  <c r="X1" i="47"/>
  <c r="W1" i="47"/>
  <c r="V1" i="47"/>
  <c r="K5" i="208"/>
  <c r="K5" i="207"/>
  <c r="K5" i="206"/>
  <c r="K5" i="205"/>
  <c r="K5" i="204"/>
  <c r="K5" i="203"/>
  <c r="K5" i="202"/>
  <c r="K5" i="201"/>
  <c r="K5" i="200"/>
  <c r="K5" i="199"/>
  <c r="K5" i="198"/>
  <c r="AE1" i="170"/>
  <c r="H3" i="208" s="1"/>
  <c r="AD1" i="170"/>
  <c r="H3" i="207" s="1"/>
  <c r="AC1" i="170"/>
  <c r="H3" i="206" s="1"/>
  <c r="AB1" i="170"/>
  <c r="H3" i="205" s="1"/>
  <c r="IL263" i="223"/>
  <c r="IL264" i="223" s="1"/>
  <c r="AE362" i="170" s="1"/>
  <c r="IK263" i="223"/>
  <c r="IK264" i="223" s="1"/>
  <c r="AE361" i="170" s="1"/>
  <c r="II263" i="223"/>
  <c r="II264" i="223" s="1"/>
  <c r="AE357" i="170" s="1"/>
  <c r="IH263" i="223"/>
  <c r="IH264" i="223" s="1"/>
  <c r="AE356" i="170" s="1"/>
  <c r="IF263" i="223"/>
  <c r="IF264" i="223" s="1"/>
  <c r="AE352" i="170" s="1"/>
  <c r="IE263" i="223"/>
  <c r="IE264" i="223" s="1"/>
  <c r="AE351" i="170" s="1"/>
  <c r="ID263" i="223"/>
  <c r="ID264" i="223" s="1"/>
  <c r="AE350" i="170" s="1"/>
  <c r="IC263" i="223"/>
  <c r="IC264" i="223" s="1"/>
  <c r="AE349" i="170" s="1"/>
  <c r="IA263" i="223"/>
  <c r="IA264" i="223" s="1"/>
  <c r="AE345" i="170" s="1"/>
  <c r="HZ263" i="223"/>
  <c r="HZ264" i="223" s="1"/>
  <c r="AE344" i="170" s="1"/>
  <c r="HY263" i="223"/>
  <c r="HY264" i="223" s="1"/>
  <c r="AE343" i="170" s="1"/>
  <c r="HW263" i="223"/>
  <c r="HW264" i="223" s="1"/>
  <c r="AE337" i="170" s="1"/>
  <c r="HV263" i="223"/>
  <c r="HV264" i="223" s="1"/>
  <c r="AE336" i="170" s="1"/>
  <c r="HU263" i="223"/>
  <c r="HU264" i="223" s="1"/>
  <c r="HT263" i="223"/>
  <c r="HT264" i="223" s="1"/>
  <c r="HS263" i="223"/>
  <c r="HS264" i="223" s="1"/>
  <c r="AE333" i="170" s="1"/>
  <c r="HR263" i="223"/>
  <c r="HR264" i="223" s="1"/>
  <c r="AE332" i="170" s="1"/>
  <c r="HQ263" i="223"/>
  <c r="HQ264" i="223" s="1"/>
  <c r="AE331" i="170" s="1"/>
  <c r="HP263" i="223"/>
  <c r="HP264" i="223" s="1"/>
  <c r="AE330" i="170" s="1"/>
  <c r="HN263" i="223"/>
  <c r="HN264" i="223" s="1"/>
  <c r="AE326" i="170" s="1"/>
  <c r="HM263" i="223"/>
  <c r="HM264" i="223" s="1"/>
  <c r="AE325" i="170" s="1"/>
  <c r="HL263" i="223"/>
  <c r="HL264" i="223" s="1"/>
  <c r="AE324" i="170" s="1"/>
  <c r="HK263" i="223"/>
  <c r="HK264" i="223" s="1"/>
  <c r="AE323" i="170" s="1"/>
  <c r="HI263" i="223"/>
  <c r="HI264" i="223" s="1"/>
  <c r="AE317" i="170" s="1"/>
  <c r="HH263" i="223"/>
  <c r="HH264" i="223" s="1"/>
  <c r="AE316" i="170" s="1"/>
  <c r="HG263" i="223"/>
  <c r="HG264" i="223" s="1"/>
  <c r="AE315" i="170" s="1"/>
  <c r="HF263" i="223"/>
  <c r="HF264" i="223" s="1"/>
  <c r="AE314" i="170" s="1"/>
  <c r="HD263" i="223"/>
  <c r="HD264" i="223" s="1"/>
  <c r="AE310" i="170" s="1"/>
  <c r="HC263" i="223"/>
  <c r="HC264" i="223" s="1"/>
  <c r="AE309" i="170" s="1"/>
  <c r="HB263" i="223"/>
  <c r="HB264" i="223" s="1"/>
  <c r="AE308" i="170" s="1"/>
  <c r="HA263" i="223"/>
  <c r="HA264" i="223" s="1"/>
  <c r="AE307" i="170" s="1"/>
  <c r="GZ263" i="223"/>
  <c r="GZ264" i="223" s="1"/>
  <c r="AE306" i="170" s="1"/>
  <c r="GX263" i="223"/>
  <c r="GX264" i="223" s="1"/>
  <c r="AE302" i="170" s="1"/>
  <c r="GW263" i="223"/>
  <c r="GW264" i="223" s="1"/>
  <c r="AE301" i="170" s="1"/>
  <c r="GV263" i="223"/>
  <c r="GV264" i="223" s="1"/>
  <c r="AE300" i="170" s="1"/>
  <c r="GT263" i="223"/>
  <c r="GT264" i="223" s="1"/>
  <c r="AE296" i="170" s="1"/>
  <c r="GS263" i="223"/>
  <c r="GS264" i="223" s="1"/>
  <c r="AE295" i="170" s="1"/>
  <c r="GR263" i="223"/>
  <c r="GR264" i="223" s="1"/>
  <c r="AE294" i="170" s="1"/>
  <c r="GQ263" i="223"/>
  <c r="GQ264" i="223" s="1"/>
  <c r="AE293" i="170" s="1"/>
  <c r="GP263" i="223"/>
  <c r="GP264" i="223" s="1"/>
  <c r="AE292" i="170" s="1"/>
  <c r="GN263" i="223"/>
  <c r="GN264" i="223" s="1"/>
  <c r="AE288" i="170" s="1"/>
  <c r="GM263" i="223"/>
  <c r="GM264" i="223" s="1"/>
  <c r="AE287" i="170" s="1"/>
  <c r="GL263" i="223"/>
  <c r="GL264" i="223" s="1"/>
  <c r="AE286" i="170" s="1"/>
  <c r="GK263" i="223"/>
  <c r="GK264" i="223" s="1"/>
  <c r="AE285" i="170" s="1"/>
  <c r="GJ263" i="223"/>
  <c r="GJ264" i="223" s="1"/>
  <c r="AE284" i="170" s="1"/>
  <c r="GI263" i="223"/>
  <c r="GI264" i="223" s="1"/>
  <c r="AE283" i="170" s="1"/>
  <c r="GG263" i="223"/>
  <c r="GG264" i="223" s="1"/>
  <c r="AE279" i="170" s="1"/>
  <c r="GF263" i="223"/>
  <c r="GF264" i="223" s="1"/>
  <c r="AE278" i="170" s="1"/>
  <c r="GD263" i="223"/>
  <c r="GD264" i="223" s="1"/>
  <c r="AE274" i="170" s="1"/>
  <c r="GC263" i="223"/>
  <c r="GC264" i="223" s="1"/>
  <c r="AE273" i="170" s="1"/>
  <c r="GB263" i="223"/>
  <c r="GB264" i="223" s="1"/>
  <c r="AE272" i="170" s="1"/>
  <c r="FZ263" i="223"/>
  <c r="FZ264" i="223" s="1"/>
  <c r="AE268" i="170" s="1"/>
  <c r="FY263" i="223"/>
  <c r="FY264" i="223" s="1"/>
  <c r="AE267" i="170" s="1"/>
  <c r="FX263" i="223"/>
  <c r="FX264" i="223" s="1"/>
  <c r="AE266" i="170" s="1"/>
  <c r="FW263" i="223"/>
  <c r="FW264" i="223" s="1"/>
  <c r="AE265" i="170" s="1"/>
  <c r="FV263" i="223"/>
  <c r="FV264" i="223" s="1"/>
  <c r="AE264" i="170" s="1"/>
  <c r="FU263" i="223"/>
  <c r="FU264" i="223" s="1"/>
  <c r="AE263" i="170" s="1"/>
  <c r="FT263" i="223"/>
  <c r="FT264" i="223" s="1"/>
  <c r="AE262" i="170" s="1"/>
  <c r="FS263" i="223"/>
  <c r="FS264" i="223" s="1"/>
  <c r="AE261" i="170" s="1"/>
  <c r="FQ263" i="223"/>
  <c r="FQ264" i="223" s="1"/>
  <c r="AE255" i="170" s="1"/>
  <c r="FP263" i="223"/>
  <c r="FP264" i="223" s="1"/>
  <c r="AE254" i="170" s="1"/>
  <c r="FO263" i="223"/>
  <c r="FO264" i="223" s="1"/>
  <c r="AE253" i="170" s="1"/>
  <c r="FN263" i="223"/>
  <c r="FN264" i="223" s="1"/>
  <c r="AE252" i="170" s="1"/>
  <c r="FM263" i="223"/>
  <c r="FM264" i="223" s="1"/>
  <c r="AE251" i="170" s="1"/>
  <c r="FL263" i="223"/>
  <c r="FL264" i="223" s="1"/>
  <c r="AE250" i="170" s="1"/>
  <c r="FK263" i="223"/>
  <c r="FK264" i="223" s="1"/>
  <c r="AE249" i="170" s="1"/>
  <c r="FI263" i="223"/>
  <c r="FI264" i="223" s="1"/>
  <c r="AE245" i="170" s="1"/>
  <c r="FH263" i="223"/>
  <c r="FH264" i="223" s="1"/>
  <c r="AE244" i="170" s="1"/>
  <c r="FG263" i="223"/>
  <c r="FG264" i="223" s="1"/>
  <c r="AE243" i="170" s="1"/>
  <c r="FF263" i="223"/>
  <c r="FF264" i="223" s="1"/>
  <c r="AE242" i="170" s="1"/>
  <c r="FE263" i="223"/>
  <c r="FE264" i="223" s="1"/>
  <c r="AE241" i="170" s="1"/>
  <c r="FD263" i="223"/>
  <c r="FD264" i="223" s="1"/>
  <c r="AE240" i="170" s="1"/>
  <c r="FC263" i="223"/>
  <c r="FC264" i="223" s="1"/>
  <c r="AE239" i="170" s="1"/>
  <c r="FA263" i="223"/>
  <c r="FA264" i="223" s="1"/>
  <c r="AE235" i="170" s="1"/>
  <c r="EZ263" i="223"/>
  <c r="EZ264" i="223" s="1"/>
  <c r="AE234" i="170" s="1"/>
  <c r="EY263" i="223"/>
  <c r="EY264" i="223" s="1"/>
  <c r="AE233" i="170" s="1"/>
  <c r="EX263" i="223"/>
  <c r="EX264" i="223" s="1"/>
  <c r="AE232" i="170" s="1"/>
  <c r="EW263" i="223"/>
  <c r="EW264" i="223" s="1"/>
  <c r="AE231" i="170" s="1"/>
  <c r="EU263" i="223"/>
  <c r="EU264" i="223" s="1"/>
  <c r="AE227" i="170" s="1"/>
  <c r="ET263" i="223"/>
  <c r="ET264" i="223" s="1"/>
  <c r="AE226" i="170" s="1"/>
  <c r="ES263" i="223"/>
  <c r="ES264" i="223" s="1"/>
  <c r="AE225" i="170" s="1"/>
  <c r="ER263" i="223"/>
  <c r="ER264" i="223" s="1"/>
  <c r="AE224" i="170" s="1"/>
  <c r="EQ263" i="223"/>
  <c r="EQ264" i="223" s="1"/>
  <c r="AE223" i="170" s="1"/>
  <c r="EP263" i="223"/>
  <c r="EP264" i="223" s="1"/>
  <c r="AE222" i="170" s="1"/>
  <c r="EN263" i="223"/>
  <c r="EN264" i="223" s="1"/>
  <c r="AE218" i="170" s="1"/>
  <c r="EM263" i="223"/>
  <c r="EM264" i="223" s="1"/>
  <c r="AE217" i="170" s="1"/>
  <c r="EL263" i="223"/>
  <c r="EL264" i="223" s="1"/>
  <c r="AE216" i="170" s="1"/>
  <c r="EJ263" i="223"/>
  <c r="EJ264" i="223" s="1"/>
  <c r="AE212" i="170" s="1"/>
  <c r="EI263" i="223"/>
  <c r="EI264" i="223" s="1"/>
  <c r="AE211" i="170" s="1"/>
  <c r="EH263" i="223"/>
  <c r="EH264" i="223" s="1"/>
  <c r="AE210" i="170" s="1"/>
  <c r="EG263" i="223"/>
  <c r="EG264" i="223" s="1"/>
  <c r="AE209" i="170" s="1"/>
  <c r="EF263" i="223"/>
  <c r="EF264" i="223" s="1"/>
  <c r="AE208" i="170" s="1"/>
  <c r="EE263" i="223"/>
  <c r="EE264" i="223" s="1"/>
  <c r="AE207" i="170" s="1"/>
  <c r="EC263" i="223"/>
  <c r="EC264" i="223" s="1"/>
  <c r="AE201" i="170" s="1"/>
  <c r="EB263" i="223"/>
  <c r="EB264" i="223" s="1"/>
  <c r="AE200" i="170" s="1"/>
  <c r="EA263" i="223"/>
  <c r="EA264" i="223" s="1"/>
  <c r="AE199" i="170" s="1"/>
  <c r="DZ263" i="223"/>
  <c r="DZ264" i="223" s="1"/>
  <c r="AE198" i="170" s="1"/>
  <c r="DX263" i="223"/>
  <c r="DX264" i="223" s="1"/>
  <c r="AE194" i="170" s="1"/>
  <c r="DW263" i="223"/>
  <c r="DW264" i="223" s="1"/>
  <c r="AE193" i="170" s="1"/>
  <c r="DV263" i="223"/>
  <c r="DV264" i="223" s="1"/>
  <c r="AE192" i="170" s="1"/>
  <c r="DU263" i="223"/>
  <c r="DU264" i="223" s="1"/>
  <c r="AE191" i="170" s="1"/>
  <c r="DS263" i="223"/>
  <c r="DS264" i="223" s="1"/>
  <c r="AE187" i="170" s="1"/>
  <c r="DR263" i="223"/>
  <c r="DR264" i="223" s="1"/>
  <c r="AE186" i="170" s="1"/>
  <c r="DQ263" i="223"/>
  <c r="DQ264" i="223" s="1"/>
  <c r="AE185" i="170" s="1"/>
  <c r="DO263" i="223"/>
  <c r="DO264" i="223" s="1"/>
  <c r="AE181" i="170" s="1"/>
  <c r="DM263" i="223"/>
  <c r="DM264" i="223" s="1"/>
  <c r="AE177" i="170" s="1"/>
  <c r="DL263" i="223"/>
  <c r="DL264" i="223" s="1"/>
  <c r="AE176" i="170" s="1"/>
  <c r="DK263" i="223"/>
  <c r="DK264" i="223" s="1"/>
  <c r="AE175" i="170" s="1"/>
  <c r="DJ263" i="223"/>
  <c r="DJ264" i="223" s="1"/>
  <c r="AE174" i="170" s="1"/>
  <c r="DH263" i="223"/>
  <c r="DH264" i="223" s="1"/>
  <c r="AE168" i="170" s="1"/>
  <c r="DG263" i="223"/>
  <c r="DG264" i="223" s="1"/>
  <c r="AE167" i="170" s="1"/>
  <c r="DF263" i="223"/>
  <c r="DF264" i="223" s="1"/>
  <c r="AE166" i="170" s="1"/>
  <c r="DE263" i="223"/>
  <c r="DE264" i="223" s="1"/>
  <c r="AE165" i="170" s="1"/>
  <c r="DD263" i="223"/>
  <c r="DD264" i="223" s="1"/>
  <c r="AE164" i="170" s="1"/>
  <c r="DB263" i="223"/>
  <c r="DB264" i="223" s="1"/>
  <c r="AE160" i="170" s="1"/>
  <c r="DA263" i="223"/>
  <c r="DA264" i="223" s="1"/>
  <c r="AE159" i="170" s="1"/>
  <c r="CY263" i="223"/>
  <c r="CY264" i="223" s="1"/>
  <c r="AE155" i="170" s="1"/>
  <c r="CX263" i="223"/>
  <c r="CX264" i="223" s="1"/>
  <c r="AE154" i="170" s="1"/>
  <c r="CW263" i="223"/>
  <c r="CW264" i="223" s="1"/>
  <c r="AE153" i="170" s="1"/>
  <c r="CU263" i="223"/>
  <c r="CU264" i="223" s="1"/>
  <c r="AE149" i="170" s="1"/>
  <c r="CT263" i="223"/>
  <c r="CT264" i="223" s="1"/>
  <c r="AE148" i="170" s="1"/>
  <c r="CS263" i="223"/>
  <c r="CS264" i="223" s="1"/>
  <c r="AE147" i="170" s="1"/>
  <c r="CR263" i="223"/>
  <c r="CR264" i="223" s="1"/>
  <c r="AE146" i="170" s="1"/>
  <c r="CQ263" i="223"/>
  <c r="CQ264" i="223" s="1"/>
  <c r="AE145" i="170" s="1"/>
  <c r="CP263" i="223"/>
  <c r="CP264" i="223" s="1"/>
  <c r="AE144" i="170" s="1"/>
  <c r="CO263" i="223"/>
  <c r="IJ261" i="223"/>
  <c r="IG261" i="223"/>
  <c r="IB261" i="223"/>
  <c r="HX261" i="223"/>
  <c r="HO261" i="223"/>
  <c r="HJ261" i="223"/>
  <c r="HE261" i="223"/>
  <c r="GY261" i="223"/>
  <c r="GU261" i="223"/>
  <c r="GO261" i="223"/>
  <c r="GH261" i="223"/>
  <c r="GE261" i="223"/>
  <c r="GA261" i="223"/>
  <c r="FR261" i="223"/>
  <c r="FJ261" i="223"/>
  <c r="FB261" i="223"/>
  <c r="EV261" i="223"/>
  <c r="EO261" i="223"/>
  <c r="EK261" i="223"/>
  <c r="ED261" i="223"/>
  <c r="DY261" i="223"/>
  <c r="DT261" i="223"/>
  <c r="DP261" i="223"/>
  <c r="DN261" i="223"/>
  <c r="DI261" i="223"/>
  <c r="DC261" i="223"/>
  <c r="CZ261" i="223"/>
  <c r="CV261" i="223"/>
  <c r="CN261" i="223"/>
  <c r="IJ260" i="223"/>
  <c r="IG260" i="223"/>
  <c r="IB260" i="223"/>
  <c r="HX260" i="223"/>
  <c r="HO260" i="223"/>
  <c r="HJ260" i="223"/>
  <c r="HE260" i="223"/>
  <c r="GY260" i="223"/>
  <c r="GU260" i="223"/>
  <c r="GO260" i="223"/>
  <c r="GH260" i="223"/>
  <c r="GE260" i="223"/>
  <c r="GA260" i="223"/>
  <c r="FR260" i="223"/>
  <c r="FJ260" i="223"/>
  <c r="FB260" i="223"/>
  <c r="EV260" i="223"/>
  <c r="EO260" i="223"/>
  <c r="EK260" i="223"/>
  <c r="ED260" i="223"/>
  <c r="DY260" i="223"/>
  <c r="DT260" i="223"/>
  <c r="DP260" i="223"/>
  <c r="DN260" i="223"/>
  <c r="DI260" i="223"/>
  <c r="DC260" i="223"/>
  <c r="CZ260" i="223"/>
  <c r="CV260" i="223"/>
  <c r="CN260" i="223"/>
  <c r="IJ259" i="223"/>
  <c r="IG259" i="223"/>
  <c r="IB259" i="223"/>
  <c r="HX259" i="223"/>
  <c r="HO259" i="223"/>
  <c r="HJ259" i="223"/>
  <c r="HE259" i="223"/>
  <c r="GY259" i="223"/>
  <c r="GU259" i="223"/>
  <c r="GO259" i="223"/>
  <c r="GH259" i="223"/>
  <c r="GE259" i="223"/>
  <c r="GA259" i="223"/>
  <c r="FR259" i="223"/>
  <c r="FJ259" i="223"/>
  <c r="FB259" i="223"/>
  <c r="EV259" i="223"/>
  <c r="EO259" i="223"/>
  <c r="EK259" i="223"/>
  <c r="ED259" i="223"/>
  <c r="DY259" i="223"/>
  <c r="DT259" i="223"/>
  <c r="DP259" i="223"/>
  <c r="DN259" i="223"/>
  <c r="DI259" i="223"/>
  <c r="DC259" i="223"/>
  <c r="CZ259" i="223"/>
  <c r="CV259" i="223"/>
  <c r="CN259" i="223"/>
  <c r="IJ258" i="223"/>
  <c r="IG258" i="223"/>
  <c r="IB258" i="223"/>
  <c r="HX258" i="223"/>
  <c r="HO258" i="223"/>
  <c r="HJ258" i="223"/>
  <c r="HE258" i="223"/>
  <c r="GY258" i="223"/>
  <c r="GU258" i="223"/>
  <c r="GO258" i="223"/>
  <c r="GH258" i="223"/>
  <c r="GE258" i="223"/>
  <c r="GA258" i="223"/>
  <c r="FR258" i="223"/>
  <c r="FJ258" i="223"/>
  <c r="FB258" i="223"/>
  <c r="EV258" i="223"/>
  <c r="EO258" i="223"/>
  <c r="EK258" i="223"/>
  <c r="ED258" i="223"/>
  <c r="DY258" i="223"/>
  <c r="DT258" i="223"/>
  <c r="DP258" i="223"/>
  <c r="DN258" i="223"/>
  <c r="DI258" i="223"/>
  <c r="DC258" i="223"/>
  <c r="CZ258" i="223"/>
  <c r="CV258" i="223"/>
  <c r="CN258" i="223"/>
  <c r="IJ257" i="223"/>
  <c r="IG257" i="223"/>
  <c r="IB257" i="223"/>
  <c r="HX257" i="223"/>
  <c r="HO257" i="223"/>
  <c r="HJ257" i="223"/>
  <c r="HE257" i="223"/>
  <c r="GY257" i="223"/>
  <c r="GU257" i="223"/>
  <c r="GO257" i="223"/>
  <c r="GH257" i="223"/>
  <c r="GE257" i="223"/>
  <c r="GA257" i="223"/>
  <c r="FR257" i="223"/>
  <c r="FJ257" i="223"/>
  <c r="FB257" i="223"/>
  <c r="EV257" i="223"/>
  <c r="EO257" i="223"/>
  <c r="EK257" i="223"/>
  <c r="ED257" i="223"/>
  <c r="DY257" i="223"/>
  <c r="DT257" i="223"/>
  <c r="DP257" i="223"/>
  <c r="DN257" i="223"/>
  <c r="DI257" i="223"/>
  <c r="DC257" i="223"/>
  <c r="CZ257" i="223"/>
  <c r="CV257" i="223"/>
  <c r="CN257" i="223"/>
  <c r="IJ256" i="223"/>
  <c r="IG256" i="223"/>
  <c r="IB256" i="223"/>
  <c r="HX256" i="223"/>
  <c r="HO256" i="223"/>
  <c r="HJ256" i="223"/>
  <c r="HE256" i="223"/>
  <c r="GY256" i="223"/>
  <c r="GU256" i="223"/>
  <c r="GO256" i="223"/>
  <c r="GH256" i="223"/>
  <c r="GE256" i="223"/>
  <c r="GA256" i="223"/>
  <c r="FR256" i="223"/>
  <c r="FJ256" i="223"/>
  <c r="FB256" i="223"/>
  <c r="EV256" i="223"/>
  <c r="EO256" i="223"/>
  <c r="EK256" i="223"/>
  <c r="ED256" i="223"/>
  <c r="DY256" i="223"/>
  <c r="DT256" i="223"/>
  <c r="DP256" i="223"/>
  <c r="DN256" i="223"/>
  <c r="DI256" i="223"/>
  <c r="DC256" i="223"/>
  <c r="CZ256" i="223"/>
  <c r="CV256" i="223"/>
  <c r="CN256" i="223"/>
  <c r="IJ255" i="223"/>
  <c r="IG255" i="223"/>
  <c r="IB255" i="223"/>
  <c r="HX255" i="223"/>
  <c r="HO255" i="223"/>
  <c r="HJ255" i="223"/>
  <c r="HE255" i="223"/>
  <c r="GY255" i="223"/>
  <c r="GU255" i="223"/>
  <c r="GO255" i="223"/>
  <c r="GH255" i="223"/>
  <c r="GE255" i="223"/>
  <c r="GA255" i="223"/>
  <c r="FR255" i="223"/>
  <c r="FJ255" i="223"/>
  <c r="FB255" i="223"/>
  <c r="EV255" i="223"/>
  <c r="EO255" i="223"/>
  <c r="EK255" i="223"/>
  <c r="ED255" i="223"/>
  <c r="DY255" i="223"/>
  <c r="DT255" i="223"/>
  <c r="DP255" i="223"/>
  <c r="DN255" i="223"/>
  <c r="DI255" i="223"/>
  <c r="DC255" i="223"/>
  <c r="CZ255" i="223"/>
  <c r="CV255" i="223"/>
  <c r="CN255" i="223"/>
  <c r="IJ254" i="223"/>
  <c r="IG254" i="223"/>
  <c r="IB254" i="223"/>
  <c r="HX254" i="223"/>
  <c r="HO254" i="223"/>
  <c r="HJ254" i="223"/>
  <c r="HE254" i="223"/>
  <c r="GY254" i="223"/>
  <c r="GU254" i="223"/>
  <c r="GO254" i="223"/>
  <c r="GH254" i="223"/>
  <c r="GE254" i="223"/>
  <c r="GA254" i="223"/>
  <c r="FR254" i="223"/>
  <c r="FJ254" i="223"/>
  <c r="FB254" i="223"/>
  <c r="EV254" i="223"/>
  <c r="EO254" i="223"/>
  <c r="EK254" i="223"/>
  <c r="ED254" i="223"/>
  <c r="DY254" i="223"/>
  <c r="DT254" i="223"/>
  <c r="DP254" i="223"/>
  <c r="DN254" i="223"/>
  <c r="DI254" i="223"/>
  <c r="DC254" i="223"/>
  <c r="CZ254" i="223"/>
  <c r="CV254" i="223"/>
  <c r="CN254" i="223"/>
  <c r="IL250" i="223"/>
  <c r="IL251" i="223" s="1"/>
  <c r="AD362" i="170" s="1"/>
  <c r="IK250" i="223"/>
  <c r="IK251" i="223" s="1"/>
  <c r="AD361" i="170" s="1"/>
  <c r="II250" i="223"/>
  <c r="II251" i="223" s="1"/>
  <c r="AD357" i="170" s="1"/>
  <c r="IH250" i="223"/>
  <c r="IH251" i="223" s="1"/>
  <c r="AD356" i="170" s="1"/>
  <c r="IF250" i="223"/>
  <c r="IF251" i="223" s="1"/>
  <c r="AD352" i="170" s="1"/>
  <c r="IE250" i="223"/>
  <c r="IE251" i="223" s="1"/>
  <c r="AD351" i="170" s="1"/>
  <c r="ID250" i="223"/>
  <c r="ID251" i="223" s="1"/>
  <c r="AD350" i="170" s="1"/>
  <c r="IC250" i="223"/>
  <c r="IC251" i="223" s="1"/>
  <c r="AD349" i="170" s="1"/>
  <c r="IA250" i="223"/>
  <c r="IA251" i="223" s="1"/>
  <c r="AD345" i="170" s="1"/>
  <c r="HZ250" i="223"/>
  <c r="HZ251" i="223" s="1"/>
  <c r="AD344" i="170" s="1"/>
  <c r="HY250" i="223"/>
  <c r="HY251" i="223" s="1"/>
  <c r="AD343" i="170" s="1"/>
  <c r="HW250" i="223"/>
  <c r="HW251" i="223" s="1"/>
  <c r="AD337" i="170" s="1"/>
  <c r="HV250" i="223"/>
  <c r="HV251" i="223" s="1"/>
  <c r="AD336" i="170" s="1"/>
  <c r="HU250" i="223"/>
  <c r="HU251" i="223" s="1"/>
  <c r="AD334" i="170" s="1"/>
  <c r="HT250" i="223"/>
  <c r="HT251" i="223" s="1"/>
  <c r="HS250" i="223"/>
  <c r="HS251" i="223" s="1"/>
  <c r="AD333" i="170" s="1"/>
  <c r="HR250" i="223"/>
  <c r="HR251" i="223" s="1"/>
  <c r="AD332" i="170" s="1"/>
  <c r="HQ250" i="223"/>
  <c r="HQ251" i="223" s="1"/>
  <c r="AD331" i="170" s="1"/>
  <c r="HP250" i="223"/>
  <c r="HP251" i="223" s="1"/>
  <c r="AD330" i="170" s="1"/>
  <c r="HN250" i="223"/>
  <c r="HN251" i="223" s="1"/>
  <c r="AD326" i="170" s="1"/>
  <c r="HM250" i="223"/>
  <c r="HM251" i="223" s="1"/>
  <c r="AD325" i="170" s="1"/>
  <c r="HL250" i="223"/>
  <c r="HL251" i="223" s="1"/>
  <c r="AD324" i="170" s="1"/>
  <c r="HK250" i="223"/>
  <c r="HK251" i="223" s="1"/>
  <c r="AD323" i="170" s="1"/>
  <c r="HI250" i="223"/>
  <c r="HI251" i="223" s="1"/>
  <c r="AD317" i="170" s="1"/>
  <c r="HH250" i="223"/>
  <c r="HH251" i="223" s="1"/>
  <c r="AD316" i="170" s="1"/>
  <c r="HG250" i="223"/>
  <c r="HG251" i="223" s="1"/>
  <c r="AD315" i="170" s="1"/>
  <c r="HF250" i="223"/>
  <c r="HF251" i="223" s="1"/>
  <c r="AD314" i="170" s="1"/>
  <c r="HD250" i="223"/>
  <c r="HD251" i="223" s="1"/>
  <c r="AD310" i="170" s="1"/>
  <c r="HC250" i="223"/>
  <c r="HC251" i="223" s="1"/>
  <c r="AD309" i="170" s="1"/>
  <c r="HB250" i="223"/>
  <c r="HB251" i="223" s="1"/>
  <c r="AD308" i="170" s="1"/>
  <c r="HA250" i="223"/>
  <c r="HA251" i="223" s="1"/>
  <c r="AD307" i="170" s="1"/>
  <c r="GZ250" i="223"/>
  <c r="GZ251" i="223" s="1"/>
  <c r="AD306" i="170" s="1"/>
  <c r="GX250" i="223"/>
  <c r="GX251" i="223" s="1"/>
  <c r="AD302" i="170" s="1"/>
  <c r="GW250" i="223"/>
  <c r="GW251" i="223" s="1"/>
  <c r="AD301" i="170" s="1"/>
  <c r="GV250" i="223"/>
  <c r="GV251" i="223" s="1"/>
  <c r="AD300" i="170" s="1"/>
  <c r="GT250" i="223"/>
  <c r="GT251" i="223" s="1"/>
  <c r="AD296" i="170" s="1"/>
  <c r="GS250" i="223"/>
  <c r="GS251" i="223" s="1"/>
  <c r="AD295" i="170" s="1"/>
  <c r="GR250" i="223"/>
  <c r="GR251" i="223" s="1"/>
  <c r="AD294" i="170" s="1"/>
  <c r="GQ250" i="223"/>
  <c r="GQ251" i="223" s="1"/>
  <c r="AD293" i="170" s="1"/>
  <c r="GP250" i="223"/>
  <c r="GP251" i="223" s="1"/>
  <c r="AD292" i="170" s="1"/>
  <c r="GN250" i="223"/>
  <c r="GN251" i="223" s="1"/>
  <c r="AD288" i="170" s="1"/>
  <c r="GM250" i="223"/>
  <c r="GM251" i="223" s="1"/>
  <c r="AD287" i="170" s="1"/>
  <c r="GL250" i="223"/>
  <c r="GL251" i="223" s="1"/>
  <c r="AD286" i="170" s="1"/>
  <c r="GK250" i="223"/>
  <c r="GK251" i="223" s="1"/>
  <c r="AD285" i="170" s="1"/>
  <c r="GJ250" i="223"/>
  <c r="GJ251" i="223" s="1"/>
  <c r="AD284" i="170" s="1"/>
  <c r="GI250" i="223"/>
  <c r="GI251" i="223" s="1"/>
  <c r="AD283" i="170" s="1"/>
  <c r="GG250" i="223"/>
  <c r="GG251" i="223" s="1"/>
  <c r="AD279" i="170" s="1"/>
  <c r="GF250" i="223"/>
  <c r="GF251" i="223" s="1"/>
  <c r="AD278" i="170" s="1"/>
  <c r="GD250" i="223"/>
  <c r="GD251" i="223" s="1"/>
  <c r="AD274" i="170" s="1"/>
  <c r="GC250" i="223"/>
  <c r="GC251" i="223" s="1"/>
  <c r="AD273" i="170" s="1"/>
  <c r="GB250" i="223"/>
  <c r="GB251" i="223" s="1"/>
  <c r="AD272" i="170" s="1"/>
  <c r="FZ250" i="223"/>
  <c r="FZ251" i="223" s="1"/>
  <c r="AD268" i="170" s="1"/>
  <c r="FY250" i="223"/>
  <c r="FY251" i="223" s="1"/>
  <c r="AD267" i="170" s="1"/>
  <c r="FX250" i="223"/>
  <c r="FX251" i="223" s="1"/>
  <c r="AD266" i="170" s="1"/>
  <c r="FW250" i="223"/>
  <c r="FW251" i="223" s="1"/>
  <c r="AD265" i="170" s="1"/>
  <c r="FV250" i="223"/>
  <c r="FV251" i="223" s="1"/>
  <c r="AD264" i="170" s="1"/>
  <c r="FU250" i="223"/>
  <c r="FU251" i="223" s="1"/>
  <c r="AD263" i="170" s="1"/>
  <c r="FT250" i="223"/>
  <c r="FT251" i="223" s="1"/>
  <c r="AD262" i="170" s="1"/>
  <c r="FS250" i="223"/>
  <c r="FS251" i="223" s="1"/>
  <c r="AD261" i="170" s="1"/>
  <c r="FQ250" i="223"/>
  <c r="FQ251" i="223" s="1"/>
  <c r="AD255" i="170" s="1"/>
  <c r="FP250" i="223"/>
  <c r="FP251" i="223" s="1"/>
  <c r="AD254" i="170" s="1"/>
  <c r="FO250" i="223"/>
  <c r="FO251" i="223" s="1"/>
  <c r="AD253" i="170" s="1"/>
  <c r="FN250" i="223"/>
  <c r="FN251" i="223" s="1"/>
  <c r="AD252" i="170" s="1"/>
  <c r="FM250" i="223"/>
  <c r="FM251" i="223" s="1"/>
  <c r="AD251" i="170" s="1"/>
  <c r="FL250" i="223"/>
  <c r="FL251" i="223" s="1"/>
  <c r="AD250" i="170" s="1"/>
  <c r="FK250" i="223"/>
  <c r="FK251" i="223" s="1"/>
  <c r="AD249" i="170" s="1"/>
  <c r="FI250" i="223"/>
  <c r="FI251" i="223" s="1"/>
  <c r="AD245" i="170" s="1"/>
  <c r="FH250" i="223"/>
  <c r="FH251" i="223" s="1"/>
  <c r="AD244" i="170" s="1"/>
  <c r="FG250" i="223"/>
  <c r="FG251" i="223" s="1"/>
  <c r="AD243" i="170" s="1"/>
  <c r="FF250" i="223"/>
  <c r="FF251" i="223" s="1"/>
  <c r="AD242" i="170" s="1"/>
  <c r="FE250" i="223"/>
  <c r="FE251" i="223" s="1"/>
  <c r="AD241" i="170" s="1"/>
  <c r="FD250" i="223"/>
  <c r="FD251" i="223" s="1"/>
  <c r="AD240" i="170" s="1"/>
  <c r="FC250" i="223"/>
  <c r="FC251" i="223" s="1"/>
  <c r="AD239" i="170" s="1"/>
  <c r="FA250" i="223"/>
  <c r="FA251" i="223" s="1"/>
  <c r="AD235" i="170" s="1"/>
  <c r="EZ250" i="223"/>
  <c r="EZ251" i="223" s="1"/>
  <c r="AD234" i="170" s="1"/>
  <c r="EY250" i="223"/>
  <c r="EY251" i="223" s="1"/>
  <c r="AD233" i="170" s="1"/>
  <c r="EX250" i="223"/>
  <c r="EX251" i="223" s="1"/>
  <c r="AD232" i="170" s="1"/>
  <c r="EW250" i="223"/>
  <c r="EW251" i="223" s="1"/>
  <c r="AD231" i="170" s="1"/>
  <c r="EU250" i="223"/>
  <c r="EU251" i="223" s="1"/>
  <c r="AD227" i="170" s="1"/>
  <c r="ET250" i="223"/>
  <c r="ET251" i="223" s="1"/>
  <c r="AD226" i="170" s="1"/>
  <c r="ES250" i="223"/>
  <c r="ES251" i="223" s="1"/>
  <c r="AD225" i="170" s="1"/>
  <c r="ER250" i="223"/>
  <c r="ER251" i="223" s="1"/>
  <c r="AD224" i="170" s="1"/>
  <c r="EQ250" i="223"/>
  <c r="EQ251" i="223" s="1"/>
  <c r="AD223" i="170" s="1"/>
  <c r="EP250" i="223"/>
  <c r="EP251" i="223" s="1"/>
  <c r="AD222" i="170" s="1"/>
  <c r="EN250" i="223"/>
  <c r="EN251" i="223" s="1"/>
  <c r="AD218" i="170" s="1"/>
  <c r="EM250" i="223"/>
  <c r="EM251" i="223" s="1"/>
  <c r="AD217" i="170" s="1"/>
  <c r="EL250" i="223"/>
  <c r="EL251" i="223" s="1"/>
  <c r="AD216" i="170" s="1"/>
  <c r="EJ250" i="223"/>
  <c r="EJ251" i="223" s="1"/>
  <c r="AD212" i="170" s="1"/>
  <c r="EI250" i="223"/>
  <c r="EI251" i="223" s="1"/>
  <c r="AD211" i="170" s="1"/>
  <c r="EH250" i="223"/>
  <c r="EH251" i="223" s="1"/>
  <c r="AD210" i="170" s="1"/>
  <c r="EG250" i="223"/>
  <c r="EG251" i="223" s="1"/>
  <c r="AD209" i="170" s="1"/>
  <c r="EF250" i="223"/>
  <c r="EF251" i="223" s="1"/>
  <c r="AD208" i="170" s="1"/>
  <c r="EE250" i="223"/>
  <c r="EE251" i="223" s="1"/>
  <c r="AD207" i="170" s="1"/>
  <c r="EC250" i="223"/>
  <c r="EC251" i="223" s="1"/>
  <c r="AD201" i="170" s="1"/>
  <c r="EB250" i="223"/>
  <c r="EB251" i="223" s="1"/>
  <c r="AD200" i="170" s="1"/>
  <c r="EA250" i="223"/>
  <c r="EA251" i="223" s="1"/>
  <c r="AD199" i="170" s="1"/>
  <c r="DZ250" i="223"/>
  <c r="DZ251" i="223" s="1"/>
  <c r="AD198" i="170" s="1"/>
  <c r="DX250" i="223"/>
  <c r="DX251" i="223" s="1"/>
  <c r="AD194" i="170" s="1"/>
  <c r="DW250" i="223"/>
  <c r="DW251" i="223" s="1"/>
  <c r="AD193" i="170" s="1"/>
  <c r="DV250" i="223"/>
  <c r="DV251" i="223" s="1"/>
  <c r="AD192" i="170" s="1"/>
  <c r="DU250" i="223"/>
  <c r="DU251" i="223" s="1"/>
  <c r="AD191" i="170" s="1"/>
  <c r="DS250" i="223"/>
  <c r="DS251" i="223" s="1"/>
  <c r="AD187" i="170" s="1"/>
  <c r="DR250" i="223"/>
  <c r="DR251" i="223" s="1"/>
  <c r="AD186" i="170" s="1"/>
  <c r="DQ250" i="223"/>
  <c r="DQ251" i="223" s="1"/>
  <c r="AD185" i="170" s="1"/>
  <c r="DO250" i="223"/>
  <c r="DO251" i="223" s="1"/>
  <c r="AD181" i="170" s="1"/>
  <c r="DM250" i="223"/>
  <c r="DM251" i="223" s="1"/>
  <c r="AD177" i="170" s="1"/>
  <c r="DL250" i="223"/>
  <c r="DL251" i="223" s="1"/>
  <c r="AD176" i="170" s="1"/>
  <c r="DK250" i="223"/>
  <c r="DK251" i="223" s="1"/>
  <c r="AD175" i="170" s="1"/>
  <c r="DJ250" i="223"/>
  <c r="DJ251" i="223" s="1"/>
  <c r="AD174" i="170" s="1"/>
  <c r="DH250" i="223"/>
  <c r="DH251" i="223" s="1"/>
  <c r="AD168" i="170" s="1"/>
  <c r="DG250" i="223"/>
  <c r="DG251" i="223" s="1"/>
  <c r="AD167" i="170" s="1"/>
  <c r="DF250" i="223"/>
  <c r="DF251" i="223" s="1"/>
  <c r="AD166" i="170" s="1"/>
  <c r="DE250" i="223"/>
  <c r="DE251" i="223" s="1"/>
  <c r="AD165" i="170" s="1"/>
  <c r="DD250" i="223"/>
  <c r="DD251" i="223" s="1"/>
  <c r="AD164" i="170" s="1"/>
  <c r="DB250" i="223"/>
  <c r="DB251" i="223" s="1"/>
  <c r="AD160" i="170" s="1"/>
  <c r="DA250" i="223"/>
  <c r="DA251" i="223" s="1"/>
  <c r="AD159" i="170" s="1"/>
  <c r="CY250" i="223"/>
  <c r="CY251" i="223" s="1"/>
  <c r="AD155" i="170" s="1"/>
  <c r="CX250" i="223"/>
  <c r="CX251" i="223" s="1"/>
  <c r="AD154" i="170" s="1"/>
  <c r="CW250" i="223"/>
  <c r="CW251" i="223" s="1"/>
  <c r="AD153" i="170" s="1"/>
  <c r="CU250" i="223"/>
  <c r="CU251" i="223" s="1"/>
  <c r="AD149" i="170" s="1"/>
  <c r="CT250" i="223"/>
  <c r="CT251" i="223" s="1"/>
  <c r="AD148" i="170" s="1"/>
  <c r="CS250" i="223"/>
  <c r="CS251" i="223" s="1"/>
  <c r="AD147" i="170" s="1"/>
  <c r="CR250" i="223"/>
  <c r="CR251" i="223" s="1"/>
  <c r="AD146" i="170" s="1"/>
  <c r="CQ250" i="223"/>
  <c r="CQ251" i="223" s="1"/>
  <c r="AD145" i="170" s="1"/>
  <c r="CP250" i="223"/>
  <c r="CP251" i="223" s="1"/>
  <c r="AD144" i="170" s="1"/>
  <c r="CO250" i="223"/>
  <c r="CO264" i="223" s="1"/>
  <c r="AE143" i="170" s="1"/>
  <c r="IJ248" i="223"/>
  <c r="IG248" i="223"/>
  <c r="IB248" i="223"/>
  <c r="HX248" i="223"/>
  <c r="HO248" i="223"/>
  <c r="HJ248" i="223"/>
  <c r="HE248" i="223"/>
  <c r="GY248" i="223"/>
  <c r="GU248" i="223"/>
  <c r="GO248" i="223"/>
  <c r="GH248" i="223"/>
  <c r="GE248" i="223"/>
  <c r="GA248" i="223"/>
  <c r="FR248" i="223"/>
  <c r="FJ248" i="223"/>
  <c r="FB248" i="223"/>
  <c r="EV248" i="223"/>
  <c r="EO248" i="223"/>
  <c r="EK248" i="223"/>
  <c r="ED248" i="223"/>
  <c r="DY248" i="223"/>
  <c r="DT248" i="223"/>
  <c r="DP248" i="223"/>
  <c r="DN248" i="223"/>
  <c r="DI248" i="223"/>
  <c r="DC248" i="223"/>
  <c r="CZ248" i="223"/>
  <c r="CV248" i="223"/>
  <c r="CN248" i="223"/>
  <c r="IJ247" i="223"/>
  <c r="IG247" i="223"/>
  <c r="IB247" i="223"/>
  <c r="HX247" i="223"/>
  <c r="HO247" i="223"/>
  <c r="HJ247" i="223"/>
  <c r="HE247" i="223"/>
  <c r="GY247" i="223"/>
  <c r="GU247" i="223"/>
  <c r="GO247" i="223"/>
  <c r="GH247" i="223"/>
  <c r="GE247" i="223"/>
  <c r="GA247" i="223"/>
  <c r="FR247" i="223"/>
  <c r="FJ247" i="223"/>
  <c r="FB247" i="223"/>
  <c r="EV247" i="223"/>
  <c r="EO247" i="223"/>
  <c r="EK247" i="223"/>
  <c r="ED247" i="223"/>
  <c r="DY247" i="223"/>
  <c r="DT247" i="223"/>
  <c r="DP247" i="223"/>
  <c r="DN247" i="223"/>
  <c r="DI247" i="223"/>
  <c r="DC247" i="223"/>
  <c r="CZ247" i="223"/>
  <c r="CV247" i="223"/>
  <c r="CN247" i="223"/>
  <c r="IJ246" i="223"/>
  <c r="IG246" i="223"/>
  <c r="IB246" i="223"/>
  <c r="HX246" i="223"/>
  <c r="HO246" i="223"/>
  <c r="HJ246" i="223"/>
  <c r="HE246" i="223"/>
  <c r="GY246" i="223"/>
  <c r="GU246" i="223"/>
  <c r="GO246" i="223"/>
  <c r="GH246" i="223"/>
  <c r="GE246" i="223"/>
  <c r="GA246" i="223"/>
  <c r="FR246" i="223"/>
  <c r="FJ246" i="223"/>
  <c r="FB246" i="223"/>
  <c r="EV246" i="223"/>
  <c r="EO246" i="223"/>
  <c r="EK246" i="223"/>
  <c r="ED246" i="223"/>
  <c r="DY246" i="223"/>
  <c r="DT246" i="223"/>
  <c r="DP246" i="223"/>
  <c r="DN246" i="223"/>
  <c r="DI246" i="223"/>
  <c r="DC246" i="223"/>
  <c r="CZ246" i="223"/>
  <c r="CV246" i="223"/>
  <c r="CN246" i="223"/>
  <c r="IJ245" i="223"/>
  <c r="IG245" i="223"/>
  <c r="IB245" i="223"/>
  <c r="HX245" i="223"/>
  <c r="HO245" i="223"/>
  <c r="HJ245" i="223"/>
  <c r="HE245" i="223"/>
  <c r="GY245" i="223"/>
  <c r="GU245" i="223"/>
  <c r="GO245" i="223"/>
  <c r="GH245" i="223"/>
  <c r="GE245" i="223"/>
  <c r="GA245" i="223"/>
  <c r="FR245" i="223"/>
  <c r="FJ245" i="223"/>
  <c r="FB245" i="223"/>
  <c r="EV245" i="223"/>
  <c r="EO245" i="223"/>
  <c r="EK245" i="223"/>
  <c r="ED245" i="223"/>
  <c r="DY245" i="223"/>
  <c r="DT245" i="223"/>
  <c r="DP245" i="223"/>
  <c r="DN245" i="223"/>
  <c r="DI245" i="223"/>
  <c r="DC245" i="223"/>
  <c r="CZ245" i="223"/>
  <c r="CV245" i="223"/>
  <c r="CN245" i="223"/>
  <c r="IJ244" i="223"/>
  <c r="IG244" i="223"/>
  <c r="IB244" i="223"/>
  <c r="HX244" i="223"/>
  <c r="HO244" i="223"/>
  <c r="HJ244" i="223"/>
  <c r="HE244" i="223"/>
  <c r="GY244" i="223"/>
  <c r="GU244" i="223"/>
  <c r="GO244" i="223"/>
  <c r="GH244" i="223"/>
  <c r="GE244" i="223"/>
  <c r="GA244" i="223"/>
  <c r="FR244" i="223"/>
  <c r="FJ244" i="223"/>
  <c r="FB244" i="223"/>
  <c r="EV244" i="223"/>
  <c r="EO244" i="223"/>
  <c r="EK244" i="223"/>
  <c r="ED244" i="223"/>
  <c r="DY244" i="223"/>
  <c r="DT244" i="223"/>
  <c r="DP244" i="223"/>
  <c r="DN244" i="223"/>
  <c r="DI244" i="223"/>
  <c r="DC244" i="223"/>
  <c r="CZ244" i="223"/>
  <c r="CV244" i="223"/>
  <c r="CN244" i="223"/>
  <c r="IJ243" i="223"/>
  <c r="IG243" i="223"/>
  <c r="IB243" i="223"/>
  <c r="HX243" i="223"/>
  <c r="HO243" i="223"/>
  <c r="HJ243" i="223"/>
  <c r="HE243" i="223"/>
  <c r="GY243" i="223"/>
  <c r="GU243" i="223"/>
  <c r="GO243" i="223"/>
  <c r="GH243" i="223"/>
  <c r="GE243" i="223"/>
  <c r="GA243" i="223"/>
  <c r="FR243" i="223"/>
  <c r="FJ243" i="223"/>
  <c r="FB243" i="223"/>
  <c r="EV243" i="223"/>
  <c r="EO243" i="223"/>
  <c r="EK243" i="223"/>
  <c r="ED243" i="223"/>
  <c r="DY243" i="223"/>
  <c r="DT243" i="223"/>
  <c r="DP243" i="223"/>
  <c r="DN243" i="223"/>
  <c r="DI243" i="223"/>
  <c r="DC243" i="223"/>
  <c r="CZ243" i="223"/>
  <c r="CV243" i="223"/>
  <c r="CN243" i="223"/>
  <c r="IJ242" i="223"/>
  <c r="IG242" i="223"/>
  <c r="IB242" i="223"/>
  <c r="HX242" i="223"/>
  <c r="HO242" i="223"/>
  <c r="HJ242" i="223"/>
  <c r="HE242" i="223"/>
  <c r="GY242" i="223"/>
  <c r="GU242" i="223"/>
  <c r="GO242" i="223"/>
  <c r="GH242" i="223"/>
  <c r="GE242" i="223"/>
  <c r="GA242" i="223"/>
  <c r="FR242" i="223"/>
  <c r="FJ242" i="223"/>
  <c r="FB242" i="223"/>
  <c r="EV242" i="223"/>
  <c r="EO242" i="223"/>
  <c r="EK242" i="223"/>
  <c r="ED242" i="223"/>
  <c r="DY242" i="223"/>
  <c r="DT242" i="223"/>
  <c r="DP242" i="223"/>
  <c r="DN242" i="223"/>
  <c r="DI242" i="223"/>
  <c r="DC242" i="223"/>
  <c r="CZ242" i="223"/>
  <c r="CV242" i="223"/>
  <c r="CN242" i="223"/>
  <c r="IJ241" i="223"/>
  <c r="IG241" i="223"/>
  <c r="IB241" i="223"/>
  <c r="HX241" i="223"/>
  <c r="HO241" i="223"/>
  <c r="HJ241" i="223"/>
  <c r="HE241" i="223"/>
  <c r="GY241" i="223"/>
  <c r="GU241" i="223"/>
  <c r="GO241" i="223"/>
  <c r="GH241" i="223"/>
  <c r="GE241" i="223"/>
  <c r="GA241" i="223"/>
  <c r="FR241" i="223"/>
  <c r="FJ241" i="223"/>
  <c r="FB241" i="223"/>
  <c r="EV241" i="223"/>
  <c r="EO241" i="223"/>
  <c r="EK241" i="223"/>
  <c r="ED241" i="223"/>
  <c r="DY241" i="223"/>
  <c r="DT241" i="223"/>
  <c r="DP241" i="223"/>
  <c r="DN241" i="223"/>
  <c r="DI241" i="223"/>
  <c r="DC241" i="223"/>
  <c r="CZ241" i="223"/>
  <c r="CV241" i="223"/>
  <c r="CN241" i="223"/>
  <c r="IL237" i="223"/>
  <c r="IL238" i="223" s="1"/>
  <c r="AC362" i="170" s="1"/>
  <c r="IK237" i="223"/>
  <c r="IK238" i="223" s="1"/>
  <c r="AC361" i="170" s="1"/>
  <c r="II237" i="223"/>
  <c r="II238" i="223" s="1"/>
  <c r="AC357" i="170" s="1"/>
  <c r="IH237" i="223"/>
  <c r="IH238" i="223" s="1"/>
  <c r="AC356" i="170" s="1"/>
  <c r="IF237" i="223"/>
  <c r="IF238" i="223" s="1"/>
  <c r="AC352" i="170" s="1"/>
  <c r="IE237" i="223"/>
  <c r="IE238" i="223" s="1"/>
  <c r="AC351" i="170" s="1"/>
  <c r="ID237" i="223"/>
  <c r="ID238" i="223" s="1"/>
  <c r="AC350" i="170" s="1"/>
  <c r="IC237" i="223"/>
  <c r="IC238" i="223" s="1"/>
  <c r="AC349" i="170" s="1"/>
  <c r="IA237" i="223"/>
  <c r="IA238" i="223" s="1"/>
  <c r="AC345" i="170" s="1"/>
  <c r="HZ237" i="223"/>
  <c r="HZ238" i="223" s="1"/>
  <c r="AC344" i="170" s="1"/>
  <c r="HY237" i="223"/>
  <c r="HY238" i="223" s="1"/>
  <c r="AC343" i="170" s="1"/>
  <c r="HW237" i="223"/>
  <c r="HW238" i="223" s="1"/>
  <c r="AC337" i="170" s="1"/>
  <c r="HV237" i="223"/>
  <c r="HV238" i="223" s="1"/>
  <c r="AC336" i="170" s="1"/>
  <c r="HU237" i="223"/>
  <c r="HU238" i="223" s="1"/>
  <c r="HT237" i="223"/>
  <c r="HT238" i="223" s="1"/>
  <c r="HS237" i="223"/>
  <c r="HS238" i="223" s="1"/>
  <c r="AC333" i="170" s="1"/>
  <c r="HR237" i="223"/>
  <c r="HR238" i="223" s="1"/>
  <c r="AC332" i="170" s="1"/>
  <c r="HQ237" i="223"/>
  <c r="HQ238" i="223" s="1"/>
  <c r="AC331" i="170" s="1"/>
  <c r="HP237" i="223"/>
  <c r="HP238" i="223" s="1"/>
  <c r="AC330" i="170" s="1"/>
  <c r="HN237" i="223"/>
  <c r="HN238" i="223" s="1"/>
  <c r="AC326" i="170" s="1"/>
  <c r="HM237" i="223"/>
  <c r="HM238" i="223" s="1"/>
  <c r="AC325" i="170" s="1"/>
  <c r="HL237" i="223"/>
  <c r="HL238" i="223" s="1"/>
  <c r="AC324" i="170" s="1"/>
  <c r="HK237" i="223"/>
  <c r="HK238" i="223" s="1"/>
  <c r="AC323" i="170" s="1"/>
  <c r="HI237" i="223"/>
  <c r="HI238" i="223" s="1"/>
  <c r="AC317" i="170" s="1"/>
  <c r="HH237" i="223"/>
  <c r="HH238" i="223" s="1"/>
  <c r="AC316" i="170" s="1"/>
  <c r="HG237" i="223"/>
  <c r="HG238" i="223" s="1"/>
  <c r="AC315" i="170" s="1"/>
  <c r="HF237" i="223"/>
  <c r="HF238" i="223" s="1"/>
  <c r="AC314" i="170" s="1"/>
  <c r="HD237" i="223"/>
  <c r="HD238" i="223" s="1"/>
  <c r="AC310" i="170" s="1"/>
  <c r="HC237" i="223"/>
  <c r="HC238" i="223" s="1"/>
  <c r="AC309" i="170" s="1"/>
  <c r="HB237" i="223"/>
  <c r="HB238" i="223" s="1"/>
  <c r="AC308" i="170" s="1"/>
  <c r="HA237" i="223"/>
  <c r="HA238" i="223" s="1"/>
  <c r="AC307" i="170" s="1"/>
  <c r="GZ237" i="223"/>
  <c r="GZ238" i="223" s="1"/>
  <c r="AC306" i="170" s="1"/>
  <c r="GX237" i="223"/>
  <c r="GX238" i="223" s="1"/>
  <c r="AC302" i="170" s="1"/>
  <c r="GW237" i="223"/>
  <c r="GW238" i="223" s="1"/>
  <c r="AC301" i="170" s="1"/>
  <c r="GV237" i="223"/>
  <c r="GV238" i="223" s="1"/>
  <c r="AC300" i="170" s="1"/>
  <c r="GT237" i="223"/>
  <c r="GT238" i="223" s="1"/>
  <c r="AC296" i="170" s="1"/>
  <c r="GS237" i="223"/>
  <c r="GS238" i="223" s="1"/>
  <c r="AC295" i="170" s="1"/>
  <c r="GR237" i="223"/>
  <c r="GR238" i="223" s="1"/>
  <c r="AC294" i="170" s="1"/>
  <c r="GQ237" i="223"/>
  <c r="GQ238" i="223" s="1"/>
  <c r="AC293" i="170" s="1"/>
  <c r="GP237" i="223"/>
  <c r="GP238" i="223" s="1"/>
  <c r="AC292" i="170" s="1"/>
  <c r="GN237" i="223"/>
  <c r="GN238" i="223" s="1"/>
  <c r="AC288" i="170" s="1"/>
  <c r="GM237" i="223"/>
  <c r="GM238" i="223" s="1"/>
  <c r="AC287" i="170" s="1"/>
  <c r="GL237" i="223"/>
  <c r="GL238" i="223" s="1"/>
  <c r="AC286" i="170" s="1"/>
  <c r="GK237" i="223"/>
  <c r="GK238" i="223" s="1"/>
  <c r="AC285" i="170" s="1"/>
  <c r="GJ237" i="223"/>
  <c r="GJ238" i="223" s="1"/>
  <c r="AC284" i="170" s="1"/>
  <c r="GI237" i="223"/>
  <c r="GI238" i="223" s="1"/>
  <c r="AC283" i="170" s="1"/>
  <c r="GG237" i="223"/>
  <c r="GG238" i="223" s="1"/>
  <c r="AC279" i="170" s="1"/>
  <c r="GF237" i="223"/>
  <c r="GF238" i="223" s="1"/>
  <c r="AC278" i="170" s="1"/>
  <c r="GD237" i="223"/>
  <c r="GD238" i="223" s="1"/>
  <c r="AC274" i="170" s="1"/>
  <c r="GC237" i="223"/>
  <c r="GC238" i="223" s="1"/>
  <c r="AC273" i="170" s="1"/>
  <c r="GB237" i="223"/>
  <c r="GB238" i="223" s="1"/>
  <c r="AC272" i="170" s="1"/>
  <c r="FZ237" i="223"/>
  <c r="FZ238" i="223" s="1"/>
  <c r="AC268" i="170" s="1"/>
  <c r="FY237" i="223"/>
  <c r="FY238" i="223" s="1"/>
  <c r="AC267" i="170" s="1"/>
  <c r="FX237" i="223"/>
  <c r="FX238" i="223" s="1"/>
  <c r="AC266" i="170" s="1"/>
  <c r="FW237" i="223"/>
  <c r="FW238" i="223" s="1"/>
  <c r="AC265" i="170" s="1"/>
  <c r="FV237" i="223"/>
  <c r="FV238" i="223" s="1"/>
  <c r="AC264" i="170" s="1"/>
  <c r="FU237" i="223"/>
  <c r="FU238" i="223" s="1"/>
  <c r="AC263" i="170" s="1"/>
  <c r="FT237" i="223"/>
  <c r="FT238" i="223" s="1"/>
  <c r="AC262" i="170" s="1"/>
  <c r="FS237" i="223"/>
  <c r="FS238" i="223" s="1"/>
  <c r="AC261" i="170" s="1"/>
  <c r="FQ237" i="223"/>
  <c r="FQ238" i="223" s="1"/>
  <c r="AC255" i="170" s="1"/>
  <c r="FP237" i="223"/>
  <c r="FP238" i="223" s="1"/>
  <c r="AC254" i="170" s="1"/>
  <c r="FO237" i="223"/>
  <c r="FO238" i="223" s="1"/>
  <c r="AC253" i="170" s="1"/>
  <c r="FN237" i="223"/>
  <c r="FN238" i="223" s="1"/>
  <c r="AC252" i="170" s="1"/>
  <c r="FM237" i="223"/>
  <c r="FM238" i="223" s="1"/>
  <c r="AC251" i="170" s="1"/>
  <c r="FL237" i="223"/>
  <c r="FL238" i="223" s="1"/>
  <c r="AC250" i="170" s="1"/>
  <c r="FK237" i="223"/>
  <c r="FK238" i="223" s="1"/>
  <c r="AC249" i="170" s="1"/>
  <c r="FI237" i="223"/>
  <c r="FI238" i="223" s="1"/>
  <c r="AC245" i="170" s="1"/>
  <c r="FH237" i="223"/>
  <c r="FH238" i="223" s="1"/>
  <c r="AC244" i="170" s="1"/>
  <c r="FG237" i="223"/>
  <c r="FG238" i="223" s="1"/>
  <c r="AC243" i="170" s="1"/>
  <c r="FF237" i="223"/>
  <c r="FF238" i="223" s="1"/>
  <c r="AC242" i="170" s="1"/>
  <c r="FE237" i="223"/>
  <c r="FE238" i="223" s="1"/>
  <c r="AC241" i="170" s="1"/>
  <c r="FD237" i="223"/>
  <c r="FD238" i="223" s="1"/>
  <c r="AC240" i="170" s="1"/>
  <c r="FC237" i="223"/>
  <c r="FC238" i="223" s="1"/>
  <c r="AC239" i="170" s="1"/>
  <c r="FA237" i="223"/>
  <c r="FA238" i="223" s="1"/>
  <c r="AC235" i="170" s="1"/>
  <c r="EZ237" i="223"/>
  <c r="EZ238" i="223" s="1"/>
  <c r="AC234" i="170" s="1"/>
  <c r="EY237" i="223"/>
  <c r="EY238" i="223" s="1"/>
  <c r="AC233" i="170" s="1"/>
  <c r="EX237" i="223"/>
  <c r="EX238" i="223" s="1"/>
  <c r="AC232" i="170" s="1"/>
  <c r="EW237" i="223"/>
  <c r="EW238" i="223" s="1"/>
  <c r="AC231" i="170" s="1"/>
  <c r="EU237" i="223"/>
  <c r="EU238" i="223" s="1"/>
  <c r="AC227" i="170" s="1"/>
  <c r="ET237" i="223"/>
  <c r="ET238" i="223" s="1"/>
  <c r="AC226" i="170" s="1"/>
  <c r="ES237" i="223"/>
  <c r="ES238" i="223" s="1"/>
  <c r="AC225" i="170" s="1"/>
  <c r="ER237" i="223"/>
  <c r="ER238" i="223" s="1"/>
  <c r="AC224" i="170" s="1"/>
  <c r="EQ237" i="223"/>
  <c r="EQ238" i="223" s="1"/>
  <c r="AC223" i="170" s="1"/>
  <c r="EP237" i="223"/>
  <c r="EP238" i="223" s="1"/>
  <c r="AC222" i="170" s="1"/>
  <c r="EN237" i="223"/>
  <c r="EN238" i="223" s="1"/>
  <c r="AC218" i="170" s="1"/>
  <c r="EM237" i="223"/>
  <c r="EM238" i="223" s="1"/>
  <c r="AC217" i="170" s="1"/>
  <c r="EL237" i="223"/>
  <c r="EL238" i="223" s="1"/>
  <c r="AC216" i="170" s="1"/>
  <c r="EJ237" i="223"/>
  <c r="EJ238" i="223" s="1"/>
  <c r="AC212" i="170" s="1"/>
  <c r="EI237" i="223"/>
  <c r="EI238" i="223" s="1"/>
  <c r="AC211" i="170" s="1"/>
  <c r="EH237" i="223"/>
  <c r="EH238" i="223" s="1"/>
  <c r="AC210" i="170" s="1"/>
  <c r="EG237" i="223"/>
  <c r="EG238" i="223" s="1"/>
  <c r="AC209" i="170" s="1"/>
  <c r="EF237" i="223"/>
  <c r="EF238" i="223" s="1"/>
  <c r="AC208" i="170" s="1"/>
  <c r="EE237" i="223"/>
  <c r="EE238" i="223" s="1"/>
  <c r="AC207" i="170" s="1"/>
  <c r="EC237" i="223"/>
  <c r="EC238" i="223" s="1"/>
  <c r="AC201" i="170" s="1"/>
  <c r="EB237" i="223"/>
  <c r="EB238" i="223" s="1"/>
  <c r="AC200" i="170" s="1"/>
  <c r="EA237" i="223"/>
  <c r="EA238" i="223" s="1"/>
  <c r="AC199" i="170" s="1"/>
  <c r="DZ237" i="223"/>
  <c r="DZ238" i="223" s="1"/>
  <c r="AC198" i="170" s="1"/>
  <c r="DX237" i="223"/>
  <c r="DX238" i="223" s="1"/>
  <c r="AC194" i="170" s="1"/>
  <c r="DW237" i="223"/>
  <c r="DW238" i="223" s="1"/>
  <c r="AC193" i="170" s="1"/>
  <c r="DV237" i="223"/>
  <c r="DV238" i="223" s="1"/>
  <c r="AC192" i="170" s="1"/>
  <c r="DU237" i="223"/>
  <c r="DU238" i="223" s="1"/>
  <c r="AC191" i="170" s="1"/>
  <c r="DS237" i="223"/>
  <c r="DS238" i="223" s="1"/>
  <c r="AC187" i="170" s="1"/>
  <c r="DR237" i="223"/>
  <c r="DR238" i="223" s="1"/>
  <c r="AC186" i="170" s="1"/>
  <c r="DQ237" i="223"/>
  <c r="DQ238" i="223" s="1"/>
  <c r="AC185" i="170" s="1"/>
  <c r="DO237" i="223"/>
  <c r="DO238" i="223" s="1"/>
  <c r="AC181" i="170" s="1"/>
  <c r="DM237" i="223"/>
  <c r="DM238" i="223" s="1"/>
  <c r="AC177" i="170" s="1"/>
  <c r="DL237" i="223"/>
  <c r="DL238" i="223" s="1"/>
  <c r="AC176" i="170" s="1"/>
  <c r="DK237" i="223"/>
  <c r="DK238" i="223" s="1"/>
  <c r="AC175" i="170" s="1"/>
  <c r="DJ237" i="223"/>
  <c r="DJ238" i="223" s="1"/>
  <c r="AC174" i="170" s="1"/>
  <c r="DH237" i="223"/>
  <c r="DH238" i="223" s="1"/>
  <c r="AC168" i="170" s="1"/>
  <c r="DG237" i="223"/>
  <c r="DG238" i="223" s="1"/>
  <c r="AC167" i="170" s="1"/>
  <c r="DF237" i="223"/>
  <c r="DF238" i="223" s="1"/>
  <c r="AC166" i="170" s="1"/>
  <c r="DE237" i="223"/>
  <c r="DE238" i="223" s="1"/>
  <c r="AC165" i="170" s="1"/>
  <c r="DD237" i="223"/>
  <c r="DD238" i="223" s="1"/>
  <c r="AC164" i="170" s="1"/>
  <c r="DB237" i="223"/>
  <c r="DB238" i="223" s="1"/>
  <c r="AC160" i="170" s="1"/>
  <c r="DA237" i="223"/>
  <c r="DA238" i="223" s="1"/>
  <c r="AC159" i="170" s="1"/>
  <c r="CY237" i="223"/>
  <c r="CY238" i="223" s="1"/>
  <c r="AC155" i="170" s="1"/>
  <c r="CX237" i="223"/>
  <c r="CX238" i="223" s="1"/>
  <c r="AC154" i="170" s="1"/>
  <c r="CW237" i="223"/>
  <c r="CW238" i="223" s="1"/>
  <c r="AC153" i="170" s="1"/>
  <c r="CU237" i="223"/>
  <c r="CU238" i="223" s="1"/>
  <c r="AC149" i="170" s="1"/>
  <c r="CT237" i="223"/>
  <c r="CT238" i="223" s="1"/>
  <c r="AC148" i="170" s="1"/>
  <c r="CS237" i="223"/>
  <c r="CS238" i="223" s="1"/>
  <c r="AC147" i="170" s="1"/>
  <c r="CR237" i="223"/>
  <c r="CR238" i="223" s="1"/>
  <c r="AC146" i="170" s="1"/>
  <c r="CQ237" i="223"/>
  <c r="CQ238" i="223" s="1"/>
  <c r="AC145" i="170" s="1"/>
  <c r="CP237" i="223"/>
  <c r="CP238" i="223" s="1"/>
  <c r="AC144" i="170" s="1"/>
  <c r="CO237" i="223"/>
  <c r="CO251" i="223" s="1"/>
  <c r="AD143" i="170" s="1"/>
  <c r="IJ235" i="223"/>
  <c r="IG235" i="223"/>
  <c r="IB235" i="223"/>
  <c r="HX235" i="223"/>
  <c r="HO235" i="223"/>
  <c r="HJ235" i="223"/>
  <c r="HE235" i="223"/>
  <c r="GY235" i="223"/>
  <c r="GU235" i="223"/>
  <c r="GO235" i="223"/>
  <c r="GH235" i="223"/>
  <c r="GE235" i="223"/>
  <c r="GA235" i="223"/>
  <c r="FR235" i="223"/>
  <c r="FJ235" i="223"/>
  <c r="FB235" i="223"/>
  <c r="EV235" i="223"/>
  <c r="EO235" i="223"/>
  <c r="EK235" i="223"/>
  <c r="ED235" i="223"/>
  <c r="DY235" i="223"/>
  <c r="DT235" i="223"/>
  <c r="DP235" i="223"/>
  <c r="DN235" i="223"/>
  <c r="DI235" i="223"/>
  <c r="DC235" i="223"/>
  <c r="CZ235" i="223"/>
  <c r="CV235" i="223"/>
  <c r="CN235" i="223"/>
  <c r="IJ234" i="223"/>
  <c r="IG234" i="223"/>
  <c r="IB234" i="223"/>
  <c r="HX234" i="223"/>
  <c r="HO234" i="223"/>
  <c r="HJ234" i="223"/>
  <c r="HE234" i="223"/>
  <c r="GY234" i="223"/>
  <c r="GU234" i="223"/>
  <c r="GO234" i="223"/>
  <c r="GH234" i="223"/>
  <c r="GE234" i="223"/>
  <c r="GA234" i="223"/>
  <c r="FR234" i="223"/>
  <c r="FJ234" i="223"/>
  <c r="FB234" i="223"/>
  <c r="EV234" i="223"/>
  <c r="EO234" i="223"/>
  <c r="EK234" i="223"/>
  <c r="ED234" i="223"/>
  <c r="DY234" i="223"/>
  <c r="DT234" i="223"/>
  <c r="DP234" i="223"/>
  <c r="DN234" i="223"/>
  <c r="DI234" i="223"/>
  <c r="DC234" i="223"/>
  <c r="CZ234" i="223"/>
  <c r="CV234" i="223"/>
  <c r="CN234" i="223"/>
  <c r="IJ233" i="223"/>
  <c r="IG233" i="223"/>
  <c r="IB233" i="223"/>
  <c r="HX233" i="223"/>
  <c r="HO233" i="223"/>
  <c r="HJ233" i="223"/>
  <c r="HE233" i="223"/>
  <c r="GY233" i="223"/>
  <c r="GU233" i="223"/>
  <c r="GO233" i="223"/>
  <c r="GH233" i="223"/>
  <c r="GE233" i="223"/>
  <c r="GA233" i="223"/>
  <c r="FR233" i="223"/>
  <c r="FJ233" i="223"/>
  <c r="FB233" i="223"/>
  <c r="EV233" i="223"/>
  <c r="EO233" i="223"/>
  <c r="EK233" i="223"/>
  <c r="ED233" i="223"/>
  <c r="DY233" i="223"/>
  <c r="DT233" i="223"/>
  <c r="DP233" i="223"/>
  <c r="DN233" i="223"/>
  <c r="DI233" i="223"/>
  <c r="DC233" i="223"/>
  <c r="CZ233" i="223"/>
  <c r="CV233" i="223"/>
  <c r="CN233" i="223"/>
  <c r="IJ232" i="223"/>
  <c r="IG232" i="223"/>
  <c r="IB232" i="223"/>
  <c r="HX232" i="223"/>
  <c r="HO232" i="223"/>
  <c r="HJ232" i="223"/>
  <c r="HE232" i="223"/>
  <c r="GY232" i="223"/>
  <c r="GU232" i="223"/>
  <c r="GO232" i="223"/>
  <c r="GH232" i="223"/>
  <c r="GE232" i="223"/>
  <c r="GA232" i="223"/>
  <c r="FR232" i="223"/>
  <c r="FJ232" i="223"/>
  <c r="FB232" i="223"/>
  <c r="EV232" i="223"/>
  <c r="EO232" i="223"/>
  <c r="EK232" i="223"/>
  <c r="ED232" i="223"/>
  <c r="DY232" i="223"/>
  <c r="DT232" i="223"/>
  <c r="DP232" i="223"/>
  <c r="DN232" i="223"/>
  <c r="DI232" i="223"/>
  <c r="DC232" i="223"/>
  <c r="CZ232" i="223"/>
  <c r="CV232" i="223"/>
  <c r="CN232" i="223"/>
  <c r="IJ231" i="223"/>
  <c r="IG231" i="223"/>
  <c r="IB231" i="223"/>
  <c r="HX231" i="223"/>
  <c r="HO231" i="223"/>
  <c r="HJ231" i="223"/>
  <c r="HE231" i="223"/>
  <c r="GY231" i="223"/>
  <c r="GU231" i="223"/>
  <c r="GO231" i="223"/>
  <c r="GH231" i="223"/>
  <c r="GE231" i="223"/>
  <c r="GA231" i="223"/>
  <c r="FR231" i="223"/>
  <c r="FJ231" i="223"/>
  <c r="FB231" i="223"/>
  <c r="EV231" i="223"/>
  <c r="EO231" i="223"/>
  <c r="EK231" i="223"/>
  <c r="ED231" i="223"/>
  <c r="DY231" i="223"/>
  <c r="DT231" i="223"/>
  <c r="DP231" i="223"/>
  <c r="DN231" i="223"/>
  <c r="DI231" i="223"/>
  <c r="DC231" i="223"/>
  <c r="CZ231" i="223"/>
  <c r="CV231" i="223"/>
  <c r="CN231" i="223"/>
  <c r="IJ230" i="223"/>
  <c r="IG230" i="223"/>
  <c r="IB230" i="223"/>
  <c r="HX230" i="223"/>
  <c r="HO230" i="223"/>
  <c r="HJ230" i="223"/>
  <c r="HE230" i="223"/>
  <c r="GY230" i="223"/>
  <c r="GU230" i="223"/>
  <c r="GO230" i="223"/>
  <c r="GH230" i="223"/>
  <c r="GE230" i="223"/>
  <c r="GA230" i="223"/>
  <c r="FR230" i="223"/>
  <c r="FJ230" i="223"/>
  <c r="FB230" i="223"/>
  <c r="EV230" i="223"/>
  <c r="EO230" i="223"/>
  <c r="EK230" i="223"/>
  <c r="ED230" i="223"/>
  <c r="DY230" i="223"/>
  <c r="DT230" i="223"/>
  <c r="DP230" i="223"/>
  <c r="DN230" i="223"/>
  <c r="DI230" i="223"/>
  <c r="DC230" i="223"/>
  <c r="CZ230" i="223"/>
  <c r="CV230" i="223"/>
  <c r="CN230" i="223"/>
  <c r="IJ229" i="223"/>
  <c r="IG229" i="223"/>
  <c r="IB229" i="223"/>
  <c r="HX229" i="223"/>
  <c r="HO229" i="223"/>
  <c r="HJ229" i="223"/>
  <c r="HE229" i="223"/>
  <c r="GY229" i="223"/>
  <c r="GU229" i="223"/>
  <c r="GO229" i="223"/>
  <c r="GH229" i="223"/>
  <c r="GE229" i="223"/>
  <c r="GA229" i="223"/>
  <c r="FR229" i="223"/>
  <c r="FJ229" i="223"/>
  <c r="FB229" i="223"/>
  <c r="EV229" i="223"/>
  <c r="EO229" i="223"/>
  <c r="EK229" i="223"/>
  <c r="ED229" i="223"/>
  <c r="DY229" i="223"/>
  <c r="DT229" i="223"/>
  <c r="DP229" i="223"/>
  <c r="DN229" i="223"/>
  <c r="DI229" i="223"/>
  <c r="DC229" i="223"/>
  <c r="CZ229" i="223"/>
  <c r="CV229" i="223"/>
  <c r="CN229" i="223"/>
  <c r="IJ228" i="223"/>
  <c r="IJ237" i="223" s="1"/>
  <c r="IJ238" i="223" s="1"/>
  <c r="IG228" i="223"/>
  <c r="IB228" i="223"/>
  <c r="HX228" i="223"/>
  <c r="HO228" i="223"/>
  <c r="HO237" i="223" s="1"/>
  <c r="HO238" i="223" s="1"/>
  <c r="HJ228" i="223"/>
  <c r="HE228" i="223"/>
  <c r="GY228" i="223"/>
  <c r="GU228" i="223"/>
  <c r="GU237" i="223" s="1"/>
  <c r="GU238" i="223" s="1"/>
  <c r="GO228" i="223"/>
  <c r="GH228" i="223"/>
  <c r="GE228" i="223"/>
  <c r="GA228" i="223"/>
  <c r="GA237" i="223" s="1"/>
  <c r="GA238" i="223" s="1"/>
  <c r="FR228" i="223"/>
  <c r="FJ228" i="223"/>
  <c r="FB228" i="223"/>
  <c r="EV228" i="223"/>
  <c r="EV237" i="223" s="1"/>
  <c r="EV238" i="223" s="1"/>
  <c r="EO228" i="223"/>
  <c r="EK228" i="223"/>
  <c r="ED228" i="223"/>
  <c r="DY228" i="223"/>
  <c r="DY237" i="223" s="1"/>
  <c r="DY238" i="223" s="1"/>
  <c r="DT228" i="223"/>
  <c r="DP228" i="223"/>
  <c r="DN228" i="223"/>
  <c r="DI228" i="223"/>
  <c r="DI237" i="223" s="1"/>
  <c r="DI238" i="223" s="1"/>
  <c r="DC228" i="223"/>
  <c r="CZ228" i="223"/>
  <c r="CV228" i="223"/>
  <c r="CN228" i="223"/>
  <c r="IL224" i="223"/>
  <c r="IL225" i="223" s="1"/>
  <c r="AB362" i="170" s="1"/>
  <c r="IK224" i="223"/>
  <c r="IK225" i="223" s="1"/>
  <c r="AB361" i="170" s="1"/>
  <c r="II224" i="223"/>
  <c r="II225" i="223" s="1"/>
  <c r="AB357" i="170" s="1"/>
  <c r="IH224" i="223"/>
  <c r="IH225" i="223" s="1"/>
  <c r="AB356" i="170" s="1"/>
  <c r="IF224" i="223"/>
  <c r="IF225" i="223" s="1"/>
  <c r="AB352" i="170" s="1"/>
  <c r="IE224" i="223"/>
  <c r="IE225" i="223" s="1"/>
  <c r="AB351" i="170" s="1"/>
  <c r="ID224" i="223"/>
  <c r="ID225" i="223" s="1"/>
  <c r="AB350" i="170" s="1"/>
  <c r="IC224" i="223"/>
  <c r="IC225" i="223" s="1"/>
  <c r="AB349" i="170" s="1"/>
  <c r="IA224" i="223"/>
  <c r="IA225" i="223" s="1"/>
  <c r="AB345" i="170" s="1"/>
  <c r="HZ224" i="223"/>
  <c r="HZ225" i="223" s="1"/>
  <c r="AB344" i="170" s="1"/>
  <c r="HY224" i="223"/>
  <c r="HY225" i="223" s="1"/>
  <c r="AB343" i="170" s="1"/>
  <c r="HW224" i="223"/>
  <c r="HW225" i="223" s="1"/>
  <c r="AB337" i="170" s="1"/>
  <c r="HV224" i="223"/>
  <c r="HV225" i="223" s="1"/>
  <c r="AB336" i="170" s="1"/>
  <c r="HU224" i="223"/>
  <c r="HU225" i="223" s="1"/>
  <c r="AB334" i="170" s="1"/>
  <c r="HT224" i="223"/>
  <c r="HT225" i="223" s="1"/>
  <c r="HS224" i="223"/>
  <c r="HS225" i="223" s="1"/>
  <c r="AB333" i="170" s="1"/>
  <c r="HR224" i="223"/>
  <c r="HR225" i="223" s="1"/>
  <c r="AB332" i="170" s="1"/>
  <c r="HQ224" i="223"/>
  <c r="HQ225" i="223" s="1"/>
  <c r="AB331" i="170" s="1"/>
  <c r="HP224" i="223"/>
  <c r="HP225" i="223" s="1"/>
  <c r="AB330" i="170" s="1"/>
  <c r="HN224" i="223"/>
  <c r="HN225" i="223" s="1"/>
  <c r="AB326" i="170" s="1"/>
  <c r="HM224" i="223"/>
  <c r="HM225" i="223" s="1"/>
  <c r="AB325" i="170" s="1"/>
  <c r="HL224" i="223"/>
  <c r="HL225" i="223" s="1"/>
  <c r="AB324" i="170" s="1"/>
  <c r="HK224" i="223"/>
  <c r="HK225" i="223" s="1"/>
  <c r="AB323" i="170" s="1"/>
  <c r="HI224" i="223"/>
  <c r="HI225" i="223" s="1"/>
  <c r="AB317" i="170" s="1"/>
  <c r="HH224" i="223"/>
  <c r="HH225" i="223" s="1"/>
  <c r="AB316" i="170" s="1"/>
  <c r="HG224" i="223"/>
  <c r="HG225" i="223" s="1"/>
  <c r="AB315" i="170" s="1"/>
  <c r="HF224" i="223"/>
  <c r="HF225" i="223" s="1"/>
  <c r="AB314" i="170" s="1"/>
  <c r="HD224" i="223"/>
  <c r="HD225" i="223" s="1"/>
  <c r="AB310" i="170" s="1"/>
  <c r="HC224" i="223"/>
  <c r="HC225" i="223" s="1"/>
  <c r="AB309" i="170" s="1"/>
  <c r="HB224" i="223"/>
  <c r="HB225" i="223" s="1"/>
  <c r="AB308" i="170" s="1"/>
  <c r="HA224" i="223"/>
  <c r="HA225" i="223" s="1"/>
  <c r="AB307" i="170" s="1"/>
  <c r="GZ224" i="223"/>
  <c r="GZ225" i="223" s="1"/>
  <c r="AB306" i="170" s="1"/>
  <c r="GX224" i="223"/>
  <c r="GX225" i="223" s="1"/>
  <c r="AB302" i="170" s="1"/>
  <c r="GW224" i="223"/>
  <c r="GW225" i="223" s="1"/>
  <c r="AB301" i="170" s="1"/>
  <c r="GV224" i="223"/>
  <c r="GV225" i="223" s="1"/>
  <c r="AB300" i="170" s="1"/>
  <c r="GT224" i="223"/>
  <c r="GT225" i="223" s="1"/>
  <c r="AB296" i="170" s="1"/>
  <c r="GS224" i="223"/>
  <c r="GS225" i="223" s="1"/>
  <c r="AB295" i="170" s="1"/>
  <c r="GR224" i="223"/>
  <c r="GR225" i="223" s="1"/>
  <c r="AB294" i="170" s="1"/>
  <c r="GQ224" i="223"/>
  <c r="GQ225" i="223" s="1"/>
  <c r="AB293" i="170" s="1"/>
  <c r="GP224" i="223"/>
  <c r="GP225" i="223" s="1"/>
  <c r="AB292" i="170" s="1"/>
  <c r="GN224" i="223"/>
  <c r="GN225" i="223" s="1"/>
  <c r="AB288" i="170" s="1"/>
  <c r="GM224" i="223"/>
  <c r="GM225" i="223" s="1"/>
  <c r="AB287" i="170" s="1"/>
  <c r="GL224" i="223"/>
  <c r="GL225" i="223" s="1"/>
  <c r="AB286" i="170" s="1"/>
  <c r="GK224" i="223"/>
  <c r="GK225" i="223" s="1"/>
  <c r="AB285" i="170" s="1"/>
  <c r="GJ224" i="223"/>
  <c r="GJ225" i="223" s="1"/>
  <c r="AB284" i="170" s="1"/>
  <c r="GI224" i="223"/>
  <c r="GI225" i="223" s="1"/>
  <c r="AB283" i="170" s="1"/>
  <c r="GG224" i="223"/>
  <c r="GG225" i="223" s="1"/>
  <c r="AB279" i="170" s="1"/>
  <c r="GF224" i="223"/>
  <c r="GF225" i="223" s="1"/>
  <c r="AB278" i="170" s="1"/>
  <c r="GD224" i="223"/>
  <c r="GD225" i="223" s="1"/>
  <c r="AB274" i="170" s="1"/>
  <c r="GC224" i="223"/>
  <c r="GC225" i="223" s="1"/>
  <c r="AB273" i="170" s="1"/>
  <c r="GB224" i="223"/>
  <c r="GB225" i="223" s="1"/>
  <c r="AB272" i="170" s="1"/>
  <c r="FZ224" i="223"/>
  <c r="FZ225" i="223" s="1"/>
  <c r="AB268" i="170" s="1"/>
  <c r="FY224" i="223"/>
  <c r="FY225" i="223" s="1"/>
  <c r="AB267" i="170" s="1"/>
  <c r="FX224" i="223"/>
  <c r="FX225" i="223" s="1"/>
  <c r="AB266" i="170" s="1"/>
  <c r="FW224" i="223"/>
  <c r="FW225" i="223" s="1"/>
  <c r="AB265" i="170" s="1"/>
  <c r="FV224" i="223"/>
  <c r="FV225" i="223" s="1"/>
  <c r="AB264" i="170" s="1"/>
  <c r="FU224" i="223"/>
  <c r="FU225" i="223" s="1"/>
  <c r="AB263" i="170" s="1"/>
  <c r="FT224" i="223"/>
  <c r="FT225" i="223" s="1"/>
  <c r="AB262" i="170" s="1"/>
  <c r="FS224" i="223"/>
  <c r="FS225" i="223" s="1"/>
  <c r="AB261" i="170" s="1"/>
  <c r="FQ224" i="223"/>
  <c r="FQ225" i="223" s="1"/>
  <c r="AB255" i="170" s="1"/>
  <c r="FP224" i="223"/>
  <c r="FP225" i="223" s="1"/>
  <c r="AB254" i="170" s="1"/>
  <c r="FO224" i="223"/>
  <c r="FO225" i="223" s="1"/>
  <c r="AB253" i="170" s="1"/>
  <c r="FN224" i="223"/>
  <c r="FN225" i="223" s="1"/>
  <c r="AB252" i="170" s="1"/>
  <c r="FM224" i="223"/>
  <c r="FM225" i="223" s="1"/>
  <c r="AB251" i="170" s="1"/>
  <c r="FL224" i="223"/>
  <c r="FL225" i="223" s="1"/>
  <c r="AB250" i="170" s="1"/>
  <c r="FK224" i="223"/>
  <c r="FK225" i="223" s="1"/>
  <c r="AB249" i="170" s="1"/>
  <c r="FI224" i="223"/>
  <c r="FI225" i="223" s="1"/>
  <c r="AB245" i="170" s="1"/>
  <c r="FH224" i="223"/>
  <c r="FH225" i="223" s="1"/>
  <c r="AB244" i="170" s="1"/>
  <c r="FG224" i="223"/>
  <c r="FG225" i="223" s="1"/>
  <c r="AB243" i="170" s="1"/>
  <c r="FF224" i="223"/>
  <c r="FF225" i="223" s="1"/>
  <c r="AB242" i="170" s="1"/>
  <c r="FE224" i="223"/>
  <c r="FE225" i="223" s="1"/>
  <c r="AB241" i="170" s="1"/>
  <c r="FD224" i="223"/>
  <c r="FD225" i="223" s="1"/>
  <c r="AB240" i="170" s="1"/>
  <c r="FC224" i="223"/>
  <c r="FC225" i="223" s="1"/>
  <c r="AB239" i="170" s="1"/>
  <c r="FA224" i="223"/>
  <c r="FA225" i="223" s="1"/>
  <c r="AB235" i="170" s="1"/>
  <c r="EZ224" i="223"/>
  <c r="EZ225" i="223" s="1"/>
  <c r="AB234" i="170" s="1"/>
  <c r="EY224" i="223"/>
  <c r="EY225" i="223" s="1"/>
  <c r="AB233" i="170" s="1"/>
  <c r="EX224" i="223"/>
  <c r="EX225" i="223" s="1"/>
  <c r="AB232" i="170" s="1"/>
  <c r="EW224" i="223"/>
  <c r="EW225" i="223" s="1"/>
  <c r="AB231" i="170" s="1"/>
  <c r="EU224" i="223"/>
  <c r="EU225" i="223" s="1"/>
  <c r="AB227" i="170" s="1"/>
  <c r="ET224" i="223"/>
  <c r="ET225" i="223" s="1"/>
  <c r="AB226" i="170" s="1"/>
  <c r="ES224" i="223"/>
  <c r="ES225" i="223" s="1"/>
  <c r="AB225" i="170" s="1"/>
  <c r="ER224" i="223"/>
  <c r="ER225" i="223" s="1"/>
  <c r="AB224" i="170" s="1"/>
  <c r="EQ224" i="223"/>
  <c r="EQ225" i="223" s="1"/>
  <c r="AB223" i="170" s="1"/>
  <c r="EP224" i="223"/>
  <c r="EP225" i="223" s="1"/>
  <c r="AB222" i="170" s="1"/>
  <c r="EN224" i="223"/>
  <c r="EN225" i="223" s="1"/>
  <c r="AB218" i="170" s="1"/>
  <c r="EM224" i="223"/>
  <c r="EM225" i="223" s="1"/>
  <c r="AB217" i="170" s="1"/>
  <c r="EL224" i="223"/>
  <c r="EL225" i="223" s="1"/>
  <c r="AB216" i="170" s="1"/>
  <c r="EJ224" i="223"/>
  <c r="EJ225" i="223" s="1"/>
  <c r="AB212" i="170" s="1"/>
  <c r="EI224" i="223"/>
  <c r="EI225" i="223" s="1"/>
  <c r="AB211" i="170" s="1"/>
  <c r="EH224" i="223"/>
  <c r="EH225" i="223" s="1"/>
  <c r="AB210" i="170" s="1"/>
  <c r="EG224" i="223"/>
  <c r="EG225" i="223" s="1"/>
  <c r="AB209" i="170" s="1"/>
  <c r="EF224" i="223"/>
  <c r="EF225" i="223" s="1"/>
  <c r="AB208" i="170" s="1"/>
  <c r="EE224" i="223"/>
  <c r="EE225" i="223" s="1"/>
  <c r="AB207" i="170" s="1"/>
  <c r="EC224" i="223"/>
  <c r="EC225" i="223" s="1"/>
  <c r="AB201" i="170" s="1"/>
  <c r="EB224" i="223"/>
  <c r="EB225" i="223" s="1"/>
  <c r="AB200" i="170" s="1"/>
  <c r="EA224" i="223"/>
  <c r="EA225" i="223" s="1"/>
  <c r="AB199" i="170" s="1"/>
  <c r="DZ224" i="223"/>
  <c r="DZ225" i="223" s="1"/>
  <c r="AB198" i="170" s="1"/>
  <c r="DX224" i="223"/>
  <c r="DX225" i="223" s="1"/>
  <c r="AB194" i="170" s="1"/>
  <c r="DW224" i="223"/>
  <c r="DW225" i="223" s="1"/>
  <c r="AB193" i="170" s="1"/>
  <c r="DV224" i="223"/>
  <c r="DV225" i="223" s="1"/>
  <c r="AB192" i="170" s="1"/>
  <c r="DU224" i="223"/>
  <c r="DU225" i="223" s="1"/>
  <c r="AB191" i="170" s="1"/>
  <c r="DS224" i="223"/>
  <c r="DS225" i="223" s="1"/>
  <c r="AB187" i="170" s="1"/>
  <c r="DR224" i="223"/>
  <c r="DR225" i="223" s="1"/>
  <c r="AB186" i="170" s="1"/>
  <c r="DQ224" i="223"/>
  <c r="DQ225" i="223" s="1"/>
  <c r="AB185" i="170" s="1"/>
  <c r="DO224" i="223"/>
  <c r="DO225" i="223" s="1"/>
  <c r="AB181" i="170" s="1"/>
  <c r="DM224" i="223"/>
  <c r="DM225" i="223" s="1"/>
  <c r="AB177" i="170" s="1"/>
  <c r="DL224" i="223"/>
  <c r="DL225" i="223" s="1"/>
  <c r="AB176" i="170" s="1"/>
  <c r="DK224" i="223"/>
  <c r="DK225" i="223" s="1"/>
  <c r="AB175" i="170" s="1"/>
  <c r="DJ224" i="223"/>
  <c r="DJ225" i="223" s="1"/>
  <c r="AB174" i="170" s="1"/>
  <c r="DH224" i="223"/>
  <c r="DH225" i="223" s="1"/>
  <c r="AB168" i="170" s="1"/>
  <c r="DG224" i="223"/>
  <c r="DG225" i="223" s="1"/>
  <c r="AB167" i="170" s="1"/>
  <c r="DF224" i="223"/>
  <c r="DF225" i="223" s="1"/>
  <c r="AB166" i="170" s="1"/>
  <c r="DE224" i="223"/>
  <c r="DE225" i="223" s="1"/>
  <c r="AB165" i="170" s="1"/>
  <c r="DD224" i="223"/>
  <c r="DD225" i="223" s="1"/>
  <c r="AB164" i="170" s="1"/>
  <c r="DB224" i="223"/>
  <c r="DB225" i="223" s="1"/>
  <c r="AB160" i="170" s="1"/>
  <c r="DA224" i="223"/>
  <c r="DA225" i="223" s="1"/>
  <c r="AB159" i="170" s="1"/>
  <c r="CY224" i="223"/>
  <c r="CY225" i="223" s="1"/>
  <c r="AB155" i="170" s="1"/>
  <c r="CX224" i="223"/>
  <c r="CX225" i="223" s="1"/>
  <c r="AB154" i="170" s="1"/>
  <c r="CW224" i="223"/>
  <c r="CW225" i="223" s="1"/>
  <c r="AB153" i="170" s="1"/>
  <c r="CU224" i="223"/>
  <c r="CU225" i="223" s="1"/>
  <c r="AB149" i="170" s="1"/>
  <c r="CT224" i="223"/>
  <c r="CT225" i="223" s="1"/>
  <c r="AB148" i="170" s="1"/>
  <c r="CS224" i="223"/>
  <c r="CS225" i="223" s="1"/>
  <c r="AB147" i="170" s="1"/>
  <c r="CR224" i="223"/>
  <c r="CR225" i="223" s="1"/>
  <c r="AB146" i="170" s="1"/>
  <c r="CQ224" i="223"/>
  <c r="CQ225" i="223" s="1"/>
  <c r="AB145" i="170" s="1"/>
  <c r="CP224" i="223"/>
  <c r="CP225" i="223" s="1"/>
  <c r="AB144" i="170" s="1"/>
  <c r="CO224" i="223"/>
  <c r="CO238" i="223" s="1"/>
  <c r="AC143" i="170" s="1"/>
  <c r="IJ222" i="223"/>
  <c r="IG222" i="223"/>
  <c r="IB222" i="223"/>
  <c r="HX222" i="223"/>
  <c r="HO222" i="223"/>
  <c r="HJ222" i="223"/>
  <c r="HE222" i="223"/>
  <c r="GY222" i="223"/>
  <c r="GU222" i="223"/>
  <c r="GO222" i="223"/>
  <c r="GH222" i="223"/>
  <c r="GE222" i="223"/>
  <c r="GA222" i="223"/>
  <c r="FR222" i="223"/>
  <c r="FJ222" i="223"/>
  <c r="FB222" i="223"/>
  <c r="EV222" i="223"/>
  <c r="EO222" i="223"/>
  <c r="EK222" i="223"/>
  <c r="ED222" i="223"/>
  <c r="DY222" i="223"/>
  <c r="DT222" i="223"/>
  <c r="DP222" i="223"/>
  <c r="DN222" i="223"/>
  <c r="DI222" i="223"/>
  <c r="DC222" i="223"/>
  <c r="CZ222" i="223"/>
  <c r="CV222" i="223"/>
  <c r="CN222" i="223"/>
  <c r="IJ221" i="223"/>
  <c r="IG221" i="223"/>
  <c r="IB221" i="223"/>
  <c r="HX221" i="223"/>
  <c r="HO221" i="223"/>
  <c r="HJ221" i="223"/>
  <c r="HE221" i="223"/>
  <c r="GY221" i="223"/>
  <c r="GU221" i="223"/>
  <c r="GO221" i="223"/>
  <c r="GH221" i="223"/>
  <c r="GE221" i="223"/>
  <c r="GA221" i="223"/>
  <c r="FR221" i="223"/>
  <c r="FJ221" i="223"/>
  <c r="FB221" i="223"/>
  <c r="EV221" i="223"/>
  <c r="EO221" i="223"/>
  <c r="EK221" i="223"/>
  <c r="ED221" i="223"/>
  <c r="DY221" i="223"/>
  <c r="DT221" i="223"/>
  <c r="DP221" i="223"/>
  <c r="DN221" i="223"/>
  <c r="DI221" i="223"/>
  <c r="DC221" i="223"/>
  <c r="CZ221" i="223"/>
  <c r="CV221" i="223"/>
  <c r="CN221" i="223"/>
  <c r="IJ220" i="223"/>
  <c r="IG220" i="223"/>
  <c r="IB220" i="223"/>
  <c r="HX220" i="223"/>
  <c r="HO220" i="223"/>
  <c r="HJ220" i="223"/>
  <c r="HE220" i="223"/>
  <c r="GY220" i="223"/>
  <c r="GU220" i="223"/>
  <c r="GO220" i="223"/>
  <c r="GH220" i="223"/>
  <c r="GE220" i="223"/>
  <c r="GA220" i="223"/>
  <c r="FR220" i="223"/>
  <c r="FJ220" i="223"/>
  <c r="FB220" i="223"/>
  <c r="EV220" i="223"/>
  <c r="EO220" i="223"/>
  <c r="EK220" i="223"/>
  <c r="ED220" i="223"/>
  <c r="DY220" i="223"/>
  <c r="DT220" i="223"/>
  <c r="DP220" i="223"/>
  <c r="DN220" i="223"/>
  <c r="DI220" i="223"/>
  <c r="DC220" i="223"/>
  <c r="CZ220" i="223"/>
  <c r="CV220" i="223"/>
  <c r="CN220" i="223"/>
  <c r="IJ219" i="223"/>
  <c r="IG219" i="223"/>
  <c r="IB219" i="223"/>
  <c r="HX219" i="223"/>
  <c r="HO219" i="223"/>
  <c r="HJ219" i="223"/>
  <c r="HE219" i="223"/>
  <c r="GY219" i="223"/>
  <c r="GU219" i="223"/>
  <c r="GO219" i="223"/>
  <c r="GH219" i="223"/>
  <c r="GE219" i="223"/>
  <c r="GA219" i="223"/>
  <c r="FR219" i="223"/>
  <c r="FJ219" i="223"/>
  <c r="FB219" i="223"/>
  <c r="EV219" i="223"/>
  <c r="EO219" i="223"/>
  <c r="EK219" i="223"/>
  <c r="ED219" i="223"/>
  <c r="DY219" i="223"/>
  <c r="DT219" i="223"/>
  <c r="DP219" i="223"/>
  <c r="DN219" i="223"/>
  <c r="DI219" i="223"/>
  <c r="DC219" i="223"/>
  <c r="CZ219" i="223"/>
  <c r="CV219" i="223"/>
  <c r="CN219" i="223"/>
  <c r="IJ218" i="223"/>
  <c r="IG218" i="223"/>
  <c r="IB218" i="223"/>
  <c r="HX218" i="223"/>
  <c r="HO218" i="223"/>
  <c r="HJ218" i="223"/>
  <c r="HE218" i="223"/>
  <c r="GY218" i="223"/>
  <c r="GU218" i="223"/>
  <c r="GO218" i="223"/>
  <c r="GH218" i="223"/>
  <c r="GE218" i="223"/>
  <c r="GA218" i="223"/>
  <c r="FR218" i="223"/>
  <c r="FJ218" i="223"/>
  <c r="FB218" i="223"/>
  <c r="EV218" i="223"/>
  <c r="EO218" i="223"/>
  <c r="EK218" i="223"/>
  <c r="ED218" i="223"/>
  <c r="DY218" i="223"/>
  <c r="DT218" i="223"/>
  <c r="DP218" i="223"/>
  <c r="DN218" i="223"/>
  <c r="DI218" i="223"/>
  <c r="DC218" i="223"/>
  <c r="CZ218" i="223"/>
  <c r="CV218" i="223"/>
  <c r="CN218" i="223"/>
  <c r="IJ217" i="223"/>
  <c r="IG217" i="223"/>
  <c r="IB217" i="223"/>
  <c r="HX217" i="223"/>
  <c r="HO217" i="223"/>
  <c r="HJ217" i="223"/>
  <c r="HE217" i="223"/>
  <c r="GY217" i="223"/>
  <c r="GU217" i="223"/>
  <c r="GO217" i="223"/>
  <c r="GH217" i="223"/>
  <c r="GE217" i="223"/>
  <c r="GA217" i="223"/>
  <c r="FR217" i="223"/>
  <c r="FJ217" i="223"/>
  <c r="FB217" i="223"/>
  <c r="EV217" i="223"/>
  <c r="EO217" i="223"/>
  <c r="EK217" i="223"/>
  <c r="ED217" i="223"/>
  <c r="DY217" i="223"/>
  <c r="DT217" i="223"/>
  <c r="DP217" i="223"/>
  <c r="DN217" i="223"/>
  <c r="DI217" i="223"/>
  <c r="DC217" i="223"/>
  <c r="CZ217" i="223"/>
  <c r="CV217" i="223"/>
  <c r="CN217" i="223"/>
  <c r="IJ216" i="223"/>
  <c r="IG216" i="223"/>
  <c r="IB216" i="223"/>
  <c r="HX216" i="223"/>
  <c r="HO216" i="223"/>
  <c r="HJ216" i="223"/>
  <c r="HE216" i="223"/>
  <c r="GY216" i="223"/>
  <c r="GU216" i="223"/>
  <c r="GO216" i="223"/>
  <c r="GH216" i="223"/>
  <c r="GE216" i="223"/>
  <c r="GA216" i="223"/>
  <c r="FR216" i="223"/>
  <c r="FJ216" i="223"/>
  <c r="FB216" i="223"/>
  <c r="EV216" i="223"/>
  <c r="EO216" i="223"/>
  <c r="EK216" i="223"/>
  <c r="ED216" i="223"/>
  <c r="DY216" i="223"/>
  <c r="DT216" i="223"/>
  <c r="DP216" i="223"/>
  <c r="DN216" i="223"/>
  <c r="DI216" i="223"/>
  <c r="DC216" i="223"/>
  <c r="CZ216" i="223"/>
  <c r="CV216" i="223"/>
  <c r="CN216" i="223"/>
  <c r="IJ215" i="223"/>
  <c r="IG215" i="223"/>
  <c r="IB215" i="223"/>
  <c r="HX215" i="223"/>
  <c r="HO215" i="223"/>
  <c r="HJ215" i="223"/>
  <c r="HE215" i="223"/>
  <c r="GY215" i="223"/>
  <c r="GU215" i="223"/>
  <c r="GO215" i="223"/>
  <c r="GH215" i="223"/>
  <c r="GE215" i="223"/>
  <c r="GA215" i="223"/>
  <c r="FR215" i="223"/>
  <c r="FJ215" i="223"/>
  <c r="FB215" i="223"/>
  <c r="EV215" i="223"/>
  <c r="EO215" i="223"/>
  <c r="EK215" i="223"/>
  <c r="ED215" i="223"/>
  <c r="DY215" i="223"/>
  <c r="DT215" i="223"/>
  <c r="DP215" i="223"/>
  <c r="DN215" i="223"/>
  <c r="DI215" i="223"/>
  <c r="DC215" i="223"/>
  <c r="CZ215" i="223"/>
  <c r="CV215" i="223"/>
  <c r="CN215" i="223"/>
  <c r="IL211" i="223"/>
  <c r="IL212" i="223" s="1"/>
  <c r="AA362" i="170" s="1"/>
  <c r="IK211" i="223"/>
  <c r="IK212" i="223" s="1"/>
  <c r="AA361" i="170" s="1"/>
  <c r="II211" i="223"/>
  <c r="II212" i="223" s="1"/>
  <c r="AA357" i="170" s="1"/>
  <c r="IH211" i="223"/>
  <c r="IH212" i="223" s="1"/>
  <c r="AA356" i="170" s="1"/>
  <c r="IF211" i="223"/>
  <c r="IF212" i="223" s="1"/>
  <c r="AA352" i="170" s="1"/>
  <c r="IE211" i="223"/>
  <c r="IE212" i="223" s="1"/>
  <c r="AA351" i="170" s="1"/>
  <c r="ID211" i="223"/>
  <c r="ID212" i="223" s="1"/>
  <c r="AA350" i="170" s="1"/>
  <c r="IC211" i="223"/>
  <c r="IC212" i="223" s="1"/>
  <c r="AA349" i="170" s="1"/>
  <c r="IA211" i="223"/>
  <c r="IA212" i="223" s="1"/>
  <c r="AA345" i="170" s="1"/>
  <c r="HZ211" i="223"/>
  <c r="HZ212" i="223" s="1"/>
  <c r="AA344" i="170" s="1"/>
  <c r="HY211" i="223"/>
  <c r="HY212" i="223" s="1"/>
  <c r="AA343" i="170" s="1"/>
  <c r="HW211" i="223"/>
  <c r="HW212" i="223" s="1"/>
  <c r="AA337" i="170" s="1"/>
  <c r="HV211" i="223"/>
  <c r="HV212" i="223" s="1"/>
  <c r="AA336" i="170" s="1"/>
  <c r="HU211" i="223"/>
  <c r="HU212" i="223" s="1"/>
  <c r="HT211" i="223"/>
  <c r="HT212" i="223" s="1"/>
  <c r="HS211" i="223"/>
  <c r="HS212" i="223" s="1"/>
  <c r="AA333" i="170" s="1"/>
  <c r="HR211" i="223"/>
  <c r="HR212" i="223" s="1"/>
  <c r="AA332" i="170" s="1"/>
  <c r="HQ211" i="223"/>
  <c r="HQ212" i="223" s="1"/>
  <c r="AA331" i="170" s="1"/>
  <c r="HP211" i="223"/>
  <c r="HP212" i="223" s="1"/>
  <c r="AA330" i="170" s="1"/>
  <c r="HN211" i="223"/>
  <c r="HN212" i="223" s="1"/>
  <c r="AA326" i="170" s="1"/>
  <c r="HM211" i="223"/>
  <c r="HM212" i="223" s="1"/>
  <c r="AA325" i="170" s="1"/>
  <c r="HL211" i="223"/>
  <c r="HL212" i="223" s="1"/>
  <c r="AA324" i="170" s="1"/>
  <c r="HK211" i="223"/>
  <c r="HK212" i="223" s="1"/>
  <c r="AA323" i="170" s="1"/>
  <c r="HI211" i="223"/>
  <c r="HI212" i="223" s="1"/>
  <c r="AA317" i="170" s="1"/>
  <c r="HH211" i="223"/>
  <c r="HH212" i="223" s="1"/>
  <c r="AA316" i="170" s="1"/>
  <c r="HG211" i="223"/>
  <c r="HG212" i="223" s="1"/>
  <c r="AA315" i="170" s="1"/>
  <c r="HF211" i="223"/>
  <c r="HF212" i="223" s="1"/>
  <c r="AA314" i="170" s="1"/>
  <c r="HD211" i="223"/>
  <c r="HD212" i="223" s="1"/>
  <c r="AA310" i="170" s="1"/>
  <c r="HC211" i="223"/>
  <c r="HC212" i="223" s="1"/>
  <c r="AA309" i="170" s="1"/>
  <c r="HB211" i="223"/>
  <c r="HB212" i="223" s="1"/>
  <c r="AA308" i="170" s="1"/>
  <c r="HA211" i="223"/>
  <c r="HA212" i="223" s="1"/>
  <c r="AA307" i="170" s="1"/>
  <c r="GZ211" i="223"/>
  <c r="GZ212" i="223" s="1"/>
  <c r="AA306" i="170" s="1"/>
  <c r="GX211" i="223"/>
  <c r="GX212" i="223" s="1"/>
  <c r="AA302" i="170" s="1"/>
  <c r="GW211" i="223"/>
  <c r="GW212" i="223" s="1"/>
  <c r="AA301" i="170" s="1"/>
  <c r="GV211" i="223"/>
  <c r="GV212" i="223" s="1"/>
  <c r="AA300" i="170" s="1"/>
  <c r="GT211" i="223"/>
  <c r="GT212" i="223" s="1"/>
  <c r="AA296" i="170" s="1"/>
  <c r="GS211" i="223"/>
  <c r="GS212" i="223" s="1"/>
  <c r="AA295" i="170" s="1"/>
  <c r="GR211" i="223"/>
  <c r="GR212" i="223" s="1"/>
  <c r="AA294" i="170" s="1"/>
  <c r="GQ211" i="223"/>
  <c r="GQ212" i="223" s="1"/>
  <c r="AA293" i="170" s="1"/>
  <c r="GP211" i="223"/>
  <c r="GP212" i="223" s="1"/>
  <c r="AA292" i="170" s="1"/>
  <c r="GN211" i="223"/>
  <c r="GN212" i="223" s="1"/>
  <c r="AA288" i="170" s="1"/>
  <c r="GM211" i="223"/>
  <c r="GM212" i="223" s="1"/>
  <c r="AA287" i="170" s="1"/>
  <c r="GL211" i="223"/>
  <c r="GL212" i="223" s="1"/>
  <c r="AA286" i="170" s="1"/>
  <c r="GK211" i="223"/>
  <c r="GK212" i="223" s="1"/>
  <c r="AA285" i="170" s="1"/>
  <c r="GJ211" i="223"/>
  <c r="GJ212" i="223" s="1"/>
  <c r="AA284" i="170" s="1"/>
  <c r="GI211" i="223"/>
  <c r="GI212" i="223" s="1"/>
  <c r="AA283" i="170" s="1"/>
  <c r="GG211" i="223"/>
  <c r="GG212" i="223" s="1"/>
  <c r="AA279" i="170" s="1"/>
  <c r="GF211" i="223"/>
  <c r="GF212" i="223" s="1"/>
  <c r="AA278" i="170" s="1"/>
  <c r="GD211" i="223"/>
  <c r="GD212" i="223" s="1"/>
  <c r="AA274" i="170" s="1"/>
  <c r="GC211" i="223"/>
  <c r="GC212" i="223" s="1"/>
  <c r="AA273" i="170" s="1"/>
  <c r="GB211" i="223"/>
  <c r="GB212" i="223" s="1"/>
  <c r="AA272" i="170" s="1"/>
  <c r="FZ211" i="223"/>
  <c r="FZ212" i="223" s="1"/>
  <c r="AA268" i="170" s="1"/>
  <c r="FY211" i="223"/>
  <c r="FY212" i="223" s="1"/>
  <c r="AA267" i="170" s="1"/>
  <c r="FX211" i="223"/>
  <c r="FX212" i="223" s="1"/>
  <c r="AA266" i="170" s="1"/>
  <c r="FW211" i="223"/>
  <c r="FW212" i="223" s="1"/>
  <c r="AA265" i="170" s="1"/>
  <c r="FV211" i="223"/>
  <c r="FV212" i="223" s="1"/>
  <c r="AA264" i="170" s="1"/>
  <c r="FU211" i="223"/>
  <c r="FU212" i="223" s="1"/>
  <c r="AA263" i="170" s="1"/>
  <c r="FT211" i="223"/>
  <c r="FT212" i="223" s="1"/>
  <c r="AA262" i="170" s="1"/>
  <c r="FS211" i="223"/>
  <c r="FS212" i="223" s="1"/>
  <c r="AA261" i="170" s="1"/>
  <c r="FQ211" i="223"/>
  <c r="FQ212" i="223" s="1"/>
  <c r="AA255" i="170" s="1"/>
  <c r="FP211" i="223"/>
  <c r="FP212" i="223" s="1"/>
  <c r="AA254" i="170" s="1"/>
  <c r="FO211" i="223"/>
  <c r="FO212" i="223" s="1"/>
  <c r="AA253" i="170" s="1"/>
  <c r="FN211" i="223"/>
  <c r="FN212" i="223" s="1"/>
  <c r="AA252" i="170" s="1"/>
  <c r="FM211" i="223"/>
  <c r="FM212" i="223" s="1"/>
  <c r="AA251" i="170" s="1"/>
  <c r="FL211" i="223"/>
  <c r="FL212" i="223" s="1"/>
  <c r="AA250" i="170" s="1"/>
  <c r="FK211" i="223"/>
  <c r="FK212" i="223" s="1"/>
  <c r="AA249" i="170" s="1"/>
  <c r="FI211" i="223"/>
  <c r="FI212" i="223" s="1"/>
  <c r="AA245" i="170" s="1"/>
  <c r="FH211" i="223"/>
  <c r="FH212" i="223" s="1"/>
  <c r="AA244" i="170" s="1"/>
  <c r="FG211" i="223"/>
  <c r="FG212" i="223" s="1"/>
  <c r="AA243" i="170" s="1"/>
  <c r="FF211" i="223"/>
  <c r="FF212" i="223" s="1"/>
  <c r="AA242" i="170" s="1"/>
  <c r="FE211" i="223"/>
  <c r="FE212" i="223" s="1"/>
  <c r="AA241" i="170" s="1"/>
  <c r="FD211" i="223"/>
  <c r="FD212" i="223" s="1"/>
  <c r="AA240" i="170" s="1"/>
  <c r="FC211" i="223"/>
  <c r="FC212" i="223" s="1"/>
  <c r="AA239" i="170" s="1"/>
  <c r="FA211" i="223"/>
  <c r="FA212" i="223" s="1"/>
  <c r="AA235" i="170" s="1"/>
  <c r="EZ211" i="223"/>
  <c r="EZ212" i="223" s="1"/>
  <c r="AA234" i="170" s="1"/>
  <c r="EY211" i="223"/>
  <c r="EY212" i="223" s="1"/>
  <c r="AA233" i="170" s="1"/>
  <c r="EX211" i="223"/>
  <c r="EX212" i="223" s="1"/>
  <c r="AA232" i="170" s="1"/>
  <c r="EW211" i="223"/>
  <c r="EW212" i="223" s="1"/>
  <c r="AA231" i="170" s="1"/>
  <c r="EU211" i="223"/>
  <c r="EU212" i="223" s="1"/>
  <c r="AA227" i="170" s="1"/>
  <c r="ET211" i="223"/>
  <c r="ET212" i="223" s="1"/>
  <c r="AA226" i="170" s="1"/>
  <c r="ES211" i="223"/>
  <c r="ES212" i="223" s="1"/>
  <c r="AA225" i="170" s="1"/>
  <c r="ER211" i="223"/>
  <c r="ER212" i="223" s="1"/>
  <c r="AA224" i="170" s="1"/>
  <c r="EQ211" i="223"/>
  <c r="EQ212" i="223" s="1"/>
  <c r="AA223" i="170" s="1"/>
  <c r="EP211" i="223"/>
  <c r="EP212" i="223" s="1"/>
  <c r="AA222" i="170" s="1"/>
  <c r="EN211" i="223"/>
  <c r="EN212" i="223" s="1"/>
  <c r="AA218" i="170" s="1"/>
  <c r="EM211" i="223"/>
  <c r="EM212" i="223" s="1"/>
  <c r="AA217" i="170" s="1"/>
  <c r="EL211" i="223"/>
  <c r="EL212" i="223" s="1"/>
  <c r="AA216" i="170" s="1"/>
  <c r="EJ211" i="223"/>
  <c r="EJ212" i="223" s="1"/>
  <c r="AA212" i="170" s="1"/>
  <c r="EI211" i="223"/>
  <c r="EI212" i="223" s="1"/>
  <c r="AA211" i="170" s="1"/>
  <c r="EH211" i="223"/>
  <c r="EH212" i="223" s="1"/>
  <c r="AA210" i="170" s="1"/>
  <c r="EG211" i="223"/>
  <c r="EG212" i="223" s="1"/>
  <c r="AA209" i="170" s="1"/>
  <c r="EF211" i="223"/>
  <c r="EF212" i="223" s="1"/>
  <c r="AA208" i="170" s="1"/>
  <c r="EE211" i="223"/>
  <c r="EE212" i="223" s="1"/>
  <c r="AA207" i="170" s="1"/>
  <c r="EC211" i="223"/>
  <c r="EC212" i="223" s="1"/>
  <c r="AA201" i="170" s="1"/>
  <c r="EB211" i="223"/>
  <c r="EB212" i="223" s="1"/>
  <c r="AA200" i="170" s="1"/>
  <c r="EA211" i="223"/>
  <c r="EA212" i="223" s="1"/>
  <c r="AA199" i="170" s="1"/>
  <c r="DZ211" i="223"/>
  <c r="DZ212" i="223" s="1"/>
  <c r="AA198" i="170" s="1"/>
  <c r="DX211" i="223"/>
  <c r="DX212" i="223" s="1"/>
  <c r="AA194" i="170" s="1"/>
  <c r="DW211" i="223"/>
  <c r="DW212" i="223" s="1"/>
  <c r="AA193" i="170" s="1"/>
  <c r="DV211" i="223"/>
  <c r="DV212" i="223" s="1"/>
  <c r="AA192" i="170" s="1"/>
  <c r="DU211" i="223"/>
  <c r="DU212" i="223" s="1"/>
  <c r="AA191" i="170" s="1"/>
  <c r="DS211" i="223"/>
  <c r="DS212" i="223" s="1"/>
  <c r="AA187" i="170" s="1"/>
  <c r="DR211" i="223"/>
  <c r="DR212" i="223" s="1"/>
  <c r="AA186" i="170" s="1"/>
  <c r="DQ211" i="223"/>
  <c r="DQ212" i="223" s="1"/>
  <c r="AA185" i="170" s="1"/>
  <c r="DO211" i="223"/>
  <c r="DO212" i="223" s="1"/>
  <c r="AA181" i="170" s="1"/>
  <c r="DM211" i="223"/>
  <c r="DM212" i="223" s="1"/>
  <c r="AA177" i="170" s="1"/>
  <c r="DL211" i="223"/>
  <c r="DL212" i="223" s="1"/>
  <c r="AA176" i="170" s="1"/>
  <c r="DK211" i="223"/>
  <c r="DK212" i="223" s="1"/>
  <c r="AA175" i="170" s="1"/>
  <c r="DJ211" i="223"/>
  <c r="DJ212" i="223" s="1"/>
  <c r="AA174" i="170" s="1"/>
  <c r="DH211" i="223"/>
  <c r="DH212" i="223" s="1"/>
  <c r="AA168" i="170" s="1"/>
  <c r="DG211" i="223"/>
  <c r="DG212" i="223" s="1"/>
  <c r="AA167" i="170" s="1"/>
  <c r="DF211" i="223"/>
  <c r="DF212" i="223" s="1"/>
  <c r="AA166" i="170" s="1"/>
  <c r="DE211" i="223"/>
  <c r="DE212" i="223" s="1"/>
  <c r="AA165" i="170" s="1"/>
  <c r="DD211" i="223"/>
  <c r="DD212" i="223" s="1"/>
  <c r="AA164" i="170" s="1"/>
  <c r="DB211" i="223"/>
  <c r="DB212" i="223" s="1"/>
  <c r="AA160" i="170" s="1"/>
  <c r="DA211" i="223"/>
  <c r="DA212" i="223" s="1"/>
  <c r="AA159" i="170" s="1"/>
  <c r="CY211" i="223"/>
  <c r="CY212" i="223" s="1"/>
  <c r="AA155" i="170" s="1"/>
  <c r="CX211" i="223"/>
  <c r="CX212" i="223" s="1"/>
  <c r="AA154" i="170" s="1"/>
  <c r="CW211" i="223"/>
  <c r="CW212" i="223" s="1"/>
  <c r="AA153" i="170" s="1"/>
  <c r="CU211" i="223"/>
  <c r="CU212" i="223" s="1"/>
  <c r="AA149" i="170" s="1"/>
  <c r="CT211" i="223"/>
  <c r="CT212" i="223" s="1"/>
  <c r="AA148" i="170" s="1"/>
  <c r="CS211" i="223"/>
  <c r="CS212" i="223" s="1"/>
  <c r="AA147" i="170" s="1"/>
  <c r="CR211" i="223"/>
  <c r="CR212" i="223" s="1"/>
  <c r="AA146" i="170" s="1"/>
  <c r="CQ211" i="223"/>
  <c r="CQ212" i="223" s="1"/>
  <c r="AA145" i="170" s="1"/>
  <c r="CP211" i="223"/>
  <c r="CP212" i="223" s="1"/>
  <c r="AA144" i="170" s="1"/>
  <c r="CO211" i="223"/>
  <c r="CO225" i="223" s="1"/>
  <c r="AB143" i="170" s="1"/>
  <c r="IJ209" i="223"/>
  <c r="IG209" i="223"/>
  <c r="IB209" i="223"/>
  <c r="HX209" i="223"/>
  <c r="HO209" i="223"/>
  <c r="HJ209" i="223"/>
  <c r="HE209" i="223"/>
  <c r="GY209" i="223"/>
  <c r="GU209" i="223"/>
  <c r="GO209" i="223"/>
  <c r="GH209" i="223"/>
  <c r="GE209" i="223"/>
  <c r="GA209" i="223"/>
  <c r="FR209" i="223"/>
  <c r="FJ209" i="223"/>
  <c r="FB209" i="223"/>
  <c r="EV209" i="223"/>
  <c r="EO209" i="223"/>
  <c r="EK209" i="223"/>
  <c r="ED209" i="223"/>
  <c r="DY209" i="223"/>
  <c r="DT209" i="223"/>
  <c r="DP209" i="223"/>
  <c r="DN209" i="223"/>
  <c r="DI209" i="223"/>
  <c r="DC209" i="223"/>
  <c r="CZ209" i="223"/>
  <c r="CV209" i="223"/>
  <c r="CN209" i="223"/>
  <c r="IJ208" i="223"/>
  <c r="IG208" i="223"/>
  <c r="IB208" i="223"/>
  <c r="HX208" i="223"/>
  <c r="HO208" i="223"/>
  <c r="HJ208" i="223"/>
  <c r="HE208" i="223"/>
  <c r="GY208" i="223"/>
  <c r="GU208" i="223"/>
  <c r="GO208" i="223"/>
  <c r="GH208" i="223"/>
  <c r="GE208" i="223"/>
  <c r="GA208" i="223"/>
  <c r="FR208" i="223"/>
  <c r="FJ208" i="223"/>
  <c r="FB208" i="223"/>
  <c r="EV208" i="223"/>
  <c r="EO208" i="223"/>
  <c r="EK208" i="223"/>
  <c r="ED208" i="223"/>
  <c r="DY208" i="223"/>
  <c r="DT208" i="223"/>
  <c r="DP208" i="223"/>
  <c r="DN208" i="223"/>
  <c r="DI208" i="223"/>
  <c r="DC208" i="223"/>
  <c r="CZ208" i="223"/>
  <c r="CV208" i="223"/>
  <c r="CN208" i="223"/>
  <c r="IJ207" i="223"/>
  <c r="IG207" i="223"/>
  <c r="IB207" i="223"/>
  <c r="HX207" i="223"/>
  <c r="HO207" i="223"/>
  <c r="HJ207" i="223"/>
  <c r="HE207" i="223"/>
  <c r="GY207" i="223"/>
  <c r="GU207" i="223"/>
  <c r="GO207" i="223"/>
  <c r="GH207" i="223"/>
  <c r="GE207" i="223"/>
  <c r="GA207" i="223"/>
  <c r="FR207" i="223"/>
  <c r="FJ207" i="223"/>
  <c r="FB207" i="223"/>
  <c r="EV207" i="223"/>
  <c r="EO207" i="223"/>
  <c r="EK207" i="223"/>
  <c r="ED207" i="223"/>
  <c r="DY207" i="223"/>
  <c r="DT207" i="223"/>
  <c r="DP207" i="223"/>
  <c r="DN207" i="223"/>
  <c r="DI207" i="223"/>
  <c r="DC207" i="223"/>
  <c r="CZ207" i="223"/>
  <c r="CV207" i="223"/>
  <c r="CN207" i="223"/>
  <c r="IJ206" i="223"/>
  <c r="IG206" i="223"/>
  <c r="IB206" i="223"/>
  <c r="HX206" i="223"/>
  <c r="HO206" i="223"/>
  <c r="HJ206" i="223"/>
  <c r="HE206" i="223"/>
  <c r="GY206" i="223"/>
  <c r="GU206" i="223"/>
  <c r="GO206" i="223"/>
  <c r="GH206" i="223"/>
  <c r="GE206" i="223"/>
  <c r="GA206" i="223"/>
  <c r="FR206" i="223"/>
  <c r="FJ206" i="223"/>
  <c r="FB206" i="223"/>
  <c r="EV206" i="223"/>
  <c r="EO206" i="223"/>
  <c r="EK206" i="223"/>
  <c r="ED206" i="223"/>
  <c r="DY206" i="223"/>
  <c r="DT206" i="223"/>
  <c r="DP206" i="223"/>
  <c r="DN206" i="223"/>
  <c r="DI206" i="223"/>
  <c r="DC206" i="223"/>
  <c r="CZ206" i="223"/>
  <c r="CV206" i="223"/>
  <c r="CN206" i="223"/>
  <c r="IJ205" i="223"/>
  <c r="IG205" i="223"/>
  <c r="IB205" i="223"/>
  <c r="HX205" i="223"/>
  <c r="HO205" i="223"/>
  <c r="HJ205" i="223"/>
  <c r="HE205" i="223"/>
  <c r="GY205" i="223"/>
  <c r="GU205" i="223"/>
  <c r="GO205" i="223"/>
  <c r="GH205" i="223"/>
  <c r="GE205" i="223"/>
  <c r="GA205" i="223"/>
  <c r="FR205" i="223"/>
  <c r="FJ205" i="223"/>
  <c r="FB205" i="223"/>
  <c r="EV205" i="223"/>
  <c r="EO205" i="223"/>
  <c r="EK205" i="223"/>
  <c r="ED205" i="223"/>
  <c r="DY205" i="223"/>
  <c r="DT205" i="223"/>
  <c r="DP205" i="223"/>
  <c r="DN205" i="223"/>
  <c r="DI205" i="223"/>
  <c r="DC205" i="223"/>
  <c r="CZ205" i="223"/>
  <c r="CV205" i="223"/>
  <c r="CN205" i="223"/>
  <c r="IJ204" i="223"/>
  <c r="IG204" i="223"/>
  <c r="IB204" i="223"/>
  <c r="HX204" i="223"/>
  <c r="HO204" i="223"/>
  <c r="HJ204" i="223"/>
  <c r="HE204" i="223"/>
  <c r="GY204" i="223"/>
  <c r="GU204" i="223"/>
  <c r="GO204" i="223"/>
  <c r="GH204" i="223"/>
  <c r="GE204" i="223"/>
  <c r="GA204" i="223"/>
  <c r="FR204" i="223"/>
  <c r="FJ204" i="223"/>
  <c r="FB204" i="223"/>
  <c r="EV204" i="223"/>
  <c r="EO204" i="223"/>
  <c r="EK204" i="223"/>
  <c r="ED204" i="223"/>
  <c r="DY204" i="223"/>
  <c r="DT204" i="223"/>
  <c r="DP204" i="223"/>
  <c r="DN204" i="223"/>
  <c r="DI204" i="223"/>
  <c r="DC204" i="223"/>
  <c r="CZ204" i="223"/>
  <c r="CV204" i="223"/>
  <c r="CN204" i="223"/>
  <c r="IJ203" i="223"/>
  <c r="IG203" i="223"/>
  <c r="IB203" i="223"/>
  <c r="HX203" i="223"/>
  <c r="HO203" i="223"/>
  <c r="HJ203" i="223"/>
  <c r="HE203" i="223"/>
  <c r="GY203" i="223"/>
  <c r="GU203" i="223"/>
  <c r="GO203" i="223"/>
  <c r="GH203" i="223"/>
  <c r="GE203" i="223"/>
  <c r="GA203" i="223"/>
  <c r="FR203" i="223"/>
  <c r="FJ203" i="223"/>
  <c r="FB203" i="223"/>
  <c r="EV203" i="223"/>
  <c r="EO203" i="223"/>
  <c r="EK203" i="223"/>
  <c r="ED203" i="223"/>
  <c r="DY203" i="223"/>
  <c r="DT203" i="223"/>
  <c r="DP203" i="223"/>
  <c r="DN203" i="223"/>
  <c r="DI203" i="223"/>
  <c r="DC203" i="223"/>
  <c r="CZ203" i="223"/>
  <c r="CV203" i="223"/>
  <c r="CN203" i="223"/>
  <c r="IJ202" i="223"/>
  <c r="IG202" i="223"/>
  <c r="IB202" i="223"/>
  <c r="HX202" i="223"/>
  <c r="HO202" i="223"/>
  <c r="HJ202" i="223"/>
  <c r="HE202" i="223"/>
  <c r="GY202" i="223"/>
  <c r="GU202" i="223"/>
  <c r="GO202" i="223"/>
  <c r="GH202" i="223"/>
  <c r="GE202" i="223"/>
  <c r="GA202" i="223"/>
  <c r="FR202" i="223"/>
  <c r="FJ202" i="223"/>
  <c r="FB202" i="223"/>
  <c r="EV202" i="223"/>
  <c r="EO202" i="223"/>
  <c r="EK202" i="223"/>
  <c r="ED202" i="223"/>
  <c r="DY202" i="223"/>
  <c r="DT202" i="223"/>
  <c r="DP202" i="223"/>
  <c r="DN202" i="223"/>
  <c r="DI202" i="223"/>
  <c r="DC202" i="223"/>
  <c r="CZ202" i="223"/>
  <c r="CV202" i="223"/>
  <c r="CN202" i="223"/>
  <c r="AA1" i="170"/>
  <c r="H3" i="204" s="1"/>
  <c r="Z1" i="170"/>
  <c r="H3" i="203" s="1"/>
  <c r="K5" i="197"/>
  <c r="K5" i="196"/>
  <c r="K5" i="195"/>
  <c r="K5" i="193"/>
  <c r="K5" i="192"/>
  <c r="K5" i="191"/>
  <c r="K5" i="190"/>
  <c r="K5" i="102"/>
  <c r="K5" i="194"/>
  <c r="Y1" i="170"/>
  <c r="H3" i="202" s="1"/>
  <c r="X1" i="170"/>
  <c r="H3" i="201" s="1"/>
  <c r="W1" i="170"/>
  <c r="H3" i="200" s="1"/>
  <c r="IL198" i="223"/>
  <c r="IL199" i="223" s="1"/>
  <c r="Z362" i="170" s="1"/>
  <c r="IK198" i="223"/>
  <c r="IK199" i="223" s="1"/>
  <c r="Z361" i="170" s="1"/>
  <c r="II198" i="223"/>
  <c r="II199" i="223" s="1"/>
  <c r="Z357" i="170" s="1"/>
  <c r="IH198" i="223"/>
  <c r="IH199" i="223" s="1"/>
  <c r="Z356" i="170" s="1"/>
  <c r="IF198" i="223"/>
  <c r="IF199" i="223" s="1"/>
  <c r="Z352" i="170" s="1"/>
  <c r="IE198" i="223"/>
  <c r="IE199" i="223" s="1"/>
  <c r="Z351" i="170" s="1"/>
  <c r="ID198" i="223"/>
  <c r="ID199" i="223" s="1"/>
  <c r="Z350" i="170" s="1"/>
  <c r="IC198" i="223"/>
  <c r="IC199" i="223" s="1"/>
  <c r="Z349" i="170" s="1"/>
  <c r="IA198" i="223"/>
  <c r="IA199" i="223" s="1"/>
  <c r="Z345" i="170" s="1"/>
  <c r="HZ198" i="223"/>
  <c r="HZ199" i="223" s="1"/>
  <c r="Z344" i="170" s="1"/>
  <c r="HY198" i="223"/>
  <c r="HY199" i="223" s="1"/>
  <c r="Z343" i="170" s="1"/>
  <c r="HW198" i="223"/>
  <c r="HW199" i="223" s="1"/>
  <c r="Z337" i="170" s="1"/>
  <c r="HV198" i="223"/>
  <c r="HV199" i="223" s="1"/>
  <c r="Z336" i="170" s="1"/>
  <c r="HU198" i="223"/>
  <c r="HU199" i="223" s="1"/>
  <c r="Z334" i="170" s="1"/>
  <c r="HT198" i="223"/>
  <c r="HT199" i="223" s="1"/>
  <c r="HS198" i="223"/>
  <c r="HS199" i="223" s="1"/>
  <c r="Z333" i="170" s="1"/>
  <c r="HR198" i="223"/>
  <c r="HR199" i="223" s="1"/>
  <c r="Z332" i="170" s="1"/>
  <c r="HQ198" i="223"/>
  <c r="HQ199" i="223" s="1"/>
  <c r="Z331" i="170" s="1"/>
  <c r="HP198" i="223"/>
  <c r="HP199" i="223" s="1"/>
  <c r="Z330" i="170" s="1"/>
  <c r="HN198" i="223"/>
  <c r="HN199" i="223" s="1"/>
  <c r="Z326" i="170" s="1"/>
  <c r="HM198" i="223"/>
  <c r="HM199" i="223" s="1"/>
  <c r="Z325" i="170" s="1"/>
  <c r="HL198" i="223"/>
  <c r="HL199" i="223" s="1"/>
  <c r="Z324" i="170" s="1"/>
  <c r="HK198" i="223"/>
  <c r="HK199" i="223" s="1"/>
  <c r="Z323" i="170" s="1"/>
  <c r="HI198" i="223"/>
  <c r="HI199" i="223" s="1"/>
  <c r="Z317" i="170" s="1"/>
  <c r="HH198" i="223"/>
  <c r="HH199" i="223" s="1"/>
  <c r="Z316" i="170" s="1"/>
  <c r="HG198" i="223"/>
  <c r="HG199" i="223" s="1"/>
  <c r="Z315" i="170" s="1"/>
  <c r="HF198" i="223"/>
  <c r="HF199" i="223" s="1"/>
  <c r="Z314" i="170" s="1"/>
  <c r="HD198" i="223"/>
  <c r="HD199" i="223" s="1"/>
  <c r="Z310" i="170" s="1"/>
  <c r="HC198" i="223"/>
  <c r="HC199" i="223" s="1"/>
  <c r="Z309" i="170" s="1"/>
  <c r="HB198" i="223"/>
  <c r="HB199" i="223" s="1"/>
  <c r="Z308" i="170" s="1"/>
  <c r="HA198" i="223"/>
  <c r="HA199" i="223" s="1"/>
  <c r="Z307" i="170" s="1"/>
  <c r="GZ198" i="223"/>
  <c r="GZ199" i="223" s="1"/>
  <c r="Z306" i="170" s="1"/>
  <c r="GX198" i="223"/>
  <c r="GX199" i="223" s="1"/>
  <c r="Z302" i="170" s="1"/>
  <c r="GW198" i="223"/>
  <c r="GW199" i="223" s="1"/>
  <c r="Z301" i="170" s="1"/>
  <c r="GV198" i="223"/>
  <c r="GV199" i="223" s="1"/>
  <c r="Z300" i="170" s="1"/>
  <c r="GT198" i="223"/>
  <c r="GT199" i="223" s="1"/>
  <c r="Z296" i="170" s="1"/>
  <c r="GS198" i="223"/>
  <c r="GS199" i="223" s="1"/>
  <c r="Z295" i="170" s="1"/>
  <c r="GR198" i="223"/>
  <c r="GR199" i="223" s="1"/>
  <c r="Z294" i="170" s="1"/>
  <c r="GQ198" i="223"/>
  <c r="GQ199" i="223" s="1"/>
  <c r="Z293" i="170" s="1"/>
  <c r="GP198" i="223"/>
  <c r="GP199" i="223" s="1"/>
  <c r="Z292" i="170" s="1"/>
  <c r="GN198" i="223"/>
  <c r="GN199" i="223" s="1"/>
  <c r="Z288" i="170" s="1"/>
  <c r="GM198" i="223"/>
  <c r="GM199" i="223" s="1"/>
  <c r="Z287" i="170" s="1"/>
  <c r="GL198" i="223"/>
  <c r="GL199" i="223" s="1"/>
  <c r="Z286" i="170" s="1"/>
  <c r="GK198" i="223"/>
  <c r="GK199" i="223" s="1"/>
  <c r="Z285" i="170" s="1"/>
  <c r="GJ198" i="223"/>
  <c r="GJ199" i="223" s="1"/>
  <c r="Z284" i="170" s="1"/>
  <c r="GI198" i="223"/>
  <c r="GI199" i="223" s="1"/>
  <c r="Z283" i="170" s="1"/>
  <c r="GG198" i="223"/>
  <c r="GG199" i="223" s="1"/>
  <c r="Z279" i="170" s="1"/>
  <c r="GF198" i="223"/>
  <c r="GF199" i="223" s="1"/>
  <c r="Z278" i="170" s="1"/>
  <c r="GD198" i="223"/>
  <c r="GD199" i="223" s="1"/>
  <c r="Z274" i="170" s="1"/>
  <c r="GC198" i="223"/>
  <c r="GC199" i="223" s="1"/>
  <c r="Z273" i="170" s="1"/>
  <c r="GB198" i="223"/>
  <c r="GB199" i="223" s="1"/>
  <c r="Z272" i="170" s="1"/>
  <c r="FZ198" i="223"/>
  <c r="FZ199" i="223" s="1"/>
  <c r="Z268" i="170" s="1"/>
  <c r="FY198" i="223"/>
  <c r="FY199" i="223" s="1"/>
  <c r="Z267" i="170" s="1"/>
  <c r="FX198" i="223"/>
  <c r="FX199" i="223" s="1"/>
  <c r="Z266" i="170" s="1"/>
  <c r="FW198" i="223"/>
  <c r="FW199" i="223" s="1"/>
  <c r="Z265" i="170" s="1"/>
  <c r="FV198" i="223"/>
  <c r="FV199" i="223" s="1"/>
  <c r="Z264" i="170" s="1"/>
  <c r="FU198" i="223"/>
  <c r="FU199" i="223" s="1"/>
  <c r="Z263" i="170" s="1"/>
  <c r="FT198" i="223"/>
  <c r="FT199" i="223" s="1"/>
  <c r="Z262" i="170" s="1"/>
  <c r="FS198" i="223"/>
  <c r="FS199" i="223" s="1"/>
  <c r="Z261" i="170" s="1"/>
  <c r="FQ198" i="223"/>
  <c r="FQ199" i="223" s="1"/>
  <c r="Z255" i="170" s="1"/>
  <c r="FP198" i="223"/>
  <c r="FP199" i="223" s="1"/>
  <c r="Z254" i="170" s="1"/>
  <c r="FO198" i="223"/>
  <c r="FO199" i="223" s="1"/>
  <c r="Z253" i="170" s="1"/>
  <c r="FN198" i="223"/>
  <c r="FN199" i="223" s="1"/>
  <c r="Z252" i="170" s="1"/>
  <c r="FM198" i="223"/>
  <c r="FM199" i="223" s="1"/>
  <c r="Z251" i="170" s="1"/>
  <c r="FL198" i="223"/>
  <c r="FL199" i="223" s="1"/>
  <c r="Z250" i="170" s="1"/>
  <c r="FK198" i="223"/>
  <c r="FK199" i="223" s="1"/>
  <c r="Z249" i="170" s="1"/>
  <c r="FI198" i="223"/>
  <c r="FI199" i="223" s="1"/>
  <c r="Z245" i="170" s="1"/>
  <c r="FH198" i="223"/>
  <c r="FH199" i="223" s="1"/>
  <c r="Z244" i="170" s="1"/>
  <c r="FG198" i="223"/>
  <c r="FG199" i="223" s="1"/>
  <c r="Z243" i="170" s="1"/>
  <c r="FF198" i="223"/>
  <c r="FF199" i="223" s="1"/>
  <c r="Z242" i="170" s="1"/>
  <c r="FE198" i="223"/>
  <c r="FE199" i="223" s="1"/>
  <c r="Z241" i="170" s="1"/>
  <c r="FD198" i="223"/>
  <c r="FD199" i="223" s="1"/>
  <c r="Z240" i="170" s="1"/>
  <c r="FC198" i="223"/>
  <c r="FC199" i="223" s="1"/>
  <c r="Z239" i="170" s="1"/>
  <c r="FA198" i="223"/>
  <c r="FA199" i="223" s="1"/>
  <c r="Z235" i="170" s="1"/>
  <c r="EZ198" i="223"/>
  <c r="EZ199" i="223" s="1"/>
  <c r="Z234" i="170" s="1"/>
  <c r="EY198" i="223"/>
  <c r="EY199" i="223" s="1"/>
  <c r="Z233" i="170" s="1"/>
  <c r="EX198" i="223"/>
  <c r="EX199" i="223" s="1"/>
  <c r="Z232" i="170" s="1"/>
  <c r="EW198" i="223"/>
  <c r="EW199" i="223" s="1"/>
  <c r="Z231" i="170" s="1"/>
  <c r="EU198" i="223"/>
  <c r="EU199" i="223" s="1"/>
  <c r="Z227" i="170" s="1"/>
  <c r="ET198" i="223"/>
  <c r="ET199" i="223" s="1"/>
  <c r="Z226" i="170" s="1"/>
  <c r="ES198" i="223"/>
  <c r="ES199" i="223" s="1"/>
  <c r="Z225" i="170" s="1"/>
  <c r="ER198" i="223"/>
  <c r="ER199" i="223" s="1"/>
  <c r="Z224" i="170" s="1"/>
  <c r="EQ198" i="223"/>
  <c r="EQ199" i="223" s="1"/>
  <c r="Z223" i="170" s="1"/>
  <c r="EP198" i="223"/>
  <c r="EP199" i="223" s="1"/>
  <c r="Z222" i="170" s="1"/>
  <c r="EN198" i="223"/>
  <c r="EN199" i="223" s="1"/>
  <c r="Z218" i="170" s="1"/>
  <c r="EM198" i="223"/>
  <c r="EM199" i="223" s="1"/>
  <c r="Z217" i="170" s="1"/>
  <c r="EL198" i="223"/>
  <c r="EL199" i="223" s="1"/>
  <c r="Z216" i="170" s="1"/>
  <c r="EJ198" i="223"/>
  <c r="EJ199" i="223" s="1"/>
  <c r="Z212" i="170" s="1"/>
  <c r="EI198" i="223"/>
  <c r="EI199" i="223" s="1"/>
  <c r="Z211" i="170" s="1"/>
  <c r="EH198" i="223"/>
  <c r="EH199" i="223" s="1"/>
  <c r="Z210" i="170" s="1"/>
  <c r="EG198" i="223"/>
  <c r="EG199" i="223" s="1"/>
  <c r="Z209" i="170" s="1"/>
  <c r="EF198" i="223"/>
  <c r="EF199" i="223" s="1"/>
  <c r="Z208" i="170" s="1"/>
  <c r="EE198" i="223"/>
  <c r="EE199" i="223" s="1"/>
  <c r="Z207" i="170" s="1"/>
  <c r="EC198" i="223"/>
  <c r="EC199" i="223" s="1"/>
  <c r="Z201" i="170" s="1"/>
  <c r="EB198" i="223"/>
  <c r="EB199" i="223" s="1"/>
  <c r="Z200" i="170" s="1"/>
  <c r="EA198" i="223"/>
  <c r="EA199" i="223" s="1"/>
  <c r="Z199" i="170" s="1"/>
  <c r="DZ198" i="223"/>
  <c r="DZ199" i="223" s="1"/>
  <c r="Z198" i="170" s="1"/>
  <c r="DX198" i="223"/>
  <c r="DX199" i="223" s="1"/>
  <c r="Z194" i="170" s="1"/>
  <c r="DW198" i="223"/>
  <c r="DW199" i="223" s="1"/>
  <c r="Z193" i="170" s="1"/>
  <c r="DV198" i="223"/>
  <c r="DV199" i="223" s="1"/>
  <c r="Z192" i="170" s="1"/>
  <c r="DU198" i="223"/>
  <c r="DU199" i="223" s="1"/>
  <c r="Z191" i="170" s="1"/>
  <c r="DS198" i="223"/>
  <c r="DS199" i="223" s="1"/>
  <c r="Z187" i="170" s="1"/>
  <c r="DR198" i="223"/>
  <c r="DR199" i="223" s="1"/>
  <c r="Z186" i="170" s="1"/>
  <c r="DQ198" i="223"/>
  <c r="DQ199" i="223" s="1"/>
  <c r="Z185" i="170" s="1"/>
  <c r="DO198" i="223"/>
  <c r="DO199" i="223" s="1"/>
  <c r="Z181" i="170" s="1"/>
  <c r="DM198" i="223"/>
  <c r="DM199" i="223" s="1"/>
  <c r="Z177" i="170" s="1"/>
  <c r="DL198" i="223"/>
  <c r="DL199" i="223" s="1"/>
  <c r="Z176" i="170" s="1"/>
  <c r="DK198" i="223"/>
  <c r="DK199" i="223" s="1"/>
  <c r="Z175" i="170" s="1"/>
  <c r="DJ198" i="223"/>
  <c r="DJ199" i="223" s="1"/>
  <c r="Z174" i="170" s="1"/>
  <c r="DH198" i="223"/>
  <c r="DH199" i="223" s="1"/>
  <c r="Z168" i="170" s="1"/>
  <c r="DG198" i="223"/>
  <c r="DG199" i="223" s="1"/>
  <c r="Z167" i="170" s="1"/>
  <c r="DF198" i="223"/>
  <c r="DF199" i="223" s="1"/>
  <c r="Z166" i="170" s="1"/>
  <c r="DE198" i="223"/>
  <c r="DE199" i="223" s="1"/>
  <c r="Z165" i="170" s="1"/>
  <c r="DD198" i="223"/>
  <c r="DD199" i="223" s="1"/>
  <c r="Z164" i="170" s="1"/>
  <c r="DB198" i="223"/>
  <c r="DB199" i="223" s="1"/>
  <c r="Z160" i="170" s="1"/>
  <c r="DA198" i="223"/>
  <c r="DA199" i="223" s="1"/>
  <c r="Z159" i="170" s="1"/>
  <c r="CY198" i="223"/>
  <c r="CY199" i="223" s="1"/>
  <c r="Z155" i="170" s="1"/>
  <c r="CX198" i="223"/>
  <c r="CX199" i="223" s="1"/>
  <c r="Z154" i="170" s="1"/>
  <c r="CW198" i="223"/>
  <c r="CW199" i="223" s="1"/>
  <c r="Z153" i="170" s="1"/>
  <c r="CU198" i="223"/>
  <c r="CU199" i="223" s="1"/>
  <c r="Z149" i="170" s="1"/>
  <c r="CT198" i="223"/>
  <c r="CT199" i="223" s="1"/>
  <c r="Z148" i="170" s="1"/>
  <c r="CS198" i="223"/>
  <c r="CS199" i="223" s="1"/>
  <c r="Z147" i="170" s="1"/>
  <c r="CR198" i="223"/>
  <c r="CR199" i="223" s="1"/>
  <c r="Z146" i="170" s="1"/>
  <c r="CQ198" i="223"/>
  <c r="CQ199" i="223" s="1"/>
  <c r="Z145" i="170" s="1"/>
  <c r="CP198" i="223"/>
  <c r="CP199" i="223" s="1"/>
  <c r="Z144" i="170" s="1"/>
  <c r="CO198" i="223"/>
  <c r="CO212" i="223" s="1"/>
  <c r="AA143" i="170" s="1"/>
  <c r="IJ196" i="223"/>
  <c r="IG196" i="223"/>
  <c r="IB196" i="223"/>
  <c r="HX196" i="223"/>
  <c r="HO196" i="223"/>
  <c r="HJ196" i="223"/>
  <c r="HE196" i="223"/>
  <c r="GY196" i="223"/>
  <c r="GU196" i="223"/>
  <c r="GO196" i="223"/>
  <c r="GH196" i="223"/>
  <c r="GE196" i="223"/>
  <c r="GA196" i="223"/>
  <c r="FR196" i="223"/>
  <c r="FJ196" i="223"/>
  <c r="FB196" i="223"/>
  <c r="EV196" i="223"/>
  <c r="EO196" i="223"/>
  <c r="EK196" i="223"/>
  <c r="ED196" i="223"/>
  <c r="DY196" i="223"/>
  <c r="DT196" i="223"/>
  <c r="DP196" i="223"/>
  <c r="DN196" i="223"/>
  <c r="DI196" i="223"/>
  <c r="DC196" i="223"/>
  <c r="CZ196" i="223"/>
  <c r="CV196" i="223"/>
  <c r="CN196" i="223"/>
  <c r="IJ195" i="223"/>
  <c r="IG195" i="223"/>
  <c r="IB195" i="223"/>
  <c r="HX195" i="223"/>
  <c r="HO195" i="223"/>
  <c r="HJ195" i="223"/>
  <c r="HE195" i="223"/>
  <c r="GY195" i="223"/>
  <c r="GU195" i="223"/>
  <c r="GO195" i="223"/>
  <c r="GH195" i="223"/>
  <c r="GE195" i="223"/>
  <c r="GA195" i="223"/>
  <c r="FR195" i="223"/>
  <c r="FJ195" i="223"/>
  <c r="FB195" i="223"/>
  <c r="EV195" i="223"/>
  <c r="EO195" i="223"/>
  <c r="EK195" i="223"/>
  <c r="ED195" i="223"/>
  <c r="DY195" i="223"/>
  <c r="DT195" i="223"/>
  <c r="DP195" i="223"/>
  <c r="DN195" i="223"/>
  <c r="DI195" i="223"/>
  <c r="DC195" i="223"/>
  <c r="CZ195" i="223"/>
  <c r="CV195" i="223"/>
  <c r="CN195" i="223"/>
  <c r="IJ194" i="223"/>
  <c r="IG194" i="223"/>
  <c r="IB194" i="223"/>
  <c r="HX194" i="223"/>
  <c r="HO194" i="223"/>
  <c r="HJ194" i="223"/>
  <c r="HE194" i="223"/>
  <c r="GY194" i="223"/>
  <c r="GU194" i="223"/>
  <c r="GO194" i="223"/>
  <c r="GH194" i="223"/>
  <c r="GE194" i="223"/>
  <c r="GA194" i="223"/>
  <c r="FR194" i="223"/>
  <c r="FJ194" i="223"/>
  <c r="FB194" i="223"/>
  <c r="EV194" i="223"/>
  <c r="EO194" i="223"/>
  <c r="EK194" i="223"/>
  <c r="ED194" i="223"/>
  <c r="DY194" i="223"/>
  <c r="DT194" i="223"/>
  <c r="DP194" i="223"/>
  <c r="DN194" i="223"/>
  <c r="DI194" i="223"/>
  <c r="DC194" i="223"/>
  <c r="CZ194" i="223"/>
  <c r="CV194" i="223"/>
  <c r="CN194" i="223"/>
  <c r="IJ193" i="223"/>
  <c r="IG193" i="223"/>
  <c r="IB193" i="223"/>
  <c r="HX193" i="223"/>
  <c r="HO193" i="223"/>
  <c r="HJ193" i="223"/>
  <c r="HE193" i="223"/>
  <c r="GY193" i="223"/>
  <c r="GU193" i="223"/>
  <c r="GO193" i="223"/>
  <c r="GH193" i="223"/>
  <c r="GE193" i="223"/>
  <c r="GA193" i="223"/>
  <c r="FR193" i="223"/>
  <c r="FJ193" i="223"/>
  <c r="FB193" i="223"/>
  <c r="EV193" i="223"/>
  <c r="EO193" i="223"/>
  <c r="EK193" i="223"/>
  <c r="ED193" i="223"/>
  <c r="DY193" i="223"/>
  <c r="DT193" i="223"/>
  <c r="DP193" i="223"/>
  <c r="DN193" i="223"/>
  <c r="DI193" i="223"/>
  <c r="DC193" i="223"/>
  <c r="CZ193" i="223"/>
  <c r="CV193" i="223"/>
  <c r="CN193" i="223"/>
  <c r="IJ192" i="223"/>
  <c r="IG192" i="223"/>
  <c r="IB192" i="223"/>
  <c r="HX192" i="223"/>
  <c r="HO192" i="223"/>
  <c r="HJ192" i="223"/>
  <c r="HE192" i="223"/>
  <c r="GY192" i="223"/>
  <c r="GU192" i="223"/>
  <c r="GO192" i="223"/>
  <c r="GH192" i="223"/>
  <c r="GE192" i="223"/>
  <c r="GA192" i="223"/>
  <c r="FR192" i="223"/>
  <c r="FJ192" i="223"/>
  <c r="FB192" i="223"/>
  <c r="EV192" i="223"/>
  <c r="EO192" i="223"/>
  <c r="EK192" i="223"/>
  <c r="ED192" i="223"/>
  <c r="DY192" i="223"/>
  <c r="DT192" i="223"/>
  <c r="DP192" i="223"/>
  <c r="DN192" i="223"/>
  <c r="DI192" i="223"/>
  <c r="DC192" i="223"/>
  <c r="CZ192" i="223"/>
  <c r="CV192" i="223"/>
  <c r="CN192" i="223"/>
  <c r="IJ191" i="223"/>
  <c r="IG191" i="223"/>
  <c r="IB191" i="223"/>
  <c r="HX191" i="223"/>
  <c r="HO191" i="223"/>
  <c r="HJ191" i="223"/>
  <c r="HE191" i="223"/>
  <c r="GY191" i="223"/>
  <c r="GU191" i="223"/>
  <c r="GO191" i="223"/>
  <c r="GH191" i="223"/>
  <c r="GE191" i="223"/>
  <c r="GA191" i="223"/>
  <c r="FR191" i="223"/>
  <c r="FJ191" i="223"/>
  <c r="FB191" i="223"/>
  <c r="EV191" i="223"/>
  <c r="EO191" i="223"/>
  <c r="EK191" i="223"/>
  <c r="ED191" i="223"/>
  <c r="DY191" i="223"/>
  <c r="DT191" i="223"/>
  <c r="DP191" i="223"/>
  <c r="DN191" i="223"/>
  <c r="DI191" i="223"/>
  <c r="DC191" i="223"/>
  <c r="CZ191" i="223"/>
  <c r="CV191" i="223"/>
  <c r="CN191" i="223"/>
  <c r="IJ190" i="223"/>
  <c r="IG190" i="223"/>
  <c r="IB190" i="223"/>
  <c r="HX190" i="223"/>
  <c r="HO190" i="223"/>
  <c r="HJ190" i="223"/>
  <c r="HE190" i="223"/>
  <c r="GY190" i="223"/>
  <c r="GU190" i="223"/>
  <c r="GO190" i="223"/>
  <c r="GH190" i="223"/>
  <c r="GE190" i="223"/>
  <c r="GA190" i="223"/>
  <c r="FR190" i="223"/>
  <c r="FJ190" i="223"/>
  <c r="FB190" i="223"/>
  <c r="EV190" i="223"/>
  <c r="EO190" i="223"/>
  <c r="EK190" i="223"/>
  <c r="ED190" i="223"/>
  <c r="DY190" i="223"/>
  <c r="DT190" i="223"/>
  <c r="DP190" i="223"/>
  <c r="DN190" i="223"/>
  <c r="DI190" i="223"/>
  <c r="DC190" i="223"/>
  <c r="CZ190" i="223"/>
  <c r="CV190" i="223"/>
  <c r="CN190" i="223"/>
  <c r="IJ189" i="223"/>
  <c r="IG189" i="223"/>
  <c r="IB189" i="223"/>
  <c r="HX189" i="223"/>
  <c r="HO189" i="223"/>
  <c r="HJ189" i="223"/>
  <c r="HE189" i="223"/>
  <c r="GY189" i="223"/>
  <c r="GU189" i="223"/>
  <c r="GO189" i="223"/>
  <c r="GH189" i="223"/>
  <c r="GE189" i="223"/>
  <c r="GA189" i="223"/>
  <c r="FR189" i="223"/>
  <c r="FJ189" i="223"/>
  <c r="FB189" i="223"/>
  <c r="EV189" i="223"/>
  <c r="EO189" i="223"/>
  <c r="EK189" i="223"/>
  <c r="ED189" i="223"/>
  <c r="DY189" i="223"/>
  <c r="DT189" i="223"/>
  <c r="DP189" i="223"/>
  <c r="DN189" i="223"/>
  <c r="DI189" i="223"/>
  <c r="DC189" i="223"/>
  <c r="CZ189" i="223"/>
  <c r="CV189" i="223"/>
  <c r="CN189" i="223"/>
  <c r="IF186" i="223"/>
  <c r="Y352" i="170" s="1"/>
  <c r="IL185" i="223"/>
  <c r="IL186" i="223" s="1"/>
  <c r="Y362" i="170" s="1"/>
  <c r="IK185" i="223"/>
  <c r="IK186" i="223" s="1"/>
  <c r="Y361" i="170" s="1"/>
  <c r="II185" i="223"/>
  <c r="II186" i="223" s="1"/>
  <c r="Y357" i="170" s="1"/>
  <c r="IH185" i="223"/>
  <c r="IH186" i="223" s="1"/>
  <c r="Y356" i="170" s="1"/>
  <c r="IF185" i="223"/>
  <c r="IE185" i="223"/>
  <c r="IE186" i="223" s="1"/>
  <c r="Y351" i="170" s="1"/>
  <c r="ID185" i="223"/>
  <c r="ID186" i="223" s="1"/>
  <c r="Y350" i="170" s="1"/>
  <c r="IC185" i="223"/>
  <c r="IC186" i="223" s="1"/>
  <c r="Y349" i="170" s="1"/>
  <c r="IA185" i="223"/>
  <c r="IA186" i="223" s="1"/>
  <c r="Y345" i="170" s="1"/>
  <c r="HZ185" i="223"/>
  <c r="HZ186" i="223" s="1"/>
  <c r="Y344" i="170" s="1"/>
  <c r="HY185" i="223"/>
  <c r="HY186" i="223" s="1"/>
  <c r="Y343" i="170" s="1"/>
  <c r="HW185" i="223"/>
  <c r="HW186" i="223" s="1"/>
  <c r="Y337" i="170" s="1"/>
  <c r="HV185" i="223"/>
  <c r="HV186" i="223" s="1"/>
  <c r="Y336" i="170" s="1"/>
  <c r="HU185" i="223"/>
  <c r="HU186" i="223" s="1"/>
  <c r="HT185" i="223"/>
  <c r="HT186" i="223" s="1"/>
  <c r="HS185" i="223"/>
  <c r="HS186" i="223" s="1"/>
  <c r="Y333" i="170" s="1"/>
  <c r="HR185" i="223"/>
  <c r="HR186" i="223" s="1"/>
  <c r="Y332" i="170" s="1"/>
  <c r="HQ185" i="223"/>
  <c r="HQ186" i="223" s="1"/>
  <c r="Y331" i="170" s="1"/>
  <c r="HP185" i="223"/>
  <c r="HP186" i="223" s="1"/>
  <c r="Y330" i="170" s="1"/>
  <c r="HN185" i="223"/>
  <c r="HN186" i="223" s="1"/>
  <c r="Y326" i="170" s="1"/>
  <c r="HM185" i="223"/>
  <c r="HM186" i="223" s="1"/>
  <c r="Y325" i="170" s="1"/>
  <c r="HL185" i="223"/>
  <c r="HL186" i="223" s="1"/>
  <c r="Y324" i="170" s="1"/>
  <c r="HK185" i="223"/>
  <c r="HK186" i="223" s="1"/>
  <c r="Y323" i="170" s="1"/>
  <c r="HI185" i="223"/>
  <c r="HI186" i="223" s="1"/>
  <c r="Y317" i="170" s="1"/>
  <c r="HH185" i="223"/>
  <c r="HH186" i="223" s="1"/>
  <c r="Y316" i="170" s="1"/>
  <c r="HG185" i="223"/>
  <c r="HG186" i="223" s="1"/>
  <c r="Y315" i="170" s="1"/>
  <c r="HF185" i="223"/>
  <c r="HF186" i="223" s="1"/>
  <c r="Y314" i="170" s="1"/>
  <c r="HD185" i="223"/>
  <c r="HD186" i="223" s="1"/>
  <c r="Y310" i="170" s="1"/>
  <c r="HC185" i="223"/>
  <c r="HC186" i="223" s="1"/>
  <c r="Y309" i="170" s="1"/>
  <c r="HB185" i="223"/>
  <c r="HB186" i="223" s="1"/>
  <c r="Y308" i="170" s="1"/>
  <c r="HA185" i="223"/>
  <c r="HA186" i="223" s="1"/>
  <c r="Y307" i="170" s="1"/>
  <c r="GZ185" i="223"/>
  <c r="GZ186" i="223" s="1"/>
  <c r="Y306" i="170" s="1"/>
  <c r="GX185" i="223"/>
  <c r="GX186" i="223" s="1"/>
  <c r="Y302" i="170" s="1"/>
  <c r="GW185" i="223"/>
  <c r="GW186" i="223" s="1"/>
  <c r="Y301" i="170" s="1"/>
  <c r="GV185" i="223"/>
  <c r="GV186" i="223" s="1"/>
  <c r="Y300" i="170" s="1"/>
  <c r="GT185" i="223"/>
  <c r="GT186" i="223" s="1"/>
  <c r="Y296" i="170" s="1"/>
  <c r="GS185" i="223"/>
  <c r="GS186" i="223" s="1"/>
  <c r="Y295" i="170" s="1"/>
  <c r="GR185" i="223"/>
  <c r="GR186" i="223" s="1"/>
  <c r="Y294" i="170" s="1"/>
  <c r="GQ185" i="223"/>
  <c r="GQ186" i="223" s="1"/>
  <c r="Y293" i="170" s="1"/>
  <c r="GP185" i="223"/>
  <c r="GP186" i="223" s="1"/>
  <c r="Y292" i="170" s="1"/>
  <c r="GN185" i="223"/>
  <c r="GN186" i="223" s="1"/>
  <c r="Y288" i="170" s="1"/>
  <c r="GM185" i="223"/>
  <c r="GM186" i="223" s="1"/>
  <c r="Y287" i="170" s="1"/>
  <c r="GL185" i="223"/>
  <c r="GL186" i="223" s="1"/>
  <c r="Y286" i="170" s="1"/>
  <c r="GK185" i="223"/>
  <c r="GK186" i="223" s="1"/>
  <c r="Y285" i="170" s="1"/>
  <c r="GJ185" i="223"/>
  <c r="GJ186" i="223" s="1"/>
  <c r="Y284" i="170" s="1"/>
  <c r="GI185" i="223"/>
  <c r="GI186" i="223" s="1"/>
  <c r="Y283" i="170" s="1"/>
  <c r="GG185" i="223"/>
  <c r="GG186" i="223" s="1"/>
  <c r="Y279" i="170" s="1"/>
  <c r="GF185" i="223"/>
  <c r="GF186" i="223" s="1"/>
  <c r="Y278" i="170" s="1"/>
  <c r="GD185" i="223"/>
  <c r="GD186" i="223" s="1"/>
  <c r="Y274" i="170" s="1"/>
  <c r="GC185" i="223"/>
  <c r="GC186" i="223" s="1"/>
  <c r="Y273" i="170" s="1"/>
  <c r="GB185" i="223"/>
  <c r="GB186" i="223" s="1"/>
  <c r="Y272" i="170" s="1"/>
  <c r="FZ185" i="223"/>
  <c r="FZ186" i="223" s="1"/>
  <c r="Y268" i="170" s="1"/>
  <c r="FY185" i="223"/>
  <c r="FY186" i="223" s="1"/>
  <c r="Y267" i="170" s="1"/>
  <c r="FX185" i="223"/>
  <c r="FX186" i="223" s="1"/>
  <c r="Y266" i="170" s="1"/>
  <c r="FW185" i="223"/>
  <c r="FW186" i="223" s="1"/>
  <c r="Y265" i="170" s="1"/>
  <c r="FV185" i="223"/>
  <c r="FV186" i="223" s="1"/>
  <c r="Y264" i="170" s="1"/>
  <c r="FU185" i="223"/>
  <c r="FU186" i="223" s="1"/>
  <c r="Y263" i="170" s="1"/>
  <c r="FT185" i="223"/>
  <c r="FT186" i="223" s="1"/>
  <c r="Y262" i="170" s="1"/>
  <c r="FS185" i="223"/>
  <c r="FS186" i="223" s="1"/>
  <c r="Y261" i="170" s="1"/>
  <c r="FQ185" i="223"/>
  <c r="FQ186" i="223" s="1"/>
  <c r="Y255" i="170" s="1"/>
  <c r="FP185" i="223"/>
  <c r="FP186" i="223" s="1"/>
  <c r="Y254" i="170" s="1"/>
  <c r="FO185" i="223"/>
  <c r="FO186" i="223" s="1"/>
  <c r="Y253" i="170" s="1"/>
  <c r="FN185" i="223"/>
  <c r="FN186" i="223" s="1"/>
  <c r="Y252" i="170" s="1"/>
  <c r="FM185" i="223"/>
  <c r="FM186" i="223" s="1"/>
  <c r="Y251" i="170" s="1"/>
  <c r="FL185" i="223"/>
  <c r="FL186" i="223" s="1"/>
  <c r="Y250" i="170" s="1"/>
  <c r="FK185" i="223"/>
  <c r="FK186" i="223" s="1"/>
  <c r="Y249" i="170" s="1"/>
  <c r="FI185" i="223"/>
  <c r="FI186" i="223" s="1"/>
  <c r="Y245" i="170" s="1"/>
  <c r="FH185" i="223"/>
  <c r="FH186" i="223" s="1"/>
  <c r="Y244" i="170" s="1"/>
  <c r="FG185" i="223"/>
  <c r="FG186" i="223" s="1"/>
  <c r="Y243" i="170" s="1"/>
  <c r="FF185" i="223"/>
  <c r="FF186" i="223" s="1"/>
  <c r="Y242" i="170" s="1"/>
  <c r="FE185" i="223"/>
  <c r="FE186" i="223" s="1"/>
  <c r="Y241" i="170" s="1"/>
  <c r="FD185" i="223"/>
  <c r="FD186" i="223" s="1"/>
  <c r="Y240" i="170" s="1"/>
  <c r="FC185" i="223"/>
  <c r="FC186" i="223" s="1"/>
  <c r="Y239" i="170" s="1"/>
  <c r="FA185" i="223"/>
  <c r="FA186" i="223" s="1"/>
  <c r="Y235" i="170" s="1"/>
  <c r="EZ185" i="223"/>
  <c r="EZ186" i="223" s="1"/>
  <c r="Y234" i="170" s="1"/>
  <c r="EY185" i="223"/>
  <c r="EY186" i="223" s="1"/>
  <c r="Y233" i="170" s="1"/>
  <c r="EX185" i="223"/>
  <c r="EX186" i="223" s="1"/>
  <c r="Y232" i="170" s="1"/>
  <c r="EW185" i="223"/>
  <c r="EW186" i="223" s="1"/>
  <c r="Y231" i="170" s="1"/>
  <c r="EU185" i="223"/>
  <c r="EU186" i="223" s="1"/>
  <c r="Y227" i="170" s="1"/>
  <c r="ET185" i="223"/>
  <c r="ET186" i="223" s="1"/>
  <c r="Y226" i="170" s="1"/>
  <c r="ES185" i="223"/>
  <c r="ES186" i="223" s="1"/>
  <c r="Y225" i="170" s="1"/>
  <c r="ER185" i="223"/>
  <c r="ER186" i="223" s="1"/>
  <c r="Y224" i="170" s="1"/>
  <c r="EQ185" i="223"/>
  <c r="EQ186" i="223" s="1"/>
  <c r="Y223" i="170" s="1"/>
  <c r="EP185" i="223"/>
  <c r="EP186" i="223" s="1"/>
  <c r="Y222" i="170" s="1"/>
  <c r="EN185" i="223"/>
  <c r="EN186" i="223" s="1"/>
  <c r="Y218" i="170" s="1"/>
  <c r="EM185" i="223"/>
  <c r="EM186" i="223" s="1"/>
  <c r="Y217" i="170" s="1"/>
  <c r="EL185" i="223"/>
  <c r="EL186" i="223" s="1"/>
  <c r="Y216" i="170" s="1"/>
  <c r="EJ185" i="223"/>
  <c r="EJ186" i="223" s="1"/>
  <c r="Y212" i="170" s="1"/>
  <c r="EI185" i="223"/>
  <c r="EI186" i="223" s="1"/>
  <c r="Y211" i="170" s="1"/>
  <c r="EH185" i="223"/>
  <c r="EH186" i="223" s="1"/>
  <c r="Y210" i="170" s="1"/>
  <c r="EG185" i="223"/>
  <c r="EG186" i="223" s="1"/>
  <c r="Y209" i="170" s="1"/>
  <c r="EF185" i="223"/>
  <c r="EF186" i="223" s="1"/>
  <c r="Y208" i="170" s="1"/>
  <c r="EE185" i="223"/>
  <c r="EE186" i="223" s="1"/>
  <c r="Y207" i="170" s="1"/>
  <c r="EC185" i="223"/>
  <c r="EC186" i="223" s="1"/>
  <c r="Y201" i="170" s="1"/>
  <c r="EB185" i="223"/>
  <c r="EB186" i="223" s="1"/>
  <c r="Y200" i="170" s="1"/>
  <c r="EA185" i="223"/>
  <c r="EA186" i="223" s="1"/>
  <c r="Y199" i="170" s="1"/>
  <c r="DZ185" i="223"/>
  <c r="DZ186" i="223" s="1"/>
  <c r="Y198" i="170" s="1"/>
  <c r="DX185" i="223"/>
  <c r="DX186" i="223" s="1"/>
  <c r="Y194" i="170" s="1"/>
  <c r="DW185" i="223"/>
  <c r="DW186" i="223" s="1"/>
  <c r="Y193" i="170" s="1"/>
  <c r="DV185" i="223"/>
  <c r="DV186" i="223" s="1"/>
  <c r="Y192" i="170" s="1"/>
  <c r="DU185" i="223"/>
  <c r="DU186" i="223" s="1"/>
  <c r="Y191" i="170" s="1"/>
  <c r="DS185" i="223"/>
  <c r="DS186" i="223" s="1"/>
  <c r="Y187" i="170" s="1"/>
  <c r="DR185" i="223"/>
  <c r="DR186" i="223" s="1"/>
  <c r="Y186" i="170" s="1"/>
  <c r="DQ185" i="223"/>
  <c r="DQ186" i="223" s="1"/>
  <c r="Y185" i="170" s="1"/>
  <c r="DO185" i="223"/>
  <c r="DO186" i="223" s="1"/>
  <c r="Y181" i="170" s="1"/>
  <c r="DM185" i="223"/>
  <c r="DM186" i="223" s="1"/>
  <c r="Y177" i="170" s="1"/>
  <c r="DL185" i="223"/>
  <c r="DL186" i="223" s="1"/>
  <c r="Y176" i="170" s="1"/>
  <c r="DK185" i="223"/>
  <c r="DK186" i="223" s="1"/>
  <c r="Y175" i="170" s="1"/>
  <c r="DJ185" i="223"/>
  <c r="DJ186" i="223" s="1"/>
  <c r="Y174" i="170" s="1"/>
  <c r="DH185" i="223"/>
  <c r="DH186" i="223" s="1"/>
  <c r="Y168" i="170" s="1"/>
  <c r="DG185" i="223"/>
  <c r="DG186" i="223" s="1"/>
  <c r="Y167" i="170" s="1"/>
  <c r="DF185" i="223"/>
  <c r="DF186" i="223" s="1"/>
  <c r="Y166" i="170" s="1"/>
  <c r="DE185" i="223"/>
  <c r="DE186" i="223" s="1"/>
  <c r="Y165" i="170" s="1"/>
  <c r="DD185" i="223"/>
  <c r="DD186" i="223" s="1"/>
  <c r="Y164" i="170" s="1"/>
  <c r="DB185" i="223"/>
  <c r="DB186" i="223" s="1"/>
  <c r="Y160" i="170" s="1"/>
  <c r="DA185" i="223"/>
  <c r="DA186" i="223" s="1"/>
  <c r="Y159" i="170" s="1"/>
  <c r="CY185" i="223"/>
  <c r="CY186" i="223" s="1"/>
  <c r="Y155" i="170" s="1"/>
  <c r="CX185" i="223"/>
  <c r="CX186" i="223" s="1"/>
  <c r="Y154" i="170" s="1"/>
  <c r="CW185" i="223"/>
  <c r="CW186" i="223" s="1"/>
  <c r="Y153" i="170" s="1"/>
  <c r="CU185" i="223"/>
  <c r="CU186" i="223" s="1"/>
  <c r="Y149" i="170" s="1"/>
  <c r="CT185" i="223"/>
  <c r="CT186" i="223" s="1"/>
  <c r="Y148" i="170" s="1"/>
  <c r="CS185" i="223"/>
  <c r="CS186" i="223" s="1"/>
  <c r="Y147" i="170" s="1"/>
  <c r="CR185" i="223"/>
  <c r="CR186" i="223" s="1"/>
  <c r="Y146" i="170" s="1"/>
  <c r="CQ185" i="223"/>
  <c r="CQ186" i="223" s="1"/>
  <c r="Y145" i="170" s="1"/>
  <c r="CP185" i="223"/>
  <c r="CP186" i="223" s="1"/>
  <c r="Y144" i="170" s="1"/>
  <c r="CO185" i="223"/>
  <c r="CO199" i="223" s="1"/>
  <c r="Z143" i="170" s="1"/>
  <c r="IJ183" i="223"/>
  <c r="IG183" i="223"/>
  <c r="IB183" i="223"/>
  <c r="HX183" i="223"/>
  <c r="HO183" i="223"/>
  <c r="HJ183" i="223"/>
  <c r="HE183" i="223"/>
  <c r="GY183" i="223"/>
  <c r="GU183" i="223"/>
  <c r="GO183" i="223"/>
  <c r="GH183" i="223"/>
  <c r="GE183" i="223"/>
  <c r="GA183" i="223"/>
  <c r="FR183" i="223"/>
  <c r="FJ183" i="223"/>
  <c r="FB183" i="223"/>
  <c r="EV183" i="223"/>
  <c r="EO183" i="223"/>
  <c r="EK183" i="223"/>
  <c r="ED183" i="223"/>
  <c r="DY183" i="223"/>
  <c r="DT183" i="223"/>
  <c r="DP183" i="223"/>
  <c r="DN183" i="223"/>
  <c r="DI183" i="223"/>
  <c r="DC183" i="223"/>
  <c r="CZ183" i="223"/>
  <c r="CV183" i="223"/>
  <c r="CN183" i="223"/>
  <c r="IJ182" i="223"/>
  <c r="IG182" i="223"/>
  <c r="IB182" i="223"/>
  <c r="HX182" i="223"/>
  <c r="HO182" i="223"/>
  <c r="HJ182" i="223"/>
  <c r="HE182" i="223"/>
  <c r="GY182" i="223"/>
  <c r="GU182" i="223"/>
  <c r="GO182" i="223"/>
  <c r="GH182" i="223"/>
  <c r="GE182" i="223"/>
  <c r="GA182" i="223"/>
  <c r="FR182" i="223"/>
  <c r="FJ182" i="223"/>
  <c r="FB182" i="223"/>
  <c r="EV182" i="223"/>
  <c r="EO182" i="223"/>
  <c r="EK182" i="223"/>
  <c r="ED182" i="223"/>
  <c r="DY182" i="223"/>
  <c r="DT182" i="223"/>
  <c r="DP182" i="223"/>
  <c r="DN182" i="223"/>
  <c r="DI182" i="223"/>
  <c r="DC182" i="223"/>
  <c r="CZ182" i="223"/>
  <c r="CV182" i="223"/>
  <c r="CN182" i="223"/>
  <c r="IJ181" i="223"/>
  <c r="IG181" i="223"/>
  <c r="IB181" i="223"/>
  <c r="HX181" i="223"/>
  <c r="HO181" i="223"/>
  <c r="HJ181" i="223"/>
  <c r="HE181" i="223"/>
  <c r="GY181" i="223"/>
  <c r="GU181" i="223"/>
  <c r="GO181" i="223"/>
  <c r="GH181" i="223"/>
  <c r="GE181" i="223"/>
  <c r="GA181" i="223"/>
  <c r="FR181" i="223"/>
  <c r="FJ181" i="223"/>
  <c r="FB181" i="223"/>
  <c r="EV181" i="223"/>
  <c r="EO181" i="223"/>
  <c r="EK181" i="223"/>
  <c r="ED181" i="223"/>
  <c r="DY181" i="223"/>
  <c r="DT181" i="223"/>
  <c r="DP181" i="223"/>
  <c r="DN181" i="223"/>
  <c r="DI181" i="223"/>
  <c r="DC181" i="223"/>
  <c r="CZ181" i="223"/>
  <c r="CV181" i="223"/>
  <c r="CN181" i="223"/>
  <c r="IJ180" i="223"/>
  <c r="IG180" i="223"/>
  <c r="IB180" i="223"/>
  <c r="HX180" i="223"/>
  <c r="HO180" i="223"/>
  <c r="HJ180" i="223"/>
  <c r="HE180" i="223"/>
  <c r="GY180" i="223"/>
  <c r="GU180" i="223"/>
  <c r="GO180" i="223"/>
  <c r="GH180" i="223"/>
  <c r="GE180" i="223"/>
  <c r="GA180" i="223"/>
  <c r="FR180" i="223"/>
  <c r="FJ180" i="223"/>
  <c r="FB180" i="223"/>
  <c r="EV180" i="223"/>
  <c r="EO180" i="223"/>
  <c r="EK180" i="223"/>
  <c r="ED180" i="223"/>
  <c r="DY180" i="223"/>
  <c r="DT180" i="223"/>
  <c r="DP180" i="223"/>
  <c r="DN180" i="223"/>
  <c r="DI180" i="223"/>
  <c r="DC180" i="223"/>
  <c r="CZ180" i="223"/>
  <c r="CV180" i="223"/>
  <c r="CN180" i="223"/>
  <c r="IJ179" i="223"/>
  <c r="IG179" i="223"/>
  <c r="IB179" i="223"/>
  <c r="HX179" i="223"/>
  <c r="HO179" i="223"/>
  <c r="HJ179" i="223"/>
  <c r="HE179" i="223"/>
  <c r="GY179" i="223"/>
  <c r="GU179" i="223"/>
  <c r="GO179" i="223"/>
  <c r="GH179" i="223"/>
  <c r="GE179" i="223"/>
  <c r="GA179" i="223"/>
  <c r="FR179" i="223"/>
  <c r="FJ179" i="223"/>
  <c r="FB179" i="223"/>
  <c r="EV179" i="223"/>
  <c r="EO179" i="223"/>
  <c r="EK179" i="223"/>
  <c r="ED179" i="223"/>
  <c r="DY179" i="223"/>
  <c r="DT179" i="223"/>
  <c r="DP179" i="223"/>
  <c r="DN179" i="223"/>
  <c r="DI179" i="223"/>
  <c r="DC179" i="223"/>
  <c r="CZ179" i="223"/>
  <c r="CV179" i="223"/>
  <c r="CN179" i="223"/>
  <c r="IJ178" i="223"/>
  <c r="IG178" i="223"/>
  <c r="IB178" i="223"/>
  <c r="HX178" i="223"/>
  <c r="HO178" i="223"/>
  <c r="HJ178" i="223"/>
  <c r="HE178" i="223"/>
  <c r="GY178" i="223"/>
  <c r="GU178" i="223"/>
  <c r="GO178" i="223"/>
  <c r="GH178" i="223"/>
  <c r="GE178" i="223"/>
  <c r="GA178" i="223"/>
  <c r="FR178" i="223"/>
  <c r="FJ178" i="223"/>
  <c r="FB178" i="223"/>
  <c r="EV178" i="223"/>
  <c r="EO178" i="223"/>
  <c r="EK178" i="223"/>
  <c r="ED178" i="223"/>
  <c r="DY178" i="223"/>
  <c r="DT178" i="223"/>
  <c r="DP178" i="223"/>
  <c r="DN178" i="223"/>
  <c r="DI178" i="223"/>
  <c r="DC178" i="223"/>
  <c r="CZ178" i="223"/>
  <c r="CV178" i="223"/>
  <c r="CN178" i="223"/>
  <c r="IJ177" i="223"/>
  <c r="IG177" i="223"/>
  <c r="IB177" i="223"/>
  <c r="HX177" i="223"/>
  <c r="HO177" i="223"/>
  <c r="HJ177" i="223"/>
  <c r="HE177" i="223"/>
  <c r="GY177" i="223"/>
  <c r="GU177" i="223"/>
  <c r="GO177" i="223"/>
  <c r="GH177" i="223"/>
  <c r="GE177" i="223"/>
  <c r="GA177" i="223"/>
  <c r="FR177" i="223"/>
  <c r="FJ177" i="223"/>
  <c r="FB177" i="223"/>
  <c r="EV177" i="223"/>
  <c r="EO177" i="223"/>
  <c r="EK177" i="223"/>
  <c r="ED177" i="223"/>
  <c r="DY177" i="223"/>
  <c r="DT177" i="223"/>
  <c r="DP177" i="223"/>
  <c r="DN177" i="223"/>
  <c r="DI177" i="223"/>
  <c r="DC177" i="223"/>
  <c r="CZ177" i="223"/>
  <c r="CV177" i="223"/>
  <c r="CN177" i="223"/>
  <c r="IJ176" i="223"/>
  <c r="IG176" i="223"/>
  <c r="IB176" i="223"/>
  <c r="HX176" i="223"/>
  <c r="HO176" i="223"/>
  <c r="HJ176" i="223"/>
  <c r="HE176" i="223"/>
  <c r="GY176" i="223"/>
  <c r="GU176" i="223"/>
  <c r="GO176" i="223"/>
  <c r="GH176" i="223"/>
  <c r="GE176" i="223"/>
  <c r="GA176" i="223"/>
  <c r="FR176" i="223"/>
  <c r="FJ176" i="223"/>
  <c r="FB176" i="223"/>
  <c r="EV176" i="223"/>
  <c r="EO176" i="223"/>
  <c r="EK176" i="223"/>
  <c r="ED176" i="223"/>
  <c r="DY176" i="223"/>
  <c r="DT176" i="223"/>
  <c r="DP176" i="223"/>
  <c r="DN176" i="223"/>
  <c r="DI176" i="223"/>
  <c r="DC176" i="223"/>
  <c r="CZ176" i="223"/>
  <c r="CV176" i="223"/>
  <c r="CN176" i="223"/>
  <c r="IL172" i="223"/>
  <c r="IL173" i="223" s="1"/>
  <c r="X362" i="170" s="1"/>
  <c r="IK172" i="223"/>
  <c r="IK173" i="223" s="1"/>
  <c r="X361" i="170" s="1"/>
  <c r="II172" i="223"/>
  <c r="II173" i="223" s="1"/>
  <c r="X357" i="170" s="1"/>
  <c r="IH172" i="223"/>
  <c r="IH173" i="223" s="1"/>
  <c r="X356" i="170" s="1"/>
  <c r="IF172" i="223"/>
  <c r="IF173" i="223" s="1"/>
  <c r="X352" i="170" s="1"/>
  <c r="IE172" i="223"/>
  <c r="IE173" i="223" s="1"/>
  <c r="X351" i="170" s="1"/>
  <c r="ID172" i="223"/>
  <c r="ID173" i="223" s="1"/>
  <c r="X350" i="170" s="1"/>
  <c r="IC172" i="223"/>
  <c r="IC173" i="223" s="1"/>
  <c r="X349" i="170" s="1"/>
  <c r="IA172" i="223"/>
  <c r="IA173" i="223" s="1"/>
  <c r="X345" i="170" s="1"/>
  <c r="HZ172" i="223"/>
  <c r="HZ173" i="223" s="1"/>
  <c r="X344" i="170" s="1"/>
  <c r="HY172" i="223"/>
  <c r="HY173" i="223" s="1"/>
  <c r="X343" i="170" s="1"/>
  <c r="HW172" i="223"/>
  <c r="HW173" i="223" s="1"/>
  <c r="X337" i="170" s="1"/>
  <c r="HV172" i="223"/>
  <c r="HV173" i="223" s="1"/>
  <c r="X336" i="170" s="1"/>
  <c r="HU172" i="223"/>
  <c r="HU173" i="223" s="1"/>
  <c r="X334" i="170" s="1"/>
  <c r="HT172" i="223"/>
  <c r="HT173" i="223" s="1"/>
  <c r="HS172" i="223"/>
  <c r="HS173" i="223" s="1"/>
  <c r="X333" i="170" s="1"/>
  <c r="HR172" i="223"/>
  <c r="HR173" i="223" s="1"/>
  <c r="X332" i="170" s="1"/>
  <c r="HQ172" i="223"/>
  <c r="HQ173" i="223" s="1"/>
  <c r="X331" i="170" s="1"/>
  <c r="HP172" i="223"/>
  <c r="HP173" i="223" s="1"/>
  <c r="X330" i="170" s="1"/>
  <c r="HN172" i="223"/>
  <c r="HN173" i="223" s="1"/>
  <c r="X326" i="170" s="1"/>
  <c r="HM172" i="223"/>
  <c r="HM173" i="223" s="1"/>
  <c r="X325" i="170" s="1"/>
  <c r="HL172" i="223"/>
  <c r="HL173" i="223" s="1"/>
  <c r="X324" i="170" s="1"/>
  <c r="HK172" i="223"/>
  <c r="HK173" i="223" s="1"/>
  <c r="X323" i="170" s="1"/>
  <c r="HI172" i="223"/>
  <c r="HI173" i="223" s="1"/>
  <c r="X317" i="170" s="1"/>
  <c r="HH172" i="223"/>
  <c r="HH173" i="223" s="1"/>
  <c r="X316" i="170" s="1"/>
  <c r="HG172" i="223"/>
  <c r="HG173" i="223" s="1"/>
  <c r="X315" i="170" s="1"/>
  <c r="HF172" i="223"/>
  <c r="HF173" i="223" s="1"/>
  <c r="X314" i="170" s="1"/>
  <c r="HD172" i="223"/>
  <c r="HD173" i="223" s="1"/>
  <c r="X310" i="170" s="1"/>
  <c r="HC172" i="223"/>
  <c r="HC173" i="223" s="1"/>
  <c r="X309" i="170" s="1"/>
  <c r="HB172" i="223"/>
  <c r="HB173" i="223" s="1"/>
  <c r="X308" i="170" s="1"/>
  <c r="HA172" i="223"/>
  <c r="HA173" i="223" s="1"/>
  <c r="X307" i="170" s="1"/>
  <c r="GZ172" i="223"/>
  <c r="GZ173" i="223" s="1"/>
  <c r="X306" i="170" s="1"/>
  <c r="GX172" i="223"/>
  <c r="GX173" i="223" s="1"/>
  <c r="X302" i="170" s="1"/>
  <c r="GW172" i="223"/>
  <c r="GW173" i="223" s="1"/>
  <c r="X301" i="170" s="1"/>
  <c r="GV172" i="223"/>
  <c r="GV173" i="223" s="1"/>
  <c r="X300" i="170" s="1"/>
  <c r="GT172" i="223"/>
  <c r="GT173" i="223" s="1"/>
  <c r="X296" i="170" s="1"/>
  <c r="GS172" i="223"/>
  <c r="GS173" i="223" s="1"/>
  <c r="X295" i="170" s="1"/>
  <c r="GR172" i="223"/>
  <c r="GR173" i="223" s="1"/>
  <c r="X294" i="170" s="1"/>
  <c r="GQ172" i="223"/>
  <c r="GQ173" i="223" s="1"/>
  <c r="X293" i="170" s="1"/>
  <c r="GP172" i="223"/>
  <c r="GP173" i="223" s="1"/>
  <c r="X292" i="170" s="1"/>
  <c r="GN172" i="223"/>
  <c r="GN173" i="223" s="1"/>
  <c r="X288" i="170" s="1"/>
  <c r="GM172" i="223"/>
  <c r="GM173" i="223" s="1"/>
  <c r="X287" i="170" s="1"/>
  <c r="GL172" i="223"/>
  <c r="GL173" i="223" s="1"/>
  <c r="X286" i="170" s="1"/>
  <c r="GK172" i="223"/>
  <c r="GK173" i="223" s="1"/>
  <c r="X285" i="170" s="1"/>
  <c r="GJ172" i="223"/>
  <c r="GJ173" i="223" s="1"/>
  <c r="X284" i="170" s="1"/>
  <c r="GI172" i="223"/>
  <c r="GI173" i="223" s="1"/>
  <c r="X283" i="170" s="1"/>
  <c r="GG172" i="223"/>
  <c r="GG173" i="223" s="1"/>
  <c r="X279" i="170" s="1"/>
  <c r="GF172" i="223"/>
  <c r="GF173" i="223" s="1"/>
  <c r="X278" i="170" s="1"/>
  <c r="GD172" i="223"/>
  <c r="GD173" i="223" s="1"/>
  <c r="X274" i="170" s="1"/>
  <c r="GC172" i="223"/>
  <c r="GC173" i="223" s="1"/>
  <c r="X273" i="170" s="1"/>
  <c r="GB172" i="223"/>
  <c r="GB173" i="223" s="1"/>
  <c r="X272" i="170" s="1"/>
  <c r="FZ172" i="223"/>
  <c r="FZ173" i="223" s="1"/>
  <c r="X268" i="170" s="1"/>
  <c r="FY172" i="223"/>
  <c r="FY173" i="223" s="1"/>
  <c r="X267" i="170" s="1"/>
  <c r="FX172" i="223"/>
  <c r="FX173" i="223" s="1"/>
  <c r="X266" i="170" s="1"/>
  <c r="FW172" i="223"/>
  <c r="FW173" i="223" s="1"/>
  <c r="X265" i="170" s="1"/>
  <c r="FV172" i="223"/>
  <c r="FV173" i="223" s="1"/>
  <c r="X264" i="170" s="1"/>
  <c r="FU172" i="223"/>
  <c r="FU173" i="223" s="1"/>
  <c r="X263" i="170" s="1"/>
  <c r="FT172" i="223"/>
  <c r="FT173" i="223" s="1"/>
  <c r="X262" i="170" s="1"/>
  <c r="FS172" i="223"/>
  <c r="FS173" i="223" s="1"/>
  <c r="X261" i="170" s="1"/>
  <c r="FQ172" i="223"/>
  <c r="FQ173" i="223" s="1"/>
  <c r="X255" i="170" s="1"/>
  <c r="FP172" i="223"/>
  <c r="FP173" i="223" s="1"/>
  <c r="X254" i="170" s="1"/>
  <c r="FO172" i="223"/>
  <c r="FO173" i="223" s="1"/>
  <c r="X253" i="170" s="1"/>
  <c r="FN172" i="223"/>
  <c r="FN173" i="223" s="1"/>
  <c r="X252" i="170" s="1"/>
  <c r="FM172" i="223"/>
  <c r="FM173" i="223" s="1"/>
  <c r="X251" i="170" s="1"/>
  <c r="FL172" i="223"/>
  <c r="FL173" i="223" s="1"/>
  <c r="X250" i="170" s="1"/>
  <c r="FK172" i="223"/>
  <c r="FK173" i="223" s="1"/>
  <c r="X249" i="170" s="1"/>
  <c r="FI172" i="223"/>
  <c r="FI173" i="223" s="1"/>
  <c r="X245" i="170" s="1"/>
  <c r="FH172" i="223"/>
  <c r="FH173" i="223" s="1"/>
  <c r="X244" i="170" s="1"/>
  <c r="FG172" i="223"/>
  <c r="FG173" i="223" s="1"/>
  <c r="X243" i="170" s="1"/>
  <c r="FF172" i="223"/>
  <c r="FF173" i="223" s="1"/>
  <c r="X242" i="170" s="1"/>
  <c r="FE172" i="223"/>
  <c r="FE173" i="223" s="1"/>
  <c r="X241" i="170" s="1"/>
  <c r="FD172" i="223"/>
  <c r="FD173" i="223" s="1"/>
  <c r="X240" i="170" s="1"/>
  <c r="FC172" i="223"/>
  <c r="FC173" i="223" s="1"/>
  <c r="X239" i="170" s="1"/>
  <c r="FA172" i="223"/>
  <c r="FA173" i="223" s="1"/>
  <c r="X235" i="170" s="1"/>
  <c r="EZ172" i="223"/>
  <c r="EZ173" i="223" s="1"/>
  <c r="X234" i="170" s="1"/>
  <c r="EY172" i="223"/>
  <c r="EY173" i="223" s="1"/>
  <c r="X233" i="170" s="1"/>
  <c r="EX172" i="223"/>
  <c r="EX173" i="223" s="1"/>
  <c r="X232" i="170" s="1"/>
  <c r="EW172" i="223"/>
  <c r="EW173" i="223" s="1"/>
  <c r="X231" i="170" s="1"/>
  <c r="EU172" i="223"/>
  <c r="EU173" i="223" s="1"/>
  <c r="X227" i="170" s="1"/>
  <c r="ET172" i="223"/>
  <c r="ET173" i="223" s="1"/>
  <c r="X226" i="170" s="1"/>
  <c r="ES172" i="223"/>
  <c r="ES173" i="223" s="1"/>
  <c r="X225" i="170" s="1"/>
  <c r="ER172" i="223"/>
  <c r="ER173" i="223" s="1"/>
  <c r="X224" i="170" s="1"/>
  <c r="EQ172" i="223"/>
  <c r="EQ173" i="223" s="1"/>
  <c r="X223" i="170" s="1"/>
  <c r="EP172" i="223"/>
  <c r="EP173" i="223" s="1"/>
  <c r="X222" i="170" s="1"/>
  <c r="EN172" i="223"/>
  <c r="EN173" i="223" s="1"/>
  <c r="X218" i="170" s="1"/>
  <c r="EM172" i="223"/>
  <c r="EM173" i="223" s="1"/>
  <c r="X217" i="170" s="1"/>
  <c r="EL172" i="223"/>
  <c r="EL173" i="223" s="1"/>
  <c r="X216" i="170" s="1"/>
  <c r="EJ172" i="223"/>
  <c r="EJ173" i="223" s="1"/>
  <c r="X212" i="170" s="1"/>
  <c r="EI172" i="223"/>
  <c r="EI173" i="223" s="1"/>
  <c r="X211" i="170" s="1"/>
  <c r="EH172" i="223"/>
  <c r="EH173" i="223" s="1"/>
  <c r="X210" i="170" s="1"/>
  <c r="EG172" i="223"/>
  <c r="EG173" i="223" s="1"/>
  <c r="X209" i="170" s="1"/>
  <c r="EF172" i="223"/>
  <c r="EF173" i="223" s="1"/>
  <c r="X208" i="170" s="1"/>
  <c r="EE172" i="223"/>
  <c r="EE173" i="223" s="1"/>
  <c r="X207" i="170" s="1"/>
  <c r="EC172" i="223"/>
  <c r="EC173" i="223" s="1"/>
  <c r="X201" i="170" s="1"/>
  <c r="EB172" i="223"/>
  <c r="EB173" i="223" s="1"/>
  <c r="X200" i="170" s="1"/>
  <c r="EA172" i="223"/>
  <c r="EA173" i="223" s="1"/>
  <c r="X199" i="170" s="1"/>
  <c r="DZ172" i="223"/>
  <c r="DZ173" i="223" s="1"/>
  <c r="X198" i="170" s="1"/>
  <c r="DX172" i="223"/>
  <c r="DX173" i="223" s="1"/>
  <c r="X194" i="170" s="1"/>
  <c r="DW172" i="223"/>
  <c r="DW173" i="223" s="1"/>
  <c r="X193" i="170" s="1"/>
  <c r="DV172" i="223"/>
  <c r="DV173" i="223" s="1"/>
  <c r="X192" i="170" s="1"/>
  <c r="DU172" i="223"/>
  <c r="DU173" i="223" s="1"/>
  <c r="X191" i="170" s="1"/>
  <c r="DS172" i="223"/>
  <c r="DS173" i="223" s="1"/>
  <c r="X187" i="170" s="1"/>
  <c r="DR172" i="223"/>
  <c r="DR173" i="223" s="1"/>
  <c r="X186" i="170" s="1"/>
  <c r="DQ172" i="223"/>
  <c r="DQ173" i="223" s="1"/>
  <c r="X185" i="170" s="1"/>
  <c r="DO172" i="223"/>
  <c r="DO173" i="223" s="1"/>
  <c r="X181" i="170" s="1"/>
  <c r="DM172" i="223"/>
  <c r="DM173" i="223" s="1"/>
  <c r="X177" i="170" s="1"/>
  <c r="DL172" i="223"/>
  <c r="DL173" i="223" s="1"/>
  <c r="X176" i="170" s="1"/>
  <c r="DK172" i="223"/>
  <c r="DK173" i="223" s="1"/>
  <c r="X175" i="170" s="1"/>
  <c r="DJ172" i="223"/>
  <c r="DJ173" i="223" s="1"/>
  <c r="X174" i="170" s="1"/>
  <c r="DH172" i="223"/>
  <c r="DH173" i="223" s="1"/>
  <c r="X168" i="170" s="1"/>
  <c r="DG172" i="223"/>
  <c r="DG173" i="223" s="1"/>
  <c r="X167" i="170" s="1"/>
  <c r="DF172" i="223"/>
  <c r="DF173" i="223" s="1"/>
  <c r="X166" i="170" s="1"/>
  <c r="DE172" i="223"/>
  <c r="DE173" i="223" s="1"/>
  <c r="X165" i="170" s="1"/>
  <c r="DD172" i="223"/>
  <c r="DD173" i="223" s="1"/>
  <c r="X164" i="170" s="1"/>
  <c r="DB172" i="223"/>
  <c r="DB173" i="223" s="1"/>
  <c r="X160" i="170" s="1"/>
  <c r="DA172" i="223"/>
  <c r="DA173" i="223" s="1"/>
  <c r="X159" i="170" s="1"/>
  <c r="CY172" i="223"/>
  <c r="CY173" i="223" s="1"/>
  <c r="X155" i="170" s="1"/>
  <c r="CX172" i="223"/>
  <c r="CX173" i="223" s="1"/>
  <c r="X154" i="170" s="1"/>
  <c r="CW172" i="223"/>
  <c r="CW173" i="223" s="1"/>
  <c r="X153" i="170" s="1"/>
  <c r="CU172" i="223"/>
  <c r="CU173" i="223" s="1"/>
  <c r="X149" i="170" s="1"/>
  <c r="CT172" i="223"/>
  <c r="CT173" i="223" s="1"/>
  <c r="X148" i="170" s="1"/>
  <c r="CS172" i="223"/>
  <c r="CS173" i="223" s="1"/>
  <c r="X147" i="170" s="1"/>
  <c r="CR172" i="223"/>
  <c r="CR173" i="223" s="1"/>
  <c r="X146" i="170" s="1"/>
  <c r="CQ172" i="223"/>
  <c r="CQ173" i="223" s="1"/>
  <c r="X145" i="170" s="1"/>
  <c r="CP172" i="223"/>
  <c r="CP173" i="223" s="1"/>
  <c r="X144" i="170" s="1"/>
  <c r="CO172" i="223"/>
  <c r="CO186" i="223" s="1"/>
  <c r="Y143" i="170" s="1"/>
  <c r="IJ170" i="223"/>
  <c r="IG170" i="223"/>
  <c r="IB170" i="223"/>
  <c r="HX170" i="223"/>
  <c r="HO170" i="223"/>
  <c r="HJ170" i="223"/>
  <c r="HE170" i="223"/>
  <c r="GY170" i="223"/>
  <c r="GU170" i="223"/>
  <c r="GO170" i="223"/>
  <c r="GH170" i="223"/>
  <c r="GE170" i="223"/>
  <c r="GA170" i="223"/>
  <c r="FR170" i="223"/>
  <c r="FJ170" i="223"/>
  <c r="FB170" i="223"/>
  <c r="EV170" i="223"/>
  <c r="EO170" i="223"/>
  <c r="EK170" i="223"/>
  <c r="ED170" i="223"/>
  <c r="DY170" i="223"/>
  <c r="DT170" i="223"/>
  <c r="DP170" i="223"/>
  <c r="DN170" i="223"/>
  <c r="DI170" i="223"/>
  <c r="DC170" i="223"/>
  <c r="CZ170" i="223"/>
  <c r="CV170" i="223"/>
  <c r="CN170" i="223"/>
  <c r="IJ169" i="223"/>
  <c r="IG169" i="223"/>
  <c r="IB169" i="223"/>
  <c r="HX169" i="223"/>
  <c r="HO169" i="223"/>
  <c r="HJ169" i="223"/>
  <c r="HE169" i="223"/>
  <c r="GY169" i="223"/>
  <c r="GU169" i="223"/>
  <c r="GO169" i="223"/>
  <c r="GH169" i="223"/>
  <c r="GE169" i="223"/>
  <c r="GA169" i="223"/>
  <c r="FR169" i="223"/>
  <c r="FJ169" i="223"/>
  <c r="FB169" i="223"/>
  <c r="EV169" i="223"/>
  <c r="EO169" i="223"/>
  <c r="EK169" i="223"/>
  <c r="ED169" i="223"/>
  <c r="DY169" i="223"/>
  <c r="DT169" i="223"/>
  <c r="DP169" i="223"/>
  <c r="DN169" i="223"/>
  <c r="DI169" i="223"/>
  <c r="DC169" i="223"/>
  <c r="CZ169" i="223"/>
  <c r="CV169" i="223"/>
  <c r="CN169" i="223"/>
  <c r="IJ168" i="223"/>
  <c r="IG168" i="223"/>
  <c r="IB168" i="223"/>
  <c r="HX168" i="223"/>
  <c r="HO168" i="223"/>
  <c r="HJ168" i="223"/>
  <c r="HE168" i="223"/>
  <c r="GY168" i="223"/>
  <c r="GU168" i="223"/>
  <c r="GO168" i="223"/>
  <c r="GH168" i="223"/>
  <c r="GE168" i="223"/>
  <c r="GA168" i="223"/>
  <c r="FR168" i="223"/>
  <c r="FJ168" i="223"/>
  <c r="FB168" i="223"/>
  <c r="EV168" i="223"/>
  <c r="EO168" i="223"/>
  <c r="EK168" i="223"/>
  <c r="ED168" i="223"/>
  <c r="DY168" i="223"/>
  <c r="DT168" i="223"/>
  <c r="DP168" i="223"/>
  <c r="DN168" i="223"/>
  <c r="DI168" i="223"/>
  <c r="DC168" i="223"/>
  <c r="CZ168" i="223"/>
  <c r="CV168" i="223"/>
  <c r="CN168" i="223"/>
  <c r="IJ167" i="223"/>
  <c r="IG167" i="223"/>
  <c r="IB167" i="223"/>
  <c r="HX167" i="223"/>
  <c r="HO167" i="223"/>
  <c r="HJ167" i="223"/>
  <c r="HE167" i="223"/>
  <c r="GY167" i="223"/>
  <c r="GU167" i="223"/>
  <c r="GO167" i="223"/>
  <c r="GH167" i="223"/>
  <c r="GE167" i="223"/>
  <c r="GA167" i="223"/>
  <c r="FR167" i="223"/>
  <c r="FJ167" i="223"/>
  <c r="FB167" i="223"/>
  <c r="EV167" i="223"/>
  <c r="EO167" i="223"/>
  <c r="EK167" i="223"/>
  <c r="ED167" i="223"/>
  <c r="DY167" i="223"/>
  <c r="DT167" i="223"/>
  <c r="DP167" i="223"/>
  <c r="DN167" i="223"/>
  <c r="DI167" i="223"/>
  <c r="DC167" i="223"/>
  <c r="CZ167" i="223"/>
  <c r="CV167" i="223"/>
  <c r="CN167" i="223"/>
  <c r="IJ166" i="223"/>
  <c r="IG166" i="223"/>
  <c r="IB166" i="223"/>
  <c r="HX166" i="223"/>
  <c r="HO166" i="223"/>
  <c r="HJ166" i="223"/>
  <c r="HE166" i="223"/>
  <c r="GY166" i="223"/>
  <c r="GU166" i="223"/>
  <c r="GO166" i="223"/>
  <c r="GH166" i="223"/>
  <c r="GE166" i="223"/>
  <c r="GA166" i="223"/>
  <c r="FR166" i="223"/>
  <c r="FJ166" i="223"/>
  <c r="FB166" i="223"/>
  <c r="EV166" i="223"/>
  <c r="EO166" i="223"/>
  <c r="EK166" i="223"/>
  <c r="ED166" i="223"/>
  <c r="DY166" i="223"/>
  <c r="DT166" i="223"/>
  <c r="DP166" i="223"/>
  <c r="DN166" i="223"/>
  <c r="DI166" i="223"/>
  <c r="DC166" i="223"/>
  <c r="CZ166" i="223"/>
  <c r="CV166" i="223"/>
  <c r="CN166" i="223"/>
  <c r="IJ165" i="223"/>
  <c r="IG165" i="223"/>
  <c r="IB165" i="223"/>
  <c r="HX165" i="223"/>
  <c r="HO165" i="223"/>
  <c r="HJ165" i="223"/>
  <c r="HE165" i="223"/>
  <c r="GY165" i="223"/>
  <c r="GU165" i="223"/>
  <c r="GO165" i="223"/>
  <c r="GH165" i="223"/>
  <c r="GE165" i="223"/>
  <c r="GA165" i="223"/>
  <c r="FR165" i="223"/>
  <c r="FJ165" i="223"/>
  <c r="FB165" i="223"/>
  <c r="EV165" i="223"/>
  <c r="EO165" i="223"/>
  <c r="EK165" i="223"/>
  <c r="ED165" i="223"/>
  <c r="DY165" i="223"/>
  <c r="DT165" i="223"/>
  <c r="DP165" i="223"/>
  <c r="DN165" i="223"/>
  <c r="DI165" i="223"/>
  <c r="DC165" i="223"/>
  <c r="CZ165" i="223"/>
  <c r="CV165" i="223"/>
  <c r="CN165" i="223"/>
  <c r="IJ164" i="223"/>
  <c r="IG164" i="223"/>
  <c r="IB164" i="223"/>
  <c r="HX164" i="223"/>
  <c r="HO164" i="223"/>
  <c r="HJ164" i="223"/>
  <c r="HE164" i="223"/>
  <c r="GY164" i="223"/>
  <c r="GU164" i="223"/>
  <c r="GO164" i="223"/>
  <c r="GH164" i="223"/>
  <c r="GE164" i="223"/>
  <c r="GA164" i="223"/>
  <c r="FR164" i="223"/>
  <c r="FJ164" i="223"/>
  <c r="FB164" i="223"/>
  <c r="EV164" i="223"/>
  <c r="EO164" i="223"/>
  <c r="EK164" i="223"/>
  <c r="ED164" i="223"/>
  <c r="DY164" i="223"/>
  <c r="DT164" i="223"/>
  <c r="DP164" i="223"/>
  <c r="DN164" i="223"/>
  <c r="DI164" i="223"/>
  <c r="DC164" i="223"/>
  <c r="CZ164" i="223"/>
  <c r="CV164" i="223"/>
  <c r="CN164" i="223"/>
  <c r="IJ163" i="223"/>
  <c r="IG163" i="223"/>
  <c r="IB163" i="223"/>
  <c r="HX163" i="223"/>
  <c r="HO163" i="223"/>
  <c r="HJ163" i="223"/>
  <c r="HE163" i="223"/>
  <c r="GY163" i="223"/>
  <c r="GU163" i="223"/>
  <c r="GO163" i="223"/>
  <c r="GH163" i="223"/>
  <c r="GE163" i="223"/>
  <c r="GA163" i="223"/>
  <c r="FR163" i="223"/>
  <c r="FJ163" i="223"/>
  <c r="FB163" i="223"/>
  <c r="EV163" i="223"/>
  <c r="EO163" i="223"/>
  <c r="EK163" i="223"/>
  <c r="ED163" i="223"/>
  <c r="DY163" i="223"/>
  <c r="DT163" i="223"/>
  <c r="DP163" i="223"/>
  <c r="DN163" i="223"/>
  <c r="DI163" i="223"/>
  <c r="DC163" i="223"/>
  <c r="CZ163" i="223"/>
  <c r="CV163" i="223"/>
  <c r="CN163" i="223"/>
  <c r="AE1" i="226"/>
  <c r="AD1" i="226"/>
  <c r="AC1" i="226"/>
  <c r="AB1" i="226"/>
  <c r="AA1" i="226"/>
  <c r="Z1" i="226"/>
  <c r="Y1" i="226"/>
  <c r="X1" i="226"/>
  <c r="W1" i="226"/>
  <c r="V1" i="226"/>
  <c r="U1" i="226"/>
  <c r="T1" i="226"/>
  <c r="S1" i="226"/>
  <c r="R1" i="226"/>
  <c r="Q1" i="226"/>
  <c r="P1" i="226"/>
  <c r="O1" i="226"/>
  <c r="N1" i="226"/>
  <c r="M1" i="226"/>
  <c r="L1" i="226"/>
  <c r="D147" i="225" l="1"/>
  <c r="C147" i="225"/>
  <c r="E147" i="225"/>
  <c r="C144" i="225"/>
  <c r="E148" i="225"/>
  <c r="D148" i="225"/>
  <c r="C148" i="225"/>
  <c r="E158" i="225"/>
  <c r="D158" i="225"/>
  <c r="C158" i="225"/>
  <c r="E162" i="225"/>
  <c r="D162" i="225"/>
  <c r="C162" i="225"/>
  <c r="C168" i="225"/>
  <c r="E168" i="225"/>
  <c r="D168" i="225"/>
  <c r="D172" i="225"/>
  <c r="C172" i="225"/>
  <c r="E172" i="225"/>
  <c r="C184" i="225"/>
  <c r="E184" i="225"/>
  <c r="D184" i="225"/>
  <c r="C188" i="225"/>
  <c r="E188" i="225"/>
  <c r="D188" i="225"/>
  <c r="D194" i="225"/>
  <c r="C194" i="225"/>
  <c r="E194" i="225"/>
  <c r="GA224" i="223"/>
  <c r="GA225" i="223" s="1"/>
  <c r="GU224" i="223"/>
  <c r="GU225" i="223" s="1"/>
  <c r="HO224" i="223"/>
  <c r="HO225" i="223" s="1"/>
  <c r="IJ224" i="223"/>
  <c r="IJ225" i="223" s="1"/>
  <c r="D198" i="225"/>
  <c r="C198" i="225"/>
  <c r="E198" i="225"/>
  <c r="C210" i="225"/>
  <c r="E210" i="225"/>
  <c r="D210" i="225"/>
  <c r="C214" i="225"/>
  <c r="E214" i="225"/>
  <c r="D214" i="225"/>
  <c r="D220" i="225"/>
  <c r="C220" i="225"/>
  <c r="E220" i="225"/>
  <c r="C224" i="225"/>
  <c r="E224" i="225"/>
  <c r="D224" i="225"/>
  <c r="C236" i="225"/>
  <c r="E236" i="225"/>
  <c r="D236" i="225"/>
  <c r="C240" i="225"/>
  <c r="E240" i="225"/>
  <c r="D240" i="225"/>
  <c r="C155" i="225"/>
  <c r="E155" i="225"/>
  <c r="D155" i="225"/>
  <c r="C159" i="225"/>
  <c r="E159" i="225"/>
  <c r="D159" i="225"/>
  <c r="D169" i="225"/>
  <c r="E170" i="225"/>
  <c r="C169" i="225"/>
  <c r="D170" i="225"/>
  <c r="E169" i="225"/>
  <c r="E173" i="225"/>
  <c r="D173" i="225"/>
  <c r="C173" i="225"/>
  <c r="D181" i="225"/>
  <c r="C181" i="225"/>
  <c r="E181" i="225"/>
  <c r="D185" i="225"/>
  <c r="C185" i="225"/>
  <c r="E185" i="225"/>
  <c r="E195" i="225"/>
  <c r="E196" i="225"/>
  <c r="D195" i="225"/>
  <c r="D196" i="225"/>
  <c r="C195" i="225"/>
  <c r="E199" i="225"/>
  <c r="D199" i="225"/>
  <c r="C199" i="225"/>
  <c r="D207" i="225"/>
  <c r="C207" i="225"/>
  <c r="E207" i="225"/>
  <c r="D211" i="225"/>
  <c r="C211" i="225"/>
  <c r="E211" i="225"/>
  <c r="E221" i="225"/>
  <c r="E222" i="225"/>
  <c r="D221" i="225"/>
  <c r="D222" i="225"/>
  <c r="C221" i="225"/>
  <c r="D225" i="225"/>
  <c r="C225" i="225"/>
  <c r="E225" i="225"/>
  <c r="C233" i="225"/>
  <c r="E233" i="225"/>
  <c r="D233" i="225"/>
  <c r="D237" i="225"/>
  <c r="C237" i="225"/>
  <c r="E237" i="225"/>
  <c r="C146" i="225"/>
  <c r="E146" i="225"/>
  <c r="D146" i="225"/>
  <c r="E157" i="225"/>
  <c r="D156" i="225"/>
  <c r="D157" i="225"/>
  <c r="C156" i="225"/>
  <c r="E156" i="225"/>
  <c r="D160" i="225"/>
  <c r="C160" i="225"/>
  <c r="E160" i="225"/>
  <c r="E174" i="225"/>
  <c r="D174" i="225"/>
  <c r="C174" i="225"/>
  <c r="E182" i="225"/>
  <c r="E183" i="225"/>
  <c r="D182" i="225"/>
  <c r="D183" i="225"/>
  <c r="C182" i="225"/>
  <c r="E186" i="225"/>
  <c r="D186" i="225"/>
  <c r="C186" i="225"/>
  <c r="C196" i="225"/>
  <c r="E200" i="225"/>
  <c r="D200" i="225"/>
  <c r="C200" i="225"/>
  <c r="E208" i="225"/>
  <c r="E209" i="225"/>
  <c r="D208" i="225"/>
  <c r="D209" i="225"/>
  <c r="C208" i="225"/>
  <c r="E212" i="225"/>
  <c r="D212" i="225"/>
  <c r="C212" i="225"/>
  <c r="C222" i="225"/>
  <c r="E226" i="225"/>
  <c r="D226" i="225"/>
  <c r="C226" i="225"/>
  <c r="E238" i="225"/>
  <c r="D238" i="225"/>
  <c r="C238" i="225"/>
  <c r="E145" i="225"/>
  <c r="D145" i="225"/>
  <c r="C145" i="225"/>
  <c r="E149" i="225"/>
  <c r="D149" i="225"/>
  <c r="C149" i="225"/>
  <c r="E144" i="225"/>
  <c r="D143" i="225"/>
  <c r="D144" i="225"/>
  <c r="C143" i="225"/>
  <c r="E143" i="225"/>
  <c r="C157" i="225"/>
  <c r="E161" i="225"/>
  <c r="D161" i="225"/>
  <c r="C161" i="225"/>
  <c r="C171" i="225"/>
  <c r="E171" i="225"/>
  <c r="D171" i="225"/>
  <c r="C175" i="225"/>
  <c r="E175" i="225"/>
  <c r="D175" i="225"/>
  <c r="C183" i="225"/>
  <c r="E187" i="225"/>
  <c r="D187" i="225"/>
  <c r="C187" i="225"/>
  <c r="C197" i="225"/>
  <c r="E197" i="225"/>
  <c r="D197" i="225"/>
  <c r="C201" i="225"/>
  <c r="E201" i="225"/>
  <c r="D201" i="225"/>
  <c r="C209" i="225"/>
  <c r="E213" i="225"/>
  <c r="D213" i="225"/>
  <c r="C213" i="225"/>
  <c r="E227" i="225"/>
  <c r="D227" i="225"/>
  <c r="C227" i="225"/>
  <c r="C235" i="225"/>
  <c r="E239" i="225"/>
  <c r="D239" i="225"/>
  <c r="C239" i="225"/>
  <c r="D142" i="225"/>
  <c r="C142" i="225"/>
  <c r="E142" i="225"/>
  <c r="C170" i="225"/>
  <c r="C223" i="225"/>
  <c r="D223" i="225"/>
  <c r="E223" i="225"/>
  <c r="D235" i="225"/>
  <c r="E235" i="225"/>
  <c r="E234" i="225"/>
  <c r="C234" i="225"/>
  <c r="D234" i="225"/>
  <c r="ED263" i="223"/>
  <c r="ED264" i="223" s="1"/>
  <c r="DN263" i="223"/>
  <c r="DN264" i="223" s="1"/>
  <c r="FB263" i="223"/>
  <c r="FB264" i="223" s="1"/>
  <c r="AE334" i="170"/>
  <c r="AE335" i="170"/>
  <c r="AB335" i="170"/>
  <c r="DT172" i="223"/>
  <c r="DT173" i="223" s="1"/>
  <c r="FR172" i="223"/>
  <c r="FR173" i="223" s="1"/>
  <c r="HJ172" i="223"/>
  <c r="HJ173" i="223" s="1"/>
  <c r="DC237" i="223"/>
  <c r="DC238" i="223" s="1"/>
  <c r="DT237" i="223"/>
  <c r="DT238" i="223" s="1"/>
  <c r="EO237" i="223"/>
  <c r="EO238" i="223" s="1"/>
  <c r="FR237" i="223"/>
  <c r="FR238" i="223" s="1"/>
  <c r="GO237" i="223"/>
  <c r="GO238" i="223" s="1"/>
  <c r="HJ237" i="223"/>
  <c r="HJ238" i="223" s="1"/>
  <c r="IG237" i="223"/>
  <c r="IG238" i="223" s="1"/>
  <c r="DC250" i="223"/>
  <c r="DC251" i="223" s="1"/>
  <c r="DT250" i="223"/>
  <c r="DT251" i="223" s="1"/>
  <c r="EO250" i="223"/>
  <c r="EO251" i="223" s="1"/>
  <c r="FR250" i="223"/>
  <c r="FR251" i="223" s="1"/>
  <c r="GO250" i="223"/>
  <c r="GO251" i="223" s="1"/>
  <c r="HJ250" i="223"/>
  <c r="HJ251" i="223" s="1"/>
  <c r="IG250" i="223"/>
  <c r="IG251" i="223" s="1"/>
  <c r="AD335" i="170"/>
  <c r="AC334" i="170"/>
  <c r="AC335" i="170"/>
  <c r="DC172" i="223"/>
  <c r="DC173" i="223" s="1"/>
  <c r="EO172" i="223"/>
  <c r="EO173" i="223" s="1"/>
  <c r="GO172" i="223"/>
  <c r="GO173" i="223" s="1"/>
  <c r="IG172" i="223"/>
  <c r="IG173" i="223" s="1"/>
  <c r="DN211" i="223"/>
  <c r="DN212" i="223" s="1"/>
  <c r="ED211" i="223"/>
  <c r="ED212" i="223" s="1"/>
  <c r="FB211" i="223"/>
  <c r="FB212" i="223" s="1"/>
  <c r="CZ224" i="223"/>
  <c r="CZ225" i="223" s="1"/>
  <c r="DP224" i="223"/>
  <c r="DP225" i="223" s="1"/>
  <c r="EK224" i="223"/>
  <c r="EK225" i="223" s="1"/>
  <c r="FJ224" i="223"/>
  <c r="FJ225" i="223" s="1"/>
  <c r="GH224" i="223"/>
  <c r="GH225" i="223" s="1"/>
  <c r="HE224" i="223"/>
  <c r="HE225" i="223" s="1"/>
  <c r="IB224" i="223"/>
  <c r="IB225" i="223" s="1"/>
  <c r="CV224" i="223"/>
  <c r="CV225" i="223" s="1"/>
  <c r="HX224" i="223"/>
  <c r="HX225" i="223" s="1"/>
  <c r="CZ250" i="223"/>
  <c r="CZ251" i="223" s="1"/>
  <c r="DP250" i="223"/>
  <c r="DP251" i="223" s="1"/>
  <c r="IB250" i="223"/>
  <c r="IB251" i="223" s="1"/>
  <c r="CV250" i="223"/>
  <c r="CV251" i="223" s="1"/>
  <c r="HX250" i="223"/>
  <c r="HX251" i="223" s="1"/>
  <c r="X335" i="170"/>
  <c r="Y334" i="170"/>
  <c r="Y335" i="170"/>
  <c r="AA334" i="170"/>
  <c r="AA335" i="170"/>
  <c r="DI185" i="223"/>
  <c r="DI186" i="223" s="1"/>
  <c r="DY185" i="223"/>
  <c r="DY186" i="223" s="1"/>
  <c r="EV185" i="223"/>
  <c r="EV186" i="223" s="1"/>
  <c r="IJ185" i="223"/>
  <c r="IJ186" i="223" s="1"/>
  <c r="DI198" i="223"/>
  <c r="DI199" i="223" s="1"/>
  <c r="DY198" i="223"/>
  <c r="DY199" i="223" s="1"/>
  <c r="EV198" i="223"/>
  <c r="EV199" i="223" s="1"/>
  <c r="IJ198" i="223"/>
  <c r="IJ199" i="223" s="1"/>
  <c r="DN224" i="223"/>
  <c r="DN225" i="223" s="1"/>
  <c r="ED224" i="223"/>
  <c r="ED225" i="223" s="1"/>
  <c r="FB224" i="223"/>
  <c r="FB225" i="223" s="1"/>
  <c r="GE224" i="223"/>
  <c r="GE225" i="223" s="1"/>
  <c r="GY224" i="223"/>
  <c r="GY225" i="223" s="1"/>
  <c r="DN250" i="223"/>
  <c r="DN251" i="223" s="1"/>
  <c r="ED250" i="223"/>
  <c r="ED251" i="223" s="1"/>
  <c r="FB250" i="223"/>
  <c r="FB251" i="223" s="1"/>
  <c r="GE250" i="223"/>
  <c r="GE251" i="223" s="1"/>
  <c r="GY250" i="223"/>
  <c r="GY251" i="223" s="1"/>
  <c r="Z335" i="170"/>
  <c r="EV250" i="223"/>
  <c r="EV251" i="223" s="1"/>
  <c r="IJ250" i="223"/>
  <c r="IJ251" i="223" s="1"/>
  <c r="GE237" i="223"/>
  <c r="GE238" i="223" s="1"/>
  <c r="GY237" i="223"/>
  <c r="GY238" i="223" s="1"/>
  <c r="DC224" i="223"/>
  <c r="DC225" i="223" s="1"/>
  <c r="DT224" i="223"/>
  <c r="DT225" i="223" s="1"/>
  <c r="EO224" i="223"/>
  <c r="EO225" i="223" s="1"/>
  <c r="FR224" i="223"/>
  <c r="FR225" i="223" s="1"/>
  <c r="GO224" i="223"/>
  <c r="GO225" i="223" s="1"/>
  <c r="HJ224" i="223"/>
  <c r="HJ225" i="223" s="1"/>
  <c r="IG224" i="223"/>
  <c r="IG225" i="223" s="1"/>
  <c r="DI224" i="223"/>
  <c r="DI225" i="223" s="1"/>
  <c r="DY224" i="223"/>
  <c r="DY225" i="223" s="1"/>
  <c r="EV224" i="223"/>
  <c r="EV225" i="223" s="1"/>
  <c r="EK172" i="223"/>
  <c r="EK173" i="223" s="1"/>
  <c r="FJ172" i="223"/>
  <c r="FJ173" i="223" s="1"/>
  <c r="GH172" i="223"/>
  <c r="GH173" i="223" s="1"/>
  <c r="HE172" i="223"/>
  <c r="HE173" i="223" s="1"/>
  <c r="DT185" i="223"/>
  <c r="DT186" i="223" s="1"/>
  <c r="EO185" i="223"/>
  <c r="EO186" i="223" s="1"/>
  <c r="GO185" i="223"/>
  <c r="GO186" i="223" s="1"/>
  <c r="IG185" i="223"/>
  <c r="IG186" i="223" s="1"/>
  <c r="DT198" i="223"/>
  <c r="DT199" i="223" s="1"/>
  <c r="EO198" i="223"/>
  <c r="EO199" i="223" s="1"/>
  <c r="GO198" i="223"/>
  <c r="GO199" i="223" s="1"/>
  <c r="IG198" i="223"/>
  <c r="IG199" i="223" s="1"/>
  <c r="EK211" i="223"/>
  <c r="EK212" i="223" s="1"/>
  <c r="FJ211" i="223"/>
  <c r="FJ212" i="223" s="1"/>
  <c r="GH211" i="223"/>
  <c r="GH212" i="223" s="1"/>
  <c r="HE211" i="223"/>
  <c r="HE212" i="223" s="1"/>
  <c r="GE211" i="223"/>
  <c r="GE212" i="223" s="1"/>
  <c r="GY211" i="223"/>
  <c r="GY212" i="223" s="1"/>
  <c r="GA211" i="223"/>
  <c r="GA212" i="223" s="1"/>
  <c r="GU211" i="223"/>
  <c r="GU212" i="223" s="1"/>
  <c r="HO211" i="223"/>
  <c r="HO212" i="223" s="1"/>
  <c r="DP172" i="223"/>
  <c r="DP173" i="223" s="1"/>
  <c r="IB172" i="223"/>
  <c r="IB173" i="223" s="1"/>
  <c r="DI172" i="223"/>
  <c r="DI173" i="223" s="1"/>
  <c r="DY172" i="223"/>
  <c r="DY173" i="223" s="1"/>
  <c r="EV172" i="223"/>
  <c r="EV173" i="223" s="1"/>
  <c r="GA172" i="223"/>
  <c r="GA173" i="223" s="1"/>
  <c r="GU172" i="223"/>
  <c r="GU173" i="223" s="1"/>
  <c r="HO172" i="223"/>
  <c r="HO173" i="223" s="1"/>
  <c r="IJ172" i="223"/>
  <c r="IJ173" i="223" s="1"/>
  <c r="CV185" i="223"/>
  <c r="CV186" i="223" s="1"/>
  <c r="DN185" i="223"/>
  <c r="DN186" i="223" s="1"/>
  <c r="ED185" i="223"/>
  <c r="ED186" i="223" s="1"/>
  <c r="FB185" i="223"/>
  <c r="FB186" i="223" s="1"/>
  <c r="HX185" i="223"/>
  <c r="HX186" i="223" s="1"/>
  <c r="FR185" i="223"/>
  <c r="FR186" i="223" s="1"/>
  <c r="HJ185" i="223"/>
  <c r="HJ186" i="223" s="1"/>
  <c r="CV198" i="223"/>
  <c r="CV199" i="223" s="1"/>
  <c r="DN198" i="223"/>
  <c r="DN199" i="223" s="1"/>
  <c r="ED198" i="223"/>
  <c r="ED199" i="223" s="1"/>
  <c r="FB198" i="223"/>
  <c r="FB199" i="223" s="1"/>
  <c r="HX198" i="223"/>
  <c r="HX199" i="223" s="1"/>
  <c r="FR198" i="223"/>
  <c r="FR199" i="223" s="1"/>
  <c r="HJ198" i="223"/>
  <c r="HJ199" i="223" s="1"/>
  <c r="DC211" i="223"/>
  <c r="DC212" i="223" s="1"/>
  <c r="DT211" i="223"/>
  <c r="DT212" i="223" s="1"/>
  <c r="EO211" i="223"/>
  <c r="EO212" i="223" s="1"/>
  <c r="FR211" i="223"/>
  <c r="FR212" i="223" s="1"/>
  <c r="GO211" i="223"/>
  <c r="GO212" i="223" s="1"/>
  <c r="HJ211" i="223"/>
  <c r="HJ212" i="223" s="1"/>
  <c r="IG211" i="223"/>
  <c r="IG212" i="223" s="1"/>
  <c r="CZ211" i="223"/>
  <c r="CZ212" i="223" s="1"/>
  <c r="DP211" i="223"/>
  <c r="DP212" i="223" s="1"/>
  <c r="IB211" i="223"/>
  <c r="IB212" i="223" s="1"/>
  <c r="CV211" i="223"/>
  <c r="CV212" i="223" s="1"/>
  <c r="HX211" i="223"/>
  <c r="HX212" i="223" s="1"/>
  <c r="EV211" i="223"/>
  <c r="EV212" i="223" s="1"/>
  <c r="IJ211" i="223"/>
  <c r="IJ212" i="223" s="1"/>
  <c r="CV237" i="223"/>
  <c r="CV238" i="223" s="1"/>
  <c r="DN237" i="223"/>
  <c r="DN238" i="223" s="1"/>
  <c r="ED237" i="223"/>
  <c r="ED238" i="223" s="1"/>
  <c r="FB237" i="223"/>
  <c r="FB238" i="223" s="1"/>
  <c r="HX237" i="223"/>
  <c r="HX238" i="223" s="1"/>
  <c r="CZ172" i="223"/>
  <c r="CZ173" i="223" s="1"/>
  <c r="CV172" i="223"/>
  <c r="CV173" i="223" s="1"/>
  <c r="DN172" i="223"/>
  <c r="DN173" i="223" s="1"/>
  <c r="ED172" i="223"/>
  <c r="ED173" i="223" s="1"/>
  <c r="FB172" i="223"/>
  <c r="FB173" i="223" s="1"/>
  <c r="GE172" i="223"/>
  <c r="GE173" i="223" s="1"/>
  <c r="GY172" i="223"/>
  <c r="GY173" i="223" s="1"/>
  <c r="HX172" i="223"/>
  <c r="HX173" i="223" s="1"/>
  <c r="CZ185" i="223"/>
  <c r="CZ186" i="223" s="1"/>
  <c r="DP185" i="223"/>
  <c r="DP186" i="223" s="1"/>
  <c r="EK185" i="223"/>
  <c r="EK186" i="223" s="1"/>
  <c r="FJ185" i="223"/>
  <c r="FJ186" i="223" s="1"/>
  <c r="GH185" i="223"/>
  <c r="GH186" i="223" s="1"/>
  <c r="HE185" i="223"/>
  <c r="HE186" i="223" s="1"/>
  <c r="IB185" i="223"/>
  <c r="IB186" i="223" s="1"/>
  <c r="GE185" i="223"/>
  <c r="GE186" i="223" s="1"/>
  <c r="GY185" i="223"/>
  <c r="GY186" i="223" s="1"/>
  <c r="GA185" i="223"/>
  <c r="GA186" i="223" s="1"/>
  <c r="GU185" i="223"/>
  <c r="GU186" i="223" s="1"/>
  <c r="HO185" i="223"/>
  <c r="HO186" i="223" s="1"/>
  <c r="DC185" i="223"/>
  <c r="DC186" i="223" s="1"/>
  <c r="CZ198" i="223"/>
  <c r="CZ199" i="223" s="1"/>
  <c r="DP198" i="223"/>
  <c r="DP199" i="223" s="1"/>
  <c r="EK198" i="223"/>
  <c r="EK199" i="223" s="1"/>
  <c r="FJ198" i="223"/>
  <c r="FJ199" i="223" s="1"/>
  <c r="GH198" i="223"/>
  <c r="GH199" i="223" s="1"/>
  <c r="HE198" i="223"/>
  <c r="HE199" i="223" s="1"/>
  <c r="IB198" i="223"/>
  <c r="IB199" i="223" s="1"/>
  <c r="GE198" i="223"/>
  <c r="GE199" i="223" s="1"/>
  <c r="GY198" i="223"/>
  <c r="GY199" i="223" s="1"/>
  <c r="GA198" i="223"/>
  <c r="GA199" i="223" s="1"/>
  <c r="GU198" i="223"/>
  <c r="GU199" i="223" s="1"/>
  <c r="HO198" i="223"/>
  <c r="HO199" i="223" s="1"/>
  <c r="DC198" i="223"/>
  <c r="DC199" i="223" s="1"/>
  <c r="DI211" i="223"/>
  <c r="DI212" i="223" s="1"/>
  <c r="DY211" i="223"/>
  <c r="DY212" i="223" s="1"/>
  <c r="CZ237" i="223"/>
  <c r="CZ238" i="223" s="1"/>
  <c r="DP237" i="223"/>
  <c r="DP238" i="223" s="1"/>
  <c r="EK237" i="223"/>
  <c r="EK238" i="223" s="1"/>
  <c r="FJ237" i="223"/>
  <c r="FJ238" i="223" s="1"/>
  <c r="GH237" i="223"/>
  <c r="GH238" i="223" s="1"/>
  <c r="HE237" i="223"/>
  <c r="HE238" i="223" s="1"/>
  <c r="IB237" i="223"/>
  <c r="IB238" i="223" s="1"/>
  <c r="EK250" i="223"/>
  <c r="EK251" i="223" s="1"/>
  <c r="FJ250" i="223"/>
  <c r="FJ251" i="223" s="1"/>
  <c r="GH250" i="223"/>
  <c r="GH251" i="223" s="1"/>
  <c r="HE250" i="223"/>
  <c r="HE251" i="223" s="1"/>
  <c r="DI250" i="223"/>
  <c r="DI251" i="223" s="1"/>
  <c r="DY250" i="223"/>
  <c r="DY251" i="223" s="1"/>
  <c r="GA250" i="223"/>
  <c r="GA251" i="223" s="1"/>
  <c r="GU250" i="223"/>
  <c r="GU251" i="223" s="1"/>
  <c r="HO250" i="223"/>
  <c r="HO251" i="223" s="1"/>
  <c r="EK263" i="223"/>
  <c r="EK264" i="223" s="1"/>
  <c r="FJ263" i="223"/>
  <c r="FJ264" i="223" s="1"/>
  <c r="GH263" i="223"/>
  <c r="GH264" i="223" s="1"/>
  <c r="HE263" i="223"/>
  <c r="HE264" i="223" s="1"/>
  <c r="GE263" i="223"/>
  <c r="GE264" i="223" s="1"/>
  <c r="GY263" i="223"/>
  <c r="GY264" i="223" s="1"/>
  <c r="GA263" i="223"/>
  <c r="GA264" i="223" s="1"/>
  <c r="GU263" i="223"/>
  <c r="GU264" i="223" s="1"/>
  <c r="HO263" i="223"/>
  <c r="HO264" i="223" s="1"/>
  <c r="DC263" i="223"/>
  <c r="DC264" i="223" s="1"/>
  <c r="DT263" i="223"/>
  <c r="DT264" i="223" s="1"/>
  <c r="EO263" i="223"/>
  <c r="EO264" i="223" s="1"/>
  <c r="FR263" i="223"/>
  <c r="FR264" i="223" s="1"/>
  <c r="GO263" i="223"/>
  <c r="GO264" i="223" s="1"/>
  <c r="HJ263" i="223"/>
  <c r="HJ264" i="223" s="1"/>
  <c r="IG263" i="223"/>
  <c r="IG264" i="223" s="1"/>
  <c r="CZ263" i="223"/>
  <c r="CZ264" i="223" s="1"/>
  <c r="DP263" i="223"/>
  <c r="DP264" i="223" s="1"/>
  <c r="IB263" i="223"/>
  <c r="IB264" i="223" s="1"/>
  <c r="CV263" i="223"/>
  <c r="CV264" i="223" s="1"/>
  <c r="HX263" i="223"/>
  <c r="HX264" i="223" s="1"/>
  <c r="EV263" i="223"/>
  <c r="EV264" i="223" s="1"/>
  <c r="IJ263" i="223"/>
  <c r="IJ264" i="223" s="1"/>
  <c r="DI263" i="223"/>
  <c r="DI264" i="223" s="1"/>
  <c r="DY263" i="223"/>
  <c r="DY264" i="223" s="1"/>
  <c r="G117" i="225"/>
  <c r="G119" i="225"/>
  <c r="G120" i="225"/>
  <c r="G121" i="225"/>
  <c r="G122" i="225"/>
  <c r="G123" i="225"/>
  <c r="G116" i="225"/>
  <c r="F117" i="225"/>
  <c r="F119" i="225"/>
  <c r="F120" i="225"/>
  <c r="F121" i="225"/>
  <c r="F122" i="225"/>
  <c r="F123" i="225"/>
  <c r="F116" i="225"/>
  <c r="A116" i="225"/>
  <c r="B116" i="225"/>
  <c r="A114" i="225"/>
  <c r="IL159" i="223"/>
  <c r="IL160" i="223" s="1"/>
  <c r="W362" i="170" s="1"/>
  <c r="IK159" i="223"/>
  <c r="IK160" i="223" s="1"/>
  <c r="W361" i="170" s="1"/>
  <c r="II159" i="223"/>
  <c r="II160" i="223" s="1"/>
  <c r="W357" i="170" s="1"/>
  <c r="IH159" i="223"/>
  <c r="IH160" i="223" s="1"/>
  <c r="W356" i="170" s="1"/>
  <c r="IF159" i="223"/>
  <c r="IF160" i="223" s="1"/>
  <c r="W352" i="170" s="1"/>
  <c r="IE159" i="223"/>
  <c r="IE160" i="223" s="1"/>
  <c r="W351" i="170" s="1"/>
  <c r="ID159" i="223"/>
  <c r="ID160" i="223" s="1"/>
  <c r="W350" i="170" s="1"/>
  <c r="IC159" i="223"/>
  <c r="IC160" i="223" s="1"/>
  <c r="W349" i="170" s="1"/>
  <c r="IA159" i="223"/>
  <c r="IA160" i="223" s="1"/>
  <c r="W345" i="170" s="1"/>
  <c r="HZ159" i="223"/>
  <c r="HZ160" i="223" s="1"/>
  <c r="W344" i="170" s="1"/>
  <c r="HY159" i="223"/>
  <c r="HY160" i="223" s="1"/>
  <c r="W343" i="170" s="1"/>
  <c r="HW159" i="223"/>
  <c r="HW160" i="223" s="1"/>
  <c r="W337" i="170" s="1"/>
  <c r="HV159" i="223"/>
  <c r="HV160" i="223" s="1"/>
  <c r="W336" i="170" s="1"/>
  <c r="HU159" i="223"/>
  <c r="HU160" i="223" s="1"/>
  <c r="HT159" i="223"/>
  <c r="HT160" i="223" s="1"/>
  <c r="HS159" i="223"/>
  <c r="HS160" i="223" s="1"/>
  <c r="W333" i="170" s="1"/>
  <c r="HR159" i="223"/>
  <c r="HR160" i="223" s="1"/>
  <c r="W332" i="170" s="1"/>
  <c r="HQ159" i="223"/>
  <c r="HQ160" i="223" s="1"/>
  <c r="W331" i="170" s="1"/>
  <c r="HP159" i="223"/>
  <c r="HP160" i="223" s="1"/>
  <c r="W330" i="170" s="1"/>
  <c r="HN159" i="223"/>
  <c r="HN160" i="223" s="1"/>
  <c r="W326" i="170" s="1"/>
  <c r="HM159" i="223"/>
  <c r="HM160" i="223" s="1"/>
  <c r="W325" i="170" s="1"/>
  <c r="HL159" i="223"/>
  <c r="HL160" i="223" s="1"/>
  <c r="W324" i="170" s="1"/>
  <c r="HK159" i="223"/>
  <c r="HK160" i="223" s="1"/>
  <c r="W323" i="170" s="1"/>
  <c r="HI159" i="223"/>
  <c r="HI160" i="223" s="1"/>
  <c r="W317" i="170" s="1"/>
  <c r="HH159" i="223"/>
  <c r="HH160" i="223" s="1"/>
  <c r="W316" i="170" s="1"/>
  <c r="HG159" i="223"/>
  <c r="HG160" i="223" s="1"/>
  <c r="W315" i="170" s="1"/>
  <c r="HF159" i="223"/>
  <c r="HF160" i="223" s="1"/>
  <c r="W314" i="170" s="1"/>
  <c r="HD159" i="223"/>
  <c r="HD160" i="223" s="1"/>
  <c r="W310" i="170" s="1"/>
  <c r="HC159" i="223"/>
  <c r="HC160" i="223" s="1"/>
  <c r="W309" i="170" s="1"/>
  <c r="HB159" i="223"/>
  <c r="HB160" i="223" s="1"/>
  <c r="W308" i="170" s="1"/>
  <c r="HA159" i="223"/>
  <c r="HA160" i="223" s="1"/>
  <c r="W307" i="170" s="1"/>
  <c r="GZ159" i="223"/>
  <c r="GZ160" i="223" s="1"/>
  <c r="W306" i="170" s="1"/>
  <c r="GX159" i="223"/>
  <c r="GX160" i="223" s="1"/>
  <c r="W302" i="170" s="1"/>
  <c r="GW159" i="223"/>
  <c r="GW160" i="223" s="1"/>
  <c r="W301" i="170" s="1"/>
  <c r="GV159" i="223"/>
  <c r="GV160" i="223" s="1"/>
  <c r="W300" i="170" s="1"/>
  <c r="GT159" i="223"/>
  <c r="GT160" i="223" s="1"/>
  <c r="W296" i="170" s="1"/>
  <c r="GS159" i="223"/>
  <c r="GS160" i="223" s="1"/>
  <c r="W295" i="170" s="1"/>
  <c r="GR159" i="223"/>
  <c r="GR160" i="223" s="1"/>
  <c r="W294" i="170" s="1"/>
  <c r="GQ159" i="223"/>
  <c r="GQ160" i="223" s="1"/>
  <c r="W293" i="170" s="1"/>
  <c r="GP159" i="223"/>
  <c r="GP160" i="223" s="1"/>
  <c r="W292" i="170" s="1"/>
  <c r="GN159" i="223"/>
  <c r="GN160" i="223" s="1"/>
  <c r="W288" i="170" s="1"/>
  <c r="GM159" i="223"/>
  <c r="GM160" i="223" s="1"/>
  <c r="W287" i="170" s="1"/>
  <c r="GL159" i="223"/>
  <c r="GL160" i="223" s="1"/>
  <c r="W286" i="170" s="1"/>
  <c r="GK159" i="223"/>
  <c r="GK160" i="223" s="1"/>
  <c r="W285" i="170" s="1"/>
  <c r="GJ159" i="223"/>
  <c r="GJ160" i="223" s="1"/>
  <c r="W284" i="170" s="1"/>
  <c r="GI159" i="223"/>
  <c r="GI160" i="223" s="1"/>
  <c r="W283" i="170" s="1"/>
  <c r="GG159" i="223"/>
  <c r="GG160" i="223" s="1"/>
  <c r="W279" i="170" s="1"/>
  <c r="GF159" i="223"/>
  <c r="GF160" i="223" s="1"/>
  <c r="W278" i="170" s="1"/>
  <c r="GD159" i="223"/>
  <c r="GD160" i="223" s="1"/>
  <c r="W274" i="170" s="1"/>
  <c r="GC159" i="223"/>
  <c r="GC160" i="223" s="1"/>
  <c r="W273" i="170" s="1"/>
  <c r="GB159" i="223"/>
  <c r="GB160" i="223" s="1"/>
  <c r="W272" i="170" s="1"/>
  <c r="FZ159" i="223"/>
  <c r="FZ160" i="223" s="1"/>
  <c r="W268" i="170" s="1"/>
  <c r="FY159" i="223"/>
  <c r="FY160" i="223" s="1"/>
  <c r="W267" i="170" s="1"/>
  <c r="FX159" i="223"/>
  <c r="FX160" i="223" s="1"/>
  <c r="W266" i="170" s="1"/>
  <c r="FW159" i="223"/>
  <c r="FW160" i="223" s="1"/>
  <c r="W265" i="170" s="1"/>
  <c r="FV159" i="223"/>
  <c r="FV160" i="223" s="1"/>
  <c r="W264" i="170" s="1"/>
  <c r="FU159" i="223"/>
  <c r="FU160" i="223" s="1"/>
  <c r="W263" i="170" s="1"/>
  <c r="FT159" i="223"/>
  <c r="FT160" i="223" s="1"/>
  <c r="W262" i="170" s="1"/>
  <c r="FS159" i="223"/>
  <c r="FS160" i="223" s="1"/>
  <c r="W261" i="170" s="1"/>
  <c r="FQ159" i="223"/>
  <c r="FQ160" i="223" s="1"/>
  <c r="W255" i="170" s="1"/>
  <c r="FP159" i="223"/>
  <c r="FP160" i="223" s="1"/>
  <c r="W254" i="170" s="1"/>
  <c r="FO159" i="223"/>
  <c r="FO160" i="223" s="1"/>
  <c r="W253" i="170" s="1"/>
  <c r="FN159" i="223"/>
  <c r="FN160" i="223" s="1"/>
  <c r="W252" i="170" s="1"/>
  <c r="FM159" i="223"/>
  <c r="FM160" i="223" s="1"/>
  <c r="W251" i="170" s="1"/>
  <c r="FL159" i="223"/>
  <c r="FL160" i="223" s="1"/>
  <c r="W250" i="170" s="1"/>
  <c r="FK159" i="223"/>
  <c r="FK160" i="223" s="1"/>
  <c r="W249" i="170" s="1"/>
  <c r="FI159" i="223"/>
  <c r="FI160" i="223" s="1"/>
  <c r="W245" i="170" s="1"/>
  <c r="FH159" i="223"/>
  <c r="FH160" i="223" s="1"/>
  <c r="W244" i="170" s="1"/>
  <c r="FG159" i="223"/>
  <c r="FG160" i="223" s="1"/>
  <c r="W243" i="170" s="1"/>
  <c r="FF159" i="223"/>
  <c r="FF160" i="223" s="1"/>
  <c r="W242" i="170" s="1"/>
  <c r="FE159" i="223"/>
  <c r="FE160" i="223" s="1"/>
  <c r="W241" i="170" s="1"/>
  <c r="FD159" i="223"/>
  <c r="FD160" i="223" s="1"/>
  <c r="W240" i="170" s="1"/>
  <c r="FC159" i="223"/>
  <c r="FC160" i="223" s="1"/>
  <c r="W239" i="170" s="1"/>
  <c r="FA159" i="223"/>
  <c r="FA160" i="223" s="1"/>
  <c r="W235" i="170" s="1"/>
  <c r="EZ159" i="223"/>
  <c r="EZ160" i="223" s="1"/>
  <c r="W234" i="170" s="1"/>
  <c r="EY159" i="223"/>
  <c r="EY160" i="223" s="1"/>
  <c r="W233" i="170" s="1"/>
  <c r="EX159" i="223"/>
  <c r="EX160" i="223" s="1"/>
  <c r="W232" i="170" s="1"/>
  <c r="EW159" i="223"/>
  <c r="EW160" i="223" s="1"/>
  <c r="W231" i="170" s="1"/>
  <c r="EU159" i="223"/>
  <c r="EU160" i="223" s="1"/>
  <c r="W227" i="170" s="1"/>
  <c r="ET159" i="223"/>
  <c r="ET160" i="223" s="1"/>
  <c r="W226" i="170" s="1"/>
  <c r="ES159" i="223"/>
  <c r="ES160" i="223" s="1"/>
  <c r="W225" i="170" s="1"/>
  <c r="ER159" i="223"/>
  <c r="ER160" i="223" s="1"/>
  <c r="W224" i="170" s="1"/>
  <c r="EQ159" i="223"/>
  <c r="EQ160" i="223" s="1"/>
  <c r="W223" i="170" s="1"/>
  <c r="EP159" i="223"/>
  <c r="EP160" i="223" s="1"/>
  <c r="W222" i="170" s="1"/>
  <c r="EN159" i="223"/>
  <c r="EN160" i="223" s="1"/>
  <c r="W218" i="170" s="1"/>
  <c r="EM159" i="223"/>
  <c r="EM160" i="223" s="1"/>
  <c r="W217" i="170" s="1"/>
  <c r="EL159" i="223"/>
  <c r="EL160" i="223" s="1"/>
  <c r="W216" i="170" s="1"/>
  <c r="EJ159" i="223"/>
  <c r="EJ160" i="223" s="1"/>
  <c r="W212" i="170" s="1"/>
  <c r="EI159" i="223"/>
  <c r="EI160" i="223" s="1"/>
  <c r="W211" i="170" s="1"/>
  <c r="EH159" i="223"/>
  <c r="EH160" i="223" s="1"/>
  <c r="W210" i="170" s="1"/>
  <c r="EG159" i="223"/>
  <c r="EG160" i="223" s="1"/>
  <c r="W209" i="170" s="1"/>
  <c r="EF159" i="223"/>
  <c r="EF160" i="223" s="1"/>
  <c r="W208" i="170" s="1"/>
  <c r="EE159" i="223"/>
  <c r="EE160" i="223" s="1"/>
  <c r="W207" i="170" s="1"/>
  <c r="EC159" i="223"/>
  <c r="EC160" i="223" s="1"/>
  <c r="W201" i="170" s="1"/>
  <c r="EB159" i="223"/>
  <c r="EB160" i="223" s="1"/>
  <c r="W200" i="170" s="1"/>
  <c r="EA159" i="223"/>
  <c r="EA160" i="223" s="1"/>
  <c r="W199" i="170" s="1"/>
  <c r="DZ159" i="223"/>
  <c r="DZ160" i="223" s="1"/>
  <c r="W198" i="170" s="1"/>
  <c r="DX159" i="223"/>
  <c r="DX160" i="223" s="1"/>
  <c r="W194" i="170" s="1"/>
  <c r="DW159" i="223"/>
  <c r="DW160" i="223" s="1"/>
  <c r="W193" i="170" s="1"/>
  <c r="DV159" i="223"/>
  <c r="DV160" i="223" s="1"/>
  <c r="W192" i="170" s="1"/>
  <c r="DU159" i="223"/>
  <c r="DU160" i="223" s="1"/>
  <c r="W191" i="170" s="1"/>
  <c r="DS159" i="223"/>
  <c r="DS160" i="223" s="1"/>
  <c r="W187" i="170" s="1"/>
  <c r="DR159" i="223"/>
  <c r="DR160" i="223" s="1"/>
  <c r="W186" i="170" s="1"/>
  <c r="DQ159" i="223"/>
  <c r="DQ160" i="223" s="1"/>
  <c r="W185" i="170" s="1"/>
  <c r="DO159" i="223"/>
  <c r="DO160" i="223" s="1"/>
  <c r="W181" i="170" s="1"/>
  <c r="DM159" i="223"/>
  <c r="DM160" i="223" s="1"/>
  <c r="W177" i="170" s="1"/>
  <c r="DL159" i="223"/>
  <c r="DL160" i="223" s="1"/>
  <c r="W176" i="170" s="1"/>
  <c r="DK159" i="223"/>
  <c r="DK160" i="223" s="1"/>
  <c r="W175" i="170" s="1"/>
  <c r="DJ159" i="223"/>
  <c r="DJ160" i="223" s="1"/>
  <c r="W174" i="170" s="1"/>
  <c r="DH159" i="223"/>
  <c r="DH160" i="223" s="1"/>
  <c r="W168" i="170" s="1"/>
  <c r="DG159" i="223"/>
  <c r="DG160" i="223" s="1"/>
  <c r="W167" i="170" s="1"/>
  <c r="DF159" i="223"/>
  <c r="DF160" i="223" s="1"/>
  <c r="W166" i="170" s="1"/>
  <c r="DE159" i="223"/>
  <c r="DE160" i="223" s="1"/>
  <c r="W165" i="170" s="1"/>
  <c r="DD159" i="223"/>
  <c r="DB159" i="223"/>
  <c r="DB160" i="223" s="1"/>
  <c r="W160" i="170" s="1"/>
  <c r="DA159" i="223"/>
  <c r="DA160" i="223" s="1"/>
  <c r="W159" i="170" s="1"/>
  <c r="CY159" i="223"/>
  <c r="CY160" i="223" s="1"/>
  <c r="W155" i="170" s="1"/>
  <c r="CX159" i="223"/>
  <c r="CX160" i="223" s="1"/>
  <c r="W154" i="170" s="1"/>
  <c r="CW159" i="223"/>
  <c r="CW160" i="223" s="1"/>
  <c r="W153" i="170" s="1"/>
  <c r="CU159" i="223"/>
  <c r="CU160" i="223" s="1"/>
  <c r="W149" i="170" s="1"/>
  <c r="CT159" i="223"/>
  <c r="CT160" i="223" s="1"/>
  <c r="W148" i="170" s="1"/>
  <c r="CS159" i="223"/>
  <c r="CS160" i="223" s="1"/>
  <c r="W147" i="170" s="1"/>
  <c r="CR159" i="223"/>
  <c r="CR160" i="223" s="1"/>
  <c r="W146" i="170" s="1"/>
  <c r="CQ159" i="223"/>
  <c r="CQ160" i="223" s="1"/>
  <c r="W145" i="170" s="1"/>
  <c r="CP159" i="223"/>
  <c r="CP160" i="223" s="1"/>
  <c r="W144" i="170" s="1"/>
  <c r="CO159" i="223"/>
  <c r="CO173" i="223" s="1"/>
  <c r="X143" i="170" s="1"/>
  <c r="IJ157" i="223"/>
  <c r="IG157" i="223"/>
  <c r="IB157" i="223"/>
  <c r="HX157" i="223"/>
  <c r="HO157" i="223"/>
  <c r="HJ157" i="223"/>
  <c r="HE157" i="223"/>
  <c r="GY157" i="223"/>
  <c r="GU157" i="223"/>
  <c r="GO157" i="223"/>
  <c r="GH157" i="223"/>
  <c r="GE157" i="223"/>
  <c r="GA157" i="223"/>
  <c r="FR157" i="223"/>
  <c r="FJ157" i="223"/>
  <c r="FB157" i="223"/>
  <c r="EV157" i="223"/>
  <c r="EO157" i="223"/>
  <c r="EK157" i="223"/>
  <c r="ED157" i="223"/>
  <c r="DY157" i="223"/>
  <c r="DT157" i="223"/>
  <c r="DP157" i="223"/>
  <c r="DN157" i="223"/>
  <c r="DI157" i="223"/>
  <c r="DC157" i="223"/>
  <c r="CZ157" i="223"/>
  <c r="CV157" i="223"/>
  <c r="CN157" i="223"/>
  <c r="IJ156" i="223"/>
  <c r="IG156" i="223"/>
  <c r="IB156" i="223"/>
  <c r="HX156" i="223"/>
  <c r="HO156" i="223"/>
  <c r="HJ156" i="223"/>
  <c r="HE156" i="223"/>
  <c r="GY156" i="223"/>
  <c r="GU156" i="223"/>
  <c r="GO156" i="223"/>
  <c r="GH156" i="223"/>
  <c r="GE156" i="223"/>
  <c r="GA156" i="223"/>
  <c r="FR156" i="223"/>
  <c r="FJ156" i="223"/>
  <c r="FB156" i="223"/>
  <c r="EV156" i="223"/>
  <c r="EO156" i="223"/>
  <c r="EK156" i="223"/>
  <c r="ED156" i="223"/>
  <c r="DY156" i="223"/>
  <c r="DT156" i="223"/>
  <c r="DP156" i="223"/>
  <c r="DN156" i="223"/>
  <c r="DI156" i="223"/>
  <c r="DC156" i="223"/>
  <c r="CZ156" i="223"/>
  <c r="CV156" i="223"/>
  <c r="CN156" i="223"/>
  <c r="IJ155" i="223"/>
  <c r="IG155" i="223"/>
  <c r="IB155" i="223"/>
  <c r="HX155" i="223"/>
  <c r="HO155" i="223"/>
  <c r="HJ155" i="223"/>
  <c r="HE155" i="223"/>
  <c r="GY155" i="223"/>
  <c r="GU155" i="223"/>
  <c r="GO155" i="223"/>
  <c r="GH155" i="223"/>
  <c r="GE155" i="223"/>
  <c r="GA155" i="223"/>
  <c r="FR155" i="223"/>
  <c r="FJ155" i="223"/>
  <c r="FB155" i="223"/>
  <c r="EV155" i="223"/>
  <c r="EO155" i="223"/>
  <c r="EK155" i="223"/>
  <c r="ED155" i="223"/>
  <c r="DY155" i="223"/>
  <c r="DT155" i="223"/>
  <c r="DP155" i="223"/>
  <c r="DN155" i="223"/>
  <c r="DI155" i="223"/>
  <c r="DC155" i="223"/>
  <c r="CZ155" i="223"/>
  <c r="CV155" i="223"/>
  <c r="CN155" i="223"/>
  <c r="IJ154" i="223"/>
  <c r="IG154" i="223"/>
  <c r="IB154" i="223"/>
  <c r="HX154" i="223"/>
  <c r="HO154" i="223"/>
  <c r="HJ154" i="223"/>
  <c r="HE154" i="223"/>
  <c r="GY154" i="223"/>
  <c r="GU154" i="223"/>
  <c r="GO154" i="223"/>
  <c r="GH154" i="223"/>
  <c r="GE154" i="223"/>
  <c r="GA154" i="223"/>
  <c r="FR154" i="223"/>
  <c r="FJ154" i="223"/>
  <c r="FB154" i="223"/>
  <c r="EV154" i="223"/>
  <c r="EO154" i="223"/>
  <c r="EK154" i="223"/>
  <c r="ED154" i="223"/>
  <c r="DY154" i="223"/>
  <c r="DT154" i="223"/>
  <c r="DP154" i="223"/>
  <c r="DN154" i="223"/>
  <c r="DI154" i="223"/>
  <c r="DC154" i="223"/>
  <c r="CZ154" i="223"/>
  <c r="CV154" i="223"/>
  <c r="CN154" i="223"/>
  <c r="IJ153" i="223"/>
  <c r="IG153" i="223"/>
  <c r="IB153" i="223"/>
  <c r="HX153" i="223"/>
  <c r="HO153" i="223"/>
  <c r="HJ153" i="223"/>
  <c r="HE153" i="223"/>
  <c r="GY153" i="223"/>
  <c r="GU153" i="223"/>
  <c r="GO153" i="223"/>
  <c r="GH153" i="223"/>
  <c r="GE153" i="223"/>
  <c r="GA153" i="223"/>
  <c r="FR153" i="223"/>
  <c r="FJ153" i="223"/>
  <c r="FB153" i="223"/>
  <c r="EV153" i="223"/>
  <c r="EO153" i="223"/>
  <c r="EK153" i="223"/>
  <c r="ED153" i="223"/>
  <c r="DY153" i="223"/>
  <c r="DT153" i="223"/>
  <c r="DP153" i="223"/>
  <c r="DN153" i="223"/>
  <c r="DI153" i="223"/>
  <c r="DC153" i="223"/>
  <c r="CZ153" i="223"/>
  <c r="CV153" i="223"/>
  <c r="CN153" i="223"/>
  <c r="IJ152" i="223"/>
  <c r="IG152" i="223"/>
  <c r="IB152" i="223"/>
  <c r="HX152" i="223"/>
  <c r="HO152" i="223"/>
  <c r="HJ152" i="223"/>
  <c r="HE152" i="223"/>
  <c r="GY152" i="223"/>
  <c r="GU152" i="223"/>
  <c r="GO152" i="223"/>
  <c r="GH152" i="223"/>
  <c r="GE152" i="223"/>
  <c r="GA152" i="223"/>
  <c r="FR152" i="223"/>
  <c r="FJ152" i="223"/>
  <c r="FB152" i="223"/>
  <c r="EV152" i="223"/>
  <c r="EO152" i="223"/>
  <c r="EK152" i="223"/>
  <c r="ED152" i="223"/>
  <c r="DY152" i="223"/>
  <c r="DT152" i="223"/>
  <c r="DP152" i="223"/>
  <c r="DN152" i="223"/>
  <c r="DI152" i="223"/>
  <c r="DC152" i="223"/>
  <c r="CZ152" i="223"/>
  <c r="CV152" i="223"/>
  <c r="CN152" i="223"/>
  <c r="IJ151" i="223"/>
  <c r="IG151" i="223"/>
  <c r="IB151" i="223"/>
  <c r="HX151" i="223"/>
  <c r="HO151" i="223"/>
  <c r="HJ151" i="223"/>
  <c r="HE151" i="223"/>
  <c r="GY151" i="223"/>
  <c r="GU151" i="223"/>
  <c r="GO151" i="223"/>
  <c r="GH151" i="223"/>
  <c r="GE151" i="223"/>
  <c r="GA151" i="223"/>
  <c r="FR151" i="223"/>
  <c r="FJ151" i="223"/>
  <c r="FB151" i="223"/>
  <c r="EV151" i="223"/>
  <c r="EO151" i="223"/>
  <c r="EK151" i="223"/>
  <c r="ED151" i="223"/>
  <c r="DY151" i="223"/>
  <c r="DT151" i="223"/>
  <c r="DP151" i="223"/>
  <c r="DN151" i="223"/>
  <c r="DI151" i="223"/>
  <c r="DC151" i="223"/>
  <c r="CZ151" i="223"/>
  <c r="CV151" i="223"/>
  <c r="CN151" i="223"/>
  <c r="IJ150" i="223"/>
  <c r="IG150" i="223"/>
  <c r="IB150" i="223"/>
  <c r="HX150" i="223"/>
  <c r="HO150" i="223"/>
  <c r="HJ150" i="223"/>
  <c r="HE150" i="223"/>
  <c r="GY150" i="223"/>
  <c r="GU150" i="223"/>
  <c r="GO150" i="223"/>
  <c r="GH150" i="223"/>
  <c r="GE150" i="223"/>
  <c r="GA150" i="223"/>
  <c r="FR150" i="223"/>
  <c r="FJ150" i="223"/>
  <c r="FB150" i="223"/>
  <c r="EV150" i="223"/>
  <c r="EO150" i="223"/>
  <c r="EK150" i="223"/>
  <c r="ED150" i="223"/>
  <c r="DY150" i="223"/>
  <c r="DT150" i="223"/>
  <c r="DP150" i="223"/>
  <c r="DN150" i="223"/>
  <c r="DI150" i="223"/>
  <c r="DC150" i="223"/>
  <c r="CZ150" i="223"/>
  <c r="CV150" i="223"/>
  <c r="CN150" i="223"/>
  <c r="V1" i="170"/>
  <c r="H3" i="199" s="1"/>
  <c r="U1" i="170"/>
  <c r="H3" i="198" s="1"/>
  <c r="T1" i="170"/>
  <c r="H3" i="197" s="1"/>
  <c r="IL146" i="223"/>
  <c r="IL147" i="223" s="1"/>
  <c r="V362" i="170" s="1"/>
  <c r="IK146" i="223"/>
  <c r="IK147" i="223" s="1"/>
  <c r="V361" i="170" s="1"/>
  <c r="II146" i="223"/>
  <c r="II147" i="223" s="1"/>
  <c r="V357" i="170" s="1"/>
  <c r="IH146" i="223"/>
  <c r="IH147" i="223" s="1"/>
  <c r="V356" i="170" s="1"/>
  <c r="IF146" i="223"/>
  <c r="IF147" i="223" s="1"/>
  <c r="V352" i="170" s="1"/>
  <c r="IE146" i="223"/>
  <c r="IE147" i="223" s="1"/>
  <c r="V351" i="170" s="1"/>
  <c r="ID146" i="223"/>
  <c r="ID147" i="223" s="1"/>
  <c r="V350" i="170" s="1"/>
  <c r="IC146" i="223"/>
  <c r="IC147" i="223" s="1"/>
  <c r="V349" i="170" s="1"/>
  <c r="IA146" i="223"/>
  <c r="IA147" i="223" s="1"/>
  <c r="V345" i="170" s="1"/>
  <c r="HZ146" i="223"/>
  <c r="HZ147" i="223" s="1"/>
  <c r="V344" i="170" s="1"/>
  <c r="HY146" i="223"/>
  <c r="HY147" i="223" s="1"/>
  <c r="V343" i="170" s="1"/>
  <c r="HW146" i="223"/>
  <c r="HW147" i="223" s="1"/>
  <c r="V337" i="170" s="1"/>
  <c r="HV146" i="223"/>
  <c r="HV147" i="223" s="1"/>
  <c r="V336" i="170" s="1"/>
  <c r="HU146" i="223"/>
  <c r="HU147" i="223" s="1"/>
  <c r="HT146" i="223"/>
  <c r="HT147" i="223" s="1"/>
  <c r="HS146" i="223"/>
  <c r="HS147" i="223" s="1"/>
  <c r="V333" i="170" s="1"/>
  <c r="HR146" i="223"/>
  <c r="HR147" i="223" s="1"/>
  <c r="V332" i="170" s="1"/>
  <c r="HQ146" i="223"/>
  <c r="HQ147" i="223" s="1"/>
  <c r="V331" i="170" s="1"/>
  <c r="HP146" i="223"/>
  <c r="HP147" i="223" s="1"/>
  <c r="V330" i="170" s="1"/>
  <c r="HN146" i="223"/>
  <c r="HN147" i="223" s="1"/>
  <c r="V326" i="170" s="1"/>
  <c r="HM146" i="223"/>
  <c r="HM147" i="223" s="1"/>
  <c r="V325" i="170" s="1"/>
  <c r="HL146" i="223"/>
  <c r="HL147" i="223" s="1"/>
  <c r="V324" i="170" s="1"/>
  <c r="HK146" i="223"/>
  <c r="HK147" i="223" s="1"/>
  <c r="V323" i="170" s="1"/>
  <c r="HI146" i="223"/>
  <c r="HI147" i="223" s="1"/>
  <c r="V317" i="170" s="1"/>
  <c r="HH146" i="223"/>
  <c r="HH147" i="223" s="1"/>
  <c r="V316" i="170" s="1"/>
  <c r="HG146" i="223"/>
  <c r="HG147" i="223" s="1"/>
  <c r="V315" i="170" s="1"/>
  <c r="HF146" i="223"/>
  <c r="HF147" i="223" s="1"/>
  <c r="V314" i="170" s="1"/>
  <c r="HD146" i="223"/>
  <c r="HD147" i="223" s="1"/>
  <c r="V310" i="170" s="1"/>
  <c r="HC146" i="223"/>
  <c r="HC147" i="223" s="1"/>
  <c r="V309" i="170" s="1"/>
  <c r="HB146" i="223"/>
  <c r="HB147" i="223" s="1"/>
  <c r="V308" i="170" s="1"/>
  <c r="HA146" i="223"/>
  <c r="HA147" i="223" s="1"/>
  <c r="V307" i="170" s="1"/>
  <c r="GZ146" i="223"/>
  <c r="GZ147" i="223" s="1"/>
  <c r="V306" i="170" s="1"/>
  <c r="GX146" i="223"/>
  <c r="GX147" i="223" s="1"/>
  <c r="V302" i="170" s="1"/>
  <c r="GW146" i="223"/>
  <c r="GW147" i="223" s="1"/>
  <c r="V301" i="170" s="1"/>
  <c r="GV146" i="223"/>
  <c r="GV147" i="223" s="1"/>
  <c r="V300" i="170" s="1"/>
  <c r="GT146" i="223"/>
  <c r="GT147" i="223" s="1"/>
  <c r="V296" i="170" s="1"/>
  <c r="GS146" i="223"/>
  <c r="GS147" i="223" s="1"/>
  <c r="V295" i="170" s="1"/>
  <c r="GR146" i="223"/>
  <c r="GR147" i="223" s="1"/>
  <c r="V294" i="170" s="1"/>
  <c r="GQ146" i="223"/>
  <c r="GQ147" i="223" s="1"/>
  <c r="V293" i="170" s="1"/>
  <c r="GP146" i="223"/>
  <c r="GP147" i="223" s="1"/>
  <c r="V292" i="170" s="1"/>
  <c r="GN146" i="223"/>
  <c r="GN147" i="223" s="1"/>
  <c r="V288" i="170" s="1"/>
  <c r="GM146" i="223"/>
  <c r="GM147" i="223" s="1"/>
  <c r="V287" i="170" s="1"/>
  <c r="GL146" i="223"/>
  <c r="GL147" i="223" s="1"/>
  <c r="V286" i="170" s="1"/>
  <c r="GK146" i="223"/>
  <c r="GK147" i="223" s="1"/>
  <c r="V285" i="170" s="1"/>
  <c r="GJ146" i="223"/>
  <c r="GJ147" i="223" s="1"/>
  <c r="V284" i="170" s="1"/>
  <c r="GI146" i="223"/>
  <c r="GI147" i="223" s="1"/>
  <c r="V283" i="170" s="1"/>
  <c r="GG146" i="223"/>
  <c r="GG147" i="223" s="1"/>
  <c r="V279" i="170" s="1"/>
  <c r="GF146" i="223"/>
  <c r="GF147" i="223" s="1"/>
  <c r="V278" i="170" s="1"/>
  <c r="GD146" i="223"/>
  <c r="GD147" i="223" s="1"/>
  <c r="V274" i="170" s="1"/>
  <c r="GC146" i="223"/>
  <c r="GC147" i="223" s="1"/>
  <c r="V273" i="170" s="1"/>
  <c r="GB146" i="223"/>
  <c r="GB147" i="223" s="1"/>
  <c r="V272" i="170" s="1"/>
  <c r="FZ146" i="223"/>
  <c r="FZ147" i="223" s="1"/>
  <c r="V268" i="170" s="1"/>
  <c r="FY146" i="223"/>
  <c r="FY147" i="223" s="1"/>
  <c r="V267" i="170" s="1"/>
  <c r="FX146" i="223"/>
  <c r="FX147" i="223" s="1"/>
  <c r="V266" i="170" s="1"/>
  <c r="FW146" i="223"/>
  <c r="FW147" i="223" s="1"/>
  <c r="V265" i="170" s="1"/>
  <c r="FV146" i="223"/>
  <c r="FV147" i="223" s="1"/>
  <c r="V264" i="170" s="1"/>
  <c r="FU146" i="223"/>
  <c r="FU147" i="223" s="1"/>
  <c r="V263" i="170" s="1"/>
  <c r="FT146" i="223"/>
  <c r="FT147" i="223" s="1"/>
  <c r="V262" i="170" s="1"/>
  <c r="FS146" i="223"/>
  <c r="FS147" i="223" s="1"/>
  <c r="V261" i="170" s="1"/>
  <c r="FQ146" i="223"/>
  <c r="FQ147" i="223" s="1"/>
  <c r="V255" i="170" s="1"/>
  <c r="FP146" i="223"/>
  <c r="FP147" i="223" s="1"/>
  <c r="V254" i="170" s="1"/>
  <c r="FO146" i="223"/>
  <c r="FO147" i="223" s="1"/>
  <c r="V253" i="170" s="1"/>
  <c r="FN146" i="223"/>
  <c r="FN147" i="223" s="1"/>
  <c r="V252" i="170" s="1"/>
  <c r="FM146" i="223"/>
  <c r="FM147" i="223" s="1"/>
  <c r="V251" i="170" s="1"/>
  <c r="FL146" i="223"/>
  <c r="FL147" i="223" s="1"/>
  <c r="V250" i="170" s="1"/>
  <c r="FK146" i="223"/>
  <c r="FK147" i="223" s="1"/>
  <c r="V249" i="170" s="1"/>
  <c r="FI146" i="223"/>
  <c r="FI147" i="223" s="1"/>
  <c r="V245" i="170" s="1"/>
  <c r="FH146" i="223"/>
  <c r="FH147" i="223" s="1"/>
  <c r="V244" i="170" s="1"/>
  <c r="FG146" i="223"/>
  <c r="FG147" i="223" s="1"/>
  <c r="V243" i="170" s="1"/>
  <c r="FF146" i="223"/>
  <c r="FF147" i="223" s="1"/>
  <c r="V242" i="170" s="1"/>
  <c r="FE146" i="223"/>
  <c r="FE147" i="223" s="1"/>
  <c r="V241" i="170" s="1"/>
  <c r="FD146" i="223"/>
  <c r="FD147" i="223" s="1"/>
  <c r="V240" i="170" s="1"/>
  <c r="FC146" i="223"/>
  <c r="FC147" i="223" s="1"/>
  <c r="V239" i="170" s="1"/>
  <c r="FA146" i="223"/>
  <c r="FA147" i="223" s="1"/>
  <c r="V235" i="170" s="1"/>
  <c r="EZ146" i="223"/>
  <c r="EZ147" i="223" s="1"/>
  <c r="V234" i="170" s="1"/>
  <c r="EY146" i="223"/>
  <c r="EY147" i="223" s="1"/>
  <c r="V233" i="170" s="1"/>
  <c r="EX146" i="223"/>
  <c r="EX147" i="223" s="1"/>
  <c r="V232" i="170" s="1"/>
  <c r="EW146" i="223"/>
  <c r="EW147" i="223" s="1"/>
  <c r="V231" i="170" s="1"/>
  <c r="EU146" i="223"/>
  <c r="EU147" i="223" s="1"/>
  <c r="V227" i="170" s="1"/>
  <c r="ET146" i="223"/>
  <c r="ET147" i="223" s="1"/>
  <c r="V226" i="170" s="1"/>
  <c r="ES146" i="223"/>
  <c r="ES147" i="223" s="1"/>
  <c r="V225" i="170" s="1"/>
  <c r="ER146" i="223"/>
  <c r="ER147" i="223" s="1"/>
  <c r="V224" i="170" s="1"/>
  <c r="EQ146" i="223"/>
  <c r="EQ147" i="223" s="1"/>
  <c r="V223" i="170" s="1"/>
  <c r="EP146" i="223"/>
  <c r="EP147" i="223" s="1"/>
  <c r="V222" i="170" s="1"/>
  <c r="EN146" i="223"/>
  <c r="EN147" i="223" s="1"/>
  <c r="V218" i="170" s="1"/>
  <c r="EM146" i="223"/>
  <c r="EM147" i="223" s="1"/>
  <c r="V217" i="170" s="1"/>
  <c r="EL146" i="223"/>
  <c r="EL147" i="223" s="1"/>
  <c r="V216" i="170" s="1"/>
  <c r="EJ146" i="223"/>
  <c r="EJ147" i="223" s="1"/>
  <c r="V212" i="170" s="1"/>
  <c r="EI146" i="223"/>
  <c r="EI147" i="223" s="1"/>
  <c r="V211" i="170" s="1"/>
  <c r="EH146" i="223"/>
  <c r="EH147" i="223" s="1"/>
  <c r="V210" i="170" s="1"/>
  <c r="EG146" i="223"/>
  <c r="EG147" i="223" s="1"/>
  <c r="V209" i="170" s="1"/>
  <c r="EF146" i="223"/>
  <c r="EF147" i="223" s="1"/>
  <c r="V208" i="170" s="1"/>
  <c r="EE146" i="223"/>
  <c r="EE147" i="223" s="1"/>
  <c r="V207" i="170" s="1"/>
  <c r="EC146" i="223"/>
  <c r="EC147" i="223" s="1"/>
  <c r="V201" i="170" s="1"/>
  <c r="EB146" i="223"/>
  <c r="EB147" i="223" s="1"/>
  <c r="V200" i="170" s="1"/>
  <c r="EA146" i="223"/>
  <c r="EA147" i="223" s="1"/>
  <c r="V199" i="170" s="1"/>
  <c r="DZ146" i="223"/>
  <c r="DZ147" i="223" s="1"/>
  <c r="V198" i="170" s="1"/>
  <c r="DX146" i="223"/>
  <c r="DX147" i="223" s="1"/>
  <c r="V194" i="170" s="1"/>
  <c r="DW146" i="223"/>
  <c r="DW147" i="223" s="1"/>
  <c r="V193" i="170" s="1"/>
  <c r="DV146" i="223"/>
  <c r="DV147" i="223" s="1"/>
  <c r="V192" i="170" s="1"/>
  <c r="DU146" i="223"/>
  <c r="DU147" i="223" s="1"/>
  <c r="V191" i="170" s="1"/>
  <c r="DS146" i="223"/>
  <c r="DS147" i="223" s="1"/>
  <c r="V187" i="170" s="1"/>
  <c r="DR146" i="223"/>
  <c r="DR147" i="223" s="1"/>
  <c r="V186" i="170" s="1"/>
  <c r="DQ146" i="223"/>
  <c r="DQ147" i="223" s="1"/>
  <c r="V185" i="170" s="1"/>
  <c r="DO146" i="223"/>
  <c r="DO147" i="223" s="1"/>
  <c r="V181" i="170" s="1"/>
  <c r="DM146" i="223"/>
  <c r="DM147" i="223" s="1"/>
  <c r="V177" i="170" s="1"/>
  <c r="DL146" i="223"/>
  <c r="DL147" i="223" s="1"/>
  <c r="V176" i="170" s="1"/>
  <c r="DK146" i="223"/>
  <c r="DK147" i="223" s="1"/>
  <c r="V175" i="170" s="1"/>
  <c r="DJ146" i="223"/>
  <c r="DJ147" i="223" s="1"/>
  <c r="V174" i="170" s="1"/>
  <c r="DH146" i="223"/>
  <c r="DH147" i="223" s="1"/>
  <c r="V168" i="170" s="1"/>
  <c r="DG146" i="223"/>
  <c r="DG147" i="223" s="1"/>
  <c r="V167" i="170" s="1"/>
  <c r="DF146" i="223"/>
  <c r="DF147" i="223" s="1"/>
  <c r="V166" i="170" s="1"/>
  <c r="DE146" i="223"/>
  <c r="DE147" i="223" s="1"/>
  <c r="V165" i="170" s="1"/>
  <c r="DD146" i="223"/>
  <c r="DD147" i="223" s="1"/>
  <c r="V164" i="170" s="1"/>
  <c r="DB146" i="223"/>
  <c r="DB147" i="223" s="1"/>
  <c r="V160" i="170" s="1"/>
  <c r="DA146" i="223"/>
  <c r="DA147" i="223" s="1"/>
  <c r="V159" i="170" s="1"/>
  <c r="CY146" i="223"/>
  <c r="CY147" i="223" s="1"/>
  <c r="V155" i="170" s="1"/>
  <c r="CX146" i="223"/>
  <c r="CX147" i="223" s="1"/>
  <c r="V154" i="170" s="1"/>
  <c r="CW146" i="223"/>
  <c r="CW147" i="223" s="1"/>
  <c r="V153" i="170" s="1"/>
  <c r="CU146" i="223"/>
  <c r="CU147" i="223" s="1"/>
  <c r="V149" i="170" s="1"/>
  <c r="CT146" i="223"/>
  <c r="CT147" i="223" s="1"/>
  <c r="V148" i="170" s="1"/>
  <c r="CS146" i="223"/>
  <c r="CS147" i="223" s="1"/>
  <c r="V147" i="170" s="1"/>
  <c r="CR146" i="223"/>
  <c r="CR147" i="223" s="1"/>
  <c r="V146" i="170" s="1"/>
  <c r="CQ146" i="223"/>
  <c r="CQ147" i="223" s="1"/>
  <c r="V145" i="170" s="1"/>
  <c r="CP146" i="223"/>
  <c r="CP147" i="223" s="1"/>
  <c r="V144" i="170" s="1"/>
  <c r="CO160" i="223"/>
  <c r="W143" i="170" s="1"/>
  <c r="IJ144" i="223"/>
  <c r="IG144" i="223"/>
  <c r="IB144" i="223"/>
  <c r="HX144" i="223"/>
  <c r="HO144" i="223"/>
  <c r="HJ144" i="223"/>
  <c r="HE144" i="223"/>
  <c r="GY144" i="223"/>
  <c r="GU144" i="223"/>
  <c r="GO144" i="223"/>
  <c r="GH144" i="223"/>
  <c r="GE144" i="223"/>
  <c r="GA144" i="223"/>
  <c r="FR144" i="223"/>
  <c r="FJ144" i="223"/>
  <c r="FB144" i="223"/>
  <c r="EV144" i="223"/>
  <c r="EO144" i="223"/>
  <c r="EK144" i="223"/>
  <c r="ED144" i="223"/>
  <c r="DY144" i="223"/>
  <c r="DT144" i="223"/>
  <c r="DP144" i="223"/>
  <c r="DN144" i="223"/>
  <c r="DI144" i="223"/>
  <c r="DC144" i="223"/>
  <c r="CZ144" i="223"/>
  <c r="CV144" i="223"/>
  <c r="CN144" i="223"/>
  <c r="IJ143" i="223"/>
  <c r="IG143" i="223"/>
  <c r="IB143" i="223"/>
  <c r="HX143" i="223"/>
  <c r="HO143" i="223"/>
  <c r="HJ143" i="223"/>
  <c r="HE143" i="223"/>
  <c r="GY143" i="223"/>
  <c r="GU143" i="223"/>
  <c r="GO143" i="223"/>
  <c r="GH143" i="223"/>
  <c r="GE143" i="223"/>
  <c r="GA143" i="223"/>
  <c r="FR143" i="223"/>
  <c r="FJ143" i="223"/>
  <c r="FB143" i="223"/>
  <c r="EV143" i="223"/>
  <c r="EO143" i="223"/>
  <c r="EK143" i="223"/>
  <c r="ED143" i="223"/>
  <c r="DY143" i="223"/>
  <c r="DT143" i="223"/>
  <c r="DP143" i="223"/>
  <c r="DN143" i="223"/>
  <c r="DI143" i="223"/>
  <c r="DC143" i="223"/>
  <c r="CZ143" i="223"/>
  <c r="CV143" i="223"/>
  <c r="CN143" i="223"/>
  <c r="IJ142" i="223"/>
  <c r="IG142" i="223"/>
  <c r="IB142" i="223"/>
  <c r="HX142" i="223"/>
  <c r="HO142" i="223"/>
  <c r="HJ142" i="223"/>
  <c r="HE142" i="223"/>
  <c r="GY142" i="223"/>
  <c r="GU142" i="223"/>
  <c r="GO142" i="223"/>
  <c r="GH142" i="223"/>
  <c r="GE142" i="223"/>
  <c r="GA142" i="223"/>
  <c r="FR142" i="223"/>
  <c r="FJ142" i="223"/>
  <c r="FB142" i="223"/>
  <c r="EV142" i="223"/>
  <c r="EO142" i="223"/>
  <c r="EK142" i="223"/>
  <c r="ED142" i="223"/>
  <c r="DY142" i="223"/>
  <c r="DT142" i="223"/>
  <c r="DP142" i="223"/>
  <c r="DN142" i="223"/>
  <c r="DI142" i="223"/>
  <c r="DC142" i="223"/>
  <c r="CZ142" i="223"/>
  <c r="CV142" i="223"/>
  <c r="CN142" i="223"/>
  <c r="IJ141" i="223"/>
  <c r="IG141" i="223"/>
  <c r="IB141" i="223"/>
  <c r="HX141" i="223"/>
  <c r="HO141" i="223"/>
  <c r="HJ141" i="223"/>
  <c r="HE141" i="223"/>
  <c r="GY141" i="223"/>
  <c r="GU141" i="223"/>
  <c r="GO141" i="223"/>
  <c r="GH141" i="223"/>
  <c r="GE141" i="223"/>
  <c r="GA141" i="223"/>
  <c r="FR141" i="223"/>
  <c r="FJ141" i="223"/>
  <c r="FB141" i="223"/>
  <c r="EV141" i="223"/>
  <c r="EO141" i="223"/>
  <c r="EK141" i="223"/>
  <c r="ED141" i="223"/>
  <c r="DY141" i="223"/>
  <c r="DT141" i="223"/>
  <c r="DP141" i="223"/>
  <c r="DN141" i="223"/>
  <c r="DI141" i="223"/>
  <c r="DC141" i="223"/>
  <c r="CZ141" i="223"/>
  <c r="CV141" i="223"/>
  <c r="CN141" i="223"/>
  <c r="IJ140" i="223"/>
  <c r="IG140" i="223"/>
  <c r="IB140" i="223"/>
  <c r="HX140" i="223"/>
  <c r="HO140" i="223"/>
  <c r="HJ140" i="223"/>
  <c r="HE140" i="223"/>
  <c r="GY140" i="223"/>
  <c r="GU140" i="223"/>
  <c r="GO140" i="223"/>
  <c r="GH140" i="223"/>
  <c r="GE140" i="223"/>
  <c r="GA140" i="223"/>
  <c r="FR140" i="223"/>
  <c r="FJ140" i="223"/>
  <c r="FB140" i="223"/>
  <c r="EV140" i="223"/>
  <c r="EO140" i="223"/>
  <c r="EK140" i="223"/>
  <c r="ED140" i="223"/>
  <c r="DY140" i="223"/>
  <c r="DT140" i="223"/>
  <c r="DP140" i="223"/>
  <c r="DN140" i="223"/>
  <c r="DI140" i="223"/>
  <c r="DC140" i="223"/>
  <c r="CZ140" i="223"/>
  <c r="CV140" i="223"/>
  <c r="CN140" i="223"/>
  <c r="IJ139" i="223"/>
  <c r="IG139" i="223"/>
  <c r="IB139" i="223"/>
  <c r="HX139" i="223"/>
  <c r="HO139" i="223"/>
  <c r="HJ139" i="223"/>
  <c r="HE139" i="223"/>
  <c r="GY139" i="223"/>
  <c r="GU139" i="223"/>
  <c r="GO139" i="223"/>
  <c r="GH139" i="223"/>
  <c r="GE139" i="223"/>
  <c r="GA139" i="223"/>
  <c r="FR139" i="223"/>
  <c r="FJ139" i="223"/>
  <c r="FB139" i="223"/>
  <c r="EV139" i="223"/>
  <c r="EO139" i="223"/>
  <c r="EK139" i="223"/>
  <c r="ED139" i="223"/>
  <c r="DY139" i="223"/>
  <c r="DT139" i="223"/>
  <c r="DP139" i="223"/>
  <c r="DN139" i="223"/>
  <c r="DI139" i="223"/>
  <c r="DC139" i="223"/>
  <c r="CZ139" i="223"/>
  <c r="CV139" i="223"/>
  <c r="CN139" i="223"/>
  <c r="IJ138" i="223"/>
  <c r="IG138" i="223"/>
  <c r="IB138" i="223"/>
  <c r="HX138" i="223"/>
  <c r="HO138" i="223"/>
  <c r="HJ138" i="223"/>
  <c r="HE138" i="223"/>
  <c r="GY138" i="223"/>
  <c r="GU138" i="223"/>
  <c r="GO138" i="223"/>
  <c r="GH138" i="223"/>
  <c r="GE138" i="223"/>
  <c r="GA138" i="223"/>
  <c r="FR138" i="223"/>
  <c r="FJ138" i="223"/>
  <c r="FB138" i="223"/>
  <c r="EV138" i="223"/>
  <c r="EO138" i="223"/>
  <c r="EK138" i="223"/>
  <c r="ED138" i="223"/>
  <c r="DY138" i="223"/>
  <c r="DT138" i="223"/>
  <c r="DP138" i="223"/>
  <c r="DN138" i="223"/>
  <c r="DI138" i="223"/>
  <c r="DC138" i="223"/>
  <c r="CZ138" i="223"/>
  <c r="CV138" i="223"/>
  <c r="CN138" i="223"/>
  <c r="IJ137" i="223"/>
  <c r="IG137" i="223"/>
  <c r="IB137" i="223"/>
  <c r="HX137" i="223"/>
  <c r="HO137" i="223"/>
  <c r="HJ137" i="223"/>
  <c r="HE137" i="223"/>
  <c r="GY137" i="223"/>
  <c r="GU137" i="223"/>
  <c r="GO137" i="223"/>
  <c r="GH137" i="223"/>
  <c r="GE137" i="223"/>
  <c r="GA137" i="223"/>
  <c r="FR137" i="223"/>
  <c r="FJ137" i="223"/>
  <c r="FB137" i="223"/>
  <c r="EV137" i="223"/>
  <c r="EO137" i="223"/>
  <c r="EK137" i="223"/>
  <c r="ED137" i="223"/>
  <c r="DY137" i="223"/>
  <c r="DT137" i="223"/>
  <c r="DP137" i="223"/>
  <c r="DN137" i="223"/>
  <c r="DI137" i="223"/>
  <c r="DC137" i="223"/>
  <c r="CZ137" i="223"/>
  <c r="CV137" i="223"/>
  <c r="CN137" i="223"/>
  <c r="U1" i="47"/>
  <c r="T1" i="47"/>
  <c r="S1" i="47"/>
  <c r="R1" i="47"/>
  <c r="Q1" i="47"/>
  <c r="P1" i="47"/>
  <c r="O1" i="47"/>
  <c r="N1" i="47"/>
  <c r="M1" i="47"/>
  <c r="L1" i="47"/>
  <c r="F106" i="225"/>
  <c r="G106" i="225"/>
  <c r="F107" i="225"/>
  <c r="G107" i="225"/>
  <c r="F108" i="225"/>
  <c r="G108" i="225"/>
  <c r="F109" i="225"/>
  <c r="G109" i="225"/>
  <c r="F110" i="225"/>
  <c r="G110" i="225"/>
  <c r="F111" i="225"/>
  <c r="G111" i="225"/>
  <c r="F112" i="225"/>
  <c r="G112" i="225"/>
  <c r="G105" i="225"/>
  <c r="F105" i="225"/>
  <c r="F95" i="225"/>
  <c r="G95" i="225"/>
  <c r="F96" i="225"/>
  <c r="G96" i="225"/>
  <c r="F97" i="225"/>
  <c r="G97" i="225"/>
  <c r="F98" i="225"/>
  <c r="G98" i="225"/>
  <c r="F99" i="225"/>
  <c r="G99" i="225"/>
  <c r="F100" i="225"/>
  <c r="G100" i="225"/>
  <c r="F101" i="225"/>
  <c r="G101" i="225"/>
  <c r="G94" i="225"/>
  <c r="F94" i="225"/>
  <c r="F84" i="225"/>
  <c r="G84" i="225"/>
  <c r="F85" i="225"/>
  <c r="G85" i="225"/>
  <c r="F86" i="225"/>
  <c r="G86" i="225"/>
  <c r="F87" i="225"/>
  <c r="G87" i="225"/>
  <c r="F88" i="225"/>
  <c r="G88" i="225"/>
  <c r="F89" i="225"/>
  <c r="G89" i="225"/>
  <c r="F90" i="225"/>
  <c r="G90" i="225"/>
  <c r="G83" i="225"/>
  <c r="F83" i="225"/>
  <c r="F73" i="225"/>
  <c r="G73" i="225"/>
  <c r="F74" i="225"/>
  <c r="G74" i="225"/>
  <c r="F75" i="225"/>
  <c r="G75" i="225"/>
  <c r="F76" i="225"/>
  <c r="G76" i="225"/>
  <c r="F77" i="225"/>
  <c r="G77" i="225"/>
  <c r="F78" i="225"/>
  <c r="G78" i="225"/>
  <c r="F79" i="225"/>
  <c r="G79" i="225"/>
  <c r="G72" i="225"/>
  <c r="F72" i="225"/>
  <c r="F62" i="225"/>
  <c r="G62" i="225"/>
  <c r="F63" i="225"/>
  <c r="G63" i="225"/>
  <c r="F64" i="225"/>
  <c r="G64" i="225"/>
  <c r="F65" i="225"/>
  <c r="G65" i="225"/>
  <c r="F66" i="225"/>
  <c r="G66" i="225"/>
  <c r="F67" i="225"/>
  <c r="G67" i="225"/>
  <c r="F68" i="225"/>
  <c r="G68" i="225"/>
  <c r="G61" i="225"/>
  <c r="F61" i="225"/>
  <c r="F51" i="225"/>
  <c r="G51" i="225"/>
  <c r="F52" i="225"/>
  <c r="G52" i="225"/>
  <c r="F53" i="225"/>
  <c r="G53" i="225"/>
  <c r="F54" i="225"/>
  <c r="G54" i="225"/>
  <c r="F55" i="225"/>
  <c r="G55" i="225"/>
  <c r="F56" i="225"/>
  <c r="G56" i="225"/>
  <c r="F57" i="225"/>
  <c r="G57" i="225"/>
  <c r="G50" i="225"/>
  <c r="F50" i="225"/>
  <c r="F47" i="225"/>
  <c r="G47" i="225"/>
  <c r="F48" i="225"/>
  <c r="G48" i="225"/>
  <c r="F40" i="225"/>
  <c r="G40" i="225"/>
  <c r="F41" i="225"/>
  <c r="G41" i="225"/>
  <c r="F42" i="225"/>
  <c r="G42" i="225"/>
  <c r="F43" i="225"/>
  <c r="G43" i="225"/>
  <c r="F44" i="225"/>
  <c r="G44" i="225"/>
  <c r="F45" i="225"/>
  <c r="G45" i="225"/>
  <c r="F46" i="225"/>
  <c r="G46" i="225"/>
  <c r="G39" i="225"/>
  <c r="F39" i="225"/>
  <c r="F29" i="225"/>
  <c r="G29" i="225"/>
  <c r="F30" i="225"/>
  <c r="G30" i="225"/>
  <c r="F31" i="225"/>
  <c r="G31" i="225"/>
  <c r="F32" i="225"/>
  <c r="G32" i="225"/>
  <c r="F33" i="225"/>
  <c r="G33" i="225"/>
  <c r="F34" i="225"/>
  <c r="G34" i="225"/>
  <c r="F35" i="225"/>
  <c r="G35" i="225"/>
  <c r="F36" i="225"/>
  <c r="G36" i="225"/>
  <c r="F37" i="225"/>
  <c r="G37" i="225"/>
  <c r="G28" i="225"/>
  <c r="F28" i="225"/>
  <c r="F25" i="225"/>
  <c r="G25" i="225"/>
  <c r="F26" i="225"/>
  <c r="G26" i="225"/>
  <c r="F9" i="225"/>
  <c r="G9" i="225"/>
  <c r="F10" i="225"/>
  <c r="G10" i="225"/>
  <c r="F11" i="225"/>
  <c r="G11" i="225"/>
  <c r="F12" i="225"/>
  <c r="G12" i="225"/>
  <c r="F13" i="225"/>
  <c r="G13" i="225"/>
  <c r="F14" i="225"/>
  <c r="G14" i="225"/>
  <c r="F15" i="225"/>
  <c r="G15" i="225"/>
  <c r="F17" i="225"/>
  <c r="G17" i="225"/>
  <c r="F18" i="225"/>
  <c r="G18" i="225"/>
  <c r="F19" i="225"/>
  <c r="G19" i="225"/>
  <c r="F20" i="225"/>
  <c r="G20" i="225"/>
  <c r="F21" i="225"/>
  <c r="G21" i="225"/>
  <c r="F22" i="225"/>
  <c r="G22" i="225"/>
  <c r="F23" i="225"/>
  <c r="G23" i="225"/>
  <c r="F24" i="225"/>
  <c r="G24" i="225"/>
  <c r="F6" i="225"/>
  <c r="G6" i="225"/>
  <c r="F7" i="225"/>
  <c r="G7" i="225"/>
  <c r="F8" i="225"/>
  <c r="G8" i="225"/>
  <c r="F5" i="225"/>
  <c r="G5" i="225"/>
  <c r="C100" i="170"/>
  <c r="E118" i="225" l="1"/>
  <c r="E117" i="225"/>
  <c r="D118" i="225"/>
  <c r="D117" i="225"/>
  <c r="C117" i="225"/>
  <c r="D121" i="225"/>
  <c r="C121" i="225"/>
  <c r="E121" i="225"/>
  <c r="D133" i="225"/>
  <c r="C133" i="225"/>
  <c r="E133" i="225"/>
  <c r="C118" i="225"/>
  <c r="C122" i="225"/>
  <c r="E122" i="225"/>
  <c r="D122" i="225"/>
  <c r="E130" i="225"/>
  <c r="E131" i="225"/>
  <c r="D130" i="225"/>
  <c r="D131" i="225"/>
  <c r="C130" i="225"/>
  <c r="E134" i="225"/>
  <c r="D134" i="225"/>
  <c r="C134" i="225"/>
  <c r="E119" i="225"/>
  <c r="D119" i="225"/>
  <c r="C119" i="225"/>
  <c r="E123" i="225"/>
  <c r="D123" i="225"/>
  <c r="C123" i="225"/>
  <c r="C131" i="225"/>
  <c r="E135" i="225"/>
  <c r="D135" i="225"/>
  <c r="C135" i="225"/>
  <c r="E120" i="225"/>
  <c r="D120" i="225"/>
  <c r="C120" i="225"/>
  <c r="C132" i="225"/>
  <c r="E132" i="225"/>
  <c r="D132" i="225"/>
  <c r="C136" i="225"/>
  <c r="E136" i="225"/>
  <c r="D136" i="225"/>
  <c r="D116" i="225"/>
  <c r="E116" i="225"/>
  <c r="C116" i="225"/>
  <c r="D129" i="225"/>
  <c r="C129" i="225"/>
  <c r="E129" i="225"/>
  <c r="DD160" i="223"/>
  <c r="W164" i="170" s="1"/>
  <c r="W334" i="170"/>
  <c r="W335" i="170"/>
  <c r="CN159" i="223"/>
  <c r="CN146" i="223"/>
  <c r="V334" i="170"/>
  <c r="V335" i="170"/>
  <c r="DC159" i="223"/>
  <c r="DC160" i="223" s="1"/>
  <c r="DT159" i="223"/>
  <c r="DT160" i="223" s="1"/>
  <c r="DI146" i="223"/>
  <c r="DI147" i="223" s="1"/>
  <c r="DY146" i="223"/>
  <c r="DY147" i="223" s="1"/>
  <c r="GA146" i="223"/>
  <c r="GA147" i="223" s="1"/>
  <c r="GU146" i="223"/>
  <c r="GU147" i="223" s="1"/>
  <c r="HO146" i="223"/>
  <c r="HO147" i="223" s="1"/>
  <c r="IJ146" i="223"/>
  <c r="IJ147" i="223" s="1"/>
  <c r="EO146" i="223"/>
  <c r="EO147" i="223" s="1"/>
  <c r="FR146" i="223"/>
  <c r="FR147" i="223" s="1"/>
  <c r="GO146" i="223"/>
  <c r="GO147" i="223" s="1"/>
  <c r="HJ146" i="223"/>
  <c r="HJ147" i="223" s="1"/>
  <c r="IG146" i="223"/>
  <c r="IG147" i="223" s="1"/>
  <c r="EK146" i="223"/>
  <c r="EK147" i="223" s="1"/>
  <c r="FJ146" i="223"/>
  <c r="FJ147" i="223" s="1"/>
  <c r="GH146" i="223"/>
  <c r="GH147" i="223" s="1"/>
  <c r="HE146" i="223"/>
  <c r="HE147" i="223" s="1"/>
  <c r="EV146" i="223"/>
  <c r="EV147" i="223" s="1"/>
  <c r="ED146" i="223"/>
  <c r="ED147" i="223" s="1"/>
  <c r="GY146" i="223"/>
  <c r="GY147" i="223" s="1"/>
  <c r="DI159" i="223"/>
  <c r="DI160" i="223" s="1"/>
  <c r="DY159" i="223"/>
  <c r="DY160" i="223" s="1"/>
  <c r="EV159" i="223"/>
  <c r="EV160" i="223" s="1"/>
  <c r="GA159" i="223"/>
  <c r="GA160" i="223" s="1"/>
  <c r="GU159" i="223"/>
  <c r="GU160" i="223" s="1"/>
  <c r="HO159" i="223"/>
  <c r="HO160" i="223" s="1"/>
  <c r="IJ159" i="223"/>
  <c r="IJ160" i="223" s="1"/>
  <c r="EO159" i="223"/>
  <c r="EO160" i="223" s="1"/>
  <c r="FR159" i="223"/>
  <c r="FR160" i="223" s="1"/>
  <c r="GO159" i="223"/>
  <c r="GO160" i="223" s="1"/>
  <c r="HJ159" i="223"/>
  <c r="HJ160" i="223" s="1"/>
  <c r="IG159" i="223"/>
  <c r="IG160" i="223" s="1"/>
  <c r="EK159" i="223"/>
  <c r="EK160" i="223" s="1"/>
  <c r="FJ159" i="223"/>
  <c r="FJ160" i="223" s="1"/>
  <c r="GH159" i="223"/>
  <c r="GH160" i="223" s="1"/>
  <c r="HE159" i="223"/>
  <c r="HE160" i="223" s="1"/>
  <c r="DN146" i="223"/>
  <c r="DN147" i="223" s="1"/>
  <c r="GE146" i="223"/>
  <c r="GE147" i="223" s="1"/>
  <c r="CZ146" i="223"/>
  <c r="CZ147" i="223" s="1"/>
  <c r="DP146" i="223"/>
  <c r="DP147" i="223" s="1"/>
  <c r="IB146" i="223"/>
  <c r="IB147" i="223" s="1"/>
  <c r="CV159" i="223"/>
  <c r="CV160" i="223" s="1"/>
  <c r="DN159" i="223"/>
  <c r="DN160" i="223" s="1"/>
  <c r="ED159" i="223"/>
  <c r="ED160" i="223" s="1"/>
  <c r="FB159" i="223"/>
  <c r="FB160" i="223" s="1"/>
  <c r="GE159" i="223"/>
  <c r="GE160" i="223" s="1"/>
  <c r="GY159" i="223"/>
  <c r="GY160" i="223" s="1"/>
  <c r="HX159" i="223"/>
  <c r="HX160" i="223" s="1"/>
  <c r="CV146" i="223"/>
  <c r="CV147" i="223" s="1"/>
  <c r="FB146" i="223"/>
  <c r="FB147" i="223" s="1"/>
  <c r="HX146" i="223"/>
  <c r="HX147" i="223" s="1"/>
  <c r="DC146" i="223"/>
  <c r="DC147" i="223" s="1"/>
  <c r="DT146" i="223"/>
  <c r="DT147" i="223" s="1"/>
  <c r="CZ159" i="223"/>
  <c r="CZ160" i="223" s="1"/>
  <c r="DP159" i="223"/>
  <c r="DP160" i="223" s="1"/>
  <c r="IB159" i="223"/>
  <c r="IB160" i="223" s="1"/>
  <c r="G4" i="225"/>
  <c r="F4" i="225"/>
  <c r="G9" i="227" s="1"/>
  <c r="C74" i="170" s="1"/>
  <c r="G4" i="227" l="1"/>
  <c r="C67" i="170" s="1"/>
  <c r="CN160" i="223"/>
  <c r="CN147" i="223"/>
  <c r="G6" i="227"/>
  <c r="C69" i="170" s="1"/>
  <c r="G57" i="227"/>
  <c r="C136" i="170" s="1"/>
  <c r="G55" i="227"/>
  <c r="C134" i="170" s="1"/>
  <c r="G53" i="227"/>
  <c r="C132" i="170" s="1"/>
  <c r="G50" i="227"/>
  <c r="C127" i="170" s="1"/>
  <c r="G48" i="227"/>
  <c r="C125" i="170" s="1"/>
  <c r="G46" i="227"/>
  <c r="C123" i="170" s="1"/>
  <c r="G43" i="227"/>
  <c r="C118" i="170" s="1"/>
  <c r="G41" i="227"/>
  <c r="C116" i="170" s="1"/>
  <c r="G39" i="227"/>
  <c r="C114" i="170" s="1"/>
  <c r="G37" i="227"/>
  <c r="C112" i="170" s="1"/>
  <c r="G34" i="227"/>
  <c r="C107" i="170" s="1"/>
  <c r="G32" i="227"/>
  <c r="C105" i="170" s="1"/>
  <c r="G29" i="227"/>
  <c r="C99" i="170" s="1"/>
  <c r="G26" i="227"/>
  <c r="C95" i="170" s="1"/>
  <c r="G24" i="227"/>
  <c r="C93" i="170" s="1"/>
  <c r="G22" i="227"/>
  <c r="C91" i="170" s="1"/>
  <c r="G19" i="227"/>
  <c r="C86" i="170" s="1"/>
  <c r="G17" i="227"/>
  <c r="C84" i="170" s="1"/>
  <c r="G15" i="227"/>
  <c r="C82" i="170" s="1"/>
  <c r="G13" i="227"/>
  <c r="C80" i="170" s="1"/>
  <c r="G10" i="227"/>
  <c r="C75" i="170" s="1"/>
  <c r="G8" i="227"/>
  <c r="C73" i="170" s="1"/>
  <c r="G5" i="227"/>
  <c r="C68" i="170" s="1"/>
  <c r="G56" i="227"/>
  <c r="C135" i="170" s="1"/>
  <c r="G54" i="227"/>
  <c r="C133" i="170" s="1"/>
  <c r="G52" i="227"/>
  <c r="C131" i="170" s="1"/>
  <c r="G49" i="227"/>
  <c r="C126" i="170" s="1"/>
  <c r="G47" i="227"/>
  <c r="C124" i="170" s="1"/>
  <c r="G44" i="227"/>
  <c r="C119" i="170" s="1"/>
  <c r="G42" i="227"/>
  <c r="C117" i="170" s="1"/>
  <c r="G40" i="227"/>
  <c r="C115" i="170" s="1"/>
  <c r="G38" i="227"/>
  <c r="C113" i="170" s="1"/>
  <c r="G36" i="227"/>
  <c r="C111" i="170" s="1"/>
  <c r="G33" i="227"/>
  <c r="C106" i="170" s="1"/>
  <c r="G31" i="227"/>
  <c r="C104" i="170" s="1"/>
  <c r="G28" i="227"/>
  <c r="G25" i="227"/>
  <c r="C94" i="170" s="1"/>
  <c r="G23" i="227"/>
  <c r="C92" i="170" s="1"/>
  <c r="G20" i="227"/>
  <c r="C87" i="170" s="1"/>
  <c r="G18" i="227"/>
  <c r="C85" i="170" s="1"/>
  <c r="G16" i="227"/>
  <c r="C83" i="170" s="1"/>
  <c r="G14" i="227"/>
  <c r="C81" i="170" s="1"/>
  <c r="G12" i="227"/>
  <c r="C79" i="170" s="1"/>
  <c r="E2" i="223"/>
  <c r="AE288" i="226" l="1"/>
  <c r="AD288" i="226"/>
  <c r="AC288" i="226"/>
  <c r="AB288" i="226"/>
  <c r="AA288" i="226"/>
  <c r="Z288" i="226"/>
  <c r="Y288" i="226"/>
  <c r="X288" i="226"/>
  <c r="W288" i="226"/>
  <c r="V288" i="226"/>
  <c r="U288" i="226"/>
  <c r="T288" i="226"/>
  <c r="S288" i="226"/>
  <c r="R288" i="226"/>
  <c r="Q288" i="226"/>
  <c r="P288" i="226"/>
  <c r="O288" i="226"/>
  <c r="N288" i="226"/>
  <c r="M288" i="226"/>
  <c r="L288" i="226"/>
  <c r="AE287" i="226"/>
  <c r="AE285" i="226" s="1"/>
  <c r="AD287" i="226"/>
  <c r="AC287" i="226"/>
  <c r="AB287" i="226"/>
  <c r="AA285" i="226" s="1"/>
  <c r="AA287" i="226"/>
  <c r="Z287" i="226"/>
  <c r="Z285" i="226" s="1"/>
  <c r="Y287" i="226"/>
  <c r="Y285" i="226" s="1"/>
  <c r="X287" i="226"/>
  <c r="W287" i="226"/>
  <c r="V287" i="226"/>
  <c r="V285" i="226" s="1"/>
  <c r="U287" i="226"/>
  <c r="T287" i="226"/>
  <c r="T285" i="226" s="1"/>
  <c r="S287" i="226"/>
  <c r="S285" i="226" s="1"/>
  <c r="R287" i="226"/>
  <c r="R285" i="226" s="1"/>
  <c r="Q287" i="226"/>
  <c r="Q285" i="226" s="1"/>
  <c r="P287" i="226"/>
  <c r="O287" i="226"/>
  <c r="N287" i="226"/>
  <c r="N285" i="226" s="1"/>
  <c r="M287" i="226"/>
  <c r="L287" i="226"/>
  <c r="L285" i="226" s="1"/>
  <c r="AE283" i="226"/>
  <c r="AD283" i="226"/>
  <c r="AC283" i="226"/>
  <c r="AB283" i="226"/>
  <c r="AA283" i="226"/>
  <c r="Z283" i="226"/>
  <c r="Y283" i="226"/>
  <c r="X283" i="226"/>
  <c r="W283" i="226"/>
  <c r="V283" i="226"/>
  <c r="U283" i="226"/>
  <c r="T283" i="226"/>
  <c r="S283" i="226"/>
  <c r="R283" i="226"/>
  <c r="Q283" i="226"/>
  <c r="P283" i="226"/>
  <c r="O283" i="226"/>
  <c r="N283" i="226"/>
  <c r="M283" i="226"/>
  <c r="L283" i="226"/>
  <c r="AE282" i="226"/>
  <c r="AE280" i="226" s="1"/>
  <c r="AD282" i="226"/>
  <c r="AD280" i="226" s="1"/>
  <c r="AC282" i="226"/>
  <c r="AC280" i="226" s="1"/>
  <c r="AB282" i="226"/>
  <c r="AA280" i="226" s="1"/>
  <c r="AA282" i="226"/>
  <c r="Z282" i="226"/>
  <c r="Z280" i="226" s="1"/>
  <c r="Y282" i="226"/>
  <c r="X282" i="226"/>
  <c r="W282" i="226"/>
  <c r="W280" i="226" s="1"/>
  <c r="V282" i="226"/>
  <c r="V280" i="226" s="1"/>
  <c r="U282" i="226"/>
  <c r="U280" i="226" s="1"/>
  <c r="T282" i="226"/>
  <c r="T280" i="226" s="1"/>
  <c r="S282" i="226"/>
  <c r="S280" i="226" s="1"/>
  <c r="R282" i="226"/>
  <c r="R280" i="226" s="1"/>
  <c r="Q282" i="226"/>
  <c r="Q280" i="226" s="1"/>
  <c r="P282" i="226"/>
  <c r="P280" i="226" s="1"/>
  <c r="O282" i="226"/>
  <c r="O280" i="226" s="1"/>
  <c r="N282" i="226"/>
  <c r="M282" i="226"/>
  <c r="L282" i="226"/>
  <c r="AE278" i="226"/>
  <c r="AD278" i="226"/>
  <c r="AC278" i="226"/>
  <c r="AB278" i="226"/>
  <c r="AA278" i="226"/>
  <c r="Z278" i="226"/>
  <c r="Y278" i="226"/>
  <c r="X278" i="226"/>
  <c r="W278" i="226"/>
  <c r="V278" i="226"/>
  <c r="U278" i="226"/>
  <c r="T278" i="226"/>
  <c r="S278" i="226"/>
  <c r="R278" i="226"/>
  <c r="Q278" i="226"/>
  <c r="P278" i="226"/>
  <c r="O278" i="226"/>
  <c r="N278" i="226"/>
  <c r="M278" i="226"/>
  <c r="L278" i="226"/>
  <c r="AE277" i="226"/>
  <c r="AD277" i="226"/>
  <c r="AC277" i="226"/>
  <c r="AB277" i="226"/>
  <c r="AA277" i="226"/>
  <c r="Z277" i="226"/>
  <c r="Y277" i="226"/>
  <c r="X277" i="226"/>
  <c r="W277" i="226"/>
  <c r="V277" i="226"/>
  <c r="U277" i="226"/>
  <c r="T277" i="226"/>
  <c r="S277" i="226"/>
  <c r="R277" i="226"/>
  <c r="Q277" i="226"/>
  <c r="P277" i="226"/>
  <c r="O277" i="226"/>
  <c r="N277" i="226"/>
  <c r="M277" i="226"/>
  <c r="L277" i="226"/>
  <c r="AE276" i="226"/>
  <c r="AD276" i="226"/>
  <c r="AC276" i="226"/>
  <c r="AB276" i="226"/>
  <c r="AA276" i="226"/>
  <c r="Z276" i="226"/>
  <c r="Y276" i="226"/>
  <c r="X276" i="226"/>
  <c r="W276" i="226"/>
  <c r="V276" i="226"/>
  <c r="U276" i="226"/>
  <c r="T276" i="226"/>
  <c r="S276" i="226"/>
  <c r="R276" i="226"/>
  <c r="Q276" i="226"/>
  <c r="P276" i="226"/>
  <c r="O276" i="226"/>
  <c r="N276" i="226"/>
  <c r="M276" i="226"/>
  <c r="L276" i="226"/>
  <c r="AE275" i="226"/>
  <c r="AE273" i="226" s="1"/>
  <c r="AD275" i="226"/>
  <c r="AD273" i="226" s="1"/>
  <c r="AC275" i="226"/>
  <c r="AC273" i="226" s="1"/>
  <c r="AB275" i="226"/>
  <c r="AA273" i="226" s="1"/>
  <c r="AA275" i="226"/>
  <c r="Z275" i="226"/>
  <c r="Z273" i="226" s="1"/>
  <c r="Y275" i="226"/>
  <c r="X275" i="226"/>
  <c r="W275" i="226"/>
  <c r="W273" i="226" s="1"/>
  <c r="V275" i="226"/>
  <c r="V273" i="226" s="1"/>
  <c r="U275" i="226"/>
  <c r="U273" i="226" s="1"/>
  <c r="T275" i="226"/>
  <c r="S275" i="226"/>
  <c r="S273" i="226" s="1"/>
  <c r="R275" i="226"/>
  <c r="R273" i="226" s="1"/>
  <c r="Q275" i="226"/>
  <c r="P275" i="226"/>
  <c r="P273" i="226" s="1"/>
  <c r="O275" i="226"/>
  <c r="N275" i="226"/>
  <c r="N273" i="226" s="1"/>
  <c r="M275" i="226"/>
  <c r="M273" i="226" s="1"/>
  <c r="L275" i="226"/>
  <c r="AE271" i="226"/>
  <c r="AD271" i="226"/>
  <c r="AC271" i="226"/>
  <c r="AB271" i="226"/>
  <c r="AA271" i="226"/>
  <c r="Z271" i="226"/>
  <c r="Y271" i="226"/>
  <c r="X271" i="226"/>
  <c r="W271" i="226"/>
  <c r="V271" i="226"/>
  <c r="U271" i="226"/>
  <c r="T271" i="226"/>
  <c r="S271" i="226"/>
  <c r="R271" i="226"/>
  <c r="Q271" i="226"/>
  <c r="P271" i="226"/>
  <c r="O271" i="226"/>
  <c r="N271" i="226"/>
  <c r="M271" i="226"/>
  <c r="L271" i="226"/>
  <c r="AE270" i="226"/>
  <c r="AD270" i="226"/>
  <c r="AC270" i="226"/>
  <c r="AB270" i="226"/>
  <c r="AA270" i="226"/>
  <c r="Z270" i="226"/>
  <c r="Y270" i="226"/>
  <c r="X270" i="226"/>
  <c r="W270" i="226"/>
  <c r="V270" i="226"/>
  <c r="U270" i="226"/>
  <c r="T270" i="226"/>
  <c r="S270" i="226"/>
  <c r="R270" i="226"/>
  <c r="Q270" i="226"/>
  <c r="P270" i="226"/>
  <c r="O270" i="226"/>
  <c r="N270" i="226"/>
  <c r="M270" i="226"/>
  <c r="L270" i="226"/>
  <c r="AE269" i="226"/>
  <c r="AE267" i="226" s="1"/>
  <c r="AD269" i="226"/>
  <c r="AD267" i="226" s="1"/>
  <c r="AC269" i="226"/>
  <c r="AC267" i="226" s="1"/>
  <c r="AB269" i="226"/>
  <c r="AA267" i="226" s="1"/>
  <c r="AA269" i="226"/>
  <c r="Z269" i="226"/>
  <c r="Y269" i="226"/>
  <c r="X269" i="226"/>
  <c r="X267" i="226" s="1"/>
  <c r="W269" i="226"/>
  <c r="W267" i="226" s="1"/>
  <c r="V269" i="226"/>
  <c r="V267" i="226" s="1"/>
  <c r="U269" i="226"/>
  <c r="U267" i="226" s="1"/>
  <c r="T269" i="226"/>
  <c r="T267" i="226" s="1"/>
  <c r="S269" i="226"/>
  <c r="S267" i="226" s="1"/>
  <c r="R269" i="226"/>
  <c r="R267" i="226" s="1"/>
  <c r="Q269" i="226"/>
  <c r="P269" i="226"/>
  <c r="P267" i="226" s="1"/>
  <c r="O269" i="226"/>
  <c r="O267" i="226" s="1"/>
  <c r="N269" i="226"/>
  <c r="N267" i="226" s="1"/>
  <c r="M269" i="226"/>
  <c r="L269" i="226"/>
  <c r="AE263" i="226"/>
  <c r="AD263" i="226"/>
  <c r="AC263" i="226"/>
  <c r="AB263" i="226"/>
  <c r="AA263" i="226"/>
  <c r="Z263" i="226"/>
  <c r="Y263" i="226"/>
  <c r="X263" i="226"/>
  <c r="W263" i="226"/>
  <c r="V263" i="226"/>
  <c r="U263" i="226"/>
  <c r="T263" i="226"/>
  <c r="S263" i="226"/>
  <c r="R263" i="226"/>
  <c r="Q263" i="226"/>
  <c r="P263" i="226"/>
  <c r="O263" i="226"/>
  <c r="N263" i="226"/>
  <c r="M263" i="226"/>
  <c r="L263" i="226"/>
  <c r="AE262" i="226"/>
  <c r="AD262" i="226"/>
  <c r="AC262" i="226"/>
  <c r="AB262" i="226"/>
  <c r="AA262" i="226"/>
  <c r="Z262" i="226"/>
  <c r="Y262" i="226"/>
  <c r="X262" i="226"/>
  <c r="W262" i="226"/>
  <c r="V262" i="226"/>
  <c r="U262" i="226"/>
  <c r="T262" i="226"/>
  <c r="S262" i="226"/>
  <c r="R262" i="226"/>
  <c r="Q262" i="226"/>
  <c r="P262" i="226"/>
  <c r="O262" i="226"/>
  <c r="N262" i="226"/>
  <c r="M262" i="226"/>
  <c r="L262" i="226"/>
  <c r="AE261" i="226"/>
  <c r="AD261" i="226"/>
  <c r="AC261" i="226"/>
  <c r="AB261" i="226"/>
  <c r="AA261" i="226"/>
  <c r="Z261" i="226"/>
  <c r="Y261" i="226"/>
  <c r="X261" i="226"/>
  <c r="W261" i="226"/>
  <c r="V261" i="226"/>
  <c r="U261" i="226"/>
  <c r="T261" i="226"/>
  <c r="S261" i="226"/>
  <c r="R261" i="226"/>
  <c r="Q261" i="226"/>
  <c r="P261" i="226"/>
  <c r="O261" i="226"/>
  <c r="N261" i="226"/>
  <c r="M261" i="226"/>
  <c r="L261" i="226"/>
  <c r="AE260" i="226"/>
  <c r="AD260" i="226"/>
  <c r="AC260" i="226"/>
  <c r="AB260" i="226"/>
  <c r="AA260" i="226"/>
  <c r="Z260" i="226"/>
  <c r="Y260" i="226"/>
  <c r="X260" i="226"/>
  <c r="W260" i="226"/>
  <c r="V260" i="226"/>
  <c r="U260" i="226"/>
  <c r="T260" i="226"/>
  <c r="S260" i="226"/>
  <c r="R260" i="226"/>
  <c r="Q260" i="226"/>
  <c r="P260" i="226"/>
  <c r="O260" i="226"/>
  <c r="N260" i="226"/>
  <c r="M260" i="226"/>
  <c r="L260" i="226"/>
  <c r="AE259" i="226"/>
  <c r="AD259" i="226"/>
  <c r="AC259" i="226"/>
  <c r="AB259" i="226"/>
  <c r="AA259" i="226"/>
  <c r="Z259" i="226"/>
  <c r="Y259" i="226"/>
  <c r="X259" i="226"/>
  <c r="W259" i="226"/>
  <c r="V259" i="226"/>
  <c r="U259" i="226"/>
  <c r="T259" i="226"/>
  <c r="S259" i="226"/>
  <c r="R259" i="226"/>
  <c r="Q259" i="226"/>
  <c r="P259" i="226"/>
  <c r="O259" i="226"/>
  <c r="N259" i="226"/>
  <c r="M259" i="226"/>
  <c r="L259" i="226"/>
  <c r="AE258" i="226"/>
  <c r="AD258" i="226"/>
  <c r="AC258" i="226"/>
  <c r="AB258" i="226"/>
  <c r="AA258" i="226"/>
  <c r="Z258" i="226"/>
  <c r="Y258" i="226"/>
  <c r="X258" i="226"/>
  <c r="W258" i="226"/>
  <c r="V258" i="226"/>
  <c r="U258" i="226"/>
  <c r="T258" i="226"/>
  <c r="S258" i="226"/>
  <c r="R258" i="226"/>
  <c r="Q258" i="226"/>
  <c r="P258" i="226"/>
  <c r="O258" i="226"/>
  <c r="N258" i="226"/>
  <c r="M258" i="226"/>
  <c r="L258" i="226"/>
  <c r="AE257" i="226"/>
  <c r="AD257" i="226"/>
  <c r="AC257" i="226"/>
  <c r="AB257" i="226"/>
  <c r="AA257" i="226"/>
  <c r="Z257" i="226"/>
  <c r="Y257" i="226"/>
  <c r="X257" i="226"/>
  <c r="W257" i="226"/>
  <c r="V257" i="226"/>
  <c r="U257" i="226"/>
  <c r="T257" i="226"/>
  <c r="S257" i="226"/>
  <c r="R257" i="226"/>
  <c r="Q257" i="226"/>
  <c r="P257" i="226"/>
  <c r="O257" i="226"/>
  <c r="N257" i="226"/>
  <c r="M257" i="226"/>
  <c r="L257" i="226"/>
  <c r="AE256" i="226"/>
  <c r="AE254" i="226" s="1"/>
  <c r="AD256" i="226"/>
  <c r="AD254" i="226" s="1"/>
  <c r="AC256" i="226"/>
  <c r="AC254" i="226" s="1"/>
  <c r="AB256" i="226"/>
  <c r="AA254" i="226" s="1"/>
  <c r="AA256" i="226"/>
  <c r="Z256" i="226"/>
  <c r="Z254" i="226" s="1"/>
  <c r="Y256" i="226"/>
  <c r="X256" i="226"/>
  <c r="W256" i="226"/>
  <c r="W254" i="226" s="1"/>
  <c r="V256" i="226"/>
  <c r="V254" i="226" s="1"/>
  <c r="U256" i="226"/>
  <c r="U254" i="226" s="1"/>
  <c r="T256" i="226"/>
  <c r="T254" i="226" s="1"/>
  <c r="S256" i="226"/>
  <c r="S254" i="226" s="1"/>
  <c r="R256" i="226"/>
  <c r="R254" i="226" s="1"/>
  <c r="Q256" i="226"/>
  <c r="P256" i="226"/>
  <c r="O256" i="226"/>
  <c r="O254" i="226" s="1"/>
  <c r="N256" i="226"/>
  <c r="N254" i="226" s="1"/>
  <c r="M256" i="226"/>
  <c r="M254" i="226" s="1"/>
  <c r="L256" i="226"/>
  <c r="AE252" i="226"/>
  <c r="AD252" i="226"/>
  <c r="AC252" i="226"/>
  <c r="AB252" i="226"/>
  <c r="AA252" i="226"/>
  <c r="Z252" i="226"/>
  <c r="Y252" i="226"/>
  <c r="X252" i="226"/>
  <c r="W252" i="226"/>
  <c r="V252" i="226"/>
  <c r="U252" i="226"/>
  <c r="T252" i="226"/>
  <c r="S252" i="226"/>
  <c r="R252" i="226"/>
  <c r="Q252" i="226"/>
  <c r="P252" i="226"/>
  <c r="O252" i="226"/>
  <c r="N252" i="226"/>
  <c r="M252" i="226"/>
  <c r="L252" i="226"/>
  <c r="AE251" i="226"/>
  <c r="AD251" i="226"/>
  <c r="AC251" i="226"/>
  <c r="AB251" i="226"/>
  <c r="AA251" i="226"/>
  <c r="Z251" i="226"/>
  <c r="Y251" i="226"/>
  <c r="X251" i="226"/>
  <c r="W251" i="226"/>
  <c r="V251" i="226"/>
  <c r="U251" i="226"/>
  <c r="T251" i="226"/>
  <c r="S251" i="226"/>
  <c r="R251" i="226"/>
  <c r="Q251" i="226"/>
  <c r="P251" i="226"/>
  <c r="O251" i="226"/>
  <c r="N251" i="226"/>
  <c r="M251" i="226"/>
  <c r="L251" i="226"/>
  <c r="AE250" i="226"/>
  <c r="AD250" i="226"/>
  <c r="AC250" i="226"/>
  <c r="AB250" i="226"/>
  <c r="AA250" i="226"/>
  <c r="Z250" i="226"/>
  <c r="Y250" i="226"/>
  <c r="X250" i="226"/>
  <c r="W250" i="226"/>
  <c r="V250" i="226"/>
  <c r="U250" i="226"/>
  <c r="T250" i="226"/>
  <c r="S250" i="226"/>
  <c r="R250" i="226"/>
  <c r="Q250" i="226"/>
  <c r="P250" i="226"/>
  <c r="O250" i="226"/>
  <c r="N250" i="226"/>
  <c r="M250" i="226"/>
  <c r="L250" i="226"/>
  <c r="AE249" i="226"/>
  <c r="AE247" i="226" s="1"/>
  <c r="AD249" i="226"/>
  <c r="AD247" i="226" s="1"/>
  <c r="AC249" i="226"/>
  <c r="AB249" i="226"/>
  <c r="AA247" i="226" s="1"/>
  <c r="AA249" i="226"/>
  <c r="Z249" i="226"/>
  <c r="Z247" i="226" s="1"/>
  <c r="Y249" i="226"/>
  <c r="Y247" i="226" s="1"/>
  <c r="X249" i="226"/>
  <c r="W249" i="226"/>
  <c r="W247" i="226" s="1"/>
  <c r="V249" i="226"/>
  <c r="V247" i="226" s="1"/>
  <c r="U249" i="226"/>
  <c r="T249" i="226"/>
  <c r="T247" i="226" s="1"/>
  <c r="S249" i="226"/>
  <c r="S247" i="226" s="1"/>
  <c r="R249" i="226"/>
  <c r="R247" i="226" s="1"/>
  <c r="Q249" i="226"/>
  <c r="Q247" i="226" s="1"/>
  <c r="P249" i="226"/>
  <c r="P247" i="226" s="1"/>
  <c r="O249" i="226"/>
  <c r="O247" i="226" s="1"/>
  <c r="N249" i="226"/>
  <c r="N247" i="226" s="1"/>
  <c r="M249" i="226"/>
  <c r="M247" i="226" s="1"/>
  <c r="L249" i="226"/>
  <c r="AE243" i="226"/>
  <c r="AD243" i="226"/>
  <c r="AC243" i="226"/>
  <c r="AB243" i="226"/>
  <c r="AA243" i="226"/>
  <c r="Z243" i="226"/>
  <c r="Y243" i="226"/>
  <c r="X243" i="226"/>
  <c r="W243" i="226"/>
  <c r="V243" i="226"/>
  <c r="U243" i="226"/>
  <c r="T243" i="226"/>
  <c r="S243" i="226"/>
  <c r="R243" i="226"/>
  <c r="Q243" i="226"/>
  <c r="P243" i="226"/>
  <c r="O243" i="226"/>
  <c r="N243" i="226"/>
  <c r="M243" i="226"/>
  <c r="L243" i="226"/>
  <c r="AE242" i="226"/>
  <c r="AD242" i="226"/>
  <c r="AC242" i="226"/>
  <c r="AB242" i="226"/>
  <c r="AA242" i="226"/>
  <c r="Z242" i="226"/>
  <c r="Y242" i="226"/>
  <c r="X242" i="226"/>
  <c r="W242" i="226"/>
  <c r="V242" i="226"/>
  <c r="U242" i="226"/>
  <c r="T242" i="226"/>
  <c r="S242" i="226"/>
  <c r="R242" i="226"/>
  <c r="Q242" i="226"/>
  <c r="P242" i="226"/>
  <c r="O242" i="226"/>
  <c r="N242" i="226"/>
  <c r="M242" i="226"/>
  <c r="L242" i="226"/>
  <c r="AE241" i="226"/>
  <c r="AD241" i="226"/>
  <c r="AC241" i="226"/>
  <c r="AB241" i="226"/>
  <c r="AA241" i="226"/>
  <c r="Z241" i="226"/>
  <c r="Y241" i="226"/>
  <c r="X241" i="226"/>
  <c r="W241" i="226"/>
  <c r="V241" i="226"/>
  <c r="U241" i="226"/>
  <c r="T241" i="226"/>
  <c r="S241" i="226"/>
  <c r="R241" i="226"/>
  <c r="Q241" i="226"/>
  <c r="P241" i="226"/>
  <c r="O241" i="226"/>
  <c r="N241" i="226"/>
  <c r="M241" i="226"/>
  <c r="L241" i="226"/>
  <c r="AE240" i="226"/>
  <c r="AE238" i="226" s="1"/>
  <c r="AD240" i="226"/>
  <c r="AD238" i="226" s="1"/>
  <c r="AC240" i="226"/>
  <c r="AB240" i="226"/>
  <c r="AA238" i="226" s="1"/>
  <c r="AA240" i="226"/>
  <c r="Z240" i="226"/>
  <c r="Z238" i="226" s="1"/>
  <c r="Y240" i="226"/>
  <c r="Y238" i="226" s="1"/>
  <c r="X240" i="226"/>
  <c r="X238" i="226" s="1"/>
  <c r="W240" i="226"/>
  <c r="W238" i="226" s="1"/>
  <c r="V240" i="226"/>
  <c r="U240" i="226"/>
  <c r="T240" i="226"/>
  <c r="T238" i="226" s="1"/>
  <c r="S240" i="226"/>
  <c r="S238" i="226" s="1"/>
  <c r="R240" i="226"/>
  <c r="R238" i="226" s="1"/>
  <c r="Q240" i="226"/>
  <c r="Q238" i="226" s="1"/>
  <c r="P240" i="226"/>
  <c r="P238" i="226" s="1"/>
  <c r="O240" i="226"/>
  <c r="N240" i="226"/>
  <c r="N238" i="226" s="1"/>
  <c r="M240" i="226"/>
  <c r="L240" i="226"/>
  <c r="AE236" i="226"/>
  <c r="AD236" i="226"/>
  <c r="AC236" i="226"/>
  <c r="AB236" i="226"/>
  <c r="AA236" i="226"/>
  <c r="Z236" i="226"/>
  <c r="Y236" i="226"/>
  <c r="X236" i="226"/>
  <c r="W236" i="226"/>
  <c r="V236" i="226"/>
  <c r="U236" i="226"/>
  <c r="T236" i="226"/>
  <c r="S236" i="226"/>
  <c r="R236" i="226"/>
  <c r="Q236" i="226"/>
  <c r="P236" i="226"/>
  <c r="O236" i="226"/>
  <c r="N236" i="226"/>
  <c r="M236" i="226"/>
  <c r="L236" i="226"/>
  <c r="AE235" i="226"/>
  <c r="AD235" i="226"/>
  <c r="AC235" i="226"/>
  <c r="AB235" i="226"/>
  <c r="AA235" i="226"/>
  <c r="Z235" i="226"/>
  <c r="Y235" i="226"/>
  <c r="X235" i="226"/>
  <c r="W235" i="226"/>
  <c r="V235" i="226"/>
  <c r="U235" i="226"/>
  <c r="T235" i="226"/>
  <c r="S235" i="226"/>
  <c r="R235" i="226"/>
  <c r="Q235" i="226"/>
  <c r="P235" i="226"/>
  <c r="O235" i="226"/>
  <c r="N235" i="226"/>
  <c r="M235" i="226"/>
  <c r="L235" i="226"/>
  <c r="AE234" i="226"/>
  <c r="AD234" i="226"/>
  <c r="AC234" i="226"/>
  <c r="AB234" i="226"/>
  <c r="AA234" i="226"/>
  <c r="Z234" i="226"/>
  <c r="Y234" i="226"/>
  <c r="X234" i="226"/>
  <c r="W234" i="226"/>
  <c r="V234" i="226"/>
  <c r="U234" i="226"/>
  <c r="T234" i="226"/>
  <c r="S234" i="226"/>
  <c r="R234" i="226"/>
  <c r="Q234" i="226"/>
  <c r="P234" i="226"/>
  <c r="O234" i="226"/>
  <c r="N234" i="226"/>
  <c r="M234" i="226"/>
  <c r="L234" i="226"/>
  <c r="AE233" i="226"/>
  <c r="AD233" i="226"/>
  <c r="AC233" i="226"/>
  <c r="AB233" i="226"/>
  <c r="AA233" i="226"/>
  <c r="Z233" i="226"/>
  <c r="Y233" i="226"/>
  <c r="X233" i="226"/>
  <c r="W233" i="226"/>
  <c r="V233" i="226"/>
  <c r="U233" i="226"/>
  <c r="T233" i="226"/>
  <c r="S233" i="226"/>
  <c r="R233" i="226"/>
  <c r="Q233" i="226"/>
  <c r="P233" i="226"/>
  <c r="O233" i="226"/>
  <c r="N233" i="226"/>
  <c r="M233" i="226"/>
  <c r="L233" i="226"/>
  <c r="AE232" i="226"/>
  <c r="AE230" i="226" s="1"/>
  <c r="AD232" i="226"/>
  <c r="AD230" i="226" s="1"/>
  <c r="AC232" i="226"/>
  <c r="AC230" i="226" s="1"/>
  <c r="AB232" i="226"/>
  <c r="AA230" i="226" s="1"/>
  <c r="AA232" i="226"/>
  <c r="Z232" i="226"/>
  <c r="Z230" i="226" s="1"/>
  <c r="Y232" i="226"/>
  <c r="X232" i="226"/>
  <c r="W232" i="226"/>
  <c r="W230" i="226" s="1"/>
  <c r="V232" i="226"/>
  <c r="V230" i="226" s="1"/>
  <c r="U232" i="226"/>
  <c r="T232" i="226"/>
  <c r="T230" i="226" s="1"/>
  <c r="S232" i="226"/>
  <c r="S230" i="226" s="1"/>
  <c r="R232" i="226"/>
  <c r="R230" i="226" s="1"/>
  <c r="Q232" i="226"/>
  <c r="Q230" i="226" s="1"/>
  <c r="P232" i="226"/>
  <c r="P230" i="226" s="1"/>
  <c r="O232" i="226"/>
  <c r="O230" i="226" s="1"/>
  <c r="N232" i="226"/>
  <c r="N230" i="226" s="1"/>
  <c r="M232" i="226"/>
  <c r="M230" i="226" s="1"/>
  <c r="L232" i="226"/>
  <c r="AE228" i="226"/>
  <c r="AD228" i="226"/>
  <c r="AC228" i="226"/>
  <c r="AB228" i="226"/>
  <c r="AA228" i="226"/>
  <c r="Z228" i="226"/>
  <c r="Y228" i="226"/>
  <c r="X228" i="226"/>
  <c r="W228" i="226"/>
  <c r="V228" i="226"/>
  <c r="U228" i="226"/>
  <c r="T228" i="226"/>
  <c r="S228" i="226"/>
  <c r="R228" i="226"/>
  <c r="Q228" i="226"/>
  <c r="P228" i="226"/>
  <c r="O228" i="226"/>
  <c r="N228" i="226"/>
  <c r="M228" i="226"/>
  <c r="L228" i="226"/>
  <c r="AE227" i="226"/>
  <c r="AD227" i="226"/>
  <c r="AC227" i="226"/>
  <c r="AB227" i="226"/>
  <c r="AA227" i="226"/>
  <c r="Z227" i="226"/>
  <c r="Y227" i="226"/>
  <c r="X227" i="226"/>
  <c r="W227" i="226"/>
  <c r="V227" i="226"/>
  <c r="U227" i="226"/>
  <c r="T227" i="226"/>
  <c r="S227" i="226"/>
  <c r="R227" i="226"/>
  <c r="Q227" i="226"/>
  <c r="P227" i="226"/>
  <c r="O227" i="226"/>
  <c r="N227" i="226"/>
  <c r="M227" i="226"/>
  <c r="L227" i="226"/>
  <c r="AE226" i="226"/>
  <c r="AE224" i="226" s="1"/>
  <c r="AD226" i="226"/>
  <c r="AD224" i="226" s="1"/>
  <c r="AC226" i="226"/>
  <c r="AC224" i="226" s="1"/>
  <c r="AB226" i="226"/>
  <c r="AA224" i="226" s="1"/>
  <c r="AA226" i="226"/>
  <c r="Z226" i="226"/>
  <c r="Z224" i="226" s="1"/>
  <c r="Y226" i="226"/>
  <c r="Y224" i="226" s="1"/>
  <c r="X226" i="226"/>
  <c r="W226" i="226"/>
  <c r="W224" i="226" s="1"/>
  <c r="V226" i="226"/>
  <c r="V224" i="226" s="1"/>
  <c r="U226" i="226"/>
  <c r="T226" i="226"/>
  <c r="S226" i="226"/>
  <c r="S224" i="226" s="1"/>
  <c r="R226" i="226"/>
  <c r="R224" i="226" s="1"/>
  <c r="Q226" i="226"/>
  <c r="P226" i="226"/>
  <c r="P224" i="226" s="1"/>
  <c r="O226" i="226"/>
  <c r="O224" i="226" s="1"/>
  <c r="N226" i="226"/>
  <c r="N224" i="226" s="1"/>
  <c r="M226" i="226"/>
  <c r="M224" i="226" s="1"/>
  <c r="L226" i="226"/>
  <c r="L224" i="226" s="1"/>
  <c r="AE222" i="226"/>
  <c r="AD222" i="226"/>
  <c r="AC222" i="226"/>
  <c r="AB222" i="226"/>
  <c r="AA222" i="226"/>
  <c r="Z222" i="226"/>
  <c r="Y222" i="226"/>
  <c r="X222" i="226"/>
  <c r="W222" i="226"/>
  <c r="V222" i="226"/>
  <c r="U222" i="226"/>
  <c r="T222" i="226"/>
  <c r="S222" i="226"/>
  <c r="R222" i="226"/>
  <c r="Q222" i="226"/>
  <c r="P222" i="226"/>
  <c r="O222" i="226"/>
  <c r="N222" i="226"/>
  <c r="M222" i="226"/>
  <c r="L222" i="226"/>
  <c r="AE221" i="226"/>
  <c r="AD221" i="226"/>
  <c r="AC221" i="226"/>
  <c r="AB221" i="226"/>
  <c r="AA221" i="226"/>
  <c r="Z221" i="226"/>
  <c r="Y221" i="226"/>
  <c r="X221" i="226"/>
  <c r="W221" i="226"/>
  <c r="V221" i="226"/>
  <c r="U221" i="226"/>
  <c r="T221" i="226"/>
  <c r="S221" i="226"/>
  <c r="R221" i="226"/>
  <c r="Q221" i="226"/>
  <c r="P221" i="226"/>
  <c r="O221" i="226"/>
  <c r="N221" i="226"/>
  <c r="M221" i="226"/>
  <c r="L221" i="226"/>
  <c r="AE220" i="226"/>
  <c r="AD220" i="226"/>
  <c r="AC220" i="226"/>
  <c r="AB220" i="226"/>
  <c r="AA220" i="226"/>
  <c r="Z220" i="226"/>
  <c r="Y220" i="226"/>
  <c r="X220" i="226"/>
  <c r="W220" i="226"/>
  <c r="V220" i="226"/>
  <c r="U220" i="226"/>
  <c r="T220" i="226"/>
  <c r="S220" i="226"/>
  <c r="R220" i="226"/>
  <c r="Q220" i="226"/>
  <c r="P220" i="226"/>
  <c r="O220" i="226"/>
  <c r="N220" i="226"/>
  <c r="M220" i="226"/>
  <c r="L220" i="226"/>
  <c r="AE219" i="226"/>
  <c r="AD219" i="226"/>
  <c r="AC219" i="226"/>
  <c r="AB219" i="226"/>
  <c r="AA219" i="226"/>
  <c r="Z219" i="226"/>
  <c r="Y219" i="226"/>
  <c r="X219" i="226"/>
  <c r="W219" i="226"/>
  <c r="V219" i="226"/>
  <c r="U219" i="226"/>
  <c r="T219" i="226"/>
  <c r="S219" i="226"/>
  <c r="R219" i="226"/>
  <c r="Q219" i="226"/>
  <c r="P219" i="226"/>
  <c r="O219" i="226"/>
  <c r="N219" i="226"/>
  <c r="M219" i="226"/>
  <c r="L219" i="226"/>
  <c r="AE218" i="226"/>
  <c r="AE216" i="226" s="1"/>
  <c r="AD218" i="226"/>
  <c r="AD216" i="226" s="1"/>
  <c r="AC218" i="226"/>
  <c r="AC216" i="226" s="1"/>
  <c r="AB218" i="226"/>
  <c r="AA216" i="226" s="1"/>
  <c r="AA218" i="226"/>
  <c r="Z218" i="226"/>
  <c r="Z216" i="226" s="1"/>
  <c r="Y218" i="226"/>
  <c r="Y216" i="226" s="1"/>
  <c r="X218" i="226"/>
  <c r="X216" i="226" s="1"/>
  <c r="W218" i="226"/>
  <c r="W216" i="226" s="1"/>
  <c r="V218" i="226"/>
  <c r="U218" i="226"/>
  <c r="U216" i="226" s="1"/>
  <c r="T218" i="226"/>
  <c r="S218" i="226"/>
  <c r="S216" i="226" s="1"/>
  <c r="R218" i="226"/>
  <c r="R216" i="226" s="1"/>
  <c r="Q218" i="226"/>
  <c r="P218" i="226"/>
  <c r="O218" i="226"/>
  <c r="O216" i="226" s="1"/>
  <c r="N218" i="226"/>
  <c r="N216" i="226" s="1"/>
  <c r="M218" i="226"/>
  <c r="M216" i="226" s="1"/>
  <c r="L218" i="226"/>
  <c r="L216" i="226" s="1"/>
  <c r="AE214" i="226"/>
  <c r="AD214" i="226"/>
  <c r="AC214" i="226"/>
  <c r="AB214" i="226"/>
  <c r="AA214" i="226"/>
  <c r="Z214" i="226"/>
  <c r="Y214" i="226"/>
  <c r="X214" i="226"/>
  <c r="W214" i="226"/>
  <c r="V214" i="226"/>
  <c r="U214" i="226"/>
  <c r="T214" i="226"/>
  <c r="S214" i="226"/>
  <c r="R214" i="226"/>
  <c r="Q214" i="226"/>
  <c r="P214" i="226"/>
  <c r="O214" i="226"/>
  <c r="N214" i="226"/>
  <c r="M214" i="226"/>
  <c r="L214" i="226"/>
  <c r="AE213" i="226"/>
  <c r="AD213" i="226"/>
  <c r="AC213" i="226"/>
  <c r="AB213" i="226"/>
  <c r="AA213" i="226"/>
  <c r="Z213" i="226"/>
  <c r="Y213" i="226"/>
  <c r="X213" i="226"/>
  <c r="W213" i="226"/>
  <c r="V213" i="226"/>
  <c r="U213" i="226"/>
  <c r="T213" i="226"/>
  <c r="S213" i="226"/>
  <c r="R213" i="226"/>
  <c r="Q213" i="226"/>
  <c r="P213" i="226"/>
  <c r="O213" i="226"/>
  <c r="N213" i="226"/>
  <c r="M213" i="226"/>
  <c r="L213" i="226"/>
  <c r="AE212" i="226"/>
  <c r="AD212" i="226"/>
  <c r="AC212" i="226"/>
  <c r="AB212" i="226"/>
  <c r="AA212" i="226"/>
  <c r="Z212" i="226"/>
  <c r="Y212" i="226"/>
  <c r="X212" i="226"/>
  <c r="W212" i="226"/>
  <c r="V212" i="226"/>
  <c r="U212" i="226"/>
  <c r="T212" i="226"/>
  <c r="S212" i="226"/>
  <c r="R212" i="226"/>
  <c r="Q212" i="226"/>
  <c r="P212" i="226"/>
  <c r="O212" i="226"/>
  <c r="N212" i="226"/>
  <c r="M212" i="226"/>
  <c r="L212" i="226"/>
  <c r="AE211" i="226"/>
  <c r="AD211" i="226"/>
  <c r="AC211" i="226"/>
  <c r="AB211" i="226"/>
  <c r="AA211" i="226"/>
  <c r="Z211" i="226"/>
  <c r="Y211" i="226"/>
  <c r="X211" i="226"/>
  <c r="W211" i="226"/>
  <c r="V211" i="226"/>
  <c r="U211" i="226"/>
  <c r="T211" i="226"/>
  <c r="S211" i="226"/>
  <c r="R211" i="226"/>
  <c r="Q211" i="226"/>
  <c r="P211" i="226"/>
  <c r="O211" i="226"/>
  <c r="N211" i="226"/>
  <c r="M211" i="226"/>
  <c r="L211" i="226"/>
  <c r="AE210" i="226"/>
  <c r="AD210" i="226"/>
  <c r="AC210" i="226"/>
  <c r="AB210" i="226"/>
  <c r="AA210" i="226"/>
  <c r="Z210" i="226"/>
  <c r="Y210" i="226"/>
  <c r="X210" i="226"/>
  <c r="W210" i="226"/>
  <c r="V210" i="226"/>
  <c r="U210" i="226"/>
  <c r="T210" i="226"/>
  <c r="S210" i="226"/>
  <c r="R210" i="226"/>
  <c r="Q210" i="226"/>
  <c r="P210" i="226"/>
  <c r="O210" i="226"/>
  <c r="N210" i="226"/>
  <c r="M210" i="226"/>
  <c r="L210" i="226"/>
  <c r="AE209" i="226"/>
  <c r="AE207" i="226" s="1"/>
  <c r="AD209" i="226"/>
  <c r="AD207" i="226" s="1"/>
  <c r="AC209" i="226"/>
  <c r="AC207" i="226" s="1"/>
  <c r="AB209" i="226"/>
  <c r="AA207" i="226" s="1"/>
  <c r="AA209" i="226"/>
  <c r="Z209" i="226"/>
  <c r="Z207" i="226" s="1"/>
  <c r="Y209" i="226"/>
  <c r="Y207" i="226" s="1"/>
  <c r="X209" i="226"/>
  <c r="W209" i="226"/>
  <c r="W207" i="226" s="1"/>
  <c r="V209" i="226"/>
  <c r="V207" i="226" s="1"/>
  <c r="U209" i="226"/>
  <c r="T209" i="226"/>
  <c r="S209" i="226"/>
  <c r="S207" i="226" s="1"/>
  <c r="R209" i="226"/>
  <c r="R207" i="226" s="1"/>
  <c r="Q209" i="226"/>
  <c r="P209" i="226"/>
  <c r="P207" i="226" s="1"/>
  <c r="O209" i="226"/>
  <c r="N209" i="226"/>
  <c r="N207" i="226" s="1"/>
  <c r="M209" i="226"/>
  <c r="M207" i="226" s="1"/>
  <c r="L209" i="226"/>
  <c r="AE205" i="226"/>
  <c r="AD205" i="226"/>
  <c r="AC205" i="226"/>
  <c r="AB205" i="226"/>
  <c r="AA205" i="226"/>
  <c r="Z205" i="226"/>
  <c r="Y205" i="226"/>
  <c r="X205" i="226"/>
  <c r="W205" i="226"/>
  <c r="V205" i="226"/>
  <c r="U205" i="226"/>
  <c r="T205" i="226"/>
  <c r="S205" i="226"/>
  <c r="R205" i="226"/>
  <c r="Q205" i="226"/>
  <c r="P205" i="226"/>
  <c r="O205" i="226"/>
  <c r="N205" i="226"/>
  <c r="M205" i="226"/>
  <c r="L205" i="226"/>
  <c r="AE204" i="226"/>
  <c r="AE202" i="226" s="1"/>
  <c r="AD204" i="226"/>
  <c r="AC204" i="226"/>
  <c r="AC202" i="226" s="1"/>
  <c r="AB204" i="226"/>
  <c r="AA202" i="226" s="1"/>
  <c r="AA204" i="226"/>
  <c r="Z204" i="226"/>
  <c r="Z202" i="226" s="1"/>
  <c r="Y204" i="226"/>
  <c r="X204" i="226"/>
  <c r="W204" i="226"/>
  <c r="W202" i="226" s="1"/>
  <c r="V204" i="226"/>
  <c r="V202" i="226" s="1"/>
  <c r="U204" i="226"/>
  <c r="T204" i="226"/>
  <c r="T202" i="226" s="1"/>
  <c r="S204" i="226"/>
  <c r="S202" i="226" s="1"/>
  <c r="R204" i="226"/>
  <c r="R202" i="226" s="1"/>
  <c r="Q204" i="226"/>
  <c r="Q202" i="226" s="1"/>
  <c r="P204" i="226"/>
  <c r="P202" i="226" s="1"/>
  <c r="O204" i="226"/>
  <c r="O202" i="226" s="1"/>
  <c r="N204" i="226"/>
  <c r="N202" i="226" s="1"/>
  <c r="M204" i="226"/>
  <c r="M202" i="226" s="1"/>
  <c r="L204" i="226"/>
  <c r="AE200" i="226"/>
  <c r="AD200" i="226"/>
  <c r="AC200" i="226"/>
  <c r="AB200" i="226"/>
  <c r="AA200" i="226"/>
  <c r="Z200" i="226"/>
  <c r="Y200" i="226"/>
  <c r="X200" i="226"/>
  <c r="W200" i="226"/>
  <c r="V200" i="226"/>
  <c r="U200" i="226"/>
  <c r="T200" i="226"/>
  <c r="S200" i="226"/>
  <c r="R200" i="226"/>
  <c r="Q200" i="226"/>
  <c r="P200" i="226"/>
  <c r="O200" i="226"/>
  <c r="N200" i="226"/>
  <c r="M200" i="226"/>
  <c r="L200" i="226"/>
  <c r="AE199" i="226"/>
  <c r="AD199" i="226"/>
  <c r="AC199" i="226"/>
  <c r="AB199" i="226"/>
  <c r="AA199" i="226"/>
  <c r="Z199" i="226"/>
  <c r="Y199" i="226"/>
  <c r="X199" i="226"/>
  <c r="W199" i="226"/>
  <c r="V199" i="226"/>
  <c r="U199" i="226"/>
  <c r="T199" i="226"/>
  <c r="S199" i="226"/>
  <c r="R199" i="226"/>
  <c r="Q199" i="226"/>
  <c r="P199" i="226"/>
  <c r="O199" i="226"/>
  <c r="N199" i="226"/>
  <c r="M199" i="226"/>
  <c r="L199" i="226"/>
  <c r="AE198" i="226"/>
  <c r="AE196" i="226" s="1"/>
  <c r="AD198" i="226"/>
  <c r="AD196" i="226" s="1"/>
  <c r="AC198" i="226"/>
  <c r="AC196" i="226" s="1"/>
  <c r="AB198" i="226"/>
  <c r="AA196" i="226" s="1"/>
  <c r="AA198" i="226"/>
  <c r="Z198" i="226"/>
  <c r="Z196" i="226" s="1"/>
  <c r="Y198" i="226"/>
  <c r="X198" i="226"/>
  <c r="W198" i="226"/>
  <c r="W196" i="226" s="1"/>
  <c r="V198" i="226"/>
  <c r="V196" i="226" s="1"/>
  <c r="U198" i="226"/>
  <c r="T198" i="226"/>
  <c r="S198" i="226"/>
  <c r="S196" i="226" s="1"/>
  <c r="R198" i="226"/>
  <c r="R196" i="226" s="1"/>
  <c r="Q198" i="226"/>
  <c r="Q196" i="226" s="1"/>
  <c r="P198" i="226"/>
  <c r="P196" i="226" s="1"/>
  <c r="O198" i="226"/>
  <c r="O196" i="226" s="1"/>
  <c r="N198" i="226"/>
  <c r="N196" i="226" s="1"/>
  <c r="M198" i="226"/>
  <c r="M196" i="226" s="1"/>
  <c r="L198" i="226"/>
  <c r="L196" i="226" s="1"/>
  <c r="AE194" i="226"/>
  <c r="AD194" i="226"/>
  <c r="AC194" i="226"/>
  <c r="AB194" i="226"/>
  <c r="AA194" i="226"/>
  <c r="Z194" i="226"/>
  <c r="Y194" i="226"/>
  <c r="X194" i="226"/>
  <c r="W194" i="226"/>
  <c r="V194" i="226"/>
  <c r="U194" i="226"/>
  <c r="T194" i="226"/>
  <c r="S194" i="226"/>
  <c r="R194" i="226"/>
  <c r="Q194" i="226"/>
  <c r="P194" i="226"/>
  <c r="O194" i="226"/>
  <c r="N194" i="226"/>
  <c r="M194" i="226"/>
  <c r="L194" i="226"/>
  <c r="AE193" i="226"/>
  <c r="AD193" i="226"/>
  <c r="AC193" i="226"/>
  <c r="AB193" i="226"/>
  <c r="AA193" i="226"/>
  <c r="Z193" i="226"/>
  <c r="Y193" i="226"/>
  <c r="X193" i="226"/>
  <c r="W193" i="226"/>
  <c r="V193" i="226"/>
  <c r="U193" i="226"/>
  <c r="T193" i="226"/>
  <c r="S193" i="226"/>
  <c r="R193" i="226"/>
  <c r="Q193" i="226"/>
  <c r="P193" i="226"/>
  <c r="O193" i="226"/>
  <c r="N193" i="226"/>
  <c r="M193" i="226"/>
  <c r="L193" i="226"/>
  <c r="AE192" i="226"/>
  <c r="AD192" i="226"/>
  <c r="AC192" i="226"/>
  <c r="AB192" i="226"/>
  <c r="AA192" i="226"/>
  <c r="Z192" i="226"/>
  <c r="Y192" i="226"/>
  <c r="X192" i="226"/>
  <c r="W192" i="226"/>
  <c r="V192" i="226"/>
  <c r="U192" i="226"/>
  <c r="T192" i="226"/>
  <c r="S192" i="226"/>
  <c r="R192" i="226"/>
  <c r="Q192" i="226"/>
  <c r="P192" i="226"/>
  <c r="O192" i="226"/>
  <c r="N192" i="226"/>
  <c r="M192" i="226"/>
  <c r="L192" i="226"/>
  <c r="AE191" i="226"/>
  <c r="AD191" i="226"/>
  <c r="AC191" i="226"/>
  <c r="AB191" i="226"/>
  <c r="AA191" i="226"/>
  <c r="Z191" i="226"/>
  <c r="Y191" i="226"/>
  <c r="X191" i="226"/>
  <c r="W191" i="226"/>
  <c r="V191" i="226"/>
  <c r="U191" i="226"/>
  <c r="T191" i="226"/>
  <c r="S191" i="226"/>
  <c r="R191" i="226"/>
  <c r="Q191" i="226"/>
  <c r="P191" i="226"/>
  <c r="O191" i="226"/>
  <c r="N191" i="226"/>
  <c r="M191" i="226"/>
  <c r="L191" i="226"/>
  <c r="AE190" i="226"/>
  <c r="AD190" i="226"/>
  <c r="AC190" i="226"/>
  <c r="AB190" i="226"/>
  <c r="AA190" i="226"/>
  <c r="Z190" i="226"/>
  <c r="Y190" i="226"/>
  <c r="X190" i="226"/>
  <c r="W190" i="226"/>
  <c r="V190" i="226"/>
  <c r="U190" i="226"/>
  <c r="T190" i="226"/>
  <c r="S190" i="226"/>
  <c r="R190" i="226"/>
  <c r="Q190" i="226"/>
  <c r="P190" i="226"/>
  <c r="O190" i="226"/>
  <c r="N190" i="226"/>
  <c r="M190" i="226"/>
  <c r="L190" i="226"/>
  <c r="AE189" i="226"/>
  <c r="AD189" i="226"/>
  <c r="AC189" i="226"/>
  <c r="AB189" i="226"/>
  <c r="AA189" i="226"/>
  <c r="Z189" i="226"/>
  <c r="Y189" i="226"/>
  <c r="X189" i="226"/>
  <c r="W189" i="226"/>
  <c r="V189" i="226"/>
  <c r="U189" i="226"/>
  <c r="T189" i="226"/>
  <c r="S189" i="226"/>
  <c r="R189" i="226"/>
  <c r="Q189" i="226"/>
  <c r="P189" i="226"/>
  <c r="O189" i="226"/>
  <c r="N189" i="226"/>
  <c r="M189" i="226"/>
  <c r="L189" i="226"/>
  <c r="AE188" i="226"/>
  <c r="AD188" i="226"/>
  <c r="AC188" i="226"/>
  <c r="AB188" i="226"/>
  <c r="AA188" i="226"/>
  <c r="Z188" i="226"/>
  <c r="Y188" i="226"/>
  <c r="X188" i="226"/>
  <c r="W188" i="226"/>
  <c r="V188" i="226"/>
  <c r="U188" i="226"/>
  <c r="T188" i="226"/>
  <c r="S188" i="226"/>
  <c r="R188" i="226"/>
  <c r="Q188" i="226"/>
  <c r="P188" i="226"/>
  <c r="O188" i="226"/>
  <c r="N188" i="226"/>
  <c r="M188" i="226"/>
  <c r="L188" i="226"/>
  <c r="AE187" i="226"/>
  <c r="AE185" i="226" s="1"/>
  <c r="AD187" i="226"/>
  <c r="AD185" i="226" s="1"/>
  <c r="AC187" i="226"/>
  <c r="AC185" i="226" s="1"/>
  <c r="AB187" i="226"/>
  <c r="AA185" i="226" s="1"/>
  <c r="AA187" i="226"/>
  <c r="Z187" i="226"/>
  <c r="Z185" i="226" s="1"/>
  <c r="Y187" i="226"/>
  <c r="Y185" i="226" s="1"/>
  <c r="X187" i="226"/>
  <c r="X185" i="226" s="1"/>
  <c r="W187" i="226"/>
  <c r="W185" i="226" s="1"/>
  <c r="V187" i="226"/>
  <c r="U187" i="226"/>
  <c r="T187" i="226"/>
  <c r="T185" i="226" s="1"/>
  <c r="S187" i="226"/>
  <c r="S185" i="226" s="1"/>
  <c r="R187" i="226"/>
  <c r="Q187" i="226"/>
  <c r="P187" i="226"/>
  <c r="P185" i="226" s="1"/>
  <c r="O187" i="226"/>
  <c r="O185" i="226" s="1"/>
  <c r="N187" i="226"/>
  <c r="N185" i="226" s="1"/>
  <c r="M187" i="226"/>
  <c r="M185" i="226" s="1"/>
  <c r="L187" i="226"/>
  <c r="AE181" i="226"/>
  <c r="AD181" i="226"/>
  <c r="AC181" i="226"/>
  <c r="AB181" i="226"/>
  <c r="AA181" i="226"/>
  <c r="Z181" i="226"/>
  <c r="Y181" i="226"/>
  <c r="X181" i="226"/>
  <c r="W181" i="226"/>
  <c r="V181" i="226"/>
  <c r="U181" i="226"/>
  <c r="T181" i="226"/>
  <c r="S181" i="226"/>
  <c r="R181" i="226"/>
  <c r="Q181" i="226"/>
  <c r="P181" i="226"/>
  <c r="O181" i="226"/>
  <c r="N181" i="226"/>
  <c r="M181" i="226"/>
  <c r="L181" i="226"/>
  <c r="AE180" i="226"/>
  <c r="AD180" i="226"/>
  <c r="AC180" i="226"/>
  <c r="AB180" i="226"/>
  <c r="AA180" i="226"/>
  <c r="Z180" i="226"/>
  <c r="Y180" i="226"/>
  <c r="X180" i="226"/>
  <c r="W180" i="226"/>
  <c r="V180" i="226"/>
  <c r="U180" i="226"/>
  <c r="T180" i="226"/>
  <c r="S180" i="226"/>
  <c r="R180" i="226"/>
  <c r="Q180" i="226"/>
  <c r="P180" i="226"/>
  <c r="O180" i="226"/>
  <c r="N180" i="226"/>
  <c r="M180" i="226"/>
  <c r="L180" i="226"/>
  <c r="AE179" i="226"/>
  <c r="AD179" i="226"/>
  <c r="AC179" i="226"/>
  <c r="AB179" i="226"/>
  <c r="AA179" i="226"/>
  <c r="Z179" i="226"/>
  <c r="Y179" i="226"/>
  <c r="X179" i="226"/>
  <c r="W179" i="226"/>
  <c r="V179" i="226"/>
  <c r="U179" i="226"/>
  <c r="T179" i="226"/>
  <c r="S179" i="226"/>
  <c r="R179" i="226"/>
  <c r="Q179" i="226"/>
  <c r="P179" i="226"/>
  <c r="O179" i="226"/>
  <c r="N179" i="226"/>
  <c r="M179" i="226"/>
  <c r="L179" i="226"/>
  <c r="AE178" i="226"/>
  <c r="AD178" i="226"/>
  <c r="AC178" i="226"/>
  <c r="AB178" i="226"/>
  <c r="AA178" i="226"/>
  <c r="Z178" i="226"/>
  <c r="Y178" i="226"/>
  <c r="X178" i="226"/>
  <c r="W178" i="226"/>
  <c r="V178" i="226"/>
  <c r="U178" i="226"/>
  <c r="T178" i="226"/>
  <c r="S178" i="226"/>
  <c r="R178" i="226"/>
  <c r="Q178" i="226"/>
  <c r="P178" i="226"/>
  <c r="O178" i="226"/>
  <c r="N178" i="226"/>
  <c r="M178" i="226"/>
  <c r="L178" i="226"/>
  <c r="AE177" i="226"/>
  <c r="AD177" i="226"/>
  <c r="AC177" i="226"/>
  <c r="AB177" i="226"/>
  <c r="AA177" i="226"/>
  <c r="Z177" i="226"/>
  <c r="Y177" i="226"/>
  <c r="X177" i="226"/>
  <c r="W177" i="226"/>
  <c r="V177" i="226"/>
  <c r="U177" i="226"/>
  <c r="T177" i="226"/>
  <c r="S177" i="226"/>
  <c r="R177" i="226"/>
  <c r="Q177" i="226"/>
  <c r="P177" i="226"/>
  <c r="O177" i="226"/>
  <c r="N177" i="226"/>
  <c r="M177" i="226"/>
  <c r="L177" i="226"/>
  <c r="AE176" i="226"/>
  <c r="AD176" i="226"/>
  <c r="AC176" i="226"/>
  <c r="AB176" i="226"/>
  <c r="AA176" i="226"/>
  <c r="Z176" i="226"/>
  <c r="Y176" i="226"/>
  <c r="X176" i="226"/>
  <c r="W176" i="226"/>
  <c r="V176" i="226"/>
  <c r="U176" i="226"/>
  <c r="T176" i="226"/>
  <c r="S176" i="226"/>
  <c r="R176" i="226"/>
  <c r="Q176" i="226"/>
  <c r="P176" i="226"/>
  <c r="O176" i="226"/>
  <c r="N176" i="226"/>
  <c r="M176" i="226"/>
  <c r="L176" i="226"/>
  <c r="AE175" i="226"/>
  <c r="AE173" i="226" s="1"/>
  <c r="AD175" i="226"/>
  <c r="AC175" i="226"/>
  <c r="AB175" i="226"/>
  <c r="AA173" i="226" s="1"/>
  <c r="AA175" i="226"/>
  <c r="Z175" i="226"/>
  <c r="Z173" i="226" s="1"/>
  <c r="Y175" i="226"/>
  <c r="X175" i="226"/>
  <c r="X173" i="226" s="1"/>
  <c r="W175" i="226"/>
  <c r="W173" i="226" s="1"/>
  <c r="V175" i="226"/>
  <c r="V173" i="226" s="1"/>
  <c r="U175" i="226"/>
  <c r="U173" i="226" s="1"/>
  <c r="T175" i="226"/>
  <c r="T173" i="226" s="1"/>
  <c r="S175" i="226"/>
  <c r="S173" i="226" s="1"/>
  <c r="R175" i="226"/>
  <c r="R173" i="226" s="1"/>
  <c r="Q175" i="226"/>
  <c r="Q173" i="226" s="1"/>
  <c r="P175" i="226"/>
  <c r="P173" i="226" s="1"/>
  <c r="O175" i="226"/>
  <c r="O173" i="226" s="1"/>
  <c r="N175" i="226"/>
  <c r="N173" i="226" s="1"/>
  <c r="M175" i="226"/>
  <c r="L175" i="226"/>
  <c r="AE171" i="226"/>
  <c r="AD171" i="226"/>
  <c r="AC171" i="226"/>
  <c r="AB171" i="226"/>
  <c r="AA171" i="226"/>
  <c r="Z171" i="226"/>
  <c r="Y171" i="226"/>
  <c r="X171" i="226"/>
  <c r="W171" i="226"/>
  <c r="V171" i="226"/>
  <c r="U171" i="226"/>
  <c r="T171" i="226"/>
  <c r="S171" i="226"/>
  <c r="R171" i="226"/>
  <c r="Q171" i="226"/>
  <c r="P171" i="226"/>
  <c r="O171" i="226"/>
  <c r="N171" i="226"/>
  <c r="M171" i="226"/>
  <c r="L171" i="226"/>
  <c r="AE170" i="226"/>
  <c r="AD170" i="226"/>
  <c r="AC170" i="226"/>
  <c r="AB170" i="226"/>
  <c r="AA170" i="226"/>
  <c r="Z170" i="226"/>
  <c r="Y170" i="226"/>
  <c r="X170" i="226"/>
  <c r="W170" i="226"/>
  <c r="V170" i="226"/>
  <c r="U170" i="226"/>
  <c r="T170" i="226"/>
  <c r="S170" i="226"/>
  <c r="R170" i="226"/>
  <c r="Q170" i="226"/>
  <c r="P170" i="226"/>
  <c r="O170" i="226"/>
  <c r="N170" i="226"/>
  <c r="M170" i="226"/>
  <c r="L170" i="226"/>
  <c r="AE169" i="226"/>
  <c r="AD169" i="226"/>
  <c r="AC169" i="226"/>
  <c r="AB169" i="226"/>
  <c r="AA169" i="226"/>
  <c r="Z169" i="226"/>
  <c r="Y169" i="226"/>
  <c r="X169" i="226"/>
  <c r="W169" i="226"/>
  <c r="V169" i="226"/>
  <c r="U169" i="226"/>
  <c r="T169" i="226"/>
  <c r="S169" i="226"/>
  <c r="R169" i="226"/>
  <c r="Q169" i="226"/>
  <c r="P169" i="226"/>
  <c r="O169" i="226"/>
  <c r="N169" i="226"/>
  <c r="M169" i="226"/>
  <c r="L169" i="226"/>
  <c r="AE168" i="226"/>
  <c r="AD168" i="226"/>
  <c r="AC168" i="226"/>
  <c r="AB168" i="226"/>
  <c r="AA168" i="226"/>
  <c r="Z168" i="226"/>
  <c r="Y168" i="226"/>
  <c r="X168" i="226"/>
  <c r="W168" i="226"/>
  <c r="V168" i="226"/>
  <c r="U168" i="226"/>
  <c r="T168" i="226"/>
  <c r="S168" i="226"/>
  <c r="R168" i="226"/>
  <c r="Q168" i="226"/>
  <c r="P168" i="226"/>
  <c r="O168" i="226"/>
  <c r="N168" i="226"/>
  <c r="M168" i="226"/>
  <c r="L168" i="226"/>
  <c r="AE167" i="226"/>
  <c r="AD167" i="226"/>
  <c r="AC167" i="226"/>
  <c r="AB167" i="226"/>
  <c r="AA167" i="226"/>
  <c r="Z167" i="226"/>
  <c r="Y167" i="226"/>
  <c r="X167" i="226"/>
  <c r="W167" i="226"/>
  <c r="V167" i="226"/>
  <c r="U167" i="226"/>
  <c r="T167" i="226"/>
  <c r="S167" i="226"/>
  <c r="R167" i="226"/>
  <c r="Q167" i="226"/>
  <c r="P167" i="226"/>
  <c r="O167" i="226"/>
  <c r="N167" i="226"/>
  <c r="M167" i="226"/>
  <c r="L167" i="226"/>
  <c r="AE166" i="226"/>
  <c r="AD166" i="226"/>
  <c r="AC166" i="226"/>
  <c r="AB166" i="226"/>
  <c r="AA166" i="226"/>
  <c r="Z166" i="226"/>
  <c r="Y166" i="226"/>
  <c r="X166" i="226"/>
  <c r="W166" i="226"/>
  <c r="V166" i="226"/>
  <c r="U166" i="226"/>
  <c r="T166" i="226"/>
  <c r="S166" i="226"/>
  <c r="R166" i="226"/>
  <c r="Q166" i="226"/>
  <c r="P166" i="226"/>
  <c r="O166" i="226"/>
  <c r="N166" i="226"/>
  <c r="M166" i="226"/>
  <c r="L166" i="226"/>
  <c r="AE165" i="226"/>
  <c r="AE163" i="226" s="1"/>
  <c r="AD165" i="226"/>
  <c r="AC165" i="226"/>
  <c r="AB165" i="226"/>
  <c r="AA163" i="226" s="1"/>
  <c r="AA165" i="226"/>
  <c r="Z165" i="226"/>
  <c r="Y165" i="226"/>
  <c r="Y163" i="226" s="1"/>
  <c r="X165" i="226"/>
  <c r="X163" i="226" s="1"/>
  <c r="W165" i="226"/>
  <c r="W163" i="226" s="1"/>
  <c r="V165" i="226"/>
  <c r="V163" i="226" s="1"/>
  <c r="U165" i="226"/>
  <c r="T165" i="226"/>
  <c r="T163" i="226" s="1"/>
  <c r="S165" i="226"/>
  <c r="S163" i="226" s="1"/>
  <c r="R165" i="226"/>
  <c r="R163" i="226" s="1"/>
  <c r="Q165" i="226"/>
  <c r="Q163" i="226" s="1"/>
  <c r="P165" i="226"/>
  <c r="P163" i="226" s="1"/>
  <c r="O165" i="226"/>
  <c r="O163" i="226" s="1"/>
  <c r="N165" i="226"/>
  <c r="M165" i="226"/>
  <c r="M163" i="226" s="1"/>
  <c r="L165" i="226"/>
  <c r="AE161" i="226"/>
  <c r="AD161" i="226"/>
  <c r="AC161" i="226"/>
  <c r="AB161" i="226"/>
  <c r="AA161" i="226"/>
  <c r="Z161" i="226"/>
  <c r="Y161" i="226"/>
  <c r="X161" i="226"/>
  <c r="W161" i="226"/>
  <c r="V161" i="226"/>
  <c r="U161" i="226"/>
  <c r="T161" i="226"/>
  <c r="S161" i="226"/>
  <c r="R161" i="226"/>
  <c r="Q161" i="226"/>
  <c r="P161" i="226"/>
  <c r="O161" i="226"/>
  <c r="N161" i="226"/>
  <c r="M161" i="226"/>
  <c r="L161" i="226"/>
  <c r="AE160" i="226"/>
  <c r="AD160" i="226"/>
  <c r="AC160" i="226"/>
  <c r="AB160" i="226"/>
  <c r="AA160" i="226"/>
  <c r="Z160" i="226"/>
  <c r="Y160" i="226"/>
  <c r="X160" i="226"/>
  <c r="W160" i="226"/>
  <c r="V160" i="226"/>
  <c r="U160" i="226"/>
  <c r="T160" i="226"/>
  <c r="S160" i="226"/>
  <c r="R160" i="226"/>
  <c r="Q160" i="226"/>
  <c r="P160" i="226"/>
  <c r="O160" i="226"/>
  <c r="N160" i="226"/>
  <c r="M160" i="226"/>
  <c r="L160" i="226"/>
  <c r="AE159" i="226"/>
  <c r="AD159" i="226"/>
  <c r="AC159" i="226"/>
  <c r="AB159" i="226"/>
  <c r="AA159" i="226"/>
  <c r="Z159" i="226"/>
  <c r="Y159" i="226"/>
  <c r="X159" i="226"/>
  <c r="W159" i="226"/>
  <c r="V159" i="226"/>
  <c r="U159" i="226"/>
  <c r="T159" i="226"/>
  <c r="S159" i="226"/>
  <c r="R159" i="226"/>
  <c r="Q159" i="226"/>
  <c r="P159" i="226"/>
  <c r="O159" i="226"/>
  <c r="N159" i="226"/>
  <c r="M159" i="226"/>
  <c r="L159" i="226"/>
  <c r="AE158" i="226"/>
  <c r="AD158" i="226"/>
  <c r="AC158" i="226"/>
  <c r="AB158" i="226"/>
  <c r="AA158" i="226"/>
  <c r="Z158" i="226"/>
  <c r="Y158" i="226"/>
  <c r="X158" i="226"/>
  <c r="W158" i="226"/>
  <c r="V158" i="226"/>
  <c r="U158" i="226"/>
  <c r="T158" i="226"/>
  <c r="S158" i="226"/>
  <c r="R158" i="226"/>
  <c r="Q158" i="226"/>
  <c r="P158" i="226"/>
  <c r="O158" i="226"/>
  <c r="N158" i="226"/>
  <c r="M158" i="226"/>
  <c r="L158" i="226"/>
  <c r="AE157" i="226"/>
  <c r="AE155" i="226" s="1"/>
  <c r="AD157" i="226"/>
  <c r="AC157" i="226"/>
  <c r="AC155" i="226" s="1"/>
  <c r="AB157" i="226"/>
  <c r="AA155" i="226" s="1"/>
  <c r="AA157" i="226"/>
  <c r="Z157" i="226"/>
  <c r="Y157" i="226"/>
  <c r="Y155" i="226" s="1"/>
  <c r="X157" i="226"/>
  <c r="X155" i="226" s="1"/>
  <c r="W157" i="226"/>
  <c r="W155" i="226" s="1"/>
  <c r="V157" i="226"/>
  <c r="V155" i="226" s="1"/>
  <c r="U157" i="226"/>
  <c r="T157" i="226"/>
  <c r="T155" i="226" s="1"/>
  <c r="S157" i="226"/>
  <c r="S155" i="226" s="1"/>
  <c r="R157" i="226"/>
  <c r="R155" i="226" s="1"/>
  <c r="Q157" i="226"/>
  <c r="P157" i="226"/>
  <c r="P155" i="226" s="1"/>
  <c r="O157" i="226"/>
  <c r="O155" i="226" s="1"/>
  <c r="N157" i="226"/>
  <c r="M157" i="226"/>
  <c r="M155" i="226" s="1"/>
  <c r="L157" i="226"/>
  <c r="AE153" i="226"/>
  <c r="AD153" i="226"/>
  <c r="AC153" i="226"/>
  <c r="AB153" i="226"/>
  <c r="AA153" i="226"/>
  <c r="Z153" i="226"/>
  <c r="Y153" i="226"/>
  <c r="X153" i="226"/>
  <c r="W153" i="226"/>
  <c r="V153" i="226"/>
  <c r="U153" i="226"/>
  <c r="T153" i="226"/>
  <c r="S153" i="226"/>
  <c r="R153" i="226"/>
  <c r="Q153" i="226"/>
  <c r="P153" i="226"/>
  <c r="O153" i="226"/>
  <c r="N153" i="226"/>
  <c r="M153" i="226"/>
  <c r="L153" i="226"/>
  <c r="AE152" i="226"/>
  <c r="AD152" i="226"/>
  <c r="AC152" i="226"/>
  <c r="AB152" i="226"/>
  <c r="AA152" i="226"/>
  <c r="Z152" i="226"/>
  <c r="Y152" i="226"/>
  <c r="X152" i="226"/>
  <c r="W152" i="226"/>
  <c r="V152" i="226"/>
  <c r="U152" i="226"/>
  <c r="T152" i="226"/>
  <c r="S152" i="226"/>
  <c r="R152" i="226"/>
  <c r="Q152" i="226"/>
  <c r="P152" i="226"/>
  <c r="O152" i="226"/>
  <c r="N152" i="226"/>
  <c r="M152" i="226"/>
  <c r="L152" i="226"/>
  <c r="AE151" i="226"/>
  <c r="AD151" i="226"/>
  <c r="AC151" i="226"/>
  <c r="AB151" i="226"/>
  <c r="AA151" i="226"/>
  <c r="Z151" i="226"/>
  <c r="Y151" i="226"/>
  <c r="X151" i="226"/>
  <c r="W151" i="226"/>
  <c r="V151" i="226"/>
  <c r="U151" i="226"/>
  <c r="T151" i="226"/>
  <c r="S151" i="226"/>
  <c r="R151" i="226"/>
  <c r="Q151" i="226"/>
  <c r="P151" i="226"/>
  <c r="O151" i="226"/>
  <c r="N151" i="226"/>
  <c r="M151" i="226"/>
  <c r="L151" i="226"/>
  <c r="AE150" i="226"/>
  <c r="AD150" i="226"/>
  <c r="AC150" i="226"/>
  <c r="AB150" i="226"/>
  <c r="AA150" i="226"/>
  <c r="Z150" i="226"/>
  <c r="Y150" i="226"/>
  <c r="X150" i="226"/>
  <c r="W150" i="226"/>
  <c r="V150" i="226"/>
  <c r="U150" i="226"/>
  <c r="T150" i="226"/>
  <c r="S150" i="226"/>
  <c r="R150" i="226"/>
  <c r="Q150" i="226"/>
  <c r="P150" i="226"/>
  <c r="O150" i="226"/>
  <c r="N150" i="226"/>
  <c r="M150" i="226"/>
  <c r="L150" i="226"/>
  <c r="AE149" i="226"/>
  <c r="AD149" i="226"/>
  <c r="AC149" i="226"/>
  <c r="AB149" i="226"/>
  <c r="AA149" i="226"/>
  <c r="Z149" i="226"/>
  <c r="Y149" i="226"/>
  <c r="X149" i="226"/>
  <c r="W149" i="226"/>
  <c r="V149" i="226"/>
  <c r="U149" i="226"/>
  <c r="T149" i="226"/>
  <c r="S149" i="226"/>
  <c r="R149" i="226"/>
  <c r="Q149" i="226"/>
  <c r="P149" i="226"/>
  <c r="O149" i="226"/>
  <c r="N149" i="226"/>
  <c r="M149" i="226"/>
  <c r="L149" i="226"/>
  <c r="AE148" i="226"/>
  <c r="AE146" i="226" s="1"/>
  <c r="AD148" i="226"/>
  <c r="AD146" i="226" s="1"/>
  <c r="AC148" i="226"/>
  <c r="AB148" i="226"/>
  <c r="AA146" i="226" s="1"/>
  <c r="AA148" i="226"/>
  <c r="Z148" i="226"/>
  <c r="Y148" i="226"/>
  <c r="X148" i="226"/>
  <c r="X146" i="226" s="1"/>
  <c r="W148" i="226"/>
  <c r="W146" i="226" s="1"/>
  <c r="V148" i="226"/>
  <c r="V146" i="226" s="1"/>
  <c r="U148" i="226"/>
  <c r="U146" i="226" s="1"/>
  <c r="T148" i="226"/>
  <c r="T146" i="226" s="1"/>
  <c r="S148" i="226"/>
  <c r="S146" i="226" s="1"/>
  <c r="R148" i="226"/>
  <c r="R146" i="226" s="1"/>
  <c r="Q148" i="226"/>
  <c r="P148" i="226"/>
  <c r="P146" i="226" s="1"/>
  <c r="O148" i="226"/>
  <c r="O146" i="226" s="1"/>
  <c r="N148" i="226"/>
  <c r="M148" i="226"/>
  <c r="L148" i="226"/>
  <c r="L146" i="226" s="1"/>
  <c r="AE144" i="226"/>
  <c r="AD144" i="226"/>
  <c r="AC144" i="226"/>
  <c r="AB144" i="226"/>
  <c r="AA144" i="226"/>
  <c r="Z144" i="226"/>
  <c r="Y144" i="226"/>
  <c r="X144" i="226"/>
  <c r="W144" i="226"/>
  <c r="V144" i="226"/>
  <c r="U144" i="226"/>
  <c r="T144" i="226"/>
  <c r="S144" i="226"/>
  <c r="R144" i="226"/>
  <c r="Q144" i="226"/>
  <c r="P144" i="226"/>
  <c r="O144" i="226"/>
  <c r="N144" i="226"/>
  <c r="M144" i="226"/>
  <c r="L144" i="226"/>
  <c r="AE143" i="226"/>
  <c r="AD143" i="226"/>
  <c r="AC143" i="226"/>
  <c r="AB143" i="226"/>
  <c r="AA143" i="226"/>
  <c r="Z143" i="226"/>
  <c r="Y143" i="226"/>
  <c r="X143" i="226"/>
  <c r="W143" i="226"/>
  <c r="V143" i="226"/>
  <c r="U143" i="226"/>
  <c r="T143" i="226"/>
  <c r="S143" i="226"/>
  <c r="R143" i="226"/>
  <c r="Q143" i="226"/>
  <c r="P143" i="226"/>
  <c r="O143" i="226"/>
  <c r="N143" i="226"/>
  <c r="M143" i="226"/>
  <c r="L143" i="226"/>
  <c r="AE142" i="226"/>
  <c r="AE140" i="226" s="1"/>
  <c r="AD142" i="226"/>
  <c r="AC142" i="226"/>
  <c r="AC140" i="226" s="1"/>
  <c r="AB142" i="226"/>
  <c r="AA140" i="226" s="1"/>
  <c r="AA142" i="226"/>
  <c r="Z142" i="226"/>
  <c r="Z140" i="226" s="1"/>
  <c r="Y142" i="226"/>
  <c r="Y140" i="226" s="1"/>
  <c r="X142" i="226"/>
  <c r="X140" i="226" s="1"/>
  <c r="W142" i="226"/>
  <c r="W140" i="226" s="1"/>
  <c r="V142" i="226"/>
  <c r="V140" i="226" s="1"/>
  <c r="U142" i="226"/>
  <c r="T142" i="226"/>
  <c r="T140" i="226" s="1"/>
  <c r="S142" i="226"/>
  <c r="S140" i="226" s="1"/>
  <c r="R142" i="226"/>
  <c r="R140" i="226" s="1"/>
  <c r="Q142" i="226"/>
  <c r="P142" i="226"/>
  <c r="P140" i="226" s="1"/>
  <c r="O142" i="226"/>
  <c r="O140" i="226" s="1"/>
  <c r="N142" i="226"/>
  <c r="M142" i="226"/>
  <c r="M140" i="226" s="1"/>
  <c r="L142" i="226"/>
  <c r="AE138" i="226"/>
  <c r="AD138" i="226"/>
  <c r="AC138" i="226"/>
  <c r="AB138" i="226"/>
  <c r="AA138" i="226"/>
  <c r="Z138" i="226"/>
  <c r="Y138" i="226"/>
  <c r="X138" i="226"/>
  <c r="W138" i="226"/>
  <c r="V138" i="226"/>
  <c r="U138" i="226"/>
  <c r="T138" i="226"/>
  <c r="S138" i="226"/>
  <c r="R138" i="226"/>
  <c r="Q138" i="226"/>
  <c r="P138" i="226"/>
  <c r="O138" i="226"/>
  <c r="N138" i="226"/>
  <c r="M138" i="226"/>
  <c r="L138" i="226"/>
  <c r="AE137" i="226"/>
  <c r="AD137" i="226"/>
  <c r="AC137" i="226"/>
  <c r="AB137" i="226"/>
  <c r="AA137" i="226"/>
  <c r="Z137" i="226"/>
  <c r="Y137" i="226"/>
  <c r="X137" i="226"/>
  <c r="W137" i="226"/>
  <c r="V137" i="226"/>
  <c r="U137" i="226"/>
  <c r="T137" i="226"/>
  <c r="S137" i="226"/>
  <c r="R137" i="226"/>
  <c r="Q137" i="226"/>
  <c r="P137" i="226"/>
  <c r="O137" i="226"/>
  <c r="N137" i="226"/>
  <c r="M137" i="226"/>
  <c r="L137" i="226"/>
  <c r="AE136" i="226"/>
  <c r="AD136" i="226"/>
  <c r="AC136" i="226"/>
  <c r="AB136" i="226"/>
  <c r="AA136" i="226"/>
  <c r="Z136" i="226"/>
  <c r="Y136" i="226"/>
  <c r="X136" i="226"/>
  <c r="W136" i="226"/>
  <c r="V136" i="226"/>
  <c r="U136" i="226"/>
  <c r="T136" i="226"/>
  <c r="S136" i="226"/>
  <c r="R136" i="226"/>
  <c r="Q136" i="226"/>
  <c r="P136" i="226"/>
  <c r="O136" i="226"/>
  <c r="N136" i="226"/>
  <c r="M136" i="226"/>
  <c r="L136" i="226"/>
  <c r="AE135" i="226"/>
  <c r="AD135" i="226"/>
  <c r="AC135" i="226"/>
  <c r="AB135" i="226"/>
  <c r="AA135" i="226"/>
  <c r="Z135" i="226"/>
  <c r="Y135" i="226"/>
  <c r="X135" i="226"/>
  <c r="W135" i="226"/>
  <c r="V135" i="226"/>
  <c r="U135" i="226"/>
  <c r="T135" i="226"/>
  <c r="S135" i="226"/>
  <c r="R135" i="226"/>
  <c r="Q135" i="226"/>
  <c r="P135" i="226"/>
  <c r="O135" i="226"/>
  <c r="N135" i="226"/>
  <c r="M135" i="226"/>
  <c r="L135" i="226"/>
  <c r="AE134" i="226"/>
  <c r="AD134" i="226"/>
  <c r="AC134" i="226"/>
  <c r="AB134" i="226"/>
  <c r="AA134" i="226"/>
  <c r="Z134" i="226"/>
  <c r="Y134" i="226"/>
  <c r="X134" i="226"/>
  <c r="W134" i="226"/>
  <c r="V134" i="226"/>
  <c r="U134" i="226"/>
  <c r="T134" i="226"/>
  <c r="S134" i="226"/>
  <c r="R134" i="226"/>
  <c r="Q134" i="226"/>
  <c r="P134" i="226"/>
  <c r="O134" i="226"/>
  <c r="N134" i="226"/>
  <c r="M134" i="226"/>
  <c r="L134" i="226"/>
  <c r="AE133" i="226"/>
  <c r="AE131" i="226" s="1"/>
  <c r="AD133" i="226"/>
  <c r="AD131" i="226" s="1"/>
  <c r="AC133" i="226"/>
  <c r="AC131" i="226" s="1"/>
  <c r="AB133" i="226"/>
  <c r="AB131" i="226" s="1"/>
  <c r="AA133" i="226"/>
  <c r="Z133" i="226"/>
  <c r="Z131" i="226" s="1"/>
  <c r="Y133" i="226"/>
  <c r="Y131" i="226" s="1"/>
  <c r="X133" i="226"/>
  <c r="X131" i="226" s="1"/>
  <c r="W133" i="226"/>
  <c r="W131" i="226" s="1"/>
  <c r="V133" i="226"/>
  <c r="U133" i="226"/>
  <c r="T133" i="226"/>
  <c r="T131" i="226" s="1"/>
  <c r="S133" i="226"/>
  <c r="S131" i="226" s="1"/>
  <c r="R133" i="226"/>
  <c r="R131" i="226" s="1"/>
  <c r="Q133" i="226"/>
  <c r="P133" i="226"/>
  <c r="P131" i="226" s="1"/>
  <c r="O133" i="226"/>
  <c r="O131" i="226" s="1"/>
  <c r="N133" i="226"/>
  <c r="N131" i="226" s="1"/>
  <c r="M133" i="226"/>
  <c r="M131" i="226" s="1"/>
  <c r="L133" i="226"/>
  <c r="L131" i="226" s="1"/>
  <c r="AE127" i="226"/>
  <c r="AD127" i="226"/>
  <c r="AC127" i="226"/>
  <c r="AB127" i="226"/>
  <c r="AA127" i="226"/>
  <c r="Z127" i="226"/>
  <c r="Y127" i="226"/>
  <c r="X127" i="226"/>
  <c r="W127" i="226"/>
  <c r="V127" i="226"/>
  <c r="U127" i="226"/>
  <c r="T127" i="226"/>
  <c r="S127" i="226"/>
  <c r="R127" i="226"/>
  <c r="Q127" i="226"/>
  <c r="P127" i="226"/>
  <c r="O127" i="226"/>
  <c r="N127" i="226"/>
  <c r="M127" i="226"/>
  <c r="L127" i="226"/>
  <c r="AE126" i="226"/>
  <c r="AD126" i="226"/>
  <c r="AC126" i="226"/>
  <c r="AB126" i="226"/>
  <c r="AA126" i="226"/>
  <c r="Z126" i="226"/>
  <c r="Y126" i="226"/>
  <c r="X126" i="226"/>
  <c r="W126" i="226"/>
  <c r="V126" i="226"/>
  <c r="U126" i="226"/>
  <c r="T126" i="226"/>
  <c r="S126" i="226"/>
  <c r="R126" i="226"/>
  <c r="Q126" i="226"/>
  <c r="P126" i="226"/>
  <c r="O126" i="226"/>
  <c r="N126" i="226"/>
  <c r="M126" i="226"/>
  <c r="L126" i="226"/>
  <c r="AE125" i="226"/>
  <c r="AD125" i="226"/>
  <c r="AC125" i="226"/>
  <c r="AB125" i="226"/>
  <c r="AA125" i="226"/>
  <c r="Z125" i="226"/>
  <c r="Y125" i="226"/>
  <c r="X125" i="226"/>
  <c r="W125" i="226"/>
  <c r="V125" i="226"/>
  <c r="U125" i="226"/>
  <c r="T125" i="226"/>
  <c r="S125" i="226"/>
  <c r="R125" i="226"/>
  <c r="Q125" i="226"/>
  <c r="P125" i="226"/>
  <c r="O125" i="226"/>
  <c r="N125" i="226"/>
  <c r="M125" i="226"/>
  <c r="L125" i="226"/>
  <c r="AE124" i="226"/>
  <c r="AE122" i="226" s="1"/>
  <c r="AD124" i="226"/>
  <c r="AC124" i="226"/>
  <c r="AC122" i="226" s="1"/>
  <c r="AB124" i="226"/>
  <c r="AA124" i="226"/>
  <c r="Z124" i="226"/>
  <c r="Z122" i="226" s="1"/>
  <c r="Y124" i="226"/>
  <c r="X124" i="226"/>
  <c r="X122" i="226" s="1"/>
  <c r="W124" i="226"/>
  <c r="W122" i="226" s="1"/>
  <c r="V124" i="226"/>
  <c r="V122" i="226" s="1"/>
  <c r="U124" i="226"/>
  <c r="T124" i="226"/>
  <c r="T122" i="226" s="1"/>
  <c r="S124" i="226"/>
  <c r="S122" i="226" s="1"/>
  <c r="R124" i="226"/>
  <c r="R122" i="226" s="1"/>
  <c r="Q124" i="226"/>
  <c r="Q122" i="226" s="1"/>
  <c r="P124" i="226"/>
  <c r="P122" i="226" s="1"/>
  <c r="O124" i="226"/>
  <c r="O122" i="226" s="1"/>
  <c r="N124" i="226"/>
  <c r="M124" i="226"/>
  <c r="M122" i="226" s="1"/>
  <c r="L124" i="226"/>
  <c r="L122" i="226" s="1"/>
  <c r="AE120" i="226"/>
  <c r="AD120" i="226"/>
  <c r="AC120" i="226"/>
  <c r="AB120" i="226"/>
  <c r="AA120" i="226"/>
  <c r="Z120" i="226"/>
  <c r="Y120" i="226"/>
  <c r="X120" i="226"/>
  <c r="W120" i="226"/>
  <c r="V120" i="226"/>
  <c r="U120" i="226"/>
  <c r="T120" i="226"/>
  <c r="S120" i="226"/>
  <c r="R120" i="226"/>
  <c r="Q120" i="226"/>
  <c r="P120" i="226"/>
  <c r="O120" i="226"/>
  <c r="N120" i="226"/>
  <c r="M120" i="226"/>
  <c r="L120" i="226"/>
  <c r="AE119" i="226"/>
  <c r="AD119" i="226"/>
  <c r="AC119" i="226"/>
  <c r="AB119" i="226"/>
  <c r="AA119" i="226"/>
  <c r="Z119" i="226"/>
  <c r="Y119" i="226"/>
  <c r="X119" i="226"/>
  <c r="W119" i="226"/>
  <c r="V119" i="226"/>
  <c r="U119" i="226"/>
  <c r="T119" i="226"/>
  <c r="S119" i="226"/>
  <c r="R119" i="226"/>
  <c r="Q119" i="226"/>
  <c r="P119" i="226"/>
  <c r="O119" i="226"/>
  <c r="N119" i="226"/>
  <c r="M119" i="226"/>
  <c r="L119" i="226"/>
  <c r="AE118" i="226"/>
  <c r="AD118" i="226"/>
  <c r="AC118" i="226"/>
  <c r="AB118" i="226"/>
  <c r="AA118" i="226"/>
  <c r="Z118" i="226"/>
  <c r="Y118" i="226"/>
  <c r="X118" i="226"/>
  <c r="W118" i="226"/>
  <c r="V118" i="226"/>
  <c r="U118" i="226"/>
  <c r="T118" i="226"/>
  <c r="S118" i="226"/>
  <c r="R118" i="226"/>
  <c r="Q118" i="226"/>
  <c r="P118" i="226"/>
  <c r="O118" i="226"/>
  <c r="N118" i="226"/>
  <c r="M118" i="226"/>
  <c r="L118" i="226"/>
  <c r="AE117" i="226"/>
  <c r="AD117" i="226"/>
  <c r="AD115" i="226" s="1"/>
  <c r="AC117" i="226"/>
  <c r="AC115" i="226" s="1"/>
  <c r="AB117" i="226"/>
  <c r="AA115" i="226" s="1"/>
  <c r="AA117" i="226"/>
  <c r="Z117" i="226"/>
  <c r="Z115" i="226" s="1"/>
  <c r="Y117" i="226"/>
  <c r="Y115" i="226" s="1"/>
  <c r="X117" i="226"/>
  <c r="X115" i="226" s="1"/>
  <c r="W117" i="226"/>
  <c r="W115" i="226" s="1"/>
  <c r="V117" i="226"/>
  <c r="V115" i="226" s="1"/>
  <c r="U117" i="226"/>
  <c r="T117" i="226"/>
  <c r="T115" i="226" s="1"/>
  <c r="S117" i="226"/>
  <c r="S115" i="226" s="1"/>
  <c r="R117" i="226"/>
  <c r="R115" i="226" s="1"/>
  <c r="Q117" i="226"/>
  <c r="Q115" i="226" s="1"/>
  <c r="P117" i="226"/>
  <c r="P115" i="226" s="1"/>
  <c r="O117" i="226"/>
  <c r="O115" i="226" s="1"/>
  <c r="N117" i="226"/>
  <c r="N115" i="226" s="1"/>
  <c r="M117" i="226"/>
  <c r="L117" i="226"/>
  <c r="AE113" i="226"/>
  <c r="AD113" i="226"/>
  <c r="AC113" i="226"/>
  <c r="AB113" i="226"/>
  <c r="AA113" i="226"/>
  <c r="Z113" i="226"/>
  <c r="Y113" i="226"/>
  <c r="X113" i="226"/>
  <c r="W113" i="226"/>
  <c r="V113" i="226"/>
  <c r="U113" i="226"/>
  <c r="T113" i="226"/>
  <c r="S113" i="226"/>
  <c r="R113" i="226"/>
  <c r="Q113" i="226"/>
  <c r="P113" i="226"/>
  <c r="O113" i="226"/>
  <c r="N113" i="226"/>
  <c r="M113" i="226"/>
  <c r="L113" i="226"/>
  <c r="AE112" i="226"/>
  <c r="AD112" i="226"/>
  <c r="AC112" i="226"/>
  <c r="AB112" i="226"/>
  <c r="AA112" i="226"/>
  <c r="Z112" i="226"/>
  <c r="Y112" i="226"/>
  <c r="X112" i="226"/>
  <c r="W112" i="226"/>
  <c r="V112" i="226"/>
  <c r="U112" i="226"/>
  <c r="T112" i="226"/>
  <c r="S112" i="226"/>
  <c r="R112" i="226"/>
  <c r="Q112" i="226"/>
  <c r="P112" i="226"/>
  <c r="O112" i="226"/>
  <c r="N112" i="226"/>
  <c r="M112" i="226"/>
  <c r="L112" i="226"/>
  <c r="AE111" i="226"/>
  <c r="AE109" i="226" s="1"/>
  <c r="AD111" i="226"/>
  <c r="AC111" i="226"/>
  <c r="AC109" i="226" s="1"/>
  <c r="AB111" i="226"/>
  <c r="AA109" i="226" s="1"/>
  <c r="AA111" i="226"/>
  <c r="Z111" i="226"/>
  <c r="Z109" i="226" s="1"/>
  <c r="Y111" i="226"/>
  <c r="Y109" i="226" s="1"/>
  <c r="X111" i="226"/>
  <c r="X109" i="226" s="1"/>
  <c r="W111" i="226"/>
  <c r="W109" i="226" s="1"/>
  <c r="V111" i="226"/>
  <c r="V109" i="226" s="1"/>
  <c r="U111" i="226"/>
  <c r="T111" i="226"/>
  <c r="T109" i="226" s="1"/>
  <c r="S111" i="226"/>
  <c r="S109" i="226" s="1"/>
  <c r="R111" i="226"/>
  <c r="R109" i="226" s="1"/>
  <c r="Q111" i="226"/>
  <c r="Q109" i="226" s="1"/>
  <c r="P111" i="226"/>
  <c r="P109" i="226" s="1"/>
  <c r="O111" i="226"/>
  <c r="O109" i="226" s="1"/>
  <c r="N111" i="226"/>
  <c r="M111" i="226"/>
  <c r="L111" i="226"/>
  <c r="L109" i="226" s="1"/>
  <c r="AE107" i="226"/>
  <c r="AE105" i="226" s="1"/>
  <c r="AD107" i="226"/>
  <c r="AD105" i="226" s="1"/>
  <c r="AC107" i="226"/>
  <c r="AC105" i="226" s="1"/>
  <c r="AB107" i="226"/>
  <c r="AA105" i="226" s="1"/>
  <c r="AA107" i="226"/>
  <c r="Z107" i="226"/>
  <c r="Y107" i="226"/>
  <c r="Y105" i="226" s="1"/>
  <c r="X107" i="226"/>
  <c r="X105" i="226" s="1"/>
  <c r="W107" i="226"/>
  <c r="W105" i="226" s="1"/>
  <c r="V107" i="226"/>
  <c r="V105" i="226" s="1"/>
  <c r="U107" i="226"/>
  <c r="U105" i="226" s="1"/>
  <c r="T107" i="226"/>
  <c r="T105" i="226" s="1"/>
  <c r="S107" i="226"/>
  <c r="S105" i="226" s="1"/>
  <c r="R107" i="226"/>
  <c r="R105" i="226" s="1"/>
  <c r="Q107" i="226"/>
  <c r="Q105" i="226" s="1"/>
  <c r="P107" i="226"/>
  <c r="P105" i="226" s="1"/>
  <c r="O107" i="226"/>
  <c r="O105" i="226" s="1"/>
  <c r="N107" i="226"/>
  <c r="N105" i="226" s="1"/>
  <c r="M107" i="226"/>
  <c r="L107" i="226"/>
  <c r="L105" i="226" s="1"/>
  <c r="AE103" i="226"/>
  <c r="AD103" i="226"/>
  <c r="AC103" i="226"/>
  <c r="AB103" i="226"/>
  <c r="AA103" i="226"/>
  <c r="Z103" i="226"/>
  <c r="Y103" i="226"/>
  <c r="X103" i="226"/>
  <c r="W103" i="226"/>
  <c r="V103" i="226"/>
  <c r="U103" i="226"/>
  <c r="T103" i="226"/>
  <c r="S103" i="226"/>
  <c r="R103" i="226"/>
  <c r="Q103" i="226"/>
  <c r="P103" i="226"/>
  <c r="O103" i="226"/>
  <c r="N103" i="226"/>
  <c r="M103" i="226"/>
  <c r="L103" i="226"/>
  <c r="AE102" i="226"/>
  <c r="AD102" i="226"/>
  <c r="AC102" i="226"/>
  <c r="AB102" i="226"/>
  <c r="AA102" i="226"/>
  <c r="Z102" i="226"/>
  <c r="Y102" i="226"/>
  <c r="X102" i="226"/>
  <c r="W102" i="226"/>
  <c r="V102" i="226"/>
  <c r="U102" i="226"/>
  <c r="T102" i="226"/>
  <c r="S102" i="226"/>
  <c r="R102" i="226"/>
  <c r="Q102" i="226"/>
  <c r="P102" i="226"/>
  <c r="O102" i="226"/>
  <c r="N102" i="226"/>
  <c r="M102" i="226"/>
  <c r="L102" i="226"/>
  <c r="AE101" i="226"/>
  <c r="AD101" i="226"/>
  <c r="AC101" i="226"/>
  <c r="AB101" i="226"/>
  <c r="AA101" i="226"/>
  <c r="Z101" i="226"/>
  <c r="Y101" i="226"/>
  <c r="X101" i="226"/>
  <c r="W101" i="226"/>
  <c r="V101" i="226"/>
  <c r="U101" i="226"/>
  <c r="T101" i="226"/>
  <c r="S101" i="226"/>
  <c r="R101" i="226"/>
  <c r="Q101" i="226"/>
  <c r="P101" i="226"/>
  <c r="O101" i="226"/>
  <c r="N101" i="226"/>
  <c r="M101" i="226"/>
  <c r="L101" i="226"/>
  <c r="AE100" i="226"/>
  <c r="AE98" i="226" s="1"/>
  <c r="AD100" i="226"/>
  <c r="AD98" i="226" s="1"/>
  <c r="AC100" i="226"/>
  <c r="AB100" i="226"/>
  <c r="AA98" i="226" s="1"/>
  <c r="AA100" i="226"/>
  <c r="Z100" i="226"/>
  <c r="Y100" i="226"/>
  <c r="Y98" i="226" s="1"/>
  <c r="X100" i="226"/>
  <c r="X98" i="226" s="1"/>
  <c r="W100" i="226"/>
  <c r="W98" i="226" s="1"/>
  <c r="V100" i="226"/>
  <c r="V98" i="226" s="1"/>
  <c r="U100" i="226"/>
  <c r="U98" i="226" s="1"/>
  <c r="T100" i="226"/>
  <c r="T98" i="226" s="1"/>
  <c r="S100" i="226"/>
  <c r="S98" i="226" s="1"/>
  <c r="R100" i="226"/>
  <c r="Q100" i="226"/>
  <c r="Q98" i="226" s="1"/>
  <c r="P100" i="226"/>
  <c r="P98" i="226" s="1"/>
  <c r="O100" i="226"/>
  <c r="O98" i="226" s="1"/>
  <c r="N100" i="226"/>
  <c r="N98" i="226" s="1"/>
  <c r="M100" i="226"/>
  <c r="M98" i="226" s="1"/>
  <c r="L100" i="226"/>
  <c r="AE94" i="226"/>
  <c r="AD94" i="226"/>
  <c r="AC94" i="226"/>
  <c r="AB94" i="226"/>
  <c r="AA94" i="226"/>
  <c r="Z94" i="226"/>
  <c r="Y94" i="226"/>
  <c r="X94" i="226"/>
  <c r="W94" i="226"/>
  <c r="V94" i="226"/>
  <c r="U94" i="226"/>
  <c r="T94" i="226"/>
  <c r="S94" i="226"/>
  <c r="R94" i="226"/>
  <c r="Q94" i="226"/>
  <c r="P94" i="226"/>
  <c r="O94" i="226"/>
  <c r="N94" i="226"/>
  <c r="M94" i="226"/>
  <c r="L94" i="226"/>
  <c r="AE93" i="226"/>
  <c r="AD93" i="226"/>
  <c r="AC93" i="226"/>
  <c r="AB93" i="226"/>
  <c r="AA93" i="226"/>
  <c r="Z93" i="226"/>
  <c r="Y93" i="226"/>
  <c r="X93" i="226"/>
  <c r="W93" i="226"/>
  <c r="V93" i="226"/>
  <c r="U93" i="226"/>
  <c r="T93" i="226"/>
  <c r="S93" i="226"/>
  <c r="R93" i="226"/>
  <c r="Q93" i="226"/>
  <c r="P93" i="226"/>
  <c r="O93" i="226"/>
  <c r="N93" i="226"/>
  <c r="M93" i="226"/>
  <c r="L93" i="226"/>
  <c r="AE92" i="226"/>
  <c r="AD92" i="226"/>
  <c r="AC92" i="226"/>
  <c r="AB92" i="226"/>
  <c r="AA92" i="226"/>
  <c r="Z92" i="226"/>
  <c r="Y92" i="226"/>
  <c r="X92" i="226"/>
  <c r="W92" i="226"/>
  <c r="V92" i="226"/>
  <c r="U92" i="226"/>
  <c r="T92" i="226"/>
  <c r="S92" i="226"/>
  <c r="R92" i="226"/>
  <c r="Q92" i="226"/>
  <c r="P92" i="226"/>
  <c r="O92" i="226"/>
  <c r="N92" i="226"/>
  <c r="M92" i="226"/>
  <c r="L92" i="226"/>
  <c r="AE91" i="226"/>
  <c r="AD91" i="226"/>
  <c r="AC91" i="226"/>
  <c r="AB91" i="226"/>
  <c r="AA91" i="226"/>
  <c r="Z91" i="226"/>
  <c r="Y91" i="226"/>
  <c r="X91" i="226"/>
  <c r="W91" i="226"/>
  <c r="V91" i="226"/>
  <c r="U91" i="226"/>
  <c r="T91" i="226"/>
  <c r="S91" i="226"/>
  <c r="R91" i="226"/>
  <c r="Q91" i="226"/>
  <c r="P91" i="226"/>
  <c r="O91" i="226"/>
  <c r="N91" i="226"/>
  <c r="M91" i="226"/>
  <c r="L91" i="226"/>
  <c r="AE90" i="226"/>
  <c r="AE88" i="226" s="1"/>
  <c r="AD90" i="226"/>
  <c r="AD88" i="226" s="1"/>
  <c r="AC90" i="226"/>
  <c r="AC88" i="226" s="1"/>
  <c r="AB90" i="226"/>
  <c r="AA88" i="226" s="1"/>
  <c r="AA90" i="226"/>
  <c r="Z90" i="226"/>
  <c r="Z88" i="226" s="1"/>
  <c r="Y90" i="226"/>
  <c r="Y88" i="226" s="1"/>
  <c r="X90" i="226"/>
  <c r="X88" i="226" s="1"/>
  <c r="W90" i="226"/>
  <c r="W88" i="226" s="1"/>
  <c r="V90" i="226"/>
  <c r="V88" i="226" s="1"/>
  <c r="U90" i="226"/>
  <c r="T90" i="226"/>
  <c r="T88" i="226" s="1"/>
  <c r="S90" i="226"/>
  <c r="S88" i="226" s="1"/>
  <c r="R90" i="226"/>
  <c r="R88" i="226" s="1"/>
  <c r="Q90" i="226"/>
  <c r="P90" i="226"/>
  <c r="P88" i="226" s="1"/>
  <c r="O90" i="226"/>
  <c r="O88" i="226" s="1"/>
  <c r="N90" i="226"/>
  <c r="N88" i="226" s="1"/>
  <c r="M90" i="226"/>
  <c r="M88" i="226" s="1"/>
  <c r="L90" i="226"/>
  <c r="L88" i="226" s="1"/>
  <c r="AE86" i="226"/>
  <c r="AD86" i="226"/>
  <c r="AC86" i="226"/>
  <c r="AB86" i="226"/>
  <c r="AA86" i="226"/>
  <c r="Z86" i="226"/>
  <c r="Y86" i="226"/>
  <c r="X86" i="226"/>
  <c r="W86" i="226"/>
  <c r="V86" i="226"/>
  <c r="U86" i="226"/>
  <c r="T86" i="226"/>
  <c r="S86" i="226"/>
  <c r="R86" i="226"/>
  <c r="Q86" i="226"/>
  <c r="P86" i="226"/>
  <c r="O86" i="226"/>
  <c r="N86" i="226"/>
  <c r="M86" i="226"/>
  <c r="L86" i="226"/>
  <c r="AE85" i="226"/>
  <c r="AE83" i="226" s="1"/>
  <c r="AD85" i="226"/>
  <c r="AD83" i="226" s="1"/>
  <c r="AC85" i="226"/>
  <c r="AB85" i="226"/>
  <c r="AB83" i="226" s="1"/>
  <c r="AA85" i="226"/>
  <c r="Z85" i="226"/>
  <c r="Y85" i="226"/>
  <c r="X85" i="226"/>
  <c r="X83" i="226" s="1"/>
  <c r="W85" i="226"/>
  <c r="W83" i="226" s="1"/>
  <c r="V85" i="226"/>
  <c r="V83" i="226" s="1"/>
  <c r="U85" i="226"/>
  <c r="U83" i="226" s="1"/>
  <c r="T85" i="226"/>
  <c r="T83" i="226" s="1"/>
  <c r="S85" i="226"/>
  <c r="S83" i="226" s="1"/>
  <c r="R85" i="226"/>
  <c r="R83" i="226" s="1"/>
  <c r="Q85" i="226"/>
  <c r="Q83" i="226" s="1"/>
  <c r="P85" i="226"/>
  <c r="P83" i="226" s="1"/>
  <c r="O85" i="226"/>
  <c r="O83" i="226" s="1"/>
  <c r="N85" i="226"/>
  <c r="N83" i="226" s="1"/>
  <c r="M85" i="226"/>
  <c r="M83" i="226" s="1"/>
  <c r="L85" i="226"/>
  <c r="L83" i="226" s="1"/>
  <c r="AE81" i="226"/>
  <c r="AD81" i="226"/>
  <c r="AC81" i="226"/>
  <c r="AB81" i="226"/>
  <c r="AA81" i="226"/>
  <c r="Z81" i="226"/>
  <c r="Y81" i="226"/>
  <c r="X81" i="226"/>
  <c r="W81" i="226"/>
  <c r="V81" i="226"/>
  <c r="U81" i="226"/>
  <c r="T81" i="226"/>
  <c r="S81" i="226"/>
  <c r="R81" i="226"/>
  <c r="Q81" i="226"/>
  <c r="P81" i="226"/>
  <c r="O81" i="226"/>
  <c r="N81" i="226"/>
  <c r="M81" i="226"/>
  <c r="L81" i="226"/>
  <c r="AE80" i="226"/>
  <c r="AD80" i="226"/>
  <c r="AC80" i="226"/>
  <c r="AB80" i="226"/>
  <c r="AA80" i="226"/>
  <c r="Z80" i="226"/>
  <c r="Y80" i="226"/>
  <c r="X80" i="226"/>
  <c r="W80" i="226"/>
  <c r="V80" i="226"/>
  <c r="U80" i="226"/>
  <c r="T80" i="226"/>
  <c r="S80" i="226"/>
  <c r="R80" i="226"/>
  <c r="Q80" i="226"/>
  <c r="P80" i="226"/>
  <c r="O80" i="226"/>
  <c r="N80" i="226"/>
  <c r="M80" i="226"/>
  <c r="L80" i="226"/>
  <c r="AE79" i="226"/>
  <c r="AE77" i="226" s="1"/>
  <c r="AD79" i="226"/>
  <c r="AC79" i="226"/>
  <c r="AC77" i="226" s="1"/>
  <c r="AB79" i="226"/>
  <c r="AA77" i="226" s="1"/>
  <c r="AA79" i="226"/>
  <c r="Z79" i="226"/>
  <c r="Y79" i="226"/>
  <c r="Y77" i="226" s="1"/>
  <c r="X79" i="226"/>
  <c r="X77" i="226" s="1"/>
  <c r="W79" i="226"/>
  <c r="W77" i="226" s="1"/>
  <c r="V79" i="226"/>
  <c r="V77" i="226" s="1"/>
  <c r="U79" i="226"/>
  <c r="U77" i="226" s="1"/>
  <c r="T79" i="226"/>
  <c r="T77" i="226" s="1"/>
  <c r="S79" i="226"/>
  <c r="S77" i="226" s="1"/>
  <c r="R79" i="226"/>
  <c r="R77" i="226" s="1"/>
  <c r="Q79" i="226"/>
  <c r="Q77" i="226" s="1"/>
  <c r="P79" i="226"/>
  <c r="P77" i="226" s="1"/>
  <c r="O79" i="226"/>
  <c r="O77" i="226" s="1"/>
  <c r="N79" i="226"/>
  <c r="N77" i="226" s="1"/>
  <c r="M79" i="226"/>
  <c r="M77" i="226" s="1"/>
  <c r="L79" i="226"/>
  <c r="L77" i="226" s="1"/>
  <c r="AE75" i="226"/>
  <c r="AD75" i="226"/>
  <c r="AC75" i="226"/>
  <c r="AB75" i="226"/>
  <c r="AA75" i="226"/>
  <c r="Z75" i="226"/>
  <c r="Y75" i="226"/>
  <c r="X75" i="226"/>
  <c r="W75" i="226"/>
  <c r="V75" i="226"/>
  <c r="U75" i="226"/>
  <c r="T75" i="226"/>
  <c r="S75" i="226"/>
  <c r="R75" i="226"/>
  <c r="Q75" i="226"/>
  <c r="P75" i="226"/>
  <c r="O75" i="226"/>
  <c r="N75" i="226"/>
  <c r="M75" i="226"/>
  <c r="L75" i="226"/>
  <c r="AE74" i="226"/>
  <c r="AD74" i="226"/>
  <c r="AC74" i="226"/>
  <c r="AB74" i="226"/>
  <c r="AA74" i="226"/>
  <c r="Z74" i="226"/>
  <c r="Y74" i="226"/>
  <c r="X74" i="226"/>
  <c r="W74" i="226"/>
  <c r="V74" i="226"/>
  <c r="U74" i="226"/>
  <c r="T74" i="226"/>
  <c r="S74" i="226"/>
  <c r="R74" i="226"/>
  <c r="Q74" i="226"/>
  <c r="P74" i="226"/>
  <c r="O74" i="226"/>
  <c r="N74" i="226"/>
  <c r="M74" i="226"/>
  <c r="L74" i="226"/>
  <c r="AE73" i="226"/>
  <c r="AD73" i="226"/>
  <c r="AC73" i="226"/>
  <c r="AB73" i="226"/>
  <c r="AA73" i="226"/>
  <c r="Z73" i="226"/>
  <c r="Y73" i="226"/>
  <c r="X73" i="226"/>
  <c r="W73" i="226"/>
  <c r="V73" i="226"/>
  <c r="U73" i="226"/>
  <c r="T73" i="226"/>
  <c r="S73" i="226"/>
  <c r="R73" i="226"/>
  <c r="Q73" i="226"/>
  <c r="P73" i="226"/>
  <c r="O73" i="226"/>
  <c r="N73" i="226"/>
  <c r="M73" i="226"/>
  <c r="L73" i="226"/>
  <c r="AE72" i="226"/>
  <c r="AD72" i="226"/>
  <c r="AC72" i="226"/>
  <c r="AB72" i="226"/>
  <c r="AA72" i="226"/>
  <c r="Z72" i="226"/>
  <c r="Y72" i="226"/>
  <c r="X72" i="226"/>
  <c r="W72" i="226"/>
  <c r="V72" i="226"/>
  <c r="U72" i="226"/>
  <c r="T72" i="226"/>
  <c r="S72" i="226"/>
  <c r="R72" i="226"/>
  <c r="Q72" i="226"/>
  <c r="P72" i="226"/>
  <c r="O72" i="226"/>
  <c r="N72" i="226"/>
  <c r="M72" i="226"/>
  <c r="L72" i="226"/>
  <c r="AE71" i="226"/>
  <c r="AD71" i="226"/>
  <c r="AC71" i="226"/>
  <c r="AB71" i="226"/>
  <c r="AA71" i="226"/>
  <c r="Z71" i="226"/>
  <c r="Y71" i="226"/>
  <c r="X71" i="226"/>
  <c r="W71" i="226"/>
  <c r="V71" i="226"/>
  <c r="U71" i="226"/>
  <c r="T71" i="226"/>
  <c r="S71" i="226"/>
  <c r="R71" i="226"/>
  <c r="Q71" i="226"/>
  <c r="P71" i="226"/>
  <c r="O71" i="226"/>
  <c r="N71" i="226"/>
  <c r="M71" i="226"/>
  <c r="L71" i="226"/>
  <c r="AE70" i="226"/>
  <c r="AD70" i="226"/>
  <c r="AC70" i="226"/>
  <c r="AB70" i="226"/>
  <c r="AA70" i="226"/>
  <c r="Z70" i="226"/>
  <c r="Y70" i="226"/>
  <c r="X70" i="226"/>
  <c r="W70" i="226"/>
  <c r="V70" i="226"/>
  <c r="U70" i="226"/>
  <c r="T70" i="226"/>
  <c r="S70" i="226"/>
  <c r="R70" i="226"/>
  <c r="Q70" i="226"/>
  <c r="P70" i="226"/>
  <c r="O70" i="226"/>
  <c r="N70" i="226"/>
  <c r="M70" i="226"/>
  <c r="L70" i="226"/>
  <c r="AE69" i="226"/>
  <c r="AE67" i="226" s="1"/>
  <c r="AD69" i="226"/>
  <c r="AD67" i="226" s="1"/>
  <c r="AC69" i="226"/>
  <c r="AC67" i="226" s="1"/>
  <c r="AB69" i="226"/>
  <c r="AA67" i="226" s="1"/>
  <c r="AA69" i="226"/>
  <c r="Z69" i="226"/>
  <c r="Z67" i="226" s="1"/>
  <c r="Y69" i="226"/>
  <c r="Y67" i="226" s="1"/>
  <c r="X69" i="226"/>
  <c r="X67" i="226" s="1"/>
  <c r="W69" i="226"/>
  <c r="W67" i="226" s="1"/>
  <c r="V69" i="226"/>
  <c r="V67" i="226" s="1"/>
  <c r="U69" i="226"/>
  <c r="U67" i="226" s="1"/>
  <c r="T69" i="226"/>
  <c r="T67" i="226" s="1"/>
  <c r="S69" i="226"/>
  <c r="S67" i="226" s="1"/>
  <c r="R69" i="226"/>
  <c r="R67" i="226" s="1"/>
  <c r="Q69" i="226"/>
  <c r="Q67" i="226" s="1"/>
  <c r="P69" i="226"/>
  <c r="P67" i="226" s="1"/>
  <c r="O69" i="226"/>
  <c r="O67" i="226" s="1"/>
  <c r="N69" i="226"/>
  <c r="N67" i="226" s="1"/>
  <c r="M69" i="226"/>
  <c r="M67" i="226" s="1"/>
  <c r="L69" i="226"/>
  <c r="L67" i="226" s="1"/>
  <c r="AD285" i="226"/>
  <c r="AC285" i="226"/>
  <c r="AB285" i="226"/>
  <c r="X285" i="226"/>
  <c r="U285" i="226"/>
  <c r="P285" i="226"/>
  <c r="M285" i="226"/>
  <c r="Y280" i="226"/>
  <c r="X280" i="226"/>
  <c r="M280" i="226"/>
  <c r="L280" i="226"/>
  <c r="Y273" i="226"/>
  <c r="X273" i="226"/>
  <c r="T273" i="226"/>
  <c r="Q273" i="226"/>
  <c r="L273" i="226"/>
  <c r="AG268" i="226"/>
  <c r="Z267" i="226"/>
  <c r="Y267" i="226"/>
  <c r="Q267" i="226"/>
  <c r="M267" i="226"/>
  <c r="Y254" i="226"/>
  <c r="X254" i="226"/>
  <c r="Q254" i="226"/>
  <c r="P254" i="226"/>
  <c r="L254" i="226"/>
  <c r="AC247" i="226"/>
  <c r="X247" i="226"/>
  <c r="U247" i="226"/>
  <c r="L247" i="226"/>
  <c r="AC238" i="226"/>
  <c r="V238" i="226"/>
  <c r="U238" i="226"/>
  <c r="M238" i="226"/>
  <c r="L238" i="226"/>
  <c r="Y230" i="226"/>
  <c r="U230" i="226"/>
  <c r="AB230" i="226"/>
  <c r="X230" i="226"/>
  <c r="L230" i="226"/>
  <c r="U224" i="226"/>
  <c r="Q224" i="226"/>
  <c r="X224" i="226"/>
  <c r="T224" i="226"/>
  <c r="Q216" i="226"/>
  <c r="AB216" i="226"/>
  <c r="V216" i="226"/>
  <c r="T216" i="226"/>
  <c r="P216" i="226"/>
  <c r="X207" i="226"/>
  <c r="T207" i="226"/>
  <c r="U207" i="226"/>
  <c r="Q207" i="226"/>
  <c r="Y202" i="226"/>
  <c r="U202" i="226"/>
  <c r="AD202" i="226"/>
  <c r="AB202" i="226"/>
  <c r="X202" i="226"/>
  <c r="L202" i="226"/>
  <c r="Y196" i="226"/>
  <c r="U196" i="226"/>
  <c r="X196" i="226"/>
  <c r="T196" i="226"/>
  <c r="V185" i="226"/>
  <c r="R185" i="226"/>
  <c r="U185" i="226"/>
  <c r="Q185" i="226"/>
  <c r="AD173" i="226"/>
  <c r="AC173" i="226"/>
  <c r="Y173" i="226"/>
  <c r="M173" i="226"/>
  <c r="AD163" i="226"/>
  <c r="Z163" i="226"/>
  <c r="N163" i="226"/>
  <c r="AC163" i="226"/>
  <c r="U163" i="226"/>
  <c r="AD155" i="226"/>
  <c r="Z155" i="226"/>
  <c r="N155" i="226"/>
  <c r="U155" i="226"/>
  <c r="Q155" i="226"/>
  <c r="N146" i="226"/>
  <c r="AC146" i="226"/>
  <c r="Y146" i="226"/>
  <c r="Z146" i="226"/>
  <c r="Q146" i="226"/>
  <c r="M146" i="226"/>
  <c r="U140" i="226"/>
  <c r="Q140" i="226"/>
  <c r="AD140" i="226"/>
  <c r="N140" i="226"/>
  <c r="V131" i="226"/>
  <c r="U131" i="226"/>
  <c r="Q131" i="226"/>
  <c r="Y122" i="226"/>
  <c r="U122" i="226"/>
  <c r="AD122" i="226"/>
  <c r="N122" i="226"/>
  <c r="AG121" i="226"/>
  <c r="U115" i="226"/>
  <c r="M115" i="226"/>
  <c r="AD109" i="226"/>
  <c r="N109" i="226"/>
  <c r="U109" i="226"/>
  <c r="M109" i="226"/>
  <c r="Z105" i="226"/>
  <c r="M105" i="226"/>
  <c r="AC98" i="226"/>
  <c r="Z98" i="226"/>
  <c r="R98" i="226"/>
  <c r="U88" i="226"/>
  <c r="Q88" i="226"/>
  <c r="Z83" i="226"/>
  <c r="AC83" i="226"/>
  <c r="Y83" i="226"/>
  <c r="AD77" i="226"/>
  <c r="Z77" i="226"/>
  <c r="F62" i="226"/>
  <c r="E62" i="226"/>
  <c r="D62" i="226"/>
  <c r="F61" i="226"/>
  <c r="E61" i="226"/>
  <c r="D61" i="226"/>
  <c r="F60" i="226"/>
  <c r="E60" i="226"/>
  <c r="D60" i="226"/>
  <c r="F59" i="226"/>
  <c r="E59" i="226"/>
  <c r="D59" i="226"/>
  <c r="B57" i="226"/>
  <c r="A57" i="226"/>
  <c r="F54" i="226"/>
  <c r="E54" i="226"/>
  <c r="D54" i="226"/>
  <c r="F53" i="226"/>
  <c r="E53" i="226"/>
  <c r="D53" i="226"/>
  <c r="B51" i="226"/>
  <c r="A51" i="226"/>
  <c r="F48" i="226"/>
  <c r="E48" i="226"/>
  <c r="D48" i="226"/>
  <c r="F47" i="226"/>
  <c r="E47" i="226"/>
  <c r="D47" i="226"/>
  <c r="F46" i="226"/>
  <c r="E46" i="226"/>
  <c r="D46" i="226"/>
  <c r="F45" i="226"/>
  <c r="E45" i="226"/>
  <c r="D45" i="226"/>
  <c r="F44" i="226"/>
  <c r="E44" i="226"/>
  <c r="D44" i="226"/>
  <c r="F43" i="226"/>
  <c r="E43" i="226"/>
  <c r="D43" i="226"/>
  <c r="F42" i="226"/>
  <c r="E42" i="226"/>
  <c r="D42" i="226"/>
  <c r="F41" i="226"/>
  <c r="E41" i="226"/>
  <c r="D41" i="226"/>
  <c r="B39" i="226"/>
  <c r="A39" i="226"/>
  <c r="F36" i="226"/>
  <c r="E36" i="226"/>
  <c r="D36" i="226"/>
  <c r="C36" i="226"/>
  <c r="F35" i="226"/>
  <c r="E35" i="226"/>
  <c r="D35" i="226"/>
  <c r="C35" i="226"/>
  <c r="F34" i="226"/>
  <c r="E34" i="226"/>
  <c r="D34" i="226"/>
  <c r="C34" i="226"/>
  <c r="F33" i="226"/>
  <c r="E33" i="226"/>
  <c r="D33" i="226"/>
  <c r="C33" i="226"/>
  <c r="F32" i="226"/>
  <c r="E32" i="226"/>
  <c r="D32" i="226"/>
  <c r="C32" i="226"/>
  <c r="F31" i="226"/>
  <c r="E31" i="226"/>
  <c r="D31" i="226"/>
  <c r="C31" i="226"/>
  <c r="B29" i="226"/>
  <c r="A29" i="226"/>
  <c r="F26" i="226"/>
  <c r="E26" i="226"/>
  <c r="D26" i="226"/>
  <c r="C26" i="226"/>
  <c r="F25" i="226"/>
  <c r="E25" i="226"/>
  <c r="D25" i="226"/>
  <c r="F24" i="226"/>
  <c r="E24" i="226"/>
  <c r="D24" i="226"/>
  <c r="C24" i="226"/>
  <c r="F23" i="226"/>
  <c r="E23" i="226"/>
  <c r="D23" i="226"/>
  <c r="C23" i="226"/>
  <c r="F22" i="226"/>
  <c r="E22" i="226"/>
  <c r="D22" i="226"/>
  <c r="C22" i="226"/>
  <c r="B20" i="226"/>
  <c r="A20" i="226"/>
  <c r="F17" i="226"/>
  <c r="E17" i="226"/>
  <c r="D17" i="226"/>
  <c r="F16" i="226"/>
  <c r="E16" i="226"/>
  <c r="D16" i="226"/>
  <c r="F15" i="226"/>
  <c r="E15" i="226"/>
  <c r="D15" i="226"/>
  <c r="F14" i="226"/>
  <c r="D14" i="226"/>
  <c r="B12" i="226"/>
  <c r="A12" i="226"/>
  <c r="C4" i="226"/>
  <c r="J4" i="226" s="1"/>
  <c r="H1" i="226"/>
  <c r="AB196" i="226" l="1"/>
  <c r="AB207" i="226"/>
  <c r="AB224" i="226"/>
  <c r="AB247" i="226"/>
  <c r="AB254" i="226"/>
  <c r="AB280" i="226"/>
  <c r="AB238" i="226"/>
  <c r="AB267" i="226"/>
  <c r="AB273" i="226"/>
  <c r="W285" i="226"/>
  <c r="AG282" i="226"/>
  <c r="N280" i="226"/>
  <c r="AG211" i="226"/>
  <c r="AG258" i="226"/>
  <c r="B258" i="226" s="1"/>
  <c r="AG263" i="226"/>
  <c r="B263" i="226" s="1"/>
  <c r="AG278" i="226"/>
  <c r="B278" i="226" s="1"/>
  <c r="AG228" i="226"/>
  <c r="B228" i="226" s="1"/>
  <c r="AG241" i="226"/>
  <c r="C241" i="226" s="1"/>
  <c r="AB115" i="226"/>
  <c r="AB146" i="226"/>
  <c r="AG218" i="226"/>
  <c r="B218" i="226" s="1"/>
  <c r="AG200" i="226"/>
  <c r="B200" i="226" s="1"/>
  <c r="AG212" i="226"/>
  <c r="C212" i="226" s="1"/>
  <c r="AG219" i="226"/>
  <c r="C219" i="226" s="1"/>
  <c r="AG227" i="226"/>
  <c r="AG233" i="226"/>
  <c r="B233" i="226" s="1"/>
  <c r="AG235" i="226"/>
  <c r="C235" i="226" s="1"/>
  <c r="AG236" i="226"/>
  <c r="C236" i="226" s="1"/>
  <c r="AG240" i="226"/>
  <c r="AG243" i="226"/>
  <c r="B243" i="226" s="1"/>
  <c r="AG249" i="226"/>
  <c r="B249" i="226" s="1"/>
  <c r="AG250" i="226"/>
  <c r="C250" i="226" s="1"/>
  <c r="AG251" i="226"/>
  <c r="B251" i="226" s="1"/>
  <c r="AG257" i="226"/>
  <c r="C257" i="226" s="1"/>
  <c r="AG259" i="226"/>
  <c r="B259" i="226" s="1"/>
  <c r="AG261" i="226"/>
  <c r="C261" i="226" s="1"/>
  <c r="AG262" i="226"/>
  <c r="AG270" i="226"/>
  <c r="B270" i="226" s="1"/>
  <c r="AG271" i="226"/>
  <c r="C271" i="226" s="1"/>
  <c r="AG275" i="226"/>
  <c r="B275" i="226" s="1"/>
  <c r="AG276" i="226"/>
  <c r="B276" i="226" s="1"/>
  <c r="AG283" i="226"/>
  <c r="B283" i="226" s="1"/>
  <c r="AG287" i="226"/>
  <c r="C287" i="226" s="1"/>
  <c r="AG93" i="226"/>
  <c r="B93" i="226" s="1"/>
  <c r="AG100" i="226"/>
  <c r="B100" i="226" s="1"/>
  <c r="AG101" i="226"/>
  <c r="C101" i="226" s="1"/>
  <c r="AG113" i="226"/>
  <c r="B113" i="226" s="1"/>
  <c r="AG119" i="226"/>
  <c r="B119" i="226" s="1"/>
  <c r="AG126" i="226"/>
  <c r="B126" i="226" s="1"/>
  <c r="AG127" i="226"/>
  <c r="C127" i="226" s="1"/>
  <c r="AG134" i="226"/>
  <c r="B134" i="226" s="1"/>
  <c r="AG135" i="226"/>
  <c r="B135" i="226" s="1"/>
  <c r="AG137" i="226"/>
  <c r="B137" i="226" s="1"/>
  <c r="AG138" i="226"/>
  <c r="C138" i="226" s="1"/>
  <c r="AG142" i="226"/>
  <c r="C142" i="226" s="1"/>
  <c r="AG143" i="226"/>
  <c r="B143" i="226" s="1"/>
  <c r="AG151" i="226"/>
  <c r="C151" i="226" s="1"/>
  <c r="AG153" i="226"/>
  <c r="C153" i="226" s="1"/>
  <c r="AG158" i="226"/>
  <c r="B158" i="226" s="1"/>
  <c r="AG159" i="226"/>
  <c r="B159" i="226" s="1"/>
  <c r="AG161" i="226"/>
  <c r="C161" i="226" s="1"/>
  <c r="AG165" i="226"/>
  <c r="C165" i="226" s="1"/>
  <c r="AG166" i="226"/>
  <c r="B166" i="226" s="1"/>
  <c r="AG167" i="226"/>
  <c r="C167" i="226" s="1"/>
  <c r="AG168" i="226"/>
  <c r="B168" i="226" s="1"/>
  <c r="AG170" i="226"/>
  <c r="B170" i="226" s="1"/>
  <c r="AG171" i="226"/>
  <c r="B171" i="226" s="1"/>
  <c r="AG176" i="226"/>
  <c r="B176" i="226" s="1"/>
  <c r="AG177" i="226"/>
  <c r="C177" i="226" s="1"/>
  <c r="AG179" i="226"/>
  <c r="B179" i="226" s="1"/>
  <c r="AG180" i="226"/>
  <c r="C180" i="226" s="1"/>
  <c r="AG181" i="226"/>
  <c r="C181" i="226" s="1"/>
  <c r="AG187" i="226"/>
  <c r="C187" i="226" s="1"/>
  <c r="AG188" i="226"/>
  <c r="C188" i="226" s="1"/>
  <c r="AG190" i="226"/>
  <c r="B190" i="226" s="1"/>
  <c r="AG191" i="226"/>
  <c r="C191" i="226" s="1"/>
  <c r="AG192" i="226"/>
  <c r="B192" i="226" s="1"/>
  <c r="AG194" i="226"/>
  <c r="B194" i="226" s="1"/>
  <c r="L140" i="226"/>
  <c r="AB140" i="226"/>
  <c r="AG72" i="226"/>
  <c r="B72" i="226" s="1"/>
  <c r="AG117" i="226"/>
  <c r="B117" i="226" s="1"/>
  <c r="AG120" i="226"/>
  <c r="B120" i="226" s="1"/>
  <c r="AG80" i="226"/>
  <c r="C80" i="226" s="1"/>
  <c r="AB67" i="226"/>
  <c r="AG288" i="226"/>
  <c r="B288" i="226" s="1"/>
  <c r="L98" i="226"/>
  <c r="AB105" i="226"/>
  <c r="AB155" i="226"/>
  <c r="AB163" i="226"/>
  <c r="AG232" i="226"/>
  <c r="B232" i="226" s="1"/>
  <c r="O238" i="226"/>
  <c r="AG73" i="226"/>
  <c r="C73" i="226" s="1"/>
  <c r="AG81" i="226"/>
  <c r="B81" i="226" s="1"/>
  <c r="AA83" i="226"/>
  <c r="AG86" i="226"/>
  <c r="B86" i="226" s="1"/>
  <c r="AG91" i="226"/>
  <c r="B91" i="226" s="1"/>
  <c r="AG94" i="226"/>
  <c r="B94" i="226" s="1"/>
  <c r="AB88" i="226"/>
  <c r="L115" i="226"/>
  <c r="AB173" i="226"/>
  <c r="AB185" i="226"/>
  <c r="O273" i="226"/>
  <c r="AB98" i="226"/>
  <c r="AB109" i="226"/>
  <c r="O285" i="226"/>
  <c r="AG277" i="226"/>
  <c r="B277" i="226" s="1"/>
  <c r="AA131" i="226"/>
  <c r="AG205" i="226"/>
  <c r="B205" i="226" s="1"/>
  <c r="AG210" i="226"/>
  <c r="B210" i="226" s="1"/>
  <c r="AG214" i="226"/>
  <c r="B214" i="226" s="1"/>
  <c r="AG189" i="226"/>
  <c r="B189" i="226" s="1"/>
  <c r="AG193" i="226"/>
  <c r="B193" i="226" s="1"/>
  <c r="AG198" i="226"/>
  <c r="C198" i="226" s="1"/>
  <c r="AG199" i="226"/>
  <c r="B199" i="226" s="1"/>
  <c r="AG256" i="226"/>
  <c r="AG260" i="226"/>
  <c r="C260" i="226" s="1"/>
  <c r="AG144" i="226"/>
  <c r="B144" i="226" s="1"/>
  <c r="AG150" i="226"/>
  <c r="B150" i="226" s="1"/>
  <c r="AG234" i="226"/>
  <c r="C234" i="226" s="1"/>
  <c r="AG242" i="226"/>
  <c r="B242" i="226" s="1"/>
  <c r="AG71" i="226"/>
  <c r="B71" i="226" s="1"/>
  <c r="AG75" i="226"/>
  <c r="C75" i="226" s="1"/>
  <c r="AG103" i="226"/>
  <c r="B103" i="226" s="1"/>
  <c r="AG124" i="226"/>
  <c r="C124" i="226" s="1"/>
  <c r="AG169" i="226"/>
  <c r="B169" i="226" s="1"/>
  <c r="AG175" i="226"/>
  <c r="C175" i="226" s="1"/>
  <c r="AG178" i="226"/>
  <c r="AG204" i="226"/>
  <c r="B204" i="226" s="1"/>
  <c r="AG209" i="226"/>
  <c r="C209" i="226" s="1"/>
  <c r="AG213" i="226"/>
  <c r="B213" i="226" s="1"/>
  <c r="AG220" i="226"/>
  <c r="B220" i="226" s="1"/>
  <c r="AG221" i="226"/>
  <c r="B221" i="226" s="1"/>
  <c r="AG226" i="226"/>
  <c r="B226" i="226" s="1"/>
  <c r="O207" i="226"/>
  <c r="AG125" i="226"/>
  <c r="C125" i="226" s="1"/>
  <c r="AG157" i="226"/>
  <c r="C157" i="226" s="1"/>
  <c r="AG160" i="226"/>
  <c r="C160" i="226" s="1"/>
  <c r="AG252" i="226"/>
  <c r="AG90" i="226"/>
  <c r="C90" i="226" s="1"/>
  <c r="AG222" i="226"/>
  <c r="B222" i="226" s="1"/>
  <c r="AG269" i="226"/>
  <c r="B269" i="226" s="1"/>
  <c r="L267" i="226"/>
  <c r="AG92" i="226"/>
  <c r="B92" i="226" s="1"/>
  <c r="AB77" i="226"/>
  <c r="AG112" i="226"/>
  <c r="C112" i="226" s="1"/>
  <c r="AA122" i="226"/>
  <c r="AB122" i="226"/>
  <c r="AG70" i="226"/>
  <c r="C70" i="226" s="1"/>
  <c r="AG74" i="226"/>
  <c r="B74" i="226" s="1"/>
  <c r="AG102" i="226"/>
  <c r="B102" i="226" s="1"/>
  <c r="AG136" i="226"/>
  <c r="C136" i="226" s="1"/>
  <c r="C126" i="226"/>
  <c r="B127" i="226"/>
  <c r="C171" i="226"/>
  <c r="B211" i="226"/>
  <c r="C211" i="226"/>
  <c r="C218" i="226"/>
  <c r="B227" i="226"/>
  <c r="C227" i="226"/>
  <c r="C240" i="226"/>
  <c r="B240" i="226"/>
  <c r="C251" i="226"/>
  <c r="C262" i="226"/>
  <c r="B262" i="226"/>
  <c r="AG69" i="226"/>
  <c r="AG79" i="226"/>
  <c r="AG85" i="226"/>
  <c r="AG107" i="226"/>
  <c r="AG111" i="226"/>
  <c r="AG118" i="226"/>
  <c r="AG133" i="226"/>
  <c r="AG149" i="226"/>
  <c r="C275" i="226"/>
  <c r="C276" i="226"/>
  <c r="C282" i="226"/>
  <c r="B282" i="226"/>
  <c r="AG148" i="226"/>
  <c r="AG152" i="226"/>
  <c r="L155" i="226"/>
  <c r="L163" i="226"/>
  <c r="L173" i="226"/>
  <c r="L185" i="226"/>
  <c r="L207" i="226"/>
  <c r="C270" i="226" l="1"/>
  <c r="C258" i="226"/>
  <c r="C170" i="226"/>
  <c r="C288" i="226"/>
  <c r="C278" i="226"/>
  <c r="B261" i="226"/>
  <c r="B250" i="226"/>
  <c r="C228" i="226"/>
  <c r="B187" i="226"/>
  <c r="B236" i="226"/>
  <c r="B219" i="226"/>
  <c r="C143" i="226"/>
  <c r="C93" i="226"/>
  <c r="B153" i="226"/>
  <c r="C283" i="226"/>
  <c r="C263" i="226"/>
  <c r="C249" i="226"/>
  <c r="C210" i="226"/>
  <c r="B180" i="226"/>
  <c r="B165" i="226"/>
  <c r="C81" i="226"/>
  <c r="AG280" i="226"/>
  <c r="A280" i="226" s="1"/>
  <c r="A61" i="226" s="1"/>
  <c r="B188" i="226"/>
  <c r="B101" i="226"/>
  <c r="B271" i="226"/>
  <c r="B241" i="226"/>
  <c r="C226" i="226"/>
  <c r="B198" i="226"/>
  <c r="C179" i="226"/>
  <c r="C144" i="226"/>
  <c r="C113" i="226"/>
  <c r="C243" i="226"/>
  <c r="C233" i="226"/>
  <c r="B209" i="226"/>
  <c r="C169" i="226"/>
  <c r="C117" i="226"/>
  <c r="C71" i="226"/>
  <c r="C194" i="226"/>
  <c r="B138" i="226"/>
  <c r="B257" i="226"/>
  <c r="AG224" i="226"/>
  <c r="A224" i="226" s="1"/>
  <c r="A46" i="226" s="1"/>
  <c r="C200" i="226"/>
  <c r="C94" i="226"/>
  <c r="AG247" i="226"/>
  <c r="B247" i="226" s="1"/>
  <c r="B53" i="226" s="1"/>
  <c r="AG285" i="226"/>
  <c r="A285" i="226" s="1"/>
  <c r="A62" i="226" s="1"/>
  <c r="C259" i="226"/>
  <c r="B212" i="226"/>
  <c r="B142" i="226"/>
  <c r="C134" i="226"/>
  <c r="C252" i="226"/>
  <c r="C166" i="226"/>
  <c r="C158" i="226"/>
  <c r="AG254" i="226"/>
  <c r="A254" i="226" s="1"/>
  <c r="A54" i="226" s="1"/>
  <c r="B287" i="226"/>
  <c r="B235" i="226"/>
  <c r="C190" i="226"/>
  <c r="C204" i="226"/>
  <c r="C192" i="226"/>
  <c r="B177" i="226"/>
  <c r="B161" i="226"/>
  <c r="C119" i="226"/>
  <c r="C137" i="226"/>
  <c r="C100" i="226"/>
  <c r="C72" i="226"/>
  <c r="C159" i="226"/>
  <c r="B167" i="226"/>
  <c r="B151" i="226"/>
  <c r="B124" i="226"/>
  <c r="AG163" i="226"/>
  <c r="A163" i="226" s="1"/>
  <c r="A35" i="226" s="1"/>
  <c r="AG238" i="226"/>
  <c r="A238" i="226" s="1"/>
  <c r="A48" i="226" s="1"/>
  <c r="C221" i="226"/>
  <c r="C205" i="226"/>
  <c r="C193" i="226"/>
  <c r="B191" i="226"/>
  <c r="B181" i="226"/>
  <c r="C176" i="226"/>
  <c r="C168" i="226"/>
  <c r="AG140" i="226"/>
  <c r="A140" i="226" s="1"/>
  <c r="A32" i="226" s="1"/>
  <c r="C135" i="226"/>
  <c r="C91" i="226"/>
  <c r="B70" i="226"/>
  <c r="C242" i="226"/>
  <c r="C222" i="226"/>
  <c r="B125" i="226"/>
  <c r="C277" i="226"/>
  <c r="C214" i="226"/>
  <c r="C189" i="226"/>
  <c r="AG273" i="226"/>
  <c r="B273" i="226" s="1"/>
  <c r="B60" i="226" s="1"/>
  <c r="AG207" i="226"/>
  <c r="C86" i="226"/>
  <c r="B252" i="226"/>
  <c r="B175" i="226"/>
  <c r="AG173" i="226"/>
  <c r="A173" i="226" s="1"/>
  <c r="A36" i="226" s="1"/>
  <c r="C199" i="226"/>
  <c r="B178" i="226"/>
  <c r="C120" i="226"/>
  <c r="B80" i="226"/>
  <c r="AG122" i="226"/>
  <c r="B122" i="226" s="1"/>
  <c r="B26" i="226" s="1"/>
  <c r="AG115" i="226"/>
  <c r="A115" i="226" s="1"/>
  <c r="A25" i="226" s="1"/>
  <c r="C232" i="226"/>
  <c r="C213" i="226"/>
  <c r="C103" i="226"/>
  <c r="C256" i="226"/>
  <c r="C220" i="226"/>
  <c r="B90" i="226"/>
  <c r="AG77" i="226"/>
  <c r="B260" i="226"/>
  <c r="B256" i="226"/>
  <c r="B234" i="226"/>
  <c r="AG230" i="226"/>
  <c r="A230" i="226" s="1"/>
  <c r="A47" i="226" s="1"/>
  <c r="C178" i="226"/>
  <c r="AG155" i="226"/>
  <c r="A155" i="226" s="1"/>
  <c r="A34" i="226" s="1"/>
  <c r="C92" i="226"/>
  <c r="AG88" i="226"/>
  <c r="A88" i="226" s="1"/>
  <c r="A17" i="226" s="1"/>
  <c r="B73" i="226"/>
  <c r="AG98" i="226"/>
  <c r="A98" i="226" s="1"/>
  <c r="A22" i="226" s="1"/>
  <c r="AG216" i="226"/>
  <c r="A216" i="226" s="1"/>
  <c r="A45" i="226" s="1"/>
  <c r="B136" i="226"/>
  <c r="AG202" i="226"/>
  <c r="A202" i="226" s="1"/>
  <c r="A43" i="226" s="1"/>
  <c r="B157" i="226"/>
  <c r="AG196" i="226"/>
  <c r="A196" i="226" s="1"/>
  <c r="A42" i="226" s="1"/>
  <c r="AG185" i="226"/>
  <c r="B185" i="226" s="1"/>
  <c r="B41" i="226" s="1"/>
  <c r="C150" i="226"/>
  <c r="C102" i="226"/>
  <c r="B75" i="226"/>
  <c r="B112" i="226"/>
  <c r="C269" i="226"/>
  <c r="C74" i="226"/>
  <c r="AG267" i="226"/>
  <c r="A267" i="226" s="1"/>
  <c r="A59" i="226" s="1"/>
  <c r="B160" i="226"/>
  <c r="AG67" i="226"/>
  <c r="AG35" i="226" s="1"/>
  <c r="A273" i="226"/>
  <c r="A60" i="226" s="1"/>
  <c r="B152" i="226"/>
  <c r="C152" i="226"/>
  <c r="B148" i="226"/>
  <c r="AG146" i="226"/>
  <c r="C148" i="226"/>
  <c r="C133" i="226"/>
  <c r="AG131" i="226"/>
  <c r="B133" i="226"/>
  <c r="C111" i="226"/>
  <c r="AG109" i="226"/>
  <c r="B111" i="226"/>
  <c r="C85" i="226"/>
  <c r="AG83" i="226"/>
  <c r="B85" i="226"/>
  <c r="C69" i="226"/>
  <c r="B69" i="226"/>
  <c r="C149" i="226"/>
  <c r="B149" i="226"/>
  <c r="C118" i="226"/>
  <c r="B118" i="226"/>
  <c r="C107" i="226"/>
  <c r="AG105" i="226"/>
  <c r="B107" i="226"/>
  <c r="C79" i="226"/>
  <c r="B79" i="226"/>
  <c r="EV7" i="223"/>
  <c r="B112" i="225"/>
  <c r="A112" i="225"/>
  <c r="B111" i="225"/>
  <c r="A111" i="225"/>
  <c r="B110" i="225"/>
  <c r="A110" i="225"/>
  <c r="B109" i="225"/>
  <c r="A109" i="225"/>
  <c r="B108" i="225"/>
  <c r="A108" i="225"/>
  <c r="B107" i="225"/>
  <c r="A107" i="225"/>
  <c r="B106" i="225"/>
  <c r="A106" i="225"/>
  <c r="B105" i="225"/>
  <c r="A105" i="225"/>
  <c r="A103" i="225"/>
  <c r="B101" i="225"/>
  <c r="A101" i="225"/>
  <c r="B100" i="225"/>
  <c r="A100" i="225"/>
  <c r="B99" i="225"/>
  <c r="A99" i="225"/>
  <c r="B98" i="225"/>
  <c r="A98" i="225"/>
  <c r="B97" i="225"/>
  <c r="A97" i="225"/>
  <c r="B96" i="225"/>
  <c r="A96" i="225"/>
  <c r="B95" i="225"/>
  <c r="A95" i="225"/>
  <c r="B94" i="225"/>
  <c r="A94" i="225"/>
  <c r="A92" i="225"/>
  <c r="B90" i="225"/>
  <c r="A90" i="225"/>
  <c r="B89" i="225"/>
  <c r="A89" i="225"/>
  <c r="B88" i="225"/>
  <c r="A88" i="225"/>
  <c r="B87" i="225"/>
  <c r="A87" i="225"/>
  <c r="B86" i="225"/>
  <c r="A86" i="225"/>
  <c r="B85" i="225"/>
  <c r="A85" i="225"/>
  <c r="B84" i="225"/>
  <c r="A84" i="225"/>
  <c r="B83" i="225"/>
  <c r="A83" i="225"/>
  <c r="A81" i="225"/>
  <c r="B79" i="225"/>
  <c r="A79" i="225"/>
  <c r="B78" i="225"/>
  <c r="A78" i="225"/>
  <c r="B77" i="225"/>
  <c r="A77" i="225"/>
  <c r="B76" i="225"/>
  <c r="A76" i="225"/>
  <c r="B75" i="225"/>
  <c r="A75" i="225"/>
  <c r="B74" i="225"/>
  <c r="A74" i="225"/>
  <c r="B73" i="225"/>
  <c r="A73" i="225"/>
  <c r="B72" i="225"/>
  <c r="A72" i="225"/>
  <c r="A70" i="225"/>
  <c r="B68" i="225"/>
  <c r="A68" i="225"/>
  <c r="B67" i="225"/>
  <c r="A67" i="225"/>
  <c r="B66" i="225"/>
  <c r="A66" i="225"/>
  <c r="B65" i="225"/>
  <c r="A65" i="225"/>
  <c r="B64" i="225"/>
  <c r="A64" i="225"/>
  <c r="B63" i="225"/>
  <c r="A63" i="225"/>
  <c r="B62" i="225"/>
  <c r="A62" i="225"/>
  <c r="B61" i="225"/>
  <c r="A61" i="225"/>
  <c r="A59" i="225"/>
  <c r="B57" i="225"/>
  <c r="A57" i="225"/>
  <c r="B56" i="225"/>
  <c r="A56" i="225"/>
  <c r="B55" i="225"/>
  <c r="A55" i="225"/>
  <c r="B54" i="225"/>
  <c r="A54" i="225"/>
  <c r="B53" i="225"/>
  <c r="A53" i="225"/>
  <c r="B52" i="225"/>
  <c r="A52" i="225"/>
  <c r="B51" i="225"/>
  <c r="A51" i="225"/>
  <c r="B50" i="225"/>
  <c r="A50" i="225"/>
  <c r="A48" i="225"/>
  <c r="B46" i="225"/>
  <c r="A46" i="225"/>
  <c r="B45" i="225"/>
  <c r="A45" i="225"/>
  <c r="B44" i="225"/>
  <c r="A44" i="225"/>
  <c r="B43" i="225"/>
  <c r="A43" i="225"/>
  <c r="B42" i="225"/>
  <c r="A42" i="225"/>
  <c r="B41" i="225"/>
  <c r="A41" i="225"/>
  <c r="B40" i="225"/>
  <c r="A40" i="225"/>
  <c r="B39" i="225"/>
  <c r="A39" i="225"/>
  <c r="A37" i="225"/>
  <c r="B35" i="225"/>
  <c r="A35" i="225"/>
  <c r="B34" i="225"/>
  <c r="A34" i="225"/>
  <c r="B33" i="225"/>
  <c r="A33" i="225"/>
  <c r="B32" i="225"/>
  <c r="A32" i="225"/>
  <c r="B31" i="225"/>
  <c r="A31" i="225"/>
  <c r="B30" i="225"/>
  <c r="A30" i="225"/>
  <c r="B29" i="225"/>
  <c r="A29" i="225"/>
  <c r="B28" i="225"/>
  <c r="A28" i="225"/>
  <c r="A26" i="225"/>
  <c r="B24" i="225"/>
  <c r="A24" i="225"/>
  <c r="B23" i="225"/>
  <c r="A23" i="225"/>
  <c r="B22" i="225"/>
  <c r="A22" i="225"/>
  <c r="B21" i="225"/>
  <c r="A21" i="225"/>
  <c r="B20" i="225"/>
  <c r="A20" i="225"/>
  <c r="B19" i="225"/>
  <c r="A19" i="225"/>
  <c r="A18" i="225"/>
  <c r="B17" i="225"/>
  <c r="A17" i="225"/>
  <c r="A15" i="225"/>
  <c r="B11" i="225"/>
  <c r="A11" i="225"/>
  <c r="B10" i="225"/>
  <c r="A10" i="225"/>
  <c r="B9" i="225"/>
  <c r="A9" i="225"/>
  <c r="B8" i="225"/>
  <c r="A8" i="225"/>
  <c r="B7" i="225"/>
  <c r="A7" i="225"/>
  <c r="B6" i="225"/>
  <c r="A6" i="225"/>
  <c r="B5" i="225"/>
  <c r="A5" i="225"/>
  <c r="B4" i="225"/>
  <c r="A4" i="225"/>
  <c r="IL134" i="223"/>
  <c r="IL135" i="223" s="1"/>
  <c r="U362" i="170" s="1"/>
  <c r="IK134" i="223"/>
  <c r="IK135" i="223" s="1"/>
  <c r="U361" i="170" s="1"/>
  <c r="II134" i="223"/>
  <c r="II135" i="223" s="1"/>
  <c r="U357" i="170" s="1"/>
  <c r="IH134" i="223"/>
  <c r="IH135" i="223" s="1"/>
  <c r="U356" i="170" s="1"/>
  <c r="IF134" i="223"/>
  <c r="IF135" i="223" s="1"/>
  <c r="U352" i="170" s="1"/>
  <c r="IE134" i="223"/>
  <c r="IE135" i="223" s="1"/>
  <c r="U351" i="170" s="1"/>
  <c r="ID134" i="223"/>
  <c r="ID135" i="223" s="1"/>
  <c r="U350" i="170" s="1"/>
  <c r="IC134" i="223"/>
  <c r="IC135" i="223" s="1"/>
  <c r="U349" i="170" s="1"/>
  <c r="IA134" i="223"/>
  <c r="IA135" i="223" s="1"/>
  <c r="U345" i="170" s="1"/>
  <c r="HZ134" i="223"/>
  <c r="HZ135" i="223" s="1"/>
  <c r="U344" i="170" s="1"/>
  <c r="HY134" i="223"/>
  <c r="HY135" i="223" s="1"/>
  <c r="U343" i="170" s="1"/>
  <c r="HW134" i="223"/>
  <c r="HW135" i="223" s="1"/>
  <c r="U337" i="170" s="1"/>
  <c r="HV134" i="223"/>
  <c r="HV135" i="223" s="1"/>
  <c r="U336" i="170" s="1"/>
  <c r="HU134" i="223"/>
  <c r="HU135" i="223" s="1"/>
  <c r="HT134" i="223"/>
  <c r="HT135" i="223" s="1"/>
  <c r="HS134" i="223"/>
  <c r="HS135" i="223" s="1"/>
  <c r="U333" i="170" s="1"/>
  <c r="HR134" i="223"/>
  <c r="HR135" i="223" s="1"/>
  <c r="U332" i="170" s="1"/>
  <c r="HQ134" i="223"/>
  <c r="HQ135" i="223" s="1"/>
  <c r="U331" i="170" s="1"/>
  <c r="HP134" i="223"/>
  <c r="HP135" i="223" s="1"/>
  <c r="U330" i="170" s="1"/>
  <c r="HN134" i="223"/>
  <c r="HN135" i="223" s="1"/>
  <c r="U326" i="170" s="1"/>
  <c r="HM134" i="223"/>
  <c r="HM135" i="223" s="1"/>
  <c r="U325" i="170" s="1"/>
  <c r="HL134" i="223"/>
  <c r="HL135" i="223" s="1"/>
  <c r="U324" i="170" s="1"/>
  <c r="HK134" i="223"/>
  <c r="HK135" i="223" s="1"/>
  <c r="U323" i="170" s="1"/>
  <c r="HI134" i="223"/>
  <c r="HI135" i="223" s="1"/>
  <c r="U317" i="170" s="1"/>
  <c r="HH134" i="223"/>
  <c r="HH135" i="223" s="1"/>
  <c r="U316" i="170" s="1"/>
  <c r="HG134" i="223"/>
  <c r="HG135" i="223" s="1"/>
  <c r="U315" i="170" s="1"/>
  <c r="HF134" i="223"/>
  <c r="HF135" i="223" s="1"/>
  <c r="U314" i="170" s="1"/>
  <c r="HD134" i="223"/>
  <c r="HD135" i="223" s="1"/>
  <c r="U310" i="170" s="1"/>
  <c r="HC134" i="223"/>
  <c r="HC135" i="223" s="1"/>
  <c r="U309" i="170" s="1"/>
  <c r="HB134" i="223"/>
  <c r="HB135" i="223" s="1"/>
  <c r="U308" i="170" s="1"/>
  <c r="HA134" i="223"/>
  <c r="HA135" i="223" s="1"/>
  <c r="U307" i="170" s="1"/>
  <c r="GZ134" i="223"/>
  <c r="GZ135" i="223" s="1"/>
  <c r="U306" i="170" s="1"/>
  <c r="GX134" i="223"/>
  <c r="GX135" i="223" s="1"/>
  <c r="U302" i="170" s="1"/>
  <c r="GW134" i="223"/>
  <c r="GW135" i="223" s="1"/>
  <c r="U301" i="170" s="1"/>
  <c r="GV134" i="223"/>
  <c r="GV135" i="223" s="1"/>
  <c r="U300" i="170" s="1"/>
  <c r="GT134" i="223"/>
  <c r="GT135" i="223" s="1"/>
  <c r="U296" i="170" s="1"/>
  <c r="GS134" i="223"/>
  <c r="GS135" i="223" s="1"/>
  <c r="U295" i="170" s="1"/>
  <c r="GR134" i="223"/>
  <c r="GR135" i="223" s="1"/>
  <c r="U294" i="170" s="1"/>
  <c r="GQ134" i="223"/>
  <c r="GQ135" i="223" s="1"/>
  <c r="U293" i="170" s="1"/>
  <c r="GP134" i="223"/>
  <c r="GP135" i="223" s="1"/>
  <c r="U292" i="170" s="1"/>
  <c r="GN134" i="223"/>
  <c r="GN135" i="223" s="1"/>
  <c r="U288" i="170" s="1"/>
  <c r="GM134" i="223"/>
  <c r="GM135" i="223" s="1"/>
  <c r="U287" i="170" s="1"/>
  <c r="GL134" i="223"/>
  <c r="GL135" i="223" s="1"/>
  <c r="U286" i="170" s="1"/>
  <c r="GK134" i="223"/>
  <c r="GK135" i="223" s="1"/>
  <c r="U285" i="170" s="1"/>
  <c r="GJ134" i="223"/>
  <c r="GJ135" i="223" s="1"/>
  <c r="U284" i="170" s="1"/>
  <c r="GI134" i="223"/>
  <c r="GI135" i="223" s="1"/>
  <c r="U283" i="170" s="1"/>
  <c r="GG134" i="223"/>
  <c r="GG135" i="223" s="1"/>
  <c r="U279" i="170" s="1"/>
  <c r="GF134" i="223"/>
  <c r="GF135" i="223" s="1"/>
  <c r="U278" i="170" s="1"/>
  <c r="GD134" i="223"/>
  <c r="GD135" i="223" s="1"/>
  <c r="U274" i="170" s="1"/>
  <c r="GC134" i="223"/>
  <c r="GC135" i="223" s="1"/>
  <c r="U273" i="170" s="1"/>
  <c r="GB134" i="223"/>
  <c r="GB135" i="223" s="1"/>
  <c r="U272" i="170" s="1"/>
  <c r="FZ134" i="223"/>
  <c r="FZ135" i="223" s="1"/>
  <c r="U268" i="170" s="1"/>
  <c r="FY134" i="223"/>
  <c r="FY135" i="223" s="1"/>
  <c r="U267" i="170" s="1"/>
  <c r="FX134" i="223"/>
  <c r="FX135" i="223" s="1"/>
  <c r="U266" i="170" s="1"/>
  <c r="FW134" i="223"/>
  <c r="FW135" i="223" s="1"/>
  <c r="U265" i="170" s="1"/>
  <c r="FV134" i="223"/>
  <c r="FV135" i="223" s="1"/>
  <c r="U264" i="170" s="1"/>
  <c r="FU134" i="223"/>
  <c r="FU135" i="223" s="1"/>
  <c r="U263" i="170" s="1"/>
  <c r="FT134" i="223"/>
  <c r="FT135" i="223" s="1"/>
  <c r="U262" i="170" s="1"/>
  <c r="FS134" i="223"/>
  <c r="FS135" i="223" s="1"/>
  <c r="U261" i="170" s="1"/>
  <c r="FQ134" i="223"/>
  <c r="FQ135" i="223" s="1"/>
  <c r="U255" i="170" s="1"/>
  <c r="FP134" i="223"/>
  <c r="FP135" i="223" s="1"/>
  <c r="U254" i="170" s="1"/>
  <c r="FO134" i="223"/>
  <c r="FO135" i="223" s="1"/>
  <c r="U253" i="170" s="1"/>
  <c r="FN134" i="223"/>
  <c r="FN135" i="223" s="1"/>
  <c r="U252" i="170" s="1"/>
  <c r="FM134" i="223"/>
  <c r="FM135" i="223" s="1"/>
  <c r="U251" i="170" s="1"/>
  <c r="FL134" i="223"/>
  <c r="FL135" i="223" s="1"/>
  <c r="U250" i="170" s="1"/>
  <c r="FK134" i="223"/>
  <c r="FK135" i="223" s="1"/>
  <c r="U249" i="170" s="1"/>
  <c r="FI134" i="223"/>
  <c r="FI135" i="223" s="1"/>
  <c r="U245" i="170" s="1"/>
  <c r="FH134" i="223"/>
  <c r="FH135" i="223" s="1"/>
  <c r="U244" i="170" s="1"/>
  <c r="FG134" i="223"/>
  <c r="FG135" i="223" s="1"/>
  <c r="U243" i="170" s="1"/>
  <c r="FF134" i="223"/>
  <c r="FF135" i="223" s="1"/>
  <c r="U242" i="170" s="1"/>
  <c r="FE134" i="223"/>
  <c r="FE135" i="223" s="1"/>
  <c r="U241" i="170" s="1"/>
  <c r="FD134" i="223"/>
  <c r="FD135" i="223" s="1"/>
  <c r="U240" i="170" s="1"/>
  <c r="FC134" i="223"/>
  <c r="FC135" i="223" s="1"/>
  <c r="U239" i="170" s="1"/>
  <c r="FA134" i="223"/>
  <c r="FA135" i="223" s="1"/>
  <c r="U235" i="170" s="1"/>
  <c r="EZ134" i="223"/>
  <c r="EZ135" i="223" s="1"/>
  <c r="U234" i="170" s="1"/>
  <c r="EY134" i="223"/>
  <c r="EY135" i="223" s="1"/>
  <c r="U233" i="170" s="1"/>
  <c r="EX134" i="223"/>
  <c r="EX135" i="223" s="1"/>
  <c r="U232" i="170" s="1"/>
  <c r="EW134" i="223"/>
  <c r="EW135" i="223" s="1"/>
  <c r="U231" i="170" s="1"/>
  <c r="EU134" i="223"/>
  <c r="EU135" i="223" s="1"/>
  <c r="U227" i="170" s="1"/>
  <c r="ET134" i="223"/>
  <c r="ET135" i="223" s="1"/>
  <c r="U226" i="170" s="1"/>
  <c r="ES134" i="223"/>
  <c r="ES135" i="223" s="1"/>
  <c r="U225" i="170" s="1"/>
  <c r="ER134" i="223"/>
  <c r="ER135" i="223" s="1"/>
  <c r="U224" i="170" s="1"/>
  <c r="EQ134" i="223"/>
  <c r="EQ135" i="223" s="1"/>
  <c r="U223" i="170" s="1"/>
  <c r="EP134" i="223"/>
  <c r="EP135" i="223" s="1"/>
  <c r="U222" i="170" s="1"/>
  <c r="EN134" i="223"/>
  <c r="EN135" i="223" s="1"/>
  <c r="U218" i="170" s="1"/>
  <c r="EM134" i="223"/>
  <c r="EM135" i="223" s="1"/>
  <c r="U217" i="170" s="1"/>
  <c r="EL134" i="223"/>
  <c r="EL135" i="223" s="1"/>
  <c r="U216" i="170" s="1"/>
  <c r="EJ134" i="223"/>
  <c r="EJ135" i="223" s="1"/>
  <c r="U212" i="170" s="1"/>
  <c r="EI134" i="223"/>
  <c r="EI135" i="223" s="1"/>
  <c r="U211" i="170" s="1"/>
  <c r="EH134" i="223"/>
  <c r="EH135" i="223" s="1"/>
  <c r="U210" i="170" s="1"/>
  <c r="EG134" i="223"/>
  <c r="EG135" i="223" s="1"/>
  <c r="U209" i="170" s="1"/>
  <c r="EF134" i="223"/>
  <c r="EF135" i="223" s="1"/>
  <c r="U208" i="170" s="1"/>
  <c r="EE134" i="223"/>
  <c r="EE135" i="223" s="1"/>
  <c r="U207" i="170" s="1"/>
  <c r="EC134" i="223"/>
  <c r="EC135" i="223" s="1"/>
  <c r="U201" i="170" s="1"/>
  <c r="EB134" i="223"/>
  <c r="EB135" i="223" s="1"/>
  <c r="U200" i="170" s="1"/>
  <c r="EA134" i="223"/>
  <c r="EA135" i="223" s="1"/>
  <c r="U199" i="170" s="1"/>
  <c r="DZ134" i="223"/>
  <c r="DZ135" i="223" s="1"/>
  <c r="U198" i="170" s="1"/>
  <c r="DX134" i="223"/>
  <c r="DX135" i="223" s="1"/>
  <c r="U194" i="170" s="1"/>
  <c r="DW134" i="223"/>
  <c r="DW135" i="223" s="1"/>
  <c r="U193" i="170" s="1"/>
  <c r="DV134" i="223"/>
  <c r="DV135" i="223" s="1"/>
  <c r="U192" i="170" s="1"/>
  <c r="DU134" i="223"/>
  <c r="DU135" i="223" s="1"/>
  <c r="U191" i="170" s="1"/>
  <c r="DS134" i="223"/>
  <c r="DS135" i="223" s="1"/>
  <c r="U187" i="170" s="1"/>
  <c r="DR134" i="223"/>
  <c r="DR135" i="223" s="1"/>
  <c r="U186" i="170" s="1"/>
  <c r="DQ134" i="223"/>
  <c r="DQ135" i="223" s="1"/>
  <c r="U185" i="170" s="1"/>
  <c r="DO134" i="223"/>
  <c r="DO135" i="223" s="1"/>
  <c r="U181" i="170" s="1"/>
  <c r="DM134" i="223"/>
  <c r="DM135" i="223" s="1"/>
  <c r="U177" i="170" s="1"/>
  <c r="DL134" i="223"/>
  <c r="DL135" i="223" s="1"/>
  <c r="U176" i="170" s="1"/>
  <c r="DK134" i="223"/>
  <c r="DK135" i="223" s="1"/>
  <c r="U175" i="170" s="1"/>
  <c r="DJ134" i="223"/>
  <c r="DJ135" i="223" s="1"/>
  <c r="U174" i="170" s="1"/>
  <c r="DH134" i="223"/>
  <c r="DH135" i="223" s="1"/>
  <c r="U168" i="170" s="1"/>
  <c r="DG134" i="223"/>
  <c r="DG135" i="223" s="1"/>
  <c r="U167" i="170" s="1"/>
  <c r="DF134" i="223"/>
  <c r="DF135" i="223" s="1"/>
  <c r="U166" i="170" s="1"/>
  <c r="DE134" i="223"/>
  <c r="DE135" i="223" s="1"/>
  <c r="U165" i="170" s="1"/>
  <c r="DD134" i="223"/>
  <c r="DD135" i="223" s="1"/>
  <c r="U164" i="170" s="1"/>
  <c r="DB134" i="223"/>
  <c r="DB135" i="223" s="1"/>
  <c r="U160" i="170" s="1"/>
  <c r="DA134" i="223"/>
  <c r="DA135" i="223" s="1"/>
  <c r="U159" i="170" s="1"/>
  <c r="CY134" i="223"/>
  <c r="CY135" i="223" s="1"/>
  <c r="U155" i="170" s="1"/>
  <c r="CX134" i="223"/>
  <c r="CX135" i="223" s="1"/>
  <c r="U154" i="170" s="1"/>
  <c r="CW134" i="223"/>
  <c r="CW135" i="223" s="1"/>
  <c r="U153" i="170" s="1"/>
  <c r="CU134" i="223"/>
  <c r="CU135" i="223" s="1"/>
  <c r="U149" i="170" s="1"/>
  <c r="CT134" i="223"/>
  <c r="CT135" i="223" s="1"/>
  <c r="U148" i="170" s="1"/>
  <c r="CS134" i="223"/>
  <c r="CS135" i="223" s="1"/>
  <c r="U147" i="170" s="1"/>
  <c r="CR134" i="223"/>
  <c r="CR135" i="223" s="1"/>
  <c r="U146" i="170" s="1"/>
  <c r="CQ134" i="223"/>
  <c r="CQ135" i="223" s="1"/>
  <c r="U145" i="170" s="1"/>
  <c r="CP134" i="223"/>
  <c r="CP135" i="223" s="1"/>
  <c r="U144" i="170" s="1"/>
  <c r="CO134" i="223"/>
  <c r="IJ132" i="223"/>
  <c r="IG132" i="223"/>
  <c r="IB132" i="223"/>
  <c r="HX132" i="223"/>
  <c r="HO132" i="223"/>
  <c r="HJ132" i="223"/>
  <c r="HE132" i="223"/>
  <c r="GY132" i="223"/>
  <c r="GU132" i="223"/>
  <c r="GO132" i="223"/>
  <c r="GH132" i="223"/>
  <c r="GE132" i="223"/>
  <c r="GA132" i="223"/>
  <c r="FR132" i="223"/>
  <c r="FJ132" i="223"/>
  <c r="FB132" i="223"/>
  <c r="EV132" i="223"/>
  <c r="EO132" i="223"/>
  <c r="EK132" i="223"/>
  <c r="ED132" i="223"/>
  <c r="DY132" i="223"/>
  <c r="DT132" i="223"/>
  <c r="DP132" i="223"/>
  <c r="DN132" i="223"/>
  <c r="DI132" i="223"/>
  <c r="DC132" i="223"/>
  <c r="CZ132" i="223"/>
  <c r="CV132" i="223"/>
  <c r="CN132" i="223"/>
  <c r="IJ131" i="223"/>
  <c r="IG131" i="223"/>
  <c r="IB131" i="223"/>
  <c r="HX131" i="223"/>
  <c r="HO131" i="223"/>
  <c r="HJ131" i="223"/>
  <c r="HE131" i="223"/>
  <c r="GY131" i="223"/>
  <c r="GU131" i="223"/>
  <c r="GO131" i="223"/>
  <c r="GH131" i="223"/>
  <c r="GE131" i="223"/>
  <c r="GA131" i="223"/>
  <c r="FR131" i="223"/>
  <c r="FJ131" i="223"/>
  <c r="FB131" i="223"/>
  <c r="EV131" i="223"/>
  <c r="EO131" i="223"/>
  <c r="EK131" i="223"/>
  <c r="ED131" i="223"/>
  <c r="DY131" i="223"/>
  <c r="DT131" i="223"/>
  <c r="DP131" i="223"/>
  <c r="DN131" i="223"/>
  <c r="DI131" i="223"/>
  <c r="DC131" i="223"/>
  <c r="CZ131" i="223"/>
  <c r="CV131" i="223"/>
  <c r="CN131" i="223"/>
  <c r="IJ130" i="223"/>
  <c r="IG130" i="223"/>
  <c r="IB130" i="223"/>
  <c r="HX130" i="223"/>
  <c r="HO130" i="223"/>
  <c r="HJ130" i="223"/>
  <c r="HE130" i="223"/>
  <c r="GY130" i="223"/>
  <c r="GU130" i="223"/>
  <c r="GO130" i="223"/>
  <c r="GH130" i="223"/>
  <c r="GE130" i="223"/>
  <c r="GA130" i="223"/>
  <c r="FR130" i="223"/>
  <c r="FJ130" i="223"/>
  <c r="FB130" i="223"/>
  <c r="EV130" i="223"/>
  <c r="EO130" i="223"/>
  <c r="EK130" i="223"/>
  <c r="ED130" i="223"/>
  <c r="DY130" i="223"/>
  <c r="DT130" i="223"/>
  <c r="DP130" i="223"/>
  <c r="DN130" i="223"/>
  <c r="DI130" i="223"/>
  <c r="DC130" i="223"/>
  <c r="CZ130" i="223"/>
  <c r="CV130" i="223"/>
  <c r="CN130" i="223"/>
  <c r="IJ129" i="223"/>
  <c r="IG129" i="223"/>
  <c r="IB129" i="223"/>
  <c r="HX129" i="223"/>
  <c r="HO129" i="223"/>
  <c r="HJ129" i="223"/>
  <c r="HE129" i="223"/>
  <c r="GY129" i="223"/>
  <c r="GU129" i="223"/>
  <c r="GO129" i="223"/>
  <c r="GH129" i="223"/>
  <c r="GE129" i="223"/>
  <c r="GA129" i="223"/>
  <c r="FR129" i="223"/>
  <c r="FJ129" i="223"/>
  <c r="FB129" i="223"/>
  <c r="EV129" i="223"/>
  <c r="EO129" i="223"/>
  <c r="EK129" i="223"/>
  <c r="ED129" i="223"/>
  <c r="DY129" i="223"/>
  <c r="DT129" i="223"/>
  <c r="DP129" i="223"/>
  <c r="DN129" i="223"/>
  <c r="DI129" i="223"/>
  <c r="DC129" i="223"/>
  <c r="CZ129" i="223"/>
  <c r="CV129" i="223"/>
  <c r="CN129" i="223"/>
  <c r="IJ128" i="223"/>
  <c r="IG128" i="223"/>
  <c r="IB128" i="223"/>
  <c r="HX128" i="223"/>
  <c r="HO128" i="223"/>
  <c r="HJ128" i="223"/>
  <c r="HE128" i="223"/>
  <c r="GY128" i="223"/>
  <c r="GU128" i="223"/>
  <c r="GO128" i="223"/>
  <c r="GH128" i="223"/>
  <c r="GE128" i="223"/>
  <c r="GA128" i="223"/>
  <c r="FR128" i="223"/>
  <c r="FJ128" i="223"/>
  <c r="FB128" i="223"/>
  <c r="EV128" i="223"/>
  <c r="EO128" i="223"/>
  <c r="EK128" i="223"/>
  <c r="ED128" i="223"/>
  <c r="DY128" i="223"/>
  <c r="DT128" i="223"/>
  <c r="DP128" i="223"/>
  <c r="DN128" i="223"/>
  <c r="DI128" i="223"/>
  <c r="DC128" i="223"/>
  <c r="CZ128" i="223"/>
  <c r="CV128" i="223"/>
  <c r="CN128" i="223"/>
  <c r="IJ127" i="223"/>
  <c r="IG127" i="223"/>
  <c r="IB127" i="223"/>
  <c r="HX127" i="223"/>
  <c r="HO127" i="223"/>
  <c r="HJ127" i="223"/>
  <c r="HE127" i="223"/>
  <c r="GY127" i="223"/>
  <c r="GU127" i="223"/>
  <c r="GO127" i="223"/>
  <c r="GH127" i="223"/>
  <c r="GE127" i="223"/>
  <c r="GA127" i="223"/>
  <c r="FR127" i="223"/>
  <c r="FJ127" i="223"/>
  <c r="FB127" i="223"/>
  <c r="EV127" i="223"/>
  <c r="EO127" i="223"/>
  <c r="EK127" i="223"/>
  <c r="ED127" i="223"/>
  <c r="DY127" i="223"/>
  <c r="DT127" i="223"/>
  <c r="DP127" i="223"/>
  <c r="DN127" i="223"/>
  <c r="DI127" i="223"/>
  <c r="DC127" i="223"/>
  <c r="CZ127" i="223"/>
  <c r="CV127" i="223"/>
  <c r="CN127" i="223"/>
  <c r="IJ126" i="223"/>
  <c r="IG126" i="223"/>
  <c r="IB126" i="223"/>
  <c r="HX126" i="223"/>
  <c r="HO126" i="223"/>
  <c r="HJ126" i="223"/>
  <c r="HE126" i="223"/>
  <c r="GY126" i="223"/>
  <c r="GU126" i="223"/>
  <c r="GO126" i="223"/>
  <c r="GH126" i="223"/>
  <c r="GE126" i="223"/>
  <c r="GA126" i="223"/>
  <c r="FR126" i="223"/>
  <c r="FJ126" i="223"/>
  <c r="FB126" i="223"/>
  <c r="EV126" i="223"/>
  <c r="EO126" i="223"/>
  <c r="EK126" i="223"/>
  <c r="ED126" i="223"/>
  <c r="DY126" i="223"/>
  <c r="DT126" i="223"/>
  <c r="DP126" i="223"/>
  <c r="DN126" i="223"/>
  <c r="DI126" i="223"/>
  <c r="DC126" i="223"/>
  <c r="CZ126" i="223"/>
  <c r="CV126" i="223"/>
  <c r="CN126" i="223"/>
  <c r="IJ125" i="223"/>
  <c r="IG125" i="223"/>
  <c r="IB125" i="223"/>
  <c r="HX125" i="223"/>
  <c r="HO125" i="223"/>
  <c r="HJ125" i="223"/>
  <c r="HE125" i="223"/>
  <c r="GY125" i="223"/>
  <c r="GU125" i="223"/>
  <c r="GO125" i="223"/>
  <c r="GH125" i="223"/>
  <c r="GE125" i="223"/>
  <c r="GA125" i="223"/>
  <c r="FR125" i="223"/>
  <c r="FJ125" i="223"/>
  <c r="FB125" i="223"/>
  <c r="EV125" i="223"/>
  <c r="EO125" i="223"/>
  <c r="EK125" i="223"/>
  <c r="ED125" i="223"/>
  <c r="DY125" i="223"/>
  <c r="DT125" i="223"/>
  <c r="DP125" i="223"/>
  <c r="DN125" i="223"/>
  <c r="DI125" i="223"/>
  <c r="DC125" i="223"/>
  <c r="CZ125" i="223"/>
  <c r="CV125" i="223"/>
  <c r="CN125" i="223"/>
  <c r="IL121" i="223"/>
  <c r="IL122" i="223" s="1"/>
  <c r="T362" i="170" s="1"/>
  <c r="IK121" i="223"/>
  <c r="IK122" i="223" s="1"/>
  <c r="T361" i="170" s="1"/>
  <c r="II121" i="223"/>
  <c r="II122" i="223" s="1"/>
  <c r="T357" i="170" s="1"/>
  <c r="IH121" i="223"/>
  <c r="IH122" i="223" s="1"/>
  <c r="T356" i="170" s="1"/>
  <c r="IF121" i="223"/>
  <c r="IF122" i="223" s="1"/>
  <c r="T352" i="170" s="1"/>
  <c r="IE121" i="223"/>
  <c r="IE122" i="223" s="1"/>
  <c r="T351" i="170" s="1"/>
  <c r="ID121" i="223"/>
  <c r="ID122" i="223" s="1"/>
  <c r="T350" i="170" s="1"/>
  <c r="IC121" i="223"/>
  <c r="IC122" i="223" s="1"/>
  <c r="T349" i="170" s="1"/>
  <c r="IA121" i="223"/>
  <c r="IA122" i="223" s="1"/>
  <c r="T345" i="170" s="1"/>
  <c r="HZ121" i="223"/>
  <c r="HZ122" i="223" s="1"/>
  <c r="T344" i="170" s="1"/>
  <c r="HY121" i="223"/>
  <c r="HY122" i="223" s="1"/>
  <c r="T343" i="170" s="1"/>
  <c r="HW121" i="223"/>
  <c r="HW122" i="223" s="1"/>
  <c r="T337" i="170" s="1"/>
  <c r="HV121" i="223"/>
  <c r="HV122" i="223" s="1"/>
  <c r="T336" i="170" s="1"/>
  <c r="HU121" i="223"/>
  <c r="HU122" i="223" s="1"/>
  <c r="HT121" i="223"/>
  <c r="HT122" i="223" s="1"/>
  <c r="HS121" i="223"/>
  <c r="HS122" i="223" s="1"/>
  <c r="T333" i="170" s="1"/>
  <c r="HR121" i="223"/>
  <c r="HR122" i="223" s="1"/>
  <c r="T332" i="170" s="1"/>
  <c r="HQ121" i="223"/>
  <c r="HQ122" i="223" s="1"/>
  <c r="T331" i="170" s="1"/>
  <c r="HP121" i="223"/>
  <c r="HP122" i="223" s="1"/>
  <c r="T330" i="170" s="1"/>
  <c r="HN121" i="223"/>
  <c r="HN122" i="223" s="1"/>
  <c r="T326" i="170" s="1"/>
  <c r="HM121" i="223"/>
  <c r="HM122" i="223" s="1"/>
  <c r="T325" i="170" s="1"/>
  <c r="HL121" i="223"/>
  <c r="HL122" i="223" s="1"/>
  <c r="T324" i="170" s="1"/>
  <c r="HK121" i="223"/>
  <c r="HK122" i="223" s="1"/>
  <c r="T323" i="170" s="1"/>
  <c r="HI121" i="223"/>
  <c r="HI122" i="223" s="1"/>
  <c r="T317" i="170" s="1"/>
  <c r="HH121" i="223"/>
  <c r="HH122" i="223" s="1"/>
  <c r="T316" i="170" s="1"/>
  <c r="HG121" i="223"/>
  <c r="HG122" i="223" s="1"/>
  <c r="T315" i="170" s="1"/>
  <c r="HF121" i="223"/>
  <c r="HF122" i="223" s="1"/>
  <c r="T314" i="170" s="1"/>
  <c r="HD121" i="223"/>
  <c r="HD122" i="223" s="1"/>
  <c r="T310" i="170" s="1"/>
  <c r="HC121" i="223"/>
  <c r="HC122" i="223" s="1"/>
  <c r="T309" i="170" s="1"/>
  <c r="HB121" i="223"/>
  <c r="HB122" i="223" s="1"/>
  <c r="T308" i="170" s="1"/>
  <c r="HA121" i="223"/>
  <c r="HA122" i="223" s="1"/>
  <c r="T307" i="170" s="1"/>
  <c r="GZ121" i="223"/>
  <c r="GZ122" i="223" s="1"/>
  <c r="T306" i="170" s="1"/>
  <c r="GX121" i="223"/>
  <c r="GX122" i="223" s="1"/>
  <c r="T302" i="170" s="1"/>
  <c r="GW121" i="223"/>
  <c r="GW122" i="223" s="1"/>
  <c r="T301" i="170" s="1"/>
  <c r="GV121" i="223"/>
  <c r="GV122" i="223" s="1"/>
  <c r="T300" i="170" s="1"/>
  <c r="GT121" i="223"/>
  <c r="GT122" i="223" s="1"/>
  <c r="T296" i="170" s="1"/>
  <c r="GS121" i="223"/>
  <c r="GS122" i="223" s="1"/>
  <c r="T295" i="170" s="1"/>
  <c r="GR121" i="223"/>
  <c r="GR122" i="223" s="1"/>
  <c r="T294" i="170" s="1"/>
  <c r="GQ121" i="223"/>
  <c r="GQ122" i="223" s="1"/>
  <c r="T293" i="170" s="1"/>
  <c r="GP121" i="223"/>
  <c r="GP122" i="223" s="1"/>
  <c r="T292" i="170" s="1"/>
  <c r="GN121" i="223"/>
  <c r="GN122" i="223" s="1"/>
  <c r="T288" i="170" s="1"/>
  <c r="GM121" i="223"/>
  <c r="GM122" i="223" s="1"/>
  <c r="T287" i="170" s="1"/>
  <c r="GL121" i="223"/>
  <c r="GL122" i="223" s="1"/>
  <c r="T286" i="170" s="1"/>
  <c r="GK121" i="223"/>
  <c r="GK122" i="223" s="1"/>
  <c r="T285" i="170" s="1"/>
  <c r="GJ121" i="223"/>
  <c r="GJ122" i="223" s="1"/>
  <c r="T284" i="170" s="1"/>
  <c r="GI121" i="223"/>
  <c r="GI122" i="223" s="1"/>
  <c r="T283" i="170" s="1"/>
  <c r="GG121" i="223"/>
  <c r="GG122" i="223" s="1"/>
  <c r="T279" i="170" s="1"/>
  <c r="GF121" i="223"/>
  <c r="GF122" i="223" s="1"/>
  <c r="T278" i="170" s="1"/>
  <c r="GD121" i="223"/>
  <c r="GD122" i="223" s="1"/>
  <c r="T274" i="170" s="1"/>
  <c r="GC121" i="223"/>
  <c r="GC122" i="223" s="1"/>
  <c r="T273" i="170" s="1"/>
  <c r="GB121" i="223"/>
  <c r="GB122" i="223" s="1"/>
  <c r="T272" i="170" s="1"/>
  <c r="FZ121" i="223"/>
  <c r="FZ122" i="223" s="1"/>
  <c r="T268" i="170" s="1"/>
  <c r="FY121" i="223"/>
  <c r="FY122" i="223" s="1"/>
  <c r="T267" i="170" s="1"/>
  <c r="FX121" i="223"/>
  <c r="FX122" i="223" s="1"/>
  <c r="T266" i="170" s="1"/>
  <c r="FW121" i="223"/>
  <c r="FW122" i="223" s="1"/>
  <c r="T265" i="170" s="1"/>
  <c r="FV121" i="223"/>
  <c r="FV122" i="223" s="1"/>
  <c r="T264" i="170" s="1"/>
  <c r="FU121" i="223"/>
  <c r="FU122" i="223" s="1"/>
  <c r="T263" i="170" s="1"/>
  <c r="FT121" i="223"/>
  <c r="FT122" i="223" s="1"/>
  <c r="T262" i="170" s="1"/>
  <c r="FS121" i="223"/>
  <c r="FS122" i="223" s="1"/>
  <c r="T261" i="170" s="1"/>
  <c r="FQ121" i="223"/>
  <c r="FQ122" i="223" s="1"/>
  <c r="T255" i="170" s="1"/>
  <c r="FP121" i="223"/>
  <c r="FP122" i="223" s="1"/>
  <c r="T254" i="170" s="1"/>
  <c r="FO121" i="223"/>
  <c r="FO122" i="223" s="1"/>
  <c r="T253" i="170" s="1"/>
  <c r="FN121" i="223"/>
  <c r="FN122" i="223" s="1"/>
  <c r="T252" i="170" s="1"/>
  <c r="FM121" i="223"/>
  <c r="FM122" i="223" s="1"/>
  <c r="T251" i="170" s="1"/>
  <c r="FL121" i="223"/>
  <c r="FL122" i="223" s="1"/>
  <c r="T250" i="170" s="1"/>
  <c r="FK121" i="223"/>
  <c r="FK122" i="223" s="1"/>
  <c r="T249" i="170" s="1"/>
  <c r="FI121" i="223"/>
  <c r="FI122" i="223" s="1"/>
  <c r="T245" i="170" s="1"/>
  <c r="FH121" i="223"/>
  <c r="FH122" i="223" s="1"/>
  <c r="T244" i="170" s="1"/>
  <c r="FG121" i="223"/>
  <c r="FG122" i="223" s="1"/>
  <c r="T243" i="170" s="1"/>
  <c r="FF121" i="223"/>
  <c r="FF122" i="223" s="1"/>
  <c r="T242" i="170" s="1"/>
  <c r="FE121" i="223"/>
  <c r="FE122" i="223" s="1"/>
  <c r="T241" i="170" s="1"/>
  <c r="FD121" i="223"/>
  <c r="FD122" i="223" s="1"/>
  <c r="T240" i="170" s="1"/>
  <c r="FC121" i="223"/>
  <c r="FC122" i="223" s="1"/>
  <c r="T239" i="170" s="1"/>
  <c r="FA121" i="223"/>
  <c r="FA122" i="223" s="1"/>
  <c r="T235" i="170" s="1"/>
  <c r="EZ121" i="223"/>
  <c r="EZ122" i="223" s="1"/>
  <c r="T234" i="170" s="1"/>
  <c r="EY121" i="223"/>
  <c r="EY122" i="223" s="1"/>
  <c r="T233" i="170" s="1"/>
  <c r="EX121" i="223"/>
  <c r="EX122" i="223" s="1"/>
  <c r="T232" i="170" s="1"/>
  <c r="EW121" i="223"/>
  <c r="EW122" i="223" s="1"/>
  <c r="T231" i="170" s="1"/>
  <c r="EU121" i="223"/>
  <c r="EU122" i="223" s="1"/>
  <c r="T227" i="170" s="1"/>
  <c r="ET121" i="223"/>
  <c r="ET122" i="223" s="1"/>
  <c r="T226" i="170" s="1"/>
  <c r="ES121" i="223"/>
  <c r="ES122" i="223" s="1"/>
  <c r="T225" i="170" s="1"/>
  <c r="ER121" i="223"/>
  <c r="ER122" i="223" s="1"/>
  <c r="T224" i="170" s="1"/>
  <c r="EQ121" i="223"/>
  <c r="EQ122" i="223" s="1"/>
  <c r="T223" i="170" s="1"/>
  <c r="EP121" i="223"/>
  <c r="EP122" i="223" s="1"/>
  <c r="T222" i="170" s="1"/>
  <c r="EN121" i="223"/>
  <c r="EN122" i="223" s="1"/>
  <c r="T218" i="170" s="1"/>
  <c r="EM121" i="223"/>
  <c r="EM122" i="223" s="1"/>
  <c r="T217" i="170" s="1"/>
  <c r="EL121" i="223"/>
  <c r="EL122" i="223" s="1"/>
  <c r="T216" i="170" s="1"/>
  <c r="EJ121" i="223"/>
  <c r="EJ122" i="223" s="1"/>
  <c r="T212" i="170" s="1"/>
  <c r="EI121" i="223"/>
  <c r="EI122" i="223" s="1"/>
  <c r="T211" i="170" s="1"/>
  <c r="EH121" i="223"/>
  <c r="EH122" i="223" s="1"/>
  <c r="T210" i="170" s="1"/>
  <c r="EG121" i="223"/>
  <c r="EG122" i="223" s="1"/>
  <c r="T209" i="170" s="1"/>
  <c r="EF121" i="223"/>
  <c r="EF122" i="223" s="1"/>
  <c r="T208" i="170" s="1"/>
  <c r="EE121" i="223"/>
  <c r="EE122" i="223" s="1"/>
  <c r="T207" i="170" s="1"/>
  <c r="EC121" i="223"/>
  <c r="EC122" i="223" s="1"/>
  <c r="T201" i="170" s="1"/>
  <c r="EB121" i="223"/>
  <c r="EB122" i="223" s="1"/>
  <c r="T200" i="170" s="1"/>
  <c r="EA121" i="223"/>
  <c r="EA122" i="223" s="1"/>
  <c r="T199" i="170" s="1"/>
  <c r="DZ121" i="223"/>
  <c r="DZ122" i="223" s="1"/>
  <c r="T198" i="170" s="1"/>
  <c r="DX121" i="223"/>
  <c r="DX122" i="223" s="1"/>
  <c r="T194" i="170" s="1"/>
  <c r="DW121" i="223"/>
  <c r="DW122" i="223" s="1"/>
  <c r="T193" i="170" s="1"/>
  <c r="DV121" i="223"/>
  <c r="DV122" i="223" s="1"/>
  <c r="T192" i="170" s="1"/>
  <c r="DU121" i="223"/>
  <c r="DU122" i="223" s="1"/>
  <c r="T191" i="170" s="1"/>
  <c r="DS121" i="223"/>
  <c r="DS122" i="223" s="1"/>
  <c r="T187" i="170" s="1"/>
  <c r="DR121" i="223"/>
  <c r="DR122" i="223" s="1"/>
  <c r="T186" i="170" s="1"/>
  <c r="DQ121" i="223"/>
  <c r="DQ122" i="223" s="1"/>
  <c r="T185" i="170" s="1"/>
  <c r="DO121" i="223"/>
  <c r="DO122" i="223" s="1"/>
  <c r="T181" i="170" s="1"/>
  <c r="DM121" i="223"/>
  <c r="DM122" i="223" s="1"/>
  <c r="T177" i="170" s="1"/>
  <c r="DL121" i="223"/>
  <c r="DL122" i="223" s="1"/>
  <c r="T176" i="170" s="1"/>
  <c r="DK121" i="223"/>
  <c r="DK122" i="223" s="1"/>
  <c r="T175" i="170" s="1"/>
  <c r="DJ121" i="223"/>
  <c r="DJ122" i="223" s="1"/>
  <c r="T174" i="170" s="1"/>
  <c r="DH121" i="223"/>
  <c r="DH122" i="223" s="1"/>
  <c r="T168" i="170" s="1"/>
  <c r="DG121" i="223"/>
  <c r="DG122" i="223" s="1"/>
  <c r="T167" i="170" s="1"/>
  <c r="DF121" i="223"/>
  <c r="DF122" i="223" s="1"/>
  <c r="T166" i="170" s="1"/>
  <c r="DE121" i="223"/>
  <c r="DE122" i="223" s="1"/>
  <c r="T165" i="170" s="1"/>
  <c r="DD121" i="223"/>
  <c r="DD122" i="223" s="1"/>
  <c r="T164" i="170" s="1"/>
  <c r="DB121" i="223"/>
  <c r="DB122" i="223" s="1"/>
  <c r="T160" i="170" s="1"/>
  <c r="DA121" i="223"/>
  <c r="DA122" i="223" s="1"/>
  <c r="T159" i="170" s="1"/>
  <c r="CY121" i="223"/>
  <c r="CY122" i="223" s="1"/>
  <c r="T155" i="170" s="1"/>
  <c r="CX121" i="223"/>
  <c r="CX122" i="223" s="1"/>
  <c r="T154" i="170" s="1"/>
  <c r="CW121" i="223"/>
  <c r="CW122" i="223" s="1"/>
  <c r="T153" i="170" s="1"/>
  <c r="CU121" i="223"/>
  <c r="CU122" i="223" s="1"/>
  <c r="T149" i="170" s="1"/>
  <c r="CT121" i="223"/>
  <c r="CT122" i="223" s="1"/>
  <c r="T148" i="170" s="1"/>
  <c r="CS121" i="223"/>
  <c r="CS122" i="223" s="1"/>
  <c r="T147" i="170" s="1"/>
  <c r="CR121" i="223"/>
  <c r="CR122" i="223" s="1"/>
  <c r="T146" i="170" s="1"/>
  <c r="CQ121" i="223"/>
  <c r="CQ122" i="223" s="1"/>
  <c r="T145" i="170" s="1"/>
  <c r="CP121" i="223"/>
  <c r="CP122" i="223" s="1"/>
  <c r="T144" i="170" s="1"/>
  <c r="CO121" i="223"/>
  <c r="CO135" i="223" s="1"/>
  <c r="U143" i="170" s="1"/>
  <c r="IJ119" i="223"/>
  <c r="IG119" i="223"/>
  <c r="IB119" i="223"/>
  <c r="HX119" i="223"/>
  <c r="HO119" i="223"/>
  <c r="HJ119" i="223"/>
  <c r="HE119" i="223"/>
  <c r="GY119" i="223"/>
  <c r="GU119" i="223"/>
  <c r="GO119" i="223"/>
  <c r="GH119" i="223"/>
  <c r="GE119" i="223"/>
  <c r="GA119" i="223"/>
  <c r="FR119" i="223"/>
  <c r="FJ119" i="223"/>
  <c r="FB119" i="223"/>
  <c r="EV119" i="223"/>
  <c r="EO119" i="223"/>
  <c r="EK119" i="223"/>
  <c r="ED119" i="223"/>
  <c r="DY119" i="223"/>
  <c r="DT119" i="223"/>
  <c r="DP119" i="223"/>
  <c r="DN119" i="223"/>
  <c r="DI119" i="223"/>
  <c r="DC119" i="223"/>
  <c r="CZ119" i="223"/>
  <c r="CV119" i="223"/>
  <c r="CN119" i="223"/>
  <c r="IJ118" i="223"/>
  <c r="IG118" i="223"/>
  <c r="IB118" i="223"/>
  <c r="HX118" i="223"/>
  <c r="HO118" i="223"/>
  <c r="HJ118" i="223"/>
  <c r="HE118" i="223"/>
  <c r="GY118" i="223"/>
  <c r="GU118" i="223"/>
  <c r="GO118" i="223"/>
  <c r="GH118" i="223"/>
  <c r="GE118" i="223"/>
  <c r="GA118" i="223"/>
  <c r="FR118" i="223"/>
  <c r="FJ118" i="223"/>
  <c r="FB118" i="223"/>
  <c r="EV118" i="223"/>
  <c r="EO118" i="223"/>
  <c r="EK118" i="223"/>
  <c r="ED118" i="223"/>
  <c r="DY118" i="223"/>
  <c r="DT118" i="223"/>
  <c r="DP118" i="223"/>
  <c r="DN118" i="223"/>
  <c r="DI118" i="223"/>
  <c r="DC118" i="223"/>
  <c r="CZ118" i="223"/>
  <c r="CV118" i="223"/>
  <c r="CN118" i="223"/>
  <c r="IJ117" i="223"/>
  <c r="IG117" i="223"/>
  <c r="IB117" i="223"/>
  <c r="HX117" i="223"/>
  <c r="HO117" i="223"/>
  <c r="HJ117" i="223"/>
  <c r="HE117" i="223"/>
  <c r="GY117" i="223"/>
  <c r="GU117" i="223"/>
  <c r="GO117" i="223"/>
  <c r="GH117" i="223"/>
  <c r="GE117" i="223"/>
  <c r="GA117" i="223"/>
  <c r="FR117" i="223"/>
  <c r="FJ117" i="223"/>
  <c r="FB117" i="223"/>
  <c r="EV117" i="223"/>
  <c r="EO117" i="223"/>
  <c r="EK117" i="223"/>
  <c r="ED117" i="223"/>
  <c r="DY117" i="223"/>
  <c r="DT117" i="223"/>
  <c r="DP117" i="223"/>
  <c r="DN117" i="223"/>
  <c r="DI117" i="223"/>
  <c r="DC117" i="223"/>
  <c r="CZ117" i="223"/>
  <c r="CV117" i="223"/>
  <c r="CN117" i="223"/>
  <c r="IJ116" i="223"/>
  <c r="IG116" i="223"/>
  <c r="IB116" i="223"/>
  <c r="HX116" i="223"/>
  <c r="HO116" i="223"/>
  <c r="HJ116" i="223"/>
  <c r="HE116" i="223"/>
  <c r="GY116" i="223"/>
  <c r="GU116" i="223"/>
  <c r="GO116" i="223"/>
  <c r="GH116" i="223"/>
  <c r="GE116" i="223"/>
  <c r="GA116" i="223"/>
  <c r="FR116" i="223"/>
  <c r="FJ116" i="223"/>
  <c r="FB116" i="223"/>
  <c r="EV116" i="223"/>
  <c r="EO116" i="223"/>
  <c r="EK116" i="223"/>
  <c r="ED116" i="223"/>
  <c r="DY116" i="223"/>
  <c r="DT116" i="223"/>
  <c r="DP116" i="223"/>
  <c r="DN116" i="223"/>
  <c r="DI116" i="223"/>
  <c r="DC116" i="223"/>
  <c r="CZ116" i="223"/>
  <c r="CV116" i="223"/>
  <c r="CN116" i="223"/>
  <c r="IJ115" i="223"/>
  <c r="IG115" i="223"/>
  <c r="IB115" i="223"/>
  <c r="HX115" i="223"/>
  <c r="HO115" i="223"/>
  <c r="HJ115" i="223"/>
  <c r="HE115" i="223"/>
  <c r="GY115" i="223"/>
  <c r="GU115" i="223"/>
  <c r="GO115" i="223"/>
  <c r="GH115" i="223"/>
  <c r="GE115" i="223"/>
  <c r="GA115" i="223"/>
  <c r="FR115" i="223"/>
  <c r="FJ115" i="223"/>
  <c r="FB115" i="223"/>
  <c r="EV115" i="223"/>
  <c r="EO115" i="223"/>
  <c r="EK115" i="223"/>
  <c r="ED115" i="223"/>
  <c r="DY115" i="223"/>
  <c r="DT115" i="223"/>
  <c r="DP115" i="223"/>
  <c r="DN115" i="223"/>
  <c r="DI115" i="223"/>
  <c r="DC115" i="223"/>
  <c r="CZ115" i="223"/>
  <c r="CV115" i="223"/>
  <c r="CN115" i="223"/>
  <c r="IJ114" i="223"/>
  <c r="IG114" i="223"/>
  <c r="IB114" i="223"/>
  <c r="HX114" i="223"/>
  <c r="HO114" i="223"/>
  <c r="HJ114" i="223"/>
  <c r="HE114" i="223"/>
  <c r="GY114" i="223"/>
  <c r="GU114" i="223"/>
  <c r="GO114" i="223"/>
  <c r="GH114" i="223"/>
  <c r="GE114" i="223"/>
  <c r="GA114" i="223"/>
  <c r="FR114" i="223"/>
  <c r="FJ114" i="223"/>
  <c r="FB114" i="223"/>
  <c r="EV114" i="223"/>
  <c r="EO114" i="223"/>
  <c r="EK114" i="223"/>
  <c r="ED114" i="223"/>
  <c r="DY114" i="223"/>
  <c r="DT114" i="223"/>
  <c r="DP114" i="223"/>
  <c r="DN114" i="223"/>
  <c r="DI114" i="223"/>
  <c r="DC114" i="223"/>
  <c r="CZ114" i="223"/>
  <c r="CV114" i="223"/>
  <c r="CN114" i="223"/>
  <c r="IJ113" i="223"/>
  <c r="IG113" i="223"/>
  <c r="IB113" i="223"/>
  <c r="HX113" i="223"/>
  <c r="HO113" i="223"/>
  <c r="HJ113" i="223"/>
  <c r="HE113" i="223"/>
  <c r="GY113" i="223"/>
  <c r="GU113" i="223"/>
  <c r="GO113" i="223"/>
  <c r="GH113" i="223"/>
  <c r="GE113" i="223"/>
  <c r="GA113" i="223"/>
  <c r="FR113" i="223"/>
  <c r="FJ113" i="223"/>
  <c r="FB113" i="223"/>
  <c r="EV113" i="223"/>
  <c r="EO113" i="223"/>
  <c r="EK113" i="223"/>
  <c r="ED113" i="223"/>
  <c r="DY113" i="223"/>
  <c r="DT113" i="223"/>
  <c r="DP113" i="223"/>
  <c r="DN113" i="223"/>
  <c r="DI113" i="223"/>
  <c r="DC113" i="223"/>
  <c r="CZ113" i="223"/>
  <c r="CV113" i="223"/>
  <c r="CN113" i="223"/>
  <c r="IJ112" i="223"/>
  <c r="IG112" i="223"/>
  <c r="IB112" i="223"/>
  <c r="HX112" i="223"/>
  <c r="HO112" i="223"/>
  <c r="HJ112" i="223"/>
  <c r="HE112" i="223"/>
  <c r="GY112" i="223"/>
  <c r="GU112" i="223"/>
  <c r="GO112" i="223"/>
  <c r="GH112" i="223"/>
  <c r="GE112" i="223"/>
  <c r="GA112" i="223"/>
  <c r="FR112" i="223"/>
  <c r="FJ112" i="223"/>
  <c r="FB112" i="223"/>
  <c r="EV112" i="223"/>
  <c r="EO112" i="223"/>
  <c r="EK112" i="223"/>
  <c r="ED112" i="223"/>
  <c r="DY112" i="223"/>
  <c r="DT112" i="223"/>
  <c r="DP112" i="223"/>
  <c r="DN112" i="223"/>
  <c r="DI112" i="223"/>
  <c r="DC112" i="223"/>
  <c r="CZ112" i="223"/>
  <c r="CV112" i="223"/>
  <c r="CN112" i="223"/>
  <c r="DT100" i="223"/>
  <c r="DT99" i="223"/>
  <c r="S1" i="170"/>
  <c r="H3" i="196" s="1"/>
  <c r="R1" i="170"/>
  <c r="H3" i="195" s="1"/>
  <c r="Q1" i="170"/>
  <c r="H3" i="194" s="1"/>
  <c r="P1" i="170"/>
  <c r="H3" i="193" s="1"/>
  <c r="O1" i="170"/>
  <c r="H3" i="192" s="1"/>
  <c r="CN61" i="223"/>
  <c r="CV61" i="223"/>
  <c r="CZ61" i="223"/>
  <c r="DC61" i="223"/>
  <c r="DI61" i="223"/>
  <c r="DN61" i="223"/>
  <c r="DP61" i="223"/>
  <c r="DT61" i="223"/>
  <c r="DY61" i="223"/>
  <c r="ED61" i="223"/>
  <c r="EK61" i="223"/>
  <c r="EO61" i="223"/>
  <c r="EV61" i="223"/>
  <c r="FB61" i="223"/>
  <c r="FJ61" i="223"/>
  <c r="FR61" i="223"/>
  <c r="GA61" i="223"/>
  <c r="GE61" i="223"/>
  <c r="GH61" i="223"/>
  <c r="GO61" i="223"/>
  <c r="GU61" i="223"/>
  <c r="GY61" i="223"/>
  <c r="HE61" i="223"/>
  <c r="HJ61" i="223"/>
  <c r="HO61" i="223"/>
  <c r="HX61" i="223"/>
  <c r="IB61" i="223"/>
  <c r="IG61" i="223"/>
  <c r="IJ61" i="223"/>
  <c r="CN62" i="223"/>
  <c r="CV62" i="223"/>
  <c r="CZ62" i="223"/>
  <c r="DC62" i="223"/>
  <c r="DI62" i="223"/>
  <c r="DN62" i="223"/>
  <c r="DP62" i="223"/>
  <c r="DT62" i="223"/>
  <c r="DY62" i="223"/>
  <c r="ED62" i="223"/>
  <c r="EK62" i="223"/>
  <c r="EO62" i="223"/>
  <c r="EV62" i="223"/>
  <c r="FB62" i="223"/>
  <c r="FJ62" i="223"/>
  <c r="FR62" i="223"/>
  <c r="GA62" i="223"/>
  <c r="GE62" i="223"/>
  <c r="GH62" i="223"/>
  <c r="GO62" i="223"/>
  <c r="GU62" i="223"/>
  <c r="GY62" i="223"/>
  <c r="HE62" i="223"/>
  <c r="HJ62" i="223"/>
  <c r="HO62" i="223"/>
  <c r="HX62" i="223"/>
  <c r="IB62" i="223"/>
  <c r="IG62" i="223"/>
  <c r="IJ62" i="223"/>
  <c r="CN63" i="223"/>
  <c r="CV63" i="223"/>
  <c r="CZ63" i="223"/>
  <c r="DC63" i="223"/>
  <c r="DI63" i="223"/>
  <c r="DN63" i="223"/>
  <c r="DP63" i="223"/>
  <c r="DT63" i="223"/>
  <c r="DY63" i="223"/>
  <c r="ED63" i="223"/>
  <c r="EK63" i="223"/>
  <c r="EO63" i="223"/>
  <c r="EV63" i="223"/>
  <c r="FB63" i="223"/>
  <c r="FJ63" i="223"/>
  <c r="FR63" i="223"/>
  <c r="GA63" i="223"/>
  <c r="GE63" i="223"/>
  <c r="GH63" i="223"/>
  <c r="GO63" i="223"/>
  <c r="GU63" i="223"/>
  <c r="GY63" i="223"/>
  <c r="HE63" i="223"/>
  <c r="HJ63" i="223"/>
  <c r="HO63" i="223"/>
  <c r="HX63" i="223"/>
  <c r="IB63" i="223"/>
  <c r="IG63" i="223"/>
  <c r="IJ63" i="223"/>
  <c r="CN64" i="223"/>
  <c r="CV64" i="223"/>
  <c r="CZ64" i="223"/>
  <c r="DC64" i="223"/>
  <c r="DI64" i="223"/>
  <c r="DN64" i="223"/>
  <c r="DP64" i="223"/>
  <c r="DT64" i="223"/>
  <c r="DY64" i="223"/>
  <c r="ED64" i="223"/>
  <c r="EK64" i="223"/>
  <c r="EO64" i="223"/>
  <c r="EV64" i="223"/>
  <c r="FB64" i="223"/>
  <c r="FJ64" i="223"/>
  <c r="FR64" i="223"/>
  <c r="GA64" i="223"/>
  <c r="GE64" i="223"/>
  <c r="GH64" i="223"/>
  <c r="GO64" i="223"/>
  <c r="GU64" i="223"/>
  <c r="GY64" i="223"/>
  <c r="HE64" i="223"/>
  <c r="HJ64" i="223"/>
  <c r="HO64" i="223"/>
  <c r="HX64" i="223"/>
  <c r="IB64" i="223"/>
  <c r="IG64" i="223"/>
  <c r="IJ64" i="223"/>
  <c r="CN65" i="223"/>
  <c r="CV65" i="223"/>
  <c r="CZ65" i="223"/>
  <c r="DC65" i="223"/>
  <c r="DI65" i="223"/>
  <c r="DN65" i="223"/>
  <c r="DP65" i="223"/>
  <c r="DT65" i="223"/>
  <c r="DY65" i="223"/>
  <c r="ED65" i="223"/>
  <c r="EK65" i="223"/>
  <c r="EO65" i="223"/>
  <c r="EV65" i="223"/>
  <c r="FB65" i="223"/>
  <c r="FJ65" i="223"/>
  <c r="FR65" i="223"/>
  <c r="GA65" i="223"/>
  <c r="GE65" i="223"/>
  <c r="GH65" i="223"/>
  <c r="GO65" i="223"/>
  <c r="GU65" i="223"/>
  <c r="GY65" i="223"/>
  <c r="HE65" i="223"/>
  <c r="HJ65" i="223"/>
  <c r="HO65" i="223"/>
  <c r="HX65" i="223"/>
  <c r="IB65" i="223"/>
  <c r="IG65" i="223"/>
  <c r="IJ65" i="223"/>
  <c r="CN66" i="223"/>
  <c r="CV66" i="223"/>
  <c r="CZ66" i="223"/>
  <c r="DC66" i="223"/>
  <c r="DI66" i="223"/>
  <c r="DN66" i="223"/>
  <c r="DP66" i="223"/>
  <c r="DT66" i="223"/>
  <c r="DY66" i="223"/>
  <c r="ED66" i="223"/>
  <c r="EK66" i="223"/>
  <c r="EO66" i="223"/>
  <c r="EV66" i="223"/>
  <c r="FB66" i="223"/>
  <c r="FJ66" i="223"/>
  <c r="FR66" i="223"/>
  <c r="GA66" i="223"/>
  <c r="GE66" i="223"/>
  <c r="GH66" i="223"/>
  <c r="GO66" i="223"/>
  <c r="GU66" i="223"/>
  <c r="GY66" i="223"/>
  <c r="HE66" i="223"/>
  <c r="HJ66" i="223"/>
  <c r="HO66" i="223"/>
  <c r="HX66" i="223"/>
  <c r="IB66" i="223"/>
  <c r="IG66" i="223"/>
  <c r="IJ66" i="223"/>
  <c r="CN67" i="223"/>
  <c r="CV67" i="223"/>
  <c r="CZ67" i="223"/>
  <c r="DC67" i="223"/>
  <c r="DI67" i="223"/>
  <c r="DN67" i="223"/>
  <c r="DP67" i="223"/>
  <c r="DT67" i="223"/>
  <c r="DY67" i="223"/>
  <c r="ED67" i="223"/>
  <c r="EK67" i="223"/>
  <c r="EO67" i="223"/>
  <c r="EV67" i="223"/>
  <c r="FB67" i="223"/>
  <c r="FJ67" i="223"/>
  <c r="FR67" i="223"/>
  <c r="GA67" i="223"/>
  <c r="GE67" i="223"/>
  <c r="GH67" i="223"/>
  <c r="GO67" i="223"/>
  <c r="GU67" i="223"/>
  <c r="GY67" i="223"/>
  <c r="HE67" i="223"/>
  <c r="HJ67" i="223"/>
  <c r="HO67" i="223"/>
  <c r="HX67" i="223"/>
  <c r="IB67" i="223"/>
  <c r="IG67" i="223"/>
  <c r="IJ67" i="223"/>
  <c r="CN74" i="223"/>
  <c r="CV74" i="223"/>
  <c r="CZ74" i="223"/>
  <c r="DC74" i="223"/>
  <c r="DI74" i="223"/>
  <c r="DN74" i="223"/>
  <c r="DP74" i="223"/>
  <c r="DT74" i="223"/>
  <c r="DY74" i="223"/>
  <c r="ED74" i="223"/>
  <c r="EK74" i="223"/>
  <c r="EO74" i="223"/>
  <c r="EV74" i="223"/>
  <c r="FB74" i="223"/>
  <c r="FJ74" i="223"/>
  <c r="FR74" i="223"/>
  <c r="GA74" i="223"/>
  <c r="GE74" i="223"/>
  <c r="GH74" i="223"/>
  <c r="GO74" i="223"/>
  <c r="GU74" i="223"/>
  <c r="GY74" i="223"/>
  <c r="HE74" i="223"/>
  <c r="HJ74" i="223"/>
  <c r="HO74" i="223"/>
  <c r="HX74" i="223"/>
  <c r="IB74" i="223"/>
  <c r="IG74" i="223"/>
  <c r="IJ74" i="223"/>
  <c r="CN75" i="223"/>
  <c r="CV75" i="223"/>
  <c r="CZ75" i="223"/>
  <c r="DC75" i="223"/>
  <c r="DI75" i="223"/>
  <c r="DN75" i="223"/>
  <c r="DP75" i="223"/>
  <c r="DT75" i="223"/>
  <c r="DY75" i="223"/>
  <c r="ED75" i="223"/>
  <c r="EK75" i="223"/>
  <c r="EO75" i="223"/>
  <c r="EV75" i="223"/>
  <c r="FB75" i="223"/>
  <c r="FJ75" i="223"/>
  <c r="FR75" i="223"/>
  <c r="GA75" i="223"/>
  <c r="GE75" i="223"/>
  <c r="GH75" i="223"/>
  <c r="GO75" i="223"/>
  <c r="GU75" i="223"/>
  <c r="GY75" i="223"/>
  <c r="HE75" i="223"/>
  <c r="HJ75" i="223"/>
  <c r="HO75" i="223"/>
  <c r="HX75" i="223"/>
  <c r="IB75" i="223"/>
  <c r="IG75" i="223"/>
  <c r="IJ75" i="223"/>
  <c r="CN76" i="223"/>
  <c r="CV76" i="223"/>
  <c r="CZ76" i="223"/>
  <c r="DC76" i="223"/>
  <c r="DI76" i="223"/>
  <c r="DN76" i="223"/>
  <c r="DP76" i="223"/>
  <c r="DT76" i="223"/>
  <c r="DY76" i="223"/>
  <c r="ED76" i="223"/>
  <c r="EK76" i="223"/>
  <c r="EO76" i="223"/>
  <c r="EV76" i="223"/>
  <c r="FB76" i="223"/>
  <c r="FJ76" i="223"/>
  <c r="FR76" i="223"/>
  <c r="GA76" i="223"/>
  <c r="GE76" i="223"/>
  <c r="GH76" i="223"/>
  <c r="GO76" i="223"/>
  <c r="GU76" i="223"/>
  <c r="GY76" i="223"/>
  <c r="HE76" i="223"/>
  <c r="HJ76" i="223"/>
  <c r="HO76" i="223"/>
  <c r="HX76" i="223"/>
  <c r="IB76" i="223"/>
  <c r="IG76" i="223"/>
  <c r="IJ76" i="223"/>
  <c r="CN77" i="223"/>
  <c r="CV77" i="223"/>
  <c r="CZ77" i="223"/>
  <c r="DC77" i="223"/>
  <c r="DI77" i="223"/>
  <c r="DN77" i="223"/>
  <c r="DP77" i="223"/>
  <c r="DT77" i="223"/>
  <c r="DY77" i="223"/>
  <c r="ED77" i="223"/>
  <c r="EK77" i="223"/>
  <c r="EO77" i="223"/>
  <c r="EV77" i="223"/>
  <c r="FB77" i="223"/>
  <c r="FJ77" i="223"/>
  <c r="FR77" i="223"/>
  <c r="GA77" i="223"/>
  <c r="GE77" i="223"/>
  <c r="GH77" i="223"/>
  <c r="GO77" i="223"/>
  <c r="GU77" i="223"/>
  <c r="GY77" i="223"/>
  <c r="HE77" i="223"/>
  <c r="HJ77" i="223"/>
  <c r="HO77" i="223"/>
  <c r="HX77" i="223"/>
  <c r="IB77" i="223"/>
  <c r="IG77" i="223"/>
  <c r="IJ77" i="223"/>
  <c r="CN78" i="223"/>
  <c r="CV78" i="223"/>
  <c r="CZ78" i="223"/>
  <c r="DC78" i="223"/>
  <c r="DI78" i="223"/>
  <c r="DN78" i="223"/>
  <c r="DP78" i="223"/>
  <c r="DT78" i="223"/>
  <c r="DY78" i="223"/>
  <c r="ED78" i="223"/>
  <c r="EK78" i="223"/>
  <c r="EO78" i="223"/>
  <c r="EV78" i="223"/>
  <c r="FB78" i="223"/>
  <c r="FJ78" i="223"/>
  <c r="FR78" i="223"/>
  <c r="GA78" i="223"/>
  <c r="GE78" i="223"/>
  <c r="GH78" i="223"/>
  <c r="GO78" i="223"/>
  <c r="GU78" i="223"/>
  <c r="GY78" i="223"/>
  <c r="HE78" i="223"/>
  <c r="HJ78" i="223"/>
  <c r="HO78" i="223"/>
  <c r="HX78" i="223"/>
  <c r="IB78" i="223"/>
  <c r="IG78" i="223"/>
  <c r="IJ78" i="223"/>
  <c r="CN79" i="223"/>
  <c r="CV79" i="223"/>
  <c r="CZ79" i="223"/>
  <c r="DC79" i="223"/>
  <c r="DI79" i="223"/>
  <c r="DN79" i="223"/>
  <c r="DP79" i="223"/>
  <c r="DT79" i="223"/>
  <c r="DY79" i="223"/>
  <c r="ED79" i="223"/>
  <c r="EK79" i="223"/>
  <c r="EO79" i="223"/>
  <c r="EV79" i="223"/>
  <c r="FB79" i="223"/>
  <c r="FJ79" i="223"/>
  <c r="FR79" i="223"/>
  <c r="GA79" i="223"/>
  <c r="GE79" i="223"/>
  <c r="GH79" i="223"/>
  <c r="GO79" i="223"/>
  <c r="GU79" i="223"/>
  <c r="GY79" i="223"/>
  <c r="HE79" i="223"/>
  <c r="HJ79" i="223"/>
  <c r="HO79" i="223"/>
  <c r="HX79" i="223"/>
  <c r="IB79" i="223"/>
  <c r="IG79" i="223"/>
  <c r="IJ79" i="223"/>
  <c r="CN80" i="223"/>
  <c r="CV80" i="223"/>
  <c r="CZ80" i="223"/>
  <c r="DC80" i="223"/>
  <c r="DI80" i="223"/>
  <c r="DN80" i="223"/>
  <c r="DP80" i="223"/>
  <c r="DT80" i="223"/>
  <c r="DY80" i="223"/>
  <c r="ED80" i="223"/>
  <c r="EK80" i="223"/>
  <c r="EO80" i="223"/>
  <c r="EV80" i="223"/>
  <c r="FB80" i="223"/>
  <c r="FJ80" i="223"/>
  <c r="FR80" i="223"/>
  <c r="GA80" i="223"/>
  <c r="GE80" i="223"/>
  <c r="GH80" i="223"/>
  <c r="GO80" i="223"/>
  <c r="GU80" i="223"/>
  <c r="GY80" i="223"/>
  <c r="HE80" i="223"/>
  <c r="HJ80" i="223"/>
  <c r="HO80" i="223"/>
  <c r="HX80" i="223"/>
  <c r="IB80" i="223"/>
  <c r="IG80" i="223"/>
  <c r="IJ80" i="223"/>
  <c r="CN87" i="223"/>
  <c r="CV87" i="223"/>
  <c r="CZ87" i="223"/>
  <c r="DC87" i="223"/>
  <c r="DI87" i="223"/>
  <c r="DN87" i="223"/>
  <c r="DP87" i="223"/>
  <c r="DT87" i="223"/>
  <c r="DY87" i="223"/>
  <c r="ED87" i="223"/>
  <c r="EK87" i="223"/>
  <c r="EO87" i="223"/>
  <c r="EV87" i="223"/>
  <c r="FB87" i="223"/>
  <c r="FJ87" i="223"/>
  <c r="FR87" i="223"/>
  <c r="GA87" i="223"/>
  <c r="GE87" i="223"/>
  <c r="GH87" i="223"/>
  <c r="GO87" i="223"/>
  <c r="GU87" i="223"/>
  <c r="GY87" i="223"/>
  <c r="HE87" i="223"/>
  <c r="HJ87" i="223"/>
  <c r="HO87" i="223"/>
  <c r="HX87" i="223"/>
  <c r="IB87" i="223"/>
  <c r="IG87" i="223"/>
  <c r="IJ87" i="223"/>
  <c r="CN88" i="223"/>
  <c r="CV88" i="223"/>
  <c r="CZ88" i="223"/>
  <c r="DC88" i="223"/>
  <c r="DI88" i="223"/>
  <c r="DN88" i="223"/>
  <c r="DP88" i="223"/>
  <c r="DT88" i="223"/>
  <c r="DY88" i="223"/>
  <c r="ED88" i="223"/>
  <c r="EK88" i="223"/>
  <c r="EO88" i="223"/>
  <c r="EV88" i="223"/>
  <c r="FB88" i="223"/>
  <c r="FJ88" i="223"/>
  <c r="FR88" i="223"/>
  <c r="GA88" i="223"/>
  <c r="GE88" i="223"/>
  <c r="GH88" i="223"/>
  <c r="GO88" i="223"/>
  <c r="GU88" i="223"/>
  <c r="GY88" i="223"/>
  <c r="HE88" i="223"/>
  <c r="HJ88" i="223"/>
  <c r="HO88" i="223"/>
  <c r="HX88" i="223"/>
  <c r="IB88" i="223"/>
  <c r="IG88" i="223"/>
  <c r="IJ88" i="223"/>
  <c r="CN89" i="223"/>
  <c r="CV89" i="223"/>
  <c r="CZ89" i="223"/>
  <c r="DC89" i="223"/>
  <c r="DI89" i="223"/>
  <c r="DN89" i="223"/>
  <c r="DP89" i="223"/>
  <c r="DT89" i="223"/>
  <c r="DY89" i="223"/>
  <c r="ED89" i="223"/>
  <c r="EK89" i="223"/>
  <c r="EO89" i="223"/>
  <c r="EV89" i="223"/>
  <c r="FB89" i="223"/>
  <c r="FJ89" i="223"/>
  <c r="FR89" i="223"/>
  <c r="GA89" i="223"/>
  <c r="GE89" i="223"/>
  <c r="GH89" i="223"/>
  <c r="GO89" i="223"/>
  <c r="GU89" i="223"/>
  <c r="GY89" i="223"/>
  <c r="HE89" i="223"/>
  <c r="HJ89" i="223"/>
  <c r="HO89" i="223"/>
  <c r="HX89" i="223"/>
  <c r="IB89" i="223"/>
  <c r="IG89" i="223"/>
  <c r="IJ89" i="223"/>
  <c r="CN90" i="223"/>
  <c r="CV90" i="223"/>
  <c r="CZ90" i="223"/>
  <c r="DC90" i="223"/>
  <c r="DI90" i="223"/>
  <c r="DN90" i="223"/>
  <c r="DP90" i="223"/>
  <c r="DT90" i="223"/>
  <c r="DY90" i="223"/>
  <c r="ED90" i="223"/>
  <c r="EK90" i="223"/>
  <c r="EO90" i="223"/>
  <c r="EV90" i="223"/>
  <c r="FB90" i="223"/>
  <c r="FJ90" i="223"/>
  <c r="FR90" i="223"/>
  <c r="GA90" i="223"/>
  <c r="GE90" i="223"/>
  <c r="GH90" i="223"/>
  <c r="GO90" i="223"/>
  <c r="GU90" i="223"/>
  <c r="GY90" i="223"/>
  <c r="HE90" i="223"/>
  <c r="HJ90" i="223"/>
  <c r="HO90" i="223"/>
  <c r="HX90" i="223"/>
  <c r="IB90" i="223"/>
  <c r="IG90" i="223"/>
  <c r="IJ90" i="223"/>
  <c r="CN91" i="223"/>
  <c r="CV91" i="223"/>
  <c r="CZ91" i="223"/>
  <c r="DC91" i="223"/>
  <c r="DI91" i="223"/>
  <c r="DN91" i="223"/>
  <c r="DP91" i="223"/>
  <c r="DT91" i="223"/>
  <c r="DY91" i="223"/>
  <c r="ED91" i="223"/>
  <c r="EK91" i="223"/>
  <c r="EO91" i="223"/>
  <c r="EV91" i="223"/>
  <c r="FB91" i="223"/>
  <c r="FJ91" i="223"/>
  <c r="FR91" i="223"/>
  <c r="GA91" i="223"/>
  <c r="GE91" i="223"/>
  <c r="GH91" i="223"/>
  <c r="GO91" i="223"/>
  <c r="GU91" i="223"/>
  <c r="GY91" i="223"/>
  <c r="HE91" i="223"/>
  <c r="HJ91" i="223"/>
  <c r="HO91" i="223"/>
  <c r="HX91" i="223"/>
  <c r="IB91" i="223"/>
  <c r="IG91" i="223"/>
  <c r="IJ91" i="223"/>
  <c r="CN92" i="223"/>
  <c r="CV92" i="223"/>
  <c r="CZ92" i="223"/>
  <c r="DC92" i="223"/>
  <c r="DI92" i="223"/>
  <c r="DN92" i="223"/>
  <c r="DP92" i="223"/>
  <c r="DT92" i="223"/>
  <c r="DY92" i="223"/>
  <c r="ED92" i="223"/>
  <c r="EK92" i="223"/>
  <c r="EO92" i="223"/>
  <c r="EV92" i="223"/>
  <c r="FB92" i="223"/>
  <c r="FJ92" i="223"/>
  <c r="FR92" i="223"/>
  <c r="GA92" i="223"/>
  <c r="GE92" i="223"/>
  <c r="GH92" i="223"/>
  <c r="GO92" i="223"/>
  <c r="GU92" i="223"/>
  <c r="GY92" i="223"/>
  <c r="HE92" i="223"/>
  <c r="HJ92" i="223"/>
  <c r="HO92" i="223"/>
  <c r="HX92" i="223"/>
  <c r="IB92" i="223"/>
  <c r="IG92" i="223"/>
  <c r="IJ92" i="223"/>
  <c r="CN93" i="223"/>
  <c r="CV93" i="223"/>
  <c r="CZ93" i="223"/>
  <c r="DC93" i="223"/>
  <c r="DI93" i="223"/>
  <c r="DN93" i="223"/>
  <c r="DP93" i="223"/>
  <c r="DT93" i="223"/>
  <c r="DY93" i="223"/>
  <c r="ED93" i="223"/>
  <c r="EK93" i="223"/>
  <c r="EO93" i="223"/>
  <c r="EV93" i="223"/>
  <c r="FB93" i="223"/>
  <c r="FJ93" i="223"/>
  <c r="FR93" i="223"/>
  <c r="GA93" i="223"/>
  <c r="GE93" i="223"/>
  <c r="GH93" i="223"/>
  <c r="GO93" i="223"/>
  <c r="GU93" i="223"/>
  <c r="GY93" i="223"/>
  <c r="HE93" i="223"/>
  <c r="HJ93" i="223"/>
  <c r="HO93" i="223"/>
  <c r="HX93" i="223"/>
  <c r="IB93" i="223"/>
  <c r="IG93" i="223"/>
  <c r="IJ93" i="223"/>
  <c r="CN100" i="223"/>
  <c r="CV100" i="223"/>
  <c r="CZ100" i="223"/>
  <c r="DC100" i="223"/>
  <c r="DI100" i="223"/>
  <c r="DN100" i="223"/>
  <c r="DP100" i="223"/>
  <c r="DY100" i="223"/>
  <c r="ED100" i="223"/>
  <c r="EK100" i="223"/>
  <c r="EO100" i="223"/>
  <c r="EV100" i="223"/>
  <c r="FB100" i="223"/>
  <c r="FJ100" i="223"/>
  <c r="FR100" i="223"/>
  <c r="GA100" i="223"/>
  <c r="GE100" i="223"/>
  <c r="GH100" i="223"/>
  <c r="GO100" i="223"/>
  <c r="GU100" i="223"/>
  <c r="GY100" i="223"/>
  <c r="HE100" i="223"/>
  <c r="HJ100" i="223"/>
  <c r="HO100" i="223"/>
  <c r="HX100" i="223"/>
  <c r="IB100" i="223"/>
  <c r="IG100" i="223"/>
  <c r="IJ100" i="223"/>
  <c r="CN101" i="223"/>
  <c r="CV101" i="223"/>
  <c r="CZ101" i="223"/>
  <c r="DC101" i="223"/>
  <c r="DI101" i="223"/>
  <c r="DN101" i="223"/>
  <c r="DP101" i="223"/>
  <c r="DT101" i="223"/>
  <c r="DY101" i="223"/>
  <c r="ED101" i="223"/>
  <c r="EK101" i="223"/>
  <c r="EO101" i="223"/>
  <c r="EV101" i="223"/>
  <c r="FB101" i="223"/>
  <c r="FJ101" i="223"/>
  <c r="FR101" i="223"/>
  <c r="GA101" i="223"/>
  <c r="GE101" i="223"/>
  <c r="GH101" i="223"/>
  <c r="GO101" i="223"/>
  <c r="GU101" i="223"/>
  <c r="GY101" i="223"/>
  <c r="HE101" i="223"/>
  <c r="HJ101" i="223"/>
  <c r="HO101" i="223"/>
  <c r="HX101" i="223"/>
  <c r="IB101" i="223"/>
  <c r="IG101" i="223"/>
  <c r="IJ101" i="223"/>
  <c r="CN102" i="223"/>
  <c r="CV102" i="223"/>
  <c r="CZ102" i="223"/>
  <c r="DC102" i="223"/>
  <c r="DI102" i="223"/>
  <c r="DN102" i="223"/>
  <c r="DP102" i="223"/>
  <c r="DT102" i="223"/>
  <c r="DY102" i="223"/>
  <c r="ED102" i="223"/>
  <c r="EK102" i="223"/>
  <c r="EO102" i="223"/>
  <c r="EV102" i="223"/>
  <c r="FB102" i="223"/>
  <c r="FJ102" i="223"/>
  <c r="FR102" i="223"/>
  <c r="GA102" i="223"/>
  <c r="GE102" i="223"/>
  <c r="GH102" i="223"/>
  <c r="GO102" i="223"/>
  <c r="GU102" i="223"/>
  <c r="GY102" i="223"/>
  <c r="HE102" i="223"/>
  <c r="HJ102" i="223"/>
  <c r="HO102" i="223"/>
  <c r="HX102" i="223"/>
  <c r="IB102" i="223"/>
  <c r="IG102" i="223"/>
  <c r="IJ102" i="223"/>
  <c r="CN103" i="223"/>
  <c r="CV103" i="223"/>
  <c r="CZ103" i="223"/>
  <c r="DC103" i="223"/>
  <c r="DI103" i="223"/>
  <c r="DN103" i="223"/>
  <c r="DP103" i="223"/>
  <c r="DT103" i="223"/>
  <c r="DY103" i="223"/>
  <c r="ED103" i="223"/>
  <c r="EK103" i="223"/>
  <c r="EO103" i="223"/>
  <c r="EV103" i="223"/>
  <c r="FB103" i="223"/>
  <c r="FJ103" i="223"/>
  <c r="FR103" i="223"/>
  <c r="GA103" i="223"/>
  <c r="GE103" i="223"/>
  <c r="GH103" i="223"/>
  <c r="GO103" i="223"/>
  <c r="GU103" i="223"/>
  <c r="GY103" i="223"/>
  <c r="HE103" i="223"/>
  <c r="HJ103" i="223"/>
  <c r="HO103" i="223"/>
  <c r="HX103" i="223"/>
  <c r="IB103" i="223"/>
  <c r="IG103" i="223"/>
  <c r="IJ103" i="223"/>
  <c r="CN104" i="223"/>
  <c r="CV104" i="223"/>
  <c r="CZ104" i="223"/>
  <c r="DC104" i="223"/>
  <c r="DI104" i="223"/>
  <c r="DN104" i="223"/>
  <c r="DP104" i="223"/>
  <c r="DT104" i="223"/>
  <c r="DY104" i="223"/>
  <c r="ED104" i="223"/>
  <c r="EK104" i="223"/>
  <c r="EO104" i="223"/>
  <c r="EV104" i="223"/>
  <c r="FB104" i="223"/>
  <c r="FJ104" i="223"/>
  <c r="FR104" i="223"/>
  <c r="GA104" i="223"/>
  <c r="GE104" i="223"/>
  <c r="GH104" i="223"/>
  <c r="GO104" i="223"/>
  <c r="GU104" i="223"/>
  <c r="GY104" i="223"/>
  <c r="HE104" i="223"/>
  <c r="HJ104" i="223"/>
  <c r="HO104" i="223"/>
  <c r="HX104" i="223"/>
  <c r="IB104" i="223"/>
  <c r="IG104" i="223"/>
  <c r="IJ104" i="223"/>
  <c r="CN105" i="223"/>
  <c r="CV105" i="223"/>
  <c r="CZ105" i="223"/>
  <c r="DC105" i="223"/>
  <c r="DI105" i="223"/>
  <c r="DN105" i="223"/>
  <c r="DP105" i="223"/>
  <c r="DT105" i="223"/>
  <c r="DY105" i="223"/>
  <c r="ED105" i="223"/>
  <c r="EK105" i="223"/>
  <c r="EO105" i="223"/>
  <c r="EV105" i="223"/>
  <c r="FB105" i="223"/>
  <c r="FJ105" i="223"/>
  <c r="FR105" i="223"/>
  <c r="GA105" i="223"/>
  <c r="GE105" i="223"/>
  <c r="GH105" i="223"/>
  <c r="GO105" i="223"/>
  <c r="GU105" i="223"/>
  <c r="GY105" i="223"/>
  <c r="HE105" i="223"/>
  <c r="HJ105" i="223"/>
  <c r="HO105" i="223"/>
  <c r="HX105" i="223"/>
  <c r="IB105" i="223"/>
  <c r="IG105" i="223"/>
  <c r="IJ105" i="223"/>
  <c r="CN106" i="223"/>
  <c r="CV106" i="223"/>
  <c r="CZ106" i="223"/>
  <c r="DC106" i="223"/>
  <c r="DI106" i="223"/>
  <c r="DN106" i="223"/>
  <c r="DP106" i="223"/>
  <c r="DT106" i="223"/>
  <c r="DY106" i="223"/>
  <c r="ED106" i="223"/>
  <c r="EK106" i="223"/>
  <c r="EO106" i="223"/>
  <c r="EV106" i="223"/>
  <c r="FB106" i="223"/>
  <c r="FJ106" i="223"/>
  <c r="FR106" i="223"/>
  <c r="GA106" i="223"/>
  <c r="GE106" i="223"/>
  <c r="GH106" i="223"/>
  <c r="GO106" i="223"/>
  <c r="GU106" i="223"/>
  <c r="GY106" i="223"/>
  <c r="HE106" i="223"/>
  <c r="HJ106" i="223"/>
  <c r="HO106" i="223"/>
  <c r="HX106" i="223"/>
  <c r="IB106" i="223"/>
  <c r="IG106" i="223"/>
  <c r="IJ106" i="223"/>
  <c r="IJ99" i="223"/>
  <c r="IG99" i="223"/>
  <c r="IB99" i="223"/>
  <c r="HX99" i="223"/>
  <c r="HO99" i="223"/>
  <c r="HJ99" i="223"/>
  <c r="HE99" i="223"/>
  <c r="GY99" i="223"/>
  <c r="GU99" i="223"/>
  <c r="GO99" i="223"/>
  <c r="GH99" i="223"/>
  <c r="GE99" i="223"/>
  <c r="GA99" i="223"/>
  <c r="FR99" i="223"/>
  <c r="FJ99" i="223"/>
  <c r="FB99" i="223"/>
  <c r="EV99" i="223"/>
  <c r="EO99" i="223"/>
  <c r="EK99" i="223"/>
  <c r="ED99" i="223"/>
  <c r="DY99" i="223"/>
  <c r="DP99" i="223"/>
  <c r="DN99" i="223"/>
  <c r="DI99" i="223"/>
  <c r="DC99" i="223"/>
  <c r="CZ99" i="223"/>
  <c r="CV99" i="223"/>
  <c r="CN99" i="223"/>
  <c r="IJ86" i="223"/>
  <c r="IG86" i="223"/>
  <c r="IB86" i="223"/>
  <c r="HX86" i="223"/>
  <c r="HO86" i="223"/>
  <c r="HJ86" i="223"/>
  <c r="HE86" i="223"/>
  <c r="GY86" i="223"/>
  <c r="GU86" i="223"/>
  <c r="GO86" i="223"/>
  <c r="GH86" i="223"/>
  <c r="GE86" i="223"/>
  <c r="GA86" i="223"/>
  <c r="FR86" i="223"/>
  <c r="FJ86" i="223"/>
  <c r="FB86" i="223"/>
  <c r="EV86" i="223"/>
  <c r="EO86" i="223"/>
  <c r="EK86" i="223"/>
  <c r="ED86" i="223"/>
  <c r="DY86" i="223"/>
  <c r="DT86" i="223"/>
  <c r="DP86" i="223"/>
  <c r="DN86" i="223"/>
  <c r="DI86" i="223"/>
  <c r="DC86" i="223"/>
  <c r="CZ86" i="223"/>
  <c r="CV86" i="223"/>
  <c r="CN86" i="223"/>
  <c r="IJ73" i="223"/>
  <c r="IG73" i="223"/>
  <c r="IB73" i="223"/>
  <c r="HX73" i="223"/>
  <c r="HO73" i="223"/>
  <c r="HJ73" i="223"/>
  <c r="HE73" i="223"/>
  <c r="GY73" i="223"/>
  <c r="GU73" i="223"/>
  <c r="GO73" i="223"/>
  <c r="GH73" i="223"/>
  <c r="GE73" i="223"/>
  <c r="GA73" i="223"/>
  <c r="FR73" i="223"/>
  <c r="FJ73" i="223"/>
  <c r="FB73" i="223"/>
  <c r="EV73" i="223"/>
  <c r="EO73" i="223"/>
  <c r="EK73" i="223"/>
  <c r="ED73" i="223"/>
  <c r="DY73" i="223"/>
  <c r="DT73" i="223"/>
  <c r="DP73" i="223"/>
  <c r="DN73" i="223"/>
  <c r="DI73" i="223"/>
  <c r="DC73" i="223"/>
  <c r="CZ73" i="223"/>
  <c r="CV73" i="223"/>
  <c r="CN73" i="223"/>
  <c r="IJ60" i="223"/>
  <c r="IG60" i="223"/>
  <c r="IB60" i="223"/>
  <c r="HX60" i="223"/>
  <c r="HO60" i="223"/>
  <c r="HJ60" i="223"/>
  <c r="HE60" i="223"/>
  <c r="GY60" i="223"/>
  <c r="GU60" i="223"/>
  <c r="GO60" i="223"/>
  <c r="GH60" i="223"/>
  <c r="GE60" i="223"/>
  <c r="GA60" i="223"/>
  <c r="FR60" i="223"/>
  <c r="FJ60" i="223"/>
  <c r="FB60" i="223"/>
  <c r="EV60" i="223"/>
  <c r="EO60" i="223"/>
  <c r="EK60" i="223"/>
  <c r="ED60" i="223"/>
  <c r="DY60" i="223"/>
  <c r="DT60" i="223"/>
  <c r="DP60" i="223"/>
  <c r="DN60" i="223"/>
  <c r="DI60" i="223"/>
  <c r="DC60" i="223"/>
  <c r="CZ60" i="223"/>
  <c r="CV60" i="223"/>
  <c r="CN60" i="223"/>
  <c r="CN48" i="223"/>
  <c r="CV48" i="223"/>
  <c r="CZ48" i="223"/>
  <c r="DC48" i="223"/>
  <c r="DI48" i="223"/>
  <c r="DN48" i="223"/>
  <c r="DP48" i="223"/>
  <c r="DT48" i="223"/>
  <c r="DY48" i="223"/>
  <c r="ED48" i="223"/>
  <c r="EK48" i="223"/>
  <c r="EO48" i="223"/>
  <c r="EV48" i="223"/>
  <c r="FB48" i="223"/>
  <c r="FJ48" i="223"/>
  <c r="FR48" i="223"/>
  <c r="GA48" i="223"/>
  <c r="GE48" i="223"/>
  <c r="GH48" i="223"/>
  <c r="GO48" i="223"/>
  <c r="GU48" i="223"/>
  <c r="GY48" i="223"/>
  <c r="HE48" i="223"/>
  <c r="HJ48" i="223"/>
  <c r="HO48" i="223"/>
  <c r="HX48" i="223"/>
  <c r="IB48" i="223"/>
  <c r="IG48" i="223"/>
  <c r="IJ48" i="223"/>
  <c r="CN49" i="223"/>
  <c r="CV49" i="223"/>
  <c r="CZ49" i="223"/>
  <c r="DC49" i="223"/>
  <c r="DI49" i="223"/>
  <c r="DN49" i="223"/>
  <c r="DP49" i="223"/>
  <c r="DT49" i="223"/>
  <c r="DY49" i="223"/>
  <c r="ED49" i="223"/>
  <c r="EK49" i="223"/>
  <c r="EO49" i="223"/>
  <c r="EV49" i="223"/>
  <c r="FB49" i="223"/>
  <c r="FJ49" i="223"/>
  <c r="FR49" i="223"/>
  <c r="GA49" i="223"/>
  <c r="GE49" i="223"/>
  <c r="GH49" i="223"/>
  <c r="GO49" i="223"/>
  <c r="GU49" i="223"/>
  <c r="GY49" i="223"/>
  <c r="HE49" i="223"/>
  <c r="HJ49" i="223"/>
  <c r="HO49" i="223"/>
  <c r="HX49" i="223"/>
  <c r="IB49" i="223"/>
  <c r="IG49" i="223"/>
  <c r="IJ49" i="223"/>
  <c r="CN50" i="223"/>
  <c r="CV50" i="223"/>
  <c r="CZ50" i="223"/>
  <c r="DC50" i="223"/>
  <c r="DI50" i="223"/>
  <c r="DN50" i="223"/>
  <c r="DP50" i="223"/>
  <c r="DT50" i="223"/>
  <c r="DY50" i="223"/>
  <c r="ED50" i="223"/>
  <c r="EK50" i="223"/>
  <c r="EO50" i="223"/>
  <c r="EV50" i="223"/>
  <c r="FB50" i="223"/>
  <c r="FJ50" i="223"/>
  <c r="FR50" i="223"/>
  <c r="GA50" i="223"/>
  <c r="GE50" i="223"/>
  <c r="GH50" i="223"/>
  <c r="GO50" i="223"/>
  <c r="GU50" i="223"/>
  <c r="GY50" i="223"/>
  <c r="HE50" i="223"/>
  <c r="HJ50" i="223"/>
  <c r="HO50" i="223"/>
  <c r="HX50" i="223"/>
  <c r="IB50" i="223"/>
  <c r="IG50" i="223"/>
  <c r="IJ50" i="223"/>
  <c r="CN51" i="223"/>
  <c r="CV51" i="223"/>
  <c r="CZ51" i="223"/>
  <c r="DC51" i="223"/>
  <c r="DI51" i="223"/>
  <c r="DN51" i="223"/>
  <c r="DP51" i="223"/>
  <c r="DT51" i="223"/>
  <c r="DY51" i="223"/>
  <c r="ED51" i="223"/>
  <c r="EK51" i="223"/>
  <c r="EO51" i="223"/>
  <c r="EV51" i="223"/>
  <c r="FB51" i="223"/>
  <c r="FJ51" i="223"/>
  <c r="FR51" i="223"/>
  <c r="GA51" i="223"/>
  <c r="GE51" i="223"/>
  <c r="GH51" i="223"/>
  <c r="GO51" i="223"/>
  <c r="GU51" i="223"/>
  <c r="GY51" i="223"/>
  <c r="HE51" i="223"/>
  <c r="HJ51" i="223"/>
  <c r="HO51" i="223"/>
  <c r="HX51" i="223"/>
  <c r="IB51" i="223"/>
  <c r="IG51" i="223"/>
  <c r="IJ51" i="223"/>
  <c r="CN52" i="223"/>
  <c r="CV52" i="223"/>
  <c r="CZ52" i="223"/>
  <c r="DC52" i="223"/>
  <c r="DI52" i="223"/>
  <c r="DN52" i="223"/>
  <c r="DP52" i="223"/>
  <c r="DT52" i="223"/>
  <c r="DY52" i="223"/>
  <c r="ED52" i="223"/>
  <c r="EK52" i="223"/>
  <c r="EO52" i="223"/>
  <c r="EV52" i="223"/>
  <c r="FB52" i="223"/>
  <c r="FJ52" i="223"/>
  <c r="FR52" i="223"/>
  <c r="GA52" i="223"/>
  <c r="GE52" i="223"/>
  <c r="GH52" i="223"/>
  <c r="GO52" i="223"/>
  <c r="GU52" i="223"/>
  <c r="GY52" i="223"/>
  <c r="HE52" i="223"/>
  <c r="HJ52" i="223"/>
  <c r="HO52" i="223"/>
  <c r="HX52" i="223"/>
  <c r="IB52" i="223"/>
  <c r="IG52" i="223"/>
  <c r="IJ52" i="223"/>
  <c r="CN53" i="223"/>
  <c r="CV53" i="223"/>
  <c r="CZ53" i="223"/>
  <c r="DC53" i="223"/>
  <c r="DI53" i="223"/>
  <c r="DN53" i="223"/>
  <c r="DP53" i="223"/>
  <c r="DT53" i="223"/>
  <c r="DY53" i="223"/>
  <c r="ED53" i="223"/>
  <c r="EK53" i="223"/>
  <c r="EO53" i="223"/>
  <c r="EV53" i="223"/>
  <c r="FB53" i="223"/>
  <c r="FJ53" i="223"/>
  <c r="FR53" i="223"/>
  <c r="GA53" i="223"/>
  <c r="GE53" i="223"/>
  <c r="GH53" i="223"/>
  <c r="GO53" i="223"/>
  <c r="GU53" i="223"/>
  <c r="GY53" i="223"/>
  <c r="HE53" i="223"/>
  <c r="HJ53" i="223"/>
  <c r="HO53" i="223"/>
  <c r="HX53" i="223"/>
  <c r="IB53" i="223"/>
  <c r="IG53" i="223"/>
  <c r="IJ53" i="223"/>
  <c r="CN54" i="223"/>
  <c r="CV54" i="223"/>
  <c r="CZ54" i="223"/>
  <c r="DC54" i="223"/>
  <c r="DI54" i="223"/>
  <c r="DN54" i="223"/>
  <c r="DP54" i="223"/>
  <c r="DT54" i="223"/>
  <c r="DY54" i="223"/>
  <c r="ED54" i="223"/>
  <c r="EK54" i="223"/>
  <c r="EO54" i="223"/>
  <c r="EV54" i="223"/>
  <c r="FB54" i="223"/>
  <c r="FJ54" i="223"/>
  <c r="FR54" i="223"/>
  <c r="GA54" i="223"/>
  <c r="GE54" i="223"/>
  <c r="GH54" i="223"/>
  <c r="GO54" i="223"/>
  <c r="GU54" i="223"/>
  <c r="GY54" i="223"/>
  <c r="HE54" i="223"/>
  <c r="HJ54" i="223"/>
  <c r="HO54" i="223"/>
  <c r="HX54" i="223"/>
  <c r="IB54" i="223"/>
  <c r="IG54" i="223"/>
  <c r="IJ54" i="223"/>
  <c r="IJ47" i="223"/>
  <c r="IG47" i="223"/>
  <c r="IB47" i="223"/>
  <c r="HX47" i="223"/>
  <c r="HO47" i="223"/>
  <c r="HJ47" i="223"/>
  <c r="HE47" i="223"/>
  <c r="GY47" i="223"/>
  <c r="GU47" i="223"/>
  <c r="GO47" i="223"/>
  <c r="GH47" i="223"/>
  <c r="GE47" i="223"/>
  <c r="GA47" i="223"/>
  <c r="FR47" i="223"/>
  <c r="FJ47" i="223"/>
  <c r="FB47" i="223"/>
  <c r="EV47" i="223"/>
  <c r="EO47" i="223"/>
  <c r="EK47" i="223"/>
  <c r="ED47" i="223"/>
  <c r="DY47" i="223"/>
  <c r="DT47" i="223"/>
  <c r="DP47" i="223"/>
  <c r="DN47" i="223"/>
  <c r="DI47" i="223"/>
  <c r="DC47" i="223"/>
  <c r="CZ47" i="223"/>
  <c r="CV47" i="223"/>
  <c r="CN47" i="223"/>
  <c r="CN35" i="223"/>
  <c r="CV35" i="223"/>
  <c r="CZ35" i="223"/>
  <c r="DC35" i="223"/>
  <c r="DI35" i="223"/>
  <c r="DN35" i="223"/>
  <c r="DP35" i="223"/>
  <c r="DT35" i="223"/>
  <c r="DY35" i="223"/>
  <c r="ED35" i="223"/>
  <c r="EK35" i="223"/>
  <c r="EO35" i="223"/>
  <c r="EV35" i="223"/>
  <c r="FB35" i="223"/>
  <c r="FJ35" i="223"/>
  <c r="FR35" i="223"/>
  <c r="GA35" i="223"/>
  <c r="GE35" i="223"/>
  <c r="GH35" i="223"/>
  <c r="GO35" i="223"/>
  <c r="GU35" i="223"/>
  <c r="GY35" i="223"/>
  <c r="HE35" i="223"/>
  <c r="HJ35" i="223"/>
  <c r="HO35" i="223"/>
  <c r="HX35" i="223"/>
  <c r="IB35" i="223"/>
  <c r="IG35" i="223"/>
  <c r="IJ35" i="223"/>
  <c r="CN36" i="223"/>
  <c r="CV36" i="223"/>
  <c r="CZ36" i="223"/>
  <c r="DC36" i="223"/>
  <c r="DI36" i="223"/>
  <c r="DN36" i="223"/>
  <c r="DP36" i="223"/>
  <c r="DT36" i="223"/>
  <c r="DY36" i="223"/>
  <c r="ED36" i="223"/>
  <c r="EK36" i="223"/>
  <c r="EO36" i="223"/>
  <c r="EV36" i="223"/>
  <c r="FB36" i="223"/>
  <c r="FJ36" i="223"/>
  <c r="FR36" i="223"/>
  <c r="GA36" i="223"/>
  <c r="GE36" i="223"/>
  <c r="GH36" i="223"/>
  <c r="GO36" i="223"/>
  <c r="GU36" i="223"/>
  <c r="GY36" i="223"/>
  <c r="HE36" i="223"/>
  <c r="HJ36" i="223"/>
  <c r="HO36" i="223"/>
  <c r="HX36" i="223"/>
  <c r="IB36" i="223"/>
  <c r="IG36" i="223"/>
  <c r="IJ36" i="223"/>
  <c r="CN37" i="223"/>
  <c r="CV37" i="223"/>
  <c r="CZ37" i="223"/>
  <c r="DC37" i="223"/>
  <c r="DI37" i="223"/>
  <c r="DN37" i="223"/>
  <c r="DP37" i="223"/>
  <c r="DT37" i="223"/>
  <c r="DY37" i="223"/>
  <c r="ED37" i="223"/>
  <c r="EK37" i="223"/>
  <c r="EO37" i="223"/>
  <c r="EV37" i="223"/>
  <c r="FB37" i="223"/>
  <c r="FJ37" i="223"/>
  <c r="FR37" i="223"/>
  <c r="GA37" i="223"/>
  <c r="GE37" i="223"/>
  <c r="GH37" i="223"/>
  <c r="GO37" i="223"/>
  <c r="GU37" i="223"/>
  <c r="GY37" i="223"/>
  <c r="HE37" i="223"/>
  <c r="HJ37" i="223"/>
  <c r="HO37" i="223"/>
  <c r="HX37" i="223"/>
  <c r="IB37" i="223"/>
  <c r="IG37" i="223"/>
  <c r="IJ37" i="223"/>
  <c r="CN38" i="223"/>
  <c r="CV38" i="223"/>
  <c r="CZ38" i="223"/>
  <c r="DC38" i="223"/>
  <c r="DI38" i="223"/>
  <c r="DN38" i="223"/>
  <c r="DP38" i="223"/>
  <c r="DT38" i="223"/>
  <c r="DY38" i="223"/>
  <c r="ED38" i="223"/>
  <c r="EK38" i="223"/>
  <c r="EO38" i="223"/>
  <c r="EV38" i="223"/>
  <c r="FB38" i="223"/>
  <c r="FJ38" i="223"/>
  <c r="FR38" i="223"/>
  <c r="GA38" i="223"/>
  <c r="GE38" i="223"/>
  <c r="GH38" i="223"/>
  <c r="GO38" i="223"/>
  <c r="GU38" i="223"/>
  <c r="GY38" i="223"/>
  <c r="HE38" i="223"/>
  <c r="HJ38" i="223"/>
  <c r="HO38" i="223"/>
  <c r="HX38" i="223"/>
  <c r="IB38" i="223"/>
  <c r="IG38" i="223"/>
  <c r="IJ38" i="223"/>
  <c r="CN39" i="223"/>
  <c r="CV39" i="223"/>
  <c r="CZ39" i="223"/>
  <c r="DC39" i="223"/>
  <c r="DI39" i="223"/>
  <c r="DN39" i="223"/>
  <c r="DP39" i="223"/>
  <c r="DT39" i="223"/>
  <c r="DY39" i="223"/>
  <c r="ED39" i="223"/>
  <c r="EK39" i="223"/>
  <c r="EO39" i="223"/>
  <c r="EV39" i="223"/>
  <c r="FB39" i="223"/>
  <c r="FJ39" i="223"/>
  <c r="FR39" i="223"/>
  <c r="GA39" i="223"/>
  <c r="GE39" i="223"/>
  <c r="GH39" i="223"/>
  <c r="GO39" i="223"/>
  <c r="GU39" i="223"/>
  <c r="GY39" i="223"/>
  <c r="HE39" i="223"/>
  <c r="HJ39" i="223"/>
  <c r="HO39" i="223"/>
  <c r="HX39" i="223"/>
  <c r="IB39" i="223"/>
  <c r="IG39" i="223"/>
  <c r="IJ39" i="223"/>
  <c r="CN40" i="223"/>
  <c r="CV40" i="223"/>
  <c r="CZ40" i="223"/>
  <c r="DC40" i="223"/>
  <c r="DI40" i="223"/>
  <c r="DN40" i="223"/>
  <c r="DP40" i="223"/>
  <c r="DT40" i="223"/>
  <c r="DY40" i="223"/>
  <c r="ED40" i="223"/>
  <c r="EK40" i="223"/>
  <c r="EO40" i="223"/>
  <c r="EV40" i="223"/>
  <c r="FB40" i="223"/>
  <c r="FJ40" i="223"/>
  <c r="FR40" i="223"/>
  <c r="GA40" i="223"/>
  <c r="GE40" i="223"/>
  <c r="GH40" i="223"/>
  <c r="GO40" i="223"/>
  <c r="GU40" i="223"/>
  <c r="GY40" i="223"/>
  <c r="HE40" i="223"/>
  <c r="HJ40" i="223"/>
  <c r="HO40" i="223"/>
  <c r="HX40" i="223"/>
  <c r="IB40" i="223"/>
  <c r="IG40" i="223"/>
  <c r="IJ40" i="223"/>
  <c r="CN41" i="223"/>
  <c r="CV41" i="223"/>
  <c r="CZ41" i="223"/>
  <c r="DC41" i="223"/>
  <c r="DI41" i="223"/>
  <c r="DN41" i="223"/>
  <c r="DP41" i="223"/>
  <c r="DT41" i="223"/>
  <c r="DY41" i="223"/>
  <c r="ED41" i="223"/>
  <c r="EK41" i="223"/>
  <c r="EO41" i="223"/>
  <c r="EV41" i="223"/>
  <c r="FB41" i="223"/>
  <c r="FJ41" i="223"/>
  <c r="FR41" i="223"/>
  <c r="GA41" i="223"/>
  <c r="GE41" i="223"/>
  <c r="GH41" i="223"/>
  <c r="GO41" i="223"/>
  <c r="GU41" i="223"/>
  <c r="GY41" i="223"/>
  <c r="HE41" i="223"/>
  <c r="HJ41" i="223"/>
  <c r="HO41" i="223"/>
  <c r="HX41" i="223"/>
  <c r="IB41" i="223"/>
  <c r="IG41" i="223"/>
  <c r="IJ41" i="223"/>
  <c r="IJ34" i="223"/>
  <c r="IG34" i="223"/>
  <c r="IB34" i="223"/>
  <c r="HX34" i="223"/>
  <c r="HO34" i="223"/>
  <c r="HJ34" i="223"/>
  <c r="HE34" i="223"/>
  <c r="GY34" i="223"/>
  <c r="GU34" i="223"/>
  <c r="GO34" i="223"/>
  <c r="GH34" i="223"/>
  <c r="GE34" i="223"/>
  <c r="GA34" i="223"/>
  <c r="FR34" i="223"/>
  <c r="FJ34" i="223"/>
  <c r="FB34" i="223"/>
  <c r="EV34" i="223"/>
  <c r="EO34" i="223"/>
  <c r="EK34" i="223"/>
  <c r="ED34" i="223"/>
  <c r="DY34" i="223"/>
  <c r="DT34" i="223"/>
  <c r="DP34" i="223"/>
  <c r="DN34" i="223"/>
  <c r="DI34" i="223"/>
  <c r="DC34" i="223"/>
  <c r="CZ34" i="223"/>
  <c r="CV34" i="223"/>
  <c r="CN34" i="223"/>
  <c r="IL108" i="223"/>
  <c r="IL109" i="223" s="1"/>
  <c r="S362" i="170" s="1"/>
  <c r="IK108" i="223"/>
  <c r="IK109" i="223" s="1"/>
  <c r="S361" i="170" s="1"/>
  <c r="II108" i="223"/>
  <c r="II109" i="223" s="1"/>
  <c r="S357" i="170" s="1"/>
  <c r="IH108" i="223"/>
  <c r="IH109" i="223" s="1"/>
  <c r="S356" i="170" s="1"/>
  <c r="IF108" i="223"/>
  <c r="IF109" i="223" s="1"/>
  <c r="S352" i="170" s="1"/>
  <c r="IE108" i="223"/>
  <c r="IE109" i="223" s="1"/>
  <c r="S351" i="170" s="1"/>
  <c r="ID108" i="223"/>
  <c r="ID109" i="223" s="1"/>
  <c r="S350" i="170" s="1"/>
  <c r="IC108" i="223"/>
  <c r="IC109" i="223" s="1"/>
  <c r="S349" i="170" s="1"/>
  <c r="IA108" i="223"/>
  <c r="IA109" i="223" s="1"/>
  <c r="S345" i="170" s="1"/>
  <c r="HZ108" i="223"/>
  <c r="HZ109" i="223" s="1"/>
  <c r="S344" i="170" s="1"/>
  <c r="HY108" i="223"/>
  <c r="HY109" i="223" s="1"/>
  <c r="S343" i="170" s="1"/>
  <c r="HW108" i="223"/>
  <c r="HW109" i="223" s="1"/>
  <c r="S337" i="170" s="1"/>
  <c r="HV108" i="223"/>
  <c r="HV109" i="223" s="1"/>
  <c r="S336" i="170" s="1"/>
  <c r="HU108" i="223"/>
  <c r="HU109" i="223" s="1"/>
  <c r="S334" i="170" s="1"/>
  <c r="HT108" i="223"/>
  <c r="HT109" i="223" s="1"/>
  <c r="HS108" i="223"/>
  <c r="HS109" i="223" s="1"/>
  <c r="S333" i="170" s="1"/>
  <c r="HR108" i="223"/>
  <c r="HR109" i="223" s="1"/>
  <c r="S332" i="170" s="1"/>
  <c r="HQ108" i="223"/>
  <c r="HQ109" i="223" s="1"/>
  <c r="S331" i="170" s="1"/>
  <c r="HP108" i="223"/>
  <c r="HP109" i="223" s="1"/>
  <c r="S330" i="170" s="1"/>
  <c r="HN108" i="223"/>
  <c r="HN109" i="223" s="1"/>
  <c r="S326" i="170" s="1"/>
  <c r="HM108" i="223"/>
  <c r="HM109" i="223" s="1"/>
  <c r="S325" i="170" s="1"/>
  <c r="HL108" i="223"/>
  <c r="HL109" i="223" s="1"/>
  <c r="S324" i="170" s="1"/>
  <c r="HK108" i="223"/>
  <c r="HK109" i="223" s="1"/>
  <c r="S323" i="170" s="1"/>
  <c r="HI108" i="223"/>
  <c r="HI109" i="223" s="1"/>
  <c r="S317" i="170" s="1"/>
  <c r="HH108" i="223"/>
  <c r="HH109" i="223" s="1"/>
  <c r="S316" i="170" s="1"/>
  <c r="HG108" i="223"/>
  <c r="HG109" i="223" s="1"/>
  <c r="S315" i="170" s="1"/>
  <c r="HF108" i="223"/>
  <c r="HF109" i="223" s="1"/>
  <c r="S314" i="170" s="1"/>
  <c r="HD108" i="223"/>
  <c r="HD109" i="223" s="1"/>
  <c r="S310" i="170" s="1"/>
  <c r="HC108" i="223"/>
  <c r="HC109" i="223" s="1"/>
  <c r="S309" i="170" s="1"/>
  <c r="HB108" i="223"/>
  <c r="HB109" i="223" s="1"/>
  <c r="S308" i="170" s="1"/>
  <c r="HA108" i="223"/>
  <c r="HA109" i="223" s="1"/>
  <c r="S307" i="170" s="1"/>
  <c r="GZ108" i="223"/>
  <c r="GZ109" i="223" s="1"/>
  <c r="S306" i="170" s="1"/>
  <c r="GX108" i="223"/>
  <c r="GX109" i="223" s="1"/>
  <c r="S302" i="170" s="1"/>
  <c r="GW108" i="223"/>
  <c r="GW109" i="223" s="1"/>
  <c r="S301" i="170" s="1"/>
  <c r="GV108" i="223"/>
  <c r="GV109" i="223" s="1"/>
  <c r="S300" i="170" s="1"/>
  <c r="GT108" i="223"/>
  <c r="GT109" i="223" s="1"/>
  <c r="S296" i="170" s="1"/>
  <c r="GS108" i="223"/>
  <c r="GS109" i="223" s="1"/>
  <c r="S295" i="170" s="1"/>
  <c r="GR108" i="223"/>
  <c r="GR109" i="223" s="1"/>
  <c r="S294" i="170" s="1"/>
  <c r="GQ108" i="223"/>
  <c r="GQ109" i="223" s="1"/>
  <c r="S293" i="170" s="1"/>
  <c r="GP108" i="223"/>
  <c r="GP109" i="223" s="1"/>
  <c r="S292" i="170" s="1"/>
  <c r="GN108" i="223"/>
  <c r="GN109" i="223" s="1"/>
  <c r="S288" i="170" s="1"/>
  <c r="GM108" i="223"/>
  <c r="GM109" i="223" s="1"/>
  <c r="S287" i="170" s="1"/>
  <c r="GL108" i="223"/>
  <c r="GL109" i="223" s="1"/>
  <c r="S286" i="170" s="1"/>
  <c r="GK108" i="223"/>
  <c r="GK109" i="223" s="1"/>
  <c r="S285" i="170" s="1"/>
  <c r="GJ108" i="223"/>
  <c r="GJ109" i="223" s="1"/>
  <c r="S284" i="170" s="1"/>
  <c r="GI108" i="223"/>
  <c r="GI109" i="223" s="1"/>
  <c r="S283" i="170" s="1"/>
  <c r="GG108" i="223"/>
  <c r="GG109" i="223" s="1"/>
  <c r="S279" i="170" s="1"/>
  <c r="GF108" i="223"/>
  <c r="GF109" i="223" s="1"/>
  <c r="S278" i="170" s="1"/>
  <c r="GD108" i="223"/>
  <c r="GD109" i="223" s="1"/>
  <c r="S274" i="170" s="1"/>
  <c r="GC108" i="223"/>
  <c r="GC109" i="223" s="1"/>
  <c r="S273" i="170" s="1"/>
  <c r="GB108" i="223"/>
  <c r="GB109" i="223" s="1"/>
  <c r="S272" i="170" s="1"/>
  <c r="FZ108" i="223"/>
  <c r="FZ109" i="223" s="1"/>
  <c r="S268" i="170" s="1"/>
  <c r="FY108" i="223"/>
  <c r="FY109" i="223" s="1"/>
  <c r="S267" i="170" s="1"/>
  <c r="FX108" i="223"/>
  <c r="FX109" i="223" s="1"/>
  <c r="S266" i="170" s="1"/>
  <c r="FW108" i="223"/>
  <c r="FW109" i="223" s="1"/>
  <c r="S265" i="170" s="1"/>
  <c r="FV108" i="223"/>
  <c r="FV109" i="223" s="1"/>
  <c r="S264" i="170" s="1"/>
  <c r="FU108" i="223"/>
  <c r="FU109" i="223" s="1"/>
  <c r="S263" i="170" s="1"/>
  <c r="FT108" i="223"/>
  <c r="FT109" i="223" s="1"/>
  <c r="S262" i="170" s="1"/>
  <c r="FS108" i="223"/>
  <c r="FS109" i="223" s="1"/>
  <c r="S261" i="170" s="1"/>
  <c r="FQ108" i="223"/>
  <c r="FQ109" i="223" s="1"/>
  <c r="S255" i="170" s="1"/>
  <c r="FP108" i="223"/>
  <c r="FP109" i="223" s="1"/>
  <c r="S254" i="170" s="1"/>
  <c r="FO108" i="223"/>
  <c r="FO109" i="223" s="1"/>
  <c r="S253" i="170" s="1"/>
  <c r="FN108" i="223"/>
  <c r="FN109" i="223" s="1"/>
  <c r="S252" i="170" s="1"/>
  <c r="FM108" i="223"/>
  <c r="FM109" i="223" s="1"/>
  <c r="S251" i="170" s="1"/>
  <c r="FL108" i="223"/>
  <c r="FL109" i="223" s="1"/>
  <c r="S250" i="170" s="1"/>
  <c r="FK108" i="223"/>
  <c r="FK109" i="223" s="1"/>
  <c r="S249" i="170" s="1"/>
  <c r="FI108" i="223"/>
  <c r="FI109" i="223" s="1"/>
  <c r="S245" i="170" s="1"/>
  <c r="FH108" i="223"/>
  <c r="FH109" i="223" s="1"/>
  <c r="S244" i="170" s="1"/>
  <c r="FG108" i="223"/>
  <c r="FG109" i="223" s="1"/>
  <c r="S243" i="170" s="1"/>
  <c r="FF108" i="223"/>
  <c r="FF109" i="223" s="1"/>
  <c r="S242" i="170" s="1"/>
  <c r="FE108" i="223"/>
  <c r="FE109" i="223" s="1"/>
  <c r="S241" i="170" s="1"/>
  <c r="FD108" i="223"/>
  <c r="FD109" i="223" s="1"/>
  <c r="S240" i="170" s="1"/>
  <c r="FC108" i="223"/>
  <c r="FC109" i="223" s="1"/>
  <c r="S239" i="170" s="1"/>
  <c r="FA109" i="223"/>
  <c r="S235" i="170" s="1"/>
  <c r="EZ109" i="223"/>
  <c r="S234" i="170" s="1"/>
  <c r="EY109" i="223"/>
  <c r="S233" i="170" s="1"/>
  <c r="EX109" i="223"/>
  <c r="S232" i="170" s="1"/>
  <c r="EW108" i="223"/>
  <c r="EW109" i="223" s="1"/>
  <c r="S231" i="170" s="1"/>
  <c r="EU108" i="223"/>
  <c r="EU109" i="223" s="1"/>
  <c r="S227" i="170" s="1"/>
  <c r="ET108" i="223"/>
  <c r="ET109" i="223" s="1"/>
  <c r="S226" i="170" s="1"/>
  <c r="ES108" i="223"/>
  <c r="ES109" i="223" s="1"/>
  <c r="S225" i="170" s="1"/>
  <c r="ER108" i="223"/>
  <c r="ER109" i="223" s="1"/>
  <c r="S224" i="170" s="1"/>
  <c r="EQ108" i="223"/>
  <c r="EQ109" i="223" s="1"/>
  <c r="S223" i="170" s="1"/>
  <c r="EP108" i="223"/>
  <c r="EP109" i="223" s="1"/>
  <c r="S222" i="170" s="1"/>
  <c r="EN108" i="223"/>
  <c r="EN109" i="223" s="1"/>
  <c r="S218" i="170" s="1"/>
  <c r="EM108" i="223"/>
  <c r="EM109" i="223" s="1"/>
  <c r="S217" i="170" s="1"/>
  <c r="EL108" i="223"/>
  <c r="EL109" i="223" s="1"/>
  <c r="S216" i="170" s="1"/>
  <c r="EJ108" i="223"/>
  <c r="EJ109" i="223" s="1"/>
  <c r="S212" i="170" s="1"/>
  <c r="EI108" i="223"/>
  <c r="EI109" i="223" s="1"/>
  <c r="S211" i="170" s="1"/>
  <c r="EH108" i="223"/>
  <c r="EH109" i="223" s="1"/>
  <c r="S210" i="170" s="1"/>
  <c r="EG108" i="223"/>
  <c r="EG109" i="223" s="1"/>
  <c r="S209" i="170" s="1"/>
  <c r="EF108" i="223"/>
  <c r="EF109" i="223" s="1"/>
  <c r="S208" i="170" s="1"/>
  <c r="EE108" i="223"/>
  <c r="EE109" i="223" s="1"/>
  <c r="S207" i="170" s="1"/>
  <c r="EC108" i="223"/>
  <c r="EC109" i="223" s="1"/>
  <c r="S201" i="170" s="1"/>
  <c r="EB108" i="223"/>
  <c r="EB109" i="223" s="1"/>
  <c r="S200" i="170" s="1"/>
  <c r="EA108" i="223"/>
  <c r="EA109" i="223" s="1"/>
  <c r="S199" i="170" s="1"/>
  <c r="DZ108" i="223"/>
  <c r="DZ109" i="223" s="1"/>
  <c r="S198" i="170" s="1"/>
  <c r="DX108" i="223"/>
  <c r="DX109" i="223" s="1"/>
  <c r="S194" i="170" s="1"/>
  <c r="DW108" i="223"/>
  <c r="DW109" i="223" s="1"/>
  <c r="S193" i="170" s="1"/>
  <c r="DV108" i="223"/>
  <c r="DV109" i="223" s="1"/>
  <c r="S192" i="170" s="1"/>
  <c r="DU108" i="223"/>
  <c r="DU109" i="223" s="1"/>
  <c r="S191" i="170" s="1"/>
  <c r="DS108" i="223"/>
  <c r="DS109" i="223" s="1"/>
  <c r="S187" i="170" s="1"/>
  <c r="DR108" i="223"/>
  <c r="DR109" i="223" s="1"/>
  <c r="S186" i="170" s="1"/>
  <c r="DQ108" i="223"/>
  <c r="DQ109" i="223" s="1"/>
  <c r="S185" i="170" s="1"/>
  <c r="DO108" i="223"/>
  <c r="DO109" i="223" s="1"/>
  <c r="S181" i="170" s="1"/>
  <c r="DM108" i="223"/>
  <c r="DM109" i="223" s="1"/>
  <c r="S177" i="170" s="1"/>
  <c r="DL108" i="223"/>
  <c r="DL109" i="223" s="1"/>
  <c r="S176" i="170" s="1"/>
  <c r="DK108" i="223"/>
  <c r="DK109" i="223" s="1"/>
  <c r="S175" i="170" s="1"/>
  <c r="DJ108" i="223"/>
  <c r="DJ109" i="223" s="1"/>
  <c r="S174" i="170" s="1"/>
  <c r="DH108" i="223"/>
  <c r="DH109" i="223" s="1"/>
  <c r="S168" i="170" s="1"/>
  <c r="DG108" i="223"/>
  <c r="DG109" i="223" s="1"/>
  <c r="S167" i="170" s="1"/>
  <c r="DF108" i="223"/>
  <c r="DF109" i="223" s="1"/>
  <c r="S166" i="170" s="1"/>
  <c r="DE108" i="223"/>
  <c r="DE109" i="223" s="1"/>
  <c r="S165" i="170" s="1"/>
  <c r="DD108" i="223"/>
  <c r="DD109" i="223" s="1"/>
  <c r="S164" i="170" s="1"/>
  <c r="DB108" i="223"/>
  <c r="DB109" i="223" s="1"/>
  <c r="S160" i="170" s="1"/>
  <c r="DA108" i="223"/>
  <c r="DA109" i="223" s="1"/>
  <c r="S159" i="170" s="1"/>
  <c r="CY108" i="223"/>
  <c r="CY109" i="223" s="1"/>
  <c r="S155" i="170" s="1"/>
  <c r="CX108" i="223"/>
  <c r="CX109" i="223" s="1"/>
  <c r="S154" i="170" s="1"/>
  <c r="CW108" i="223"/>
  <c r="CW109" i="223" s="1"/>
  <c r="S153" i="170" s="1"/>
  <c r="CU108" i="223"/>
  <c r="CU109" i="223" s="1"/>
  <c r="S149" i="170" s="1"/>
  <c r="CT108" i="223"/>
  <c r="CT109" i="223" s="1"/>
  <c r="S148" i="170" s="1"/>
  <c r="CS108" i="223"/>
  <c r="CS109" i="223" s="1"/>
  <c r="S147" i="170" s="1"/>
  <c r="CR108" i="223"/>
  <c r="CR109" i="223" s="1"/>
  <c r="S146" i="170" s="1"/>
  <c r="CQ108" i="223"/>
  <c r="CQ109" i="223" s="1"/>
  <c r="S145" i="170" s="1"/>
  <c r="CP108" i="223"/>
  <c r="CP109" i="223" s="1"/>
  <c r="S144" i="170" s="1"/>
  <c r="CO108" i="223"/>
  <c r="CO122" i="223" s="1"/>
  <c r="T143" i="170" s="1"/>
  <c r="IL95" i="223"/>
  <c r="IL96" i="223" s="1"/>
  <c r="R362" i="170" s="1"/>
  <c r="IK95" i="223"/>
  <c r="IK96" i="223" s="1"/>
  <c r="R361" i="170" s="1"/>
  <c r="II95" i="223"/>
  <c r="II96" i="223" s="1"/>
  <c r="R357" i="170" s="1"/>
  <c r="IH95" i="223"/>
  <c r="IH96" i="223" s="1"/>
  <c r="R356" i="170" s="1"/>
  <c r="IF95" i="223"/>
  <c r="IF96" i="223" s="1"/>
  <c r="R352" i="170" s="1"/>
  <c r="IE95" i="223"/>
  <c r="IE96" i="223" s="1"/>
  <c r="R351" i="170" s="1"/>
  <c r="ID95" i="223"/>
  <c r="ID96" i="223" s="1"/>
  <c r="R350" i="170" s="1"/>
  <c r="IC95" i="223"/>
  <c r="IC96" i="223" s="1"/>
  <c r="R349" i="170" s="1"/>
  <c r="IA95" i="223"/>
  <c r="IA96" i="223" s="1"/>
  <c r="R345" i="170" s="1"/>
  <c r="HZ95" i="223"/>
  <c r="HZ96" i="223" s="1"/>
  <c r="R344" i="170" s="1"/>
  <c r="HY95" i="223"/>
  <c r="HY96" i="223" s="1"/>
  <c r="R343" i="170" s="1"/>
  <c r="HW95" i="223"/>
  <c r="HW96" i="223" s="1"/>
  <c r="R337" i="170" s="1"/>
  <c r="HV95" i="223"/>
  <c r="HV96" i="223" s="1"/>
  <c r="R336" i="170" s="1"/>
  <c r="HU95" i="223"/>
  <c r="HU96" i="223" s="1"/>
  <c r="R334" i="170" s="1"/>
  <c r="HT95" i="223"/>
  <c r="HT96" i="223" s="1"/>
  <c r="HS95" i="223"/>
  <c r="HS96" i="223" s="1"/>
  <c r="R333" i="170" s="1"/>
  <c r="HR95" i="223"/>
  <c r="HR96" i="223" s="1"/>
  <c r="R332" i="170" s="1"/>
  <c r="HQ95" i="223"/>
  <c r="HQ96" i="223" s="1"/>
  <c r="R331" i="170" s="1"/>
  <c r="HP95" i="223"/>
  <c r="HP96" i="223" s="1"/>
  <c r="R330" i="170" s="1"/>
  <c r="HN95" i="223"/>
  <c r="HN96" i="223" s="1"/>
  <c r="R326" i="170" s="1"/>
  <c r="HM95" i="223"/>
  <c r="HM96" i="223" s="1"/>
  <c r="R325" i="170" s="1"/>
  <c r="HL95" i="223"/>
  <c r="HL96" i="223" s="1"/>
  <c r="R324" i="170" s="1"/>
  <c r="HK95" i="223"/>
  <c r="HK96" i="223" s="1"/>
  <c r="R323" i="170" s="1"/>
  <c r="HI95" i="223"/>
  <c r="HI96" i="223" s="1"/>
  <c r="R317" i="170" s="1"/>
  <c r="HH95" i="223"/>
  <c r="HH96" i="223" s="1"/>
  <c r="R316" i="170" s="1"/>
  <c r="HG95" i="223"/>
  <c r="HG96" i="223" s="1"/>
  <c r="R315" i="170" s="1"/>
  <c r="HF95" i="223"/>
  <c r="HF96" i="223" s="1"/>
  <c r="R314" i="170" s="1"/>
  <c r="HD95" i="223"/>
  <c r="HD96" i="223" s="1"/>
  <c r="R310" i="170" s="1"/>
  <c r="HC95" i="223"/>
  <c r="HC96" i="223" s="1"/>
  <c r="R309" i="170" s="1"/>
  <c r="HB95" i="223"/>
  <c r="HB96" i="223" s="1"/>
  <c r="R308" i="170" s="1"/>
  <c r="HA95" i="223"/>
  <c r="HA96" i="223" s="1"/>
  <c r="R307" i="170" s="1"/>
  <c r="GZ95" i="223"/>
  <c r="GZ96" i="223" s="1"/>
  <c r="R306" i="170" s="1"/>
  <c r="GX95" i="223"/>
  <c r="GX96" i="223" s="1"/>
  <c r="R302" i="170" s="1"/>
  <c r="GW95" i="223"/>
  <c r="GW96" i="223" s="1"/>
  <c r="R301" i="170" s="1"/>
  <c r="GV95" i="223"/>
  <c r="GV96" i="223" s="1"/>
  <c r="R300" i="170" s="1"/>
  <c r="GT95" i="223"/>
  <c r="GT96" i="223" s="1"/>
  <c r="R296" i="170" s="1"/>
  <c r="GS95" i="223"/>
  <c r="GS96" i="223" s="1"/>
  <c r="R295" i="170" s="1"/>
  <c r="GR95" i="223"/>
  <c r="GR96" i="223" s="1"/>
  <c r="R294" i="170" s="1"/>
  <c r="GQ95" i="223"/>
  <c r="GQ96" i="223" s="1"/>
  <c r="R293" i="170" s="1"/>
  <c r="GP95" i="223"/>
  <c r="GP96" i="223" s="1"/>
  <c r="R292" i="170" s="1"/>
  <c r="GN95" i="223"/>
  <c r="GN96" i="223" s="1"/>
  <c r="R288" i="170" s="1"/>
  <c r="GM95" i="223"/>
  <c r="GM96" i="223" s="1"/>
  <c r="R287" i="170" s="1"/>
  <c r="GL95" i="223"/>
  <c r="GL96" i="223" s="1"/>
  <c r="R286" i="170" s="1"/>
  <c r="GK95" i="223"/>
  <c r="GK96" i="223" s="1"/>
  <c r="R285" i="170" s="1"/>
  <c r="GJ95" i="223"/>
  <c r="GJ96" i="223" s="1"/>
  <c r="R284" i="170" s="1"/>
  <c r="GI95" i="223"/>
  <c r="GI96" i="223" s="1"/>
  <c r="R283" i="170" s="1"/>
  <c r="GG95" i="223"/>
  <c r="GG96" i="223" s="1"/>
  <c r="R279" i="170" s="1"/>
  <c r="GF95" i="223"/>
  <c r="GF96" i="223" s="1"/>
  <c r="R278" i="170" s="1"/>
  <c r="GD95" i="223"/>
  <c r="GD96" i="223" s="1"/>
  <c r="R274" i="170" s="1"/>
  <c r="GC95" i="223"/>
  <c r="GC96" i="223" s="1"/>
  <c r="R273" i="170" s="1"/>
  <c r="GB95" i="223"/>
  <c r="GB96" i="223" s="1"/>
  <c r="R272" i="170" s="1"/>
  <c r="FZ95" i="223"/>
  <c r="FZ96" i="223" s="1"/>
  <c r="R268" i="170" s="1"/>
  <c r="FY95" i="223"/>
  <c r="FY96" i="223" s="1"/>
  <c r="R267" i="170" s="1"/>
  <c r="FX95" i="223"/>
  <c r="FX96" i="223" s="1"/>
  <c r="R266" i="170" s="1"/>
  <c r="FW95" i="223"/>
  <c r="FW96" i="223" s="1"/>
  <c r="R265" i="170" s="1"/>
  <c r="FV95" i="223"/>
  <c r="FV96" i="223" s="1"/>
  <c r="R264" i="170" s="1"/>
  <c r="FU95" i="223"/>
  <c r="FU96" i="223" s="1"/>
  <c r="R263" i="170" s="1"/>
  <c r="FT95" i="223"/>
  <c r="FT96" i="223" s="1"/>
  <c r="R262" i="170" s="1"/>
  <c r="FS95" i="223"/>
  <c r="FS96" i="223" s="1"/>
  <c r="R261" i="170" s="1"/>
  <c r="FQ95" i="223"/>
  <c r="FQ96" i="223" s="1"/>
  <c r="R255" i="170" s="1"/>
  <c r="FP95" i="223"/>
  <c r="FP96" i="223" s="1"/>
  <c r="R254" i="170" s="1"/>
  <c r="FO95" i="223"/>
  <c r="FO96" i="223" s="1"/>
  <c r="R253" i="170" s="1"/>
  <c r="FN95" i="223"/>
  <c r="FN96" i="223" s="1"/>
  <c r="R252" i="170" s="1"/>
  <c r="FM95" i="223"/>
  <c r="FM96" i="223" s="1"/>
  <c r="R251" i="170" s="1"/>
  <c r="FL95" i="223"/>
  <c r="FL96" i="223" s="1"/>
  <c r="R250" i="170" s="1"/>
  <c r="FK95" i="223"/>
  <c r="FK96" i="223" s="1"/>
  <c r="R249" i="170" s="1"/>
  <c r="FI95" i="223"/>
  <c r="FI96" i="223" s="1"/>
  <c r="R245" i="170" s="1"/>
  <c r="FH95" i="223"/>
  <c r="FH96" i="223" s="1"/>
  <c r="R244" i="170" s="1"/>
  <c r="FG95" i="223"/>
  <c r="FG96" i="223" s="1"/>
  <c r="R243" i="170" s="1"/>
  <c r="FF95" i="223"/>
  <c r="FF96" i="223" s="1"/>
  <c r="R242" i="170" s="1"/>
  <c r="FE95" i="223"/>
  <c r="FE96" i="223" s="1"/>
  <c r="R241" i="170" s="1"/>
  <c r="FD95" i="223"/>
  <c r="FD96" i="223" s="1"/>
  <c r="R240" i="170" s="1"/>
  <c r="FC95" i="223"/>
  <c r="FC96" i="223" s="1"/>
  <c r="R239" i="170" s="1"/>
  <c r="FA95" i="223"/>
  <c r="FA96" i="223" s="1"/>
  <c r="R235" i="170" s="1"/>
  <c r="EZ95" i="223"/>
  <c r="EZ96" i="223" s="1"/>
  <c r="R234" i="170" s="1"/>
  <c r="EY95" i="223"/>
  <c r="EY96" i="223" s="1"/>
  <c r="R233" i="170" s="1"/>
  <c r="EX95" i="223"/>
  <c r="EX96" i="223" s="1"/>
  <c r="R232" i="170" s="1"/>
  <c r="EW95" i="223"/>
  <c r="EW96" i="223" s="1"/>
  <c r="R231" i="170" s="1"/>
  <c r="EU95" i="223"/>
  <c r="EU96" i="223" s="1"/>
  <c r="R227" i="170" s="1"/>
  <c r="ET95" i="223"/>
  <c r="ET96" i="223" s="1"/>
  <c r="R226" i="170" s="1"/>
  <c r="ES95" i="223"/>
  <c r="ES96" i="223" s="1"/>
  <c r="R225" i="170" s="1"/>
  <c r="ER95" i="223"/>
  <c r="ER96" i="223" s="1"/>
  <c r="R224" i="170" s="1"/>
  <c r="EQ95" i="223"/>
  <c r="EQ96" i="223" s="1"/>
  <c r="R223" i="170" s="1"/>
  <c r="EP95" i="223"/>
  <c r="EP96" i="223" s="1"/>
  <c r="R222" i="170" s="1"/>
  <c r="EN95" i="223"/>
  <c r="EN96" i="223" s="1"/>
  <c r="R218" i="170" s="1"/>
  <c r="EM95" i="223"/>
  <c r="EM96" i="223" s="1"/>
  <c r="R217" i="170" s="1"/>
  <c r="EL95" i="223"/>
  <c r="EL96" i="223" s="1"/>
  <c r="R216" i="170" s="1"/>
  <c r="EJ95" i="223"/>
  <c r="EJ96" i="223" s="1"/>
  <c r="R212" i="170" s="1"/>
  <c r="EI95" i="223"/>
  <c r="EI96" i="223" s="1"/>
  <c r="R211" i="170" s="1"/>
  <c r="EH95" i="223"/>
  <c r="EH96" i="223" s="1"/>
  <c r="R210" i="170" s="1"/>
  <c r="EG95" i="223"/>
  <c r="EG96" i="223" s="1"/>
  <c r="R209" i="170" s="1"/>
  <c r="EF95" i="223"/>
  <c r="EF96" i="223" s="1"/>
  <c r="R208" i="170" s="1"/>
  <c r="EE95" i="223"/>
  <c r="EE96" i="223" s="1"/>
  <c r="R207" i="170" s="1"/>
  <c r="EC95" i="223"/>
  <c r="EC96" i="223" s="1"/>
  <c r="R201" i="170" s="1"/>
  <c r="EB95" i="223"/>
  <c r="EB96" i="223" s="1"/>
  <c r="R200" i="170" s="1"/>
  <c r="EA95" i="223"/>
  <c r="EA96" i="223" s="1"/>
  <c r="R199" i="170" s="1"/>
  <c r="DZ95" i="223"/>
  <c r="DZ96" i="223" s="1"/>
  <c r="R198" i="170" s="1"/>
  <c r="DX95" i="223"/>
  <c r="DX96" i="223" s="1"/>
  <c r="R194" i="170" s="1"/>
  <c r="DW95" i="223"/>
  <c r="DW96" i="223" s="1"/>
  <c r="R193" i="170" s="1"/>
  <c r="DV95" i="223"/>
  <c r="DV96" i="223" s="1"/>
  <c r="R192" i="170" s="1"/>
  <c r="DU95" i="223"/>
  <c r="DU96" i="223" s="1"/>
  <c r="R191" i="170" s="1"/>
  <c r="DS95" i="223"/>
  <c r="DS96" i="223" s="1"/>
  <c r="R187" i="170" s="1"/>
  <c r="DR95" i="223"/>
  <c r="DR96" i="223" s="1"/>
  <c r="R186" i="170" s="1"/>
  <c r="DQ95" i="223"/>
  <c r="DQ96" i="223" s="1"/>
  <c r="R185" i="170" s="1"/>
  <c r="DO95" i="223"/>
  <c r="DO96" i="223" s="1"/>
  <c r="R181" i="170" s="1"/>
  <c r="DM95" i="223"/>
  <c r="DM96" i="223" s="1"/>
  <c r="R177" i="170" s="1"/>
  <c r="DL95" i="223"/>
  <c r="DL96" i="223" s="1"/>
  <c r="R176" i="170" s="1"/>
  <c r="DK95" i="223"/>
  <c r="DK96" i="223" s="1"/>
  <c r="R175" i="170" s="1"/>
  <c r="DJ95" i="223"/>
  <c r="DJ96" i="223" s="1"/>
  <c r="R174" i="170" s="1"/>
  <c r="DH95" i="223"/>
  <c r="DH96" i="223" s="1"/>
  <c r="R168" i="170" s="1"/>
  <c r="DG95" i="223"/>
  <c r="DG96" i="223" s="1"/>
  <c r="R167" i="170" s="1"/>
  <c r="DF95" i="223"/>
  <c r="DF96" i="223" s="1"/>
  <c r="R166" i="170" s="1"/>
  <c r="DE95" i="223"/>
  <c r="DE96" i="223" s="1"/>
  <c r="R165" i="170" s="1"/>
  <c r="DD95" i="223"/>
  <c r="DD96" i="223" s="1"/>
  <c r="R164" i="170" s="1"/>
  <c r="DB95" i="223"/>
  <c r="DB96" i="223" s="1"/>
  <c r="R160" i="170" s="1"/>
  <c r="DA95" i="223"/>
  <c r="DA96" i="223" s="1"/>
  <c r="R159" i="170" s="1"/>
  <c r="CY95" i="223"/>
  <c r="CY96" i="223" s="1"/>
  <c r="R155" i="170" s="1"/>
  <c r="CX95" i="223"/>
  <c r="CX96" i="223" s="1"/>
  <c r="R154" i="170" s="1"/>
  <c r="CW95" i="223"/>
  <c r="CW96" i="223" s="1"/>
  <c r="R153" i="170" s="1"/>
  <c r="CU95" i="223"/>
  <c r="CU96" i="223" s="1"/>
  <c r="R149" i="170" s="1"/>
  <c r="CT95" i="223"/>
  <c r="CT96" i="223" s="1"/>
  <c r="R148" i="170" s="1"/>
  <c r="CS95" i="223"/>
  <c r="CS96" i="223" s="1"/>
  <c r="R147" i="170" s="1"/>
  <c r="CR95" i="223"/>
  <c r="CR96" i="223" s="1"/>
  <c r="R146" i="170" s="1"/>
  <c r="CQ95" i="223"/>
  <c r="CQ96" i="223" s="1"/>
  <c r="R145" i="170" s="1"/>
  <c r="CP95" i="223"/>
  <c r="CP96" i="223" s="1"/>
  <c r="R144" i="170" s="1"/>
  <c r="CO95" i="223"/>
  <c r="CO109" i="223" s="1"/>
  <c r="S143" i="170" s="1"/>
  <c r="IL82" i="223"/>
  <c r="IL83" i="223" s="1"/>
  <c r="IK82" i="223"/>
  <c r="IK83" i="223" s="1"/>
  <c r="II82" i="223"/>
  <c r="II83" i="223" s="1"/>
  <c r="IH82" i="223"/>
  <c r="IH83" i="223" s="1"/>
  <c r="IF82" i="223"/>
  <c r="IF83" i="223" s="1"/>
  <c r="IE82" i="223"/>
  <c r="IE83" i="223" s="1"/>
  <c r="ID82" i="223"/>
  <c r="ID83" i="223" s="1"/>
  <c r="IC82" i="223"/>
  <c r="IC83" i="223" s="1"/>
  <c r="IA82" i="223"/>
  <c r="IA83" i="223" s="1"/>
  <c r="HZ82" i="223"/>
  <c r="HZ83" i="223" s="1"/>
  <c r="HY82" i="223"/>
  <c r="HY83" i="223" s="1"/>
  <c r="HW82" i="223"/>
  <c r="HW83" i="223" s="1"/>
  <c r="HV82" i="223"/>
  <c r="HV83" i="223" s="1"/>
  <c r="HU82" i="223"/>
  <c r="HU83" i="223" s="1"/>
  <c r="HT82" i="223"/>
  <c r="HT83" i="223" s="1"/>
  <c r="HS82" i="223"/>
  <c r="HS83" i="223" s="1"/>
  <c r="HR82" i="223"/>
  <c r="HR83" i="223" s="1"/>
  <c r="HQ82" i="223"/>
  <c r="HQ83" i="223" s="1"/>
  <c r="HP82" i="223"/>
  <c r="HP83" i="223" s="1"/>
  <c r="HN82" i="223"/>
  <c r="HN83" i="223" s="1"/>
  <c r="HM82" i="223"/>
  <c r="HM83" i="223" s="1"/>
  <c r="HL82" i="223"/>
  <c r="HL83" i="223" s="1"/>
  <c r="HK82" i="223"/>
  <c r="HK83" i="223" s="1"/>
  <c r="HI82" i="223"/>
  <c r="HI83" i="223" s="1"/>
  <c r="HH82" i="223"/>
  <c r="HH83" i="223" s="1"/>
  <c r="HG82" i="223"/>
  <c r="HG83" i="223" s="1"/>
  <c r="HF82" i="223"/>
  <c r="HF83" i="223" s="1"/>
  <c r="HD82" i="223"/>
  <c r="HD83" i="223" s="1"/>
  <c r="HC82" i="223"/>
  <c r="HC83" i="223" s="1"/>
  <c r="HB82" i="223"/>
  <c r="HB83" i="223" s="1"/>
  <c r="HA82" i="223"/>
  <c r="HA83" i="223" s="1"/>
  <c r="GZ82" i="223"/>
  <c r="GZ83" i="223" s="1"/>
  <c r="GX82" i="223"/>
  <c r="GX83" i="223" s="1"/>
  <c r="GW82" i="223"/>
  <c r="GW83" i="223" s="1"/>
  <c r="GV82" i="223"/>
  <c r="GV83" i="223" s="1"/>
  <c r="GT82" i="223"/>
  <c r="GT83" i="223" s="1"/>
  <c r="GS82" i="223"/>
  <c r="GS83" i="223" s="1"/>
  <c r="GR82" i="223"/>
  <c r="GR83" i="223" s="1"/>
  <c r="GQ82" i="223"/>
  <c r="GQ83" i="223" s="1"/>
  <c r="GP82" i="223"/>
  <c r="GP83" i="223" s="1"/>
  <c r="GN82" i="223"/>
  <c r="GN83" i="223" s="1"/>
  <c r="GM82" i="223"/>
  <c r="GM83" i="223" s="1"/>
  <c r="GL82" i="223"/>
  <c r="GL83" i="223" s="1"/>
  <c r="GK82" i="223"/>
  <c r="GK83" i="223" s="1"/>
  <c r="GJ82" i="223"/>
  <c r="GJ83" i="223" s="1"/>
  <c r="GI82" i="223"/>
  <c r="GI83" i="223" s="1"/>
  <c r="GG82" i="223"/>
  <c r="GG83" i="223" s="1"/>
  <c r="GF82" i="223"/>
  <c r="GF83" i="223" s="1"/>
  <c r="GD82" i="223"/>
  <c r="GD83" i="223" s="1"/>
  <c r="GC82" i="223"/>
  <c r="GC83" i="223" s="1"/>
  <c r="GB82" i="223"/>
  <c r="GB83" i="223" s="1"/>
  <c r="FZ82" i="223"/>
  <c r="FZ83" i="223" s="1"/>
  <c r="FY82" i="223"/>
  <c r="FY83" i="223" s="1"/>
  <c r="FX82" i="223"/>
  <c r="FX83" i="223" s="1"/>
  <c r="FW82" i="223"/>
  <c r="FW83" i="223" s="1"/>
  <c r="FV82" i="223"/>
  <c r="FV83" i="223" s="1"/>
  <c r="FU82" i="223"/>
  <c r="FU83" i="223" s="1"/>
  <c r="FT82" i="223"/>
  <c r="FT83" i="223" s="1"/>
  <c r="FS82" i="223"/>
  <c r="FS83" i="223" s="1"/>
  <c r="FQ82" i="223"/>
  <c r="FQ83" i="223" s="1"/>
  <c r="FP82" i="223"/>
  <c r="FP83" i="223" s="1"/>
  <c r="FO82" i="223"/>
  <c r="FO83" i="223" s="1"/>
  <c r="FN82" i="223"/>
  <c r="FN83" i="223" s="1"/>
  <c r="FM82" i="223"/>
  <c r="FM83" i="223" s="1"/>
  <c r="FL82" i="223"/>
  <c r="FL83" i="223" s="1"/>
  <c r="FK82" i="223"/>
  <c r="FK83" i="223" s="1"/>
  <c r="FI82" i="223"/>
  <c r="FI83" i="223" s="1"/>
  <c r="FH82" i="223"/>
  <c r="FH83" i="223" s="1"/>
  <c r="FG82" i="223"/>
  <c r="FG83" i="223" s="1"/>
  <c r="FF82" i="223"/>
  <c r="FF83" i="223" s="1"/>
  <c r="FE82" i="223"/>
  <c r="FE83" i="223" s="1"/>
  <c r="FD82" i="223"/>
  <c r="FD83" i="223" s="1"/>
  <c r="FC82" i="223"/>
  <c r="FC83" i="223" s="1"/>
  <c r="FA82" i="223"/>
  <c r="FA83" i="223" s="1"/>
  <c r="EZ82" i="223"/>
  <c r="EZ83" i="223" s="1"/>
  <c r="EY82" i="223"/>
  <c r="EY83" i="223" s="1"/>
  <c r="EX82" i="223"/>
  <c r="EX83" i="223" s="1"/>
  <c r="EW82" i="223"/>
  <c r="EW83" i="223" s="1"/>
  <c r="Q231" i="170" s="1"/>
  <c r="EU82" i="223"/>
  <c r="EU83" i="223" s="1"/>
  <c r="ET82" i="223"/>
  <c r="ET83" i="223" s="1"/>
  <c r="ES82" i="223"/>
  <c r="ES83" i="223" s="1"/>
  <c r="ER82" i="223"/>
  <c r="ER83" i="223" s="1"/>
  <c r="EQ82" i="223"/>
  <c r="EQ83" i="223" s="1"/>
  <c r="EP82" i="223"/>
  <c r="EP83" i="223" s="1"/>
  <c r="EN82" i="223"/>
  <c r="EN83" i="223" s="1"/>
  <c r="EM82" i="223"/>
  <c r="EM83" i="223" s="1"/>
  <c r="EL82" i="223"/>
  <c r="EL83" i="223" s="1"/>
  <c r="EJ82" i="223"/>
  <c r="EJ83" i="223" s="1"/>
  <c r="EI82" i="223"/>
  <c r="EI83" i="223" s="1"/>
  <c r="EH82" i="223"/>
  <c r="EH83" i="223" s="1"/>
  <c r="EG82" i="223"/>
  <c r="EG83" i="223" s="1"/>
  <c r="EF82" i="223"/>
  <c r="EF83" i="223" s="1"/>
  <c r="EE82" i="223"/>
  <c r="EE83" i="223" s="1"/>
  <c r="EC82" i="223"/>
  <c r="EC83" i="223" s="1"/>
  <c r="EB82" i="223"/>
  <c r="EB83" i="223" s="1"/>
  <c r="EA82" i="223"/>
  <c r="EA83" i="223" s="1"/>
  <c r="DZ82" i="223"/>
  <c r="DZ83" i="223" s="1"/>
  <c r="DX82" i="223"/>
  <c r="DX83" i="223" s="1"/>
  <c r="DW82" i="223"/>
  <c r="DW83" i="223" s="1"/>
  <c r="DV82" i="223"/>
  <c r="DV83" i="223" s="1"/>
  <c r="DU82" i="223"/>
  <c r="DU83" i="223" s="1"/>
  <c r="DS82" i="223"/>
  <c r="DS83" i="223" s="1"/>
  <c r="DR82" i="223"/>
  <c r="DR83" i="223" s="1"/>
  <c r="DQ82" i="223"/>
  <c r="DQ83" i="223" s="1"/>
  <c r="DO82" i="223"/>
  <c r="DO83" i="223" s="1"/>
  <c r="DM82" i="223"/>
  <c r="DM83" i="223" s="1"/>
  <c r="DL82" i="223"/>
  <c r="DL83" i="223" s="1"/>
  <c r="DK82" i="223"/>
  <c r="DK83" i="223" s="1"/>
  <c r="DJ82" i="223"/>
  <c r="DJ83" i="223" s="1"/>
  <c r="DH82" i="223"/>
  <c r="DH83" i="223" s="1"/>
  <c r="DG82" i="223"/>
  <c r="DG83" i="223" s="1"/>
  <c r="DF82" i="223"/>
  <c r="DF83" i="223" s="1"/>
  <c r="DE82" i="223"/>
  <c r="DE83" i="223" s="1"/>
  <c r="DD82" i="223"/>
  <c r="DD83" i="223" s="1"/>
  <c r="DB82" i="223"/>
  <c r="DB83" i="223" s="1"/>
  <c r="DA82" i="223"/>
  <c r="DA83" i="223" s="1"/>
  <c r="CY82" i="223"/>
  <c r="CY83" i="223" s="1"/>
  <c r="CX82" i="223"/>
  <c r="CX83" i="223" s="1"/>
  <c r="CW82" i="223"/>
  <c r="CW83" i="223" s="1"/>
  <c r="CU82" i="223"/>
  <c r="CU83" i="223" s="1"/>
  <c r="CT82" i="223"/>
  <c r="CT83" i="223" s="1"/>
  <c r="CS82" i="223"/>
  <c r="CS83" i="223" s="1"/>
  <c r="CR82" i="223"/>
  <c r="CR83" i="223" s="1"/>
  <c r="CQ82" i="223"/>
  <c r="CQ83" i="223" s="1"/>
  <c r="CP82" i="223"/>
  <c r="CP83" i="223" s="1"/>
  <c r="CO82" i="223"/>
  <c r="CO96" i="223" s="1"/>
  <c r="R143" i="170" s="1"/>
  <c r="IL69" i="223"/>
  <c r="IL70" i="223" s="1"/>
  <c r="P362" i="170" s="1"/>
  <c r="IK69" i="223"/>
  <c r="IK70" i="223" s="1"/>
  <c r="P361" i="170" s="1"/>
  <c r="II69" i="223"/>
  <c r="II70" i="223" s="1"/>
  <c r="P357" i="170" s="1"/>
  <c r="IH69" i="223"/>
  <c r="IH70" i="223" s="1"/>
  <c r="P356" i="170" s="1"/>
  <c r="IF69" i="223"/>
  <c r="IF70" i="223" s="1"/>
  <c r="P352" i="170" s="1"/>
  <c r="IE69" i="223"/>
  <c r="IE70" i="223" s="1"/>
  <c r="P351" i="170" s="1"/>
  <c r="ID69" i="223"/>
  <c r="ID70" i="223" s="1"/>
  <c r="P350" i="170" s="1"/>
  <c r="IC69" i="223"/>
  <c r="IC70" i="223" s="1"/>
  <c r="P349" i="170" s="1"/>
  <c r="IA69" i="223"/>
  <c r="IA70" i="223" s="1"/>
  <c r="P345" i="170" s="1"/>
  <c r="HZ69" i="223"/>
  <c r="HZ70" i="223" s="1"/>
  <c r="P344" i="170" s="1"/>
  <c r="HY69" i="223"/>
  <c r="HY70" i="223" s="1"/>
  <c r="P343" i="170" s="1"/>
  <c r="HW69" i="223"/>
  <c r="HW70" i="223" s="1"/>
  <c r="P337" i="170" s="1"/>
  <c r="HV69" i="223"/>
  <c r="HV70" i="223" s="1"/>
  <c r="P336" i="170" s="1"/>
  <c r="HU69" i="223"/>
  <c r="HU70" i="223" s="1"/>
  <c r="P334" i="170" s="1"/>
  <c r="HT69" i="223"/>
  <c r="HT70" i="223" s="1"/>
  <c r="HS69" i="223"/>
  <c r="HS70" i="223" s="1"/>
  <c r="P333" i="170" s="1"/>
  <c r="HR69" i="223"/>
  <c r="HR70" i="223" s="1"/>
  <c r="P332" i="170" s="1"/>
  <c r="HQ69" i="223"/>
  <c r="HQ70" i="223" s="1"/>
  <c r="P331" i="170" s="1"/>
  <c r="HP69" i="223"/>
  <c r="HP70" i="223" s="1"/>
  <c r="P330" i="170" s="1"/>
  <c r="HN69" i="223"/>
  <c r="HN70" i="223" s="1"/>
  <c r="P326" i="170" s="1"/>
  <c r="HM69" i="223"/>
  <c r="HM70" i="223" s="1"/>
  <c r="P325" i="170" s="1"/>
  <c r="HL69" i="223"/>
  <c r="HL70" i="223" s="1"/>
  <c r="P324" i="170" s="1"/>
  <c r="HK69" i="223"/>
  <c r="HK70" i="223" s="1"/>
  <c r="P323" i="170" s="1"/>
  <c r="HI69" i="223"/>
  <c r="HI70" i="223" s="1"/>
  <c r="P317" i="170" s="1"/>
  <c r="HH69" i="223"/>
  <c r="HH70" i="223" s="1"/>
  <c r="P316" i="170" s="1"/>
  <c r="HG69" i="223"/>
  <c r="HG70" i="223" s="1"/>
  <c r="P315" i="170" s="1"/>
  <c r="HF69" i="223"/>
  <c r="HF70" i="223" s="1"/>
  <c r="P314" i="170" s="1"/>
  <c r="HD69" i="223"/>
  <c r="HD70" i="223" s="1"/>
  <c r="P310" i="170" s="1"/>
  <c r="HC69" i="223"/>
  <c r="HC70" i="223" s="1"/>
  <c r="P309" i="170" s="1"/>
  <c r="HB69" i="223"/>
  <c r="HB70" i="223" s="1"/>
  <c r="P308" i="170" s="1"/>
  <c r="HA69" i="223"/>
  <c r="HA70" i="223" s="1"/>
  <c r="P307" i="170" s="1"/>
  <c r="GZ69" i="223"/>
  <c r="GZ70" i="223" s="1"/>
  <c r="P306" i="170" s="1"/>
  <c r="GX69" i="223"/>
  <c r="GX70" i="223" s="1"/>
  <c r="P302" i="170" s="1"/>
  <c r="GW69" i="223"/>
  <c r="GW70" i="223" s="1"/>
  <c r="P301" i="170" s="1"/>
  <c r="GV69" i="223"/>
  <c r="GV70" i="223" s="1"/>
  <c r="P300" i="170" s="1"/>
  <c r="GT69" i="223"/>
  <c r="GT70" i="223" s="1"/>
  <c r="P296" i="170" s="1"/>
  <c r="GS69" i="223"/>
  <c r="GS70" i="223" s="1"/>
  <c r="P295" i="170" s="1"/>
  <c r="GR69" i="223"/>
  <c r="GR70" i="223" s="1"/>
  <c r="P294" i="170" s="1"/>
  <c r="GQ69" i="223"/>
  <c r="GQ70" i="223" s="1"/>
  <c r="P293" i="170" s="1"/>
  <c r="GP69" i="223"/>
  <c r="GP70" i="223" s="1"/>
  <c r="P292" i="170" s="1"/>
  <c r="GN69" i="223"/>
  <c r="GN70" i="223" s="1"/>
  <c r="P288" i="170" s="1"/>
  <c r="GM69" i="223"/>
  <c r="GM70" i="223" s="1"/>
  <c r="P287" i="170" s="1"/>
  <c r="GL69" i="223"/>
  <c r="GL70" i="223" s="1"/>
  <c r="P286" i="170" s="1"/>
  <c r="GK69" i="223"/>
  <c r="GK70" i="223" s="1"/>
  <c r="P285" i="170" s="1"/>
  <c r="GJ69" i="223"/>
  <c r="GJ70" i="223" s="1"/>
  <c r="P284" i="170" s="1"/>
  <c r="GI69" i="223"/>
  <c r="GI70" i="223" s="1"/>
  <c r="P283" i="170" s="1"/>
  <c r="GG69" i="223"/>
  <c r="GG70" i="223" s="1"/>
  <c r="P279" i="170" s="1"/>
  <c r="GF69" i="223"/>
  <c r="GF70" i="223" s="1"/>
  <c r="P278" i="170" s="1"/>
  <c r="GD69" i="223"/>
  <c r="GD70" i="223" s="1"/>
  <c r="P274" i="170" s="1"/>
  <c r="GC69" i="223"/>
  <c r="GC70" i="223" s="1"/>
  <c r="P273" i="170" s="1"/>
  <c r="GB69" i="223"/>
  <c r="GB70" i="223" s="1"/>
  <c r="P272" i="170" s="1"/>
  <c r="FZ69" i="223"/>
  <c r="FZ70" i="223" s="1"/>
  <c r="P268" i="170" s="1"/>
  <c r="FY69" i="223"/>
  <c r="FY70" i="223" s="1"/>
  <c r="P267" i="170" s="1"/>
  <c r="FX69" i="223"/>
  <c r="FX70" i="223" s="1"/>
  <c r="P266" i="170" s="1"/>
  <c r="FW69" i="223"/>
  <c r="FW70" i="223" s="1"/>
  <c r="P265" i="170" s="1"/>
  <c r="FV69" i="223"/>
  <c r="FV70" i="223" s="1"/>
  <c r="P264" i="170" s="1"/>
  <c r="FU69" i="223"/>
  <c r="FU70" i="223" s="1"/>
  <c r="P263" i="170" s="1"/>
  <c r="FT69" i="223"/>
  <c r="FT70" i="223" s="1"/>
  <c r="P262" i="170" s="1"/>
  <c r="FS69" i="223"/>
  <c r="FS70" i="223" s="1"/>
  <c r="P261" i="170" s="1"/>
  <c r="FQ69" i="223"/>
  <c r="FQ70" i="223" s="1"/>
  <c r="P255" i="170" s="1"/>
  <c r="FP69" i="223"/>
  <c r="FP70" i="223" s="1"/>
  <c r="P254" i="170" s="1"/>
  <c r="FO69" i="223"/>
  <c r="FO70" i="223" s="1"/>
  <c r="P253" i="170" s="1"/>
  <c r="FN69" i="223"/>
  <c r="FN70" i="223" s="1"/>
  <c r="P252" i="170" s="1"/>
  <c r="FM69" i="223"/>
  <c r="FM70" i="223" s="1"/>
  <c r="P251" i="170" s="1"/>
  <c r="FL69" i="223"/>
  <c r="FL70" i="223" s="1"/>
  <c r="P250" i="170" s="1"/>
  <c r="FK69" i="223"/>
  <c r="FK70" i="223" s="1"/>
  <c r="P249" i="170" s="1"/>
  <c r="FI69" i="223"/>
  <c r="FI70" i="223" s="1"/>
  <c r="P245" i="170" s="1"/>
  <c r="FH69" i="223"/>
  <c r="FH70" i="223" s="1"/>
  <c r="P244" i="170" s="1"/>
  <c r="FG69" i="223"/>
  <c r="FG70" i="223" s="1"/>
  <c r="P243" i="170" s="1"/>
  <c r="FF69" i="223"/>
  <c r="FF70" i="223" s="1"/>
  <c r="P242" i="170" s="1"/>
  <c r="FE69" i="223"/>
  <c r="FE70" i="223" s="1"/>
  <c r="P241" i="170" s="1"/>
  <c r="FD69" i="223"/>
  <c r="FD70" i="223" s="1"/>
  <c r="P240" i="170" s="1"/>
  <c r="FC69" i="223"/>
  <c r="FC70" i="223" s="1"/>
  <c r="P239" i="170" s="1"/>
  <c r="FA69" i="223"/>
  <c r="FA70" i="223" s="1"/>
  <c r="P235" i="170" s="1"/>
  <c r="EZ69" i="223"/>
  <c r="EZ70" i="223" s="1"/>
  <c r="P234" i="170" s="1"/>
  <c r="EY69" i="223"/>
  <c r="EY70" i="223" s="1"/>
  <c r="P233" i="170" s="1"/>
  <c r="EX69" i="223"/>
  <c r="EX70" i="223" s="1"/>
  <c r="P232" i="170" s="1"/>
  <c r="EW69" i="223"/>
  <c r="EW70" i="223" s="1"/>
  <c r="P231" i="170" s="1"/>
  <c r="EU69" i="223"/>
  <c r="EU70" i="223" s="1"/>
  <c r="P227" i="170" s="1"/>
  <c r="ET69" i="223"/>
  <c r="ET70" i="223" s="1"/>
  <c r="P226" i="170" s="1"/>
  <c r="ES69" i="223"/>
  <c r="ES70" i="223" s="1"/>
  <c r="P225" i="170" s="1"/>
  <c r="ER69" i="223"/>
  <c r="ER70" i="223" s="1"/>
  <c r="P224" i="170" s="1"/>
  <c r="EQ69" i="223"/>
  <c r="EQ70" i="223" s="1"/>
  <c r="P223" i="170" s="1"/>
  <c r="EP69" i="223"/>
  <c r="EP70" i="223" s="1"/>
  <c r="P222" i="170" s="1"/>
  <c r="EN69" i="223"/>
  <c r="EN70" i="223" s="1"/>
  <c r="P218" i="170" s="1"/>
  <c r="EM69" i="223"/>
  <c r="EM70" i="223" s="1"/>
  <c r="P217" i="170" s="1"/>
  <c r="EL69" i="223"/>
  <c r="EL70" i="223" s="1"/>
  <c r="P216" i="170" s="1"/>
  <c r="EJ69" i="223"/>
  <c r="EJ70" i="223" s="1"/>
  <c r="P212" i="170" s="1"/>
  <c r="EI69" i="223"/>
  <c r="EI70" i="223" s="1"/>
  <c r="P211" i="170" s="1"/>
  <c r="EH69" i="223"/>
  <c r="EH70" i="223" s="1"/>
  <c r="P210" i="170" s="1"/>
  <c r="EG69" i="223"/>
  <c r="EG70" i="223" s="1"/>
  <c r="P209" i="170" s="1"/>
  <c r="EF69" i="223"/>
  <c r="EF70" i="223" s="1"/>
  <c r="P208" i="170" s="1"/>
  <c r="EE69" i="223"/>
  <c r="EE70" i="223" s="1"/>
  <c r="P207" i="170" s="1"/>
  <c r="EC69" i="223"/>
  <c r="EC70" i="223" s="1"/>
  <c r="P201" i="170" s="1"/>
  <c r="EB69" i="223"/>
  <c r="EB70" i="223" s="1"/>
  <c r="P200" i="170" s="1"/>
  <c r="EA69" i="223"/>
  <c r="EA70" i="223" s="1"/>
  <c r="P199" i="170" s="1"/>
  <c r="DZ69" i="223"/>
  <c r="DZ70" i="223" s="1"/>
  <c r="P198" i="170" s="1"/>
  <c r="DX69" i="223"/>
  <c r="DX70" i="223" s="1"/>
  <c r="P194" i="170" s="1"/>
  <c r="DW69" i="223"/>
  <c r="DW70" i="223" s="1"/>
  <c r="P193" i="170" s="1"/>
  <c r="DV69" i="223"/>
  <c r="DV70" i="223" s="1"/>
  <c r="P192" i="170" s="1"/>
  <c r="DU69" i="223"/>
  <c r="DU70" i="223" s="1"/>
  <c r="P191" i="170" s="1"/>
  <c r="DS69" i="223"/>
  <c r="DS70" i="223" s="1"/>
  <c r="P187" i="170" s="1"/>
  <c r="DR69" i="223"/>
  <c r="DR70" i="223" s="1"/>
  <c r="P186" i="170" s="1"/>
  <c r="DQ69" i="223"/>
  <c r="DQ70" i="223" s="1"/>
  <c r="P185" i="170" s="1"/>
  <c r="DO69" i="223"/>
  <c r="DO70" i="223" s="1"/>
  <c r="P181" i="170" s="1"/>
  <c r="DM69" i="223"/>
  <c r="DM70" i="223" s="1"/>
  <c r="P177" i="170" s="1"/>
  <c r="DL69" i="223"/>
  <c r="DL70" i="223" s="1"/>
  <c r="P176" i="170" s="1"/>
  <c r="DK69" i="223"/>
  <c r="DK70" i="223" s="1"/>
  <c r="P175" i="170" s="1"/>
  <c r="DJ69" i="223"/>
  <c r="DJ70" i="223" s="1"/>
  <c r="P174" i="170" s="1"/>
  <c r="DH69" i="223"/>
  <c r="DH70" i="223" s="1"/>
  <c r="P168" i="170" s="1"/>
  <c r="DG69" i="223"/>
  <c r="DG70" i="223" s="1"/>
  <c r="P167" i="170" s="1"/>
  <c r="DF69" i="223"/>
  <c r="DF70" i="223" s="1"/>
  <c r="P166" i="170" s="1"/>
  <c r="DE69" i="223"/>
  <c r="DE70" i="223" s="1"/>
  <c r="P165" i="170" s="1"/>
  <c r="DD69" i="223"/>
  <c r="DD70" i="223" s="1"/>
  <c r="P164" i="170" s="1"/>
  <c r="DB69" i="223"/>
  <c r="DB70" i="223" s="1"/>
  <c r="P160" i="170" s="1"/>
  <c r="DA69" i="223"/>
  <c r="CY69" i="223"/>
  <c r="CY70" i="223" s="1"/>
  <c r="P155" i="170" s="1"/>
  <c r="CX69" i="223"/>
  <c r="CX70" i="223" s="1"/>
  <c r="P154" i="170" s="1"/>
  <c r="CW69" i="223"/>
  <c r="CW70" i="223" s="1"/>
  <c r="P153" i="170" s="1"/>
  <c r="CU69" i="223"/>
  <c r="CU70" i="223" s="1"/>
  <c r="P149" i="170" s="1"/>
  <c r="CT69" i="223"/>
  <c r="CT70" i="223" s="1"/>
  <c r="P148" i="170" s="1"/>
  <c r="CS69" i="223"/>
  <c r="CS70" i="223" s="1"/>
  <c r="P147" i="170" s="1"/>
  <c r="CR69" i="223"/>
  <c r="CR70" i="223" s="1"/>
  <c r="P146" i="170" s="1"/>
  <c r="CQ69" i="223"/>
  <c r="CQ70" i="223" s="1"/>
  <c r="P145" i="170" s="1"/>
  <c r="CP69" i="223"/>
  <c r="CP70" i="223" s="1"/>
  <c r="P144" i="170" s="1"/>
  <c r="CO69" i="223"/>
  <c r="CO83" i="223" s="1"/>
  <c r="Q143" i="170" s="1"/>
  <c r="IL56" i="223"/>
  <c r="IK56" i="223"/>
  <c r="II56" i="223"/>
  <c r="IH56" i="223"/>
  <c r="IF56" i="223"/>
  <c r="IE56" i="223"/>
  <c r="ID56" i="223"/>
  <c r="IC56" i="223"/>
  <c r="IA56" i="223"/>
  <c r="HZ56" i="223"/>
  <c r="HY56" i="223"/>
  <c r="HW56" i="223"/>
  <c r="HV56" i="223"/>
  <c r="HU56" i="223"/>
  <c r="HT56" i="223"/>
  <c r="HT57" i="223" s="1"/>
  <c r="HS56" i="223"/>
  <c r="HR56" i="223"/>
  <c r="HQ56" i="223"/>
  <c r="HP56" i="223"/>
  <c r="HN56" i="223"/>
  <c r="HM56" i="223"/>
  <c r="HL56" i="223"/>
  <c r="HK56" i="223"/>
  <c r="HI56" i="223"/>
  <c r="HH56" i="223"/>
  <c r="HG56" i="223"/>
  <c r="HF56" i="223"/>
  <c r="HD56" i="223"/>
  <c r="HC56" i="223"/>
  <c r="HB56" i="223"/>
  <c r="HA56" i="223"/>
  <c r="GZ56" i="223"/>
  <c r="GX56" i="223"/>
  <c r="GW56" i="223"/>
  <c r="GV56" i="223"/>
  <c r="GT56" i="223"/>
  <c r="GS56" i="223"/>
  <c r="GR56" i="223"/>
  <c r="GQ56" i="223"/>
  <c r="GP56" i="223"/>
  <c r="GN56" i="223"/>
  <c r="GM56" i="223"/>
  <c r="GL56" i="223"/>
  <c r="GK56" i="223"/>
  <c r="GJ56" i="223"/>
  <c r="GI56" i="223"/>
  <c r="GG56" i="223"/>
  <c r="GF56" i="223"/>
  <c r="GD56" i="223"/>
  <c r="GC56" i="223"/>
  <c r="GB56" i="223"/>
  <c r="FZ56" i="223"/>
  <c r="FY56" i="223"/>
  <c r="FX56" i="223"/>
  <c r="FW56" i="223"/>
  <c r="FV56" i="223"/>
  <c r="FU56" i="223"/>
  <c r="FT56" i="223"/>
  <c r="FS56" i="223"/>
  <c r="FQ56" i="223"/>
  <c r="FP56" i="223"/>
  <c r="FO56" i="223"/>
  <c r="FN56" i="223"/>
  <c r="FM56" i="223"/>
  <c r="FL56" i="223"/>
  <c r="FK56" i="223"/>
  <c r="FI56" i="223"/>
  <c r="FH56" i="223"/>
  <c r="FG56" i="223"/>
  <c r="FF56" i="223"/>
  <c r="FE56" i="223"/>
  <c r="FD56" i="223"/>
  <c r="FC56" i="223"/>
  <c r="FA56" i="223"/>
  <c r="EZ56" i="223"/>
  <c r="EY56" i="223"/>
  <c r="EX56" i="223"/>
  <c r="EW56" i="223"/>
  <c r="EU56" i="223"/>
  <c r="ET56" i="223"/>
  <c r="ES56" i="223"/>
  <c r="ER56" i="223"/>
  <c r="EQ56" i="223"/>
  <c r="EP56" i="223"/>
  <c r="EN56" i="223"/>
  <c r="EM56" i="223"/>
  <c r="EL56" i="223"/>
  <c r="EJ56" i="223"/>
  <c r="EI56" i="223"/>
  <c r="EH56" i="223"/>
  <c r="EG56" i="223"/>
  <c r="EF56" i="223"/>
  <c r="EE56" i="223"/>
  <c r="EC56" i="223"/>
  <c r="EB56" i="223"/>
  <c r="EA56" i="223"/>
  <c r="DZ56" i="223"/>
  <c r="DX56" i="223"/>
  <c r="DW56" i="223"/>
  <c r="DV56" i="223"/>
  <c r="DU56" i="223"/>
  <c r="DS56" i="223"/>
  <c r="DR56" i="223"/>
  <c r="DQ56" i="223"/>
  <c r="DQ57" i="223" s="1"/>
  <c r="O185" i="170" s="1"/>
  <c r="DO56" i="223"/>
  <c r="DO57" i="223" s="1"/>
  <c r="O181" i="170" s="1"/>
  <c r="DM56" i="223"/>
  <c r="DM57" i="223" s="1"/>
  <c r="O177" i="170" s="1"/>
  <c r="DL56" i="223"/>
  <c r="DL57" i="223" s="1"/>
  <c r="O176" i="170" s="1"/>
  <c r="DK56" i="223"/>
  <c r="DK57" i="223" s="1"/>
  <c r="O175" i="170" s="1"/>
  <c r="DJ56" i="223"/>
  <c r="DJ57" i="223" s="1"/>
  <c r="O174" i="170" s="1"/>
  <c r="DH56" i="223"/>
  <c r="DH57" i="223" s="1"/>
  <c r="O168" i="170" s="1"/>
  <c r="DG56" i="223"/>
  <c r="DG57" i="223" s="1"/>
  <c r="O167" i="170" s="1"/>
  <c r="DF56" i="223"/>
  <c r="DF57" i="223" s="1"/>
  <c r="O166" i="170" s="1"/>
  <c r="DE56" i="223"/>
  <c r="DE57" i="223" s="1"/>
  <c r="O165" i="170" s="1"/>
  <c r="DD56" i="223"/>
  <c r="DD57" i="223" s="1"/>
  <c r="O164" i="170" s="1"/>
  <c r="DB56" i="223"/>
  <c r="DB57" i="223" s="1"/>
  <c r="O160" i="170" s="1"/>
  <c r="DA56" i="223"/>
  <c r="DA57" i="223" s="1"/>
  <c r="O159" i="170" s="1"/>
  <c r="CY56" i="223"/>
  <c r="CY57" i="223" s="1"/>
  <c r="O155" i="170" s="1"/>
  <c r="CX56" i="223"/>
  <c r="CX57" i="223" s="1"/>
  <c r="O154" i="170" s="1"/>
  <c r="CW56" i="223"/>
  <c r="CW57" i="223" s="1"/>
  <c r="O153" i="170" s="1"/>
  <c r="CU56" i="223"/>
  <c r="CU57" i="223" s="1"/>
  <c r="O149" i="170" s="1"/>
  <c r="CT56" i="223"/>
  <c r="CT57" i="223" s="1"/>
  <c r="O148" i="170" s="1"/>
  <c r="CS56" i="223"/>
  <c r="CS57" i="223" s="1"/>
  <c r="O147" i="170" s="1"/>
  <c r="CR56" i="223"/>
  <c r="CR57" i="223" s="1"/>
  <c r="O146" i="170" s="1"/>
  <c r="CQ56" i="223"/>
  <c r="CQ57" i="223" s="1"/>
  <c r="O145" i="170" s="1"/>
  <c r="CP56" i="223"/>
  <c r="CP57" i="223" s="1"/>
  <c r="O144" i="170" s="1"/>
  <c r="CO56" i="223"/>
  <c r="CO70" i="223" s="1"/>
  <c r="P143" i="170" s="1"/>
  <c r="CN21" i="223"/>
  <c r="CV21" i="223"/>
  <c r="CZ21" i="223"/>
  <c r="DC21" i="223"/>
  <c r="DI21" i="223"/>
  <c r="DN21" i="223"/>
  <c r="DP21" i="223"/>
  <c r="DT21" i="223"/>
  <c r="DY21" i="223"/>
  <c r="ED21" i="223"/>
  <c r="EK21" i="223"/>
  <c r="EO21" i="223"/>
  <c r="EV21" i="223"/>
  <c r="FB21" i="223"/>
  <c r="FJ21" i="223"/>
  <c r="FR21" i="223"/>
  <c r="GA21" i="223"/>
  <c r="GE21" i="223"/>
  <c r="GH21" i="223"/>
  <c r="GO21" i="223"/>
  <c r="GU21" i="223"/>
  <c r="GY21" i="223"/>
  <c r="HE21" i="223"/>
  <c r="HJ21" i="223"/>
  <c r="HO21" i="223"/>
  <c r="HX21" i="223"/>
  <c r="IB21" i="223"/>
  <c r="IG21" i="223"/>
  <c r="IJ21" i="223"/>
  <c r="CN22" i="223"/>
  <c r="CV22" i="223"/>
  <c r="CZ22" i="223"/>
  <c r="DC22" i="223"/>
  <c r="DI22" i="223"/>
  <c r="DN22" i="223"/>
  <c r="DP22" i="223"/>
  <c r="DT22" i="223"/>
  <c r="DY22" i="223"/>
  <c r="ED22" i="223"/>
  <c r="EK22" i="223"/>
  <c r="EO22" i="223"/>
  <c r="EV22" i="223"/>
  <c r="FB22" i="223"/>
  <c r="FJ22" i="223"/>
  <c r="FR22" i="223"/>
  <c r="GA22" i="223"/>
  <c r="GE22" i="223"/>
  <c r="GH22" i="223"/>
  <c r="GO22" i="223"/>
  <c r="GU22" i="223"/>
  <c r="GY22" i="223"/>
  <c r="HE22" i="223"/>
  <c r="HJ22" i="223"/>
  <c r="HO22" i="223"/>
  <c r="HX22" i="223"/>
  <c r="IB22" i="223"/>
  <c r="IG22" i="223"/>
  <c r="IJ22" i="223"/>
  <c r="CN23" i="223"/>
  <c r="CV23" i="223"/>
  <c r="CZ23" i="223"/>
  <c r="DC23" i="223"/>
  <c r="DI23" i="223"/>
  <c r="DN23" i="223"/>
  <c r="DP23" i="223"/>
  <c r="DT23" i="223"/>
  <c r="DY23" i="223"/>
  <c r="ED23" i="223"/>
  <c r="EK23" i="223"/>
  <c r="EO23" i="223"/>
  <c r="EV23" i="223"/>
  <c r="FB23" i="223"/>
  <c r="FJ23" i="223"/>
  <c r="FR23" i="223"/>
  <c r="GA23" i="223"/>
  <c r="GE23" i="223"/>
  <c r="GH23" i="223"/>
  <c r="GO23" i="223"/>
  <c r="GU23" i="223"/>
  <c r="GY23" i="223"/>
  <c r="HE23" i="223"/>
  <c r="HJ23" i="223"/>
  <c r="HO23" i="223"/>
  <c r="HX23" i="223"/>
  <c r="IB23" i="223"/>
  <c r="IG23" i="223"/>
  <c r="IJ23" i="223"/>
  <c r="CN24" i="223"/>
  <c r="CV24" i="223"/>
  <c r="CZ24" i="223"/>
  <c r="DC24" i="223"/>
  <c r="DI24" i="223"/>
  <c r="DN24" i="223"/>
  <c r="DP24" i="223"/>
  <c r="DT24" i="223"/>
  <c r="DY24" i="223"/>
  <c r="ED24" i="223"/>
  <c r="EK24" i="223"/>
  <c r="EO24" i="223"/>
  <c r="EV24" i="223"/>
  <c r="FB24" i="223"/>
  <c r="FJ24" i="223"/>
  <c r="FR24" i="223"/>
  <c r="GA24" i="223"/>
  <c r="GE24" i="223"/>
  <c r="GH24" i="223"/>
  <c r="GO24" i="223"/>
  <c r="GU24" i="223"/>
  <c r="GY24" i="223"/>
  <c r="HE24" i="223"/>
  <c r="HJ24" i="223"/>
  <c r="HO24" i="223"/>
  <c r="HX24" i="223"/>
  <c r="IB24" i="223"/>
  <c r="IG24" i="223"/>
  <c r="IJ24" i="223"/>
  <c r="CN25" i="223"/>
  <c r="CV25" i="223"/>
  <c r="CZ25" i="223"/>
  <c r="DC25" i="223"/>
  <c r="DI25" i="223"/>
  <c r="DN25" i="223"/>
  <c r="DP25" i="223"/>
  <c r="DT25" i="223"/>
  <c r="DY25" i="223"/>
  <c r="ED25" i="223"/>
  <c r="EK25" i="223"/>
  <c r="EO25" i="223"/>
  <c r="EV25" i="223"/>
  <c r="FB25" i="223"/>
  <c r="FJ25" i="223"/>
  <c r="FR25" i="223"/>
  <c r="GA25" i="223"/>
  <c r="GE25" i="223"/>
  <c r="GH25" i="223"/>
  <c r="GO25" i="223"/>
  <c r="GU25" i="223"/>
  <c r="GY25" i="223"/>
  <c r="HE25" i="223"/>
  <c r="HJ25" i="223"/>
  <c r="HO25" i="223"/>
  <c r="HX25" i="223"/>
  <c r="IB25" i="223"/>
  <c r="IG25" i="223"/>
  <c r="IJ25" i="223"/>
  <c r="CN26" i="223"/>
  <c r="CV26" i="223"/>
  <c r="CZ26" i="223"/>
  <c r="DC26" i="223"/>
  <c r="DI26" i="223"/>
  <c r="DN26" i="223"/>
  <c r="DP26" i="223"/>
  <c r="DT26" i="223"/>
  <c r="DY26" i="223"/>
  <c r="ED26" i="223"/>
  <c r="EK26" i="223"/>
  <c r="EO26" i="223"/>
  <c r="EV26" i="223"/>
  <c r="FB26" i="223"/>
  <c r="FJ26" i="223"/>
  <c r="FR26" i="223"/>
  <c r="GA26" i="223"/>
  <c r="GE26" i="223"/>
  <c r="GH26" i="223"/>
  <c r="GO26" i="223"/>
  <c r="GU26" i="223"/>
  <c r="GY26" i="223"/>
  <c r="HE26" i="223"/>
  <c r="HJ26" i="223"/>
  <c r="HO26" i="223"/>
  <c r="HX26" i="223"/>
  <c r="IB26" i="223"/>
  <c r="IG26" i="223"/>
  <c r="IJ26" i="223"/>
  <c r="CN27" i="223"/>
  <c r="CV27" i="223"/>
  <c r="CZ27" i="223"/>
  <c r="DC27" i="223"/>
  <c r="DI27" i="223"/>
  <c r="DN27" i="223"/>
  <c r="DP27" i="223"/>
  <c r="DT27" i="223"/>
  <c r="DY27" i="223"/>
  <c r="ED27" i="223"/>
  <c r="EK27" i="223"/>
  <c r="EO27" i="223"/>
  <c r="EV27" i="223"/>
  <c r="FB27" i="223"/>
  <c r="FJ27" i="223"/>
  <c r="FR27" i="223"/>
  <c r="GA27" i="223"/>
  <c r="GE27" i="223"/>
  <c r="GH27" i="223"/>
  <c r="GO27" i="223"/>
  <c r="GU27" i="223"/>
  <c r="GY27" i="223"/>
  <c r="HE27" i="223"/>
  <c r="HJ27" i="223"/>
  <c r="HO27" i="223"/>
  <c r="HX27" i="223"/>
  <c r="IB27" i="223"/>
  <c r="IG27" i="223"/>
  <c r="IJ27" i="223"/>
  <c r="IJ20" i="223"/>
  <c r="IG20" i="223"/>
  <c r="IB20" i="223"/>
  <c r="HX20" i="223"/>
  <c r="HO20" i="223"/>
  <c r="HJ20" i="223"/>
  <c r="HE20" i="223"/>
  <c r="GY20" i="223"/>
  <c r="GU20" i="223"/>
  <c r="GO20" i="223"/>
  <c r="GH20" i="223"/>
  <c r="GE20" i="223"/>
  <c r="GA20" i="223"/>
  <c r="FR20" i="223"/>
  <c r="FJ20" i="223"/>
  <c r="FB20" i="223"/>
  <c r="EV20" i="223"/>
  <c r="EO20" i="223"/>
  <c r="EK20" i="223"/>
  <c r="ED20" i="223"/>
  <c r="DY20" i="223"/>
  <c r="DT20" i="223"/>
  <c r="DP20" i="223"/>
  <c r="DN20" i="223"/>
  <c r="DI20" i="223"/>
  <c r="DC20" i="223"/>
  <c r="CZ20" i="223"/>
  <c r="CV20" i="223"/>
  <c r="CN20" i="223"/>
  <c r="CN14" i="223"/>
  <c r="CN9" i="223"/>
  <c r="CV9" i="223"/>
  <c r="CZ9" i="223"/>
  <c r="DC9" i="223"/>
  <c r="DI9" i="223"/>
  <c r="DN9" i="223"/>
  <c r="DP9" i="223"/>
  <c r="DT9" i="223"/>
  <c r="DY9" i="223"/>
  <c r="ED9" i="223"/>
  <c r="EK9" i="223"/>
  <c r="EO9" i="223"/>
  <c r="EV9" i="223"/>
  <c r="FB9" i="223"/>
  <c r="FJ9" i="223"/>
  <c r="FR9" i="223"/>
  <c r="GA9" i="223"/>
  <c r="GE9" i="223"/>
  <c r="GH9" i="223"/>
  <c r="GO9" i="223"/>
  <c r="GU9" i="223"/>
  <c r="GY9" i="223"/>
  <c r="HE9" i="223"/>
  <c r="HJ9" i="223"/>
  <c r="HO9" i="223"/>
  <c r="HX9" i="223"/>
  <c r="IB9" i="223"/>
  <c r="IG9" i="223"/>
  <c r="IJ9" i="223"/>
  <c r="CN10" i="223"/>
  <c r="CV10" i="223"/>
  <c r="CZ10" i="223"/>
  <c r="DC10" i="223"/>
  <c r="DI10" i="223"/>
  <c r="DN10" i="223"/>
  <c r="DP10" i="223"/>
  <c r="DT10" i="223"/>
  <c r="DY10" i="223"/>
  <c r="ED10" i="223"/>
  <c r="EK10" i="223"/>
  <c r="EO10" i="223"/>
  <c r="EV10" i="223"/>
  <c r="FB10" i="223"/>
  <c r="FJ10" i="223"/>
  <c r="FR10" i="223"/>
  <c r="GA10" i="223"/>
  <c r="GE10" i="223"/>
  <c r="GH10" i="223"/>
  <c r="GO10" i="223"/>
  <c r="GU10" i="223"/>
  <c r="GY10" i="223"/>
  <c r="HE10" i="223"/>
  <c r="HJ10" i="223"/>
  <c r="HO10" i="223"/>
  <c r="HX10" i="223"/>
  <c r="IB10" i="223"/>
  <c r="IG10" i="223"/>
  <c r="IJ10" i="223"/>
  <c r="CN11" i="223"/>
  <c r="CV11" i="223"/>
  <c r="CZ11" i="223"/>
  <c r="DC11" i="223"/>
  <c r="DI11" i="223"/>
  <c r="DN11" i="223"/>
  <c r="DP11" i="223"/>
  <c r="DT11" i="223"/>
  <c r="DY11" i="223"/>
  <c r="ED11" i="223"/>
  <c r="EK11" i="223"/>
  <c r="EO11" i="223"/>
  <c r="EV11" i="223"/>
  <c r="FB11" i="223"/>
  <c r="FJ11" i="223"/>
  <c r="FR11" i="223"/>
  <c r="GA11" i="223"/>
  <c r="GE11" i="223"/>
  <c r="GH11" i="223"/>
  <c r="GO11" i="223"/>
  <c r="GU11" i="223"/>
  <c r="GY11" i="223"/>
  <c r="HE11" i="223"/>
  <c r="HJ11" i="223"/>
  <c r="HO11" i="223"/>
  <c r="HX11" i="223"/>
  <c r="IB11" i="223"/>
  <c r="IG11" i="223"/>
  <c r="IJ11" i="223"/>
  <c r="CN12" i="223"/>
  <c r="CV12" i="223"/>
  <c r="CZ12" i="223"/>
  <c r="DC12" i="223"/>
  <c r="DI12" i="223"/>
  <c r="DN12" i="223"/>
  <c r="DP12" i="223"/>
  <c r="DT12" i="223"/>
  <c r="DY12" i="223"/>
  <c r="ED12" i="223"/>
  <c r="EK12" i="223"/>
  <c r="EO12" i="223"/>
  <c r="EV12" i="223"/>
  <c r="FB12" i="223"/>
  <c r="FJ12" i="223"/>
  <c r="FR12" i="223"/>
  <c r="GA12" i="223"/>
  <c r="GE12" i="223"/>
  <c r="GH12" i="223"/>
  <c r="GO12" i="223"/>
  <c r="GU12" i="223"/>
  <c r="GY12" i="223"/>
  <c r="HE12" i="223"/>
  <c r="HJ12" i="223"/>
  <c r="HO12" i="223"/>
  <c r="HX12" i="223"/>
  <c r="IB12" i="223"/>
  <c r="IG12" i="223"/>
  <c r="IJ12" i="223"/>
  <c r="CN13" i="223"/>
  <c r="CV13" i="223"/>
  <c r="CZ13" i="223"/>
  <c r="DC13" i="223"/>
  <c r="DI13" i="223"/>
  <c r="DN13" i="223"/>
  <c r="DP13" i="223"/>
  <c r="DT13" i="223"/>
  <c r="DY13" i="223"/>
  <c r="ED13" i="223"/>
  <c r="EK13" i="223"/>
  <c r="EO13" i="223"/>
  <c r="EV13" i="223"/>
  <c r="FB13" i="223"/>
  <c r="FJ13" i="223"/>
  <c r="FR13" i="223"/>
  <c r="GA13" i="223"/>
  <c r="GE13" i="223"/>
  <c r="GH13" i="223"/>
  <c r="GO13" i="223"/>
  <c r="GU13" i="223"/>
  <c r="GY13" i="223"/>
  <c r="HE13" i="223"/>
  <c r="HJ13" i="223"/>
  <c r="HO13" i="223"/>
  <c r="HX13" i="223"/>
  <c r="IB13" i="223"/>
  <c r="IG13" i="223"/>
  <c r="IJ13" i="223"/>
  <c r="CV14" i="223"/>
  <c r="CZ14" i="223"/>
  <c r="DC14" i="223"/>
  <c r="DI14" i="223"/>
  <c r="DN14" i="223"/>
  <c r="DP14" i="223"/>
  <c r="DT14" i="223"/>
  <c r="DY14" i="223"/>
  <c r="ED14" i="223"/>
  <c r="EK14" i="223"/>
  <c r="EO14" i="223"/>
  <c r="EV14" i="223"/>
  <c r="FB14" i="223"/>
  <c r="FJ14" i="223"/>
  <c r="FR14" i="223"/>
  <c r="GA14" i="223"/>
  <c r="GE14" i="223"/>
  <c r="GH14" i="223"/>
  <c r="GO14" i="223"/>
  <c r="GU14" i="223"/>
  <c r="GY14" i="223"/>
  <c r="HE14" i="223"/>
  <c r="HJ14" i="223"/>
  <c r="HO14" i="223"/>
  <c r="HX14" i="223"/>
  <c r="IB14" i="223"/>
  <c r="IG14" i="223"/>
  <c r="IJ14" i="223"/>
  <c r="CN8" i="223"/>
  <c r="CV8" i="223"/>
  <c r="CZ8" i="223"/>
  <c r="DC8" i="223"/>
  <c r="DI8" i="223"/>
  <c r="DN8" i="223"/>
  <c r="DP8" i="223"/>
  <c r="DT8" i="223"/>
  <c r="DY8" i="223"/>
  <c r="ED8" i="223"/>
  <c r="EK8" i="223"/>
  <c r="EO8" i="223"/>
  <c r="EV8" i="223"/>
  <c r="FB8" i="223"/>
  <c r="FJ8" i="223"/>
  <c r="FR8" i="223"/>
  <c r="GA8" i="223"/>
  <c r="GE8" i="223"/>
  <c r="GH8" i="223"/>
  <c r="GO8" i="223"/>
  <c r="GU8" i="223"/>
  <c r="GY8" i="223"/>
  <c r="HE8" i="223"/>
  <c r="HJ8" i="223"/>
  <c r="HO8" i="223"/>
  <c r="HX8" i="223"/>
  <c r="IB8" i="223"/>
  <c r="IG8" i="223"/>
  <c r="IJ8" i="223"/>
  <c r="CN7" i="223"/>
  <c r="HL43" i="223"/>
  <c r="HL44" i="223" s="1"/>
  <c r="N324" i="170" s="1"/>
  <c r="HN43" i="223"/>
  <c r="HN44" i="223" s="1"/>
  <c r="N326" i="170" s="1"/>
  <c r="HZ43" i="223"/>
  <c r="HZ44" i="223" s="1"/>
  <c r="N344" i="170" s="1"/>
  <c r="IH43" i="223"/>
  <c r="IH44" i="223" s="1"/>
  <c r="N356" i="170" s="1"/>
  <c r="N1" i="170"/>
  <c r="H3" i="191" s="1"/>
  <c r="M1" i="170"/>
  <c r="H3" i="190" s="1"/>
  <c r="IL43" i="223"/>
  <c r="IL44" i="223" s="1"/>
  <c r="N362" i="170" s="1"/>
  <c r="IK43" i="223"/>
  <c r="IK44" i="223" s="1"/>
  <c r="N361" i="170" s="1"/>
  <c r="II43" i="223"/>
  <c r="II44" i="223" s="1"/>
  <c r="N357" i="170" s="1"/>
  <c r="IF43" i="223"/>
  <c r="IF44" i="223" s="1"/>
  <c r="N352" i="170" s="1"/>
  <c r="IE43" i="223"/>
  <c r="IE44" i="223" s="1"/>
  <c r="N351" i="170" s="1"/>
  <c r="ID43" i="223"/>
  <c r="ID44" i="223" s="1"/>
  <c r="N350" i="170" s="1"/>
  <c r="IC43" i="223"/>
  <c r="IC44" i="223" s="1"/>
  <c r="N349" i="170" s="1"/>
  <c r="IA43" i="223"/>
  <c r="IA44" i="223" s="1"/>
  <c r="N345" i="170" s="1"/>
  <c r="HY43" i="223"/>
  <c r="HY44" i="223" s="1"/>
  <c r="N343" i="170" s="1"/>
  <c r="HW43" i="223"/>
  <c r="HW44" i="223" s="1"/>
  <c r="N337" i="170" s="1"/>
  <c r="HV43" i="223"/>
  <c r="HV44" i="223" s="1"/>
  <c r="N336" i="170" s="1"/>
  <c r="HU43" i="223"/>
  <c r="HU44" i="223" s="1"/>
  <c r="N335" i="170" s="1"/>
  <c r="HT43" i="223"/>
  <c r="HT44" i="223" s="1"/>
  <c r="HS43" i="223"/>
  <c r="HS44" i="223" s="1"/>
  <c r="N333" i="170" s="1"/>
  <c r="HR43" i="223"/>
  <c r="HR44" i="223" s="1"/>
  <c r="N332" i="170" s="1"/>
  <c r="HQ43" i="223"/>
  <c r="HQ44" i="223" s="1"/>
  <c r="N331" i="170" s="1"/>
  <c r="HP43" i="223"/>
  <c r="HP44" i="223" s="1"/>
  <c r="N330" i="170" s="1"/>
  <c r="HM43" i="223"/>
  <c r="HM44" i="223" s="1"/>
  <c r="N325" i="170" s="1"/>
  <c r="HK43" i="223"/>
  <c r="HK44" i="223" s="1"/>
  <c r="N323" i="170" s="1"/>
  <c r="HI43" i="223"/>
  <c r="HI44" i="223" s="1"/>
  <c r="N317" i="170" s="1"/>
  <c r="HH43" i="223"/>
  <c r="HH44" i="223" s="1"/>
  <c r="N316" i="170" s="1"/>
  <c r="HG43" i="223"/>
  <c r="HG44" i="223" s="1"/>
  <c r="N315" i="170" s="1"/>
  <c r="HF43" i="223"/>
  <c r="HF44" i="223" s="1"/>
  <c r="N314" i="170" s="1"/>
  <c r="HD43" i="223"/>
  <c r="HD44" i="223" s="1"/>
  <c r="N310" i="170" s="1"/>
  <c r="HC43" i="223"/>
  <c r="HC44" i="223" s="1"/>
  <c r="N309" i="170" s="1"/>
  <c r="HB43" i="223"/>
  <c r="HB44" i="223" s="1"/>
  <c r="N308" i="170" s="1"/>
  <c r="HA43" i="223"/>
  <c r="HA44" i="223" s="1"/>
  <c r="N307" i="170" s="1"/>
  <c r="GZ43" i="223"/>
  <c r="GZ44" i="223" s="1"/>
  <c r="N306" i="170" s="1"/>
  <c r="GX43" i="223"/>
  <c r="GX44" i="223" s="1"/>
  <c r="N302" i="170" s="1"/>
  <c r="GW43" i="223"/>
  <c r="GW44" i="223" s="1"/>
  <c r="N301" i="170" s="1"/>
  <c r="GV43" i="223"/>
  <c r="GV44" i="223" s="1"/>
  <c r="N300" i="170" s="1"/>
  <c r="GT43" i="223"/>
  <c r="GT44" i="223" s="1"/>
  <c r="N296" i="170" s="1"/>
  <c r="GS43" i="223"/>
  <c r="GS44" i="223" s="1"/>
  <c r="N295" i="170" s="1"/>
  <c r="GR43" i="223"/>
  <c r="GR44" i="223" s="1"/>
  <c r="N294" i="170" s="1"/>
  <c r="GQ43" i="223"/>
  <c r="GQ44" i="223" s="1"/>
  <c r="N293" i="170" s="1"/>
  <c r="GP43" i="223"/>
  <c r="GP44" i="223" s="1"/>
  <c r="N292" i="170" s="1"/>
  <c r="GN43" i="223"/>
  <c r="GN44" i="223" s="1"/>
  <c r="N288" i="170" s="1"/>
  <c r="GM43" i="223"/>
  <c r="GM44" i="223" s="1"/>
  <c r="N287" i="170" s="1"/>
  <c r="GL43" i="223"/>
  <c r="GL44" i="223" s="1"/>
  <c r="N286" i="170" s="1"/>
  <c r="GK43" i="223"/>
  <c r="GK44" i="223" s="1"/>
  <c r="N285" i="170" s="1"/>
  <c r="GJ43" i="223"/>
  <c r="GJ44" i="223" s="1"/>
  <c r="N284" i="170" s="1"/>
  <c r="GI43" i="223"/>
  <c r="GI44" i="223" s="1"/>
  <c r="N283" i="170" s="1"/>
  <c r="GG43" i="223"/>
  <c r="GG44" i="223" s="1"/>
  <c r="N279" i="170" s="1"/>
  <c r="GF43" i="223"/>
  <c r="GF44" i="223" s="1"/>
  <c r="N278" i="170" s="1"/>
  <c r="GD43" i="223"/>
  <c r="GD44" i="223" s="1"/>
  <c r="N274" i="170" s="1"/>
  <c r="GC43" i="223"/>
  <c r="GC44" i="223" s="1"/>
  <c r="N273" i="170" s="1"/>
  <c r="GB43" i="223"/>
  <c r="GB44" i="223" s="1"/>
  <c r="N272" i="170" s="1"/>
  <c r="FZ43" i="223"/>
  <c r="FZ44" i="223" s="1"/>
  <c r="N268" i="170" s="1"/>
  <c r="FY43" i="223"/>
  <c r="FY44" i="223" s="1"/>
  <c r="N267" i="170" s="1"/>
  <c r="FX43" i="223"/>
  <c r="FX44" i="223" s="1"/>
  <c r="N266" i="170" s="1"/>
  <c r="FW43" i="223"/>
  <c r="FW44" i="223" s="1"/>
  <c r="N265" i="170" s="1"/>
  <c r="FV43" i="223"/>
  <c r="FV44" i="223" s="1"/>
  <c r="N264" i="170" s="1"/>
  <c r="FU43" i="223"/>
  <c r="FU44" i="223" s="1"/>
  <c r="N263" i="170" s="1"/>
  <c r="FT43" i="223"/>
  <c r="FT44" i="223" s="1"/>
  <c r="N262" i="170" s="1"/>
  <c r="FS43" i="223"/>
  <c r="FS44" i="223" s="1"/>
  <c r="N261" i="170" s="1"/>
  <c r="FQ43" i="223"/>
  <c r="FQ44" i="223" s="1"/>
  <c r="N255" i="170" s="1"/>
  <c r="FP43" i="223"/>
  <c r="FP44" i="223" s="1"/>
  <c r="N254" i="170" s="1"/>
  <c r="FO43" i="223"/>
  <c r="FO44" i="223" s="1"/>
  <c r="N253" i="170" s="1"/>
  <c r="FN43" i="223"/>
  <c r="FN44" i="223" s="1"/>
  <c r="N252" i="170" s="1"/>
  <c r="FM43" i="223"/>
  <c r="FM44" i="223" s="1"/>
  <c r="N251" i="170" s="1"/>
  <c r="FL43" i="223"/>
  <c r="FL44" i="223" s="1"/>
  <c r="N250" i="170" s="1"/>
  <c r="FK43" i="223"/>
  <c r="FK44" i="223" s="1"/>
  <c r="N249" i="170" s="1"/>
  <c r="FI43" i="223"/>
  <c r="FI44" i="223" s="1"/>
  <c r="N245" i="170" s="1"/>
  <c r="FH43" i="223"/>
  <c r="FH44" i="223" s="1"/>
  <c r="N244" i="170" s="1"/>
  <c r="FG43" i="223"/>
  <c r="FG44" i="223" s="1"/>
  <c r="N243" i="170" s="1"/>
  <c r="FF43" i="223"/>
  <c r="FF44" i="223" s="1"/>
  <c r="N242" i="170" s="1"/>
  <c r="FE43" i="223"/>
  <c r="FE44" i="223" s="1"/>
  <c r="N241" i="170" s="1"/>
  <c r="FD43" i="223"/>
  <c r="FD44" i="223" s="1"/>
  <c r="N240" i="170" s="1"/>
  <c r="FC43" i="223"/>
  <c r="FC44" i="223" s="1"/>
  <c r="N239" i="170" s="1"/>
  <c r="FA43" i="223"/>
  <c r="FA44" i="223" s="1"/>
  <c r="N235" i="170" s="1"/>
  <c r="EZ43" i="223"/>
  <c r="EZ44" i="223" s="1"/>
  <c r="N234" i="170" s="1"/>
  <c r="EY43" i="223"/>
  <c r="EY44" i="223" s="1"/>
  <c r="N233" i="170" s="1"/>
  <c r="EX43" i="223"/>
  <c r="EX44" i="223" s="1"/>
  <c r="N232" i="170" s="1"/>
  <c r="EW43" i="223"/>
  <c r="EW44" i="223" s="1"/>
  <c r="N231" i="170" s="1"/>
  <c r="EU43" i="223"/>
  <c r="EU44" i="223" s="1"/>
  <c r="N227" i="170" s="1"/>
  <c r="ET43" i="223"/>
  <c r="ET44" i="223" s="1"/>
  <c r="N226" i="170" s="1"/>
  <c r="ES43" i="223"/>
  <c r="ES44" i="223" s="1"/>
  <c r="N225" i="170" s="1"/>
  <c r="ER43" i="223"/>
  <c r="ER44" i="223" s="1"/>
  <c r="N224" i="170" s="1"/>
  <c r="EQ43" i="223"/>
  <c r="EQ44" i="223" s="1"/>
  <c r="N223" i="170" s="1"/>
  <c r="EP43" i="223"/>
  <c r="EP44" i="223" s="1"/>
  <c r="N222" i="170" s="1"/>
  <c r="EN43" i="223"/>
  <c r="EN44" i="223" s="1"/>
  <c r="N218" i="170" s="1"/>
  <c r="EM43" i="223"/>
  <c r="EM44" i="223" s="1"/>
  <c r="N217" i="170" s="1"/>
  <c r="EL43" i="223"/>
  <c r="EL44" i="223" s="1"/>
  <c r="N216" i="170" s="1"/>
  <c r="EJ43" i="223"/>
  <c r="EJ44" i="223" s="1"/>
  <c r="N212" i="170" s="1"/>
  <c r="EI43" i="223"/>
  <c r="EI44" i="223" s="1"/>
  <c r="N211" i="170" s="1"/>
  <c r="EH43" i="223"/>
  <c r="EH44" i="223" s="1"/>
  <c r="N210" i="170" s="1"/>
  <c r="EG43" i="223"/>
  <c r="EG44" i="223" s="1"/>
  <c r="N209" i="170" s="1"/>
  <c r="EF43" i="223"/>
  <c r="EF44" i="223" s="1"/>
  <c r="N208" i="170" s="1"/>
  <c r="EE43" i="223"/>
  <c r="EE44" i="223" s="1"/>
  <c r="N207" i="170" s="1"/>
  <c r="EC43" i="223"/>
  <c r="EC44" i="223" s="1"/>
  <c r="N201" i="170" s="1"/>
  <c r="EB43" i="223"/>
  <c r="EB44" i="223" s="1"/>
  <c r="N200" i="170" s="1"/>
  <c r="EA43" i="223"/>
  <c r="EA44" i="223" s="1"/>
  <c r="N199" i="170" s="1"/>
  <c r="DZ43" i="223"/>
  <c r="DZ44" i="223" s="1"/>
  <c r="N198" i="170" s="1"/>
  <c r="DX43" i="223"/>
  <c r="DX44" i="223" s="1"/>
  <c r="N194" i="170" s="1"/>
  <c r="DW43" i="223"/>
  <c r="DW44" i="223" s="1"/>
  <c r="N193" i="170" s="1"/>
  <c r="DV43" i="223"/>
  <c r="DV44" i="223" s="1"/>
  <c r="N192" i="170" s="1"/>
  <c r="DU43" i="223"/>
  <c r="DU44" i="223" s="1"/>
  <c r="N191" i="170" s="1"/>
  <c r="DS43" i="223"/>
  <c r="DS44" i="223" s="1"/>
  <c r="N187" i="170" s="1"/>
  <c r="DR43" i="223"/>
  <c r="DR44" i="223" s="1"/>
  <c r="N186" i="170" s="1"/>
  <c r="DQ43" i="223"/>
  <c r="DQ44" i="223" s="1"/>
  <c r="N185" i="170" s="1"/>
  <c r="DO43" i="223"/>
  <c r="DO44" i="223" s="1"/>
  <c r="N181" i="170" s="1"/>
  <c r="DM43" i="223"/>
  <c r="DM44" i="223" s="1"/>
  <c r="N177" i="170" s="1"/>
  <c r="DL43" i="223"/>
  <c r="DL44" i="223" s="1"/>
  <c r="N176" i="170" s="1"/>
  <c r="DK43" i="223"/>
  <c r="DK44" i="223" s="1"/>
  <c r="N175" i="170" s="1"/>
  <c r="DJ43" i="223"/>
  <c r="DJ44" i="223" s="1"/>
  <c r="N174" i="170" s="1"/>
  <c r="DH43" i="223"/>
  <c r="DH44" i="223" s="1"/>
  <c r="N168" i="170" s="1"/>
  <c r="DG43" i="223"/>
  <c r="DG44" i="223" s="1"/>
  <c r="N167" i="170" s="1"/>
  <c r="DF43" i="223"/>
  <c r="DF44" i="223" s="1"/>
  <c r="N166" i="170" s="1"/>
  <c r="DE43" i="223"/>
  <c r="DE44" i="223" s="1"/>
  <c r="N165" i="170" s="1"/>
  <c r="DD43" i="223"/>
  <c r="DD44" i="223" s="1"/>
  <c r="N164" i="170" s="1"/>
  <c r="DB43" i="223"/>
  <c r="DB44" i="223" s="1"/>
  <c r="N160" i="170" s="1"/>
  <c r="DA43" i="223"/>
  <c r="DA44" i="223" s="1"/>
  <c r="N159" i="170" s="1"/>
  <c r="CY43" i="223"/>
  <c r="CY44" i="223" s="1"/>
  <c r="N155" i="170" s="1"/>
  <c r="CX43" i="223"/>
  <c r="CX44" i="223" s="1"/>
  <c r="N154" i="170" s="1"/>
  <c r="CW43" i="223"/>
  <c r="CW44" i="223" s="1"/>
  <c r="N153" i="170" s="1"/>
  <c r="CU43" i="223"/>
  <c r="CU44" i="223" s="1"/>
  <c r="N149" i="170" s="1"/>
  <c r="CT43" i="223"/>
  <c r="CT44" i="223" s="1"/>
  <c r="N148" i="170" s="1"/>
  <c r="CS43" i="223"/>
  <c r="CS44" i="223" s="1"/>
  <c r="N147" i="170" s="1"/>
  <c r="CR43" i="223"/>
  <c r="CR44" i="223" s="1"/>
  <c r="N146" i="170" s="1"/>
  <c r="CQ43" i="223"/>
  <c r="CQ44" i="223" s="1"/>
  <c r="N145" i="170" s="1"/>
  <c r="CP43" i="223"/>
  <c r="CP44" i="223" s="1"/>
  <c r="N144" i="170" s="1"/>
  <c r="B30" i="223"/>
  <c r="IL29" i="223"/>
  <c r="IK29" i="223"/>
  <c r="II29" i="223"/>
  <c r="IH29" i="223"/>
  <c r="IF29" i="223"/>
  <c r="IE29" i="223"/>
  <c r="ID29" i="223"/>
  <c r="IC29" i="223"/>
  <c r="IA29" i="223"/>
  <c r="HZ29" i="223"/>
  <c r="HY29" i="223"/>
  <c r="HW29" i="223"/>
  <c r="HV29" i="223"/>
  <c r="HU29" i="223"/>
  <c r="HT29" i="223"/>
  <c r="HS29" i="223"/>
  <c r="HR29" i="223"/>
  <c r="HQ29" i="223"/>
  <c r="HP29" i="223"/>
  <c r="HN29" i="223"/>
  <c r="HM29" i="223"/>
  <c r="HL29" i="223"/>
  <c r="HK29" i="223"/>
  <c r="HI29" i="223"/>
  <c r="HH29" i="223"/>
  <c r="HG29" i="223"/>
  <c r="HF29" i="223"/>
  <c r="HD29" i="223"/>
  <c r="HC29" i="223"/>
  <c r="HB29" i="223"/>
  <c r="HA29" i="223"/>
  <c r="GZ29" i="223"/>
  <c r="GX29" i="223"/>
  <c r="GW29" i="223"/>
  <c r="GV29" i="223"/>
  <c r="GT29" i="223"/>
  <c r="GS29" i="223"/>
  <c r="GR29" i="223"/>
  <c r="GQ29" i="223"/>
  <c r="GP29" i="223"/>
  <c r="GN29" i="223"/>
  <c r="GM29" i="223"/>
  <c r="GL29" i="223"/>
  <c r="GK29" i="223"/>
  <c r="GJ29" i="223"/>
  <c r="GI29" i="223"/>
  <c r="GG29" i="223"/>
  <c r="GF29" i="223"/>
  <c r="GD29" i="223"/>
  <c r="GC29" i="223"/>
  <c r="GB29" i="223"/>
  <c r="FZ29" i="223"/>
  <c r="FY29" i="223"/>
  <c r="FX29" i="223"/>
  <c r="FW29" i="223"/>
  <c r="FV29" i="223"/>
  <c r="FU29" i="223"/>
  <c r="FT29" i="223"/>
  <c r="FS29" i="223"/>
  <c r="FQ29" i="223"/>
  <c r="FP29" i="223"/>
  <c r="FO29" i="223"/>
  <c r="FN29" i="223"/>
  <c r="FM29" i="223"/>
  <c r="FL29" i="223"/>
  <c r="FK29" i="223"/>
  <c r="FI29" i="223"/>
  <c r="FH29" i="223"/>
  <c r="FG29" i="223"/>
  <c r="FF29" i="223"/>
  <c r="FE29" i="223"/>
  <c r="FD29" i="223"/>
  <c r="FC29" i="223"/>
  <c r="FA29" i="223"/>
  <c r="EZ29" i="223"/>
  <c r="EY29" i="223"/>
  <c r="EX29" i="223"/>
  <c r="EW29" i="223"/>
  <c r="EU29" i="223"/>
  <c r="ET29" i="223"/>
  <c r="ES29" i="223"/>
  <c r="ER29" i="223"/>
  <c r="EQ29" i="223"/>
  <c r="EP29" i="223"/>
  <c r="EN29" i="223"/>
  <c r="EM29" i="223"/>
  <c r="EL29" i="223"/>
  <c r="EJ29" i="223"/>
  <c r="EI29" i="223"/>
  <c r="EH29" i="223"/>
  <c r="EG29" i="223"/>
  <c r="EF29" i="223"/>
  <c r="EE29" i="223"/>
  <c r="EC29" i="223"/>
  <c r="EB29" i="223"/>
  <c r="EA29" i="223"/>
  <c r="DZ29" i="223"/>
  <c r="DX29" i="223"/>
  <c r="DW29" i="223"/>
  <c r="DV29" i="223"/>
  <c r="DU29" i="223"/>
  <c r="DS29" i="223"/>
  <c r="DR29" i="223"/>
  <c r="DQ29" i="223"/>
  <c r="DO29" i="223"/>
  <c r="DM29" i="223"/>
  <c r="DL29" i="223"/>
  <c r="DK29" i="223"/>
  <c r="DJ29" i="223"/>
  <c r="DH29" i="223"/>
  <c r="DG29" i="223"/>
  <c r="DF29" i="223"/>
  <c r="DE29" i="223"/>
  <c r="DD29" i="223"/>
  <c r="DB29" i="223"/>
  <c r="DA29" i="223"/>
  <c r="DA30" i="223" s="1"/>
  <c r="M159" i="170" s="1"/>
  <c r="CY29" i="223"/>
  <c r="CX29" i="223"/>
  <c r="CW29" i="223"/>
  <c r="CU29" i="223"/>
  <c r="CT29" i="223"/>
  <c r="CS29" i="223"/>
  <c r="CR29" i="223"/>
  <c r="CQ29" i="223"/>
  <c r="CP29" i="223"/>
  <c r="CO29" i="223"/>
  <c r="IK16" i="223"/>
  <c r="IK17" i="223" s="1"/>
  <c r="L361" i="170" s="1"/>
  <c r="IL16" i="223"/>
  <c r="IL17" i="223" s="1"/>
  <c r="L362" i="170" s="1"/>
  <c r="CT16" i="223"/>
  <c r="CT17" i="223" s="1"/>
  <c r="L148" i="170" s="1"/>
  <c r="CU16" i="223"/>
  <c r="CU17" i="223" s="1"/>
  <c r="L149" i="170" s="1"/>
  <c r="CW16" i="223"/>
  <c r="CW17" i="223" s="1"/>
  <c r="L153" i="170" s="1"/>
  <c r="CX16" i="223"/>
  <c r="CX17" i="223" s="1"/>
  <c r="L154" i="170" s="1"/>
  <c r="CY16" i="223"/>
  <c r="CY17" i="223" s="1"/>
  <c r="L155" i="170" s="1"/>
  <c r="DA16" i="223"/>
  <c r="DA17" i="223" s="1"/>
  <c r="L159" i="170" s="1"/>
  <c r="DB16" i="223"/>
  <c r="DB17" i="223" s="1"/>
  <c r="L160" i="170" s="1"/>
  <c r="DD16" i="223"/>
  <c r="DD17" i="223" s="1"/>
  <c r="L164" i="170" s="1"/>
  <c r="DE16" i="223"/>
  <c r="DE17" i="223" s="1"/>
  <c r="L165" i="170" s="1"/>
  <c r="DF16" i="223"/>
  <c r="DF17" i="223" s="1"/>
  <c r="L166" i="170" s="1"/>
  <c r="DG16" i="223"/>
  <c r="DG17" i="223" s="1"/>
  <c r="L167" i="170" s="1"/>
  <c r="DH16" i="223"/>
  <c r="DH17" i="223" s="1"/>
  <c r="L168" i="170" s="1"/>
  <c r="DJ16" i="223"/>
  <c r="DJ17" i="223" s="1"/>
  <c r="L174" i="170" s="1"/>
  <c r="DK16" i="223"/>
  <c r="DK17" i="223" s="1"/>
  <c r="L175" i="170" s="1"/>
  <c r="DL16" i="223"/>
  <c r="DL17" i="223" s="1"/>
  <c r="L176" i="170" s="1"/>
  <c r="DM16" i="223"/>
  <c r="DM17" i="223" s="1"/>
  <c r="L177" i="170" s="1"/>
  <c r="DO16" i="223"/>
  <c r="DO17" i="223" s="1"/>
  <c r="L181" i="170" s="1"/>
  <c r="DQ16" i="223"/>
  <c r="DQ17" i="223" s="1"/>
  <c r="L185" i="170" s="1"/>
  <c r="DR16" i="223"/>
  <c r="DR17" i="223" s="1"/>
  <c r="L186" i="170" s="1"/>
  <c r="DS16" i="223"/>
  <c r="DS17" i="223" s="1"/>
  <c r="L187" i="170" s="1"/>
  <c r="DU16" i="223"/>
  <c r="DU17" i="223" s="1"/>
  <c r="L191" i="170" s="1"/>
  <c r="DV16" i="223"/>
  <c r="DV17" i="223" s="1"/>
  <c r="L192" i="170" s="1"/>
  <c r="DW16" i="223"/>
  <c r="DW17" i="223" s="1"/>
  <c r="L193" i="170" s="1"/>
  <c r="DX16" i="223"/>
  <c r="DX17" i="223" s="1"/>
  <c r="L194" i="170" s="1"/>
  <c r="DZ16" i="223"/>
  <c r="DZ17" i="223" s="1"/>
  <c r="L198" i="170" s="1"/>
  <c r="EA16" i="223"/>
  <c r="EA17" i="223" s="1"/>
  <c r="L199" i="170" s="1"/>
  <c r="EB16" i="223"/>
  <c r="EB17" i="223" s="1"/>
  <c r="L200" i="170" s="1"/>
  <c r="EC16" i="223"/>
  <c r="EC17" i="223" s="1"/>
  <c r="L201" i="170" s="1"/>
  <c r="EE16" i="223"/>
  <c r="EE17" i="223" s="1"/>
  <c r="L207" i="170" s="1"/>
  <c r="EF16" i="223"/>
  <c r="EF17" i="223" s="1"/>
  <c r="EG16" i="223"/>
  <c r="EG17" i="223" s="1"/>
  <c r="L209" i="170" s="1"/>
  <c r="EH16" i="223"/>
  <c r="EH17" i="223" s="1"/>
  <c r="L210" i="170" s="1"/>
  <c r="EI16" i="223"/>
  <c r="EI17" i="223" s="1"/>
  <c r="L211" i="170" s="1"/>
  <c r="EJ16" i="223"/>
  <c r="EJ17" i="223" s="1"/>
  <c r="L212" i="170" s="1"/>
  <c r="EL16" i="223"/>
  <c r="EL17" i="223" s="1"/>
  <c r="L216" i="170" s="1"/>
  <c r="EM16" i="223"/>
  <c r="EM17" i="223" s="1"/>
  <c r="L217" i="170" s="1"/>
  <c r="EN16" i="223"/>
  <c r="EN17" i="223" s="1"/>
  <c r="L218" i="170" s="1"/>
  <c r="EP16" i="223"/>
  <c r="EP17" i="223" s="1"/>
  <c r="L222" i="170" s="1"/>
  <c r="EQ16" i="223"/>
  <c r="EQ17" i="223" s="1"/>
  <c r="L223" i="170" s="1"/>
  <c r="ER16" i="223"/>
  <c r="ER17" i="223" s="1"/>
  <c r="L224" i="170" s="1"/>
  <c r="ES16" i="223"/>
  <c r="ES17" i="223" s="1"/>
  <c r="L225" i="170" s="1"/>
  <c r="ET16" i="223"/>
  <c r="ET17" i="223" s="1"/>
  <c r="L226" i="170" s="1"/>
  <c r="EU16" i="223"/>
  <c r="EU17" i="223" s="1"/>
  <c r="L227" i="170" s="1"/>
  <c r="EW16" i="223"/>
  <c r="EW17" i="223" s="1"/>
  <c r="L231" i="170" s="1"/>
  <c r="EX16" i="223"/>
  <c r="EX17" i="223" s="1"/>
  <c r="L232" i="170" s="1"/>
  <c r="EY16" i="223"/>
  <c r="EY17" i="223" s="1"/>
  <c r="L233" i="170" s="1"/>
  <c r="EZ16" i="223"/>
  <c r="EZ17" i="223" s="1"/>
  <c r="L234" i="170" s="1"/>
  <c r="FA16" i="223"/>
  <c r="FA17" i="223" s="1"/>
  <c r="L235" i="170" s="1"/>
  <c r="FC16" i="223"/>
  <c r="FC17" i="223" s="1"/>
  <c r="L239" i="170" s="1"/>
  <c r="FD16" i="223"/>
  <c r="FD17" i="223" s="1"/>
  <c r="L240" i="170" s="1"/>
  <c r="FE16" i="223"/>
  <c r="FE17" i="223" s="1"/>
  <c r="L241" i="170" s="1"/>
  <c r="FF16" i="223"/>
  <c r="FF17" i="223" s="1"/>
  <c r="L242" i="170" s="1"/>
  <c r="FG16" i="223"/>
  <c r="FG17" i="223" s="1"/>
  <c r="L243" i="170" s="1"/>
  <c r="FH16" i="223"/>
  <c r="FH17" i="223" s="1"/>
  <c r="L244" i="170" s="1"/>
  <c r="FI16" i="223"/>
  <c r="FI17" i="223" s="1"/>
  <c r="L245" i="170" s="1"/>
  <c r="FK16" i="223"/>
  <c r="FK17" i="223" s="1"/>
  <c r="L249" i="170" s="1"/>
  <c r="FL16" i="223"/>
  <c r="FL17" i="223" s="1"/>
  <c r="L250" i="170" s="1"/>
  <c r="FM16" i="223"/>
  <c r="FM17" i="223" s="1"/>
  <c r="L251" i="170" s="1"/>
  <c r="FN16" i="223"/>
  <c r="FN17" i="223" s="1"/>
  <c r="L252" i="170" s="1"/>
  <c r="FO16" i="223"/>
  <c r="FO17" i="223" s="1"/>
  <c r="L253" i="170" s="1"/>
  <c r="FP16" i="223"/>
  <c r="FP17" i="223" s="1"/>
  <c r="L254" i="170" s="1"/>
  <c r="FQ16" i="223"/>
  <c r="FQ17" i="223" s="1"/>
  <c r="L255" i="170" s="1"/>
  <c r="FS16" i="223"/>
  <c r="FS17" i="223" s="1"/>
  <c r="L261" i="170" s="1"/>
  <c r="FT16" i="223"/>
  <c r="FT17" i="223" s="1"/>
  <c r="L262" i="170" s="1"/>
  <c r="FU16" i="223"/>
  <c r="FU17" i="223" s="1"/>
  <c r="L263" i="170" s="1"/>
  <c r="FV16" i="223"/>
  <c r="FV17" i="223" s="1"/>
  <c r="L264" i="170" s="1"/>
  <c r="FW16" i="223"/>
  <c r="FW17" i="223" s="1"/>
  <c r="L265" i="170" s="1"/>
  <c r="FX16" i="223"/>
  <c r="FX17" i="223" s="1"/>
  <c r="L266" i="170" s="1"/>
  <c r="FY16" i="223"/>
  <c r="FY17" i="223" s="1"/>
  <c r="L267" i="170" s="1"/>
  <c r="FZ16" i="223"/>
  <c r="FZ17" i="223" s="1"/>
  <c r="L268" i="170" s="1"/>
  <c r="GB16" i="223"/>
  <c r="GB17" i="223" s="1"/>
  <c r="L272" i="170" s="1"/>
  <c r="GC16" i="223"/>
  <c r="GC17" i="223" s="1"/>
  <c r="L273" i="170" s="1"/>
  <c r="GD16" i="223"/>
  <c r="GD17" i="223" s="1"/>
  <c r="L274" i="170" s="1"/>
  <c r="GF16" i="223"/>
  <c r="GF17" i="223" s="1"/>
  <c r="L278" i="170" s="1"/>
  <c r="GG16" i="223"/>
  <c r="GG17" i="223" s="1"/>
  <c r="L279" i="170" s="1"/>
  <c r="GI16" i="223"/>
  <c r="GI17" i="223" s="1"/>
  <c r="L283" i="170" s="1"/>
  <c r="GJ16" i="223"/>
  <c r="GJ17" i="223" s="1"/>
  <c r="L284" i="170" s="1"/>
  <c r="GK16" i="223"/>
  <c r="GK17" i="223" s="1"/>
  <c r="L285" i="170" s="1"/>
  <c r="GL16" i="223"/>
  <c r="GL17" i="223" s="1"/>
  <c r="L286" i="170" s="1"/>
  <c r="GM16" i="223"/>
  <c r="GM17" i="223" s="1"/>
  <c r="L287" i="170" s="1"/>
  <c r="GN16" i="223"/>
  <c r="GN17" i="223" s="1"/>
  <c r="L288" i="170" s="1"/>
  <c r="GP16" i="223"/>
  <c r="GP17" i="223" s="1"/>
  <c r="L292" i="170" s="1"/>
  <c r="GQ16" i="223"/>
  <c r="GQ17" i="223" s="1"/>
  <c r="L293" i="170" s="1"/>
  <c r="GR16" i="223"/>
  <c r="GR17" i="223" s="1"/>
  <c r="L294" i="170" s="1"/>
  <c r="GS16" i="223"/>
  <c r="GS17" i="223" s="1"/>
  <c r="L295" i="170" s="1"/>
  <c r="GT16" i="223"/>
  <c r="GT17" i="223" s="1"/>
  <c r="L296" i="170" s="1"/>
  <c r="GV16" i="223"/>
  <c r="GV17" i="223" s="1"/>
  <c r="L300" i="170" s="1"/>
  <c r="GW16" i="223"/>
  <c r="GW17" i="223" s="1"/>
  <c r="L301" i="170" s="1"/>
  <c r="GX16" i="223"/>
  <c r="GX17" i="223" s="1"/>
  <c r="L302" i="170" s="1"/>
  <c r="GZ16" i="223"/>
  <c r="GZ17" i="223" s="1"/>
  <c r="L306" i="170" s="1"/>
  <c r="HA16" i="223"/>
  <c r="HA17" i="223" s="1"/>
  <c r="L307" i="170" s="1"/>
  <c r="HB16" i="223"/>
  <c r="HB17" i="223" s="1"/>
  <c r="L308" i="170" s="1"/>
  <c r="HC16" i="223"/>
  <c r="HC17" i="223" s="1"/>
  <c r="L309" i="170" s="1"/>
  <c r="HD16" i="223"/>
  <c r="HD17" i="223" s="1"/>
  <c r="L310" i="170" s="1"/>
  <c r="HF16" i="223"/>
  <c r="HF17" i="223" s="1"/>
  <c r="L314" i="170" s="1"/>
  <c r="HG16" i="223"/>
  <c r="HG17" i="223" s="1"/>
  <c r="L315" i="170" s="1"/>
  <c r="HH16" i="223"/>
  <c r="HH17" i="223" s="1"/>
  <c r="L316" i="170" s="1"/>
  <c r="HI16" i="223"/>
  <c r="HI17" i="223" s="1"/>
  <c r="L317" i="170" s="1"/>
  <c r="HK16" i="223"/>
  <c r="HK17" i="223" s="1"/>
  <c r="L323" i="170" s="1"/>
  <c r="HL16" i="223"/>
  <c r="HL17" i="223" s="1"/>
  <c r="L324" i="170" s="1"/>
  <c r="HM16" i="223"/>
  <c r="HM17" i="223" s="1"/>
  <c r="L325" i="170" s="1"/>
  <c r="HN16" i="223"/>
  <c r="HN17" i="223" s="1"/>
  <c r="L326" i="170" s="1"/>
  <c r="HP16" i="223"/>
  <c r="HP17" i="223" s="1"/>
  <c r="L330" i="170" s="1"/>
  <c r="HQ16" i="223"/>
  <c r="HQ17" i="223" s="1"/>
  <c r="L331" i="170" s="1"/>
  <c r="HR16" i="223"/>
  <c r="HR17" i="223" s="1"/>
  <c r="L332" i="170" s="1"/>
  <c r="HS16" i="223"/>
  <c r="HS17" i="223" s="1"/>
  <c r="L333" i="170" s="1"/>
  <c r="HT16" i="223"/>
  <c r="HT17" i="223" s="1"/>
  <c r="HU16" i="223"/>
  <c r="HU17" i="223" s="1"/>
  <c r="HV16" i="223"/>
  <c r="HV17" i="223" s="1"/>
  <c r="L336" i="170" s="1"/>
  <c r="HW16" i="223"/>
  <c r="HW17" i="223" s="1"/>
  <c r="L337" i="170" s="1"/>
  <c r="HY16" i="223"/>
  <c r="HY17" i="223" s="1"/>
  <c r="L343" i="170" s="1"/>
  <c r="HZ16" i="223"/>
  <c r="HZ17" i="223" s="1"/>
  <c r="L344" i="170" s="1"/>
  <c r="IA16" i="223"/>
  <c r="IA17" i="223" s="1"/>
  <c r="L345" i="170" s="1"/>
  <c r="IC16" i="223"/>
  <c r="IC17" i="223" s="1"/>
  <c r="L349" i="170" s="1"/>
  <c r="ID16" i="223"/>
  <c r="ID17" i="223" s="1"/>
  <c r="L350" i="170" s="1"/>
  <c r="IE16" i="223"/>
  <c r="IE17" i="223" s="1"/>
  <c r="L351" i="170" s="1"/>
  <c r="IF16" i="223"/>
  <c r="IF17" i="223" s="1"/>
  <c r="L352" i="170" s="1"/>
  <c r="IH16" i="223"/>
  <c r="IH17" i="223" s="1"/>
  <c r="L356" i="170" s="1"/>
  <c r="II16" i="223"/>
  <c r="II17" i="223" s="1"/>
  <c r="L357" i="170" s="1"/>
  <c r="B17" i="223"/>
  <c r="L1" i="170" s="1"/>
  <c r="H3" i="102" s="1"/>
  <c r="CP16" i="223"/>
  <c r="CP17" i="223" s="1"/>
  <c r="L144" i="170" s="1"/>
  <c r="CQ16" i="223"/>
  <c r="CQ17" i="223" s="1"/>
  <c r="L145" i="170" s="1"/>
  <c r="CR16" i="223"/>
  <c r="CR17" i="223" s="1"/>
  <c r="L146" i="170" s="1"/>
  <c r="CS16" i="223"/>
  <c r="CS17" i="223" s="1"/>
  <c r="L147" i="170" s="1"/>
  <c r="CO16" i="223"/>
  <c r="CO17" i="223" s="1"/>
  <c r="L143" i="170" s="1"/>
  <c r="CV7" i="223"/>
  <c r="CZ7" i="223"/>
  <c r="DC7" i="223"/>
  <c r="DI7" i="223"/>
  <c r="DN7" i="223"/>
  <c r="DP7" i="223"/>
  <c r="DT7" i="223"/>
  <c r="DY7" i="223"/>
  <c r="ED7" i="223"/>
  <c r="EK7" i="223"/>
  <c r="EO7" i="223"/>
  <c r="FB7" i="223"/>
  <c r="FJ7" i="223"/>
  <c r="FR7" i="223"/>
  <c r="GA7" i="223"/>
  <c r="GE7" i="223"/>
  <c r="GH7" i="223"/>
  <c r="GO7" i="223"/>
  <c r="GU7" i="223"/>
  <c r="GY7" i="223"/>
  <c r="HE7" i="223"/>
  <c r="HJ7" i="223"/>
  <c r="HO7" i="223"/>
  <c r="HX7" i="223"/>
  <c r="IB7" i="223"/>
  <c r="IG7" i="223"/>
  <c r="IJ7" i="223"/>
  <c r="AG150" i="196"/>
  <c r="AG149" i="196"/>
  <c r="AG143" i="196"/>
  <c r="AG132" i="196"/>
  <c r="AG121" i="196"/>
  <c r="AG120" i="196"/>
  <c r="AG110" i="196"/>
  <c r="AG100" i="196"/>
  <c r="AG91" i="196"/>
  <c r="AG87" i="196"/>
  <c r="AG86" i="196"/>
  <c r="AG85" i="196"/>
  <c r="AG81" i="196"/>
  <c r="AG80" i="196"/>
  <c r="AG79" i="196"/>
  <c r="AG78" i="196"/>
  <c r="AG77" i="196"/>
  <c r="AG76" i="196"/>
  <c r="AG70" i="196"/>
  <c r="AG69" i="196"/>
  <c r="AG68" i="196"/>
  <c r="AG67" i="196"/>
  <c r="AG63" i="196"/>
  <c r="AG62" i="196"/>
  <c r="AG61" i="196"/>
  <c r="AG60" i="196"/>
  <c r="AG56" i="196"/>
  <c r="AG55" i="196"/>
  <c r="AG54" i="196"/>
  <c r="AG45" i="196"/>
  <c r="AG50" i="196"/>
  <c r="AG48" i="196" s="1"/>
  <c r="AG203" i="195"/>
  <c r="AE288" i="222"/>
  <c r="AD288" i="222"/>
  <c r="AC288" i="222"/>
  <c r="AB288" i="222"/>
  <c r="AA288" i="222"/>
  <c r="Z288" i="222"/>
  <c r="Y288" i="222"/>
  <c r="X288" i="222"/>
  <c r="W288" i="222"/>
  <c r="V288" i="222"/>
  <c r="U288" i="222"/>
  <c r="T288" i="222"/>
  <c r="S288" i="222"/>
  <c r="R288" i="222"/>
  <c r="Q288" i="222"/>
  <c r="P288" i="222"/>
  <c r="O288" i="222"/>
  <c r="N288" i="222"/>
  <c r="M288" i="222"/>
  <c r="L288" i="222"/>
  <c r="AE287" i="222"/>
  <c r="AE285" i="222" s="1"/>
  <c r="AD287" i="222"/>
  <c r="AC287" i="222"/>
  <c r="AC285" i="222" s="1"/>
  <c r="AB287" i="222"/>
  <c r="AB285" i="222" s="1"/>
  <c r="AA287" i="222"/>
  <c r="AA285" i="222" s="1"/>
  <c r="Z287" i="222"/>
  <c r="Z285" i="222" s="1"/>
  <c r="Y287" i="222"/>
  <c r="Y285" i="222" s="1"/>
  <c r="X287" i="222"/>
  <c r="X285" i="222" s="1"/>
  <c r="W287" i="222"/>
  <c r="W285" i="222" s="1"/>
  <c r="V287" i="222"/>
  <c r="V285" i="222" s="1"/>
  <c r="U287" i="222"/>
  <c r="U285" i="222" s="1"/>
  <c r="T287" i="222"/>
  <c r="T285" i="222" s="1"/>
  <c r="S287" i="222"/>
  <c r="S285" i="222" s="1"/>
  <c r="R287" i="222"/>
  <c r="R285" i="222" s="1"/>
  <c r="Q287" i="222"/>
  <c r="Q285" i="222" s="1"/>
  <c r="P287" i="222"/>
  <c r="P285" i="222" s="1"/>
  <c r="O287" i="222"/>
  <c r="O285" i="222" s="1"/>
  <c r="N287" i="222"/>
  <c r="N285" i="222" s="1"/>
  <c r="M287" i="222"/>
  <c r="M285" i="222" s="1"/>
  <c r="L287" i="222"/>
  <c r="L285" i="222" s="1"/>
  <c r="AE283" i="222"/>
  <c r="AD283" i="222"/>
  <c r="AC283" i="222"/>
  <c r="AB283" i="222"/>
  <c r="AA283" i="222"/>
  <c r="Z283" i="222"/>
  <c r="Y283" i="222"/>
  <c r="X283" i="222"/>
  <c r="W283" i="222"/>
  <c r="V283" i="222"/>
  <c r="U283" i="222"/>
  <c r="T283" i="222"/>
  <c r="S283" i="222"/>
  <c r="R283" i="222"/>
  <c r="Q283" i="222"/>
  <c r="P283" i="222"/>
  <c r="O283" i="222"/>
  <c r="N283" i="222"/>
  <c r="M283" i="222"/>
  <c r="L283" i="222"/>
  <c r="AE282" i="222"/>
  <c r="AE280" i="222" s="1"/>
  <c r="AD282" i="222"/>
  <c r="AD280" i="222" s="1"/>
  <c r="AC282" i="222"/>
  <c r="AC280" i="222" s="1"/>
  <c r="AB282" i="222"/>
  <c r="AB280" i="222" s="1"/>
  <c r="AA282" i="222"/>
  <c r="AA280" i="222" s="1"/>
  <c r="Z282" i="222"/>
  <c r="Z280" i="222" s="1"/>
  <c r="Y282" i="222"/>
  <c r="Y280" i="222" s="1"/>
  <c r="X282" i="222"/>
  <c r="X280" i="222" s="1"/>
  <c r="W282" i="222"/>
  <c r="W280" i="222" s="1"/>
  <c r="V282" i="222"/>
  <c r="V280" i="222" s="1"/>
  <c r="U282" i="222"/>
  <c r="U280" i="222" s="1"/>
  <c r="T282" i="222"/>
  <c r="T280" i="222" s="1"/>
  <c r="S282" i="222"/>
  <c r="S280" i="222" s="1"/>
  <c r="R282" i="222"/>
  <c r="R280" i="222" s="1"/>
  <c r="Q282" i="222"/>
  <c r="Q280" i="222" s="1"/>
  <c r="P282" i="222"/>
  <c r="P280" i="222" s="1"/>
  <c r="O282" i="222"/>
  <c r="O280" i="222" s="1"/>
  <c r="N282" i="222"/>
  <c r="N280" i="222" s="1"/>
  <c r="M282" i="222"/>
  <c r="L282" i="222"/>
  <c r="L280" i="222" s="1"/>
  <c r="AE278" i="222"/>
  <c r="AD278" i="222"/>
  <c r="AC278" i="222"/>
  <c r="AB278" i="222"/>
  <c r="AA278" i="222"/>
  <c r="Z278" i="222"/>
  <c r="Y278" i="222"/>
  <c r="X278" i="222"/>
  <c r="W278" i="222"/>
  <c r="V278" i="222"/>
  <c r="U278" i="222"/>
  <c r="T278" i="222"/>
  <c r="S278" i="222"/>
  <c r="R278" i="222"/>
  <c r="Q278" i="222"/>
  <c r="P278" i="222"/>
  <c r="O278" i="222"/>
  <c r="N278" i="222"/>
  <c r="M278" i="222"/>
  <c r="L278" i="222"/>
  <c r="AE277" i="222"/>
  <c r="AD277" i="222"/>
  <c r="AC277" i="222"/>
  <c r="AB277" i="222"/>
  <c r="AA277" i="222"/>
  <c r="Z277" i="222"/>
  <c r="Y277" i="222"/>
  <c r="X277" i="222"/>
  <c r="W277" i="222"/>
  <c r="V277" i="222"/>
  <c r="U277" i="222"/>
  <c r="T277" i="222"/>
  <c r="S277" i="222"/>
  <c r="R277" i="222"/>
  <c r="Q277" i="222"/>
  <c r="P277" i="222"/>
  <c r="O277" i="222"/>
  <c r="N277" i="222"/>
  <c r="M277" i="222"/>
  <c r="L277" i="222"/>
  <c r="AE276" i="222"/>
  <c r="AD276" i="222"/>
  <c r="AC276" i="222"/>
  <c r="AB276" i="222"/>
  <c r="AA276" i="222"/>
  <c r="Z276" i="222"/>
  <c r="Y276" i="222"/>
  <c r="X276" i="222"/>
  <c r="W276" i="222"/>
  <c r="V276" i="222"/>
  <c r="U276" i="222"/>
  <c r="T276" i="222"/>
  <c r="S276" i="222"/>
  <c r="R276" i="222"/>
  <c r="Q276" i="222"/>
  <c r="P276" i="222"/>
  <c r="O276" i="222"/>
  <c r="N276" i="222"/>
  <c r="M276" i="222"/>
  <c r="L276" i="222"/>
  <c r="AE275" i="222"/>
  <c r="AE273" i="222" s="1"/>
  <c r="AD275" i="222"/>
  <c r="AD273" i="222" s="1"/>
  <c r="AC275" i="222"/>
  <c r="AC273" i="222" s="1"/>
  <c r="AB275" i="222"/>
  <c r="AB273" i="222" s="1"/>
  <c r="AA275" i="222"/>
  <c r="AA273" i="222" s="1"/>
  <c r="Z275" i="222"/>
  <c r="Z273" i="222" s="1"/>
  <c r="Y275" i="222"/>
  <c r="Y273" i="222" s="1"/>
  <c r="X275" i="222"/>
  <c r="X273" i="222" s="1"/>
  <c r="W275" i="222"/>
  <c r="W273" i="222" s="1"/>
  <c r="V275" i="222"/>
  <c r="V273" i="222" s="1"/>
  <c r="U275" i="222"/>
  <c r="U273" i="222" s="1"/>
  <c r="T275" i="222"/>
  <c r="T273" i="222" s="1"/>
  <c r="S275" i="222"/>
  <c r="S273" i="222" s="1"/>
  <c r="R275" i="222"/>
  <c r="R273" i="222" s="1"/>
  <c r="Q275" i="222"/>
  <c r="Q273" i="222" s="1"/>
  <c r="P275" i="222"/>
  <c r="P273" i="222" s="1"/>
  <c r="O275" i="222"/>
  <c r="O273" i="222" s="1"/>
  <c r="N275" i="222"/>
  <c r="N273" i="222" s="1"/>
  <c r="M275" i="222"/>
  <c r="M273" i="222" s="1"/>
  <c r="L275" i="222"/>
  <c r="L273" i="222" s="1"/>
  <c r="AE271" i="222"/>
  <c r="AD271" i="222"/>
  <c r="AC271" i="222"/>
  <c r="AB271" i="222"/>
  <c r="AA271" i="222"/>
  <c r="Z271" i="222"/>
  <c r="Y271" i="222"/>
  <c r="X271" i="222"/>
  <c r="W271" i="222"/>
  <c r="V271" i="222"/>
  <c r="U271" i="222"/>
  <c r="T271" i="222"/>
  <c r="S271" i="222"/>
  <c r="R271" i="222"/>
  <c r="Q271" i="222"/>
  <c r="P271" i="222"/>
  <c r="O271" i="222"/>
  <c r="N271" i="222"/>
  <c r="M271" i="222"/>
  <c r="L271" i="222"/>
  <c r="AE270" i="222"/>
  <c r="AD270" i="222"/>
  <c r="AC270" i="222"/>
  <c r="AB270" i="222"/>
  <c r="AA270" i="222"/>
  <c r="Z270" i="222"/>
  <c r="Y270" i="222"/>
  <c r="X270" i="222"/>
  <c r="W270" i="222"/>
  <c r="V270" i="222"/>
  <c r="U270" i="222"/>
  <c r="T270" i="222"/>
  <c r="S270" i="222"/>
  <c r="R270" i="222"/>
  <c r="Q270" i="222"/>
  <c r="P270" i="222"/>
  <c r="O270" i="222"/>
  <c r="N270" i="222"/>
  <c r="M270" i="222"/>
  <c r="L270" i="222"/>
  <c r="AE269" i="222"/>
  <c r="AE267" i="222" s="1"/>
  <c r="AD269" i="222"/>
  <c r="AD267" i="222" s="1"/>
  <c r="AC269" i="222"/>
  <c r="AC267" i="222" s="1"/>
  <c r="AB269" i="222"/>
  <c r="AB267" i="222" s="1"/>
  <c r="AA269" i="222"/>
  <c r="AA267" i="222" s="1"/>
  <c r="Z269" i="222"/>
  <c r="Z267" i="222" s="1"/>
  <c r="Y269" i="222"/>
  <c r="Y267" i="222" s="1"/>
  <c r="X269" i="222"/>
  <c r="X267" i="222" s="1"/>
  <c r="W269" i="222"/>
  <c r="W267" i="222" s="1"/>
  <c r="V269" i="222"/>
  <c r="V267" i="222" s="1"/>
  <c r="U269" i="222"/>
  <c r="U267" i="222" s="1"/>
  <c r="T269" i="222"/>
  <c r="T267" i="222" s="1"/>
  <c r="S269" i="222"/>
  <c r="S267" i="222" s="1"/>
  <c r="R269" i="222"/>
  <c r="R267" i="222" s="1"/>
  <c r="Q269" i="222"/>
  <c r="Q267" i="222" s="1"/>
  <c r="P269" i="222"/>
  <c r="P267" i="222" s="1"/>
  <c r="O269" i="222"/>
  <c r="O267" i="222" s="1"/>
  <c r="N269" i="222"/>
  <c r="N267" i="222" s="1"/>
  <c r="M269" i="222"/>
  <c r="L269" i="222"/>
  <c r="L267" i="222" s="1"/>
  <c r="AE263" i="222"/>
  <c r="AD263" i="222"/>
  <c r="AC263" i="222"/>
  <c r="AB263" i="222"/>
  <c r="AA263" i="222"/>
  <c r="Z263" i="222"/>
  <c r="Y263" i="222"/>
  <c r="X263" i="222"/>
  <c r="W263" i="222"/>
  <c r="V263" i="222"/>
  <c r="U263" i="222"/>
  <c r="T263" i="222"/>
  <c r="S263" i="222"/>
  <c r="R263" i="222"/>
  <c r="Q263" i="222"/>
  <c r="P263" i="222"/>
  <c r="O263" i="222"/>
  <c r="N263" i="222"/>
  <c r="M263" i="222"/>
  <c r="L263" i="222"/>
  <c r="AE262" i="222"/>
  <c r="AD262" i="222"/>
  <c r="AC262" i="222"/>
  <c r="AB262" i="222"/>
  <c r="AA262" i="222"/>
  <c r="Z262" i="222"/>
  <c r="Y262" i="222"/>
  <c r="X262" i="222"/>
  <c r="W262" i="222"/>
  <c r="V262" i="222"/>
  <c r="U262" i="222"/>
  <c r="T262" i="222"/>
  <c r="S262" i="222"/>
  <c r="R262" i="222"/>
  <c r="Q262" i="222"/>
  <c r="P262" i="222"/>
  <c r="O262" i="222"/>
  <c r="N262" i="222"/>
  <c r="M262" i="222"/>
  <c r="L262" i="222"/>
  <c r="AE261" i="222"/>
  <c r="AD261" i="222"/>
  <c r="AC261" i="222"/>
  <c r="AB261" i="222"/>
  <c r="AA261" i="222"/>
  <c r="Z261" i="222"/>
  <c r="Y261" i="222"/>
  <c r="X261" i="222"/>
  <c r="W261" i="222"/>
  <c r="V261" i="222"/>
  <c r="U261" i="222"/>
  <c r="T261" i="222"/>
  <c r="S261" i="222"/>
  <c r="R261" i="222"/>
  <c r="Q261" i="222"/>
  <c r="P261" i="222"/>
  <c r="O261" i="222"/>
  <c r="N261" i="222"/>
  <c r="M261" i="222"/>
  <c r="L261" i="222"/>
  <c r="AE260" i="222"/>
  <c r="AD260" i="222"/>
  <c r="AC260" i="222"/>
  <c r="AB260" i="222"/>
  <c r="AA260" i="222"/>
  <c r="Z260" i="222"/>
  <c r="Y260" i="222"/>
  <c r="X260" i="222"/>
  <c r="W260" i="222"/>
  <c r="V260" i="222"/>
  <c r="U260" i="222"/>
  <c r="T260" i="222"/>
  <c r="S260" i="222"/>
  <c r="R260" i="222"/>
  <c r="Q260" i="222"/>
  <c r="P260" i="222"/>
  <c r="O260" i="222"/>
  <c r="N260" i="222"/>
  <c r="M260" i="222"/>
  <c r="L260" i="222"/>
  <c r="AE259" i="222"/>
  <c r="AD259" i="222"/>
  <c r="AC259" i="222"/>
  <c r="AB259" i="222"/>
  <c r="AA259" i="222"/>
  <c r="Z259" i="222"/>
  <c r="Y259" i="222"/>
  <c r="X259" i="222"/>
  <c r="W259" i="222"/>
  <c r="V259" i="222"/>
  <c r="U259" i="222"/>
  <c r="T259" i="222"/>
  <c r="S259" i="222"/>
  <c r="R259" i="222"/>
  <c r="Q259" i="222"/>
  <c r="P259" i="222"/>
  <c r="O259" i="222"/>
  <c r="N259" i="222"/>
  <c r="M259" i="222"/>
  <c r="L259" i="222"/>
  <c r="AE258" i="222"/>
  <c r="AD258" i="222"/>
  <c r="AC258" i="222"/>
  <c r="AB258" i="222"/>
  <c r="AA258" i="222"/>
  <c r="Z258" i="222"/>
  <c r="Y258" i="222"/>
  <c r="X258" i="222"/>
  <c r="W258" i="222"/>
  <c r="V258" i="222"/>
  <c r="U258" i="222"/>
  <c r="T258" i="222"/>
  <c r="S258" i="222"/>
  <c r="R258" i="222"/>
  <c r="Q258" i="222"/>
  <c r="P258" i="222"/>
  <c r="O258" i="222"/>
  <c r="N258" i="222"/>
  <c r="M258" i="222"/>
  <c r="L258" i="222"/>
  <c r="AE257" i="222"/>
  <c r="AD257" i="222"/>
  <c r="AC257" i="222"/>
  <c r="AB257" i="222"/>
  <c r="AA257" i="222"/>
  <c r="Z257" i="222"/>
  <c r="Y257" i="222"/>
  <c r="X257" i="222"/>
  <c r="W257" i="222"/>
  <c r="V257" i="222"/>
  <c r="U257" i="222"/>
  <c r="T257" i="222"/>
  <c r="S257" i="222"/>
  <c r="R257" i="222"/>
  <c r="Q257" i="222"/>
  <c r="P257" i="222"/>
  <c r="O257" i="222"/>
  <c r="N257" i="222"/>
  <c r="M257" i="222"/>
  <c r="L257" i="222"/>
  <c r="AE256" i="222"/>
  <c r="AE254" i="222" s="1"/>
  <c r="AD256" i="222"/>
  <c r="AD254" i="222" s="1"/>
  <c r="AC256" i="222"/>
  <c r="AC254" i="222" s="1"/>
  <c r="AB256" i="222"/>
  <c r="AB254" i="222" s="1"/>
  <c r="AA256" i="222"/>
  <c r="AA254" i="222" s="1"/>
  <c r="Z256" i="222"/>
  <c r="Z254" i="222" s="1"/>
  <c r="Y256" i="222"/>
  <c r="Y254" i="222" s="1"/>
  <c r="X256" i="222"/>
  <c r="X254" i="222" s="1"/>
  <c r="W256" i="222"/>
  <c r="W254" i="222" s="1"/>
  <c r="V256" i="222"/>
  <c r="V254" i="222" s="1"/>
  <c r="U256" i="222"/>
  <c r="U254" i="222" s="1"/>
  <c r="T256" i="222"/>
  <c r="T254" i="222" s="1"/>
  <c r="S256" i="222"/>
  <c r="S254" i="222" s="1"/>
  <c r="R256" i="222"/>
  <c r="R254" i="222" s="1"/>
  <c r="Q256" i="222"/>
  <c r="Q254" i="222" s="1"/>
  <c r="P256" i="222"/>
  <c r="P254" i="222" s="1"/>
  <c r="O256" i="222"/>
  <c r="O254" i="222" s="1"/>
  <c r="N256" i="222"/>
  <c r="N254" i="222" s="1"/>
  <c r="M256" i="222"/>
  <c r="M254" i="222" s="1"/>
  <c r="L256" i="222"/>
  <c r="L254" i="222" s="1"/>
  <c r="AE252" i="222"/>
  <c r="AD252" i="222"/>
  <c r="AC252" i="222"/>
  <c r="AB252" i="222"/>
  <c r="AA252" i="222"/>
  <c r="Z252" i="222"/>
  <c r="Y252" i="222"/>
  <c r="X252" i="222"/>
  <c r="W252" i="222"/>
  <c r="V252" i="222"/>
  <c r="U252" i="222"/>
  <c r="T252" i="222"/>
  <c r="S252" i="222"/>
  <c r="R252" i="222"/>
  <c r="Q252" i="222"/>
  <c r="P252" i="222"/>
  <c r="O252" i="222"/>
  <c r="N252" i="222"/>
  <c r="M252" i="222"/>
  <c r="L252" i="222"/>
  <c r="AE251" i="222"/>
  <c r="AD251" i="222"/>
  <c r="AC251" i="222"/>
  <c r="AB251" i="222"/>
  <c r="AA251" i="222"/>
  <c r="Z251" i="222"/>
  <c r="Y251" i="222"/>
  <c r="X251" i="222"/>
  <c r="W251" i="222"/>
  <c r="V251" i="222"/>
  <c r="U251" i="222"/>
  <c r="T251" i="222"/>
  <c r="S251" i="222"/>
  <c r="R251" i="222"/>
  <c r="Q251" i="222"/>
  <c r="P251" i="222"/>
  <c r="O251" i="222"/>
  <c r="N251" i="222"/>
  <c r="M251" i="222"/>
  <c r="L251" i="222"/>
  <c r="AE250" i="222"/>
  <c r="AD250" i="222"/>
  <c r="AC250" i="222"/>
  <c r="AB250" i="222"/>
  <c r="AA250" i="222"/>
  <c r="Z250" i="222"/>
  <c r="Y250" i="222"/>
  <c r="X250" i="222"/>
  <c r="W250" i="222"/>
  <c r="V250" i="222"/>
  <c r="U250" i="222"/>
  <c r="T250" i="222"/>
  <c r="S250" i="222"/>
  <c r="R250" i="222"/>
  <c r="Q250" i="222"/>
  <c r="P250" i="222"/>
  <c r="O250" i="222"/>
  <c r="N250" i="222"/>
  <c r="M250" i="222"/>
  <c r="L250" i="222"/>
  <c r="AE249" i="222"/>
  <c r="AE247" i="222" s="1"/>
  <c r="AD249" i="222"/>
  <c r="AD247" i="222" s="1"/>
  <c r="AC249" i="222"/>
  <c r="AC247" i="222" s="1"/>
  <c r="AB249" i="222"/>
  <c r="AB247" i="222" s="1"/>
  <c r="AA249" i="222"/>
  <c r="AA247" i="222" s="1"/>
  <c r="Z249" i="222"/>
  <c r="Z247" i="222" s="1"/>
  <c r="Y249" i="222"/>
  <c r="Y247" i="222" s="1"/>
  <c r="X249" i="222"/>
  <c r="X247" i="222" s="1"/>
  <c r="W249" i="222"/>
  <c r="W247" i="222" s="1"/>
  <c r="V249" i="222"/>
  <c r="V247" i="222" s="1"/>
  <c r="U249" i="222"/>
  <c r="U247" i="222" s="1"/>
  <c r="T249" i="222"/>
  <c r="T247" i="222" s="1"/>
  <c r="S249" i="222"/>
  <c r="S247" i="222" s="1"/>
  <c r="R249" i="222"/>
  <c r="R247" i="222" s="1"/>
  <c r="Q249" i="222"/>
  <c r="P249" i="222"/>
  <c r="P247" i="222" s="1"/>
  <c r="O249" i="222"/>
  <c r="O247" i="222" s="1"/>
  <c r="N249" i="222"/>
  <c r="N247" i="222" s="1"/>
  <c r="M249" i="222"/>
  <c r="L249" i="222"/>
  <c r="L247" i="222" s="1"/>
  <c r="AE243" i="222"/>
  <c r="AD243" i="222"/>
  <c r="AC243" i="222"/>
  <c r="AB243" i="222"/>
  <c r="AA243" i="222"/>
  <c r="Z243" i="222"/>
  <c r="Y243" i="222"/>
  <c r="X243" i="222"/>
  <c r="W243" i="222"/>
  <c r="V243" i="222"/>
  <c r="U243" i="222"/>
  <c r="T243" i="222"/>
  <c r="S243" i="222"/>
  <c r="R243" i="222"/>
  <c r="Q243" i="222"/>
  <c r="P243" i="222"/>
  <c r="O243" i="222"/>
  <c r="N243" i="222"/>
  <c r="M243" i="222"/>
  <c r="L243" i="222"/>
  <c r="AE242" i="222"/>
  <c r="AD242" i="222"/>
  <c r="AC242" i="222"/>
  <c r="AB242" i="222"/>
  <c r="AA242" i="222"/>
  <c r="Z242" i="222"/>
  <c r="Y242" i="222"/>
  <c r="X242" i="222"/>
  <c r="W242" i="222"/>
  <c r="V242" i="222"/>
  <c r="U242" i="222"/>
  <c r="T242" i="222"/>
  <c r="S242" i="222"/>
  <c r="R242" i="222"/>
  <c r="Q242" i="222"/>
  <c r="P242" i="222"/>
  <c r="O242" i="222"/>
  <c r="N242" i="222"/>
  <c r="M242" i="222"/>
  <c r="L242" i="222"/>
  <c r="AE241" i="222"/>
  <c r="AD241" i="222"/>
  <c r="AC241" i="222"/>
  <c r="AB241" i="222"/>
  <c r="AA241" i="222"/>
  <c r="Z241" i="222"/>
  <c r="Y241" i="222"/>
  <c r="X241" i="222"/>
  <c r="W241" i="222"/>
  <c r="V241" i="222"/>
  <c r="U241" i="222"/>
  <c r="T241" i="222"/>
  <c r="S241" i="222"/>
  <c r="R241" i="222"/>
  <c r="Q241" i="222"/>
  <c r="P241" i="222"/>
  <c r="O241" i="222"/>
  <c r="N241" i="222"/>
  <c r="M241" i="222"/>
  <c r="L241" i="222"/>
  <c r="AE240" i="222"/>
  <c r="AE238" i="222" s="1"/>
  <c r="AD240" i="222"/>
  <c r="AD238" i="222" s="1"/>
  <c r="AC240" i="222"/>
  <c r="AC238" i="222" s="1"/>
  <c r="AB240" i="222"/>
  <c r="AB238" i="222" s="1"/>
  <c r="AA240" i="222"/>
  <c r="AA238" i="222" s="1"/>
  <c r="Z240" i="222"/>
  <c r="Z238" i="222" s="1"/>
  <c r="Y240" i="222"/>
  <c r="Y238" i="222" s="1"/>
  <c r="X240" i="222"/>
  <c r="X238" i="222" s="1"/>
  <c r="W240" i="222"/>
  <c r="W238" i="222" s="1"/>
  <c r="V240" i="222"/>
  <c r="V238" i="222" s="1"/>
  <c r="U240" i="222"/>
  <c r="U238" i="222" s="1"/>
  <c r="T240" i="222"/>
  <c r="T238" i="222" s="1"/>
  <c r="S240" i="222"/>
  <c r="S238" i="222" s="1"/>
  <c r="R240" i="222"/>
  <c r="R238" i="222" s="1"/>
  <c r="Q240" i="222"/>
  <c r="Q238" i="222" s="1"/>
  <c r="P240" i="222"/>
  <c r="P238" i="222" s="1"/>
  <c r="O240" i="222"/>
  <c r="O238" i="222" s="1"/>
  <c r="N240" i="222"/>
  <c r="N238" i="222" s="1"/>
  <c r="M240" i="222"/>
  <c r="M238" i="222" s="1"/>
  <c r="L240" i="222"/>
  <c r="L238" i="222" s="1"/>
  <c r="AE236" i="222"/>
  <c r="AD236" i="222"/>
  <c r="AC236" i="222"/>
  <c r="AB236" i="222"/>
  <c r="AA236" i="222"/>
  <c r="Z236" i="222"/>
  <c r="Y236" i="222"/>
  <c r="X236" i="222"/>
  <c r="W236" i="222"/>
  <c r="V236" i="222"/>
  <c r="U236" i="222"/>
  <c r="T236" i="222"/>
  <c r="S236" i="222"/>
  <c r="R236" i="222"/>
  <c r="Q236" i="222"/>
  <c r="P236" i="222"/>
  <c r="O236" i="222"/>
  <c r="N236" i="222"/>
  <c r="M236" i="222"/>
  <c r="L236" i="222"/>
  <c r="AE235" i="222"/>
  <c r="AD235" i="222"/>
  <c r="AC235" i="222"/>
  <c r="AB235" i="222"/>
  <c r="AA235" i="222"/>
  <c r="Z235" i="222"/>
  <c r="Y235" i="222"/>
  <c r="X235" i="222"/>
  <c r="W235" i="222"/>
  <c r="V235" i="222"/>
  <c r="U235" i="222"/>
  <c r="T235" i="222"/>
  <c r="S235" i="222"/>
  <c r="R235" i="222"/>
  <c r="Q235" i="222"/>
  <c r="P235" i="222"/>
  <c r="O235" i="222"/>
  <c r="N235" i="222"/>
  <c r="M235" i="222"/>
  <c r="L235" i="222"/>
  <c r="AE234" i="222"/>
  <c r="AD234" i="222"/>
  <c r="AC234" i="222"/>
  <c r="AB234" i="222"/>
  <c r="AA234" i="222"/>
  <c r="Z234" i="222"/>
  <c r="Y234" i="222"/>
  <c r="X234" i="222"/>
  <c r="W234" i="222"/>
  <c r="V234" i="222"/>
  <c r="U234" i="222"/>
  <c r="T234" i="222"/>
  <c r="S234" i="222"/>
  <c r="R234" i="222"/>
  <c r="Q234" i="222"/>
  <c r="P234" i="222"/>
  <c r="O234" i="222"/>
  <c r="N234" i="222"/>
  <c r="M234" i="222"/>
  <c r="L234" i="222"/>
  <c r="AE233" i="222"/>
  <c r="AD233" i="222"/>
  <c r="AC233" i="222"/>
  <c r="AB233" i="222"/>
  <c r="AA233" i="222"/>
  <c r="Z233" i="222"/>
  <c r="Y233" i="222"/>
  <c r="X233" i="222"/>
  <c r="W233" i="222"/>
  <c r="V233" i="222"/>
  <c r="U233" i="222"/>
  <c r="T233" i="222"/>
  <c r="S233" i="222"/>
  <c r="R233" i="222"/>
  <c r="Q233" i="222"/>
  <c r="P233" i="222"/>
  <c r="O233" i="222"/>
  <c r="N233" i="222"/>
  <c r="M233" i="222"/>
  <c r="L233" i="222"/>
  <c r="AE232" i="222"/>
  <c r="AE230" i="222" s="1"/>
  <c r="AD232" i="222"/>
  <c r="AD230" i="222" s="1"/>
  <c r="AC232" i="222"/>
  <c r="AC230" i="222" s="1"/>
  <c r="AB232" i="222"/>
  <c r="AB230" i="222" s="1"/>
  <c r="AA232" i="222"/>
  <c r="AA230" i="222" s="1"/>
  <c r="Z232" i="222"/>
  <c r="Z230" i="222" s="1"/>
  <c r="Y232" i="222"/>
  <c r="Y230" i="222" s="1"/>
  <c r="X232" i="222"/>
  <c r="W232" i="222"/>
  <c r="W230" i="222" s="1"/>
  <c r="V232" i="222"/>
  <c r="V230" i="222" s="1"/>
  <c r="U232" i="222"/>
  <c r="U230" i="222" s="1"/>
  <c r="T232" i="222"/>
  <c r="T230" i="222" s="1"/>
  <c r="S232" i="222"/>
  <c r="R232" i="222"/>
  <c r="R230" i="222" s="1"/>
  <c r="Q232" i="222"/>
  <c r="Q230" i="222" s="1"/>
  <c r="P232" i="222"/>
  <c r="P230" i="222" s="1"/>
  <c r="O232" i="222"/>
  <c r="O230" i="222" s="1"/>
  <c r="N232" i="222"/>
  <c r="N230" i="222" s="1"/>
  <c r="M232" i="222"/>
  <c r="M230" i="222" s="1"/>
  <c r="L232" i="222"/>
  <c r="L230" i="222" s="1"/>
  <c r="AE228" i="222"/>
  <c r="AD228" i="222"/>
  <c r="AC228" i="222"/>
  <c r="AB228" i="222"/>
  <c r="AA228" i="222"/>
  <c r="Z228" i="222"/>
  <c r="Y228" i="222"/>
  <c r="X228" i="222"/>
  <c r="W228" i="222"/>
  <c r="V228" i="222"/>
  <c r="U228" i="222"/>
  <c r="T228" i="222"/>
  <c r="S228" i="222"/>
  <c r="R228" i="222"/>
  <c r="Q228" i="222"/>
  <c r="P228" i="222"/>
  <c r="O228" i="222"/>
  <c r="N228" i="222"/>
  <c r="M228" i="222"/>
  <c r="L228" i="222"/>
  <c r="AE227" i="222"/>
  <c r="AD227" i="222"/>
  <c r="AC227" i="222"/>
  <c r="AB227" i="222"/>
  <c r="AA227" i="222"/>
  <c r="Z227" i="222"/>
  <c r="Y227" i="222"/>
  <c r="X227" i="222"/>
  <c r="W227" i="222"/>
  <c r="V227" i="222"/>
  <c r="U227" i="222"/>
  <c r="T227" i="222"/>
  <c r="S227" i="222"/>
  <c r="R227" i="222"/>
  <c r="Q227" i="222"/>
  <c r="P227" i="222"/>
  <c r="O227" i="222"/>
  <c r="N227" i="222"/>
  <c r="M227" i="222"/>
  <c r="L227" i="222"/>
  <c r="AE226" i="222"/>
  <c r="AE224" i="222" s="1"/>
  <c r="AD226" i="222"/>
  <c r="AD224" i="222" s="1"/>
  <c r="AC226" i="222"/>
  <c r="AC224" i="222" s="1"/>
  <c r="AB226" i="222"/>
  <c r="AB224" i="222" s="1"/>
  <c r="AA226" i="222"/>
  <c r="AA224" i="222" s="1"/>
  <c r="Z226" i="222"/>
  <c r="Z224" i="222" s="1"/>
  <c r="Y226" i="222"/>
  <c r="Y224" i="222" s="1"/>
  <c r="X226" i="222"/>
  <c r="X224" i="222" s="1"/>
  <c r="W226" i="222"/>
  <c r="W224" i="222" s="1"/>
  <c r="V226" i="222"/>
  <c r="V224" i="222" s="1"/>
  <c r="U226" i="222"/>
  <c r="U224" i="222" s="1"/>
  <c r="T226" i="222"/>
  <c r="T224" i="222" s="1"/>
  <c r="S226" i="222"/>
  <c r="S224" i="222" s="1"/>
  <c r="R226" i="222"/>
  <c r="R224" i="222" s="1"/>
  <c r="Q226" i="222"/>
  <c r="Q224" i="222" s="1"/>
  <c r="P226" i="222"/>
  <c r="P224" i="222" s="1"/>
  <c r="O226" i="222"/>
  <c r="O224" i="222" s="1"/>
  <c r="N226" i="222"/>
  <c r="N224" i="222" s="1"/>
  <c r="M226" i="222"/>
  <c r="M224" i="222" s="1"/>
  <c r="L226" i="222"/>
  <c r="L224" i="222" s="1"/>
  <c r="AE222" i="222"/>
  <c r="AD222" i="222"/>
  <c r="AC222" i="222"/>
  <c r="AB222" i="222"/>
  <c r="AA222" i="222"/>
  <c r="Z222" i="222"/>
  <c r="Y222" i="222"/>
  <c r="X222" i="222"/>
  <c r="W222" i="222"/>
  <c r="V222" i="222"/>
  <c r="U222" i="222"/>
  <c r="T222" i="222"/>
  <c r="S222" i="222"/>
  <c r="R222" i="222"/>
  <c r="Q222" i="222"/>
  <c r="P222" i="222"/>
  <c r="O222" i="222"/>
  <c r="N222" i="222"/>
  <c r="M222" i="222"/>
  <c r="L222" i="222"/>
  <c r="AE221" i="222"/>
  <c r="AD221" i="222"/>
  <c r="AC221" i="222"/>
  <c r="AB221" i="222"/>
  <c r="AA221" i="222"/>
  <c r="Z221" i="222"/>
  <c r="Y221" i="222"/>
  <c r="X221" i="222"/>
  <c r="W221" i="222"/>
  <c r="V221" i="222"/>
  <c r="U221" i="222"/>
  <c r="T221" i="222"/>
  <c r="S221" i="222"/>
  <c r="R221" i="222"/>
  <c r="Q221" i="222"/>
  <c r="P221" i="222"/>
  <c r="O221" i="222"/>
  <c r="N221" i="222"/>
  <c r="M221" i="222"/>
  <c r="L221" i="222"/>
  <c r="AE220" i="222"/>
  <c r="AD220" i="222"/>
  <c r="AC220" i="222"/>
  <c r="AB220" i="222"/>
  <c r="AA220" i="222"/>
  <c r="Z220" i="222"/>
  <c r="Y220" i="222"/>
  <c r="X220" i="222"/>
  <c r="W220" i="222"/>
  <c r="V220" i="222"/>
  <c r="U220" i="222"/>
  <c r="T220" i="222"/>
  <c r="S220" i="222"/>
  <c r="R220" i="222"/>
  <c r="Q220" i="222"/>
  <c r="P220" i="222"/>
  <c r="O220" i="222"/>
  <c r="N220" i="222"/>
  <c r="M220" i="222"/>
  <c r="L220" i="222"/>
  <c r="AE219" i="222"/>
  <c r="AD219" i="222"/>
  <c r="AC219" i="222"/>
  <c r="AB219" i="222"/>
  <c r="AA219" i="222"/>
  <c r="Z219" i="222"/>
  <c r="Y219" i="222"/>
  <c r="X219" i="222"/>
  <c r="W219" i="222"/>
  <c r="V219" i="222"/>
  <c r="U219" i="222"/>
  <c r="T219" i="222"/>
  <c r="S219" i="222"/>
  <c r="R219" i="222"/>
  <c r="Q219" i="222"/>
  <c r="P219" i="222"/>
  <c r="O219" i="222"/>
  <c r="N219" i="222"/>
  <c r="M219" i="222"/>
  <c r="L219" i="222"/>
  <c r="AE218" i="222"/>
  <c r="AE216" i="222" s="1"/>
  <c r="AD218" i="222"/>
  <c r="AD216" i="222" s="1"/>
  <c r="AC218" i="222"/>
  <c r="AC216" i="222" s="1"/>
  <c r="AB218" i="222"/>
  <c r="AB216" i="222" s="1"/>
  <c r="AA218" i="222"/>
  <c r="AA216" i="222" s="1"/>
  <c r="Z218" i="222"/>
  <c r="Z216" i="222" s="1"/>
  <c r="Y218" i="222"/>
  <c r="Y216" i="222" s="1"/>
  <c r="X218" i="222"/>
  <c r="X216" i="222" s="1"/>
  <c r="W218" i="222"/>
  <c r="W216" i="222" s="1"/>
  <c r="V218" i="222"/>
  <c r="V216" i="222" s="1"/>
  <c r="U218" i="222"/>
  <c r="U216" i="222" s="1"/>
  <c r="T218" i="222"/>
  <c r="T216" i="222" s="1"/>
  <c r="S218" i="222"/>
  <c r="S216" i="222" s="1"/>
  <c r="R218" i="222"/>
  <c r="R216" i="222" s="1"/>
  <c r="Q218" i="222"/>
  <c r="Q216" i="222" s="1"/>
  <c r="P218" i="222"/>
  <c r="P216" i="222" s="1"/>
  <c r="O218" i="222"/>
  <c r="N218" i="222"/>
  <c r="N216" i="222" s="1"/>
  <c r="M218" i="222"/>
  <c r="M216" i="222" s="1"/>
  <c r="L218" i="222"/>
  <c r="L216" i="222" s="1"/>
  <c r="AE214" i="222"/>
  <c r="AD214" i="222"/>
  <c r="AC214" i="222"/>
  <c r="AB214" i="222"/>
  <c r="AA214" i="222"/>
  <c r="Z214" i="222"/>
  <c r="Y214" i="222"/>
  <c r="X214" i="222"/>
  <c r="W214" i="222"/>
  <c r="V214" i="222"/>
  <c r="U214" i="222"/>
  <c r="T214" i="222"/>
  <c r="S214" i="222"/>
  <c r="R214" i="222"/>
  <c r="Q214" i="222"/>
  <c r="P214" i="222"/>
  <c r="O214" i="222"/>
  <c r="N214" i="222"/>
  <c r="M214" i="222"/>
  <c r="L214" i="222"/>
  <c r="AE213" i="222"/>
  <c r="AD213" i="222"/>
  <c r="AC213" i="222"/>
  <c r="AB213" i="222"/>
  <c r="AA213" i="222"/>
  <c r="Z213" i="222"/>
  <c r="Y213" i="222"/>
  <c r="X213" i="222"/>
  <c r="W213" i="222"/>
  <c r="V213" i="222"/>
  <c r="U213" i="222"/>
  <c r="T213" i="222"/>
  <c r="S213" i="222"/>
  <c r="R213" i="222"/>
  <c r="Q213" i="222"/>
  <c r="P213" i="222"/>
  <c r="O213" i="222"/>
  <c r="N213" i="222"/>
  <c r="M213" i="222"/>
  <c r="L213" i="222"/>
  <c r="AE212" i="222"/>
  <c r="AD212" i="222"/>
  <c r="AC212" i="222"/>
  <c r="AB212" i="222"/>
  <c r="AA212" i="222"/>
  <c r="Z212" i="222"/>
  <c r="Y212" i="222"/>
  <c r="X212" i="222"/>
  <c r="W212" i="222"/>
  <c r="V212" i="222"/>
  <c r="U212" i="222"/>
  <c r="T212" i="222"/>
  <c r="S212" i="222"/>
  <c r="R212" i="222"/>
  <c r="Q212" i="222"/>
  <c r="P212" i="222"/>
  <c r="O212" i="222"/>
  <c r="N212" i="222"/>
  <c r="M212" i="222"/>
  <c r="L212" i="222"/>
  <c r="AE211" i="222"/>
  <c r="AD211" i="222"/>
  <c r="AC211" i="222"/>
  <c r="AB211" i="222"/>
  <c r="AA211" i="222"/>
  <c r="Z211" i="222"/>
  <c r="Y211" i="222"/>
  <c r="X211" i="222"/>
  <c r="W211" i="222"/>
  <c r="V211" i="222"/>
  <c r="U211" i="222"/>
  <c r="T211" i="222"/>
  <c r="S211" i="222"/>
  <c r="R211" i="222"/>
  <c r="Q211" i="222"/>
  <c r="P211" i="222"/>
  <c r="O211" i="222"/>
  <c r="N211" i="222"/>
  <c r="M211" i="222"/>
  <c r="L211" i="222"/>
  <c r="AE210" i="222"/>
  <c r="AD210" i="222"/>
  <c r="AC210" i="222"/>
  <c r="AB210" i="222"/>
  <c r="AA210" i="222"/>
  <c r="Z210" i="222"/>
  <c r="Y210" i="222"/>
  <c r="X210" i="222"/>
  <c r="W210" i="222"/>
  <c r="V210" i="222"/>
  <c r="U210" i="222"/>
  <c r="T210" i="222"/>
  <c r="S210" i="222"/>
  <c r="R210" i="222"/>
  <c r="Q210" i="222"/>
  <c r="P210" i="222"/>
  <c r="O210" i="222"/>
  <c r="N210" i="222"/>
  <c r="M210" i="222"/>
  <c r="L210" i="222"/>
  <c r="AE209" i="222"/>
  <c r="AE207" i="222" s="1"/>
  <c r="AD209" i="222"/>
  <c r="AD207" i="222" s="1"/>
  <c r="AC209" i="222"/>
  <c r="AC207" i="222" s="1"/>
  <c r="AB209" i="222"/>
  <c r="AB207" i="222" s="1"/>
  <c r="AA209" i="222"/>
  <c r="AA207" i="222" s="1"/>
  <c r="Z209" i="222"/>
  <c r="Z207" i="222" s="1"/>
  <c r="Y209" i="222"/>
  <c r="Y207" i="222" s="1"/>
  <c r="X209" i="222"/>
  <c r="X207" i="222" s="1"/>
  <c r="W209" i="222"/>
  <c r="W207" i="222" s="1"/>
  <c r="V209" i="222"/>
  <c r="V207" i="222" s="1"/>
  <c r="U209" i="222"/>
  <c r="U207" i="222" s="1"/>
  <c r="T209" i="222"/>
  <c r="T207" i="222" s="1"/>
  <c r="S209" i="222"/>
  <c r="S207" i="222" s="1"/>
  <c r="R209" i="222"/>
  <c r="R207" i="222" s="1"/>
  <c r="Q209" i="222"/>
  <c r="Q207" i="222" s="1"/>
  <c r="P209" i="222"/>
  <c r="O209" i="222"/>
  <c r="O207" i="222" s="1"/>
  <c r="N209" i="222"/>
  <c r="N207" i="222" s="1"/>
  <c r="M209" i="222"/>
  <c r="M207" i="222" s="1"/>
  <c r="L209" i="222"/>
  <c r="L207" i="222" s="1"/>
  <c r="AE205" i="222"/>
  <c r="AD205" i="222"/>
  <c r="AC205" i="222"/>
  <c r="AB205" i="222"/>
  <c r="AA205" i="222"/>
  <c r="Z205" i="222"/>
  <c r="Y205" i="222"/>
  <c r="X205" i="222"/>
  <c r="W205" i="222"/>
  <c r="V205" i="222"/>
  <c r="U205" i="222"/>
  <c r="T205" i="222"/>
  <c r="S205" i="222"/>
  <c r="R205" i="222"/>
  <c r="Q205" i="222"/>
  <c r="P205" i="222"/>
  <c r="O205" i="222"/>
  <c r="N205" i="222"/>
  <c r="M205" i="222"/>
  <c r="L205" i="222"/>
  <c r="AE204" i="222"/>
  <c r="AE202" i="222" s="1"/>
  <c r="AD204" i="222"/>
  <c r="AC204" i="222"/>
  <c r="AC202" i="222" s="1"/>
  <c r="AB204" i="222"/>
  <c r="AB202" i="222" s="1"/>
  <c r="AA204" i="222"/>
  <c r="AA202" i="222" s="1"/>
  <c r="Z204" i="222"/>
  <c r="Z202" i="222" s="1"/>
  <c r="Y204" i="222"/>
  <c r="Y202" i="222" s="1"/>
  <c r="X204" i="222"/>
  <c r="X202" i="222" s="1"/>
  <c r="W204" i="222"/>
  <c r="W202" i="222" s="1"/>
  <c r="V204" i="222"/>
  <c r="V202" i="222" s="1"/>
  <c r="U204" i="222"/>
  <c r="U202" i="222" s="1"/>
  <c r="T204" i="222"/>
  <c r="T202" i="222" s="1"/>
  <c r="S204" i="222"/>
  <c r="S202" i="222" s="1"/>
  <c r="R204" i="222"/>
  <c r="R202" i="222" s="1"/>
  <c r="Q204" i="222"/>
  <c r="Q202" i="222" s="1"/>
  <c r="P204" i="222"/>
  <c r="P202" i="222" s="1"/>
  <c r="O204" i="222"/>
  <c r="O202" i="222" s="1"/>
  <c r="N204" i="222"/>
  <c r="N202" i="222" s="1"/>
  <c r="M204" i="222"/>
  <c r="M202" i="222" s="1"/>
  <c r="L204" i="222"/>
  <c r="L202" i="222" s="1"/>
  <c r="AE200" i="222"/>
  <c r="AD200" i="222"/>
  <c r="AC200" i="222"/>
  <c r="AB200" i="222"/>
  <c r="AA200" i="222"/>
  <c r="Z200" i="222"/>
  <c r="Y200" i="222"/>
  <c r="X200" i="222"/>
  <c r="W200" i="222"/>
  <c r="V200" i="222"/>
  <c r="U200" i="222"/>
  <c r="T200" i="222"/>
  <c r="S200" i="222"/>
  <c r="R200" i="222"/>
  <c r="Q200" i="222"/>
  <c r="P200" i="222"/>
  <c r="O200" i="222"/>
  <c r="N200" i="222"/>
  <c r="M200" i="222"/>
  <c r="L200" i="222"/>
  <c r="AE199" i="222"/>
  <c r="AD199" i="222"/>
  <c r="AC199" i="222"/>
  <c r="AB199" i="222"/>
  <c r="AA199" i="222"/>
  <c r="Z199" i="222"/>
  <c r="Y199" i="222"/>
  <c r="X199" i="222"/>
  <c r="W199" i="222"/>
  <c r="V199" i="222"/>
  <c r="U199" i="222"/>
  <c r="T199" i="222"/>
  <c r="S199" i="222"/>
  <c r="R199" i="222"/>
  <c r="Q199" i="222"/>
  <c r="P199" i="222"/>
  <c r="O199" i="222"/>
  <c r="N199" i="222"/>
  <c r="M199" i="222"/>
  <c r="L199" i="222"/>
  <c r="AE198" i="222"/>
  <c r="AE196" i="222" s="1"/>
  <c r="AD198" i="222"/>
  <c r="AD196" i="222" s="1"/>
  <c r="AC198" i="222"/>
  <c r="AC196" i="222" s="1"/>
  <c r="AB198" i="222"/>
  <c r="AB196" i="222" s="1"/>
  <c r="AA198" i="222"/>
  <c r="AA196" i="222" s="1"/>
  <c r="Z198" i="222"/>
  <c r="Z196" i="222" s="1"/>
  <c r="Y198" i="222"/>
  <c r="Y196" i="222" s="1"/>
  <c r="X198" i="222"/>
  <c r="X196" i="222" s="1"/>
  <c r="W198" i="222"/>
  <c r="W196" i="222" s="1"/>
  <c r="V198" i="222"/>
  <c r="V196" i="222" s="1"/>
  <c r="U198" i="222"/>
  <c r="U196" i="222" s="1"/>
  <c r="T198" i="222"/>
  <c r="T196" i="222" s="1"/>
  <c r="S198" i="222"/>
  <c r="S196" i="222" s="1"/>
  <c r="R198" i="222"/>
  <c r="R196" i="222" s="1"/>
  <c r="Q198" i="222"/>
  <c r="Q196" i="222" s="1"/>
  <c r="P198" i="222"/>
  <c r="P196" i="222" s="1"/>
  <c r="O198" i="222"/>
  <c r="O196" i="222" s="1"/>
  <c r="N198" i="222"/>
  <c r="N196" i="222" s="1"/>
  <c r="M198" i="222"/>
  <c r="M196" i="222" s="1"/>
  <c r="L198" i="222"/>
  <c r="L196" i="222" s="1"/>
  <c r="AE194" i="222"/>
  <c r="AD194" i="222"/>
  <c r="AC194" i="222"/>
  <c r="AB194" i="222"/>
  <c r="AA194" i="222"/>
  <c r="Z194" i="222"/>
  <c r="Y194" i="222"/>
  <c r="X194" i="222"/>
  <c r="W194" i="222"/>
  <c r="V194" i="222"/>
  <c r="U194" i="222"/>
  <c r="T194" i="222"/>
  <c r="S194" i="222"/>
  <c r="R194" i="222"/>
  <c r="Q194" i="222"/>
  <c r="P194" i="222"/>
  <c r="O194" i="222"/>
  <c r="N194" i="222"/>
  <c r="M194" i="222"/>
  <c r="L194" i="222"/>
  <c r="AE193" i="222"/>
  <c r="AD193" i="222"/>
  <c r="AC193" i="222"/>
  <c r="AB193" i="222"/>
  <c r="AA193" i="222"/>
  <c r="Z193" i="222"/>
  <c r="Y193" i="222"/>
  <c r="X193" i="222"/>
  <c r="W193" i="222"/>
  <c r="V193" i="222"/>
  <c r="U193" i="222"/>
  <c r="T193" i="222"/>
  <c r="S193" i="222"/>
  <c r="R193" i="222"/>
  <c r="Q193" i="222"/>
  <c r="P193" i="222"/>
  <c r="O193" i="222"/>
  <c r="N193" i="222"/>
  <c r="M193" i="222"/>
  <c r="L193" i="222"/>
  <c r="AE192" i="222"/>
  <c r="AD192" i="222"/>
  <c r="AC192" i="222"/>
  <c r="AB192" i="222"/>
  <c r="AA192" i="222"/>
  <c r="Z192" i="222"/>
  <c r="Y192" i="222"/>
  <c r="X192" i="222"/>
  <c r="W192" i="222"/>
  <c r="V192" i="222"/>
  <c r="U192" i="222"/>
  <c r="T192" i="222"/>
  <c r="S192" i="222"/>
  <c r="R192" i="222"/>
  <c r="Q192" i="222"/>
  <c r="P192" i="222"/>
  <c r="O192" i="222"/>
  <c r="N192" i="222"/>
  <c r="M192" i="222"/>
  <c r="L192" i="222"/>
  <c r="AE191" i="222"/>
  <c r="AD191" i="222"/>
  <c r="AC191" i="222"/>
  <c r="AB191" i="222"/>
  <c r="AA191" i="222"/>
  <c r="Z191" i="222"/>
  <c r="Y191" i="222"/>
  <c r="X191" i="222"/>
  <c r="W191" i="222"/>
  <c r="V191" i="222"/>
  <c r="U191" i="222"/>
  <c r="T191" i="222"/>
  <c r="S191" i="222"/>
  <c r="R191" i="222"/>
  <c r="Q191" i="222"/>
  <c r="P191" i="222"/>
  <c r="O191" i="222"/>
  <c r="N191" i="222"/>
  <c r="M191" i="222"/>
  <c r="L191" i="222"/>
  <c r="AE190" i="222"/>
  <c r="AD190" i="222"/>
  <c r="AC190" i="222"/>
  <c r="AB190" i="222"/>
  <c r="AA190" i="222"/>
  <c r="Z190" i="222"/>
  <c r="Y190" i="222"/>
  <c r="X190" i="222"/>
  <c r="W190" i="222"/>
  <c r="V190" i="222"/>
  <c r="U190" i="222"/>
  <c r="T190" i="222"/>
  <c r="S190" i="222"/>
  <c r="R190" i="222"/>
  <c r="Q190" i="222"/>
  <c r="P190" i="222"/>
  <c r="O190" i="222"/>
  <c r="N190" i="222"/>
  <c r="M190" i="222"/>
  <c r="L190" i="222"/>
  <c r="AE189" i="222"/>
  <c r="AD189" i="222"/>
  <c r="AC189" i="222"/>
  <c r="AB189" i="222"/>
  <c r="AA189" i="222"/>
  <c r="Z189" i="222"/>
  <c r="Y189" i="222"/>
  <c r="X189" i="222"/>
  <c r="W189" i="222"/>
  <c r="V189" i="222"/>
  <c r="U189" i="222"/>
  <c r="T189" i="222"/>
  <c r="S189" i="222"/>
  <c r="R189" i="222"/>
  <c r="Q189" i="222"/>
  <c r="P189" i="222"/>
  <c r="O189" i="222"/>
  <c r="N189" i="222"/>
  <c r="M189" i="222"/>
  <c r="L189" i="222"/>
  <c r="AE188" i="222"/>
  <c r="AD188" i="222"/>
  <c r="AC188" i="222"/>
  <c r="AB188" i="222"/>
  <c r="AA188" i="222"/>
  <c r="Z188" i="222"/>
  <c r="Y188" i="222"/>
  <c r="X188" i="222"/>
  <c r="W188" i="222"/>
  <c r="V188" i="222"/>
  <c r="U188" i="222"/>
  <c r="T188" i="222"/>
  <c r="S188" i="222"/>
  <c r="R188" i="222"/>
  <c r="Q188" i="222"/>
  <c r="P188" i="222"/>
  <c r="O188" i="222"/>
  <c r="N188" i="222"/>
  <c r="M188" i="222"/>
  <c r="L188" i="222"/>
  <c r="AE187" i="222"/>
  <c r="AE185" i="222" s="1"/>
  <c r="AD187" i="222"/>
  <c r="AD185" i="222" s="1"/>
  <c r="AC187" i="222"/>
  <c r="AC185" i="222" s="1"/>
  <c r="AB187" i="222"/>
  <c r="AB185" i="222" s="1"/>
  <c r="AA187" i="222"/>
  <c r="AA185" i="222" s="1"/>
  <c r="Z187" i="222"/>
  <c r="Z185" i="222" s="1"/>
  <c r="Y187" i="222"/>
  <c r="Y185" i="222" s="1"/>
  <c r="X187" i="222"/>
  <c r="X185" i="222" s="1"/>
  <c r="W187" i="222"/>
  <c r="W185" i="222" s="1"/>
  <c r="V187" i="222"/>
  <c r="V185" i="222" s="1"/>
  <c r="U187" i="222"/>
  <c r="U185" i="222" s="1"/>
  <c r="T187" i="222"/>
  <c r="T185" i="222" s="1"/>
  <c r="S187" i="222"/>
  <c r="S185" i="222" s="1"/>
  <c r="R187" i="222"/>
  <c r="R185" i="222" s="1"/>
  <c r="Q187" i="222"/>
  <c r="Q185" i="222" s="1"/>
  <c r="P187" i="222"/>
  <c r="O187" i="222"/>
  <c r="O185" i="222" s="1"/>
  <c r="N187" i="222"/>
  <c r="N185" i="222" s="1"/>
  <c r="M187" i="222"/>
  <c r="M185" i="222" s="1"/>
  <c r="L187" i="222"/>
  <c r="L185" i="222" s="1"/>
  <c r="AE181" i="222"/>
  <c r="AD181" i="222"/>
  <c r="AC181" i="222"/>
  <c r="AB181" i="222"/>
  <c r="AA181" i="222"/>
  <c r="Z181" i="222"/>
  <c r="Y181" i="222"/>
  <c r="X181" i="222"/>
  <c r="W181" i="222"/>
  <c r="V181" i="222"/>
  <c r="U181" i="222"/>
  <c r="T181" i="222"/>
  <c r="S181" i="222"/>
  <c r="R181" i="222"/>
  <c r="Q181" i="222"/>
  <c r="P181" i="222"/>
  <c r="O181" i="222"/>
  <c r="N181" i="222"/>
  <c r="M181" i="222"/>
  <c r="L181" i="222"/>
  <c r="AE180" i="222"/>
  <c r="AD180" i="222"/>
  <c r="AC180" i="222"/>
  <c r="AB180" i="222"/>
  <c r="AA180" i="222"/>
  <c r="Z180" i="222"/>
  <c r="Y180" i="222"/>
  <c r="X180" i="222"/>
  <c r="W180" i="222"/>
  <c r="V180" i="222"/>
  <c r="U180" i="222"/>
  <c r="T180" i="222"/>
  <c r="S180" i="222"/>
  <c r="R180" i="222"/>
  <c r="Q180" i="222"/>
  <c r="P180" i="222"/>
  <c r="O180" i="222"/>
  <c r="N180" i="222"/>
  <c r="M180" i="222"/>
  <c r="L180" i="222"/>
  <c r="AE179" i="222"/>
  <c r="AD179" i="222"/>
  <c r="AC179" i="222"/>
  <c r="AB179" i="222"/>
  <c r="AA179" i="222"/>
  <c r="Z179" i="222"/>
  <c r="Y179" i="222"/>
  <c r="X179" i="222"/>
  <c r="W179" i="222"/>
  <c r="V179" i="222"/>
  <c r="U179" i="222"/>
  <c r="T179" i="222"/>
  <c r="S179" i="222"/>
  <c r="R179" i="222"/>
  <c r="Q179" i="222"/>
  <c r="P179" i="222"/>
  <c r="O179" i="222"/>
  <c r="N179" i="222"/>
  <c r="M179" i="222"/>
  <c r="L179" i="222"/>
  <c r="AE178" i="222"/>
  <c r="AD178" i="222"/>
  <c r="AC178" i="222"/>
  <c r="AB178" i="222"/>
  <c r="AA178" i="222"/>
  <c r="Z178" i="222"/>
  <c r="Y178" i="222"/>
  <c r="X178" i="222"/>
  <c r="W178" i="222"/>
  <c r="V178" i="222"/>
  <c r="U178" i="222"/>
  <c r="T178" i="222"/>
  <c r="S178" i="222"/>
  <c r="R178" i="222"/>
  <c r="Q178" i="222"/>
  <c r="P178" i="222"/>
  <c r="O178" i="222"/>
  <c r="N178" i="222"/>
  <c r="M178" i="222"/>
  <c r="L178" i="222"/>
  <c r="AE177" i="222"/>
  <c r="AD177" i="222"/>
  <c r="AC177" i="222"/>
  <c r="AB177" i="222"/>
  <c r="AA177" i="222"/>
  <c r="Z177" i="222"/>
  <c r="Y177" i="222"/>
  <c r="X177" i="222"/>
  <c r="W177" i="222"/>
  <c r="V177" i="222"/>
  <c r="U177" i="222"/>
  <c r="T177" i="222"/>
  <c r="S177" i="222"/>
  <c r="R177" i="222"/>
  <c r="Q177" i="222"/>
  <c r="P177" i="222"/>
  <c r="O177" i="222"/>
  <c r="N177" i="222"/>
  <c r="M177" i="222"/>
  <c r="L177" i="222"/>
  <c r="AE176" i="222"/>
  <c r="AD176" i="222"/>
  <c r="AC176" i="222"/>
  <c r="AB176" i="222"/>
  <c r="AA176" i="222"/>
  <c r="Z176" i="222"/>
  <c r="Y176" i="222"/>
  <c r="X176" i="222"/>
  <c r="W176" i="222"/>
  <c r="V176" i="222"/>
  <c r="U176" i="222"/>
  <c r="T176" i="222"/>
  <c r="S176" i="222"/>
  <c r="R176" i="222"/>
  <c r="Q176" i="222"/>
  <c r="P176" i="222"/>
  <c r="O176" i="222"/>
  <c r="N176" i="222"/>
  <c r="M176" i="222"/>
  <c r="L176" i="222"/>
  <c r="AE175" i="222"/>
  <c r="AE173" i="222" s="1"/>
  <c r="AD175" i="222"/>
  <c r="AD173" i="222" s="1"/>
  <c r="AC175" i="222"/>
  <c r="AC173" i="222" s="1"/>
  <c r="AB175" i="222"/>
  <c r="AB173" i="222" s="1"/>
  <c r="AA175" i="222"/>
  <c r="AA173" i="222" s="1"/>
  <c r="Z175" i="222"/>
  <c r="Z173" i="222" s="1"/>
  <c r="Y175" i="222"/>
  <c r="Y173" i="222" s="1"/>
  <c r="X175" i="222"/>
  <c r="X173" i="222" s="1"/>
  <c r="W175" i="222"/>
  <c r="W173" i="222" s="1"/>
  <c r="V175" i="222"/>
  <c r="V173" i="222" s="1"/>
  <c r="U175" i="222"/>
  <c r="U173" i="222" s="1"/>
  <c r="T175" i="222"/>
  <c r="T173" i="222" s="1"/>
  <c r="S175" i="222"/>
  <c r="S173" i="222" s="1"/>
  <c r="R175" i="222"/>
  <c r="R173" i="222" s="1"/>
  <c r="Q175" i="222"/>
  <c r="Q173" i="222" s="1"/>
  <c r="P175" i="222"/>
  <c r="O175" i="222"/>
  <c r="N175" i="222"/>
  <c r="M175" i="222"/>
  <c r="L175" i="222"/>
  <c r="L173" i="222" s="1"/>
  <c r="AE171" i="222"/>
  <c r="AD171" i="222"/>
  <c r="AC171" i="222"/>
  <c r="AB171" i="222"/>
  <c r="AA171" i="222"/>
  <c r="Z171" i="222"/>
  <c r="Y171" i="222"/>
  <c r="X171" i="222"/>
  <c r="W171" i="222"/>
  <c r="V171" i="222"/>
  <c r="U171" i="222"/>
  <c r="T171" i="222"/>
  <c r="S171" i="222"/>
  <c r="R171" i="222"/>
  <c r="Q171" i="222"/>
  <c r="P171" i="222"/>
  <c r="O171" i="222"/>
  <c r="N171" i="222"/>
  <c r="M171" i="222"/>
  <c r="L171" i="222"/>
  <c r="AE170" i="222"/>
  <c r="AD170" i="222"/>
  <c r="AC170" i="222"/>
  <c r="AB170" i="222"/>
  <c r="AA170" i="222"/>
  <c r="Z170" i="222"/>
  <c r="Y170" i="222"/>
  <c r="X170" i="222"/>
  <c r="W170" i="222"/>
  <c r="V170" i="222"/>
  <c r="U170" i="222"/>
  <c r="T170" i="222"/>
  <c r="S170" i="222"/>
  <c r="R170" i="222"/>
  <c r="Q170" i="222"/>
  <c r="P170" i="222"/>
  <c r="O170" i="222"/>
  <c r="N170" i="222"/>
  <c r="M170" i="222"/>
  <c r="L170" i="222"/>
  <c r="AE169" i="222"/>
  <c r="AD169" i="222"/>
  <c r="AC169" i="222"/>
  <c r="AB169" i="222"/>
  <c r="AA169" i="222"/>
  <c r="Z169" i="222"/>
  <c r="Y169" i="222"/>
  <c r="X169" i="222"/>
  <c r="W169" i="222"/>
  <c r="V169" i="222"/>
  <c r="U169" i="222"/>
  <c r="T169" i="222"/>
  <c r="S169" i="222"/>
  <c r="R169" i="222"/>
  <c r="Q169" i="222"/>
  <c r="P169" i="222"/>
  <c r="O169" i="222"/>
  <c r="N169" i="222"/>
  <c r="M169" i="222"/>
  <c r="L169" i="222"/>
  <c r="AE168" i="222"/>
  <c r="AD168" i="222"/>
  <c r="AC168" i="222"/>
  <c r="AB168" i="222"/>
  <c r="AA168" i="222"/>
  <c r="Z168" i="222"/>
  <c r="Y168" i="222"/>
  <c r="X168" i="222"/>
  <c r="W168" i="222"/>
  <c r="V168" i="222"/>
  <c r="U168" i="222"/>
  <c r="T168" i="222"/>
  <c r="S168" i="222"/>
  <c r="R168" i="222"/>
  <c r="Q168" i="222"/>
  <c r="P168" i="222"/>
  <c r="O168" i="222"/>
  <c r="N168" i="222"/>
  <c r="M168" i="222"/>
  <c r="L168" i="222"/>
  <c r="AE167" i="222"/>
  <c r="AD167" i="222"/>
  <c r="AC167" i="222"/>
  <c r="AB167" i="222"/>
  <c r="AA167" i="222"/>
  <c r="Z167" i="222"/>
  <c r="Y167" i="222"/>
  <c r="X167" i="222"/>
  <c r="W167" i="222"/>
  <c r="V167" i="222"/>
  <c r="U167" i="222"/>
  <c r="T167" i="222"/>
  <c r="S167" i="222"/>
  <c r="R167" i="222"/>
  <c r="Q167" i="222"/>
  <c r="P167" i="222"/>
  <c r="O167" i="222"/>
  <c r="N167" i="222"/>
  <c r="M167" i="222"/>
  <c r="L167" i="222"/>
  <c r="AE166" i="222"/>
  <c r="AD166" i="222"/>
  <c r="AC166" i="222"/>
  <c r="AB166" i="222"/>
  <c r="AA166" i="222"/>
  <c r="Z166" i="222"/>
  <c r="Y166" i="222"/>
  <c r="X166" i="222"/>
  <c r="W166" i="222"/>
  <c r="V166" i="222"/>
  <c r="U166" i="222"/>
  <c r="T166" i="222"/>
  <c r="S166" i="222"/>
  <c r="R166" i="222"/>
  <c r="Q166" i="222"/>
  <c r="P166" i="222"/>
  <c r="O166" i="222"/>
  <c r="N166" i="222"/>
  <c r="M166" i="222"/>
  <c r="L166" i="222"/>
  <c r="AE165" i="222"/>
  <c r="AD165" i="222"/>
  <c r="AD163" i="222" s="1"/>
  <c r="AC165" i="222"/>
  <c r="AB165" i="222"/>
  <c r="AB163" i="222" s="1"/>
  <c r="AA165" i="222"/>
  <c r="Z165" i="222"/>
  <c r="Z163" i="222" s="1"/>
  <c r="Y165" i="222"/>
  <c r="X165" i="222"/>
  <c r="X163" i="222" s="1"/>
  <c r="W165" i="222"/>
  <c r="V165" i="222"/>
  <c r="V163" i="222" s="1"/>
  <c r="U165" i="222"/>
  <c r="T165" i="222"/>
  <c r="T163" i="222" s="1"/>
  <c r="S165" i="222"/>
  <c r="R165" i="222"/>
  <c r="R163" i="222" s="1"/>
  <c r="Q165" i="222"/>
  <c r="P165" i="222"/>
  <c r="O165" i="222"/>
  <c r="N165" i="222"/>
  <c r="N163" i="222" s="1"/>
  <c r="M165" i="222"/>
  <c r="L165" i="222"/>
  <c r="L163" i="222" s="1"/>
  <c r="AE161" i="222"/>
  <c r="AD161" i="222"/>
  <c r="AC161" i="222"/>
  <c r="AB161" i="222"/>
  <c r="AA161" i="222"/>
  <c r="Z161" i="222"/>
  <c r="Y161" i="222"/>
  <c r="X161" i="222"/>
  <c r="W161" i="222"/>
  <c r="V161" i="222"/>
  <c r="U161" i="222"/>
  <c r="T161" i="222"/>
  <c r="S161" i="222"/>
  <c r="R161" i="222"/>
  <c r="Q161" i="222"/>
  <c r="P161" i="222"/>
  <c r="O161" i="222"/>
  <c r="N161" i="222"/>
  <c r="M161" i="222"/>
  <c r="L161" i="222"/>
  <c r="AE160" i="222"/>
  <c r="AD160" i="222"/>
  <c r="AC160" i="222"/>
  <c r="AB160" i="222"/>
  <c r="AA160" i="222"/>
  <c r="Z160" i="222"/>
  <c r="Y160" i="222"/>
  <c r="X160" i="222"/>
  <c r="W160" i="222"/>
  <c r="V160" i="222"/>
  <c r="U160" i="222"/>
  <c r="T160" i="222"/>
  <c r="S160" i="222"/>
  <c r="R160" i="222"/>
  <c r="Q160" i="222"/>
  <c r="P160" i="222"/>
  <c r="O160" i="222"/>
  <c r="N160" i="222"/>
  <c r="M160" i="222"/>
  <c r="L160" i="222"/>
  <c r="AE159" i="222"/>
  <c r="AD159" i="222"/>
  <c r="AC159" i="222"/>
  <c r="AB159" i="222"/>
  <c r="AA159" i="222"/>
  <c r="Z159" i="222"/>
  <c r="Y159" i="222"/>
  <c r="X159" i="222"/>
  <c r="W159" i="222"/>
  <c r="V159" i="222"/>
  <c r="U159" i="222"/>
  <c r="T159" i="222"/>
  <c r="S159" i="222"/>
  <c r="R159" i="222"/>
  <c r="Q159" i="222"/>
  <c r="P159" i="222"/>
  <c r="O159" i="222"/>
  <c r="N159" i="222"/>
  <c r="M159" i="222"/>
  <c r="L159" i="222"/>
  <c r="AE158" i="222"/>
  <c r="AD158" i="222"/>
  <c r="AC158" i="222"/>
  <c r="AB158" i="222"/>
  <c r="AA158" i="222"/>
  <c r="Z158" i="222"/>
  <c r="Y158" i="222"/>
  <c r="X158" i="222"/>
  <c r="W158" i="222"/>
  <c r="V158" i="222"/>
  <c r="U158" i="222"/>
  <c r="T158" i="222"/>
  <c r="S158" i="222"/>
  <c r="R158" i="222"/>
  <c r="Q158" i="222"/>
  <c r="P158" i="222"/>
  <c r="O158" i="222"/>
  <c r="N158" i="222"/>
  <c r="M158" i="222"/>
  <c r="L158" i="222"/>
  <c r="AE157" i="222"/>
  <c r="AE155" i="222" s="1"/>
  <c r="AD157" i="222"/>
  <c r="AD155" i="222" s="1"/>
  <c r="AC157" i="222"/>
  <c r="AC155" i="222" s="1"/>
  <c r="AB157" i="222"/>
  <c r="AB155" i="222" s="1"/>
  <c r="AA157" i="222"/>
  <c r="AA155" i="222" s="1"/>
  <c r="Z157" i="222"/>
  <c r="Z155" i="222" s="1"/>
  <c r="Y157" i="222"/>
  <c r="Y155" i="222" s="1"/>
  <c r="X157" i="222"/>
  <c r="X155" i="222" s="1"/>
  <c r="W157" i="222"/>
  <c r="W155" i="222" s="1"/>
  <c r="V157" i="222"/>
  <c r="V155" i="222" s="1"/>
  <c r="U157" i="222"/>
  <c r="U155" i="222" s="1"/>
  <c r="T157" i="222"/>
  <c r="T155" i="222" s="1"/>
  <c r="S157" i="222"/>
  <c r="S155" i="222" s="1"/>
  <c r="R157" i="222"/>
  <c r="R155" i="222" s="1"/>
  <c r="Q157" i="222"/>
  <c r="Q155" i="222" s="1"/>
  <c r="P157" i="222"/>
  <c r="O157" i="222"/>
  <c r="N157" i="222"/>
  <c r="M157" i="222"/>
  <c r="M155" i="222" s="1"/>
  <c r="L157" i="222"/>
  <c r="L155" i="222" s="1"/>
  <c r="AE153" i="222"/>
  <c r="AD153" i="222"/>
  <c r="AC153" i="222"/>
  <c r="AB153" i="222"/>
  <c r="AA153" i="222"/>
  <c r="Z153" i="222"/>
  <c r="Y153" i="222"/>
  <c r="X153" i="222"/>
  <c r="W153" i="222"/>
  <c r="V153" i="222"/>
  <c r="U153" i="222"/>
  <c r="T153" i="222"/>
  <c r="S153" i="222"/>
  <c r="R153" i="222"/>
  <c r="Q153" i="222"/>
  <c r="P153" i="222"/>
  <c r="O153" i="222"/>
  <c r="N153" i="222"/>
  <c r="M153" i="222"/>
  <c r="L153" i="222"/>
  <c r="AE152" i="222"/>
  <c r="AD152" i="222"/>
  <c r="AC152" i="222"/>
  <c r="AB152" i="222"/>
  <c r="AA152" i="222"/>
  <c r="Z152" i="222"/>
  <c r="Y152" i="222"/>
  <c r="X152" i="222"/>
  <c r="W152" i="222"/>
  <c r="V152" i="222"/>
  <c r="U152" i="222"/>
  <c r="T152" i="222"/>
  <c r="S152" i="222"/>
  <c r="R152" i="222"/>
  <c r="Q152" i="222"/>
  <c r="P152" i="222"/>
  <c r="O152" i="222"/>
  <c r="N152" i="222"/>
  <c r="M152" i="222"/>
  <c r="L152" i="222"/>
  <c r="AE151" i="222"/>
  <c r="AD151" i="222"/>
  <c r="AC151" i="222"/>
  <c r="AB151" i="222"/>
  <c r="AA151" i="222"/>
  <c r="Z151" i="222"/>
  <c r="Y151" i="222"/>
  <c r="X151" i="222"/>
  <c r="W151" i="222"/>
  <c r="V151" i="222"/>
  <c r="U151" i="222"/>
  <c r="T151" i="222"/>
  <c r="S151" i="222"/>
  <c r="R151" i="222"/>
  <c r="Q151" i="222"/>
  <c r="P151" i="222"/>
  <c r="O151" i="222"/>
  <c r="N151" i="222"/>
  <c r="M151" i="222"/>
  <c r="L151" i="222"/>
  <c r="AE150" i="222"/>
  <c r="AD150" i="222"/>
  <c r="AC150" i="222"/>
  <c r="AB150" i="222"/>
  <c r="AA150" i="222"/>
  <c r="Z150" i="222"/>
  <c r="Y150" i="222"/>
  <c r="X150" i="222"/>
  <c r="W150" i="222"/>
  <c r="V150" i="222"/>
  <c r="U150" i="222"/>
  <c r="T150" i="222"/>
  <c r="S150" i="222"/>
  <c r="R150" i="222"/>
  <c r="Q150" i="222"/>
  <c r="P150" i="222"/>
  <c r="O150" i="222"/>
  <c r="N150" i="222"/>
  <c r="M150" i="222"/>
  <c r="L150" i="222"/>
  <c r="AE149" i="222"/>
  <c r="AD149" i="222"/>
  <c r="AC149" i="222"/>
  <c r="AB149" i="222"/>
  <c r="AA149" i="222"/>
  <c r="Z149" i="222"/>
  <c r="Y149" i="222"/>
  <c r="X149" i="222"/>
  <c r="W149" i="222"/>
  <c r="V149" i="222"/>
  <c r="U149" i="222"/>
  <c r="T149" i="222"/>
  <c r="S149" i="222"/>
  <c r="R149" i="222"/>
  <c r="Q149" i="222"/>
  <c r="P149" i="222"/>
  <c r="O149" i="222"/>
  <c r="N149" i="222"/>
  <c r="M149" i="222"/>
  <c r="L149" i="222"/>
  <c r="AE148" i="222"/>
  <c r="AE146" i="222" s="1"/>
  <c r="AD148" i="222"/>
  <c r="AD146" i="222" s="1"/>
  <c r="AC148" i="222"/>
  <c r="AC146" i="222" s="1"/>
  <c r="AB148" i="222"/>
  <c r="AB146" i="222" s="1"/>
  <c r="AA148" i="222"/>
  <c r="AA146" i="222" s="1"/>
  <c r="Z148" i="222"/>
  <c r="Z146" i="222" s="1"/>
  <c r="Y148" i="222"/>
  <c r="Y146" i="222" s="1"/>
  <c r="X148" i="222"/>
  <c r="X146" i="222" s="1"/>
  <c r="W148" i="222"/>
  <c r="W146" i="222" s="1"/>
  <c r="V148" i="222"/>
  <c r="V146" i="222" s="1"/>
  <c r="U148" i="222"/>
  <c r="U146" i="222" s="1"/>
  <c r="T148" i="222"/>
  <c r="T146" i="222" s="1"/>
  <c r="S148" i="222"/>
  <c r="S146" i="222" s="1"/>
  <c r="R148" i="222"/>
  <c r="R146" i="222" s="1"/>
  <c r="Q148" i="222"/>
  <c r="Q146" i="222" s="1"/>
  <c r="P148" i="222"/>
  <c r="P146" i="222" s="1"/>
  <c r="O148" i="222"/>
  <c r="O146" i="222" s="1"/>
  <c r="N148" i="222"/>
  <c r="N146" i="222" s="1"/>
  <c r="M148" i="222"/>
  <c r="L148" i="222"/>
  <c r="L146" i="222" s="1"/>
  <c r="AE144" i="222"/>
  <c r="AD144" i="222"/>
  <c r="AC144" i="222"/>
  <c r="AB144" i="222"/>
  <c r="AA144" i="222"/>
  <c r="Z144" i="222"/>
  <c r="Y144" i="222"/>
  <c r="X144" i="222"/>
  <c r="W144" i="222"/>
  <c r="V144" i="222"/>
  <c r="U144" i="222"/>
  <c r="T144" i="222"/>
  <c r="S144" i="222"/>
  <c r="R144" i="222"/>
  <c r="Q144" i="222"/>
  <c r="P144" i="222"/>
  <c r="O144" i="222"/>
  <c r="N144" i="222"/>
  <c r="M144" i="222"/>
  <c r="L144" i="222"/>
  <c r="AE143" i="222"/>
  <c r="AD143" i="222"/>
  <c r="AC143" i="222"/>
  <c r="AB143" i="222"/>
  <c r="AA143" i="222"/>
  <c r="Z143" i="222"/>
  <c r="Y143" i="222"/>
  <c r="X143" i="222"/>
  <c r="W143" i="222"/>
  <c r="V143" i="222"/>
  <c r="U143" i="222"/>
  <c r="T143" i="222"/>
  <c r="S143" i="222"/>
  <c r="R143" i="222"/>
  <c r="Q143" i="222"/>
  <c r="P143" i="222"/>
  <c r="O143" i="222"/>
  <c r="N143" i="222"/>
  <c r="M143" i="222"/>
  <c r="L143" i="222"/>
  <c r="AE142" i="222"/>
  <c r="AE140" i="222" s="1"/>
  <c r="AD142" i="222"/>
  <c r="AD140" i="222" s="1"/>
  <c r="AC142" i="222"/>
  <c r="AB142" i="222"/>
  <c r="AB140" i="222" s="1"/>
  <c r="AA142" i="222"/>
  <c r="AA140" i="222" s="1"/>
  <c r="Z142" i="222"/>
  <c r="Z140" i="222" s="1"/>
  <c r="Y142" i="222"/>
  <c r="Y140" i="222" s="1"/>
  <c r="X142" i="222"/>
  <c r="X140" i="222" s="1"/>
  <c r="W142" i="222"/>
  <c r="W140" i="222" s="1"/>
  <c r="V142" i="222"/>
  <c r="V140" i="222" s="1"/>
  <c r="U142" i="222"/>
  <c r="U140" i="222" s="1"/>
  <c r="T142" i="222"/>
  <c r="T140" i="222" s="1"/>
  <c r="S142" i="222"/>
  <c r="S140" i="222" s="1"/>
  <c r="R142" i="222"/>
  <c r="R140" i="222" s="1"/>
  <c r="Q142" i="222"/>
  <c r="Q140" i="222" s="1"/>
  <c r="P142" i="222"/>
  <c r="P140" i="222" s="1"/>
  <c r="O142" i="222"/>
  <c r="N142" i="222"/>
  <c r="N140" i="222" s="1"/>
  <c r="M142" i="222"/>
  <c r="M140" i="222" s="1"/>
  <c r="L142" i="222"/>
  <c r="L140" i="222" s="1"/>
  <c r="AE138" i="222"/>
  <c r="AD138" i="222"/>
  <c r="AC138" i="222"/>
  <c r="AB138" i="222"/>
  <c r="AA138" i="222"/>
  <c r="Z138" i="222"/>
  <c r="Y138" i="222"/>
  <c r="X138" i="222"/>
  <c r="W138" i="222"/>
  <c r="V138" i="222"/>
  <c r="U138" i="222"/>
  <c r="T138" i="222"/>
  <c r="S138" i="222"/>
  <c r="R138" i="222"/>
  <c r="Q138" i="222"/>
  <c r="P138" i="222"/>
  <c r="O138" i="222"/>
  <c r="N138" i="222"/>
  <c r="M138" i="222"/>
  <c r="L138" i="222"/>
  <c r="AE137" i="222"/>
  <c r="AD137" i="222"/>
  <c r="AC137" i="222"/>
  <c r="AB137" i="222"/>
  <c r="AA137" i="222"/>
  <c r="Z137" i="222"/>
  <c r="Y137" i="222"/>
  <c r="X137" i="222"/>
  <c r="W137" i="222"/>
  <c r="V137" i="222"/>
  <c r="U137" i="222"/>
  <c r="T137" i="222"/>
  <c r="S137" i="222"/>
  <c r="R137" i="222"/>
  <c r="Q137" i="222"/>
  <c r="P137" i="222"/>
  <c r="O137" i="222"/>
  <c r="N137" i="222"/>
  <c r="M137" i="222"/>
  <c r="L137" i="222"/>
  <c r="AE136" i="222"/>
  <c r="AD136" i="222"/>
  <c r="AC136" i="222"/>
  <c r="AB136" i="222"/>
  <c r="AA136" i="222"/>
  <c r="Z136" i="222"/>
  <c r="Y136" i="222"/>
  <c r="X136" i="222"/>
  <c r="W136" i="222"/>
  <c r="V136" i="222"/>
  <c r="U136" i="222"/>
  <c r="T136" i="222"/>
  <c r="S136" i="222"/>
  <c r="R136" i="222"/>
  <c r="Q136" i="222"/>
  <c r="P136" i="222"/>
  <c r="O136" i="222"/>
  <c r="N136" i="222"/>
  <c r="M136" i="222"/>
  <c r="L136" i="222"/>
  <c r="AE135" i="222"/>
  <c r="AD135" i="222"/>
  <c r="AC135" i="222"/>
  <c r="AB135" i="222"/>
  <c r="AA135" i="222"/>
  <c r="Z135" i="222"/>
  <c r="Y135" i="222"/>
  <c r="X135" i="222"/>
  <c r="W135" i="222"/>
  <c r="V135" i="222"/>
  <c r="U135" i="222"/>
  <c r="T135" i="222"/>
  <c r="S135" i="222"/>
  <c r="R135" i="222"/>
  <c r="Q135" i="222"/>
  <c r="P135" i="222"/>
  <c r="O135" i="222"/>
  <c r="N135" i="222"/>
  <c r="M135" i="222"/>
  <c r="L135" i="222"/>
  <c r="AE134" i="222"/>
  <c r="AD134" i="222"/>
  <c r="AC134" i="222"/>
  <c r="AB134" i="222"/>
  <c r="AA134" i="222"/>
  <c r="Z134" i="222"/>
  <c r="Y134" i="222"/>
  <c r="X134" i="222"/>
  <c r="W134" i="222"/>
  <c r="V134" i="222"/>
  <c r="U134" i="222"/>
  <c r="T134" i="222"/>
  <c r="S134" i="222"/>
  <c r="R134" i="222"/>
  <c r="Q134" i="222"/>
  <c r="P134" i="222"/>
  <c r="O134" i="222"/>
  <c r="N134" i="222"/>
  <c r="M134" i="222"/>
  <c r="L134" i="222"/>
  <c r="AE133" i="222"/>
  <c r="AE131" i="222" s="1"/>
  <c r="AD133" i="222"/>
  <c r="AD131" i="222" s="1"/>
  <c r="AC133" i="222"/>
  <c r="AC131" i="222" s="1"/>
  <c r="AB133" i="222"/>
  <c r="AB131" i="222" s="1"/>
  <c r="AA133" i="222"/>
  <c r="AA131" i="222" s="1"/>
  <c r="Z133" i="222"/>
  <c r="Z131" i="222" s="1"/>
  <c r="Y133" i="222"/>
  <c r="Y131" i="222" s="1"/>
  <c r="X133" i="222"/>
  <c r="X131" i="222" s="1"/>
  <c r="W133" i="222"/>
  <c r="W131" i="222" s="1"/>
  <c r="V133" i="222"/>
  <c r="V131" i="222" s="1"/>
  <c r="U133" i="222"/>
  <c r="U131" i="222" s="1"/>
  <c r="T133" i="222"/>
  <c r="T131" i="222" s="1"/>
  <c r="S133" i="222"/>
  <c r="S131" i="222" s="1"/>
  <c r="R133" i="222"/>
  <c r="R131" i="222" s="1"/>
  <c r="Q133" i="222"/>
  <c r="Q131" i="222" s="1"/>
  <c r="P133" i="222"/>
  <c r="P131" i="222" s="1"/>
  <c r="O133" i="222"/>
  <c r="N133" i="222"/>
  <c r="N131" i="222" s="1"/>
  <c r="M133" i="222"/>
  <c r="M131" i="222" s="1"/>
  <c r="L133" i="222"/>
  <c r="L131" i="222" s="1"/>
  <c r="AE127" i="222"/>
  <c r="AD127" i="222"/>
  <c r="AC127" i="222"/>
  <c r="AB127" i="222"/>
  <c r="AA127" i="222"/>
  <c r="Z127" i="222"/>
  <c r="Y127" i="222"/>
  <c r="X127" i="222"/>
  <c r="W127" i="222"/>
  <c r="V127" i="222"/>
  <c r="U127" i="222"/>
  <c r="T127" i="222"/>
  <c r="S127" i="222"/>
  <c r="R127" i="222"/>
  <c r="Q127" i="222"/>
  <c r="P127" i="222"/>
  <c r="O127" i="222"/>
  <c r="N127" i="222"/>
  <c r="M127" i="222"/>
  <c r="L127" i="222"/>
  <c r="AE126" i="222"/>
  <c r="AD126" i="222"/>
  <c r="AC126" i="222"/>
  <c r="AB126" i="222"/>
  <c r="AA126" i="222"/>
  <c r="Z126" i="222"/>
  <c r="Y126" i="222"/>
  <c r="X126" i="222"/>
  <c r="W126" i="222"/>
  <c r="V126" i="222"/>
  <c r="U126" i="222"/>
  <c r="T126" i="222"/>
  <c r="S126" i="222"/>
  <c r="R126" i="222"/>
  <c r="Q126" i="222"/>
  <c r="P126" i="222"/>
  <c r="O126" i="222"/>
  <c r="N126" i="222"/>
  <c r="M126" i="222"/>
  <c r="L126" i="222"/>
  <c r="AE125" i="222"/>
  <c r="AD125" i="222"/>
  <c r="AC125" i="222"/>
  <c r="AB125" i="222"/>
  <c r="AA125" i="222"/>
  <c r="Z125" i="222"/>
  <c r="Y125" i="222"/>
  <c r="X125" i="222"/>
  <c r="W125" i="222"/>
  <c r="V125" i="222"/>
  <c r="U125" i="222"/>
  <c r="T125" i="222"/>
  <c r="S125" i="222"/>
  <c r="R125" i="222"/>
  <c r="Q125" i="222"/>
  <c r="P125" i="222"/>
  <c r="O125" i="222"/>
  <c r="N125" i="222"/>
  <c r="M125" i="222"/>
  <c r="L125" i="222"/>
  <c r="AE124" i="222"/>
  <c r="AE122" i="222" s="1"/>
  <c r="AD124" i="222"/>
  <c r="AD122" i="222" s="1"/>
  <c r="AC124" i="222"/>
  <c r="AC122" i="222" s="1"/>
  <c r="AB124" i="222"/>
  <c r="AB122" i="222" s="1"/>
  <c r="AA124" i="222"/>
  <c r="AA122" i="222" s="1"/>
  <c r="Z124" i="222"/>
  <c r="Z122" i="222" s="1"/>
  <c r="Y124" i="222"/>
  <c r="Y122" i="222" s="1"/>
  <c r="X124" i="222"/>
  <c r="X122" i="222" s="1"/>
  <c r="W124" i="222"/>
  <c r="W122" i="222" s="1"/>
  <c r="V124" i="222"/>
  <c r="V122" i="222" s="1"/>
  <c r="U124" i="222"/>
  <c r="U122" i="222" s="1"/>
  <c r="T124" i="222"/>
  <c r="T122" i="222" s="1"/>
  <c r="S124" i="222"/>
  <c r="S122" i="222" s="1"/>
  <c r="R124" i="222"/>
  <c r="R122" i="222" s="1"/>
  <c r="Q124" i="222"/>
  <c r="Q122" i="222" s="1"/>
  <c r="P124" i="222"/>
  <c r="P122" i="222" s="1"/>
  <c r="O124" i="222"/>
  <c r="O122" i="222" s="1"/>
  <c r="N124" i="222"/>
  <c r="N122" i="222" s="1"/>
  <c r="M124" i="222"/>
  <c r="M122" i="222" s="1"/>
  <c r="L124" i="222"/>
  <c r="L122" i="222" s="1"/>
  <c r="AE120" i="222"/>
  <c r="AD120" i="222"/>
  <c r="AC120" i="222"/>
  <c r="AB120" i="222"/>
  <c r="AA120" i="222"/>
  <c r="Z120" i="222"/>
  <c r="Y120" i="222"/>
  <c r="X120" i="222"/>
  <c r="W120" i="222"/>
  <c r="V120" i="222"/>
  <c r="U120" i="222"/>
  <c r="T120" i="222"/>
  <c r="S120" i="222"/>
  <c r="R120" i="222"/>
  <c r="Q120" i="222"/>
  <c r="P120" i="222"/>
  <c r="O120" i="222"/>
  <c r="N120" i="222"/>
  <c r="M120" i="222"/>
  <c r="L120" i="222"/>
  <c r="AE119" i="222"/>
  <c r="AD119" i="222"/>
  <c r="AC119" i="222"/>
  <c r="AB119" i="222"/>
  <c r="AA119" i="222"/>
  <c r="Z119" i="222"/>
  <c r="Y119" i="222"/>
  <c r="X119" i="222"/>
  <c r="W119" i="222"/>
  <c r="V119" i="222"/>
  <c r="U119" i="222"/>
  <c r="T119" i="222"/>
  <c r="S119" i="222"/>
  <c r="R119" i="222"/>
  <c r="Q119" i="222"/>
  <c r="P119" i="222"/>
  <c r="O119" i="222"/>
  <c r="N119" i="222"/>
  <c r="M119" i="222"/>
  <c r="L119" i="222"/>
  <c r="AE118" i="222"/>
  <c r="AD118" i="222"/>
  <c r="AC118" i="222"/>
  <c r="AB118" i="222"/>
  <c r="AA118" i="222"/>
  <c r="Z118" i="222"/>
  <c r="Y118" i="222"/>
  <c r="X118" i="222"/>
  <c r="W118" i="222"/>
  <c r="V118" i="222"/>
  <c r="U118" i="222"/>
  <c r="T118" i="222"/>
  <c r="S118" i="222"/>
  <c r="R118" i="222"/>
  <c r="Q118" i="222"/>
  <c r="P118" i="222"/>
  <c r="O118" i="222"/>
  <c r="N118" i="222"/>
  <c r="M118" i="222"/>
  <c r="L118" i="222"/>
  <c r="AE117" i="222"/>
  <c r="AD117" i="222"/>
  <c r="AD115" i="222" s="1"/>
  <c r="AC117" i="222"/>
  <c r="AC115" i="222" s="1"/>
  <c r="AB117" i="222"/>
  <c r="AB115" i="222" s="1"/>
  <c r="AA117" i="222"/>
  <c r="AA115" i="222" s="1"/>
  <c r="Z117" i="222"/>
  <c r="Z115" i="222" s="1"/>
  <c r="Y117" i="222"/>
  <c r="Y115" i="222" s="1"/>
  <c r="X117" i="222"/>
  <c r="X115" i="222" s="1"/>
  <c r="W117" i="222"/>
  <c r="W115" i="222" s="1"/>
  <c r="V117" i="222"/>
  <c r="V115" i="222" s="1"/>
  <c r="U117" i="222"/>
  <c r="U115" i="222" s="1"/>
  <c r="T117" i="222"/>
  <c r="T115" i="222" s="1"/>
  <c r="S117" i="222"/>
  <c r="S115" i="222" s="1"/>
  <c r="R117" i="222"/>
  <c r="R115" i="222" s="1"/>
  <c r="Q117" i="222"/>
  <c r="Q115" i="222" s="1"/>
  <c r="P117" i="222"/>
  <c r="O117" i="222"/>
  <c r="N117" i="222"/>
  <c r="M117" i="222"/>
  <c r="L117" i="222"/>
  <c r="L115" i="222" s="1"/>
  <c r="AE113" i="222"/>
  <c r="AD113" i="222"/>
  <c r="AC113" i="222"/>
  <c r="AB113" i="222"/>
  <c r="AA113" i="222"/>
  <c r="Z113" i="222"/>
  <c r="Y113" i="222"/>
  <c r="X113" i="222"/>
  <c r="W113" i="222"/>
  <c r="V113" i="222"/>
  <c r="U113" i="222"/>
  <c r="T113" i="222"/>
  <c r="S113" i="222"/>
  <c r="R113" i="222"/>
  <c r="Q113" i="222"/>
  <c r="P113" i="222"/>
  <c r="O113" i="222"/>
  <c r="N113" i="222"/>
  <c r="M113" i="222"/>
  <c r="L113" i="222"/>
  <c r="AE112" i="222"/>
  <c r="AD112" i="222"/>
  <c r="AC112" i="222"/>
  <c r="AB112" i="222"/>
  <c r="AA112" i="222"/>
  <c r="Z112" i="222"/>
  <c r="Y112" i="222"/>
  <c r="X112" i="222"/>
  <c r="W112" i="222"/>
  <c r="V112" i="222"/>
  <c r="U112" i="222"/>
  <c r="T112" i="222"/>
  <c r="S112" i="222"/>
  <c r="R112" i="222"/>
  <c r="Q112" i="222"/>
  <c r="P112" i="222"/>
  <c r="O112" i="222"/>
  <c r="N112" i="222"/>
  <c r="M112" i="222"/>
  <c r="L112" i="222"/>
  <c r="AE111" i="222"/>
  <c r="AE109" i="222" s="1"/>
  <c r="AD111" i="222"/>
  <c r="AD109" i="222" s="1"/>
  <c r="AC111" i="222"/>
  <c r="AC109" i="222" s="1"/>
  <c r="AB111" i="222"/>
  <c r="AB109" i="222" s="1"/>
  <c r="AA111" i="222"/>
  <c r="AA109" i="222" s="1"/>
  <c r="Z111" i="222"/>
  <c r="Z109" i="222" s="1"/>
  <c r="Y111" i="222"/>
  <c r="Y109" i="222" s="1"/>
  <c r="X111" i="222"/>
  <c r="X109" i="222" s="1"/>
  <c r="W111" i="222"/>
  <c r="W109" i="222" s="1"/>
  <c r="V111" i="222"/>
  <c r="V109" i="222" s="1"/>
  <c r="U111" i="222"/>
  <c r="U109" i="222" s="1"/>
  <c r="T111" i="222"/>
  <c r="T109" i="222" s="1"/>
  <c r="S111" i="222"/>
  <c r="S109" i="222" s="1"/>
  <c r="R111" i="222"/>
  <c r="R109" i="222" s="1"/>
  <c r="Q111" i="222"/>
  <c r="Q109" i="222" s="1"/>
  <c r="P111" i="222"/>
  <c r="P109" i="222" s="1"/>
  <c r="O111" i="222"/>
  <c r="N111" i="222"/>
  <c r="N109" i="222" s="1"/>
  <c r="M111" i="222"/>
  <c r="M109" i="222" s="1"/>
  <c r="L111" i="222"/>
  <c r="L109" i="222" s="1"/>
  <c r="AE107" i="222"/>
  <c r="AE105" i="222" s="1"/>
  <c r="AD107" i="222"/>
  <c r="AD105" i="222" s="1"/>
  <c r="AC107" i="222"/>
  <c r="AC105" i="222" s="1"/>
  <c r="AB107" i="222"/>
  <c r="AB105" i="222" s="1"/>
  <c r="AA107" i="222"/>
  <c r="AA105" i="222" s="1"/>
  <c r="Z107" i="222"/>
  <c r="Z105" i="222" s="1"/>
  <c r="Y107" i="222"/>
  <c r="Y105" i="222" s="1"/>
  <c r="X107" i="222"/>
  <c r="X105" i="222" s="1"/>
  <c r="W107" i="222"/>
  <c r="W105" i="222" s="1"/>
  <c r="V107" i="222"/>
  <c r="V105" i="222" s="1"/>
  <c r="U107" i="222"/>
  <c r="U105" i="222" s="1"/>
  <c r="T107" i="222"/>
  <c r="T105" i="222" s="1"/>
  <c r="S107" i="222"/>
  <c r="S105" i="222" s="1"/>
  <c r="R107" i="222"/>
  <c r="R105" i="222" s="1"/>
  <c r="Q107" i="222"/>
  <c r="Q105" i="222" s="1"/>
  <c r="P107" i="222"/>
  <c r="P105" i="222" s="1"/>
  <c r="O107" i="222"/>
  <c r="O105" i="222" s="1"/>
  <c r="N107" i="222"/>
  <c r="N105" i="222" s="1"/>
  <c r="M107" i="222"/>
  <c r="L107" i="222"/>
  <c r="L105" i="222" s="1"/>
  <c r="AE103" i="222"/>
  <c r="AD103" i="222"/>
  <c r="AC103" i="222"/>
  <c r="AB103" i="222"/>
  <c r="AA103" i="222"/>
  <c r="Z103" i="222"/>
  <c r="Y103" i="222"/>
  <c r="X103" i="222"/>
  <c r="W103" i="222"/>
  <c r="V103" i="222"/>
  <c r="U103" i="222"/>
  <c r="T103" i="222"/>
  <c r="S103" i="222"/>
  <c r="R103" i="222"/>
  <c r="Q103" i="222"/>
  <c r="P103" i="222"/>
  <c r="O103" i="222"/>
  <c r="N103" i="222"/>
  <c r="M103" i="222"/>
  <c r="L103" i="222"/>
  <c r="AE102" i="222"/>
  <c r="AD102" i="222"/>
  <c r="AC102" i="222"/>
  <c r="AB102" i="222"/>
  <c r="AA102" i="222"/>
  <c r="Z102" i="222"/>
  <c r="Y102" i="222"/>
  <c r="X102" i="222"/>
  <c r="W102" i="222"/>
  <c r="V102" i="222"/>
  <c r="U102" i="222"/>
  <c r="T102" i="222"/>
  <c r="S102" i="222"/>
  <c r="R102" i="222"/>
  <c r="Q102" i="222"/>
  <c r="P102" i="222"/>
  <c r="O102" i="222"/>
  <c r="N102" i="222"/>
  <c r="M102" i="222"/>
  <c r="L102" i="222"/>
  <c r="AE101" i="222"/>
  <c r="AD101" i="222"/>
  <c r="AC101" i="222"/>
  <c r="AB101" i="222"/>
  <c r="AA101" i="222"/>
  <c r="Z101" i="222"/>
  <c r="Y101" i="222"/>
  <c r="X101" i="222"/>
  <c r="W101" i="222"/>
  <c r="V101" i="222"/>
  <c r="U101" i="222"/>
  <c r="T101" i="222"/>
  <c r="S101" i="222"/>
  <c r="R101" i="222"/>
  <c r="Q101" i="222"/>
  <c r="P101" i="222"/>
  <c r="O101" i="222"/>
  <c r="N101" i="222"/>
  <c r="M101" i="222"/>
  <c r="L101" i="222"/>
  <c r="AE100" i="222"/>
  <c r="AE98" i="222" s="1"/>
  <c r="AD100" i="222"/>
  <c r="AD98" i="222" s="1"/>
  <c r="AC100" i="222"/>
  <c r="AC98" i="222" s="1"/>
  <c r="AB100" i="222"/>
  <c r="AB98" i="222" s="1"/>
  <c r="AA100" i="222"/>
  <c r="AA98" i="222" s="1"/>
  <c r="Z100" i="222"/>
  <c r="Z98" i="222" s="1"/>
  <c r="Y100" i="222"/>
  <c r="Y98" i="222" s="1"/>
  <c r="X100" i="222"/>
  <c r="X98" i="222" s="1"/>
  <c r="W100" i="222"/>
  <c r="W98" i="222" s="1"/>
  <c r="V100" i="222"/>
  <c r="V98" i="222" s="1"/>
  <c r="U100" i="222"/>
  <c r="U98" i="222" s="1"/>
  <c r="T100" i="222"/>
  <c r="T98" i="222" s="1"/>
  <c r="S100" i="222"/>
  <c r="S98" i="222" s="1"/>
  <c r="R100" i="222"/>
  <c r="R98" i="222" s="1"/>
  <c r="Q100" i="222"/>
  <c r="P100" i="222"/>
  <c r="O100" i="222"/>
  <c r="O98" i="222" s="1"/>
  <c r="N100" i="222"/>
  <c r="N98" i="222" s="1"/>
  <c r="M100" i="222"/>
  <c r="L100" i="222"/>
  <c r="L98" i="222" s="1"/>
  <c r="AE94" i="222"/>
  <c r="AD94" i="222"/>
  <c r="AC94" i="222"/>
  <c r="AB94" i="222"/>
  <c r="AA94" i="222"/>
  <c r="Z94" i="222"/>
  <c r="Y94" i="222"/>
  <c r="X94" i="222"/>
  <c r="W94" i="222"/>
  <c r="V94" i="222"/>
  <c r="U94" i="222"/>
  <c r="T94" i="222"/>
  <c r="S94" i="222"/>
  <c r="R94" i="222"/>
  <c r="Q94" i="222"/>
  <c r="P94" i="222"/>
  <c r="O94" i="222"/>
  <c r="N94" i="222"/>
  <c r="M94" i="222"/>
  <c r="L94" i="222"/>
  <c r="AE93" i="222"/>
  <c r="AD93" i="222"/>
  <c r="AC93" i="222"/>
  <c r="AB93" i="222"/>
  <c r="AA93" i="222"/>
  <c r="Z93" i="222"/>
  <c r="Y93" i="222"/>
  <c r="X93" i="222"/>
  <c r="W93" i="222"/>
  <c r="V93" i="222"/>
  <c r="U93" i="222"/>
  <c r="T93" i="222"/>
  <c r="S93" i="222"/>
  <c r="R93" i="222"/>
  <c r="Q93" i="222"/>
  <c r="P93" i="222"/>
  <c r="O93" i="222"/>
  <c r="N93" i="222"/>
  <c r="M93" i="222"/>
  <c r="L93" i="222"/>
  <c r="AE92" i="222"/>
  <c r="AD92" i="222"/>
  <c r="AC92" i="222"/>
  <c r="AB92" i="222"/>
  <c r="AA92" i="222"/>
  <c r="Z92" i="222"/>
  <c r="Y92" i="222"/>
  <c r="X92" i="222"/>
  <c r="W92" i="222"/>
  <c r="V92" i="222"/>
  <c r="U92" i="222"/>
  <c r="T92" i="222"/>
  <c r="S92" i="222"/>
  <c r="R92" i="222"/>
  <c r="Q92" i="222"/>
  <c r="P92" i="222"/>
  <c r="O92" i="222"/>
  <c r="N92" i="222"/>
  <c r="M92" i="222"/>
  <c r="L92" i="222"/>
  <c r="AE91" i="222"/>
  <c r="AD91" i="222"/>
  <c r="AC91" i="222"/>
  <c r="AB91" i="222"/>
  <c r="AA91" i="222"/>
  <c r="Z91" i="222"/>
  <c r="Y91" i="222"/>
  <c r="X91" i="222"/>
  <c r="W91" i="222"/>
  <c r="V91" i="222"/>
  <c r="U91" i="222"/>
  <c r="T91" i="222"/>
  <c r="S91" i="222"/>
  <c r="R91" i="222"/>
  <c r="Q91" i="222"/>
  <c r="P91" i="222"/>
  <c r="O91" i="222"/>
  <c r="N91" i="222"/>
  <c r="M91" i="222"/>
  <c r="L91" i="222"/>
  <c r="AE90" i="222"/>
  <c r="AE88" i="222" s="1"/>
  <c r="AD90" i="222"/>
  <c r="AD88" i="222" s="1"/>
  <c r="AC90" i="222"/>
  <c r="AC88" i="222" s="1"/>
  <c r="AB90" i="222"/>
  <c r="AB88" i="222" s="1"/>
  <c r="AA90" i="222"/>
  <c r="AA88" i="222" s="1"/>
  <c r="Z90" i="222"/>
  <c r="Z88" i="222" s="1"/>
  <c r="Y90" i="222"/>
  <c r="Y88" i="222" s="1"/>
  <c r="X90" i="222"/>
  <c r="X88" i="222" s="1"/>
  <c r="W90" i="222"/>
  <c r="W88" i="222" s="1"/>
  <c r="V90" i="222"/>
  <c r="V88" i="222" s="1"/>
  <c r="U90" i="222"/>
  <c r="U88" i="222" s="1"/>
  <c r="T90" i="222"/>
  <c r="T88" i="222" s="1"/>
  <c r="S90" i="222"/>
  <c r="S88" i="222" s="1"/>
  <c r="R90" i="222"/>
  <c r="R88" i="222" s="1"/>
  <c r="Q90" i="222"/>
  <c r="Q88" i="222" s="1"/>
  <c r="P90" i="222"/>
  <c r="P88" i="222" s="1"/>
  <c r="O90" i="222"/>
  <c r="O88" i="222" s="1"/>
  <c r="N90" i="222"/>
  <c r="N88" i="222" s="1"/>
  <c r="M90" i="222"/>
  <c r="M88" i="222" s="1"/>
  <c r="L90" i="222"/>
  <c r="L88" i="222" s="1"/>
  <c r="AE86" i="222"/>
  <c r="AD86" i="222"/>
  <c r="AC86" i="222"/>
  <c r="AB86" i="222"/>
  <c r="AA86" i="222"/>
  <c r="Z86" i="222"/>
  <c r="Y86" i="222"/>
  <c r="X86" i="222"/>
  <c r="W86" i="222"/>
  <c r="V86" i="222"/>
  <c r="U86" i="222"/>
  <c r="T86" i="222"/>
  <c r="S86" i="222"/>
  <c r="R86" i="222"/>
  <c r="Q86" i="222"/>
  <c r="P86" i="222"/>
  <c r="O86" i="222"/>
  <c r="N86" i="222"/>
  <c r="M86" i="222"/>
  <c r="L86" i="222"/>
  <c r="AE85" i="222"/>
  <c r="AE83" i="222" s="1"/>
  <c r="AD85" i="222"/>
  <c r="AD83" i="222" s="1"/>
  <c r="AC85" i="222"/>
  <c r="AC83" i="222" s="1"/>
  <c r="AB85" i="222"/>
  <c r="AB83" i="222" s="1"/>
  <c r="AA85" i="222"/>
  <c r="AA83" i="222" s="1"/>
  <c r="Z85" i="222"/>
  <c r="Z83" i="222" s="1"/>
  <c r="Y85" i="222"/>
  <c r="Y83" i="222" s="1"/>
  <c r="X85" i="222"/>
  <c r="X83" i="222" s="1"/>
  <c r="W85" i="222"/>
  <c r="W83" i="222" s="1"/>
  <c r="V85" i="222"/>
  <c r="V83" i="222" s="1"/>
  <c r="U85" i="222"/>
  <c r="U83" i="222" s="1"/>
  <c r="T85" i="222"/>
  <c r="S85" i="222"/>
  <c r="S83" i="222" s="1"/>
  <c r="R85" i="222"/>
  <c r="R83" i="222" s="1"/>
  <c r="Q85" i="222"/>
  <c r="Q83" i="222" s="1"/>
  <c r="P85" i="222"/>
  <c r="P83" i="222" s="1"/>
  <c r="O85" i="222"/>
  <c r="O83" i="222" s="1"/>
  <c r="N85" i="222"/>
  <c r="N83" i="222" s="1"/>
  <c r="M85" i="222"/>
  <c r="M83" i="222" s="1"/>
  <c r="L85" i="222"/>
  <c r="L83" i="222" s="1"/>
  <c r="AE81" i="222"/>
  <c r="AD81" i="222"/>
  <c r="AC81" i="222"/>
  <c r="AB81" i="222"/>
  <c r="AA81" i="222"/>
  <c r="Z81" i="222"/>
  <c r="Y81" i="222"/>
  <c r="X81" i="222"/>
  <c r="W81" i="222"/>
  <c r="V81" i="222"/>
  <c r="U81" i="222"/>
  <c r="T81" i="222"/>
  <c r="S81" i="222"/>
  <c r="R81" i="222"/>
  <c r="Q81" i="222"/>
  <c r="P81" i="222"/>
  <c r="O81" i="222"/>
  <c r="N81" i="222"/>
  <c r="M81" i="222"/>
  <c r="L81" i="222"/>
  <c r="AE80" i="222"/>
  <c r="AD80" i="222"/>
  <c r="AC80" i="222"/>
  <c r="AB80" i="222"/>
  <c r="AA80" i="222"/>
  <c r="Z80" i="222"/>
  <c r="Y80" i="222"/>
  <c r="X80" i="222"/>
  <c r="W80" i="222"/>
  <c r="V80" i="222"/>
  <c r="U80" i="222"/>
  <c r="T80" i="222"/>
  <c r="S80" i="222"/>
  <c r="R80" i="222"/>
  <c r="Q80" i="222"/>
  <c r="P80" i="222"/>
  <c r="O80" i="222"/>
  <c r="N80" i="222"/>
  <c r="M80" i="222"/>
  <c r="L80" i="222"/>
  <c r="AE79" i="222"/>
  <c r="AE77" i="222" s="1"/>
  <c r="AD79" i="222"/>
  <c r="AD77" i="222" s="1"/>
  <c r="AC79" i="222"/>
  <c r="AC77" i="222" s="1"/>
  <c r="AB79" i="222"/>
  <c r="AB77" i="222" s="1"/>
  <c r="AA79" i="222"/>
  <c r="AA77" i="222" s="1"/>
  <c r="Z79" i="222"/>
  <c r="Z77" i="222" s="1"/>
  <c r="Y79" i="222"/>
  <c r="Y77" i="222" s="1"/>
  <c r="X79" i="222"/>
  <c r="X77" i="222" s="1"/>
  <c r="W79" i="222"/>
  <c r="W77" i="222" s="1"/>
  <c r="V79" i="222"/>
  <c r="V77" i="222" s="1"/>
  <c r="U79" i="222"/>
  <c r="U77" i="222" s="1"/>
  <c r="T79" i="222"/>
  <c r="T77" i="222" s="1"/>
  <c r="S79" i="222"/>
  <c r="S77" i="222" s="1"/>
  <c r="R79" i="222"/>
  <c r="R77" i="222" s="1"/>
  <c r="Q79" i="222"/>
  <c r="Q77" i="222" s="1"/>
  <c r="P79" i="222"/>
  <c r="P77" i="222" s="1"/>
  <c r="O79" i="222"/>
  <c r="O77" i="222" s="1"/>
  <c r="N79" i="222"/>
  <c r="N77" i="222" s="1"/>
  <c r="M79" i="222"/>
  <c r="M77" i="222" s="1"/>
  <c r="L79" i="222"/>
  <c r="L77" i="222" s="1"/>
  <c r="AE75" i="222"/>
  <c r="AD75" i="222"/>
  <c r="AC75" i="222"/>
  <c r="AB75" i="222"/>
  <c r="AA75" i="222"/>
  <c r="Z75" i="222"/>
  <c r="Y75" i="222"/>
  <c r="X75" i="222"/>
  <c r="W75" i="222"/>
  <c r="V75" i="222"/>
  <c r="U75" i="222"/>
  <c r="T75" i="222"/>
  <c r="S75" i="222"/>
  <c r="R75" i="222"/>
  <c r="Q75" i="222"/>
  <c r="P75" i="222"/>
  <c r="O75" i="222"/>
  <c r="N75" i="222"/>
  <c r="M75" i="222"/>
  <c r="L75" i="222"/>
  <c r="AE74" i="222"/>
  <c r="AD74" i="222"/>
  <c r="AC74" i="222"/>
  <c r="AB74" i="222"/>
  <c r="AA74" i="222"/>
  <c r="Z74" i="222"/>
  <c r="Y74" i="222"/>
  <c r="X74" i="222"/>
  <c r="W74" i="222"/>
  <c r="V74" i="222"/>
  <c r="U74" i="222"/>
  <c r="T74" i="222"/>
  <c r="S74" i="222"/>
  <c r="R74" i="222"/>
  <c r="Q74" i="222"/>
  <c r="P74" i="222"/>
  <c r="O74" i="222"/>
  <c r="N74" i="222"/>
  <c r="M74" i="222"/>
  <c r="L74" i="222"/>
  <c r="AE73" i="222"/>
  <c r="AD73" i="222"/>
  <c r="AC73" i="222"/>
  <c r="AB73" i="222"/>
  <c r="AA73" i="222"/>
  <c r="Z73" i="222"/>
  <c r="Y73" i="222"/>
  <c r="X73" i="222"/>
  <c r="W73" i="222"/>
  <c r="V73" i="222"/>
  <c r="U73" i="222"/>
  <c r="T73" i="222"/>
  <c r="S73" i="222"/>
  <c r="R73" i="222"/>
  <c r="Q73" i="222"/>
  <c r="P73" i="222"/>
  <c r="O73" i="222"/>
  <c r="N73" i="222"/>
  <c r="M73" i="222"/>
  <c r="L73" i="222"/>
  <c r="AE72" i="222"/>
  <c r="AD72" i="222"/>
  <c r="AC72" i="222"/>
  <c r="AB72" i="222"/>
  <c r="AA72" i="222"/>
  <c r="Z72" i="222"/>
  <c r="Y72" i="222"/>
  <c r="X72" i="222"/>
  <c r="W72" i="222"/>
  <c r="V72" i="222"/>
  <c r="U72" i="222"/>
  <c r="T72" i="222"/>
  <c r="S72" i="222"/>
  <c r="R72" i="222"/>
  <c r="Q72" i="222"/>
  <c r="P72" i="222"/>
  <c r="O72" i="222"/>
  <c r="N72" i="222"/>
  <c r="M72" i="222"/>
  <c r="L72" i="222"/>
  <c r="AE71" i="222"/>
  <c r="AD71" i="222"/>
  <c r="AC71" i="222"/>
  <c r="AB71" i="222"/>
  <c r="AA71" i="222"/>
  <c r="Z71" i="222"/>
  <c r="Y71" i="222"/>
  <c r="X71" i="222"/>
  <c r="W71" i="222"/>
  <c r="V71" i="222"/>
  <c r="U71" i="222"/>
  <c r="T71" i="222"/>
  <c r="S71" i="222"/>
  <c r="R71" i="222"/>
  <c r="Q71" i="222"/>
  <c r="P71" i="222"/>
  <c r="O71" i="222"/>
  <c r="N71" i="222"/>
  <c r="M71" i="222"/>
  <c r="L71" i="222"/>
  <c r="AE70" i="222"/>
  <c r="AD70" i="222"/>
  <c r="AC70" i="222"/>
  <c r="AB70" i="222"/>
  <c r="AA70" i="222"/>
  <c r="Z70" i="222"/>
  <c r="Y70" i="222"/>
  <c r="X70" i="222"/>
  <c r="W70" i="222"/>
  <c r="V70" i="222"/>
  <c r="U70" i="222"/>
  <c r="T70" i="222"/>
  <c r="S70" i="222"/>
  <c r="R70" i="222"/>
  <c r="Q70" i="222"/>
  <c r="P70" i="222"/>
  <c r="O70" i="222"/>
  <c r="N70" i="222"/>
  <c r="M70" i="222"/>
  <c r="L70" i="222"/>
  <c r="AE69" i="222"/>
  <c r="AE67" i="222" s="1"/>
  <c r="AD69" i="222"/>
  <c r="AD67" i="222" s="1"/>
  <c r="AC69" i="222"/>
  <c r="AC67" i="222" s="1"/>
  <c r="AB69" i="222"/>
  <c r="AB67" i="222" s="1"/>
  <c r="AA69" i="222"/>
  <c r="AA67" i="222" s="1"/>
  <c r="Z69" i="222"/>
  <c r="Z67" i="222" s="1"/>
  <c r="Y69" i="222"/>
  <c r="Y67" i="222" s="1"/>
  <c r="X69" i="222"/>
  <c r="X67" i="222" s="1"/>
  <c r="W69" i="222"/>
  <c r="W67" i="222" s="1"/>
  <c r="V69" i="222"/>
  <c r="V67" i="222" s="1"/>
  <c r="U69" i="222"/>
  <c r="U67" i="222" s="1"/>
  <c r="T69" i="222"/>
  <c r="S69" i="222"/>
  <c r="R69" i="222"/>
  <c r="R67" i="222" s="1"/>
  <c r="Q69" i="222"/>
  <c r="Q67" i="222" s="1"/>
  <c r="P69" i="222"/>
  <c r="O69" i="222"/>
  <c r="N69" i="222"/>
  <c r="N67" i="222" s="1"/>
  <c r="M69" i="222"/>
  <c r="M67" i="222" s="1"/>
  <c r="L69" i="222"/>
  <c r="AC140" i="222"/>
  <c r="AD285" i="222"/>
  <c r="AG268" i="222"/>
  <c r="Q247" i="222"/>
  <c r="X230" i="222"/>
  <c r="AD202" i="222"/>
  <c r="AG121" i="222"/>
  <c r="F62" i="222"/>
  <c r="E62" i="222"/>
  <c r="D62" i="222"/>
  <c r="F61" i="222"/>
  <c r="E61" i="222"/>
  <c r="D61" i="222"/>
  <c r="F60" i="222"/>
  <c r="E60" i="222"/>
  <c r="D60" i="222"/>
  <c r="F59" i="222"/>
  <c r="E59" i="222"/>
  <c r="D59" i="222"/>
  <c r="B57" i="222"/>
  <c r="A57" i="222"/>
  <c r="F54" i="222"/>
  <c r="E54" i="222"/>
  <c r="D54" i="222"/>
  <c r="F53" i="222"/>
  <c r="E53" i="222"/>
  <c r="D53" i="222"/>
  <c r="B51" i="222"/>
  <c r="A51" i="222"/>
  <c r="F48" i="222"/>
  <c r="E48" i="222"/>
  <c r="D48" i="222"/>
  <c r="F47" i="222"/>
  <c r="E47" i="222"/>
  <c r="D47" i="222"/>
  <c r="F46" i="222"/>
  <c r="E46" i="222"/>
  <c r="D46" i="222"/>
  <c r="F45" i="222"/>
  <c r="E45" i="222"/>
  <c r="D45" i="222"/>
  <c r="F44" i="222"/>
  <c r="E44" i="222"/>
  <c r="D44" i="222"/>
  <c r="F43" i="222"/>
  <c r="E43" i="222"/>
  <c r="D43" i="222"/>
  <c r="F42" i="222"/>
  <c r="E42" i="222"/>
  <c r="D42" i="222"/>
  <c r="F41" i="222"/>
  <c r="E41" i="222"/>
  <c r="D41" i="222"/>
  <c r="B39" i="222"/>
  <c r="A39" i="222"/>
  <c r="F36" i="222"/>
  <c r="E36" i="222"/>
  <c r="D36" i="222"/>
  <c r="C36" i="222"/>
  <c r="F35" i="222"/>
  <c r="E35" i="222"/>
  <c r="D35" i="222"/>
  <c r="C35" i="222"/>
  <c r="F34" i="222"/>
  <c r="E34" i="222"/>
  <c r="D34" i="222"/>
  <c r="C34" i="222"/>
  <c r="F33" i="222"/>
  <c r="E33" i="222"/>
  <c r="D33" i="222"/>
  <c r="C33" i="222"/>
  <c r="F32" i="222"/>
  <c r="E32" i="222"/>
  <c r="D32" i="222"/>
  <c r="C32" i="222"/>
  <c r="F31" i="222"/>
  <c r="E31" i="222"/>
  <c r="D31" i="222"/>
  <c r="C31" i="222"/>
  <c r="B29" i="222"/>
  <c r="A29" i="222"/>
  <c r="F26" i="222"/>
  <c r="E26" i="222"/>
  <c r="D26" i="222"/>
  <c r="C26" i="222"/>
  <c r="F25" i="222"/>
  <c r="E25" i="222"/>
  <c r="D25" i="222"/>
  <c r="F24" i="222"/>
  <c r="E24" i="222"/>
  <c r="D24" i="222"/>
  <c r="C24" i="222"/>
  <c r="F23" i="222"/>
  <c r="E23" i="222"/>
  <c r="D23" i="222"/>
  <c r="C23" i="222"/>
  <c r="F22" i="222"/>
  <c r="E22" i="222"/>
  <c r="D22" i="222"/>
  <c r="C22" i="222"/>
  <c r="B20" i="222"/>
  <c r="A20" i="222"/>
  <c r="F17" i="222"/>
  <c r="E17" i="222"/>
  <c r="D17" i="222"/>
  <c r="F16" i="222"/>
  <c r="E16" i="222"/>
  <c r="D16" i="222"/>
  <c r="F15" i="222"/>
  <c r="E15" i="222"/>
  <c r="D15" i="222"/>
  <c r="F14" i="222"/>
  <c r="D14" i="222"/>
  <c r="B12" i="222"/>
  <c r="A12" i="222"/>
  <c r="C4" i="222"/>
  <c r="J4" i="222" s="1"/>
  <c r="H1" i="222"/>
  <c r="AG201" i="195" l="1"/>
  <c r="B203" i="195"/>
  <c r="B280" i="226"/>
  <c r="B61" i="226" s="1"/>
  <c r="B224" i="226"/>
  <c r="B46" i="226" s="1"/>
  <c r="B254" i="226"/>
  <c r="B54" i="226" s="1"/>
  <c r="A232" i="196"/>
  <c r="B232" i="196"/>
  <c r="A247" i="226"/>
  <c r="A53" i="226" s="1"/>
  <c r="P207" i="222"/>
  <c r="P185" i="222"/>
  <c r="P173" i="222"/>
  <c r="B285" i="226"/>
  <c r="B62" i="226" s="1"/>
  <c r="P67" i="222"/>
  <c r="A207" i="226"/>
  <c r="A44" i="226" s="1"/>
  <c r="B207" i="226"/>
  <c r="O155" i="222"/>
  <c r="O173" i="222"/>
  <c r="O140" i="222"/>
  <c r="O131" i="222"/>
  <c r="O109" i="222"/>
  <c r="N173" i="222"/>
  <c r="N155" i="222"/>
  <c r="N115" i="222"/>
  <c r="U334" i="170"/>
  <c r="U335" i="170"/>
  <c r="CN43" i="223"/>
  <c r="CN44" i="223" s="1"/>
  <c r="B230" i="226"/>
  <c r="B47" i="226" s="1"/>
  <c r="B163" i="226"/>
  <c r="B35" i="226" s="1"/>
  <c r="B238" i="226"/>
  <c r="B48" i="226" s="1"/>
  <c r="P155" i="222"/>
  <c r="B140" i="226"/>
  <c r="B32" i="226" s="1"/>
  <c r="B267" i="226"/>
  <c r="B59" i="226" s="1"/>
  <c r="A122" i="226"/>
  <c r="A26" i="226" s="1"/>
  <c r="B88" i="226"/>
  <c r="B17" i="226" s="1"/>
  <c r="A185" i="226"/>
  <c r="A41" i="226" s="1"/>
  <c r="B173" i="226"/>
  <c r="B36" i="226" s="1"/>
  <c r="AI19" i="226"/>
  <c r="W54" i="226" s="1"/>
  <c r="AG265" i="226"/>
  <c r="B202" i="226"/>
  <c r="B43" i="226" s="1"/>
  <c r="B115" i="226"/>
  <c r="B25" i="226" s="1"/>
  <c r="B44" i="226"/>
  <c r="B98" i="226"/>
  <c r="B22" i="226" s="1"/>
  <c r="B216" i="226"/>
  <c r="B45" i="226" s="1"/>
  <c r="AI20" i="226"/>
  <c r="W60" i="226" s="1"/>
  <c r="B196" i="226"/>
  <c r="B42" i="226" s="1"/>
  <c r="B155" i="226"/>
  <c r="B34" i="226" s="1"/>
  <c r="AI18" i="226"/>
  <c r="W48" i="226" s="1"/>
  <c r="S230" i="222"/>
  <c r="T335" i="170"/>
  <c r="T334" i="170"/>
  <c r="HO69" i="223"/>
  <c r="HO70" i="223" s="1"/>
  <c r="EK108" i="223"/>
  <c r="EK109" i="223" s="1"/>
  <c r="DT95" i="223"/>
  <c r="DT96" i="223" s="1"/>
  <c r="EO95" i="223"/>
  <c r="EO96" i="223" s="1"/>
  <c r="AG83" i="196"/>
  <c r="ED43" i="223"/>
  <c r="ED44" i="223" s="1"/>
  <c r="T83" i="222"/>
  <c r="P163" i="222"/>
  <c r="T67" i="222"/>
  <c r="AG147" i="196"/>
  <c r="AG287" i="222"/>
  <c r="B287" i="222" s="1"/>
  <c r="P98" i="222"/>
  <c r="AG189" i="222"/>
  <c r="C189" i="222" s="1"/>
  <c r="AG194" i="222"/>
  <c r="B194" i="222" s="1"/>
  <c r="AG210" i="222"/>
  <c r="C210" i="222" s="1"/>
  <c r="AG227" i="222"/>
  <c r="B227" i="222" s="1"/>
  <c r="AG236" i="222"/>
  <c r="C236" i="222" s="1"/>
  <c r="AG242" i="222"/>
  <c r="C242" i="222" s="1"/>
  <c r="AG261" i="222"/>
  <c r="C261" i="222" s="1"/>
  <c r="AG271" i="222"/>
  <c r="C271" i="222" s="1"/>
  <c r="P115" i="222"/>
  <c r="O216" i="222"/>
  <c r="O115" i="222"/>
  <c r="AG165" i="222"/>
  <c r="B165" i="222" s="1"/>
  <c r="AG187" i="222"/>
  <c r="B187" i="222" s="1"/>
  <c r="AG260" i="222"/>
  <c r="C260" i="222" s="1"/>
  <c r="HE82" i="223"/>
  <c r="HE83" i="223" s="1"/>
  <c r="GA69" i="223"/>
  <c r="GA70" i="223" s="1"/>
  <c r="DI69" i="223"/>
  <c r="DI70" i="223" s="1"/>
  <c r="L67" i="222"/>
  <c r="AG209" i="222"/>
  <c r="B209" i="222" s="1"/>
  <c r="AG100" i="222"/>
  <c r="C100" i="222" s="1"/>
  <c r="AG102" i="222"/>
  <c r="B102" i="222" s="1"/>
  <c r="AG117" i="222"/>
  <c r="C117" i="222" s="1"/>
  <c r="AG118" i="222"/>
  <c r="B118" i="222" s="1"/>
  <c r="AG135" i="222"/>
  <c r="B135" i="222" s="1"/>
  <c r="AG137" i="222"/>
  <c r="B137" i="222" s="1"/>
  <c r="AG138" i="222"/>
  <c r="B138" i="222" s="1"/>
  <c r="AG143" i="222"/>
  <c r="C143" i="222" s="1"/>
  <c r="AG148" i="222"/>
  <c r="C148" i="222" s="1"/>
  <c r="AG149" i="222"/>
  <c r="C149" i="222" s="1"/>
  <c r="AG150" i="222"/>
  <c r="B150" i="222" s="1"/>
  <c r="AG152" i="222"/>
  <c r="C152" i="222" s="1"/>
  <c r="AG153" i="222"/>
  <c r="C153" i="222" s="1"/>
  <c r="AG166" i="222"/>
  <c r="C166" i="222" s="1"/>
  <c r="AG168" i="222"/>
  <c r="C168" i="222" s="1"/>
  <c r="AG169" i="222"/>
  <c r="B169" i="222" s="1"/>
  <c r="AG170" i="222"/>
  <c r="C170" i="222" s="1"/>
  <c r="AG178" i="222"/>
  <c r="C178" i="222" s="1"/>
  <c r="AG179" i="222"/>
  <c r="B179" i="222" s="1"/>
  <c r="AG181" i="222"/>
  <c r="B181" i="222" s="1"/>
  <c r="AG188" i="222"/>
  <c r="B188" i="222" s="1"/>
  <c r="AG190" i="222"/>
  <c r="C190" i="222" s="1"/>
  <c r="AG191" i="222"/>
  <c r="AG192" i="222"/>
  <c r="B192" i="222" s="1"/>
  <c r="AG193" i="222"/>
  <c r="B193" i="222" s="1"/>
  <c r="AG199" i="222"/>
  <c r="B199" i="222" s="1"/>
  <c r="AG200" i="222"/>
  <c r="B200" i="222" s="1"/>
  <c r="AG219" i="222"/>
  <c r="C219" i="222" s="1"/>
  <c r="AG220" i="222"/>
  <c r="B220" i="222" s="1"/>
  <c r="AG221" i="222"/>
  <c r="B221" i="222" s="1"/>
  <c r="AG222" i="222"/>
  <c r="C222" i="222" s="1"/>
  <c r="AG228" i="222"/>
  <c r="B228" i="222" s="1"/>
  <c r="AG243" i="222"/>
  <c r="B243" i="222" s="1"/>
  <c r="AG249" i="222"/>
  <c r="B249" i="222" s="1"/>
  <c r="AG250" i="222"/>
  <c r="B250" i="222" s="1"/>
  <c r="AG251" i="222"/>
  <c r="C251" i="222" s="1"/>
  <c r="AG252" i="222"/>
  <c r="C252" i="222" s="1"/>
  <c r="AG257" i="222"/>
  <c r="B257" i="222" s="1"/>
  <c r="AG258" i="222"/>
  <c r="B258" i="222" s="1"/>
  <c r="AG259" i="222"/>
  <c r="B259" i="222" s="1"/>
  <c r="AG262" i="222"/>
  <c r="C262" i="222" s="1"/>
  <c r="AG263" i="222"/>
  <c r="C263" i="222" s="1"/>
  <c r="AG269" i="222"/>
  <c r="B269" i="222" s="1"/>
  <c r="AG270" i="222"/>
  <c r="B270" i="222" s="1"/>
  <c r="AG275" i="222"/>
  <c r="C275" i="222" s="1"/>
  <c r="AG276" i="222"/>
  <c r="B276" i="222" s="1"/>
  <c r="AG277" i="222"/>
  <c r="B277" i="222" s="1"/>
  <c r="AG278" i="222"/>
  <c r="C278" i="222" s="1"/>
  <c r="AG107" i="222"/>
  <c r="AG105" i="222" s="1"/>
  <c r="AG233" i="222"/>
  <c r="B233" i="222" s="1"/>
  <c r="AG234" i="222"/>
  <c r="C234" i="222" s="1"/>
  <c r="AG235" i="222"/>
  <c r="B235" i="222" s="1"/>
  <c r="AG205" i="222"/>
  <c r="B205" i="222" s="1"/>
  <c r="AG211" i="222"/>
  <c r="C211" i="222" s="1"/>
  <c r="AG212" i="222"/>
  <c r="C212" i="222" s="1"/>
  <c r="AG213" i="222"/>
  <c r="C213" i="222" s="1"/>
  <c r="AG214" i="222"/>
  <c r="B214" i="222" s="1"/>
  <c r="AG126" i="222"/>
  <c r="C126" i="222" s="1"/>
  <c r="AG127" i="222"/>
  <c r="B127" i="222" s="1"/>
  <c r="AI7" i="226"/>
  <c r="I6" i="226" s="1"/>
  <c r="AG71" i="222"/>
  <c r="B71" i="222" s="1"/>
  <c r="AG74" i="222"/>
  <c r="B74" i="222" s="1"/>
  <c r="AG75" i="222"/>
  <c r="C75" i="222" s="1"/>
  <c r="AG81" i="222"/>
  <c r="B81" i="222" s="1"/>
  <c r="AG91" i="222"/>
  <c r="B91" i="222" s="1"/>
  <c r="AG92" i="222"/>
  <c r="C92" i="222" s="1"/>
  <c r="AG93" i="222"/>
  <c r="B93" i="222" s="1"/>
  <c r="AG94" i="222"/>
  <c r="B94" i="222" s="1"/>
  <c r="GE82" i="223"/>
  <c r="GE83" i="223" s="1"/>
  <c r="GA82" i="223"/>
  <c r="GA83" i="223" s="1"/>
  <c r="DC82" i="223"/>
  <c r="DC83" i="223" s="1"/>
  <c r="GO82" i="223"/>
  <c r="GO83" i="223" s="1"/>
  <c r="GY82" i="223"/>
  <c r="GY83" i="223" s="1"/>
  <c r="DQ30" i="223"/>
  <c r="M185" i="170" s="1"/>
  <c r="DQ4" i="223"/>
  <c r="EF30" i="223"/>
  <c r="M208" i="170" s="1"/>
  <c r="EF4" i="223"/>
  <c r="ET30" i="223"/>
  <c r="M226" i="170" s="1"/>
  <c r="ET4" i="223"/>
  <c r="FD30" i="223"/>
  <c r="M240" i="170" s="1"/>
  <c r="FD4" i="223"/>
  <c r="FM30" i="223"/>
  <c r="M251" i="170" s="1"/>
  <c r="FM4" i="223"/>
  <c r="FV30" i="223"/>
  <c r="M264" i="170" s="1"/>
  <c r="FV4" i="223"/>
  <c r="GK30" i="223"/>
  <c r="M285" i="170" s="1"/>
  <c r="GK4" i="223"/>
  <c r="GT30" i="223"/>
  <c r="M296" i="170" s="1"/>
  <c r="GT4" i="223"/>
  <c r="HD30" i="223"/>
  <c r="M310" i="170" s="1"/>
  <c r="HD4" i="223"/>
  <c r="HN30" i="223"/>
  <c r="M326" i="170" s="1"/>
  <c r="HN4" i="223"/>
  <c r="HW30" i="223"/>
  <c r="M337" i="170" s="1"/>
  <c r="HW4" i="223"/>
  <c r="IH30" i="223"/>
  <c r="M356" i="170" s="1"/>
  <c r="IH4" i="223"/>
  <c r="CR30" i="223"/>
  <c r="M146" i="170" s="1"/>
  <c r="CR4" i="223"/>
  <c r="CW30" i="223"/>
  <c r="M153" i="170" s="1"/>
  <c r="CW4" i="223"/>
  <c r="DB30" i="223"/>
  <c r="M160" i="170" s="1"/>
  <c r="DB4" i="223"/>
  <c r="DG30" i="223"/>
  <c r="M167" i="170" s="1"/>
  <c r="DG4" i="223"/>
  <c r="DL30" i="223"/>
  <c r="M176" i="170" s="1"/>
  <c r="DL4" i="223"/>
  <c r="DR30" i="223"/>
  <c r="M186" i="170" s="1"/>
  <c r="DR4" i="223"/>
  <c r="DW30" i="223"/>
  <c r="M193" i="170" s="1"/>
  <c r="DW4" i="223"/>
  <c r="EB30" i="223"/>
  <c r="M200" i="170" s="1"/>
  <c r="EB4" i="223"/>
  <c r="EG30" i="223"/>
  <c r="M209" i="170" s="1"/>
  <c r="EG4" i="223"/>
  <c r="EL30" i="223"/>
  <c r="M216" i="170" s="1"/>
  <c r="EL4" i="223"/>
  <c r="EQ30" i="223"/>
  <c r="M223" i="170" s="1"/>
  <c r="EQ4" i="223"/>
  <c r="EU30" i="223"/>
  <c r="M227" i="170" s="1"/>
  <c r="EU4" i="223"/>
  <c r="EZ30" i="223"/>
  <c r="M234" i="170" s="1"/>
  <c r="EZ4" i="223"/>
  <c r="FE30" i="223"/>
  <c r="M241" i="170" s="1"/>
  <c r="FE4" i="223"/>
  <c r="FI30" i="223"/>
  <c r="M245" i="170" s="1"/>
  <c r="FI4" i="223"/>
  <c r="FN30" i="223"/>
  <c r="M252" i="170" s="1"/>
  <c r="FN4" i="223"/>
  <c r="FS30" i="223"/>
  <c r="M261" i="170" s="1"/>
  <c r="FS4" i="223"/>
  <c r="FW30" i="223"/>
  <c r="M265" i="170" s="1"/>
  <c r="FW4" i="223"/>
  <c r="GB30" i="223"/>
  <c r="M272" i="170" s="1"/>
  <c r="GB4" i="223"/>
  <c r="GG30" i="223"/>
  <c r="M279" i="170" s="1"/>
  <c r="GG4" i="223"/>
  <c r="GL30" i="223"/>
  <c r="M286" i="170" s="1"/>
  <c r="GL4" i="223"/>
  <c r="GQ30" i="223"/>
  <c r="M293" i="170" s="1"/>
  <c r="GQ4" i="223"/>
  <c r="GV30" i="223"/>
  <c r="M300" i="170" s="1"/>
  <c r="GV4" i="223"/>
  <c r="HA30" i="223"/>
  <c r="M307" i="170" s="1"/>
  <c r="HA4" i="223"/>
  <c r="HF30" i="223"/>
  <c r="M314" i="170" s="1"/>
  <c r="HF4" i="223"/>
  <c r="HK30" i="223"/>
  <c r="M323" i="170" s="1"/>
  <c r="HK4" i="223"/>
  <c r="HP30" i="223"/>
  <c r="M330" i="170" s="1"/>
  <c r="HP4" i="223"/>
  <c r="HT30" i="223"/>
  <c r="HT4" i="223"/>
  <c r="HY30" i="223"/>
  <c r="M343" i="170" s="1"/>
  <c r="HY4" i="223"/>
  <c r="ID30" i="223"/>
  <c r="M350" i="170" s="1"/>
  <c r="ID4" i="223"/>
  <c r="II30" i="223"/>
  <c r="M357" i="170" s="1"/>
  <c r="II4" i="223"/>
  <c r="CU30" i="223"/>
  <c r="M149" i="170" s="1"/>
  <c r="CU4" i="223"/>
  <c r="DK30" i="223"/>
  <c r="M175" i="170" s="1"/>
  <c r="DK4" i="223"/>
  <c r="DV30" i="223"/>
  <c r="M192" i="170" s="1"/>
  <c r="DV4" i="223"/>
  <c r="EJ30" i="223"/>
  <c r="M212" i="170" s="1"/>
  <c r="EJ4" i="223"/>
  <c r="EY30" i="223"/>
  <c r="M233" i="170" s="1"/>
  <c r="EY4" i="223"/>
  <c r="FH30" i="223"/>
  <c r="M244" i="170" s="1"/>
  <c r="FH4" i="223"/>
  <c r="FQ30" i="223"/>
  <c r="M255" i="170" s="1"/>
  <c r="FQ4" i="223"/>
  <c r="FZ30" i="223"/>
  <c r="M268" i="170" s="1"/>
  <c r="FZ4" i="223"/>
  <c r="GP30" i="223"/>
  <c r="M292" i="170" s="1"/>
  <c r="GP4" i="223"/>
  <c r="GZ30" i="223"/>
  <c r="M306" i="170" s="1"/>
  <c r="GZ4" i="223"/>
  <c r="HI30" i="223"/>
  <c r="M317" i="170" s="1"/>
  <c r="HI4" i="223"/>
  <c r="HS30" i="223"/>
  <c r="M333" i="170" s="1"/>
  <c r="HS4" i="223"/>
  <c r="IC30" i="223"/>
  <c r="M349" i="170" s="1"/>
  <c r="IC4" i="223"/>
  <c r="CS30" i="223"/>
  <c r="M147" i="170" s="1"/>
  <c r="CS4" i="223"/>
  <c r="CX30" i="223"/>
  <c r="M154" i="170" s="1"/>
  <c r="CX4" i="223"/>
  <c r="DD30" i="223"/>
  <c r="M164" i="170" s="1"/>
  <c r="DD4" i="223"/>
  <c r="DH30" i="223"/>
  <c r="M168" i="170" s="1"/>
  <c r="DH4" i="223"/>
  <c r="DM30" i="223"/>
  <c r="M177" i="170" s="1"/>
  <c r="DM4" i="223"/>
  <c r="DS30" i="223"/>
  <c r="M187" i="170" s="1"/>
  <c r="DS4" i="223"/>
  <c r="DX30" i="223"/>
  <c r="M194" i="170" s="1"/>
  <c r="DX4" i="223"/>
  <c r="EC30" i="223"/>
  <c r="M201" i="170" s="1"/>
  <c r="EC4" i="223"/>
  <c r="EH30" i="223"/>
  <c r="M210" i="170" s="1"/>
  <c r="EH4" i="223"/>
  <c r="EM30" i="223"/>
  <c r="M217" i="170" s="1"/>
  <c r="EM4" i="223"/>
  <c r="ER30" i="223"/>
  <c r="M224" i="170" s="1"/>
  <c r="ER4" i="223"/>
  <c r="EW30" i="223"/>
  <c r="M231" i="170" s="1"/>
  <c r="EW4" i="223"/>
  <c r="FA30" i="223"/>
  <c r="M235" i="170" s="1"/>
  <c r="FA4" i="223"/>
  <c r="FF30" i="223"/>
  <c r="M242" i="170" s="1"/>
  <c r="FF4" i="223"/>
  <c r="FK30" i="223"/>
  <c r="M249" i="170" s="1"/>
  <c r="FK4" i="223"/>
  <c r="FO30" i="223"/>
  <c r="M253" i="170" s="1"/>
  <c r="FO4" i="223"/>
  <c r="FT30" i="223"/>
  <c r="M262" i="170" s="1"/>
  <c r="FT4" i="223"/>
  <c r="FX30" i="223"/>
  <c r="M266" i="170" s="1"/>
  <c r="FX4" i="223"/>
  <c r="GC30" i="223"/>
  <c r="M273" i="170" s="1"/>
  <c r="GC4" i="223"/>
  <c r="GI30" i="223"/>
  <c r="M283" i="170" s="1"/>
  <c r="GI4" i="223"/>
  <c r="GM30" i="223"/>
  <c r="M287" i="170" s="1"/>
  <c r="GM4" i="223"/>
  <c r="GR30" i="223"/>
  <c r="M294" i="170" s="1"/>
  <c r="GR4" i="223"/>
  <c r="GW30" i="223"/>
  <c r="M301" i="170" s="1"/>
  <c r="GW4" i="223"/>
  <c r="HB30" i="223"/>
  <c r="M308" i="170" s="1"/>
  <c r="HB4" i="223"/>
  <c r="HG30" i="223"/>
  <c r="M315" i="170" s="1"/>
  <c r="HG4" i="223"/>
  <c r="HL30" i="223"/>
  <c r="M324" i="170" s="1"/>
  <c r="HL4" i="223"/>
  <c r="HQ30" i="223"/>
  <c r="M331" i="170" s="1"/>
  <c r="HQ4" i="223"/>
  <c r="HU30" i="223"/>
  <c r="M335" i="170" s="1"/>
  <c r="HU4" i="223"/>
  <c r="HZ30" i="223"/>
  <c r="M344" i="170" s="1"/>
  <c r="HZ4" i="223"/>
  <c r="IE30" i="223"/>
  <c r="M351" i="170" s="1"/>
  <c r="IE4" i="223"/>
  <c r="IK30" i="223"/>
  <c r="M361" i="170" s="1"/>
  <c r="IK4" i="223"/>
  <c r="CO57" i="223"/>
  <c r="O143" i="170" s="1"/>
  <c r="CO4" i="223"/>
  <c r="CQ30" i="223"/>
  <c r="M145" i="170" s="1"/>
  <c r="CQ4" i="223"/>
  <c r="DF30" i="223"/>
  <c r="M166" i="170" s="1"/>
  <c r="DF4" i="223"/>
  <c r="EA30" i="223"/>
  <c r="M199" i="170" s="1"/>
  <c r="EA4" i="223"/>
  <c r="EP30" i="223"/>
  <c r="M222" i="170" s="1"/>
  <c r="EP4" i="223"/>
  <c r="GF30" i="223"/>
  <c r="M278" i="170" s="1"/>
  <c r="GF4" i="223"/>
  <c r="CP30" i="223"/>
  <c r="M144" i="170" s="1"/>
  <c r="CP4" i="223"/>
  <c r="CT30" i="223"/>
  <c r="M148" i="170" s="1"/>
  <c r="CT4" i="223"/>
  <c r="CY30" i="223"/>
  <c r="M155" i="170" s="1"/>
  <c r="CY4" i="223"/>
  <c r="DE30" i="223"/>
  <c r="M165" i="170" s="1"/>
  <c r="DE4" i="223"/>
  <c r="DJ30" i="223"/>
  <c r="M174" i="170" s="1"/>
  <c r="DJ4" i="223"/>
  <c r="DO30" i="223"/>
  <c r="M181" i="170" s="1"/>
  <c r="DO4" i="223"/>
  <c r="DU30" i="223"/>
  <c r="M191" i="170" s="1"/>
  <c r="DU4" i="223"/>
  <c r="DZ30" i="223"/>
  <c r="M198" i="170" s="1"/>
  <c r="DZ4" i="223"/>
  <c r="EE30" i="223"/>
  <c r="M207" i="170" s="1"/>
  <c r="EE4" i="223"/>
  <c r="EI30" i="223"/>
  <c r="M211" i="170" s="1"/>
  <c r="EI4" i="223"/>
  <c r="EN30" i="223"/>
  <c r="M218" i="170" s="1"/>
  <c r="EN4" i="223"/>
  <c r="ES30" i="223"/>
  <c r="M225" i="170" s="1"/>
  <c r="ES4" i="223"/>
  <c r="EX30" i="223"/>
  <c r="M232" i="170" s="1"/>
  <c r="EX4" i="223"/>
  <c r="FC30" i="223"/>
  <c r="M239" i="170" s="1"/>
  <c r="FC4" i="223"/>
  <c r="FG30" i="223"/>
  <c r="M243" i="170" s="1"/>
  <c r="FG4" i="223"/>
  <c r="FL30" i="223"/>
  <c r="M250" i="170" s="1"/>
  <c r="FL4" i="223"/>
  <c r="FP30" i="223"/>
  <c r="M254" i="170" s="1"/>
  <c r="FP4" i="223"/>
  <c r="FU30" i="223"/>
  <c r="M263" i="170" s="1"/>
  <c r="FU4" i="223"/>
  <c r="FY30" i="223"/>
  <c r="M267" i="170" s="1"/>
  <c r="FY4" i="223"/>
  <c r="GD30" i="223"/>
  <c r="M274" i="170" s="1"/>
  <c r="GD4" i="223"/>
  <c r="GJ30" i="223"/>
  <c r="M284" i="170" s="1"/>
  <c r="GJ4" i="223"/>
  <c r="GN30" i="223"/>
  <c r="M288" i="170" s="1"/>
  <c r="GN4" i="223"/>
  <c r="GS30" i="223"/>
  <c r="M295" i="170" s="1"/>
  <c r="GS4" i="223"/>
  <c r="GX30" i="223"/>
  <c r="M302" i="170" s="1"/>
  <c r="GX4" i="223"/>
  <c r="HC30" i="223"/>
  <c r="M309" i="170" s="1"/>
  <c r="HC4" i="223"/>
  <c r="HH30" i="223"/>
  <c r="M316" i="170" s="1"/>
  <c r="HH4" i="223"/>
  <c r="HM30" i="223"/>
  <c r="M325" i="170" s="1"/>
  <c r="HM4" i="223"/>
  <c r="HR30" i="223"/>
  <c r="M332" i="170" s="1"/>
  <c r="HR4" i="223"/>
  <c r="HV30" i="223"/>
  <c r="M336" i="170" s="1"/>
  <c r="HV4" i="223"/>
  <c r="IA30" i="223"/>
  <c r="M345" i="170" s="1"/>
  <c r="IA4" i="223"/>
  <c r="IF30" i="223"/>
  <c r="M352" i="170" s="1"/>
  <c r="IF4" i="223"/>
  <c r="IL30" i="223"/>
  <c r="M362" i="170" s="1"/>
  <c r="IL4" i="223"/>
  <c r="DA70" i="223"/>
  <c r="P159" i="170" s="1"/>
  <c r="DA4" i="223"/>
  <c r="FJ69" i="223"/>
  <c r="FJ70" i="223" s="1"/>
  <c r="DY69" i="223"/>
  <c r="DY70" i="223" s="1"/>
  <c r="EV69" i="223"/>
  <c r="EV70" i="223" s="1"/>
  <c r="GU69" i="223"/>
  <c r="GU70" i="223" s="1"/>
  <c r="GE69" i="223"/>
  <c r="GE70" i="223" s="1"/>
  <c r="HE69" i="223"/>
  <c r="HE70" i="223" s="1"/>
  <c r="EK69" i="223"/>
  <c r="EK70" i="223" s="1"/>
  <c r="DC69" i="223"/>
  <c r="DC70" i="223" s="1"/>
  <c r="DT69" i="223"/>
  <c r="DT70" i="223" s="1"/>
  <c r="EO69" i="223"/>
  <c r="EO70" i="223" s="1"/>
  <c r="FR69" i="223"/>
  <c r="FR70" i="223" s="1"/>
  <c r="GO69" i="223"/>
  <c r="GO70" i="223" s="1"/>
  <c r="HJ69" i="223"/>
  <c r="HJ70" i="223" s="1"/>
  <c r="IG69" i="223"/>
  <c r="IG70" i="223" s="1"/>
  <c r="DC56" i="223"/>
  <c r="DC57" i="223" s="1"/>
  <c r="DT56" i="223"/>
  <c r="DT57" i="223" s="1"/>
  <c r="EO56" i="223"/>
  <c r="EO57" i="223" s="1"/>
  <c r="FR56" i="223"/>
  <c r="FR57" i="223" s="1"/>
  <c r="GO56" i="223"/>
  <c r="GO57" i="223" s="1"/>
  <c r="HJ56" i="223"/>
  <c r="HJ57" i="223" s="1"/>
  <c r="IG56" i="223"/>
  <c r="IG57" i="223" s="1"/>
  <c r="DY56" i="223"/>
  <c r="DY57" i="223" s="1"/>
  <c r="HE56" i="223"/>
  <c r="HE57" i="223" s="1"/>
  <c r="EK56" i="223"/>
  <c r="EK57" i="223" s="1"/>
  <c r="Q98" i="222"/>
  <c r="AG111" i="222"/>
  <c r="C111" i="222" s="1"/>
  <c r="AG86" i="222"/>
  <c r="C86" i="222" s="1"/>
  <c r="AG101" i="222"/>
  <c r="C101" i="222" s="1"/>
  <c r="AG120" i="222"/>
  <c r="B120" i="222" s="1"/>
  <c r="AG133" i="222"/>
  <c r="B133" i="222" s="1"/>
  <c r="AG151" i="222"/>
  <c r="C151" i="222" s="1"/>
  <c r="AG58" i="196"/>
  <c r="GU82" i="223"/>
  <c r="GU83" i="223" s="1"/>
  <c r="DY82" i="223"/>
  <c r="DY83" i="223" s="1"/>
  <c r="AG283" i="222"/>
  <c r="C283" i="222" s="1"/>
  <c r="AG288" i="222"/>
  <c r="DI56" i="223"/>
  <c r="DI57" i="223" s="1"/>
  <c r="GY56" i="223"/>
  <c r="GY57" i="223" s="1"/>
  <c r="GE56" i="223"/>
  <c r="GE57" i="223" s="1"/>
  <c r="IJ69" i="223"/>
  <c r="IJ70" i="223" s="1"/>
  <c r="M146" i="222"/>
  <c r="GE43" i="223"/>
  <c r="GE44" i="223" s="1"/>
  <c r="FR108" i="223"/>
  <c r="FR109" i="223" s="1"/>
  <c r="HO95" i="223"/>
  <c r="HO96" i="223" s="1"/>
  <c r="HX69" i="223"/>
  <c r="HX70" i="223" s="1"/>
  <c r="GY69" i="223"/>
  <c r="GY70" i="223" s="1"/>
  <c r="CV69" i="223"/>
  <c r="CV70" i="223" s="1"/>
  <c r="AG103" i="222"/>
  <c r="B103" i="222" s="1"/>
  <c r="AG175" i="222"/>
  <c r="B175" i="222" s="1"/>
  <c r="A77" i="226"/>
  <c r="A15" i="226" s="1"/>
  <c r="B77" i="226"/>
  <c r="B15" i="226" s="1"/>
  <c r="AI17" i="226"/>
  <c r="A83" i="226"/>
  <c r="A16" i="226" s="1"/>
  <c r="B83" i="226"/>
  <c r="B16" i="226" s="1"/>
  <c r="A131" i="226"/>
  <c r="A31" i="226" s="1"/>
  <c r="B131" i="226"/>
  <c r="B31" i="226" s="1"/>
  <c r="AI13" i="226"/>
  <c r="A105" i="226"/>
  <c r="A23" i="226" s="1"/>
  <c r="B105" i="226"/>
  <c r="B23" i="226" s="1"/>
  <c r="A67" i="226"/>
  <c r="A14" i="226" s="1"/>
  <c r="AG31" i="226"/>
  <c r="AI12" i="226"/>
  <c r="B67" i="226"/>
  <c r="B14" i="226" s="1"/>
  <c r="AG45" i="226"/>
  <c r="AG26" i="226"/>
  <c r="AI16" i="226"/>
  <c r="A109" i="226"/>
  <c r="A24" i="226" s="1"/>
  <c r="B109" i="226"/>
  <c r="B24" i="226" s="1"/>
  <c r="A146" i="226"/>
  <c r="A33" i="226" s="1"/>
  <c r="AL141" i="226"/>
  <c r="B146" i="226"/>
  <c r="B33" i="226" s="1"/>
  <c r="CV29" i="223"/>
  <c r="CV30" i="223" s="1"/>
  <c r="DC43" i="223"/>
  <c r="DC44" i="223" s="1"/>
  <c r="DT43" i="223"/>
  <c r="DT44" i="223" s="1"/>
  <c r="EO43" i="223"/>
  <c r="EO44" i="223" s="1"/>
  <c r="FR43" i="223"/>
  <c r="FR44" i="223" s="1"/>
  <c r="GO43" i="223"/>
  <c r="GO44" i="223" s="1"/>
  <c r="HJ43" i="223"/>
  <c r="HJ44" i="223" s="1"/>
  <c r="HX43" i="223"/>
  <c r="HX44" i="223" s="1"/>
  <c r="GY43" i="223"/>
  <c r="GY44" i="223" s="1"/>
  <c r="FB43" i="223"/>
  <c r="FB44" i="223" s="1"/>
  <c r="DN43" i="223"/>
  <c r="DN44" i="223" s="1"/>
  <c r="CV43" i="223"/>
  <c r="CV44" i="223" s="1"/>
  <c r="DN69" i="223"/>
  <c r="DN70" i="223" s="1"/>
  <c r="ED69" i="223"/>
  <c r="ED70" i="223" s="1"/>
  <c r="FB69" i="223"/>
  <c r="FB70" i="223" s="1"/>
  <c r="CZ69" i="223"/>
  <c r="CZ70" i="223" s="1"/>
  <c r="DP69" i="223"/>
  <c r="DP70" i="223" s="1"/>
  <c r="GH69" i="223"/>
  <c r="GH70" i="223" s="1"/>
  <c r="IB69" i="223"/>
  <c r="IB70" i="223" s="1"/>
  <c r="CZ82" i="223"/>
  <c r="CZ83" i="223" s="1"/>
  <c r="DP82" i="223"/>
  <c r="DP83" i="223" s="1"/>
  <c r="EK82" i="223"/>
  <c r="EK83" i="223" s="1"/>
  <c r="FJ82" i="223"/>
  <c r="FJ83" i="223" s="1"/>
  <c r="GH82" i="223"/>
  <c r="GH83" i="223" s="1"/>
  <c r="IB82" i="223"/>
  <c r="IB83" i="223" s="1"/>
  <c r="IG82" i="223"/>
  <c r="IG83" i="223" s="1"/>
  <c r="EO82" i="223"/>
  <c r="EO83" i="223" s="1"/>
  <c r="IJ82" i="223"/>
  <c r="IJ83" i="223" s="1"/>
  <c r="HO82" i="223"/>
  <c r="HO83" i="223" s="1"/>
  <c r="EV82" i="223"/>
  <c r="EV83" i="223" s="1"/>
  <c r="DI82" i="223"/>
  <c r="DI83" i="223" s="1"/>
  <c r="C107" i="225"/>
  <c r="C111" i="225"/>
  <c r="DC134" i="223"/>
  <c r="DC135" i="223" s="1"/>
  <c r="DT134" i="223"/>
  <c r="DT135" i="223" s="1"/>
  <c r="EO134" i="223"/>
  <c r="EO135" i="223" s="1"/>
  <c r="CZ121" i="223"/>
  <c r="CZ122" i="223" s="1"/>
  <c r="DP121" i="223"/>
  <c r="DP122" i="223" s="1"/>
  <c r="EK121" i="223"/>
  <c r="EK122" i="223" s="1"/>
  <c r="FJ121" i="223"/>
  <c r="FJ122" i="223" s="1"/>
  <c r="GH121" i="223"/>
  <c r="GH122" i="223" s="1"/>
  <c r="HE121" i="223"/>
  <c r="HE122" i="223" s="1"/>
  <c r="IB121" i="223"/>
  <c r="IB122" i="223" s="1"/>
  <c r="D96" i="225"/>
  <c r="GU108" i="223"/>
  <c r="GU109" i="223" s="1"/>
  <c r="DI108" i="223"/>
  <c r="DI109" i="223" s="1"/>
  <c r="ED108" i="223"/>
  <c r="ED109" i="223" s="1"/>
  <c r="FB108" i="223"/>
  <c r="FB109" i="223" s="1"/>
  <c r="GE108" i="223"/>
  <c r="GE109" i="223" s="1"/>
  <c r="GY108" i="223"/>
  <c r="GY109" i="223" s="1"/>
  <c r="HX108" i="223"/>
  <c r="HX109" i="223" s="1"/>
  <c r="DP108" i="223"/>
  <c r="DP109" i="223" s="1"/>
  <c r="CZ108" i="223"/>
  <c r="CZ109" i="223" s="1"/>
  <c r="IG108" i="223"/>
  <c r="IG109" i="223" s="1"/>
  <c r="HJ108" i="223"/>
  <c r="HJ109" i="223" s="1"/>
  <c r="GO108" i="223"/>
  <c r="GO109" i="223" s="1"/>
  <c r="EO108" i="223"/>
  <c r="EO109" i="223" s="1"/>
  <c r="DT108" i="223"/>
  <c r="DT109" i="223" s="1"/>
  <c r="DC108" i="223"/>
  <c r="DC109" i="223" s="1"/>
  <c r="IB108" i="223"/>
  <c r="IB109" i="223" s="1"/>
  <c r="CV95" i="223"/>
  <c r="CV96" i="223" s="1"/>
  <c r="DN95" i="223"/>
  <c r="DN96" i="223" s="1"/>
  <c r="ED95" i="223"/>
  <c r="ED96" i="223" s="1"/>
  <c r="FB95" i="223"/>
  <c r="FB96" i="223" s="1"/>
  <c r="GE95" i="223"/>
  <c r="GE96" i="223" s="1"/>
  <c r="GY95" i="223"/>
  <c r="GY96" i="223" s="1"/>
  <c r="HX95" i="223"/>
  <c r="HX96" i="223" s="1"/>
  <c r="IB95" i="223"/>
  <c r="IB96" i="223" s="1"/>
  <c r="GO95" i="223"/>
  <c r="GO96" i="223" s="1"/>
  <c r="FR95" i="223"/>
  <c r="FR96" i="223" s="1"/>
  <c r="DC95" i="223"/>
  <c r="DC96" i="223" s="1"/>
  <c r="EV56" i="223"/>
  <c r="EV57" i="223" s="1"/>
  <c r="IJ56" i="223"/>
  <c r="IJ57" i="223" s="1"/>
  <c r="D56" i="225"/>
  <c r="D52" i="225"/>
  <c r="C97" i="225"/>
  <c r="C101" i="225"/>
  <c r="D106" i="225"/>
  <c r="D110" i="225"/>
  <c r="CV56" i="223"/>
  <c r="CV57" i="223" s="1"/>
  <c r="DN56" i="223"/>
  <c r="DN57" i="223" s="1"/>
  <c r="ED56" i="223"/>
  <c r="ED57" i="223" s="1"/>
  <c r="FB56" i="223"/>
  <c r="FB57" i="223" s="1"/>
  <c r="HX56" i="223"/>
  <c r="HX57" i="223" s="1"/>
  <c r="E55" i="225"/>
  <c r="E51" i="225"/>
  <c r="E94" i="225"/>
  <c r="E98" i="225"/>
  <c r="E54" i="225"/>
  <c r="E95" i="225"/>
  <c r="E99" i="225"/>
  <c r="FR134" i="223"/>
  <c r="FR135" i="223" s="1"/>
  <c r="GO134" i="223"/>
  <c r="GO135" i="223" s="1"/>
  <c r="HJ134" i="223"/>
  <c r="HJ135" i="223" s="1"/>
  <c r="IG134" i="223"/>
  <c r="IG135" i="223" s="1"/>
  <c r="E108" i="225"/>
  <c r="E112" i="225"/>
  <c r="IG43" i="223"/>
  <c r="IG44" i="223" s="1"/>
  <c r="HO56" i="223"/>
  <c r="HO57" i="223" s="1"/>
  <c r="GU56" i="223"/>
  <c r="GU57" i="223" s="1"/>
  <c r="GA56" i="223"/>
  <c r="GA57" i="223" s="1"/>
  <c r="IJ108" i="223"/>
  <c r="IJ109" i="223" s="1"/>
  <c r="HO108" i="223"/>
  <c r="HO109" i="223" s="1"/>
  <c r="GA108" i="223"/>
  <c r="GA109" i="223" s="1"/>
  <c r="EV108" i="223"/>
  <c r="EV109" i="223" s="1"/>
  <c r="DY108" i="223"/>
  <c r="DY109" i="223" s="1"/>
  <c r="HE108" i="223"/>
  <c r="HE109" i="223" s="1"/>
  <c r="GH108" i="223"/>
  <c r="GH109" i="223" s="1"/>
  <c r="FJ108" i="223"/>
  <c r="FJ109" i="223" s="1"/>
  <c r="HE95" i="223"/>
  <c r="HE96" i="223" s="1"/>
  <c r="GH95" i="223"/>
  <c r="GH96" i="223" s="1"/>
  <c r="FJ95" i="223"/>
  <c r="FJ96" i="223" s="1"/>
  <c r="EK95" i="223"/>
  <c r="EK96" i="223" s="1"/>
  <c r="DP95" i="223"/>
  <c r="DP96" i="223" s="1"/>
  <c r="CZ95" i="223"/>
  <c r="CZ96" i="223" s="1"/>
  <c r="IJ95" i="223"/>
  <c r="IJ96" i="223" s="1"/>
  <c r="GU95" i="223"/>
  <c r="GU96" i="223" s="1"/>
  <c r="GA95" i="223"/>
  <c r="GA96" i="223" s="1"/>
  <c r="EV95" i="223"/>
  <c r="EV96" i="223" s="1"/>
  <c r="DY95" i="223"/>
  <c r="DY96" i="223" s="1"/>
  <c r="DI95" i="223"/>
  <c r="DI96" i="223" s="1"/>
  <c r="HX82" i="223"/>
  <c r="HX83" i="223" s="1"/>
  <c r="FB82" i="223"/>
  <c r="FB83" i="223" s="1"/>
  <c r="ED82" i="223"/>
  <c r="ED83" i="223" s="1"/>
  <c r="DN82" i="223"/>
  <c r="DN83" i="223" s="1"/>
  <c r="CV82" i="223"/>
  <c r="CV83" i="223" s="1"/>
  <c r="HJ82" i="223"/>
  <c r="HJ83" i="223" s="1"/>
  <c r="FR82" i="223"/>
  <c r="FR83" i="223" s="1"/>
  <c r="DT82" i="223"/>
  <c r="DT83" i="223" s="1"/>
  <c r="C53" i="225"/>
  <c r="D100" i="225"/>
  <c r="E105" i="225"/>
  <c r="E109" i="225"/>
  <c r="L208" i="170"/>
  <c r="L77" i="102" s="1"/>
  <c r="C29" i="225"/>
  <c r="E29" i="225"/>
  <c r="D29" i="225"/>
  <c r="GH56" i="223"/>
  <c r="GH57" i="223" s="1"/>
  <c r="FJ56" i="223"/>
  <c r="FJ57" i="223" s="1"/>
  <c r="AG282" i="222"/>
  <c r="B282" i="222" s="1"/>
  <c r="M280" i="222"/>
  <c r="AG65" i="196"/>
  <c r="C33" i="225"/>
  <c r="E33" i="225"/>
  <c r="D33" i="225"/>
  <c r="M173" i="222"/>
  <c r="E4" i="225"/>
  <c r="D4" i="225"/>
  <c r="C4" i="225"/>
  <c r="C8" i="225"/>
  <c r="E7" i="225"/>
  <c r="D7" i="225"/>
  <c r="E17" i="225"/>
  <c r="D17" i="225"/>
  <c r="C17" i="225"/>
  <c r="E21" i="225"/>
  <c r="D21" i="225"/>
  <c r="C21" i="225"/>
  <c r="IB56" i="223"/>
  <c r="IB57" i="223" s="1"/>
  <c r="DP56" i="223"/>
  <c r="DP57" i="223" s="1"/>
  <c r="CZ56" i="223"/>
  <c r="CZ57" i="223" s="1"/>
  <c r="E5" i="225"/>
  <c r="D5" i="225"/>
  <c r="AG85" i="222"/>
  <c r="B85" i="222" s="1"/>
  <c r="AG142" i="222"/>
  <c r="C142" i="222" s="1"/>
  <c r="AG256" i="222"/>
  <c r="B256" i="222" s="1"/>
  <c r="AG112" i="222"/>
  <c r="C112" i="222" s="1"/>
  <c r="AG125" i="222"/>
  <c r="B125" i="222" s="1"/>
  <c r="AG136" i="222"/>
  <c r="B136" i="222" s="1"/>
  <c r="B154" i="196"/>
  <c r="E44" i="225"/>
  <c r="D44" i="225"/>
  <c r="C44" i="225"/>
  <c r="E40" i="225"/>
  <c r="D40" i="225"/>
  <c r="C40" i="225"/>
  <c r="C83" i="225"/>
  <c r="E83" i="225"/>
  <c r="D83" i="225"/>
  <c r="D90" i="225"/>
  <c r="C90" i="225"/>
  <c r="E90" i="225"/>
  <c r="D86" i="225"/>
  <c r="C86" i="225"/>
  <c r="E86" i="225"/>
  <c r="DN108" i="223"/>
  <c r="DN109" i="223" s="1"/>
  <c r="CV108" i="223"/>
  <c r="CV109" i="223" s="1"/>
  <c r="C77" i="225"/>
  <c r="E77" i="225"/>
  <c r="D77" i="225"/>
  <c r="IG95" i="223"/>
  <c r="IG96" i="223" s="1"/>
  <c r="HJ95" i="223"/>
  <c r="HJ96" i="223" s="1"/>
  <c r="C73" i="225"/>
  <c r="E73" i="225"/>
  <c r="D73" i="225"/>
  <c r="E65" i="225"/>
  <c r="D65" i="225"/>
  <c r="C65" i="225"/>
  <c r="C57" i="225"/>
  <c r="C5" i="225"/>
  <c r="E11" i="225"/>
  <c r="D11" i="225"/>
  <c r="D10" i="225"/>
  <c r="E10" i="225"/>
  <c r="C7" i="225"/>
  <c r="D6" i="225"/>
  <c r="E6" i="225"/>
  <c r="E24" i="225"/>
  <c r="D24" i="225"/>
  <c r="C24" i="225"/>
  <c r="E20" i="225"/>
  <c r="D20" i="225"/>
  <c r="C20" i="225"/>
  <c r="D28" i="225"/>
  <c r="C28" i="225"/>
  <c r="E28" i="225"/>
  <c r="D32" i="225"/>
  <c r="C32" i="225"/>
  <c r="E32" i="225"/>
  <c r="C39" i="225"/>
  <c r="E39" i="225"/>
  <c r="D39" i="225"/>
  <c r="C43" i="225"/>
  <c r="E50" i="225"/>
  <c r="E89" i="225"/>
  <c r="E85" i="225"/>
  <c r="E84" i="225"/>
  <c r="D76" i="225"/>
  <c r="E68" i="225"/>
  <c r="E64" i="225"/>
  <c r="C10" i="225"/>
  <c r="E9" i="225"/>
  <c r="D9" i="225"/>
  <c r="C6" i="225"/>
  <c r="C23" i="225"/>
  <c r="E23" i="225"/>
  <c r="D23" i="225"/>
  <c r="C19" i="225"/>
  <c r="E19" i="225"/>
  <c r="D19" i="225"/>
  <c r="E35" i="225"/>
  <c r="D35" i="225"/>
  <c r="C35" i="225"/>
  <c r="E31" i="225"/>
  <c r="D31" i="225"/>
  <c r="C31" i="225"/>
  <c r="D46" i="225"/>
  <c r="C46" i="225"/>
  <c r="E46" i="225"/>
  <c r="D42" i="225"/>
  <c r="C42" i="225"/>
  <c r="E42" i="225"/>
  <c r="E61" i="225"/>
  <c r="D61" i="225"/>
  <c r="C61" i="225"/>
  <c r="E88" i="225"/>
  <c r="E79" i="225"/>
  <c r="E75" i="225"/>
  <c r="C67" i="225"/>
  <c r="C63" i="225"/>
  <c r="C9" i="225"/>
  <c r="E8" i="225"/>
  <c r="D8" i="225"/>
  <c r="C11" i="225"/>
  <c r="D22" i="225"/>
  <c r="C22" i="225"/>
  <c r="E22" i="225"/>
  <c r="D18" i="225"/>
  <c r="C18" i="225"/>
  <c r="E18" i="225"/>
  <c r="E34" i="225"/>
  <c r="E30" i="225"/>
  <c r="E45" i="225"/>
  <c r="E41" i="225"/>
  <c r="D72" i="225"/>
  <c r="C87" i="225"/>
  <c r="E78" i="225"/>
  <c r="E74" i="225"/>
  <c r="D66" i="225"/>
  <c r="D62" i="225"/>
  <c r="DI121" i="223"/>
  <c r="DI122" i="223" s="1"/>
  <c r="DY121" i="223"/>
  <c r="DY122" i="223" s="1"/>
  <c r="EV121" i="223"/>
  <c r="EV122" i="223" s="1"/>
  <c r="GA121" i="223"/>
  <c r="GA122" i="223" s="1"/>
  <c r="GU121" i="223"/>
  <c r="GU122" i="223" s="1"/>
  <c r="HO121" i="223"/>
  <c r="HO122" i="223" s="1"/>
  <c r="IJ121" i="223"/>
  <c r="IJ122" i="223" s="1"/>
  <c r="CV134" i="223"/>
  <c r="CV135" i="223" s="1"/>
  <c r="DN134" i="223"/>
  <c r="DN135" i="223" s="1"/>
  <c r="ED134" i="223"/>
  <c r="ED135" i="223" s="1"/>
  <c r="FB134" i="223"/>
  <c r="FB135" i="223" s="1"/>
  <c r="GE134" i="223"/>
  <c r="GE135" i="223" s="1"/>
  <c r="GY134" i="223"/>
  <c r="GY135" i="223" s="1"/>
  <c r="HX134" i="223"/>
  <c r="HX135" i="223" s="1"/>
  <c r="C30" i="225"/>
  <c r="C34" i="225"/>
  <c r="D43" i="225"/>
  <c r="C50" i="225"/>
  <c r="E52" i="225"/>
  <c r="D53" i="225"/>
  <c r="C54" i="225"/>
  <c r="E56" i="225"/>
  <c r="D57" i="225"/>
  <c r="E62" i="225"/>
  <c r="D63" i="225"/>
  <c r="C64" i="225"/>
  <c r="E66" i="225"/>
  <c r="D67" i="225"/>
  <c r="C68" i="225"/>
  <c r="E72" i="225"/>
  <c r="C74" i="225"/>
  <c r="E76" i="225"/>
  <c r="C78" i="225"/>
  <c r="C84" i="225"/>
  <c r="D87" i="225"/>
  <c r="C88" i="225"/>
  <c r="C94" i="225"/>
  <c r="E96" i="225"/>
  <c r="D97" i="225"/>
  <c r="C98" i="225"/>
  <c r="E100" i="225"/>
  <c r="D101" i="225"/>
  <c r="E106" i="225"/>
  <c r="D107" i="225"/>
  <c r="C108" i="225"/>
  <c r="E110" i="225"/>
  <c r="D111" i="225"/>
  <c r="C112" i="225"/>
  <c r="CV121" i="223"/>
  <c r="CV122" i="223" s="1"/>
  <c r="DN121" i="223"/>
  <c r="DN122" i="223" s="1"/>
  <c r="ED121" i="223"/>
  <c r="ED122" i="223" s="1"/>
  <c r="FB121" i="223"/>
  <c r="FB122" i="223" s="1"/>
  <c r="GE121" i="223"/>
  <c r="GE122" i="223" s="1"/>
  <c r="GY121" i="223"/>
  <c r="GY122" i="223" s="1"/>
  <c r="HX121" i="223"/>
  <c r="HX122" i="223" s="1"/>
  <c r="CZ134" i="223"/>
  <c r="CZ135" i="223" s="1"/>
  <c r="DP134" i="223"/>
  <c r="DP135" i="223" s="1"/>
  <c r="EK134" i="223"/>
  <c r="EK135" i="223" s="1"/>
  <c r="FJ134" i="223"/>
  <c r="FJ135" i="223" s="1"/>
  <c r="GH134" i="223"/>
  <c r="GH135" i="223" s="1"/>
  <c r="HE134" i="223"/>
  <c r="HE135" i="223" s="1"/>
  <c r="IB134" i="223"/>
  <c r="IB135" i="223" s="1"/>
  <c r="D30" i="225"/>
  <c r="D34" i="225"/>
  <c r="C41" i="225"/>
  <c r="E43" i="225"/>
  <c r="C45" i="225"/>
  <c r="D50" i="225"/>
  <c r="C51" i="225"/>
  <c r="E53" i="225"/>
  <c r="D54" i="225"/>
  <c r="C55" i="225"/>
  <c r="E57" i="225"/>
  <c r="E63" i="225"/>
  <c r="D64" i="225"/>
  <c r="E67" i="225"/>
  <c r="D68" i="225"/>
  <c r="D74" i="225"/>
  <c r="C75" i="225"/>
  <c r="D78" i="225"/>
  <c r="C79" i="225"/>
  <c r="D84" i="225"/>
  <c r="C85" i="225"/>
  <c r="E87" i="225"/>
  <c r="D88" i="225"/>
  <c r="C89" i="225"/>
  <c r="D94" i="225"/>
  <c r="C95" i="225"/>
  <c r="E97" i="225"/>
  <c r="D98" i="225"/>
  <c r="C99" i="225"/>
  <c r="E101" i="225"/>
  <c r="C105" i="225"/>
  <c r="E107" i="225"/>
  <c r="D108" i="225"/>
  <c r="C109" i="225"/>
  <c r="E111" i="225"/>
  <c r="D112" i="225"/>
  <c r="D41" i="225"/>
  <c r="D45" i="225"/>
  <c r="D51" i="225"/>
  <c r="C52" i="225"/>
  <c r="D55" i="225"/>
  <c r="C56" i="225"/>
  <c r="C62" i="225"/>
  <c r="C66" i="225"/>
  <c r="C72" i="225"/>
  <c r="D75" i="225"/>
  <c r="C76" i="225"/>
  <c r="D79" i="225"/>
  <c r="D85" i="225"/>
  <c r="D89" i="225"/>
  <c r="D95" i="225"/>
  <c r="C96" i="225"/>
  <c r="D99" i="225"/>
  <c r="C100" i="225"/>
  <c r="D105" i="225"/>
  <c r="C106" i="225"/>
  <c r="D109" i="225"/>
  <c r="C110" i="225"/>
  <c r="DC121" i="223"/>
  <c r="DC122" i="223" s="1"/>
  <c r="DT121" i="223"/>
  <c r="DT122" i="223" s="1"/>
  <c r="EO121" i="223"/>
  <c r="EO122" i="223" s="1"/>
  <c r="FR121" i="223"/>
  <c r="FR122" i="223" s="1"/>
  <c r="GO121" i="223"/>
  <c r="GO122" i="223" s="1"/>
  <c r="HJ121" i="223"/>
  <c r="HJ122" i="223" s="1"/>
  <c r="IG121" i="223"/>
  <c r="IG122" i="223" s="1"/>
  <c r="DI134" i="223"/>
  <c r="DI135" i="223" s="1"/>
  <c r="DY134" i="223"/>
  <c r="DY135" i="223" s="1"/>
  <c r="EV134" i="223"/>
  <c r="EV135" i="223" s="1"/>
  <c r="GA134" i="223"/>
  <c r="GA135" i="223" s="1"/>
  <c r="GU134" i="223"/>
  <c r="GU135" i="223" s="1"/>
  <c r="HO134" i="223"/>
  <c r="HO135" i="223" s="1"/>
  <c r="IJ134" i="223"/>
  <c r="IJ135" i="223" s="1"/>
  <c r="S335" i="170"/>
  <c r="N334" i="170"/>
  <c r="P335" i="170"/>
  <c r="R335" i="170"/>
  <c r="Q144" i="170"/>
  <c r="Q146" i="170"/>
  <c r="Q148" i="170"/>
  <c r="Q153" i="170"/>
  <c r="Q155" i="170"/>
  <c r="Q160" i="170"/>
  <c r="AJ160" i="170" s="1"/>
  <c r="AH160" i="170" s="1"/>
  <c r="Q165" i="170"/>
  <c r="AI165" i="170" s="1"/>
  <c r="Q167" i="170"/>
  <c r="Q174" i="170"/>
  <c r="Q176" i="170"/>
  <c r="Q181" i="170"/>
  <c r="Q186" i="170"/>
  <c r="Q191" i="170"/>
  <c r="Q193" i="170"/>
  <c r="Q198" i="170"/>
  <c r="Q200" i="170"/>
  <c r="Q207" i="170"/>
  <c r="Q209" i="170"/>
  <c r="Q211" i="170"/>
  <c r="Q216" i="170"/>
  <c r="Q218" i="170"/>
  <c r="Q223" i="170"/>
  <c r="Q225" i="170"/>
  <c r="Q227" i="170"/>
  <c r="Q232" i="170"/>
  <c r="Q234" i="170"/>
  <c r="Q239" i="170"/>
  <c r="Q241" i="170"/>
  <c r="Q243" i="170"/>
  <c r="Q245" i="170"/>
  <c r="Q250" i="170"/>
  <c r="Q252" i="170"/>
  <c r="Q254" i="170"/>
  <c r="Q261" i="170"/>
  <c r="Q263" i="170"/>
  <c r="Q265" i="170"/>
  <c r="Q267" i="170"/>
  <c r="Q272" i="170"/>
  <c r="Q274" i="170"/>
  <c r="Q279" i="170"/>
  <c r="Q284" i="170"/>
  <c r="Q286" i="170"/>
  <c r="Q288" i="170"/>
  <c r="Q293" i="170"/>
  <c r="Q295" i="170"/>
  <c r="Q300" i="170"/>
  <c r="Q302" i="170"/>
  <c r="Q307" i="170"/>
  <c r="Q309" i="170"/>
  <c r="Q314" i="170"/>
  <c r="Q316" i="170"/>
  <c r="Q323" i="170"/>
  <c r="Q325" i="170"/>
  <c r="Q330" i="170"/>
  <c r="Q332" i="170"/>
  <c r="Q334" i="170"/>
  <c r="Q336" i="170"/>
  <c r="Q343" i="170"/>
  <c r="Q345" i="170"/>
  <c r="Q350" i="170"/>
  <c r="Q352" i="170"/>
  <c r="Q357" i="170"/>
  <c r="Q362" i="170"/>
  <c r="Q145" i="170"/>
  <c r="Q147" i="170"/>
  <c r="Q149" i="170"/>
  <c r="Q154" i="170"/>
  <c r="Q159" i="170"/>
  <c r="Q164" i="170"/>
  <c r="AI164" i="170" s="1"/>
  <c r="Q166" i="170"/>
  <c r="Q168" i="170"/>
  <c r="Q175" i="170"/>
  <c r="AI175" i="170" s="1"/>
  <c r="Q177" i="170"/>
  <c r="Q185" i="170"/>
  <c r="AI185" i="170" s="1"/>
  <c r="Q187" i="170"/>
  <c r="Q192" i="170"/>
  <c r="Q194" i="170"/>
  <c r="Q199" i="170"/>
  <c r="Q201" i="170"/>
  <c r="Q208" i="170"/>
  <c r="Q210" i="170"/>
  <c r="Q212" i="170"/>
  <c r="Q217" i="170"/>
  <c r="Q222" i="170"/>
  <c r="Q224" i="170"/>
  <c r="Q226" i="170"/>
  <c r="Q233" i="170"/>
  <c r="Q235" i="170"/>
  <c r="Q240" i="170"/>
  <c r="Q242" i="170"/>
  <c r="Q244" i="170"/>
  <c r="Q249" i="170"/>
  <c r="Q251" i="170"/>
  <c r="Q253" i="170"/>
  <c r="Q255" i="170"/>
  <c r="Q262" i="170"/>
  <c r="Q264" i="170"/>
  <c r="Q266" i="170"/>
  <c r="Q268" i="170"/>
  <c r="Q273" i="170"/>
  <c r="Q278" i="170"/>
  <c r="Q283" i="170"/>
  <c r="Q285" i="170"/>
  <c r="Q287" i="170"/>
  <c r="Q292" i="170"/>
  <c r="Q294" i="170"/>
  <c r="Q296" i="170"/>
  <c r="Q301" i="170"/>
  <c r="Q306" i="170"/>
  <c r="Q308" i="170"/>
  <c r="Q310" i="170"/>
  <c r="Q315" i="170"/>
  <c r="Q317" i="170"/>
  <c r="Q324" i="170"/>
  <c r="Q326" i="170"/>
  <c r="Q331" i="170"/>
  <c r="Q333" i="170"/>
  <c r="Q335" i="170"/>
  <c r="Q337" i="170"/>
  <c r="Q344" i="170"/>
  <c r="Q349" i="170"/>
  <c r="Q351" i="170"/>
  <c r="Q356" i="170"/>
  <c r="Q361" i="170"/>
  <c r="DS57" i="223"/>
  <c r="O187" i="170" s="1"/>
  <c r="DU57" i="223"/>
  <c r="O191" i="170" s="1"/>
  <c r="DW57" i="223"/>
  <c r="O193" i="170" s="1"/>
  <c r="EA57" i="223"/>
  <c r="O199" i="170" s="1"/>
  <c r="EC57" i="223"/>
  <c r="O201" i="170" s="1"/>
  <c r="EE57" i="223"/>
  <c r="O207" i="170" s="1"/>
  <c r="EG57" i="223"/>
  <c r="O209" i="170" s="1"/>
  <c r="EI57" i="223"/>
  <c r="O211" i="170" s="1"/>
  <c r="EM57" i="223"/>
  <c r="O217" i="170" s="1"/>
  <c r="EQ57" i="223"/>
  <c r="O223" i="170" s="1"/>
  <c r="ES57" i="223"/>
  <c r="O225" i="170" s="1"/>
  <c r="EU57" i="223"/>
  <c r="O227" i="170" s="1"/>
  <c r="EW57" i="223"/>
  <c r="O231" i="170" s="1"/>
  <c r="EY57" i="223"/>
  <c r="O233" i="170" s="1"/>
  <c r="FA57" i="223"/>
  <c r="O235" i="170" s="1"/>
  <c r="FC57" i="223"/>
  <c r="O239" i="170" s="1"/>
  <c r="FE57" i="223"/>
  <c r="O241" i="170" s="1"/>
  <c r="FG57" i="223"/>
  <c r="O243" i="170" s="1"/>
  <c r="FI57" i="223"/>
  <c r="O245" i="170" s="1"/>
  <c r="FK57" i="223"/>
  <c r="O249" i="170" s="1"/>
  <c r="AI249" i="170" s="1"/>
  <c r="FM57" i="223"/>
  <c r="O251" i="170" s="1"/>
  <c r="FO57" i="223"/>
  <c r="O253" i="170" s="1"/>
  <c r="FQ57" i="223"/>
  <c r="O255" i="170" s="1"/>
  <c r="FS57" i="223"/>
  <c r="O261" i="170" s="1"/>
  <c r="FU57" i="223"/>
  <c r="O263" i="170" s="1"/>
  <c r="FW57" i="223"/>
  <c r="O265" i="170" s="1"/>
  <c r="FY57" i="223"/>
  <c r="O267" i="170" s="1"/>
  <c r="GC57" i="223"/>
  <c r="O273" i="170" s="1"/>
  <c r="GG57" i="223"/>
  <c r="O279" i="170" s="1"/>
  <c r="GI57" i="223"/>
  <c r="O283" i="170" s="1"/>
  <c r="GK57" i="223"/>
  <c r="O285" i="170" s="1"/>
  <c r="GM57" i="223"/>
  <c r="O287" i="170" s="1"/>
  <c r="GQ57" i="223"/>
  <c r="O293" i="170" s="1"/>
  <c r="GS57" i="223"/>
  <c r="O295" i="170" s="1"/>
  <c r="GW57" i="223"/>
  <c r="O301" i="170" s="1"/>
  <c r="HA57" i="223"/>
  <c r="O307" i="170" s="1"/>
  <c r="HC57" i="223"/>
  <c r="O309" i="170" s="1"/>
  <c r="HG57" i="223"/>
  <c r="O315" i="170" s="1"/>
  <c r="HI57" i="223"/>
  <c r="O317" i="170" s="1"/>
  <c r="HK57" i="223"/>
  <c r="O323" i="170" s="1"/>
  <c r="HM57" i="223"/>
  <c r="O325" i="170" s="1"/>
  <c r="HQ57" i="223"/>
  <c r="O331" i="170" s="1"/>
  <c r="HS57" i="223"/>
  <c r="O333" i="170" s="1"/>
  <c r="HU57" i="223"/>
  <c r="HW57" i="223"/>
  <c r="O337" i="170" s="1"/>
  <c r="HY57" i="223"/>
  <c r="O343" i="170" s="1"/>
  <c r="IA57" i="223"/>
  <c r="O345" i="170" s="1"/>
  <c r="IC57" i="223"/>
  <c r="O349" i="170" s="1"/>
  <c r="IE57" i="223"/>
  <c r="O351" i="170" s="1"/>
  <c r="II57" i="223"/>
  <c r="O357" i="170" s="1"/>
  <c r="IK57" i="223"/>
  <c r="O361" i="170" s="1"/>
  <c r="DR57" i="223"/>
  <c r="O186" i="170" s="1"/>
  <c r="DV57" i="223"/>
  <c r="O192" i="170" s="1"/>
  <c r="DX57" i="223"/>
  <c r="O194" i="170" s="1"/>
  <c r="DZ57" i="223"/>
  <c r="O198" i="170" s="1"/>
  <c r="EB57" i="223"/>
  <c r="O200" i="170" s="1"/>
  <c r="EF57" i="223"/>
  <c r="O208" i="170" s="1"/>
  <c r="EH57" i="223"/>
  <c r="O210" i="170" s="1"/>
  <c r="EJ57" i="223"/>
  <c r="O212" i="170" s="1"/>
  <c r="EL57" i="223"/>
  <c r="O216" i="170" s="1"/>
  <c r="EN57" i="223"/>
  <c r="O218" i="170" s="1"/>
  <c r="EP57" i="223"/>
  <c r="O222" i="170" s="1"/>
  <c r="ER57" i="223"/>
  <c r="O224" i="170" s="1"/>
  <c r="ET57" i="223"/>
  <c r="O226" i="170" s="1"/>
  <c r="AI226" i="170" s="1"/>
  <c r="EX57" i="223"/>
  <c r="O232" i="170" s="1"/>
  <c r="EZ57" i="223"/>
  <c r="O234" i="170" s="1"/>
  <c r="FD57" i="223"/>
  <c r="O240" i="170" s="1"/>
  <c r="FF57" i="223"/>
  <c r="O242" i="170" s="1"/>
  <c r="FH57" i="223"/>
  <c r="O244" i="170" s="1"/>
  <c r="FL57" i="223"/>
  <c r="O250" i="170" s="1"/>
  <c r="FN57" i="223"/>
  <c r="O252" i="170" s="1"/>
  <c r="FP57" i="223"/>
  <c r="O254" i="170" s="1"/>
  <c r="FT57" i="223"/>
  <c r="O262" i="170" s="1"/>
  <c r="FV57" i="223"/>
  <c r="O264" i="170" s="1"/>
  <c r="FX57" i="223"/>
  <c r="O266" i="170" s="1"/>
  <c r="FZ57" i="223"/>
  <c r="O268" i="170" s="1"/>
  <c r="GB57" i="223"/>
  <c r="O272" i="170" s="1"/>
  <c r="AI272" i="170" s="1"/>
  <c r="GD57" i="223"/>
  <c r="O274" i="170" s="1"/>
  <c r="GF57" i="223"/>
  <c r="O278" i="170" s="1"/>
  <c r="GJ57" i="223"/>
  <c r="O284" i="170" s="1"/>
  <c r="GL57" i="223"/>
  <c r="O286" i="170" s="1"/>
  <c r="GN57" i="223"/>
  <c r="O288" i="170" s="1"/>
  <c r="GP57" i="223"/>
  <c r="O292" i="170" s="1"/>
  <c r="GR57" i="223"/>
  <c r="O294" i="170" s="1"/>
  <c r="GT57" i="223"/>
  <c r="O296" i="170" s="1"/>
  <c r="GV57" i="223"/>
  <c r="O300" i="170" s="1"/>
  <c r="GX57" i="223"/>
  <c r="O302" i="170" s="1"/>
  <c r="GZ57" i="223"/>
  <c r="O306" i="170" s="1"/>
  <c r="HB57" i="223"/>
  <c r="O308" i="170" s="1"/>
  <c r="HD57" i="223"/>
  <c r="O310" i="170" s="1"/>
  <c r="HF57" i="223"/>
  <c r="O314" i="170" s="1"/>
  <c r="HH57" i="223"/>
  <c r="O316" i="170" s="1"/>
  <c r="HL57" i="223"/>
  <c r="O324" i="170" s="1"/>
  <c r="HN57" i="223"/>
  <c r="O326" i="170" s="1"/>
  <c r="HP57" i="223"/>
  <c r="O330" i="170" s="1"/>
  <c r="HR57" i="223"/>
  <c r="O332" i="170" s="1"/>
  <c r="HV57" i="223"/>
  <c r="O336" i="170" s="1"/>
  <c r="HZ57" i="223"/>
  <c r="O344" i="170" s="1"/>
  <c r="ID57" i="223"/>
  <c r="O350" i="170" s="1"/>
  <c r="IF57" i="223"/>
  <c r="O352" i="170" s="1"/>
  <c r="IH57" i="223"/>
  <c r="O356" i="170" s="1"/>
  <c r="IL57" i="223"/>
  <c r="O362" i="170" s="1"/>
  <c r="CZ29" i="223"/>
  <c r="CZ30" i="223" s="1"/>
  <c r="DI29" i="223"/>
  <c r="DI30" i="223" s="1"/>
  <c r="DP29" i="223"/>
  <c r="DP30" i="223" s="1"/>
  <c r="DY29" i="223"/>
  <c r="DY30" i="223" s="1"/>
  <c r="EK29" i="223"/>
  <c r="EK30" i="223" s="1"/>
  <c r="EV29" i="223"/>
  <c r="EV30" i="223" s="1"/>
  <c r="FJ29" i="223"/>
  <c r="FJ30" i="223" s="1"/>
  <c r="GA29" i="223"/>
  <c r="GA30" i="223" s="1"/>
  <c r="GH29" i="223"/>
  <c r="GH30" i="223" s="1"/>
  <c r="GU29" i="223"/>
  <c r="GU30" i="223" s="1"/>
  <c r="HE29" i="223"/>
  <c r="HE30" i="223" s="1"/>
  <c r="HO29" i="223"/>
  <c r="HO30" i="223" s="1"/>
  <c r="IB29" i="223"/>
  <c r="IB30" i="223" s="1"/>
  <c r="IJ29" i="223"/>
  <c r="IJ30" i="223" s="1"/>
  <c r="L334" i="170"/>
  <c r="L335" i="170"/>
  <c r="CO30" i="223"/>
  <c r="CZ43" i="223"/>
  <c r="CZ44" i="223" s="1"/>
  <c r="DI43" i="223"/>
  <c r="DI44" i="223" s="1"/>
  <c r="DP43" i="223"/>
  <c r="DP44" i="223" s="1"/>
  <c r="DY43" i="223"/>
  <c r="DY44" i="223" s="1"/>
  <c r="EK43" i="223"/>
  <c r="EK44" i="223" s="1"/>
  <c r="EV43" i="223"/>
  <c r="EV44" i="223" s="1"/>
  <c r="FJ43" i="223"/>
  <c r="FJ44" i="223" s="1"/>
  <c r="GA43" i="223"/>
  <c r="GA44" i="223" s="1"/>
  <c r="GH43" i="223"/>
  <c r="GH44" i="223" s="1"/>
  <c r="GU43" i="223"/>
  <c r="GU44" i="223" s="1"/>
  <c r="HE43" i="223"/>
  <c r="HE44" i="223" s="1"/>
  <c r="HO43" i="223"/>
  <c r="HO44" i="223" s="1"/>
  <c r="IB43" i="223"/>
  <c r="IB44" i="223" s="1"/>
  <c r="IJ43" i="223"/>
  <c r="IJ44" i="223" s="1"/>
  <c r="DC29" i="223"/>
  <c r="DC30" i="223" s="1"/>
  <c r="DN29" i="223"/>
  <c r="DN30" i="223" s="1"/>
  <c r="DT29" i="223"/>
  <c r="DT30" i="223" s="1"/>
  <c r="ED29" i="223"/>
  <c r="ED30" i="223" s="1"/>
  <c r="EO29" i="223"/>
  <c r="EO30" i="223" s="1"/>
  <c r="FB29" i="223"/>
  <c r="FB30" i="223" s="1"/>
  <c r="FR29" i="223"/>
  <c r="FR30" i="223" s="1"/>
  <c r="GE29" i="223"/>
  <c r="GE30" i="223" s="1"/>
  <c r="GO29" i="223"/>
  <c r="GO30" i="223" s="1"/>
  <c r="GY29" i="223"/>
  <c r="GY30" i="223" s="1"/>
  <c r="HJ29" i="223"/>
  <c r="HJ30" i="223" s="1"/>
  <c r="HX29" i="223"/>
  <c r="HX30" i="223" s="1"/>
  <c r="IG29" i="223"/>
  <c r="IG30" i="223" s="1"/>
  <c r="IG16" i="223"/>
  <c r="IG17" i="223" s="1"/>
  <c r="HX16" i="223"/>
  <c r="HX17" i="223" s="1"/>
  <c r="HJ16" i="223"/>
  <c r="HJ17" i="223" s="1"/>
  <c r="GY16" i="223"/>
  <c r="GY17" i="223" s="1"/>
  <c r="GO16" i="223"/>
  <c r="GO17" i="223" s="1"/>
  <c r="GE16" i="223"/>
  <c r="GE17" i="223" s="1"/>
  <c r="FR16" i="223"/>
  <c r="FR17" i="223" s="1"/>
  <c r="FB16" i="223"/>
  <c r="FB17" i="223" s="1"/>
  <c r="EO16" i="223"/>
  <c r="EO17" i="223" s="1"/>
  <c r="ED16" i="223"/>
  <c r="ED17" i="223" s="1"/>
  <c r="DT16" i="223"/>
  <c r="DT17" i="223" s="1"/>
  <c r="DN16" i="223"/>
  <c r="DN17" i="223" s="1"/>
  <c r="DC16" i="223"/>
  <c r="DC17" i="223" s="1"/>
  <c r="CV16" i="223"/>
  <c r="CV17" i="223" s="1"/>
  <c r="IJ16" i="223"/>
  <c r="IJ17" i="223" s="1"/>
  <c r="IB16" i="223"/>
  <c r="IB17" i="223" s="1"/>
  <c r="HO16" i="223"/>
  <c r="HO17" i="223" s="1"/>
  <c r="HE16" i="223"/>
  <c r="HE17" i="223" s="1"/>
  <c r="GU16" i="223"/>
  <c r="GU17" i="223" s="1"/>
  <c r="GH16" i="223"/>
  <c r="GH17" i="223" s="1"/>
  <c r="GA16" i="223"/>
  <c r="GA17" i="223" s="1"/>
  <c r="FJ16" i="223"/>
  <c r="FJ17" i="223" s="1"/>
  <c r="EV16" i="223"/>
  <c r="EV17" i="223" s="1"/>
  <c r="EK16" i="223"/>
  <c r="EK17" i="223" s="1"/>
  <c r="DY16" i="223"/>
  <c r="DY17" i="223" s="1"/>
  <c r="DP16" i="223"/>
  <c r="DP17" i="223" s="1"/>
  <c r="DI16" i="223"/>
  <c r="DI17" i="223" s="1"/>
  <c r="CZ16" i="223"/>
  <c r="CZ17" i="223" s="1"/>
  <c r="O67" i="222"/>
  <c r="S67" i="222"/>
  <c r="AG119" i="222"/>
  <c r="B119" i="222" s="1"/>
  <c r="AG79" i="222"/>
  <c r="C79" i="222" s="1"/>
  <c r="AG72" i="222"/>
  <c r="B72" i="222" s="1"/>
  <c r="AG74" i="196"/>
  <c r="AG180" i="222"/>
  <c r="C180" i="222" s="1"/>
  <c r="AG177" i="222"/>
  <c r="C177" i="222" s="1"/>
  <c r="AG176" i="222"/>
  <c r="C176" i="222" s="1"/>
  <c r="AG134" i="222"/>
  <c r="C134" i="222" s="1"/>
  <c r="AG144" i="222"/>
  <c r="AG113" i="222"/>
  <c r="B113" i="222" s="1"/>
  <c r="AG80" i="222"/>
  <c r="C80" i="222" s="1"/>
  <c r="AG160" i="222"/>
  <c r="B160" i="222" s="1"/>
  <c r="AG70" i="222"/>
  <c r="C70" i="222" s="1"/>
  <c r="AG73" i="222"/>
  <c r="B73" i="222" s="1"/>
  <c r="AG241" i="222"/>
  <c r="B241" i="222" s="1"/>
  <c r="AG69" i="222"/>
  <c r="C69" i="222" s="1"/>
  <c r="AG90" i="222"/>
  <c r="B90" i="222" s="1"/>
  <c r="M98" i="222"/>
  <c r="M105" i="222"/>
  <c r="M115" i="222"/>
  <c r="M247" i="222"/>
  <c r="M267" i="222"/>
  <c r="AG124" i="222"/>
  <c r="AG158" i="222"/>
  <c r="AG159" i="222"/>
  <c r="C288" i="222"/>
  <c r="B288" i="222"/>
  <c r="AG157" i="222"/>
  <c r="AG161" i="222"/>
  <c r="M163" i="222"/>
  <c r="O163" i="222"/>
  <c r="Q163" i="222"/>
  <c r="S163" i="222"/>
  <c r="U163" i="222"/>
  <c r="W163" i="222"/>
  <c r="Y163" i="222"/>
  <c r="AA163" i="222"/>
  <c r="AC163" i="222"/>
  <c r="AE163" i="222"/>
  <c r="AG167" i="222"/>
  <c r="AG171" i="222"/>
  <c r="AG198" i="222"/>
  <c r="AG204" i="222"/>
  <c r="AG218" i="222"/>
  <c r="AG226" i="222"/>
  <c r="AG232" i="222"/>
  <c r="AG240" i="222"/>
  <c r="B201" i="195" l="1"/>
  <c r="A201" i="195"/>
  <c r="C259" i="222"/>
  <c r="T54" i="226"/>
  <c r="B112" i="222"/>
  <c r="C71" i="222"/>
  <c r="AI283" i="170"/>
  <c r="AI362" i="170"/>
  <c r="AJ226" i="170"/>
  <c r="AH226" i="170" s="1"/>
  <c r="B226" i="170" s="1"/>
  <c r="AI225" i="170"/>
  <c r="AI227" i="170"/>
  <c r="AG285" i="222"/>
  <c r="C209" i="222"/>
  <c r="B143" i="222"/>
  <c r="AJ218" i="170"/>
  <c r="AH218" i="170" s="1"/>
  <c r="AJ227" i="170"/>
  <c r="AH227" i="170" s="1"/>
  <c r="AI181" i="170"/>
  <c r="AI166" i="170"/>
  <c r="B283" i="222"/>
  <c r="B170" i="222"/>
  <c r="C188" i="222"/>
  <c r="B148" i="222"/>
  <c r="B101" i="222"/>
  <c r="C91" i="222"/>
  <c r="C256" i="222"/>
  <c r="C160" i="222"/>
  <c r="C107" i="222"/>
  <c r="B210" i="222"/>
  <c r="B142" i="222"/>
  <c r="C270" i="222"/>
  <c r="B261" i="222"/>
  <c r="C228" i="222"/>
  <c r="B275" i="222"/>
  <c r="C192" i="222"/>
  <c r="B152" i="222"/>
  <c r="C81" i="222"/>
  <c r="B251" i="222"/>
  <c r="B213" i="222"/>
  <c r="C127" i="222"/>
  <c r="C94" i="222"/>
  <c r="C287" i="222"/>
  <c r="B278" i="222"/>
  <c r="B219" i="222"/>
  <c r="C181" i="222"/>
  <c r="B151" i="222"/>
  <c r="C136" i="222"/>
  <c r="B236" i="222"/>
  <c r="C74" i="222"/>
  <c r="C221" i="222"/>
  <c r="T60" i="226"/>
  <c r="B263" i="222"/>
  <c r="B211" i="222"/>
  <c r="C199" i="222"/>
  <c r="B166" i="222"/>
  <c r="C179" i="222"/>
  <c r="T48" i="226"/>
  <c r="B189" i="222"/>
  <c r="AJ164" i="170"/>
  <c r="AH164" i="170" s="1"/>
  <c r="AJ155" i="170"/>
  <c r="AH155" i="170" s="1"/>
  <c r="M334" i="170"/>
  <c r="AJ207" i="170"/>
  <c r="AH207" i="170" s="1"/>
  <c r="AI159" i="170"/>
  <c r="AJ167" i="170"/>
  <c r="AH167" i="170" s="1"/>
  <c r="AJ243" i="170"/>
  <c r="AH243" i="170" s="1"/>
  <c r="AI207" i="170"/>
  <c r="AI191" i="170"/>
  <c r="C194" i="222"/>
  <c r="B168" i="222"/>
  <c r="AI330" i="170"/>
  <c r="B242" i="222"/>
  <c r="B75" i="222"/>
  <c r="B262" i="222"/>
  <c r="B252" i="222"/>
  <c r="B107" i="222"/>
  <c r="B100" i="222"/>
  <c r="B271" i="222"/>
  <c r="C235" i="222"/>
  <c r="C220" i="222"/>
  <c r="C214" i="222"/>
  <c r="C135" i="222"/>
  <c r="C243" i="222"/>
  <c r="B153" i="222"/>
  <c r="B69" i="222"/>
  <c r="C227" i="222"/>
  <c r="C205" i="222"/>
  <c r="C193" i="222"/>
  <c r="C118" i="222"/>
  <c r="B86" i="222"/>
  <c r="C169" i="222"/>
  <c r="C165" i="222"/>
  <c r="AG140" i="222"/>
  <c r="A140" i="222" s="1"/>
  <c r="A32" i="222" s="1"/>
  <c r="C276" i="222"/>
  <c r="B190" i="222"/>
  <c r="B212" i="222"/>
  <c r="C200" i="222"/>
  <c r="B177" i="222"/>
  <c r="C113" i="222"/>
  <c r="C269" i="222"/>
  <c r="C250" i="222"/>
  <c r="B260" i="222"/>
  <c r="B234" i="222"/>
  <c r="B222" i="222"/>
  <c r="B111" i="222"/>
  <c r="AG98" i="222"/>
  <c r="B98" i="222" s="1"/>
  <c r="B22" i="222" s="1"/>
  <c r="C119" i="222"/>
  <c r="C257" i="222"/>
  <c r="C233" i="222"/>
  <c r="B178" i="222"/>
  <c r="C137" i="222"/>
  <c r="B126" i="222"/>
  <c r="C102" i="222"/>
  <c r="B92" i="222"/>
  <c r="C120" i="222"/>
  <c r="C249" i="222"/>
  <c r="C187" i="222"/>
  <c r="B180" i="222"/>
  <c r="B149" i="222"/>
  <c r="C144" i="222"/>
  <c r="C103" i="222"/>
  <c r="B144" i="222"/>
  <c r="AG254" i="222"/>
  <c r="A254" i="222" s="1"/>
  <c r="A54" i="222" s="1"/>
  <c r="AG185" i="222"/>
  <c r="B185" i="222" s="1"/>
  <c r="B41" i="222" s="1"/>
  <c r="AG146" i="222"/>
  <c r="A146" i="222" s="1"/>
  <c r="A33" i="222" s="1"/>
  <c r="AG115" i="222"/>
  <c r="A115" i="222" s="1"/>
  <c r="A25" i="222" s="1"/>
  <c r="AJ210" i="170"/>
  <c r="AH210" i="170" s="1"/>
  <c r="C258" i="222"/>
  <c r="C93" i="222"/>
  <c r="B80" i="222"/>
  <c r="C277" i="222"/>
  <c r="AG273" i="222"/>
  <c r="B273" i="222" s="1"/>
  <c r="B60" i="222" s="1"/>
  <c r="AG267" i="222"/>
  <c r="C175" i="222"/>
  <c r="AG280" i="222"/>
  <c r="A280" i="222" s="1"/>
  <c r="A61" i="222" s="1"/>
  <c r="AG207" i="222"/>
  <c r="B191" i="222"/>
  <c r="C138" i="222"/>
  <c r="C133" i="222"/>
  <c r="C85" i="222"/>
  <c r="B117" i="222"/>
  <c r="B79" i="222"/>
  <c r="AG88" i="222"/>
  <c r="A88" i="222" s="1"/>
  <c r="A17" i="222" s="1"/>
  <c r="AG247" i="222"/>
  <c r="B247" i="222" s="1"/>
  <c r="B53" i="222" s="1"/>
  <c r="C191" i="222"/>
  <c r="C150" i="222"/>
  <c r="AG131" i="222"/>
  <c r="B131" i="222" s="1"/>
  <c r="B31" i="222" s="1"/>
  <c r="AI167" i="170"/>
  <c r="AJ245" i="170"/>
  <c r="AH245" i="170" s="1"/>
  <c r="AJ175" i="170"/>
  <c r="AH175" i="170" s="1"/>
  <c r="B175" i="170" s="1"/>
  <c r="AJ272" i="170"/>
  <c r="AH272" i="170" s="1"/>
  <c r="AJ159" i="170"/>
  <c r="AH159" i="170" s="1"/>
  <c r="AJ216" i="170"/>
  <c r="AH216" i="170" s="1"/>
  <c r="AI200" i="170"/>
  <c r="AJ186" i="170"/>
  <c r="AH186" i="170" s="1"/>
  <c r="AJ323" i="170"/>
  <c r="AH323" i="170" s="1"/>
  <c r="AI239" i="170"/>
  <c r="AJ222" i="170"/>
  <c r="AH222" i="170" s="1"/>
  <c r="AI356" i="170"/>
  <c r="AI244" i="170"/>
  <c r="AI192" i="170"/>
  <c r="AI241" i="170"/>
  <c r="AJ241" i="170"/>
  <c r="AH241" i="170" s="1"/>
  <c r="AJ225" i="170"/>
  <c r="AH225" i="170" s="1"/>
  <c r="AJ198" i="170"/>
  <c r="AH198" i="170" s="1"/>
  <c r="AJ356" i="170"/>
  <c r="AH356" i="170" s="1"/>
  <c r="AI186" i="170"/>
  <c r="AJ249" i="170"/>
  <c r="AH249" i="170" s="1"/>
  <c r="AI211" i="170"/>
  <c r="AI222" i="170"/>
  <c r="B176" i="222"/>
  <c r="C125" i="222"/>
  <c r="AG77" i="222"/>
  <c r="B77" i="222" s="1"/>
  <c r="B15" i="222" s="1"/>
  <c r="C72" i="222"/>
  <c r="AJ242" i="170"/>
  <c r="AH242" i="170" s="1"/>
  <c r="AJ239" i="170"/>
  <c r="AH239" i="170" s="1"/>
  <c r="AJ211" i="170"/>
  <c r="AH211" i="170" s="1"/>
  <c r="C282" i="222"/>
  <c r="C241" i="222"/>
  <c r="AG109" i="222"/>
  <c r="B109" i="222" s="1"/>
  <c r="B24" i="222" s="1"/>
  <c r="AG83" i="222"/>
  <c r="B83" i="222" s="1"/>
  <c r="B16" i="222" s="1"/>
  <c r="AJ362" i="170"/>
  <c r="AH362" i="170" s="1"/>
  <c r="AJ191" i="170"/>
  <c r="AH191" i="170" s="1"/>
  <c r="AI243" i="170"/>
  <c r="AJ283" i="170"/>
  <c r="AH283" i="170" s="1"/>
  <c r="AJ231" i="170"/>
  <c r="AH231" i="170" s="1"/>
  <c r="AJ201" i="170"/>
  <c r="AH201" i="170" s="1"/>
  <c r="AJ349" i="170"/>
  <c r="AH349" i="170" s="1"/>
  <c r="AJ292" i="170"/>
  <c r="AH292" i="170" s="1"/>
  <c r="AI278" i="170"/>
  <c r="AJ240" i="170"/>
  <c r="AH240" i="170" s="1"/>
  <c r="AJ199" i="170"/>
  <c r="AH199" i="170" s="1"/>
  <c r="AI343" i="170"/>
  <c r="AJ330" i="170"/>
  <c r="AH330" i="170" s="1"/>
  <c r="AI314" i="170"/>
  <c r="AI223" i="170"/>
  <c r="AI209" i="170"/>
  <c r="T18" i="226"/>
  <c r="W18" i="226"/>
  <c r="T42" i="226"/>
  <c r="W42" i="226"/>
  <c r="W36" i="226"/>
  <c r="T36" i="226"/>
  <c r="J6" i="226"/>
  <c r="T24" i="226"/>
  <c r="W24" i="226"/>
  <c r="AJ166" i="170"/>
  <c r="AH166" i="170" s="1"/>
  <c r="AJ244" i="170"/>
  <c r="AH244" i="170" s="1"/>
  <c r="AI292" i="170"/>
  <c r="AJ306" i="170"/>
  <c r="AH306" i="170" s="1"/>
  <c r="AJ223" i="170"/>
  <c r="AH223" i="170" s="1"/>
  <c r="AJ212" i="170"/>
  <c r="AH212" i="170" s="1"/>
  <c r="AJ192" i="170"/>
  <c r="AH192" i="170" s="1"/>
  <c r="AI240" i="170"/>
  <c r="AJ314" i="170"/>
  <c r="AH314" i="170" s="1"/>
  <c r="AJ209" i="170"/>
  <c r="AH209" i="170" s="1"/>
  <c r="AJ278" i="170"/>
  <c r="AH278" i="170" s="1"/>
  <c r="AI300" i="170"/>
  <c r="AJ343" i="170"/>
  <c r="AH343" i="170" s="1"/>
  <c r="AI349" i="170"/>
  <c r="AJ261" i="170"/>
  <c r="AH261" i="170" s="1"/>
  <c r="AI218" i="170"/>
  <c r="AJ185" i="170"/>
  <c r="AH185" i="170" s="1"/>
  <c r="AI261" i="170"/>
  <c r="AI231" i="170"/>
  <c r="AJ217" i="170"/>
  <c r="AH217" i="170" s="1"/>
  <c r="AJ187" i="170"/>
  <c r="AH187" i="170" s="1"/>
  <c r="AJ208" i="170"/>
  <c r="AH208" i="170" s="1"/>
  <c r="C90" i="222"/>
  <c r="C73" i="222"/>
  <c r="B70" i="222"/>
  <c r="AJ300" i="170"/>
  <c r="AH300" i="170" s="1"/>
  <c r="AJ224" i="170"/>
  <c r="AH224" i="170" s="1"/>
  <c r="AI198" i="170"/>
  <c r="AI306" i="170"/>
  <c r="AI323" i="170"/>
  <c r="AJ168" i="170"/>
  <c r="AH168" i="170" s="1"/>
  <c r="AJ200" i="170"/>
  <c r="AH200" i="170" s="1"/>
  <c r="AJ165" i="170"/>
  <c r="AH165" i="170" s="1"/>
  <c r="AI216" i="170"/>
  <c r="AI242" i="170"/>
  <c r="O334" i="170"/>
  <c r="O335" i="170"/>
  <c r="AI335" i="170" s="1"/>
  <c r="N143" i="170"/>
  <c r="M143" i="170"/>
  <c r="AJ344" i="170"/>
  <c r="AH344" i="170" s="1"/>
  <c r="AI344" i="170"/>
  <c r="AJ333" i="170"/>
  <c r="AH333" i="170" s="1"/>
  <c r="AI333" i="170"/>
  <c r="AJ326" i="170"/>
  <c r="AH326" i="170" s="1"/>
  <c r="AI326" i="170"/>
  <c r="AI317" i="170"/>
  <c r="AJ317" i="170"/>
  <c r="AH317" i="170" s="1"/>
  <c r="AJ310" i="170"/>
  <c r="AH310" i="170" s="1"/>
  <c r="AI310" i="170"/>
  <c r="AJ301" i="170"/>
  <c r="AH301" i="170" s="1"/>
  <c r="AI301" i="170"/>
  <c r="AJ294" i="170"/>
  <c r="AH294" i="170" s="1"/>
  <c r="AI294" i="170"/>
  <c r="AJ285" i="170"/>
  <c r="AH285" i="170" s="1"/>
  <c r="AI285" i="170"/>
  <c r="AI268" i="170"/>
  <c r="AJ268" i="170"/>
  <c r="AH268" i="170" s="1"/>
  <c r="AI264" i="170"/>
  <c r="AJ264" i="170"/>
  <c r="AH264" i="170" s="1"/>
  <c r="AI255" i="170"/>
  <c r="AJ255" i="170"/>
  <c r="AH255" i="170" s="1"/>
  <c r="AJ251" i="170"/>
  <c r="AH251" i="170" s="1"/>
  <c r="AI251" i="170"/>
  <c r="AJ235" i="170"/>
  <c r="AH235" i="170" s="1"/>
  <c r="AI235" i="170"/>
  <c r="AJ357" i="170"/>
  <c r="AH357" i="170" s="1"/>
  <c r="AI357" i="170"/>
  <c r="AJ350" i="170"/>
  <c r="AH350" i="170" s="1"/>
  <c r="AI350" i="170"/>
  <c r="AJ336" i="170"/>
  <c r="AH336" i="170" s="1"/>
  <c r="AI336" i="170"/>
  <c r="AJ332" i="170"/>
  <c r="AH332" i="170" s="1"/>
  <c r="AI332" i="170"/>
  <c r="AI316" i="170"/>
  <c r="AJ316" i="170"/>
  <c r="AH316" i="170" s="1"/>
  <c r="AI307" i="170"/>
  <c r="AJ307" i="170"/>
  <c r="AH307" i="170" s="1"/>
  <c r="AJ295" i="170"/>
  <c r="AH295" i="170" s="1"/>
  <c r="AI295" i="170"/>
  <c r="AI288" i="170"/>
  <c r="AJ288" i="170"/>
  <c r="AH288" i="170" s="1"/>
  <c r="AJ284" i="170"/>
  <c r="AH284" i="170" s="1"/>
  <c r="AI284" i="170"/>
  <c r="AI274" i="170"/>
  <c r="AJ274" i="170"/>
  <c r="AH274" i="170" s="1"/>
  <c r="AI265" i="170"/>
  <c r="AJ265" i="170"/>
  <c r="AH265" i="170" s="1"/>
  <c r="AI254" i="170"/>
  <c r="AJ254" i="170"/>
  <c r="AH254" i="170" s="1"/>
  <c r="AI250" i="170"/>
  <c r="AJ250" i="170"/>
  <c r="AH250" i="170" s="1"/>
  <c r="AJ234" i="170"/>
  <c r="AH234" i="170" s="1"/>
  <c r="AI234" i="170"/>
  <c r="AI217" i="170"/>
  <c r="AI210" i="170"/>
  <c r="AI201" i="170"/>
  <c r="AI155" i="170"/>
  <c r="AJ351" i="170"/>
  <c r="AH351" i="170" s="1"/>
  <c r="AI351" i="170"/>
  <c r="AJ337" i="170"/>
  <c r="AH337" i="170" s="1"/>
  <c r="AI337" i="170"/>
  <c r="AJ331" i="170"/>
  <c r="AH331" i="170" s="1"/>
  <c r="AI331" i="170"/>
  <c r="AJ324" i="170"/>
  <c r="AH324" i="170" s="1"/>
  <c r="AI324" i="170"/>
  <c r="AJ315" i="170"/>
  <c r="AH315" i="170" s="1"/>
  <c r="AI315" i="170"/>
  <c r="AI308" i="170"/>
  <c r="AJ308" i="170"/>
  <c r="AH308" i="170" s="1"/>
  <c r="AJ296" i="170"/>
  <c r="AH296" i="170" s="1"/>
  <c r="AI296" i="170"/>
  <c r="AJ287" i="170"/>
  <c r="AH287" i="170" s="1"/>
  <c r="AI287" i="170"/>
  <c r="AI273" i="170"/>
  <c r="AJ273" i="170"/>
  <c r="AH273" i="170" s="1"/>
  <c r="AI266" i="170"/>
  <c r="AJ266" i="170"/>
  <c r="AH266" i="170" s="1"/>
  <c r="AI262" i="170"/>
  <c r="AJ262" i="170"/>
  <c r="AH262" i="170" s="1"/>
  <c r="AI253" i="170"/>
  <c r="AJ253" i="170"/>
  <c r="AH253" i="170" s="1"/>
  <c r="AI233" i="170"/>
  <c r="AJ233" i="170"/>
  <c r="AH233" i="170" s="1"/>
  <c r="AI361" i="170"/>
  <c r="AJ361" i="170"/>
  <c r="AH361" i="170" s="1"/>
  <c r="AJ352" i="170"/>
  <c r="AH352" i="170" s="1"/>
  <c r="AI352" i="170"/>
  <c r="AJ345" i="170"/>
  <c r="AH345" i="170" s="1"/>
  <c r="AI345" i="170"/>
  <c r="AJ325" i="170"/>
  <c r="AH325" i="170" s="1"/>
  <c r="AI325" i="170"/>
  <c r="AI309" i="170"/>
  <c r="AJ309" i="170"/>
  <c r="AH309" i="170" s="1"/>
  <c r="AJ302" i="170"/>
  <c r="AH302" i="170" s="1"/>
  <c r="AI302" i="170"/>
  <c r="AJ293" i="170"/>
  <c r="AH293" i="170" s="1"/>
  <c r="AI293" i="170"/>
  <c r="AJ286" i="170"/>
  <c r="AH286" i="170" s="1"/>
  <c r="AI286" i="170"/>
  <c r="AI279" i="170"/>
  <c r="AJ279" i="170"/>
  <c r="AH279" i="170" s="1"/>
  <c r="AI267" i="170"/>
  <c r="AJ267" i="170"/>
  <c r="AH267" i="170" s="1"/>
  <c r="AI263" i="170"/>
  <c r="AJ263" i="170"/>
  <c r="AH263" i="170" s="1"/>
  <c r="AJ252" i="170"/>
  <c r="AH252" i="170" s="1"/>
  <c r="AI252" i="170"/>
  <c r="AI232" i="170"/>
  <c r="AJ232" i="170"/>
  <c r="AH232" i="170" s="1"/>
  <c r="AJ181" i="170"/>
  <c r="AH181" i="170" s="1"/>
  <c r="AI168" i="170"/>
  <c r="AI245" i="170"/>
  <c r="AI224" i="170"/>
  <c r="AI212" i="170"/>
  <c r="AI208" i="170"/>
  <c r="AI199" i="170"/>
  <c r="AI187" i="170"/>
  <c r="AI160" i="170"/>
  <c r="AI148" i="170"/>
  <c r="AJ148" i="170"/>
  <c r="AH148" i="170" s="1"/>
  <c r="AI149" i="170"/>
  <c r="AJ149" i="170"/>
  <c r="AH149" i="170" s="1"/>
  <c r="AI176" i="170"/>
  <c r="AJ176" i="170"/>
  <c r="AH176" i="170" s="1"/>
  <c r="B176" i="170" s="1"/>
  <c r="AJ194" i="170"/>
  <c r="AH194" i="170" s="1"/>
  <c r="AI194" i="170"/>
  <c r="AJ177" i="170"/>
  <c r="AH177" i="170" s="1"/>
  <c r="AI177" i="170"/>
  <c r="AJ154" i="170"/>
  <c r="AH154" i="170" s="1"/>
  <c r="AI154" i="170"/>
  <c r="AI193" i="170"/>
  <c r="AJ193" i="170"/>
  <c r="AH193" i="170" s="1"/>
  <c r="AI174" i="170"/>
  <c r="AJ174" i="170"/>
  <c r="AH174" i="170" s="1"/>
  <c r="AJ153" i="170"/>
  <c r="AH153" i="170" s="1"/>
  <c r="AI153" i="170"/>
  <c r="AJ144" i="170"/>
  <c r="AH144" i="170" s="1"/>
  <c r="AI144" i="170"/>
  <c r="AJ145" i="170"/>
  <c r="AH145" i="170" s="1"/>
  <c r="AI145" i="170"/>
  <c r="AJ147" i="170"/>
  <c r="AH147" i="170" s="1"/>
  <c r="AI147" i="170"/>
  <c r="AJ146" i="170"/>
  <c r="AH146" i="170" s="1"/>
  <c r="AI146" i="170"/>
  <c r="AG173" i="222"/>
  <c r="A173" i="222" s="1"/>
  <c r="A36" i="222" s="1"/>
  <c r="AG67" i="222"/>
  <c r="AG35" i="222" s="1"/>
  <c r="B134" i="222"/>
  <c r="C240" i="222"/>
  <c r="AG238" i="222"/>
  <c r="B240" i="222"/>
  <c r="C226" i="222"/>
  <c r="AG224" i="222"/>
  <c r="B226" i="222"/>
  <c r="C204" i="222"/>
  <c r="AG202" i="222"/>
  <c r="B204" i="222"/>
  <c r="B171" i="222"/>
  <c r="C171" i="222"/>
  <c r="B167" i="222"/>
  <c r="C167" i="222"/>
  <c r="B161" i="222"/>
  <c r="C161" i="222"/>
  <c r="B285" i="222"/>
  <c r="B62" i="222" s="1"/>
  <c r="A285" i="222"/>
  <c r="A62" i="222" s="1"/>
  <c r="B159" i="222"/>
  <c r="C159" i="222"/>
  <c r="C124" i="222"/>
  <c r="AG122" i="222"/>
  <c r="B124" i="222"/>
  <c r="B105" i="222"/>
  <c r="B23" i="222" s="1"/>
  <c r="A105" i="222"/>
  <c r="A23" i="222" s="1"/>
  <c r="C232" i="222"/>
  <c r="AG230" i="222"/>
  <c r="B232" i="222"/>
  <c r="C218" i="222"/>
  <c r="AG216" i="222"/>
  <c r="B218" i="222"/>
  <c r="C198" i="222"/>
  <c r="AG196" i="222"/>
  <c r="B198" i="222"/>
  <c r="B157" i="222"/>
  <c r="AG155" i="222"/>
  <c r="C157" i="222"/>
  <c r="C158" i="222"/>
  <c r="B158" i="222"/>
  <c r="AG163" i="222"/>
  <c r="A207" i="222" l="1"/>
  <c r="A44" i="222" s="1"/>
  <c r="B207" i="222"/>
  <c r="B44" i="222" s="1"/>
  <c r="AJ335" i="170"/>
  <c r="AH335" i="170" s="1"/>
  <c r="B67" i="222"/>
  <c r="B14" i="222" s="1"/>
  <c r="A247" i="222"/>
  <c r="A53" i="222" s="1"/>
  <c r="A273" i="222"/>
  <c r="A60" i="222" s="1"/>
  <c r="A67" i="222"/>
  <c r="A14" i="222" s="1"/>
  <c r="B115" i="222"/>
  <c r="B25" i="222" s="1"/>
  <c r="A98" i="222"/>
  <c r="A22" i="222" s="1"/>
  <c r="AJ143" i="170"/>
  <c r="AH143" i="170" s="1"/>
  <c r="B143" i="170" s="1"/>
  <c r="AJ334" i="170"/>
  <c r="AH334" i="170" s="1"/>
  <c r="AH328" i="170" s="1"/>
  <c r="AI334" i="170"/>
  <c r="B140" i="222"/>
  <c r="B32" i="222" s="1"/>
  <c r="AI18" i="222"/>
  <c r="T48" i="222" s="1"/>
  <c r="B267" i="222"/>
  <c r="B59" i="222" s="1"/>
  <c r="B146" i="222"/>
  <c r="B33" i="222" s="1"/>
  <c r="A267" i="222"/>
  <c r="A59" i="222" s="1"/>
  <c r="A83" i="222"/>
  <c r="A16" i="222" s="1"/>
  <c r="A77" i="222"/>
  <c r="A15" i="222" s="1"/>
  <c r="AL141" i="222"/>
  <c r="AI17" i="222"/>
  <c r="T42" i="222" s="1"/>
  <c r="AI16" i="222"/>
  <c r="W36" i="222" s="1"/>
  <c r="A109" i="222"/>
  <c r="A24" i="222" s="1"/>
  <c r="AI12" i="222"/>
  <c r="W18" i="222" s="1"/>
  <c r="AG26" i="222"/>
  <c r="A185" i="222"/>
  <c r="A41" i="222" s="1"/>
  <c r="B254" i="222"/>
  <c r="B54" i="222" s="1"/>
  <c r="AG31" i="222"/>
  <c r="AG45" i="222"/>
  <c r="B88" i="222"/>
  <c r="B17" i="222" s="1"/>
  <c r="AG265" i="222"/>
  <c r="A131" i="222"/>
  <c r="A31" i="222" s="1"/>
  <c r="B280" i="222"/>
  <c r="B61" i="222" s="1"/>
  <c r="AH354" i="170"/>
  <c r="AI143" i="170"/>
  <c r="AH312" i="170"/>
  <c r="AH347" i="170"/>
  <c r="B173" i="222"/>
  <c r="B36" i="222" s="1"/>
  <c r="AH341" i="170"/>
  <c r="AH270" i="170"/>
  <c r="AH304" i="170"/>
  <c r="AH321" i="170"/>
  <c r="B163" i="222"/>
  <c r="B35" i="222" s="1"/>
  <c r="A163" i="222"/>
  <c r="A35" i="222" s="1"/>
  <c r="A155" i="222"/>
  <c r="A34" i="222" s="1"/>
  <c r="B155" i="222"/>
  <c r="B34" i="222" s="1"/>
  <c r="A216" i="222"/>
  <c r="A45" i="222" s="1"/>
  <c r="B216" i="222"/>
  <c r="B45" i="222" s="1"/>
  <c r="A202" i="222"/>
  <c r="A43" i="222" s="1"/>
  <c r="B202" i="222"/>
  <c r="B43" i="222" s="1"/>
  <c r="A224" i="222"/>
  <c r="A46" i="222" s="1"/>
  <c r="B224" i="222"/>
  <c r="B46" i="222" s="1"/>
  <c r="A196" i="222"/>
  <c r="A42" i="222" s="1"/>
  <c r="B196" i="222"/>
  <c r="B42" i="222" s="1"/>
  <c r="A230" i="222"/>
  <c r="A47" i="222" s="1"/>
  <c r="B230" i="222"/>
  <c r="B47" i="222" s="1"/>
  <c r="A122" i="222"/>
  <c r="A26" i="222" s="1"/>
  <c r="B122" i="222"/>
  <c r="B26" i="222" s="1"/>
  <c r="A238" i="222"/>
  <c r="A48" i="222" s="1"/>
  <c r="B238" i="222"/>
  <c r="B48" i="222" s="1"/>
  <c r="AI20" i="222"/>
  <c r="AI19" i="222"/>
  <c r="AI7" i="222"/>
  <c r="AI13" i="222"/>
  <c r="T36" i="222" l="1"/>
  <c r="W48" i="222"/>
  <c r="W42" i="222"/>
  <c r="T18" i="222"/>
  <c r="W24" i="222"/>
  <c r="T24" i="222"/>
  <c r="T54" i="222"/>
  <c r="W54" i="222"/>
  <c r="I6" i="222"/>
  <c r="J6" i="222"/>
  <c r="W60" i="222"/>
  <c r="T60" i="222"/>
  <c r="AE288" i="220" l="1"/>
  <c r="AD288" i="220"/>
  <c r="AC288" i="220"/>
  <c r="AB288" i="220"/>
  <c r="AA288" i="220"/>
  <c r="Z288" i="220"/>
  <c r="Y288" i="220"/>
  <c r="X288" i="220"/>
  <c r="W288" i="220"/>
  <c r="V288" i="220"/>
  <c r="U288" i="220"/>
  <c r="T288" i="220"/>
  <c r="S288" i="220"/>
  <c r="R288" i="220"/>
  <c r="Q288" i="220"/>
  <c r="P288" i="220"/>
  <c r="O288" i="220"/>
  <c r="N288" i="220"/>
  <c r="M288" i="220"/>
  <c r="L288" i="220"/>
  <c r="AE287" i="220"/>
  <c r="AE285" i="220" s="1"/>
  <c r="AD287" i="220"/>
  <c r="AD285" i="220" s="1"/>
  <c r="AC287" i="220"/>
  <c r="AC285" i="220" s="1"/>
  <c r="AB287" i="220"/>
  <c r="AB285" i="220" s="1"/>
  <c r="AA287" i="220"/>
  <c r="AA285" i="220" s="1"/>
  <c r="Z287" i="220"/>
  <c r="Y287" i="220"/>
  <c r="Y285" i="220" s="1"/>
  <c r="X287" i="220"/>
  <c r="X285" i="220" s="1"/>
  <c r="W287" i="220"/>
  <c r="W285" i="220" s="1"/>
  <c r="V287" i="220"/>
  <c r="U287" i="220"/>
  <c r="U285" i="220" s="1"/>
  <c r="T287" i="220"/>
  <c r="T285" i="220" s="1"/>
  <c r="S287" i="220"/>
  <c r="R287" i="220"/>
  <c r="R285" i="220" s="1"/>
  <c r="Q287" i="220"/>
  <c r="Q285" i="220" s="1"/>
  <c r="P287" i="220"/>
  <c r="P285" i="220" s="1"/>
  <c r="O287" i="220"/>
  <c r="O285" i="220" s="1"/>
  <c r="N287" i="220"/>
  <c r="N285" i="220" s="1"/>
  <c r="M287" i="220"/>
  <c r="M285" i="220" s="1"/>
  <c r="L287" i="220"/>
  <c r="L285" i="220" s="1"/>
  <c r="AE283" i="220"/>
  <c r="AD283" i="220"/>
  <c r="AC283" i="220"/>
  <c r="AB283" i="220"/>
  <c r="AA283" i="220"/>
  <c r="Z283" i="220"/>
  <c r="Y283" i="220"/>
  <c r="X283" i="220"/>
  <c r="W283" i="220"/>
  <c r="V283" i="220"/>
  <c r="U283" i="220"/>
  <c r="T283" i="220"/>
  <c r="S283" i="220"/>
  <c r="R283" i="220"/>
  <c r="Q283" i="220"/>
  <c r="P283" i="220"/>
  <c r="O283" i="220"/>
  <c r="N283" i="220"/>
  <c r="M283" i="220"/>
  <c r="L283" i="220"/>
  <c r="AE282" i="220"/>
  <c r="AE280" i="220" s="1"/>
  <c r="AD282" i="220"/>
  <c r="AC282" i="220"/>
  <c r="AC280" i="220" s="1"/>
  <c r="AB282" i="220"/>
  <c r="AB280" i="220" s="1"/>
  <c r="AA282" i="220"/>
  <c r="AA280" i="220" s="1"/>
  <c r="Z282" i="220"/>
  <c r="Z280" i="220" s="1"/>
  <c r="Y282" i="220"/>
  <c r="Y280" i="220" s="1"/>
  <c r="X282" i="220"/>
  <c r="W282" i="220"/>
  <c r="W280" i="220" s="1"/>
  <c r="V282" i="220"/>
  <c r="V280" i="220" s="1"/>
  <c r="U282" i="220"/>
  <c r="U280" i="220" s="1"/>
  <c r="T282" i="220"/>
  <c r="T280" i="220" s="1"/>
  <c r="S282" i="220"/>
  <c r="S280" i="220" s="1"/>
  <c r="R282" i="220"/>
  <c r="Q282" i="220"/>
  <c r="Q280" i="220" s="1"/>
  <c r="P282" i="220"/>
  <c r="O282" i="220"/>
  <c r="O280" i="220" s="1"/>
  <c r="N282" i="220"/>
  <c r="N280" i="220" s="1"/>
  <c r="M282" i="220"/>
  <c r="M280" i="220" s="1"/>
  <c r="L282" i="220"/>
  <c r="L280" i="220" s="1"/>
  <c r="AE278" i="220"/>
  <c r="AD278" i="220"/>
  <c r="AC278" i="220"/>
  <c r="AB278" i="220"/>
  <c r="AA278" i="220"/>
  <c r="Z278" i="220"/>
  <c r="Y278" i="220"/>
  <c r="X278" i="220"/>
  <c r="W278" i="220"/>
  <c r="V278" i="220"/>
  <c r="U278" i="220"/>
  <c r="T278" i="220"/>
  <c r="S278" i="220"/>
  <c r="R278" i="220"/>
  <c r="Q278" i="220"/>
  <c r="P278" i="220"/>
  <c r="O278" i="220"/>
  <c r="N278" i="220"/>
  <c r="M278" i="220"/>
  <c r="L278" i="220"/>
  <c r="AE277" i="220"/>
  <c r="AD277" i="220"/>
  <c r="AC277" i="220"/>
  <c r="AB277" i="220"/>
  <c r="AA277" i="220"/>
  <c r="Z277" i="220"/>
  <c r="Y277" i="220"/>
  <c r="X277" i="220"/>
  <c r="W277" i="220"/>
  <c r="V277" i="220"/>
  <c r="U277" i="220"/>
  <c r="T277" i="220"/>
  <c r="S277" i="220"/>
  <c r="R277" i="220"/>
  <c r="Q277" i="220"/>
  <c r="P277" i="220"/>
  <c r="O277" i="220"/>
  <c r="N277" i="220"/>
  <c r="M277" i="220"/>
  <c r="L277" i="220"/>
  <c r="AE276" i="220"/>
  <c r="AD276" i="220"/>
  <c r="AC276" i="220"/>
  <c r="AB276" i="220"/>
  <c r="AA276" i="220"/>
  <c r="Z276" i="220"/>
  <c r="Y276" i="220"/>
  <c r="X276" i="220"/>
  <c r="W276" i="220"/>
  <c r="V276" i="220"/>
  <c r="U276" i="220"/>
  <c r="T276" i="220"/>
  <c r="S276" i="220"/>
  <c r="R276" i="220"/>
  <c r="Q276" i="220"/>
  <c r="P276" i="220"/>
  <c r="O276" i="220"/>
  <c r="N276" i="220"/>
  <c r="M276" i="220"/>
  <c r="L276" i="220"/>
  <c r="AE275" i="220"/>
  <c r="AE273" i="220" s="1"/>
  <c r="AD275" i="220"/>
  <c r="AC275" i="220"/>
  <c r="AC273" i="220" s="1"/>
  <c r="AB275" i="220"/>
  <c r="AB273" i="220" s="1"/>
  <c r="AA275" i="220"/>
  <c r="AA273" i="220" s="1"/>
  <c r="Z275" i="220"/>
  <c r="Z273" i="220" s="1"/>
  <c r="Y275" i="220"/>
  <c r="Y273" i="220" s="1"/>
  <c r="X275" i="220"/>
  <c r="X273" i="220" s="1"/>
  <c r="W275" i="220"/>
  <c r="W273" i="220" s="1"/>
  <c r="V275" i="220"/>
  <c r="V273" i="220" s="1"/>
  <c r="U275" i="220"/>
  <c r="U273" i="220" s="1"/>
  <c r="T275" i="220"/>
  <c r="T273" i="220" s="1"/>
  <c r="S275" i="220"/>
  <c r="S273" i="220" s="1"/>
  <c r="R275" i="220"/>
  <c r="Q275" i="220"/>
  <c r="Q273" i="220" s="1"/>
  <c r="P275" i="220"/>
  <c r="P273" i="220" s="1"/>
  <c r="O275" i="220"/>
  <c r="O273" i="220" s="1"/>
  <c r="N275" i="220"/>
  <c r="M275" i="220"/>
  <c r="M273" i="220" s="1"/>
  <c r="L275" i="220"/>
  <c r="L273" i="220" s="1"/>
  <c r="AE271" i="220"/>
  <c r="AD271" i="220"/>
  <c r="AC271" i="220"/>
  <c r="AB271" i="220"/>
  <c r="AA271" i="220"/>
  <c r="Z271" i="220"/>
  <c r="Y271" i="220"/>
  <c r="X271" i="220"/>
  <c r="W271" i="220"/>
  <c r="V271" i="220"/>
  <c r="U271" i="220"/>
  <c r="T271" i="220"/>
  <c r="S271" i="220"/>
  <c r="R271" i="220"/>
  <c r="Q271" i="220"/>
  <c r="P271" i="220"/>
  <c r="O271" i="220"/>
  <c r="N271" i="220"/>
  <c r="M271" i="220"/>
  <c r="L271" i="220"/>
  <c r="AE270" i="220"/>
  <c r="AD270" i="220"/>
  <c r="AC270" i="220"/>
  <c r="AB270" i="220"/>
  <c r="AA270" i="220"/>
  <c r="Z270" i="220"/>
  <c r="Y270" i="220"/>
  <c r="X270" i="220"/>
  <c r="W270" i="220"/>
  <c r="V270" i="220"/>
  <c r="U270" i="220"/>
  <c r="T270" i="220"/>
  <c r="S270" i="220"/>
  <c r="R270" i="220"/>
  <c r="Q270" i="220"/>
  <c r="P270" i="220"/>
  <c r="O270" i="220"/>
  <c r="N270" i="220"/>
  <c r="M270" i="220"/>
  <c r="L270" i="220"/>
  <c r="AE269" i="220"/>
  <c r="AE267" i="220" s="1"/>
  <c r="AD269" i="220"/>
  <c r="AC269" i="220"/>
  <c r="AC267" i="220" s="1"/>
  <c r="AB269" i="220"/>
  <c r="AB267" i="220" s="1"/>
  <c r="AA269" i="220"/>
  <c r="AA267" i="220" s="1"/>
  <c r="Z269" i="220"/>
  <c r="Z267" i="220" s="1"/>
  <c r="Y269" i="220"/>
  <c r="Y267" i="220" s="1"/>
  <c r="X269" i="220"/>
  <c r="X267" i="220" s="1"/>
  <c r="W269" i="220"/>
  <c r="W267" i="220" s="1"/>
  <c r="V269" i="220"/>
  <c r="V267" i="220" s="1"/>
  <c r="U269" i="220"/>
  <c r="U267" i="220" s="1"/>
  <c r="T269" i="220"/>
  <c r="T267" i="220" s="1"/>
  <c r="S269" i="220"/>
  <c r="S267" i="220" s="1"/>
  <c r="R269" i="220"/>
  <c r="Q269" i="220"/>
  <c r="Q267" i="220" s="1"/>
  <c r="P269" i="220"/>
  <c r="P267" i="220" s="1"/>
  <c r="O269" i="220"/>
  <c r="O267" i="220" s="1"/>
  <c r="N269" i="220"/>
  <c r="M269" i="220"/>
  <c r="M267" i="220" s="1"/>
  <c r="L269" i="220"/>
  <c r="L267" i="220" s="1"/>
  <c r="AE263" i="220"/>
  <c r="AD263" i="220"/>
  <c r="AC263" i="220"/>
  <c r="AB263" i="220"/>
  <c r="AA263" i="220"/>
  <c r="Z263" i="220"/>
  <c r="Y263" i="220"/>
  <c r="X263" i="220"/>
  <c r="W263" i="220"/>
  <c r="V263" i="220"/>
  <c r="U263" i="220"/>
  <c r="T263" i="220"/>
  <c r="S263" i="220"/>
  <c r="R263" i="220"/>
  <c r="Q263" i="220"/>
  <c r="P263" i="220"/>
  <c r="O263" i="220"/>
  <c r="N263" i="220"/>
  <c r="M263" i="220"/>
  <c r="L263" i="220"/>
  <c r="AE262" i="220"/>
  <c r="AD262" i="220"/>
  <c r="AC262" i="220"/>
  <c r="AB262" i="220"/>
  <c r="AA262" i="220"/>
  <c r="Z262" i="220"/>
  <c r="Y262" i="220"/>
  <c r="X262" i="220"/>
  <c r="W262" i="220"/>
  <c r="V262" i="220"/>
  <c r="U262" i="220"/>
  <c r="T262" i="220"/>
  <c r="S262" i="220"/>
  <c r="R262" i="220"/>
  <c r="Q262" i="220"/>
  <c r="P262" i="220"/>
  <c r="O262" i="220"/>
  <c r="N262" i="220"/>
  <c r="M262" i="220"/>
  <c r="L262" i="220"/>
  <c r="AE261" i="220"/>
  <c r="AD261" i="220"/>
  <c r="AC261" i="220"/>
  <c r="AB261" i="220"/>
  <c r="AA261" i="220"/>
  <c r="Z261" i="220"/>
  <c r="Y261" i="220"/>
  <c r="X261" i="220"/>
  <c r="W261" i="220"/>
  <c r="V261" i="220"/>
  <c r="U261" i="220"/>
  <c r="T261" i="220"/>
  <c r="S261" i="220"/>
  <c r="R261" i="220"/>
  <c r="Q261" i="220"/>
  <c r="P261" i="220"/>
  <c r="O261" i="220"/>
  <c r="N261" i="220"/>
  <c r="M261" i="220"/>
  <c r="L261" i="220"/>
  <c r="AE260" i="220"/>
  <c r="AD260" i="220"/>
  <c r="AC260" i="220"/>
  <c r="AB260" i="220"/>
  <c r="AA260" i="220"/>
  <c r="Z260" i="220"/>
  <c r="Y260" i="220"/>
  <c r="X260" i="220"/>
  <c r="W260" i="220"/>
  <c r="V260" i="220"/>
  <c r="U260" i="220"/>
  <c r="T260" i="220"/>
  <c r="S260" i="220"/>
  <c r="R260" i="220"/>
  <c r="Q260" i="220"/>
  <c r="P260" i="220"/>
  <c r="O260" i="220"/>
  <c r="N260" i="220"/>
  <c r="M260" i="220"/>
  <c r="L260" i="220"/>
  <c r="AE259" i="220"/>
  <c r="AD259" i="220"/>
  <c r="AC259" i="220"/>
  <c r="AB259" i="220"/>
  <c r="AA259" i="220"/>
  <c r="Z259" i="220"/>
  <c r="Y259" i="220"/>
  <c r="X259" i="220"/>
  <c r="W259" i="220"/>
  <c r="V259" i="220"/>
  <c r="U259" i="220"/>
  <c r="T259" i="220"/>
  <c r="S259" i="220"/>
  <c r="R259" i="220"/>
  <c r="Q259" i="220"/>
  <c r="P259" i="220"/>
  <c r="O259" i="220"/>
  <c r="N259" i="220"/>
  <c r="M259" i="220"/>
  <c r="L259" i="220"/>
  <c r="AE258" i="220"/>
  <c r="AD258" i="220"/>
  <c r="AC258" i="220"/>
  <c r="AB258" i="220"/>
  <c r="AA258" i="220"/>
  <c r="Z258" i="220"/>
  <c r="Y258" i="220"/>
  <c r="X258" i="220"/>
  <c r="W258" i="220"/>
  <c r="V258" i="220"/>
  <c r="U258" i="220"/>
  <c r="T258" i="220"/>
  <c r="S258" i="220"/>
  <c r="R258" i="220"/>
  <c r="Q258" i="220"/>
  <c r="P258" i="220"/>
  <c r="O258" i="220"/>
  <c r="N258" i="220"/>
  <c r="M258" i="220"/>
  <c r="L258" i="220"/>
  <c r="AE257" i="220"/>
  <c r="AD257" i="220"/>
  <c r="AC257" i="220"/>
  <c r="AB257" i="220"/>
  <c r="AA257" i="220"/>
  <c r="Z257" i="220"/>
  <c r="Y257" i="220"/>
  <c r="X257" i="220"/>
  <c r="W257" i="220"/>
  <c r="V257" i="220"/>
  <c r="U257" i="220"/>
  <c r="T257" i="220"/>
  <c r="S257" i="220"/>
  <c r="R257" i="220"/>
  <c r="Q257" i="220"/>
  <c r="P257" i="220"/>
  <c r="O257" i="220"/>
  <c r="N257" i="220"/>
  <c r="M257" i="220"/>
  <c r="L257" i="220"/>
  <c r="AE256" i="220"/>
  <c r="AE254" i="220" s="1"/>
  <c r="AD256" i="220"/>
  <c r="AC256" i="220"/>
  <c r="AC254" i="220" s="1"/>
  <c r="AB256" i="220"/>
  <c r="AB254" i="220" s="1"/>
  <c r="AA256" i="220"/>
  <c r="AA254" i="220" s="1"/>
  <c r="Z256" i="220"/>
  <c r="Y256" i="220"/>
  <c r="Y254" i="220" s="1"/>
  <c r="X256" i="220"/>
  <c r="W256" i="220"/>
  <c r="W254" i="220" s="1"/>
  <c r="V256" i="220"/>
  <c r="U256" i="220"/>
  <c r="U254" i="220" s="1"/>
  <c r="T256" i="220"/>
  <c r="T254" i="220" s="1"/>
  <c r="S256" i="220"/>
  <c r="S254" i="220" s="1"/>
  <c r="R256" i="220"/>
  <c r="Q256" i="220"/>
  <c r="Q254" i="220" s="1"/>
  <c r="P256" i="220"/>
  <c r="P254" i="220" s="1"/>
  <c r="O256" i="220"/>
  <c r="O254" i="220" s="1"/>
  <c r="N256" i="220"/>
  <c r="M256" i="220"/>
  <c r="M254" i="220" s="1"/>
  <c r="L256" i="220"/>
  <c r="L254" i="220" s="1"/>
  <c r="AE252" i="220"/>
  <c r="AD252" i="220"/>
  <c r="AC252" i="220"/>
  <c r="AB252" i="220"/>
  <c r="AA252" i="220"/>
  <c r="Z252" i="220"/>
  <c r="Y252" i="220"/>
  <c r="X252" i="220"/>
  <c r="W252" i="220"/>
  <c r="V252" i="220"/>
  <c r="U252" i="220"/>
  <c r="T252" i="220"/>
  <c r="S252" i="220"/>
  <c r="R252" i="220"/>
  <c r="Q252" i="220"/>
  <c r="P252" i="220"/>
  <c r="O252" i="220"/>
  <c r="N252" i="220"/>
  <c r="M252" i="220"/>
  <c r="L252" i="220"/>
  <c r="AE251" i="220"/>
  <c r="AD251" i="220"/>
  <c r="AC251" i="220"/>
  <c r="AB251" i="220"/>
  <c r="AA251" i="220"/>
  <c r="Z251" i="220"/>
  <c r="Y251" i="220"/>
  <c r="X251" i="220"/>
  <c r="W251" i="220"/>
  <c r="V251" i="220"/>
  <c r="U251" i="220"/>
  <c r="T251" i="220"/>
  <c r="S251" i="220"/>
  <c r="R251" i="220"/>
  <c r="Q251" i="220"/>
  <c r="P251" i="220"/>
  <c r="O251" i="220"/>
  <c r="N251" i="220"/>
  <c r="M251" i="220"/>
  <c r="L251" i="220"/>
  <c r="AE250" i="220"/>
  <c r="AD250" i="220"/>
  <c r="AC250" i="220"/>
  <c r="AB250" i="220"/>
  <c r="AA250" i="220"/>
  <c r="Z250" i="220"/>
  <c r="Y250" i="220"/>
  <c r="X250" i="220"/>
  <c r="W250" i="220"/>
  <c r="V250" i="220"/>
  <c r="U250" i="220"/>
  <c r="T250" i="220"/>
  <c r="S250" i="220"/>
  <c r="R250" i="220"/>
  <c r="Q250" i="220"/>
  <c r="P250" i="220"/>
  <c r="O250" i="220"/>
  <c r="N250" i="220"/>
  <c r="M250" i="220"/>
  <c r="L250" i="220"/>
  <c r="AE249" i="220"/>
  <c r="AD249" i="220"/>
  <c r="AC249" i="220"/>
  <c r="AB249" i="220"/>
  <c r="AB247" i="220" s="1"/>
  <c r="AA249" i="220"/>
  <c r="AA247" i="220" s="1"/>
  <c r="Z249" i="220"/>
  <c r="Y249" i="220"/>
  <c r="X249" i="220"/>
  <c r="X247" i="220" s="1"/>
  <c r="W249" i="220"/>
  <c r="W247" i="220" s="1"/>
  <c r="V249" i="220"/>
  <c r="U249" i="220"/>
  <c r="T249" i="220"/>
  <c r="T247" i="220" s="1"/>
  <c r="S249" i="220"/>
  <c r="S247" i="220" s="1"/>
  <c r="R249" i="220"/>
  <c r="Q249" i="220"/>
  <c r="P249" i="220"/>
  <c r="P247" i="220" s="1"/>
  <c r="O249" i="220"/>
  <c r="O247" i="220" s="1"/>
  <c r="N249" i="220"/>
  <c r="M249" i="220"/>
  <c r="L249" i="220"/>
  <c r="AE243" i="220"/>
  <c r="AD243" i="220"/>
  <c r="AC243" i="220"/>
  <c r="AB243" i="220"/>
  <c r="AA243" i="220"/>
  <c r="Z243" i="220"/>
  <c r="Y243" i="220"/>
  <c r="X243" i="220"/>
  <c r="W243" i="220"/>
  <c r="V243" i="220"/>
  <c r="U243" i="220"/>
  <c r="T243" i="220"/>
  <c r="S243" i="220"/>
  <c r="R243" i="220"/>
  <c r="Q243" i="220"/>
  <c r="P243" i="220"/>
  <c r="O243" i="220"/>
  <c r="N243" i="220"/>
  <c r="M243" i="220"/>
  <c r="L243" i="220"/>
  <c r="AE242" i="220"/>
  <c r="AD242" i="220"/>
  <c r="AC242" i="220"/>
  <c r="AB242" i="220"/>
  <c r="AA242" i="220"/>
  <c r="Z242" i="220"/>
  <c r="Y242" i="220"/>
  <c r="X242" i="220"/>
  <c r="W242" i="220"/>
  <c r="V242" i="220"/>
  <c r="U242" i="220"/>
  <c r="T242" i="220"/>
  <c r="S242" i="220"/>
  <c r="R242" i="220"/>
  <c r="Q242" i="220"/>
  <c r="P242" i="220"/>
  <c r="O242" i="220"/>
  <c r="N242" i="220"/>
  <c r="M242" i="220"/>
  <c r="L242" i="220"/>
  <c r="AE241" i="220"/>
  <c r="AD241" i="220"/>
  <c r="AC241" i="220"/>
  <c r="AB241" i="220"/>
  <c r="AA241" i="220"/>
  <c r="Z241" i="220"/>
  <c r="Y241" i="220"/>
  <c r="X241" i="220"/>
  <c r="W241" i="220"/>
  <c r="V241" i="220"/>
  <c r="U241" i="220"/>
  <c r="T241" i="220"/>
  <c r="S241" i="220"/>
  <c r="R241" i="220"/>
  <c r="Q241" i="220"/>
  <c r="P241" i="220"/>
  <c r="O241" i="220"/>
  <c r="N241" i="220"/>
  <c r="M241" i="220"/>
  <c r="L241" i="220"/>
  <c r="AE240" i="220"/>
  <c r="AD240" i="220"/>
  <c r="AD238" i="220" s="1"/>
  <c r="AC240" i="220"/>
  <c r="AB240" i="220"/>
  <c r="AB238" i="220" s="1"/>
  <c r="AA240" i="220"/>
  <c r="AA238" i="220" s="1"/>
  <c r="Z240" i="220"/>
  <c r="Z238" i="220" s="1"/>
  <c r="Y240" i="220"/>
  <c r="X240" i="220"/>
  <c r="X238" i="220" s="1"/>
  <c r="W240" i="220"/>
  <c r="V240" i="220"/>
  <c r="U240" i="220"/>
  <c r="T240" i="220"/>
  <c r="T238" i="220" s="1"/>
  <c r="S240" i="220"/>
  <c r="S238" i="220" s="1"/>
  <c r="R240" i="220"/>
  <c r="R238" i="220" s="1"/>
  <c r="Q240" i="220"/>
  <c r="P240" i="220"/>
  <c r="P238" i="220" s="1"/>
  <c r="O240" i="220"/>
  <c r="N240" i="220"/>
  <c r="N238" i="220" s="1"/>
  <c r="M240" i="220"/>
  <c r="L240" i="220"/>
  <c r="L238" i="220" s="1"/>
  <c r="AE236" i="220"/>
  <c r="AD236" i="220"/>
  <c r="AC236" i="220"/>
  <c r="AB236" i="220"/>
  <c r="AA236" i="220"/>
  <c r="Z236" i="220"/>
  <c r="Y236" i="220"/>
  <c r="X236" i="220"/>
  <c r="W236" i="220"/>
  <c r="V236" i="220"/>
  <c r="U236" i="220"/>
  <c r="T236" i="220"/>
  <c r="S236" i="220"/>
  <c r="R236" i="220"/>
  <c r="Q236" i="220"/>
  <c r="P236" i="220"/>
  <c r="O236" i="220"/>
  <c r="N236" i="220"/>
  <c r="M236" i="220"/>
  <c r="L236" i="220"/>
  <c r="AE235" i="220"/>
  <c r="AD235" i="220"/>
  <c r="AC235" i="220"/>
  <c r="AB235" i="220"/>
  <c r="AA235" i="220"/>
  <c r="Z235" i="220"/>
  <c r="Y235" i="220"/>
  <c r="X235" i="220"/>
  <c r="W235" i="220"/>
  <c r="V235" i="220"/>
  <c r="U235" i="220"/>
  <c r="T235" i="220"/>
  <c r="S235" i="220"/>
  <c r="R235" i="220"/>
  <c r="Q235" i="220"/>
  <c r="P235" i="220"/>
  <c r="O235" i="220"/>
  <c r="N235" i="220"/>
  <c r="M235" i="220"/>
  <c r="L235" i="220"/>
  <c r="AE234" i="220"/>
  <c r="AD234" i="220"/>
  <c r="AC234" i="220"/>
  <c r="AB234" i="220"/>
  <c r="AA234" i="220"/>
  <c r="Z234" i="220"/>
  <c r="Y234" i="220"/>
  <c r="X234" i="220"/>
  <c r="W234" i="220"/>
  <c r="V234" i="220"/>
  <c r="U234" i="220"/>
  <c r="T234" i="220"/>
  <c r="S234" i="220"/>
  <c r="R234" i="220"/>
  <c r="Q234" i="220"/>
  <c r="P234" i="220"/>
  <c r="O234" i="220"/>
  <c r="N234" i="220"/>
  <c r="M234" i="220"/>
  <c r="L234" i="220"/>
  <c r="AE233" i="220"/>
  <c r="AD233" i="220"/>
  <c r="AC233" i="220"/>
  <c r="AB233" i="220"/>
  <c r="AA233" i="220"/>
  <c r="Z233" i="220"/>
  <c r="Y233" i="220"/>
  <c r="X233" i="220"/>
  <c r="W233" i="220"/>
  <c r="V233" i="220"/>
  <c r="U233" i="220"/>
  <c r="T233" i="220"/>
  <c r="S233" i="220"/>
  <c r="R233" i="220"/>
  <c r="Q233" i="220"/>
  <c r="P233" i="220"/>
  <c r="O233" i="220"/>
  <c r="N233" i="220"/>
  <c r="M233" i="220"/>
  <c r="L233" i="220"/>
  <c r="AE232" i="220"/>
  <c r="AD232" i="220"/>
  <c r="AD230" i="220" s="1"/>
  <c r="AC232" i="220"/>
  <c r="AC230" i="220" s="1"/>
  <c r="AB232" i="220"/>
  <c r="AB230" i="220" s="1"/>
  <c r="AA232" i="220"/>
  <c r="Z232" i="220"/>
  <c r="Z230" i="220" s="1"/>
  <c r="Y232" i="220"/>
  <c r="Y230" i="220" s="1"/>
  <c r="X232" i="220"/>
  <c r="X230" i="220" s="1"/>
  <c r="W232" i="220"/>
  <c r="V232" i="220"/>
  <c r="U232" i="220"/>
  <c r="U230" i="220" s="1"/>
  <c r="T232" i="220"/>
  <c r="T230" i="220" s="1"/>
  <c r="S232" i="220"/>
  <c r="R232" i="220"/>
  <c r="R230" i="220" s="1"/>
  <c r="Q232" i="220"/>
  <c r="Q230" i="220" s="1"/>
  <c r="P232" i="220"/>
  <c r="P230" i="220" s="1"/>
  <c r="O232" i="220"/>
  <c r="N232" i="220"/>
  <c r="N230" i="220" s="1"/>
  <c r="M232" i="220"/>
  <c r="M230" i="220" s="1"/>
  <c r="L232" i="220"/>
  <c r="L230" i="220" s="1"/>
  <c r="AE228" i="220"/>
  <c r="AD228" i="220"/>
  <c r="AC228" i="220"/>
  <c r="AB228" i="220"/>
  <c r="AA228" i="220"/>
  <c r="Z228" i="220"/>
  <c r="Y228" i="220"/>
  <c r="X228" i="220"/>
  <c r="W228" i="220"/>
  <c r="V228" i="220"/>
  <c r="U228" i="220"/>
  <c r="T228" i="220"/>
  <c r="S228" i="220"/>
  <c r="R228" i="220"/>
  <c r="Q228" i="220"/>
  <c r="P228" i="220"/>
  <c r="O228" i="220"/>
  <c r="N228" i="220"/>
  <c r="M228" i="220"/>
  <c r="L228" i="220"/>
  <c r="AE227" i="220"/>
  <c r="AD227" i="220"/>
  <c r="AC227" i="220"/>
  <c r="AB227" i="220"/>
  <c r="AA227" i="220"/>
  <c r="Z227" i="220"/>
  <c r="Y227" i="220"/>
  <c r="X227" i="220"/>
  <c r="W227" i="220"/>
  <c r="V227" i="220"/>
  <c r="U227" i="220"/>
  <c r="T227" i="220"/>
  <c r="S227" i="220"/>
  <c r="R227" i="220"/>
  <c r="Q227" i="220"/>
  <c r="P227" i="220"/>
  <c r="O227" i="220"/>
  <c r="N227" i="220"/>
  <c r="M227" i="220"/>
  <c r="L227" i="220"/>
  <c r="AE226" i="220"/>
  <c r="AD226" i="220"/>
  <c r="AD224" i="220" s="1"/>
  <c r="AC226" i="220"/>
  <c r="AC224" i="220" s="1"/>
  <c r="AB226" i="220"/>
  <c r="AB224" i="220" s="1"/>
  <c r="AA226" i="220"/>
  <c r="Z226" i="220"/>
  <c r="Z224" i="220" s="1"/>
  <c r="Y226" i="220"/>
  <c r="Y224" i="220" s="1"/>
  <c r="X226" i="220"/>
  <c r="X224" i="220" s="1"/>
  <c r="W226" i="220"/>
  <c r="V226" i="220"/>
  <c r="U226" i="220"/>
  <c r="U224" i="220" s="1"/>
  <c r="T226" i="220"/>
  <c r="T224" i="220" s="1"/>
  <c r="S226" i="220"/>
  <c r="R226" i="220"/>
  <c r="R224" i="220" s="1"/>
  <c r="Q226" i="220"/>
  <c r="Q224" i="220" s="1"/>
  <c r="P226" i="220"/>
  <c r="O226" i="220"/>
  <c r="N226" i="220"/>
  <c r="N224" i="220" s="1"/>
  <c r="M226" i="220"/>
  <c r="M224" i="220" s="1"/>
  <c r="L226" i="220"/>
  <c r="L224" i="220" s="1"/>
  <c r="AE222" i="220"/>
  <c r="AD222" i="220"/>
  <c r="AC222" i="220"/>
  <c r="AB222" i="220"/>
  <c r="AA222" i="220"/>
  <c r="Z222" i="220"/>
  <c r="Y222" i="220"/>
  <c r="X222" i="220"/>
  <c r="W222" i="220"/>
  <c r="V222" i="220"/>
  <c r="U222" i="220"/>
  <c r="T222" i="220"/>
  <c r="S222" i="220"/>
  <c r="R222" i="220"/>
  <c r="Q222" i="220"/>
  <c r="P222" i="220"/>
  <c r="O222" i="220"/>
  <c r="N222" i="220"/>
  <c r="M222" i="220"/>
  <c r="L222" i="220"/>
  <c r="AE221" i="220"/>
  <c r="AD221" i="220"/>
  <c r="AC221" i="220"/>
  <c r="AB221" i="220"/>
  <c r="AA221" i="220"/>
  <c r="Z221" i="220"/>
  <c r="Y221" i="220"/>
  <c r="X221" i="220"/>
  <c r="W221" i="220"/>
  <c r="V221" i="220"/>
  <c r="U221" i="220"/>
  <c r="T221" i="220"/>
  <c r="S221" i="220"/>
  <c r="R221" i="220"/>
  <c r="Q221" i="220"/>
  <c r="P221" i="220"/>
  <c r="O221" i="220"/>
  <c r="N221" i="220"/>
  <c r="M221" i="220"/>
  <c r="L221" i="220"/>
  <c r="AE220" i="220"/>
  <c r="AD220" i="220"/>
  <c r="AC220" i="220"/>
  <c r="AB220" i="220"/>
  <c r="AA220" i="220"/>
  <c r="Z220" i="220"/>
  <c r="Y220" i="220"/>
  <c r="X220" i="220"/>
  <c r="W220" i="220"/>
  <c r="V220" i="220"/>
  <c r="U220" i="220"/>
  <c r="T220" i="220"/>
  <c r="S220" i="220"/>
  <c r="R220" i="220"/>
  <c r="Q220" i="220"/>
  <c r="P220" i="220"/>
  <c r="O220" i="220"/>
  <c r="N220" i="220"/>
  <c r="M220" i="220"/>
  <c r="L220" i="220"/>
  <c r="AE219" i="220"/>
  <c r="AD219" i="220"/>
  <c r="AC219" i="220"/>
  <c r="AB219" i="220"/>
  <c r="AA219" i="220"/>
  <c r="Z219" i="220"/>
  <c r="Y219" i="220"/>
  <c r="X219" i="220"/>
  <c r="W219" i="220"/>
  <c r="V219" i="220"/>
  <c r="U219" i="220"/>
  <c r="T219" i="220"/>
  <c r="S219" i="220"/>
  <c r="R219" i="220"/>
  <c r="Q219" i="220"/>
  <c r="P219" i="220"/>
  <c r="O219" i="220"/>
  <c r="N219" i="220"/>
  <c r="M219" i="220"/>
  <c r="L219" i="220"/>
  <c r="AE218" i="220"/>
  <c r="AD218" i="220"/>
  <c r="AC218" i="220"/>
  <c r="AC216" i="220" s="1"/>
  <c r="AB218" i="220"/>
  <c r="AA218" i="220"/>
  <c r="AA216" i="220" s="1"/>
  <c r="Z218" i="220"/>
  <c r="Z216" i="220" s="1"/>
  <c r="Y218" i="220"/>
  <c r="Y216" i="220" s="1"/>
  <c r="X218" i="220"/>
  <c r="W218" i="220"/>
  <c r="W216" i="220" s="1"/>
  <c r="V218" i="220"/>
  <c r="V216" i="220" s="1"/>
  <c r="U218" i="220"/>
  <c r="U216" i="220" s="1"/>
  <c r="T218" i="220"/>
  <c r="S218" i="220"/>
  <c r="S216" i="220" s="1"/>
  <c r="R218" i="220"/>
  <c r="Q218" i="220"/>
  <c r="Q216" i="220" s="1"/>
  <c r="P218" i="220"/>
  <c r="O218" i="220"/>
  <c r="O216" i="220" s="1"/>
  <c r="N218" i="220"/>
  <c r="M218" i="220"/>
  <c r="M216" i="220" s="1"/>
  <c r="L218" i="220"/>
  <c r="AE214" i="220"/>
  <c r="AD214" i="220"/>
  <c r="AC214" i="220"/>
  <c r="AB214" i="220"/>
  <c r="AA214" i="220"/>
  <c r="Z214" i="220"/>
  <c r="Y214" i="220"/>
  <c r="X214" i="220"/>
  <c r="W214" i="220"/>
  <c r="V214" i="220"/>
  <c r="U214" i="220"/>
  <c r="T214" i="220"/>
  <c r="S214" i="220"/>
  <c r="R214" i="220"/>
  <c r="Q214" i="220"/>
  <c r="P214" i="220"/>
  <c r="O214" i="220"/>
  <c r="N214" i="220"/>
  <c r="M214" i="220"/>
  <c r="L214" i="220"/>
  <c r="AE213" i="220"/>
  <c r="AD213" i="220"/>
  <c r="AC213" i="220"/>
  <c r="AB213" i="220"/>
  <c r="AA213" i="220"/>
  <c r="Z213" i="220"/>
  <c r="Y213" i="220"/>
  <c r="X213" i="220"/>
  <c r="W213" i="220"/>
  <c r="V213" i="220"/>
  <c r="U213" i="220"/>
  <c r="T213" i="220"/>
  <c r="S213" i="220"/>
  <c r="R213" i="220"/>
  <c r="Q213" i="220"/>
  <c r="P213" i="220"/>
  <c r="O213" i="220"/>
  <c r="N213" i="220"/>
  <c r="M213" i="220"/>
  <c r="L213" i="220"/>
  <c r="AE212" i="220"/>
  <c r="AD212" i="220"/>
  <c r="AC212" i="220"/>
  <c r="AB212" i="220"/>
  <c r="AA212" i="220"/>
  <c r="Z212" i="220"/>
  <c r="Y212" i="220"/>
  <c r="X212" i="220"/>
  <c r="W212" i="220"/>
  <c r="V212" i="220"/>
  <c r="U212" i="220"/>
  <c r="T212" i="220"/>
  <c r="S212" i="220"/>
  <c r="R212" i="220"/>
  <c r="Q212" i="220"/>
  <c r="P212" i="220"/>
  <c r="O212" i="220"/>
  <c r="N212" i="220"/>
  <c r="M212" i="220"/>
  <c r="L212" i="220"/>
  <c r="AE211" i="220"/>
  <c r="AD211" i="220"/>
  <c r="AC211" i="220"/>
  <c r="AB211" i="220"/>
  <c r="AA211" i="220"/>
  <c r="Z211" i="220"/>
  <c r="Y211" i="220"/>
  <c r="X211" i="220"/>
  <c r="W211" i="220"/>
  <c r="V211" i="220"/>
  <c r="U211" i="220"/>
  <c r="T211" i="220"/>
  <c r="S211" i="220"/>
  <c r="R211" i="220"/>
  <c r="Q211" i="220"/>
  <c r="P211" i="220"/>
  <c r="O211" i="220"/>
  <c r="N211" i="220"/>
  <c r="M211" i="220"/>
  <c r="L211" i="220"/>
  <c r="AE210" i="220"/>
  <c r="AD210" i="220"/>
  <c r="AC210" i="220"/>
  <c r="AB210" i="220"/>
  <c r="AA210" i="220"/>
  <c r="Z210" i="220"/>
  <c r="Y210" i="220"/>
  <c r="X210" i="220"/>
  <c r="W210" i="220"/>
  <c r="V210" i="220"/>
  <c r="U210" i="220"/>
  <c r="T210" i="220"/>
  <c r="S210" i="220"/>
  <c r="R210" i="220"/>
  <c r="Q210" i="220"/>
  <c r="P210" i="220"/>
  <c r="O210" i="220"/>
  <c r="N210" i="220"/>
  <c r="M210" i="220"/>
  <c r="L210" i="220"/>
  <c r="AE209" i="220"/>
  <c r="AD209" i="220"/>
  <c r="AC209" i="220"/>
  <c r="AB209" i="220"/>
  <c r="AB207" i="220" s="1"/>
  <c r="AA209" i="220"/>
  <c r="AA207" i="220" s="1"/>
  <c r="Z209" i="220"/>
  <c r="Y209" i="220"/>
  <c r="X209" i="220"/>
  <c r="X207" i="220" s="1"/>
  <c r="W209" i="220"/>
  <c r="W207" i="220" s="1"/>
  <c r="V209" i="220"/>
  <c r="U209" i="220"/>
  <c r="T209" i="220"/>
  <c r="T207" i="220" s="1"/>
  <c r="S209" i="220"/>
  <c r="S207" i="220" s="1"/>
  <c r="R209" i="220"/>
  <c r="Q209" i="220"/>
  <c r="P209" i="220"/>
  <c r="P207" i="220" s="1"/>
  <c r="O209" i="220"/>
  <c r="O207" i="220" s="1"/>
  <c r="N209" i="220"/>
  <c r="M209" i="220"/>
  <c r="L209" i="220"/>
  <c r="AE205" i="220"/>
  <c r="AD205" i="220"/>
  <c r="AC205" i="220"/>
  <c r="AB205" i="220"/>
  <c r="AA205" i="220"/>
  <c r="Z205" i="220"/>
  <c r="Y205" i="220"/>
  <c r="X205" i="220"/>
  <c r="W205" i="220"/>
  <c r="V205" i="220"/>
  <c r="U205" i="220"/>
  <c r="T205" i="220"/>
  <c r="S205" i="220"/>
  <c r="R205" i="220"/>
  <c r="Q205" i="220"/>
  <c r="P205" i="220"/>
  <c r="O205" i="220"/>
  <c r="N205" i="220"/>
  <c r="M205" i="220"/>
  <c r="L205" i="220"/>
  <c r="AE204" i="220"/>
  <c r="AE202" i="220" s="1"/>
  <c r="AD204" i="220"/>
  <c r="AC204" i="220"/>
  <c r="AC202" i="220" s="1"/>
  <c r="AB204" i="220"/>
  <c r="AB202" i="220" s="1"/>
  <c r="AA204" i="220"/>
  <c r="AA202" i="220" s="1"/>
  <c r="Z204" i="220"/>
  <c r="Y204" i="220"/>
  <c r="Y202" i="220" s="1"/>
  <c r="X204" i="220"/>
  <c r="X202" i="220" s="1"/>
  <c r="W204" i="220"/>
  <c r="W202" i="220" s="1"/>
  <c r="V204" i="220"/>
  <c r="U204" i="220"/>
  <c r="U202" i="220" s="1"/>
  <c r="T204" i="220"/>
  <c r="T202" i="220" s="1"/>
  <c r="S204" i="220"/>
  <c r="S202" i="220" s="1"/>
  <c r="R204" i="220"/>
  <c r="Q204" i="220"/>
  <c r="Q202" i="220" s="1"/>
  <c r="P204" i="220"/>
  <c r="P202" i="220" s="1"/>
  <c r="O204" i="220"/>
  <c r="O202" i="220" s="1"/>
  <c r="N204" i="220"/>
  <c r="M204" i="220"/>
  <c r="M202" i="220" s="1"/>
  <c r="L204" i="220"/>
  <c r="L202" i="220" s="1"/>
  <c r="AE200" i="220"/>
  <c r="AD200" i="220"/>
  <c r="AC200" i="220"/>
  <c r="AB200" i="220"/>
  <c r="AA200" i="220"/>
  <c r="Z200" i="220"/>
  <c r="Y200" i="220"/>
  <c r="X200" i="220"/>
  <c r="W200" i="220"/>
  <c r="V200" i="220"/>
  <c r="U200" i="220"/>
  <c r="T200" i="220"/>
  <c r="S200" i="220"/>
  <c r="R200" i="220"/>
  <c r="Q200" i="220"/>
  <c r="P200" i="220"/>
  <c r="O200" i="220"/>
  <c r="N200" i="220"/>
  <c r="M200" i="220"/>
  <c r="L200" i="220"/>
  <c r="AE199" i="220"/>
  <c r="AD199" i="220"/>
  <c r="AC199" i="220"/>
  <c r="AB199" i="220"/>
  <c r="AA199" i="220"/>
  <c r="Z199" i="220"/>
  <c r="Y199" i="220"/>
  <c r="X199" i="220"/>
  <c r="W199" i="220"/>
  <c r="V199" i="220"/>
  <c r="U199" i="220"/>
  <c r="T199" i="220"/>
  <c r="S199" i="220"/>
  <c r="R199" i="220"/>
  <c r="Q199" i="220"/>
  <c r="P199" i="220"/>
  <c r="O199" i="220"/>
  <c r="N199" i="220"/>
  <c r="M199" i="220"/>
  <c r="L199" i="220"/>
  <c r="AE198" i="220"/>
  <c r="AE196" i="220" s="1"/>
  <c r="AD198" i="220"/>
  <c r="AC198" i="220"/>
  <c r="AC196" i="220" s="1"/>
  <c r="AB198" i="220"/>
  <c r="AB196" i="220" s="1"/>
  <c r="AA198" i="220"/>
  <c r="AA196" i="220" s="1"/>
  <c r="Z198" i="220"/>
  <c r="Y198" i="220"/>
  <c r="Y196" i="220" s="1"/>
  <c r="X198" i="220"/>
  <c r="X196" i="220" s="1"/>
  <c r="W198" i="220"/>
  <c r="W196" i="220" s="1"/>
  <c r="V198" i="220"/>
  <c r="U198" i="220"/>
  <c r="U196" i="220" s="1"/>
  <c r="T198" i="220"/>
  <c r="T196" i="220" s="1"/>
  <c r="S198" i="220"/>
  <c r="S196" i="220" s="1"/>
  <c r="R198" i="220"/>
  <c r="Q198" i="220"/>
  <c r="Q196" i="220" s="1"/>
  <c r="P198" i="220"/>
  <c r="P196" i="220" s="1"/>
  <c r="O198" i="220"/>
  <c r="O196" i="220" s="1"/>
  <c r="N198" i="220"/>
  <c r="M198" i="220"/>
  <c r="M196" i="220" s="1"/>
  <c r="L198" i="220"/>
  <c r="L196" i="220" s="1"/>
  <c r="AE194" i="220"/>
  <c r="AD194" i="220"/>
  <c r="AC194" i="220"/>
  <c r="AB194" i="220"/>
  <c r="AA194" i="220"/>
  <c r="Z194" i="220"/>
  <c r="Y194" i="220"/>
  <c r="X194" i="220"/>
  <c r="W194" i="220"/>
  <c r="V194" i="220"/>
  <c r="U194" i="220"/>
  <c r="T194" i="220"/>
  <c r="S194" i="220"/>
  <c r="R194" i="220"/>
  <c r="Q194" i="220"/>
  <c r="P194" i="220"/>
  <c r="O194" i="220"/>
  <c r="N194" i="220"/>
  <c r="M194" i="220"/>
  <c r="L194" i="220"/>
  <c r="AE193" i="220"/>
  <c r="AD193" i="220"/>
  <c r="AC193" i="220"/>
  <c r="AB193" i="220"/>
  <c r="AA193" i="220"/>
  <c r="Z193" i="220"/>
  <c r="Y193" i="220"/>
  <c r="X193" i="220"/>
  <c r="W193" i="220"/>
  <c r="V193" i="220"/>
  <c r="U193" i="220"/>
  <c r="T193" i="220"/>
  <c r="S193" i="220"/>
  <c r="R193" i="220"/>
  <c r="Q193" i="220"/>
  <c r="P193" i="220"/>
  <c r="O193" i="220"/>
  <c r="N193" i="220"/>
  <c r="M193" i="220"/>
  <c r="L193" i="220"/>
  <c r="AE192" i="220"/>
  <c r="AD192" i="220"/>
  <c r="AC192" i="220"/>
  <c r="AB192" i="220"/>
  <c r="AA192" i="220"/>
  <c r="Z192" i="220"/>
  <c r="Y192" i="220"/>
  <c r="X192" i="220"/>
  <c r="W192" i="220"/>
  <c r="V192" i="220"/>
  <c r="U192" i="220"/>
  <c r="T192" i="220"/>
  <c r="S192" i="220"/>
  <c r="R192" i="220"/>
  <c r="Q192" i="220"/>
  <c r="P192" i="220"/>
  <c r="O192" i="220"/>
  <c r="N192" i="220"/>
  <c r="M192" i="220"/>
  <c r="L192" i="220"/>
  <c r="AE191" i="220"/>
  <c r="AD191" i="220"/>
  <c r="AC191" i="220"/>
  <c r="AB191" i="220"/>
  <c r="AA191" i="220"/>
  <c r="Z191" i="220"/>
  <c r="Y191" i="220"/>
  <c r="X191" i="220"/>
  <c r="W191" i="220"/>
  <c r="V191" i="220"/>
  <c r="U191" i="220"/>
  <c r="T191" i="220"/>
  <c r="S191" i="220"/>
  <c r="R191" i="220"/>
  <c r="Q191" i="220"/>
  <c r="P191" i="220"/>
  <c r="O191" i="220"/>
  <c r="N191" i="220"/>
  <c r="M191" i="220"/>
  <c r="L191" i="220"/>
  <c r="AE190" i="220"/>
  <c r="AD190" i="220"/>
  <c r="AC190" i="220"/>
  <c r="AB190" i="220"/>
  <c r="AA190" i="220"/>
  <c r="Z190" i="220"/>
  <c r="Y190" i="220"/>
  <c r="X190" i="220"/>
  <c r="W190" i="220"/>
  <c r="V190" i="220"/>
  <c r="U190" i="220"/>
  <c r="T190" i="220"/>
  <c r="S190" i="220"/>
  <c r="R190" i="220"/>
  <c r="Q190" i="220"/>
  <c r="P190" i="220"/>
  <c r="O190" i="220"/>
  <c r="N190" i="220"/>
  <c r="M190" i="220"/>
  <c r="L190" i="220"/>
  <c r="AE189" i="220"/>
  <c r="AD189" i="220"/>
  <c r="AC189" i="220"/>
  <c r="AB189" i="220"/>
  <c r="AA189" i="220"/>
  <c r="Z189" i="220"/>
  <c r="Y189" i="220"/>
  <c r="X189" i="220"/>
  <c r="W189" i="220"/>
  <c r="V189" i="220"/>
  <c r="U189" i="220"/>
  <c r="T189" i="220"/>
  <c r="S189" i="220"/>
  <c r="R189" i="220"/>
  <c r="Q189" i="220"/>
  <c r="P189" i="220"/>
  <c r="O189" i="220"/>
  <c r="N189" i="220"/>
  <c r="M189" i="220"/>
  <c r="L189" i="220"/>
  <c r="AE188" i="220"/>
  <c r="AD188" i="220"/>
  <c r="AC188" i="220"/>
  <c r="AB188" i="220"/>
  <c r="AA188" i="220"/>
  <c r="Z188" i="220"/>
  <c r="Y188" i="220"/>
  <c r="X188" i="220"/>
  <c r="W188" i="220"/>
  <c r="V188" i="220"/>
  <c r="U188" i="220"/>
  <c r="T188" i="220"/>
  <c r="S188" i="220"/>
  <c r="R188" i="220"/>
  <c r="Q188" i="220"/>
  <c r="P188" i="220"/>
  <c r="O188" i="220"/>
  <c r="N188" i="220"/>
  <c r="M188" i="220"/>
  <c r="L188" i="220"/>
  <c r="AE187" i="220"/>
  <c r="AE185" i="220" s="1"/>
  <c r="AD187" i="220"/>
  <c r="AC187" i="220"/>
  <c r="AC185" i="220" s="1"/>
  <c r="AB187" i="220"/>
  <c r="AB185" i="220" s="1"/>
  <c r="AA187" i="220"/>
  <c r="AA185" i="220" s="1"/>
  <c r="Z187" i="220"/>
  <c r="Z185" i="220" s="1"/>
  <c r="Y187" i="220"/>
  <c r="Y185" i="220" s="1"/>
  <c r="X187" i="220"/>
  <c r="W187" i="220"/>
  <c r="W185" i="220" s="1"/>
  <c r="V187" i="220"/>
  <c r="V185" i="220" s="1"/>
  <c r="U187" i="220"/>
  <c r="U185" i="220" s="1"/>
  <c r="T187" i="220"/>
  <c r="T185" i="220" s="1"/>
  <c r="S187" i="220"/>
  <c r="S185" i="220" s="1"/>
  <c r="R187" i="220"/>
  <c r="R185" i="220" s="1"/>
  <c r="Q187" i="220"/>
  <c r="P187" i="220"/>
  <c r="O187" i="220"/>
  <c r="O185" i="220" s="1"/>
  <c r="N187" i="220"/>
  <c r="N185" i="220" s="1"/>
  <c r="M187" i="220"/>
  <c r="M185" i="220" s="1"/>
  <c r="L187" i="220"/>
  <c r="L185" i="220" s="1"/>
  <c r="AE181" i="220"/>
  <c r="AD181" i="220"/>
  <c r="AC181" i="220"/>
  <c r="AB181" i="220"/>
  <c r="AA181" i="220"/>
  <c r="Z181" i="220"/>
  <c r="Y181" i="220"/>
  <c r="X181" i="220"/>
  <c r="W181" i="220"/>
  <c r="V181" i="220"/>
  <c r="U181" i="220"/>
  <c r="T181" i="220"/>
  <c r="S181" i="220"/>
  <c r="R181" i="220"/>
  <c r="Q181" i="220"/>
  <c r="P181" i="220"/>
  <c r="O181" i="220"/>
  <c r="N181" i="220"/>
  <c r="M181" i="220"/>
  <c r="L181" i="220"/>
  <c r="AE180" i="220"/>
  <c r="AD180" i="220"/>
  <c r="AC180" i="220"/>
  <c r="AB180" i="220"/>
  <c r="AA180" i="220"/>
  <c r="Z180" i="220"/>
  <c r="Y180" i="220"/>
  <c r="X180" i="220"/>
  <c r="W180" i="220"/>
  <c r="V180" i="220"/>
  <c r="U180" i="220"/>
  <c r="T180" i="220"/>
  <c r="S180" i="220"/>
  <c r="R180" i="220"/>
  <c r="Q180" i="220"/>
  <c r="P180" i="220"/>
  <c r="O180" i="220"/>
  <c r="N180" i="220"/>
  <c r="M180" i="220"/>
  <c r="L180" i="220"/>
  <c r="AE179" i="220"/>
  <c r="AD179" i="220"/>
  <c r="AC179" i="220"/>
  <c r="AB179" i="220"/>
  <c r="AA179" i="220"/>
  <c r="Z179" i="220"/>
  <c r="Y179" i="220"/>
  <c r="X179" i="220"/>
  <c r="W179" i="220"/>
  <c r="V179" i="220"/>
  <c r="U179" i="220"/>
  <c r="T179" i="220"/>
  <c r="S179" i="220"/>
  <c r="R179" i="220"/>
  <c r="Q179" i="220"/>
  <c r="P179" i="220"/>
  <c r="O179" i="220"/>
  <c r="N179" i="220"/>
  <c r="M179" i="220"/>
  <c r="L179" i="220"/>
  <c r="AE178" i="220"/>
  <c r="AD178" i="220"/>
  <c r="AC178" i="220"/>
  <c r="AB178" i="220"/>
  <c r="AA178" i="220"/>
  <c r="Z178" i="220"/>
  <c r="Y178" i="220"/>
  <c r="X178" i="220"/>
  <c r="W178" i="220"/>
  <c r="V178" i="220"/>
  <c r="U178" i="220"/>
  <c r="T178" i="220"/>
  <c r="S178" i="220"/>
  <c r="R178" i="220"/>
  <c r="Q178" i="220"/>
  <c r="P178" i="220"/>
  <c r="O178" i="220"/>
  <c r="N178" i="220"/>
  <c r="M178" i="220"/>
  <c r="L178" i="220"/>
  <c r="AE177" i="220"/>
  <c r="AD177" i="220"/>
  <c r="AC177" i="220"/>
  <c r="AB177" i="220"/>
  <c r="AA177" i="220"/>
  <c r="Z177" i="220"/>
  <c r="Y177" i="220"/>
  <c r="X177" i="220"/>
  <c r="W177" i="220"/>
  <c r="V177" i="220"/>
  <c r="U177" i="220"/>
  <c r="T177" i="220"/>
  <c r="S177" i="220"/>
  <c r="R177" i="220"/>
  <c r="Q177" i="220"/>
  <c r="P177" i="220"/>
  <c r="O177" i="220"/>
  <c r="N177" i="220"/>
  <c r="M177" i="220"/>
  <c r="L177" i="220"/>
  <c r="AE176" i="220"/>
  <c r="AD176" i="220"/>
  <c r="AC176" i="220"/>
  <c r="AB176" i="220"/>
  <c r="AA176" i="220"/>
  <c r="Z176" i="220"/>
  <c r="Y176" i="220"/>
  <c r="X176" i="220"/>
  <c r="W176" i="220"/>
  <c r="V176" i="220"/>
  <c r="U176" i="220"/>
  <c r="T176" i="220"/>
  <c r="S176" i="220"/>
  <c r="R176" i="220"/>
  <c r="Q176" i="220"/>
  <c r="P176" i="220"/>
  <c r="O176" i="220"/>
  <c r="N176" i="220"/>
  <c r="M176" i="220"/>
  <c r="L176" i="220"/>
  <c r="AE175" i="220"/>
  <c r="AE173" i="220" s="1"/>
  <c r="AD175" i="220"/>
  <c r="AC175" i="220"/>
  <c r="AB175" i="220"/>
  <c r="AB173" i="220" s="1"/>
  <c r="AA175" i="220"/>
  <c r="AA173" i="220" s="1"/>
  <c r="Z175" i="220"/>
  <c r="Y175" i="220"/>
  <c r="X175" i="220"/>
  <c r="X173" i="220" s="1"/>
  <c r="W175" i="220"/>
  <c r="W173" i="220" s="1"/>
  <c r="V175" i="220"/>
  <c r="U175" i="220"/>
  <c r="T175" i="220"/>
  <c r="T173" i="220" s="1"/>
  <c r="S175" i="220"/>
  <c r="S173" i="220" s="1"/>
  <c r="R175" i="220"/>
  <c r="Q175" i="220"/>
  <c r="P175" i="220"/>
  <c r="P173" i="220" s="1"/>
  <c r="O175" i="220"/>
  <c r="N175" i="220"/>
  <c r="M175" i="220"/>
  <c r="L175" i="220"/>
  <c r="AE171" i="220"/>
  <c r="AD171" i="220"/>
  <c r="AC171" i="220"/>
  <c r="AB171" i="220"/>
  <c r="AA171" i="220"/>
  <c r="Z171" i="220"/>
  <c r="Y171" i="220"/>
  <c r="X171" i="220"/>
  <c r="W171" i="220"/>
  <c r="V171" i="220"/>
  <c r="U171" i="220"/>
  <c r="T171" i="220"/>
  <c r="S171" i="220"/>
  <c r="R171" i="220"/>
  <c r="Q171" i="220"/>
  <c r="P171" i="220"/>
  <c r="O171" i="220"/>
  <c r="N171" i="220"/>
  <c r="M171" i="220"/>
  <c r="L171" i="220"/>
  <c r="AE170" i="220"/>
  <c r="AD170" i="220"/>
  <c r="AC170" i="220"/>
  <c r="AB170" i="220"/>
  <c r="AA170" i="220"/>
  <c r="Z170" i="220"/>
  <c r="Y170" i="220"/>
  <c r="X170" i="220"/>
  <c r="W170" i="220"/>
  <c r="V170" i="220"/>
  <c r="U170" i="220"/>
  <c r="T170" i="220"/>
  <c r="S170" i="220"/>
  <c r="R170" i="220"/>
  <c r="Q170" i="220"/>
  <c r="P170" i="220"/>
  <c r="O170" i="220"/>
  <c r="N170" i="220"/>
  <c r="M170" i="220"/>
  <c r="L170" i="220"/>
  <c r="AE169" i="220"/>
  <c r="AD169" i="220"/>
  <c r="AC169" i="220"/>
  <c r="AB169" i="220"/>
  <c r="AA169" i="220"/>
  <c r="Z169" i="220"/>
  <c r="Y169" i="220"/>
  <c r="X169" i="220"/>
  <c r="W169" i="220"/>
  <c r="V169" i="220"/>
  <c r="U169" i="220"/>
  <c r="T169" i="220"/>
  <c r="S169" i="220"/>
  <c r="R169" i="220"/>
  <c r="Q169" i="220"/>
  <c r="P169" i="220"/>
  <c r="O169" i="220"/>
  <c r="N169" i="220"/>
  <c r="M169" i="220"/>
  <c r="L169" i="220"/>
  <c r="AE168" i="220"/>
  <c r="AD168" i="220"/>
  <c r="AC168" i="220"/>
  <c r="AB168" i="220"/>
  <c r="AA168" i="220"/>
  <c r="Z168" i="220"/>
  <c r="Y168" i="220"/>
  <c r="X168" i="220"/>
  <c r="W168" i="220"/>
  <c r="V168" i="220"/>
  <c r="U168" i="220"/>
  <c r="T168" i="220"/>
  <c r="S168" i="220"/>
  <c r="R168" i="220"/>
  <c r="Q168" i="220"/>
  <c r="P168" i="220"/>
  <c r="O168" i="220"/>
  <c r="N168" i="220"/>
  <c r="M168" i="220"/>
  <c r="L168" i="220"/>
  <c r="AE167" i="220"/>
  <c r="AD167" i="220"/>
  <c r="AC167" i="220"/>
  <c r="AB167" i="220"/>
  <c r="AA167" i="220"/>
  <c r="Z167" i="220"/>
  <c r="Y167" i="220"/>
  <c r="X167" i="220"/>
  <c r="W167" i="220"/>
  <c r="V167" i="220"/>
  <c r="U167" i="220"/>
  <c r="T167" i="220"/>
  <c r="S167" i="220"/>
  <c r="R167" i="220"/>
  <c r="Q167" i="220"/>
  <c r="P167" i="220"/>
  <c r="O167" i="220"/>
  <c r="N167" i="220"/>
  <c r="M167" i="220"/>
  <c r="L167" i="220"/>
  <c r="AE166" i="220"/>
  <c r="AD166" i="220"/>
  <c r="AC166" i="220"/>
  <c r="AB166" i="220"/>
  <c r="AA166" i="220"/>
  <c r="Z166" i="220"/>
  <c r="Y166" i="220"/>
  <c r="X166" i="220"/>
  <c r="W166" i="220"/>
  <c r="V166" i="220"/>
  <c r="U166" i="220"/>
  <c r="T166" i="220"/>
  <c r="S166" i="220"/>
  <c r="R166" i="220"/>
  <c r="Q166" i="220"/>
  <c r="P166" i="220"/>
  <c r="O166" i="220"/>
  <c r="N166" i="220"/>
  <c r="M166" i="220"/>
  <c r="L166" i="220"/>
  <c r="AE165" i="220"/>
  <c r="AD165" i="220"/>
  <c r="AD163" i="220" s="1"/>
  <c r="AC165" i="220"/>
  <c r="AC163" i="220" s="1"/>
  <c r="AB165" i="220"/>
  <c r="AB163" i="220" s="1"/>
  <c r="AA165" i="220"/>
  <c r="AA163" i="220" s="1"/>
  <c r="Z165" i="220"/>
  <c r="Z163" i="220" s="1"/>
  <c r="Y165" i="220"/>
  <c r="Y163" i="220" s="1"/>
  <c r="X165" i="220"/>
  <c r="X163" i="220" s="1"/>
  <c r="W165" i="220"/>
  <c r="V165" i="220"/>
  <c r="U165" i="220"/>
  <c r="U163" i="220" s="1"/>
  <c r="T165" i="220"/>
  <c r="T163" i="220" s="1"/>
  <c r="S165" i="220"/>
  <c r="S163" i="220" s="1"/>
  <c r="R165" i="220"/>
  <c r="R163" i="220" s="1"/>
  <c r="Q165" i="220"/>
  <c r="Q163" i="220" s="1"/>
  <c r="P165" i="220"/>
  <c r="P163" i="220" s="1"/>
  <c r="O165" i="220"/>
  <c r="N165" i="220"/>
  <c r="N163" i="220" s="1"/>
  <c r="M165" i="220"/>
  <c r="M163" i="220" s="1"/>
  <c r="L165" i="220"/>
  <c r="L163" i="220" s="1"/>
  <c r="AE161" i="220"/>
  <c r="AD161" i="220"/>
  <c r="AC161" i="220"/>
  <c r="AB161" i="220"/>
  <c r="AA161" i="220"/>
  <c r="Z161" i="220"/>
  <c r="Y161" i="220"/>
  <c r="X161" i="220"/>
  <c r="W161" i="220"/>
  <c r="V161" i="220"/>
  <c r="U161" i="220"/>
  <c r="T161" i="220"/>
  <c r="S161" i="220"/>
  <c r="R161" i="220"/>
  <c r="Q161" i="220"/>
  <c r="P161" i="220"/>
  <c r="O161" i="220"/>
  <c r="N161" i="220"/>
  <c r="M161" i="220"/>
  <c r="L161" i="220"/>
  <c r="AE160" i="220"/>
  <c r="AD160" i="220"/>
  <c r="AC160" i="220"/>
  <c r="AB160" i="220"/>
  <c r="AA160" i="220"/>
  <c r="Z160" i="220"/>
  <c r="Y160" i="220"/>
  <c r="X160" i="220"/>
  <c r="W160" i="220"/>
  <c r="V160" i="220"/>
  <c r="U160" i="220"/>
  <c r="T160" i="220"/>
  <c r="S160" i="220"/>
  <c r="R160" i="220"/>
  <c r="Q160" i="220"/>
  <c r="P160" i="220"/>
  <c r="O160" i="220"/>
  <c r="N160" i="220"/>
  <c r="M160" i="220"/>
  <c r="L160" i="220"/>
  <c r="AE159" i="220"/>
  <c r="AD159" i="220"/>
  <c r="AC159" i="220"/>
  <c r="AB159" i="220"/>
  <c r="AA159" i="220"/>
  <c r="Z159" i="220"/>
  <c r="Y159" i="220"/>
  <c r="X159" i="220"/>
  <c r="W159" i="220"/>
  <c r="V159" i="220"/>
  <c r="U159" i="220"/>
  <c r="T159" i="220"/>
  <c r="S159" i="220"/>
  <c r="R159" i="220"/>
  <c r="Q159" i="220"/>
  <c r="P159" i="220"/>
  <c r="O159" i="220"/>
  <c r="N159" i="220"/>
  <c r="M159" i="220"/>
  <c r="L159" i="220"/>
  <c r="AE158" i="220"/>
  <c r="AD158" i="220"/>
  <c r="AC158" i="220"/>
  <c r="AB158" i="220"/>
  <c r="AA158" i="220"/>
  <c r="Z158" i="220"/>
  <c r="Y158" i="220"/>
  <c r="X158" i="220"/>
  <c r="W158" i="220"/>
  <c r="V158" i="220"/>
  <c r="U158" i="220"/>
  <c r="T158" i="220"/>
  <c r="S158" i="220"/>
  <c r="R158" i="220"/>
  <c r="Q158" i="220"/>
  <c r="P158" i="220"/>
  <c r="O158" i="220"/>
  <c r="N158" i="220"/>
  <c r="M158" i="220"/>
  <c r="L158" i="220"/>
  <c r="AE157" i="220"/>
  <c r="AE155" i="220" s="1"/>
  <c r="AD157" i="220"/>
  <c r="AC157" i="220"/>
  <c r="AC155" i="220" s="1"/>
  <c r="AB157" i="220"/>
  <c r="AA157" i="220"/>
  <c r="AA155" i="220" s="1"/>
  <c r="Z157" i="220"/>
  <c r="Z155" i="220" s="1"/>
  <c r="Y157" i="220"/>
  <c r="X157" i="220"/>
  <c r="W157" i="220"/>
  <c r="W155" i="220" s="1"/>
  <c r="V157" i="220"/>
  <c r="U157" i="220"/>
  <c r="T157" i="220"/>
  <c r="S157" i="220"/>
  <c r="S155" i="220" s="1"/>
  <c r="R157" i="220"/>
  <c r="Q157" i="220"/>
  <c r="Q155" i="220" s="1"/>
  <c r="P157" i="220"/>
  <c r="O157" i="220"/>
  <c r="N157" i="220"/>
  <c r="M157" i="220"/>
  <c r="M155" i="220" s="1"/>
  <c r="L157" i="220"/>
  <c r="AE153" i="220"/>
  <c r="AD153" i="220"/>
  <c r="AC153" i="220"/>
  <c r="AB153" i="220"/>
  <c r="AA153" i="220"/>
  <c r="Z153" i="220"/>
  <c r="Y153" i="220"/>
  <c r="X153" i="220"/>
  <c r="W153" i="220"/>
  <c r="V153" i="220"/>
  <c r="U153" i="220"/>
  <c r="T153" i="220"/>
  <c r="S153" i="220"/>
  <c r="R153" i="220"/>
  <c r="Q153" i="220"/>
  <c r="P153" i="220"/>
  <c r="O153" i="220"/>
  <c r="N153" i="220"/>
  <c r="M153" i="220"/>
  <c r="L153" i="220"/>
  <c r="AE152" i="220"/>
  <c r="AD152" i="220"/>
  <c r="AC152" i="220"/>
  <c r="AB152" i="220"/>
  <c r="AA152" i="220"/>
  <c r="Z152" i="220"/>
  <c r="Y152" i="220"/>
  <c r="X152" i="220"/>
  <c r="W152" i="220"/>
  <c r="V152" i="220"/>
  <c r="U152" i="220"/>
  <c r="T152" i="220"/>
  <c r="S152" i="220"/>
  <c r="R152" i="220"/>
  <c r="Q152" i="220"/>
  <c r="P152" i="220"/>
  <c r="O152" i="220"/>
  <c r="N152" i="220"/>
  <c r="M152" i="220"/>
  <c r="L152" i="220"/>
  <c r="AE151" i="220"/>
  <c r="AD151" i="220"/>
  <c r="AC151" i="220"/>
  <c r="AB151" i="220"/>
  <c r="AA151" i="220"/>
  <c r="Z151" i="220"/>
  <c r="Y151" i="220"/>
  <c r="X151" i="220"/>
  <c r="W151" i="220"/>
  <c r="V151" i="220"/>
  <c r="U151" i="220"/>
  <c r="T151" i="220"/>
  <c r="S151" i="220"/>
  <c r="R151" i="220"/>
  <c r="Q151" i="220"/>
  <c r="P151" i="220"/>
  <c r="O151" i="220"/>
  <c r="N151" i="220"/>
  <c r="M151" i="220"/>
  <c r="L151" i="220"/>
  <c r="AE150" i="220"/>
  <c r="AD150" i="220"/>
  <c r="AC150" i="220"/>
  <c r="AB150" i="220"/>
  <c r="AA150" i="220"/>
  <c r="Z150" i="220"/>
  <c r="Y150" i="220"/>
  <c r="X150" i="220"/>
  <c r="W150" i="220"/>
  <c r="V150" i="220"/>
  <c r="U150" i="220"/>
  <c r="T150" i="220"/>
  <c r="S150" i="220"/>
  <c r="R150" i="220"/>
  <c r="Q150" i="220"/>
  <c r="P150" i="220"/>
  <c r="O150" i="220"/>
  <c r="N150" i="220"/>
  <c r="M150" i="220"/>
  <c r="L150" i="220"/>
  <c r="AE149" i="220"/>
  <c r="AD149" i="220"/>
  <c r="AC149" i="220"/>
  <c r="AB149" i="220"/>
  <c r="AA149" i="220"/>
  <c r="Z149" i="220"/>
  <c r="Y149" i="220"/>
  <c r="X149" i="220"/>
  <c r="W149" i="220"/>
  <c r="V149" i="220"/>
  <c r="U149" i="220"/>
  <c r="T149" i="220"/>
  <c r="S149" i="220"/>
  <c r="R149" i="220"/>
  <c r="Q149" i="220"/>
  <c r="P149" i="220"/>
  <c r="O149" i="220"/>
  <c r="N149" i="220"/>
  <c r="M149" i="220"/>
  <c r="L149" i="220"/>
  <c r="AE148" i="220"/>
  <c r="AE146" i="220" s="1"/>
  <c r="AD148" i="220"/>
  <c r="AC148" i="220"/>
  <c r="AB148" i="220"/>
  <c r="AB146" i="220" s="1"/>
  <c r="AA148" i="220"/>
  <c r="AA146" i="220" s="1"/>
  <c r="Z148" i="220"/>
  <c r="Z146" i="220" s="1"/>
  <c r="Y148" i="220"/>
  <c r="X148" i="220"/>
  <c r="X146" i="220" s="1"/>
  <c r="W148" i="220"/>
  <c r="W146" i="220" s="1"/>
  <c r="V148" i="220"/>
  <c r="V146" i="220" s="1"/>
  <c r="U148" i="220"/>
  <c r="T148" i="220"/>
  <c r="T146" i="220" s="1"/>
  <c r="S148" i="220"/>
  <c r="S146" i="220" s="1"/>
  <c r="R148" i="220"/>
  <c r="Q148" i="220"/>
  <c r="P148" i="220"/>
  <c r="P146" i="220" s="1"/>
  <c r="O148" i="220"/>
  <c r="O146" i="220" s="1"/>
  <c r="N148" i="220"/>
  <c r="N146" i="220" s="1"/>
  <c r="M148" i="220"/>
  <c r="L148" i="220"/>
  <c r="L146" i="220" s="1"/>
  <c r="AE144" i="220"/>
  <c r="AD144" i="220"/>
  <c r="AC144" i="220"/>
  <c r="AB144" i="220"/>
  <c r="AA144" i="220"/>
  <c r="Z144" i="220"/>
  <c r="Y144" i="220"/>
  <c r="X144" i="220"/>
  <c r="W144" i="220"/>
  <c r="V144" i="220"/>
  <c r="U144" i="220"/>
  <c r="T144" i="220"/>
  <c r="S144" i="220"/>
  <c r="R144" i="220"/>
  <c r="Q144" i="220"/>
  <c r="P144" i="220"/>
  <c r="O144" i="220"/>
  <c r="N144" i="220"/>
  <c r="M144" i="220"/>
  <c r="L144" i="220"/>
  <c r="AE143" i="220"/>
  <c r="AD143" i="220"/>
  <c r="AC143" i="220"/>
  <c r="AB143" i="220"/>
  <c r="AA143" i="220"/>
  <c r="Z143" i="220"/>
  <c r="Y143" i="220"/>
  <c r="X143" i="220"/>
  <c r="W143" i="220"/>
  <c r="V143" i="220"/>
  <c r="U143" i="220"/>
  <c r="T143" i="220"/>
  <c r="S143" i="220"/>
  <c r="R143" i="220"/>
  <c r="Q143" i="220"/>
  <c r="P143" i="220"/>
  <c r="O143" i="220"/>
  <c r="N143" i="220"/>
  <c r="M143" i="220"/>
  <c r="L143" i="220"/>
  <c r="AE142" i="220"/>
  <c r="AE140" i="220" s="1"/>
  <c r="AD142" i="220"/>
  <c r="AD140" i="220" s="1"/>
  <c r="AC142" i="220"/>
  <c r="AB142" i="220"/>
  <c r="AB140" i="220" s="1"/>
  <c r="AA142" i="220"/>
  <c r="AA140" i="220" s="1"/>
  <c r="Z142" i="220"/>
  <c r="Z140" i="220" s="1"/>
  <c r="Y142" i="220"/>
  <c r="X142" i="220"/>
  <c r="X140" i="220" s="1"/>
  <c r="W142" i="220"/>
  <c r="W140" i="220" s="1"/>
  <c r="V142" i="220"/>
  <c r="U142" i="220"/>
  <c r="T142" i="220"/>
  <c r="T140" i="220" s="1"/>
  <c r="S142" i="220"/>
  <c r="S140" i="220" s="1"/>
  <c r="R142" i="220"/>
  <c r="Q142" i="220"/>
  <c r="P142" i="220"/>
  <c r="P140" i="220" s="1"/>
  <c r="O142" i="220"/>
  <c r="N142" i="220"/>
  <c r="N140" i="220" s="1"/>
  <c r="M142" i="220"/>
  <c r="L142" i="220"/>
  <c r="L140" i="220" s="1"/>
  <c r="AE138" i="220"/>
  <c r="AD138" i="220"/>
  <c r="AC138" i="220"/>
  <c r="AB138" i="220"/>
  <c r="AA138" i="220"/>
  <c r="Z138" i="220"/>
  <c r="Y138" i="220"/>
  <c r="X138" i="220"/>
  <c r="W138" i="220"/>
  <c r="V138" i="220"/>
  <c r="U138" i="220"/>
  <c r="T138" i="220"/>
  <c r="S138" i="220"/>
  <c r="R138" i="220"/>
  <c r="Q138" i="220"/>
  <c r="P138" i="220"/>
  <c r="O138" i="220"/>
  <c r="N138" i="220"/>
  <c r="M138" i="220"/>
  <c r="L138" i="220"/>
  <c r="AE137" i="220"/>
  <c r="AD137" i="220"/>
  <c r="AC137" i="220"/>
  <c r="AB137" i="220"/>
  <c r="AA137" i="220"/>
  <c r="Z137" i="220"/>
  <c r="Y137" i="220"/>
  <c r="X137" i="220"/>
  <c r="W137" i="220"/>
  <c r="V137" i="220"/>
  <c r="U137" i="220"/>
  <c r="T137" i="220"/>
  <c r="S137" i="220"/>
  <c r="R137" i="220"/>
  <c r="Q137" i="220"/>
  <c r="P137" i="220"/>
  <c r="O137" i="220"/>
  <c r="N137" i="220"/>
  <c r="M137" i="220"/>
  <c r="L137" i="220"/>
  <c r="AE136" i="220"/>
  <c r="AD136" i="220"/>
  <c r="AC136" i="220"/>
  <c r="AB136" i="220"/>
  <c r="AA136" i="220"/>
  <c r="Z136" i="220"/>
  <c r="Y136" i="220"/>
  <c r="X136" i="220"/>
  <c r="W136" i="220"/>
  <c r="V136" i="220"/>
  <c r="U136" i="220"/>
  <c r="T136" i="220"/>
  <c r="S136" i="220"/>
  <c r="R136" i="220"/>
  <c r="Q136" i="220"/>
  <c r="P136" i="220"/>
  <c r="O136" i="220"/>
  <c r="N136" i="220"/>
  <c r="M136" i="220"/>
  <c r="L136" i="220"/>
  <c r="AE135" i="220"/>
  <c r="AD135" i="220"/>
  <c r="AC135" i="220"/>
  <c r="AB135" i="220"/>
  <c r="AA135" i="220"/>
  <c r="Z135" i="220"/>
  <c r="Y135" i="220"/>
  <c r="X135" i="220"/>
  <c r="W135" i="220"/>
  <c r="V135" i="220"/>
  <c r="U135" i="220"/>
  <c r="T135" i="220"/>
  <c r="S135" i="220"/>
  <c r="R135" i="220"/>
  <c r="Q135" i="220"/>
  <c r="P135" i="220"/>
  <c r="O135" i="220"/>
  <c r="N135" i="220"/>
  <c r="M135" i="220"/>
  <c r="L135" i="220"/>
  <c r="AE134" i="220"/>
  <c r="AD134" i="220"/>
  <c r="AC134" i="220"/>
  <c r="AB134" i="220"/>
  <c r="AA134" i="220"/>
  <c r="Z134" i="220"/>
  <c r="Y134" i="220"/>
  <c r="X134" i="220"/>
  <c r="W134" i="220"/>
  <c r="V134" i="220"/>
  <c r="U134" i="220"/>
  <c r="T134" i="220"/>
  <c r="S134" i="220"/>
  <c r="R134" i="220"/>
  <c r="Q134" i="220"/>
  <c r="P134" i="220"/>
  <c r="O134" i="220"/>
  <c r="N134" i="220"/>
  <c r="M134" i="220"/>
  <c r="L134" i="220"/>
  <c r="AE133" i="220"/>
  <c r="AE131" i="220" s="1"/>
  <c r="AD133" i="220"/>
  <c r="AC133" i="220"/>
  <c r="AC131" i="220" s="1"/>
  <c r="AB133" i="220"/>
  <c r="AB131" i="220" s="1"/>
  <c r="AA133" i="220"/>
  <c r="AA131" i="220" s="1"/>
  <c r="Z133" i="220"/>
  <c r="Y133" i="220"/>
  <c r="X133" i="220"/>
  <c r="X131" i="220" s="1"/>
  <c r="W133" i="220"/>
  <c r="V133" i="220"/>
  <c r="U133" i="220"/>
  <c r="U131" i="220" s="1"/>
  <c r="T133" i="220"/>
  <c r="T131" i="220" s="1"/>
  <c r="S133" i="220"/>
  <c r="S131" i="220" s="1"/>
  <c r="R133" i="220"/>
  <c r="Q133" i="220"/>
  <c r="P133" i="220"/>
  <c r="P131" i="220" s="1"/>
  <c r="O133" i="220"/>
  <c r="N133" i="220"/>
  <c r="M133" i="220"/>
  <c r="M131" i="220" s="1"/>
  <c r="L133" i="220"/>
  <c r="L131" i="220" s="1"/>
  <c r="AE127" i="220"/>
  <c r="AD127" i="220"/>
  <c r="AC127" i="220"/>
  <c r="AB127" i="220"/>
  <c r="AA127" i="220"/>
  <c r="Z127" i="220"/>
  <c r="Y127" i="220"/>
  <c r="X127" i="220"/>
  <c r="W127" i="220"/>
  <c r="V127" i="220"/>
  <c r="U127" i="220"/>
  <c r="T127" i="220"/>
  <c r="S127" i="220"/>
  <c r="R127" i="220"/>
  <c r="Q127" i="220"/>
  <c r="P127" i="220"/>
  <c r="O127" i="220"/>
  <c r="N127" i="220"/>
  <c r="M127" i="220"/>
  <c r="L127" i="220"/>
  <c r="AE126" i="220"/>
  <c r="AD126" i="220"/>
  <c r="AC126" i="220"/>
  <c r="AB126" i="220"/>
  <c r="AA126" i="220"/>
  <c r="Z126" i="220"/>
  <c r="Y126" i="220"/>
  <c r="X126" i="220"/>
  <c r="W126" i="220"/>
  <c r="V126" i="220"/>
  <c r="U126" i="220"/>
  <c r="T126" i="220"/>
  <c r="S126" i="220"/>
  <c r="R126" i="220"/>
  <c r="Q126" i="220"/>
  <c r="P126" i="220"/>
  <c r="O126" i="220"/>
  <c r="N126" i="220"/>
  <c r="M126" i="220"/>
  <c r="L126" i="220"/>
  <c r="AE125" i="220"/>
  <c r="AD125" i="220"/>
  <c r="AC125" i="220"/>
  <c r="AB125" i="220"/>
  <c r="AA125" i="220"/>
  <c r="Z125" i="220"/>
  <c r="Y125" i="220"/>
  <c r="X125" i="220"/>
  <c r="W125" i="220"/>
  <c r="V125" i="220"/>
  <c r="U125" i="220"/>
  <c r="T125" i="220"/>
  <c r="S125" i="220"/>
  <c r="R125" i="220"/>
  <c r="Q125" i="220"/>
  <c r="P125" i="220"/>
  <c r="O125" i="220"/>
  <c r="N125" i="220"/>
  <c r="M125" i="220"/>
  <c r="L125" i="220"/>
  <c r="AE124" i="220"/>
  <c r="AE122" i="220" s="1"/>
  <c r="AD124" i="220"/>
  <c r="AC124" i="220"/>
  <c r="AB124" i="220"/>
  <c r="AB122" i="220" s="1"/>
  <c r="AA124" i="220"/>
  <c r="AA122" i="220" s="1"/>
  <c r="Z124" i="220"/>
  <c r="Y124" i="220"/>
  <c r="X124" i="220"/>
  <c r="X122" i="220" s="1"/>
  <c r="W124" i="220"/>
  <c r="W122" i="220" s="1"/>
  <c r="V124" i="220"/>
  <c r="U124" i="220"/>
  <c r="T124" i="220"/>
  <c r="T122" i="220" s="1"/>
  <c r="S124" i="220"/>
  <c r="S122" i="220" s="1"/>
  <c r="R124" i="220"/>
  <c r="Q124" i="220"/>
  <c r="P124" i="220"/>
  <c r="P122" i="220" s="1"/>
  <c r="O124" i="220"/>
  <c r="N124" i="220"/>
  <c r="M124" i="220"/>
  <c r="L124" i="220"/>
  <c r="AE120" i="220"/>
  <c r="AD120" i="220"/>
  <c r="AC120" i="220"/>
  <c r="AB120" i="220"/>
  <c r="AA120" i="220"/>
  <c r="Z120" i="220"/>
  <c r="Y120" i="220"/>
  <c r="X120" i="220"/>
  <c r="W120" i="220"/>
  <c r="V120" i="220"/>
  <c r="U120" i="220"/>
  <c r="T120" i="220"/>
  <c r="S120" i="220"/>
  <c r="R120" i="220"/>
  <c r="Q120" i="220"/>
  <c r="P120" i="220"/>
  <c r="O120" i="220"/>
  <c r="N120" i="220"/>
  <c r="M120" i="220"/>
  <c r="L120" i="220"/>
  <c r="AE119" i="220"/>
  <c r="AD119" i="220"/>
  <c r="AC119" i="220"/>
  <c r="AB119" i="220"/>
  <c r="AA119" i="220"/>
  <c r="Z119" i="220"/>
  <c r="Y119" i="220"/>
  <c r="X119" i="220"/>
  <c r="W119" i="220"/>
  <c r="V119" i="220"/>
  <c r="U119" i="220"/>
  <c r="T119" i="220"/>
  <c r="S119" i="220"/>
  <c r="R119" i="220"/>
  <c r="Q119" i="220"/>
  <c r="P119" i="220"/>
  <c r="O119" i="220"/>
  <c r="N119" i="220"/>
  <c r="M119" i="220"/>
  <c r="L119" i="220"/>
  <c r="AE118" i="220"/>
  <c r="AD118" i="220"/>
  <c r="AC118" i="220"/>
  <c r="AB118" i="220"/>
  <c r="AA118" i="220"/>
  <c r="Z118" i="220"/>
  <c r="Y118" i="220"/>
  <c r="X118" i="220"/>
  <c r="W118" i="220"/>
  <c r="V118" i="220"/>
  <c r="U118" i="220"/>
  <c r="T118" i="220"/>
  <c r="S118" i="220"/>
  <c r="R118" i="220"/>
  <c r="Q118" i="220"/>
  <c r="P118" i="220"/>
  <c r="O118" i="220"/>
  <c r="N118" i="220"/>
  <c r="M118" i="220"/>
  <c r="L118" i="220"/>
  <c r="AE117" i="220"/>
  <c r="AD117" i="220"/>
  <c r="AD115" i="220" s="1"/>
  <c r="AC117" i="220"/>
  <c r="AC115" i="220" s="1"/>
  <c r="AB117" i="220"/>
  <c r="AA117" i="220"/>
  <c r="AA115" i="220" s="1"/>
  <c r="Z117" i="220"/>
  <c r="Z115" i="220" s="1"/>
  <c r="Y117" i="220"/>
  <c r="Y115" i="220" s="1"/>
  <c r="X117" i="220"/>
  <c r="W117" i="220"/>
  <c r="W115" i="220" s="1"/>
  <c r="V117" i="220"/>
  <c r="U117" i="220"/>
  <c r="U115" i="220" s="1"/>
  <c r="T117" i="220"/>
  <c r="S117" i="220"/>
  <c r="S115" i="220" s="1"/>
  <c r="R117" i="220"/>
  <c r="R115" i="220" s="1"/>
  <c r="Q117" i="220"/>
  <c r="Q115" i="220" s="1"/>
  <c r="P117" i="220"/>
  <c r="O117" i="220"/>
  <c r="O115" i="220" s="1"/>
  <c r="N117" i="220"/>
  <c r="M117" i="220"/>
  <c r="M115" i="220" s="1"/>
  <c r="L117" i="220"/>
  <c r="AE113" i="220"/>
  <c r="AD113" i="220"/>
  <c r="AC113" i="220"/>
  <c r="AB113" i="220"/>
  <c r="AA113" i="220"/>
  <c r="Z113" i="220"/>
  <c r="Y113" i="220"/>
  <c r="X113" i="220"/>
  <c r="W113" i="220"/>
  <c r="V113" i="220"/>
  <c r="U113" i="220"/>
  <c r="T113" i="220"/>
  <c r="S113" i="220"/>
  <c r="R113" i="220"/>
  <c r="Q113" i="220"/>
  <c r="P113" i="220"/>
  <c r="O113" i="220"/>
  <c r="N113" i="220"/>
  <c r="M113" i="220"/>
  <c r="L113" i="220"/>
  <c r="AE112" i="220"/>
  <c r="AD112" i="220"/>
  <c r="AC112" i="220"/>
  <c r="AB112" i="220"/>
  <c r="AA112" i="220"/>
  <c r="Z112" i="220"/>
  <c r="Y112" i="220"/>
  <c r="X112" i="220"/>
  <c r="W112" i="220"/>
  <c r="V112" i="220"/>
  <c r="U112" i="220"/>
  <c r="T112" i="220"/>
  <c r="S112" i="220"/>
  <c r="R112" i="220"/>
  <c r="Q112" i="220"/>
  <c r="P112" i="220"/>
  <c r="O112" i="220"/>
  <c r="N112" i="220"/>
  <c r="M112" i="220"/>
  <c r="L112" i="220"/>
  <c r="AE111" i="220"/>
  <c r="AE109" i="220" s="1"/>
  <c r="AD111" i="220"/>
  <c r="AD109" i="220" s="1"/>
  <c r="AC111" i="220"/>
  <c r="AB111" i="220"/>
  <c r="AB109" i="220" s="1"/>
  <c r="AA111" i="220"/>
  <c r="AA109" i="220" s="1"/>
  <c r="Z111" i="220"/>
  <c r="Z109" i="220" s="1"/>
  <c r="Y111" i="220"/>
  <c r="X111" i="220"/>
  <c r="X109" i="220" s="1"/>
  <c r="W111" i="220"/>
  <c r="V111" i="220"/>
  <c r="U111" i="220"/>
  <c r="T111" i="220"/>
  <c r="T109" i="220" s="1"/>
  <c r="S111" i="220"/>
  <c r="S109" i="220" s="1"/>
  <c r="R111" i="220"/>
  <c r="R109" i="220" s="1"/>
  <c r="Q111" i="220"/>
  <c r="P111" i="220"/>
  <c r="P109" i="220" s="1"/>
  <c r="O111" i="220"/>
  <c r="N111" i="220"/>
  <c r="N109" i="220" s="1"/>
  <c r="M111" i="220"/>
  <c r="L111" i="220"/>
  <c r="L109" i="220" s="1"/>
  <c r="AE107" i="220"/>
  <c r="AE105" i="220" s="1"/>
  <c r="AD107" i="220"/>
  <c r="AC107" i="220"/>
  <c r="AC105" i="220" s="1"/>
  <c r="AB107" i="220"/>
  <c r="AB105" i="220" s="1"/>
  <c r="AA107" i="220"/>
  <c r="AA105" i="220" s="1"/>
  <c r="Z107" i="220"/>
  <c r="Z105" i="220" s="1"/>
  <c r="Y107" i="220"/>
  <c r="Y105" i="220" s="1"/>
  <c r="X107" i="220"/>
  <c r="X105" i="220" s="1"/>
  <c r="W107" i="220"/>
  <c r="W105" i="220" s="1"/>
  <c r="V107" i="220"/>
  <c r="U107" i="220"/>
  <c r="U105" i="220" s="1"/>
  <c r="T107" i="220"/>
  <c r="T105" i="220" s="1"/>
  <c r="S107" i="220"/>
  <c r="S105" i="220" s="1"/>
  <c r="R107" i="220"/>
  <c r="R105" i="220" s="1"/>
  <c r="Q107" i="220"/>
  <c r="Q105" i="220" s="1"/>
  <c r="P107" i="220"/>
  <c r="P105" i="220" s="1"/>
  <c r="O107" i="220"/>
  <c r="O105" i="220" s="1"/>
  <c r="N107" i="220"/>
  <c r="N105" i="220" s="1"/>
  <c r="M107" i="220"/>
  <c r="M105" i="220" s="1"/>
  <c r="L107" i="220"/>
  <c r="L105" i="220" s="1"/>
  <c r="AE103" i="220"/>
  <c r="AD103" i="220"/>
  <c r="AC103" i="220"/>
  <c r="AB103" i="220"/>
  <c r="AA103" i="220"/>
  <c r="Z103" i="220"/>
  <c r="Y103" i="220"/>
  <c r="X103" i="220"/>
  <c r="W103" i="220"/>
  <c r="V103" i="220"/>
  <c r="U103" i="220"/>
  <c r="T103" i="220"/>
  <c r="S103" i="220"/>
  <c r="R103" i="220"/>
  <c r="Q103" i="220"/>
  <c r="P103" i="220"/>
  <c r="O103" i="220"/>
  <c r="N103" i="220"/>
  <c r="M103" i="220"/>
  <c r="L103" i="220"/>
  <c r="AE102" i="220"/>
  <c r="AD102" i="220"/>
  <c r="AC102" i="220"/>
  <c r="AB102" i="220"/>
  <c r="AA102" i="220"/>
  <c r="Z102" i="220"/>
  <c r="Y102" i="220"/>
  <c r="X102" i="220"/>
  <c r="W102" i="220"/>
  <c r="V102" i="220"/>
  <c r="U102" i="220"/>
  <c r="T102" i="220"/>
  <c r="S102" i="220"/>
  <c r="R102" i="220"/>
  <c r="Q102" i="220"/>
  <c r="P102" i="220"/>
  <c r="O102" i="220"/>
  <c r="N102" i="220"/>
  <c r="M102" i="220"/>
  <c r="L102" i="220"/>
  <c r="AE101" i="220"/>
  <c r="AD101" i="220"/>
  <c r="AC101" i="220"/>
  <c r="AB101" i="220"/>
  <c r="AA101" i="220"/>
  <c r="Z101" i="220"/>
  <c r="Y101" i="220"/>
  <c r="X101" i="220"/>
  <c r="W101" i="220"/>
  <c r="V101" i="220"/>
  <c r="U101" i="220"/>
  <c r="T101" i="220"/>
  <c r="S101" i="220"/>
  <c r="R101" i="220"/>
  <c r="Q101" i="220"/>
  <c r="P101" i="220"/>
  <c r="O101" i="220"/>
  <c r="N101" i="220"/>
  <c r="M101" i="220"/>
  <c r="L101" i="220"/>
  <c r="AE100" i="220"/>
  <c r="AE98" i="220" s="1"/>
  <c r="AD100" i="220"/>
  <c r="AD98" i="220" s="1"/>
  <c r="AC100" i="220"/>
  <c r="AC98" i="220" s="1"/>
  <c r="AB100" i="220"/>
  <c r="AB98" i="220" s="1"/>
  <c r="AA100" i="220"/>
  <c r="AA98" i="220" s="1"/>
  <c r="Z100" i="220"/>
  <c r="Z98" i="220" s="1"/>
  <c r="Y100" i="220"/>
  <c r="Y98" i="220" s="1"/>
  <c r="X100" i="220"/>
  <c r="X98" i="220" s="1"/>
  <c r="W100" i="220"/>
  <c r="W98" i="220" s="1"/>
  <c r="V100" i="220"/>
  <c r="U100" i="220"/>
  <c r="U98" i="220" s="1"/>
  <c r="T100" i="220"/>
  <c r="T98" i="220" s="1"/>
  <c r="S100" i="220"/>
  <c r="S98" i="220" s="1"/>
  <c r="R100" i="220"/>
  <c r="R98" i="220" s="1"/>
  <c r="Q100" i="220"/>
  <c r="Q98" i="220" s="1"/>
  <c r="P100" i="220"/>
  <c r="P98" i="220" s="1"/>
  <c r="O100" i="220"/>
  <c r="O98" i="220" s="1"/>
  <c r="N100" i="220"/>
  <c r="N98" i="220" s="1"/>
  <c r="M100" i="220"/>
  <c r="M98" i="220" s="1"/>
  <c r="L100" i="220"/>
  <c r="L98" i="220" s="1"/>
  <c r="AE94" i="220"/>
  <c r="AD94" i="220"/>
  <c r="AC94" i="220"/>
  <c r="AB94" i="220"/>
  <c r="AA94" i="220"/>
  <c r="Z94" i="220"/>
  <c r="Y94" i="220"/>
  <c r="X94" i="220"/>
  <c r="W94" i="220"/>
  <c r="V94" i="220"/>
  <c r="U94" i="220"/>
  <c r="T94" i="220"/>
  <c r="S94" i="220"/>
  <c r="R94" i="220"/>
  <c r="Q94" i="220"/>
  <c r="P94" i="220"/>
  <c r="O94" i="220"/>
  <c r="N94" i="220"/>
  <c r="M94" i="220"/>
  <c r="L94" i="220"/>
  <c r="AE93" i="220"/>
  <c r="AD93" i="220"/>
  <c r="AC93" i="220"/>
  <c r="AB93" i="220"/>
  <c r="AA93" i="220"/>
  <c r="Z93" i="220"/>
  <c r="Y93" i="220"/>
  <c r="X93" i="220"/>
  <c r="W93" i="220"/>
  <c r="V93" i="220"/>
  <c r="U93" i="220"/>
  <c r="T93" i="220"/>
  <c r="S93" i="220"/>
  <c r="R93" i="220"/>
  <c r="Q93" i="220"/>
  <c r="P93" i="220"/>
  <c r="O93" i="220"/>
  <c r="N93" i="220"/>
  <c r="M93" i="220"/>
  <c r="L93" i="220"/>
  <c r="AE92" i="220"/>
  <c r="AD92" i="220"/>
  <c r="AC92" i="220"/>
  <c r="AB92" i="220"/>
  <c r="AA92" i="220"/>
  <c r="Z92" i="220"/>
  <c r="Y92" i="220"/>
  <c r="X92" i="220"/>
  <c r="W92" i="220"/>
  <c r="V92" i="220"/>
  <c r="U92" i="220"/>
  <c r="T92" i="220"/>
  <c r="S92" i="220"/>
  <c r="R92" i="220"/>
  <c r="Q92" i="220"/>
  <c r="P92" i="220"/>
  <c r="O92" i="220"/>
  <c r="N92" i="220"/>
  <c r="M92" i="220"/>
  <c r="L92" i="220"/>
  <c r="AE91" i="220"/>
  <c r="AD91" i="220"/>
  <c r="AC91" i="220"/>
  <c r="AB91" i="220"/>
  <c r="AA91" i="220"/>
  <c r="Z91" i="220"/>
  <c r="Y91" i="220"/>
  <c r="X91" i="220"/>
  <c r="W91" i="220"/>
  <c r="V91" i="220"/>
  <c r="U91" i="220"/>
  <c r="T91" i="220"/>
  <c r="S91" i="220"/>
  <c r="R91" i="220"/>
  <c r="Q91" i="220"/>
  <c r="P91" i="220"/>
  <c r="O91" i="220"/>
  <c r="N91" i="220"/>
  <c r="M91" i="220"/>
  <c r="L91" i="220"/>
  <c r="AE90" i="220"/>
  <c r="AE88" i="220" s="1"/>
  <c r="AD90" i="220"/>
  <c r="AC90" i="220"/>
  <c r="AC88" i="220" s="1"/>
  <c r="AB90" i="220"/>
  <c r="AA90" i="220"/>
  <c r="AA88" i="220" s="1"/>
  <c r="Z90" i="220"/>
  <c r="Z88" i="220" s="1"/>
  <c r="Y90" i="220"/>
  <c r="Y88" i="220" s="1"/>
  <c r="X90" i="220"/>
  <c r="W90" i="220"/>
  <c r="W88" i="220" s="1"/>
  <c r="V90" i="220"/>
  <c r="U90" i="220"/>
  <c r="U88" i="220" s="1"/>
  <c r="T90" i="220"/>
  <c r="S90" i="220"/>
  <c r="S88" i="220" s="1"/>
  <c r="R90" i="220"/>
  <c r="Q90" i="220"/>
  <c r="Q88" i="220" s="1"/>
  <c r="P90" i="220"/>
  <c r="O90" i="220"/>
  <c r="O88" i="220" s="1"/>
  <c r="N90" i="220"/>
  <c r="M90" i="220"/>
  <c r="M88" i="220" s="1"/>
  <c r="L90" i="220"/>
  <c r="AE86" i="220"/>
  <c r="AD86" i="220"/>
  <c r="AC86" i="220"/>
  <c r="AB86" i="220"/>
  <c r="AA86" i="220"/>
  <c r="Z86" i="220"/>
  <c r="Y86" i="220"/>
  <c r="X86" i="220"/>
  <c r="W86" i="220"/>
  <c r="V86" i="220"/>
  <c r="U86" i="220"/>
  <c r="T86" i="220"/>
  <c r="S86" i="220"/>
  <c r="R86" i="220"/>
  <c r="Q86" i="220"/>
  <c r="P86" i="220"/>
  <c r="O86" i="220"/>
  <c r="N86" i="220"/>
  <c r="M86" i="220"/>
  <c r="L86" i="220"/>
  <c r="AE85" i="220"/>
  <c r="AE83" i="220" s="1"/>
  <c r="AD85" i="220"/>
  <c r="AD83" i="220" s="1"/>
  <c r="AC85" i="220"/>
  <c r="AC83" i="220" s="1"/>
  <c r="AB85" i="220"/>
  <c r="AA85" i="220"/>
  <c r="AA83" i="220" s="1"/>
  <c r="Z85" i="220"/>
  <c r="Y85" i="220"/>
  <c r="Y83" i="220" s="1"/>
  <c r="X85" i="220"/>
  <c r="W85" i="220"/>
  <c r="W83" i="220" s="1"/>
  <c r="V85" i="220"/>
  <c r="U85" i="220"/>
  <c r="U83" i="220" s="1"/>
  <c r="T85" i="220"/>
  <c r="S85" i="220"/>
  <c r="S83" i="220" s="1"/>
  <c r="R85" i="220"/>
  <c r="R83" i="220" s="1"/>
  <c r="Q85" i="220"/>
  <c r="Q83" i="220" s="1"/>
  <c r="P85" i="220"/>
  <c r="O85" i="220"/>
  <c r="O83" i="220" s="1"/>
  <c r="N85" i="220"/>
  <c r="N83" i="220" s="1"/>
  <c r="M85" i="220"/>
  <c r="M83" i="220" s="1"/>
  <c r="L85" i="220"/>
  <c r="AE81" i="220"/>
  <c r="AD81" i="220"/>
  <c r="AC81" i="220"/>
  <c r="AB81" i="220"/>
  <c r="AA81" i="220"/>
  <c r="Z81" i="220"/>
  <c r="Y81" i="220"/>
  <c r="X81" i="220"/>
  <c r="W81" i="220"/>
  <c r="V81" i="220"/>
  <c r="U81" i="220"/>
  <c r="T81" i="220"/>
  <c r="S81" i="220"/>
  <c r="R81" i="220"/>
  <c r="Q81" i="220"/>
  <c r="P81" i="220"/>
  <c r="O81" i="220"/>
  <c r="N81" i="220"/>
  <c r="M81" i="220"/>
  <c r="L81" i="220"/>
  <c r="AE80" i="220"/>
  <c r="AD80" i="220"/>
  <c r="AC80" i="220"/>
  <c r="AB80" i="220"/>
  <c r="AA80" i="220"/>
  <c r="Z80" i="220"/>
  <c r="Y80" i="220"/>
  <c r="X80" i="220"/>
  <c r="W80" i="220"/>
  <c r="V80" i="220"/>
  <c r="U80" i="220"/>
  <c r="T80" i="220"/>
  <c r="S80" i="220"/>
  <c r="R80" i="220"/>
  <c r="Q80" i="220"/>
  <c r="P80" i="220"/>
  <c r="O80" i="220"/>
  <c r="N80" i="220"/>
  <c r="M80" i="220"/>
  <c r="L80" i="220"/>
  <c r="AE79" i="220"/>
  <c r="AE77" i="220" s="1"/>
  <c r="AD79" i="220"/>
  <c r="AC79" i="220"/>
  <c r="AC77" i="220" s="1"/>
  <c r="AB79" i="220"/>
  <c r="AA79" i="220"/>
  <c r="AA77" i="220" s="1"/>
  <c r="Z79" i="220"/>
  <c r="Z77" i="220" s="1"/>
  <c r="Y79" i="220"/>
  <c r="Y77" i="220" s="1"/>
  <c r="X79" i="220"/>
  <c r="W79" i="220"/>
  <c r="W77" i="220" s="1"/>
  <c r="V79" i="220"/>
  <c r="V77" i="220" s="1"/>
  <c r="U79" i="220"/>
  <c r="U77" i="220" s="1"/>
  <c r="T79" i="220"/>
  <c r="S79" i="220"/>
  <c r="S77" i="220" s="1"/>
  <c r="R79" i="220"/>
  <c r="Q79" i="220"/>
  <c r="Q77" i="220" s="1"/>
  <c r="P79" i="220"/>
  <c r="O79" i="220"/>
  <c r="N79" i="220"/>
  <c r="M79" i="220"/>
  <c r="M77" i="220" s="1"/>
  <c r="L79" i="220"/>
  <c r="AE75" i="220"/>
  <c r="AD75" i="220"/>
  <c r="AC75" i="220"/>
  <c r="AB75" i="220"/>
  <c r="AA75" i="220"/>
  <c r="Z75" i="220"/>
  <c r="Y75" i="220"/>
  <c r="X75" i="220"/>
  <c r="W75" i="220"/>
  <c r="V75" i="220"/>
  <c r="U75" i="220"/>
  <c r="T75" i="220"/>
  <c r="S75" i="220"/>
  <c r="R75" i="220"/>
  <c r="Q75" i="220"/>
  <c r="P75" i="220"/>
  <c r="O75" i="220"/>
  <c r="N75" i="220"/>
  <c r="M75" i="220"/>
  <c r="L75" i="220"/>
  <c r="AE74" i="220"/>
  <c r="AD74" i="220"/>
  <c r="AC74" i="220"/>
  <c r="AB74" i="220"/>
  <c r="AA74" i="220"/>
  <c r="Z74" i="220"/>
  <c r="Y74" i="220"/>
  <c r="X74" i="220"/>
  <c r="W74" i="220"/>
  <c r="V74" i="220"/>
  <c r="U74" i="220"/>
  <c r="T74" i="220"/>
  <c r="S74" i="220"/>
  <c r="R74" i="220"/>
  <c r="Q74" i="220"/>
  <c r="P74" i="220"/>
  <c r="O74" i="220"/>
  <c r="N74" i="220"/>
  <c r="M74" i="220"/>
  <c r="L74" i="220"/>
  <c r="AE73" i="220"/>
  <c r="AD73" i="220"/>
  <c r="AC73" i="220"/>
  <c r="AB73" i="220"/>
  <c r="AA73" i="220"/>
  <c r="Z73" i="220"/>
  <c r="Y73" i="220"/>
  <c r="X73" i="220"/>
  <c r="W73" i="220"/>
  <c r="V73" i="220"/>
  <c r="U73" i="220"/>
  <c r="T73" i="220"/>
  <c r="S73" i="220"/>
  <c r="R73" i="220"/>
  <c r="Q73" i="220"/>
  <c r="P73" i="220"/>
  <c r="O73" i="220"/>
  <c r="N73" i="220"/>
  <c r="M73" i="220"/>
  <c r="L73" i="220"/>
  <c r="AE72" i="220"/>
  <c r="AD72" i="220"/>
  <c r="AC72" i="220"/>
  <c r="AB72" i="220"/>
  <c r="AA72" i="220"/>
  <c r="Z72" i="220"/>
  <c r="Y72" i="220"/>
  <c r="X72" i="220"/>
  <c r="W72" i="220"/>
  <c r="V72" i="220"/>
  <c r="U72" i="220"/>
  <c r="T72" i="220"/>
  <c r="S72" i="220"/>
  <c r="R72" i="220"/>
  <c r="Q72" i="220"/>
  <c r="P72" i="220"/>
  <c r="O72" i="220"/>
  <c r="N72" i="220"/>
  <c r="M72" i="220"/>
  <c r="L72" i="220"/>
  <c r="AE71" i="220"/>
  <c r="AD71" i="220"/>
  <c r="AC71" i="220"/>
  <c r="AB71" i="220"/>
  <c r="AA71" i="220"/>
  <c r="Z71" i="220"/>
  <c r="Y71" i="220"/>
  <c r="X71" i="220"/>
  <c r="W71" i="220"/>
  <c r="V71" i="220"/>
  <c r="U71" i="220"/>
  <c r="T71" i="220"/>
  <c r="S71" i="220"/>
  <c r="R71" i="220"/>
  <c r="Q71" i="220"/>
  <c r="P71" i="220"/>
  <c r="O71" i="220"/>
  <c r="N71" i="220"/>
  <c r="M71" i="220"/>
  <c r="L71" i="220"/>
  <c r="AE70" i="220"/>
  <c r="AD70" i="220"/>
  <c r="AC70" i="220"/>
  <c r="AB70" i="220"/>
  <c r="AA70" i="220"/>
  <c r="Z70" i="220"/>
  <c r="Y70" i="220"/>
  <c r="X70" i="220"/>
  <c r="W70" i="220"/>
  <c r="V70" i="220"/>
  <c r="U70" i="220"/>
  <c r="T70" i="220"/>
  <c r="S70" i="220"/>
  <c r="R70" i="220"/>
  <c r="Q70" i="220"/>
  <c r="P70" i="220"/>
  <c r="O70" i="220"/>
  <c r="N70" i="220"/>
  <c r="M70" i="220"/>
  <c r="L70" i="220"/>
  <c r="AE69" i="220"/>
  <c r="AD69" i="220"/>
  <c r="AC69" i="220"/>
  <c r="AB69" i="220"/>
  <c r="AB67" i="220" s="1"/>
  <c r="AA69" i="220"/>
  <c r="AA67" i="220" s="1"/>
  <c r="Z69" i="220"/>
  <c r="Y69" i="220"/>
  <c r="Y67" i="220" s="1"/>
  <c r="X69" i="220"/>
  <c r="X67" i="220" s="1"/>
  <c r="W69" i="220"/>
  <c r="W67" i="220" s="1"/>
  <c r="V69" i="220"/>
  <c r="U69" i="220"/>
  <c r="U67" i="220" s="1"/>
  <c r="T69" i="220"/>
  <c r="T67" i="220" s="1"/>
  <c r="S69" i="220"/>
  <c r="S67" i="220" s="1"/>
  <c r="R69" i="220"/>
  <c r="Q69" i="220"/>
  <c r="Q67" i="220" s="1"/>
  <c r="P69" i="220"/>
  <c r="P67" i="220" s="1"/>
  <c r="O69" i="220"/>
  <c r="O67" i="220" s="1"/>
  <c r="N69" i="220"/>
  <c r="M69" i="220"/>
  <c r="M67" i="220" s="1"/>
  <c r="L69" i="220"/>
  <c r="L67" i="220" s="1"/>
  <c r="AE288" i="221"/>
  <c r="AD288" i="221"/>
  <c r="AC288" i="221"/>
  <c r="AB288" i="221"/>
  <c r="AA288" i="221"/>
  <c r="Z288" i="221"/>
  <c r="Y288" i="221"/>
  <c r="X288" i="221"/>
  <c r="W288" i="221"/>
  <c r="V288" i="221"/>
  <c r="U288" i="221"/>
  <c r="T288" i="221"/>
  <c r="S288" i="221"/>
  <c r="R288" i="221"/>
  <c r="Q288" i="221"/>
  <c r="P288" i="221"/>
  <c r="O288" i="221"/>
  <c r="N288" i="221"/>
  <c r="M288" i="221"/>
  <c r="L288" i="221"/>
  <c r="AE287" i="221"/>
  <c r="AD287" i="221"/>
  <c r="AC287" i="221"/>
  <c r="AC285" i="221" s="1"/>
  <c r="AB287" i="221"/>
  <c r="AB285" i="221" s="1"/>
  <c r="AA287" i="221"/>
  <c r="AA285" i="221" s="1"/>
  <c r="Z287" i="221"/>
  <c r="Y287" i="221"/>
  <c r="Y285" i="221" s="1"/>
  <c r="X287" i="221"/>
  <c r="X285" i="221" s="1"/>
  <c r="W287" i="221"/>
  <c r="W285" i="221" s="1"/>
  <c r="V287" i="221"/>
  <c r="U287" i="221"/>
  <c r="U285" i="221" s="1"/>
  <c r="T287" i="221"/>
  <c r="T285" i="221" s="1"/>
  <c r="S287" i="221"/>
  <c r="S285" i="221" s="1"/>
  <c r="R287" i="221"/>
  <c r="Q287" i="221"/>
  <c r="Q285" i="221" s="1"/>
  <c r="P287" i="221"/>
  <c r="P285" i="221" s="1"/>
  <c r="O287" i="221"/>
  <c r="O285" i="221" s="1"/>
  <c r="N287" i="221"/>
  <c r="M287" i="221"/>
  <c r="M285" i="221" s="1"/>
  <c r="L287" i="221"/>
  <c r="AE283" i="221"/>
  <c r="AD283" i="221"/>
  <c r="AC283" i="221"/>
  <c r="AB283" i="221"/>
  <c r="AA283" i="221"/>
  <c r="Z283" i="221"/>
  <c r="Y283" i="221"/>
  <c r="X283" i="221"/>
  <c r="W283" i="221"/>
  <c r="V283" i="221"/>
  <c r="U283" i="221"/>
  <c r="T283" i="221"/>
  <c r="S283" i="221"/>
  <c r="R283" i="221"/>
  <c r="Q283" i="221"/>
  <c r="P283" i="221"/>
  <c r="O283" i="221"/>
  <c r="N283" i="221"/>
  <c r="M283" i="221"/>
  <c r="L283" i="221"/>
  <c r="AE282" i="221"/>
  <c r="AE280" i="221" s="1"/>
  <c r="AD282" i="221"/>
  <c r="AD280" i="221" s="1"/>
  <c r="AC282" i="221"/>
  <c r="AC280" i="221" s="1"/>
  <c r="AB282" i="221"/>
  <c r="AB280" i="221" s="1"/>
  <c r="AA282" i="221"/>
  <c r="AA280" i="221" s="1"/>
  <c r="Z282" i="221"/>
  <c r="Z280" i="221" s="1"/>
  <c r="Y282" i="221"/>
  <c r="Y280" i="221" s="1"/>
  <c r="X282" i="221"/>
  <c r="X280" i="221" s="1"/>
  <c r="W282" i="221"/>
  <c r="W280" i="221" s="1"/>
  <c r="V282" i="221"/>
  <c r="V280" i="221" s="1"/>
  <c r="U282" i="221"/>
  <c r="U280" i="221" s="1"/>
  <c r="T282" i="221"/>
  <c r="T280" i="221" s="1"/>
  <c r="S282" i="221"/>
  <c r="S280" i="221" s="1"/>
  <c r="R282" i="221"/>
  <c r="R280" i="221" s="1"/>
  <c r="Q282" i="221"/>
  <c r="Q280" i="221" s="1"/>
  <c r="P282" i="221"/>
  <c r="P280" i="221" s="1"/>
  <c r="O282" i="221"/>
  <c r="O280" i="221" s="1"/>
  <c r="N282" i="221"/>
  <c r="N280" i="221" s="1"/>
  <c r="M282" i="221"/>
  <c r="M280" i="221" s="1"/>
  <c r="L282" i="221"/>
  <c r="L280" i="221" s="1"/>
  <c r="AE278" i="221"/>
  <c r="AD278" i="221"/>
  <c r="AC278" i="221"/>
  <c r="AB278" i="221"/>
  <c r="AA278" i="221"/>
  <c r="Z278" i="221"/>
  <c r="Y278" i="221"/>
  <c r="X278" i="221"/>
  <c r="W278" i="221"/>
  <c r="V278" i="221"/>
  <c r="U278" i="221"/>
  <c r="T278" i="221"/>
  <c r="S278" i="221"/>
  <c r="R278" i="221"/>
  <c r="Q278" i="221"/>
  <c r="P278" i="221"/>
  <c r="O278" i="221"/>
  <c r="N278" i="221"/>
  <c r="M278" i="221"/>
  <c r="L278" i="221"/>
  <c r="AE277" i="221"/>
  <c r="AD277" i="221"/>
  <c r="AC277" i="221"/>
  <c r="AB277" i="221"/>
  <c r="AA277" i="221"/>
  <c r="Z277" i="221"/>
  <c r="Y277" i="221"/>
  <c r="X277" i="221"/>
  <c r="W277" i="221"/>
  <c r="V277" i="221"/>
  <c r="U277" i="221"/>
  <c r="T277" i="221"/>
  <c r="S277" i="221"/>
  <c r="R277" i="221"/>
  <c r="Q277" i="221"/>
  <c r="P277" i="221"/>
  <c r="O277" i="221"/>
  <c r="N277" i="221"/>
  <c r="M277" i="221"/>
  <c r="L277" i="221"/>
  <c r="AE276" i="221"/>
  <c r="AD276" i="221"/>
  <c r="AC276" i="221"/>
  <c r="AB276" i="221"/>
  <c r="AA276" i="221"/>
  <c r="Z276" i="221"/>
  <c r="Y276" i="221"/>
  <c r="X276" i="221"/>
  <c r="W276" i="221"/>
  <c r="V276" i="221"/>
  <c r="U276" i="221"/>
  <c r="T276" i="221"/>
  <c r="S276" i="221"/>
  <c r="R276" i="221"/>
  <c r="Q276" i="221"/>
  <c r="P276" i="221"/>
  <c r="O276" i="221"/>
  <c r="N276" i="221"/>
  <c r="M276" i="221"/>
  <c r="L276" i="221"/>
  <c r="AE275" i="221"/>
  <c r="AE273" i="221" s="1"/>
  <c r="AD275" i="221"/>
  <c r="AC275" i="221"/>
  <c r="AC273" i="221" s="1"/>
  <c r="AB275" i="221"/>
  <c r="AB273" i="221" s="1"/>
  <c r="AA275" i="221"/>
  <c r="AA273" i="221" s="1"/>
  <c r="Z275" i="221"/>
  <c r="Y275" i="221"/>
  <c r="Y273" i="221" s="1"/>
  <c r="X275" i="221"/>
  <c r="X273" i="221" s="1"/>
  <c r="W275" i="221"/>
  <c r="W273" i="221" s="1"/>
  <c r="V275" i="221"/>
  <c r="U275" i="221"/>
  <c r="U273" i="221" s="1"/>
  <c r="T275" i="221"/>
  <c r="S275" i="221"/>
  <c r="S273" i="221" s="1"/>
  <c r="R275" i="221"/>
  <c r="Q275" i="221"/>
  <c r="P275" i="221"/>
  <c r="P273" i="221" s="1"/>
  <c r="O275" i="221"/>
  <c r="O273" i="221" s="1"/>
  <c r="N275" i="221"/>
  <c r="M275" i="221"/>
  <c r="L275" i="221"/>
  <c r="AE271" i="221"/>
  <c r="AD271" i="221"/>
  <c r="AC271" i="221"/>
  <c r="AB271" i="221"/>
  <c r="AA271" i="221"/>
  <c r="Z271" i="221"/>
  <c r="Y271" i="221"/>
  <c r="X271" i="221"/>
  <c r="W271" i="221"/>
  <c r="V271" i="221"/>
  <c r="U271" i="221"/>
  <c r="T271" i="221"/>
  <c r="S271" i="221"/>
  <c r="R271" i="221"/>
  <c r="Q271" i="221"/>
  <c r="P271" i="221"/>
  <c r="O271" i="221"/>
  <c r="N271" i="221"/>
  <c r="M271" i="221"/>
  <c r="L271" i="221"/>
  <c r="AE270" i="221"/>
  <c r="AD270" i="221"/>
  <c r="AC270" i="221"/>
  <c r="AB270" i="221"/>
  <c r="AA270" i="221"/>
  <c r="Z270" i="221"/>
  <c r="Y270" i="221"/>
  <c r="X270" i="221"/>
  <c r="W270" i="221"/>
  <c r="V270" i="221"/>
  <c r="U270" i="221"/>
  <c r="T270" i="221"/>
  <c r="S270" i="221"/>
  <c r="R270" i="221"/>
  <c r="Q270" i="221"/>
  <c r="P270" i="221"/>
  <c r="O270" i="221"/>
  <c r="N270" i="221"/>
  <c r="M270" i="221"/>
  <c r="L270" i="221"/>
  <c r="AE269" i="221"/>
  <c r="AE267" i="221" s="1"/>
  <c r="AD269" i="221"/>
  <c r="AD267" i="221" s="1"/>
  <c r="AC269" i="221"/>
  <c r="AC267" i="221" s="1"/>
  <c r="AB269" i="221"/>
  <c r="AB267" i="221" s="1"/>
  <c r="AA269" i="221"/>
  <c r="AA267" i="221" s="1"/>
  <c r="Z269" i="221"/>
  <c r="Z267" i="221" s="1"/>
  <c r="Y269" i="221"/>
  <c r="Y267" i="221" s="1"/>
  <c r="X269" i="221"/>
  <c r="X267" i="221" s="1"/>
  <c r="W269" i="221"/>
  <c r="V269" i="221"/>
  <c r="V267" i="221" s="1"/>
  <c r="U269" i="221"/>
  <c r="U267" i="221" s="1"/>
  <c r="T269" i="221"/>
  <c r="T267" i="221" s="1"/>
  <c r="S269" i="221"/>
  <c r="S267" i="221" s="1"/>
  <c r="R269" i="221"/>
  <c r="R267" i="221" s="1"/>
  <c r="Q269" i="221"/>
  <c r="Q267" i="221" s="1"/>
  <c r="P269" i="221"/>
  <c r="P267" i="221" s="1"/>
  <c r="O269" i="221"/>
  <c r="O267" i="221" s="1"/>
  <c r="N269" i="221"/>
  <c r="N267" i="221" s="1"/>
  <c r="M269" i="221"/>
  <c r="M267" i="221" s="1"/>
  <c r="L269" i="221"/>
  <c r="AE263" i="221"/>
  <c r="AD263" i="221"/>
  <c r="AC263" i="221"/>
  <c r="AB263" i="221"/>
  <c r="AA263" i="221"/>
  <c r="Z263" i="221"/>
  <c r="Y263" i="221"/>
  <c r="X263" i="221"/>
  <c r="W263" i="221"/>
  <c r="V263" i="221"/>
  <c r="U263" i="221"/>
  <c r="T263" i="221"/>
  <c r="S263" i="221"/>
  <c r="R263" i="221"/>
  <c r="Q263" i="221"/>
  <c r="P263" i="221"/>
  <c r="O263" i="221"/>
  <c r="N263" i="221"/>
  <c r="M263" i="221"/>
  <c r="L263" i="221"/>
  <c r="AE262" i="221"/>
  <c r="AD262" i="221"/>
  <c r="AC262" i="221"/>
  <c r="AB262" i="221"/>
  <c r="AA262" i="221"/>
  <c r="Z262" i="221"/>
  <c r="Y262" i="221"/>
  <c r="X262" i="221"/>
  <c r="W262" i="221"/>
  <c r="V262" i="221"/>
  <c r="U262" i="221"/>
  <c r="T262" i="221"/>
  <c r="S262" i="221"/>
  <c r="R262" i="221"/>
  <c r="Q262" i="221"/>
  <c r="P262" i="221"/>
  <c r="O262" i="221"/>
  <c r="N262" i="221"/>
  <c r="M262" i="221"/>
  <c r="L262" i="221"/>
  <c r="AE261" i="221"/>
  <c r="AD261" i="221"/>
  <c r="AC261" i="221"/>
  <c r="AB261" i="221"/>
  <c r="AA261" i="221"/>
  <c r="Z261" i="221"/>
  <c r="Y261" i="221"/>
  <c r="X261" i="221"/>
  <c r="W261" i="221"/>
  <c r="V261" i="221"/>
  <c r="U261" i="221"/>
  <c r="T261" i="221"/>
  <c r="S261" i="221"/>
  <c r="R261" i="221"/>
  <c r="Q261" i="221"/>
  <c r="P261" i="221"/>
  <c r="O261" i="221"/>
  <c r="N261" i="221"/>
  <c r="M261" i="221"/>
  <c r="L261" i="221"/>
  <c r="AE260" i="221"/>
  <c r="AD260" i="221"/>
  <c r="AC260" i="221"/>
  <c r="AB260" i="221"/>
  <c r="AA260" i="221"/>
  <c r="Z260" i="221"/>
  <c r="Y260" i="221"/>
  <c r="X260" i="221"/>
  <c r="W260" i="221"/>
  <c r="V260" i="221"/>
  <c r="U260" i="221"/>
  <c r="T260" i="221"/>
  <c r="S260" i="221"/>
  <c r="R260" i="221"/>
  <c r="Q260" i="221"/>
  <c r="P260" i="221"/>
  <c r="O260" i="221"/>
  <c r="N260" i="221"/>
  <c r="M260" i="221"/>
  <c r="L260" i="221"/>
  <c r="AE259" i="221"/>
  <c r="AD259" i="221"/>
  <c r="AC259" i="221"/>
  <c r="AB259" i="221"/>
  <c r="AA259" i="221"/>
  <c r="Z259" i="221"/>
  <c r="Y259" i="221"/>
  <c r="X259" i="221"/>
  <c r="W259" i="221"/>
  <c r="V259" i="221"/>
  <c r="U259" i="221"/>
  <c r="T259" i="221"/>
  <c r="S259" i="221"/>
  <c r="R259" i="221"/>
  <c r="Q259" i="221"/>
  <c r="P259" i="221"/>
  <c r="O259" i="221"/>
  <c r="N259" i="221"/>
  <c r="M259" i="221"/>
  <c r="L259" i="221"/>
  <c r="AE258" i="221"/>
  <c r="AD258" i="221"/>
  <c r="AC258" i="221"/>
  <c r="AB258" i="221"/>
  <c r="AA258" i="221"/>
  <c r="Z258" i="221"/>
  <c r="Y258" i="221"/>
  <c r="X258" i="221"/>
  <c r="W258" i="221"/>
  <c r="V258" i="221"/>
  <c r="U258" i="221"/>
  <c r="T258" i="221"/>
  <c r="S258" i="221"/>
  <c r="R258" i="221"/>
  <c r="Q258" i="221"/>
  <c r="P258" i="221"/>
  <c r="O258" i="221"/>
  <c r="N258" i="221"/>
  <c r="M258" i="221"/>
  <c r="L258" i="221"/>
  <c r="AE257" i="221"/>
  <c r="AD257" i="221"/>
  <c r="AC257" i="221"/>
  <c r="AB257" i="221"/>
  <c r="AA257" i="221"/>
  <c r="Z257" i="221"/>
  <c r="Y257" i="221"/>
  <c r="X257" i="221"/>
  <c r="W257" i="221"/>
  <c r="V257" i="221"/>
  <c r="U257" i="221"/>
  <c r="T257" i="221"/>
  <c r="S257" i="221"/>
  <c r="R257" i="221"/>
  <c r="Q257" i="221"/>
  <c r="P257" i="221"/>
  <c r="O257" i="221"/>
  <c r="N257" i="221"/>
  <c r="M257" i="221"/>
  <c r="L257" i="221"/>
  <c r="AE256" i="221"/>
  <c r="AD256" i="221"/>
  <c r="AC256" i="221"/>
  <c r="AC254" i="221" s="1"/>
  <c r="AB256" i="221"/>
  <c r="AA256" i="221"/>
  <c r="Z256" i="221"/>
  <c r="Y256" i="221"/>
  <c r="Y254" i="221" s="1"/>
  <c r="X256" i="221"/>
  <c r="W256" i="221"/>
  <c r="V256" i="221"/>
  <c r="U256" i="221"/>
  <c r="U254" i="221" s="1"/>
  <c r="T256" i="221"/>
  <c r="S256" i="221"/>
  <c r="R256" i="221"/>
  <c r="Q256" i="221"/>
  <c r="P256" i="221"/>
  <c r="O256" i="221"/>
  <c r="N256" i="221"/>
  <c r="M256" i="221"/>
  <c r="M254" i="221" s="1"/>
  <c r="L256" i="221"/>
  <c r="AE252" i="221"/>
  <c r="AD252" i="221"/>
  <c r="AC252" i="221"/>
  <c r="AB252" i="221"/>
  <c r="AA252" i="221"/>
  <c r="Z252" i="221"/>
  <c r="Y252" i="221"/>
  <c r="X252" i="221"/>
  <c r="W252" i="221"/>
  <c r="V252" i="221"/>
  <c r="U252" i="221"/>
  <c r="T252" i="221"/>
  <c r="S252" i="221"/>
  <c r="R252" i="221"/>
  <c r="Q252" i="221"/>
  <c r="P252" i="221"/>
  <c r="O252" i="221"/>
  <c r="N252" i="221"/>
  <c r="M252" i="221"/>
  <c r="L252" i="221"/>
  <c r="AE251" i="221"/>
  <c r="AD251" i="221"/>
  <c r="AC251" i="221"/>
  <c r="AB251" i="221"/>
  <c r="AA251" i="221"/>
  <c r="Z251" i="221"/>
  <c r="Y251" i="221"/>
  <c r="X251" i="221"/>
  <c r="W251" i="221"/>
  <c r="V251" i="221"/>
  <c r="U251" i="221"/>
  <c r="T251" i="221"/>
  <c r="S251" i="221"/>
  <c r="R251" i="221"/>
  <c r="Q251" i="221"/>
  <c r="P251" i="221"/>
  <c r="O251" i="221"/>
  <c r="N251" i="221"/>
  <c r="M251" i="221"/>
  <c r="L251" i="221"/>
  <c r="AE250" i="221"/>
  <c r="AD250" i="221"/>
  <c r="AC250" i="221"/>
  <c r="AB250" i="221"/>
  <c r="AA250" i="221"/>
  <c r="Z250" i="221"/>
  <c r="Y250" i="221"/>
  <c r="X250" i="221"/>
  <c r="W250" i="221"/>
  <c r="V250" i="221"/>
  <c r="U250" i="221"/>
  <c r="T250" i="221"/>
  <c r="S250" i="221"/>
  <c r="R250" i="221"/>
  <c r="Q250" i="221"/>
  <c r="P250" i="221"/>
  <c r="O250" i="221"/>
  <c r="N250" i="221"/>
  <c r="M250" i="221"/>
  <c r="L250" i="221"/>
  <c r="AE249" i="221"/>
  <c r="AD249" i="221"/>
  <c r="AD247" i="221" s="1"/>
  <c r="AC249" i="221"/>
  <c r="AC247" i="221" s="1"/>
  <c r="AB249" i="221"/>
  <c r="AB247" i="221" s="1"/>
  <c r="AA249" i="221"/>
  <c r="Z249" i="221"/>
  <c r="Z247" i="221" s="1"/>
  <c r="Y249" i="221"/>
  <c r="Y247" i="221" s="1"/>
  <c r="X249" i="221"/>
  <c r="X247" i="221" s="1"/>
  <c r="W249" i="221"/>
  <c r="V249" i="221"/>
  <c r="V247" i="221" s="1"/>
  <c r="U249" i="221"/>
  <c r="U247" i="221" s="1"/>
  <c r="T249" i="221"/>
  <c r="T247" i="221" s="1"/>
  <c r="S249" i="221"/>
  <c r="R249" i="221"/>
  <c r="R247" i="221" s="1"/>
  <c r="Q249" i="221"/>
  <c r="Q247" i="221" s="1"/>
  <c r="P249" i="221"/>
  <c r="P247" i="221" s="1"/>
  <c r="O249" i="221"/>
  <c r="N249" i="221"/>
  <c r="N247" i="221" s="1"/>
  <c r="M249" i="221"/>
  <c r="M247" i="221" s="1"/>
  <c r="L249" i="221"/>
  <c r="L247" i="221" s="1"/>
  <c r="AE243" i="221"/>
  <c r="AD243" i="221"/>
  <c r="AC243" i="221"/>
  <c r="AB243" i="221"/>
  <c r="AA243" i="221"/>
  <c r="Z243" i="221"/>
  <c r="Y243" i="221"/>
  <c r="X243" i="221"/>
  <c r="W243" i="221"/>
  <c r="V243" i="221"/>
  <c r="U243" i="221"/>
  <c r="T243" i="221"/>
  <c r="S243" i="221"/>
  <c r="R243" i="221"/>
  <c r="Q243" i="221"/>
  <c r="P243" i="221"/>
  <c r="O243" i="221"/>
  <c r="N243" i="221"/>
  <c r="M243" i="221"/>
  <c r="L243" i="221"/>
  <c r="AE242" i="221"/>
  <c r="AD242" i="221"/>
  <c r="AC242" i="221"/>
  <c r="AB242" i="221"/>
  <c r="AA242" i="221"/>
  <c r="Z242" i="221"/>
  <c r="Y242" i="221"/>
  <c r="X242" i="221"/>
  <c r="W242" i="221"/>
  <c r="V242" i="221"/>
  <c r="U242" i="221"/>
  <c r="T242" i="221"/>
  <c r="S242" i="221"/>
  <c r="R242" i="221"/>
  <c r="Q242" i="221"/>
  <c r="P242" i="221"/>
  <c r="O242" i="221"/>
  <c r="N242" i="221"/>
  <c r="M242" i="221"/>
  <c r="L242" i="221"/>
  <c r="AE241" i="221"/>
  <c r="AD241" i="221"/>
  <c r="AC241" i="221"/>
  <c r="AB241" i="221"/>
  <c r="AA241" i="221"/>
  <c r="Z241" i="221"/>
  <c r="Y241" i="221"/>
  <c r="X241" i="221"/>
  <c r="W241" i="221"/>
  <c r="V241" i="221"/>
  <c r="U241" i="221"/>
  <c r="T241" i="221"/>
  <c r="S241" i="221"/>
  <c r="R241" i="221"/>
  <c r="Q241" i="221"/>
  <c r="P241" i="221"/>
  <c r="O241" i="221"/>
  <c r="N241" i="221"/>
  <c r="M241" i="221"/>
  <c r="L241" i="221"/>
  <c r="AE240" i="221"/>
  <c r="AE238" i="221" s="1"/>
  <c r="AD240" i="221"/>
  <c r="AD238" i="221" s="1"/>
  <c r="AC240" i="221"/>
  <c r="AB240" i="221"/>
  <c r="AB238" i="221" s="1"/>
  <c r="AA240" i="221"/>
  <c r="AA238" i="221" s="1"/>
  <c r="Z240" i="221"/>
  <c r="Z238" i="221" s="1"/>
  <c r="Y240" i="221"/>
  <c r="X240" i="221"/>
  <c r="X238" i="221" s="1"/>
  <c r="W240" i="221"/>
  <c r="W238" i="221" s="1"/>
  <c r="V240" i="221"/>
  <c r="V238" i="221" s="1"/>
  <c r="U240" i="221"/>
  <c r="T240" i="221"/>
  <c r="T238" i="221" s="1"/>
  <c r="S240" i="221"/>
  <c r="S238" i="221" s="1"/>
  <c r="R240" i="221"/>
  <c r="R238" i="221" s="1"/>
  <c r="Q240" i="221"/>
  <c r="P240" i="221"/>
  <c r="P238" i="221" s="1"/>
  <c r="O240" i="221"/>
  <c r="O238" i="221" s="1"/>
  <c r="N240" i="221"/>
  <c r="N238" i="221" s="1"/>
  <c r="M240" i="221"/>
  <c r="L240" i="221"/>
  <c r="L238" i="221" s="1"/>
  <c r="AE236" i="221"/>
  <c r="AD236" i="221"/>
  <c r="AC236" i="221"/>
  <c r="AB236" i="221"/>
  <c r="AA236" i="221"/>
  <c r="Z236" i="221"/>
  <c r="Y236" i="221"/>
  <c r="X236" i="221"/>
  <c r="W236" i="221"/>
  <c r="V236" i="221"/>
  <c r="U236" i="221"/>
  <c r="T236" i="221"/>
  <c r="S236" i="221"/>
  <c r="R236" i="221"/>
  <c r="Q236" i="221"/>
  <c r="P236" i="221"/>
  <c r="O236" i="221"/>
  <c r="N236" i="221"/>
  <c r="M236" i="221"/>
  <c r="L236" i="221"/>
  <c r="AE235" i="221"/>
  <c r="AD235" i="221"/>
  <c r="AC235" i="221"/>
  <c r="AB235" i="221"/>
  <c r="AA235" i="221"/>
  <c r="Z235" i="221"/>
  <c r="Y235" i="221"/>
  <c r="X235" i="221"/>
  <c r="W235" i="221"/>
  <c r="V235" i="221"/>
  <c r="U235" i="221"/>
  <c r="T235" i="221"/>
  <c r="S235" i="221"/>
  <c r="R235" i="221"/>
  <c r="Q235" i="221"/>
  <c r="P235" i="221"/>
  <c r="O235" i="221"/>
  <c r="N235" i="221"/>
  <c r="M235" i="221"/>
  <c r="L235" i="221"/>
  <c r="AE234" i="221"/>
  <c r="AD234" i="221"/>
  <c r="AC234" i="221"/>
  <c r="AB234" i="221"/>
  <c r="AA234" i="221"/>
  <c r="Z234" i="221"/>
  <c r="Y234" i="221"/>
  <c r="X234" i="221"/>
  <c r="W234" i="221"/>
  <c r="V234" i="221"/>
  <c r="U234" i="221"/>
  <c r="T234" i="221"/>
  <c r="S234" i="221"/>
  <c r="R234" i="221"/>
  <c r="Q234" i="221"/>
  <c r="P234" i="221"/>
  <c r="O234" i="221"/>
  <c r="N234" i="221"/>
  <c r="M234" i="221"/>
  <c r="L234" i="221"/>
  <c r="AE233" i="221"/>
  <c r="AD233" i="221"/>
  <c r="AC233" i="221"/>
  <c r="AB233" i="221"/>
  <c r="AA233" i="221"/>
  <c r="Z233" i="221"/>
  <c r="Y233" i="221"/>
  <c r="X233" i="221"/>
  <c r="W233" i="221"/>
  <c r="V233" i="221"/>
  <c r="U233" i="221"/>
  <c r="T233" i="221"/>
  <c r="S233" i="221"/>
  <c r="R233" i="221"/>
  <c r="Q233" i="221"/>
  <c r="P233" i="221"/>
  <c r="O233" i="221"/>
  <c r="N233" i="221"/>
  <c r="M233" i="221"/>
  <c r="L233" i="221"/>
  <c r="AE232" i="221"/>
  <c r="AD232" i="221"/>
  <c r="AC232" i="221"/>
  <c r="AC230" i="221" s="1"/>
  <c r="AB232" i="221"/>
  <c r="AA232" i="221"/>
  <c r="Z232" i="221"/>
  <c r="Y232" i="221"/>
  <c r="Y230" i="221" s="1"/>
  <c r="X232" i="221"/>
  <c r="W232" i="221"/>
  <c r="V232" i="221"/>
  <c r="U232" i="221"/>
  <c r="U230" i="221" s="1"/>
  <c r="T232" i="221"/>
  <c r="S232" i="221"/>
  <c r="R232" i="221"/>
  <c r="Q232" i="221"/>
  <c r="Q230" i="221" s="1"/>
  <c r="P232" i="221"/>
  <c r="O232" i="221"/>
  <c r="N232" i="221"/>
  <c r="M232" i="221"/>
  <c r="M230" i="221" s="1"/>
  <c r="L232" i="221"/>
  <c r="AE228" i="221"/>
  <c r="AD228" i="221"/>
  <c r="AC228" i="221"/>
  <c r="AB228" i="221"/>
  <c r="AA228" i="221"/>
  <c r="Z228" i="221"/>
  <c r="Y228" i="221"/>
  <c r="X228" i="221"/>
  <c r="W228" i="221"/>
  <c r="V228" i="221"/>
  <c r="U228" i="221"/>
  <c r="T228" i="221"/>
  <c r="S228" i="221"/>
  <c r="R228" i="221"/>
  <c r="Q228" i="221"/>
  <c r="P228" i="221"/>
  <c r="O228" i="221"/>
  <c r="N228" i="221"/>
  <c r="M228" i="221"/>
  <c r="L228" i="221"/>
  <c r="AE227" i="221"/>
  <c r="AD227" i="221"/>
  <c r="AC227" i="221"/>
  <c r="AB227" i="221"/>
  <c r="AA227" i="221"/>
  <c r="Z227" i="221"/>
  <c r="Y227" i="221"/>
  <c r="X227" i="221"/>
  <c r="W227" i="221"/>
  <c r="V227" i="221"/>
  <c r="U227" i="221"/>
  <c r="T227" i="221"/>
  <c r="S227" i="221"/>
  <c r="R227" i="221"/>
  <c r="Q227" i="221"/>
  <c r="P227" i="221"/>
  <c r="O227" i="221"/>
  <c r="N227" i="221"/>
  <c r="M227" i="221"/>
  <c r="L227" i="221"/>
  <c r="AE226" i="221"/>
  <c r="AE224" i="221" s="1"/>
  <c r="AD226" i="221"/>
  <c r="AD224" i="221" s="1"/>
  <c r="AC226" i="221"/>
  <c r="AC224" i="221" s="1"/>
  <c r="AB226" i="221"/>
  <c r="AA226" i="221"/>
  <c r="AA224" i="221" s="1"/>
  <c r="Z226" i="221"/>
  <c r="Z224" i="221" s="1"/>
  <c r="Y226" i="221"/>
  <c r="Y224" i="221" s="1"/>
  <c r="X226" i="221"/>
  <c r="W226" i="221"/>
  <c r="W224" i="221" s="1"/>
  <c r="V226" i="221"/>
  <c r="V224" i="221" s="1"/>
  <c r="U226" i="221"/>
  <c r="T226" i="221"/>
  <c r="S226" i="221"/>
  <c r="S224" i="221" s="1"/>
  <c r="R226" i="221"/>
  <c r="Q226" i="221"/>
  <c r="Q224" i="221" s="1"/>
  <c r="P226" i="221"/>
  <c r="O226" i="221"/>
  <c r="O224" i="221" s="1"/>
  <c r="N226" i="221"/>
  <c r="M226" i="221"/>
  <c r="M224" i="221" s="1"/>
  <c r="L226" i="221"/>
  <c r="AE222" i="221"/>
  <c r="AD222" i="221"/>
  <c r="AC222" i="221"/>
  <c r="AB222" i="221"/>
  <c r="AA222" i="221"/>
  <c r="Z222" i="221"/>
  <c r="Y222" i="221"/>
  <c r="X222" i="221"/>
  <c r="W222" i="221"/>
  <c r="V222" i="221"/>
  <c r="U222" i="221"/>
  <c r="T222" i="221"/>
  <c r="S222" i="221"/>
  <c r="R222" i="221"/>
  <c r="Q222" i="221"/>
  <c r="P222" i="221"/>
  <c r="O222" i="221"/>
  <c r="N222" i="221"/>
  <c r="M222" i="221"/>
  <c r="L222" i="221"/>
  <c r="AE221" i="221"/>
  <c r="AD221" i="221"/>
  <c r="AC221" i="221"/>
  <c r="AB221" i="221"/>
  <c r="AA221" i="221"/>
  <c r="Z221" i="221"/>
  <c r="Y221" i="221"/>
  <c r="X221" i="221"/>
  <c r="W221" i="221"/>
  <c r="V221" i="221"/>
  <c r="U221" i="221"/>
  <c r="T221" i="221"/>
  <c r="S221" i="221"/>
  <c r="R221" i="221"/>
  <c r="Q221" i="221"/>
  <c r="P221" i="221"/>
  <c r="O221" i="221"/>
  <c r="N221" i="221"/>
  <c r="M221" i="221"/>
  <c r="L221" i="221"/>
  <c r="AE220" i="221"/>
  <c r="AD220" i="221"/>
  <c r="AC220" i="221"/>
  <c r="AB220" i="221"/>
  <c r="AA220" i="221"/>
  <c r="Z220" i="221"/>
  <c r="Y220" i="221"/>
  <c r="X220" i="221"/>
  <c r="W220" i="221"/>
  <c r="V220" i="221"/>
  <c r="U220" i="221"/>
  <c r="T220" i="221"/>
  <c r="S220" i="221"/>
  <c r="R220" i="221"/>
  <c r="Q220" i="221"/>
  <c r="P220" i="221"/>
  <c r="O220" i="221"/>
  <c r="N220" i="221"/>
  <c r="M220" i="221"/>
  <c r="L220" i="221"/>
  <c r="AE219" i="221"/>
  <c r="AD219" i="221"/>
  <c r="AC219" i="221"/>
  <c r="AB219" i="221"/>
  <c r="AA219" i="221"/>
  <c r="Z219" i="221"/>
  <c r="Y219" i="221"/>
  <c r="X219" i="221"/>
  <c r="W219" i="221"/>
  <c r="V219" i="221"/>
  <c r="U219" i="221"/>
  <c r="T219" i="221"/>
  <c r="S219" i="221"/>
  <c r="R219" i="221"/>
  <c r="Q219" i="221"/>
  <c r="P219" i="221"/>
  <c r="O219" i="221"/>
  <c r="N219" i="221"/>
  <c r="M219" i="221"/>
  <c r="L219" i="221"/>
  <c r="AE218" i="221"/>
  <c r="AE216" i="221" s="1"/>
  <c r="AD218" i="221"/>
  <c r="AC218" i="221"/>
  <c r="AC216" i="221" s="1"/>
  <c r="AB218" i="221"/>
  <c r="AB216" i="221" s="1"/>
  <c r="AA218" i="221"/>
  <c r="AA216" i="221" s="1"/>
  <c r="Z218" i="221"/>
  <c r="Y218" i="221"/>
  <c r="Y216" i="221" s="1"/>
  <c r="X218" i="221"/>
  <c r="X216" i="221" s="1"/>
  <c r="W218" i="221"/>
  <c r="W216" i="221" s="1"/>
  <c r="V218" i="221"/>
  <c r="U218" i="221"/>
  <c r="U216" i="221" s="1"/>
  <c r="T218" i="221"/>
  <c r="T216" i="221" s="1"/>
  <c r="S218" i="221"/>
  <c r="S216" i="221" s="1"/>
  <c r="R218" i="221"/>
  <c r="Q218" i="221"/>
  <c r="Q216" i="221" s="1"/>
  <c r="P218" i="221"/>
  <c r="P216" i="221" s="1"/>
  <c r="O218" i="221"/>
  <c r="O216" i="221" s="1"/>
  <c r="N218" i="221"/>
  <c r="M218" i="221"/>
  <c r="M216" i="221" s="1"/>
  <c r="L218" i="221"/>
  <c r="L216" i="221" s="1"/>
  <c r="AE214" i="221"/>
  <c r="AD214" i="221"/>
  <c r="AC214" i="221"/>
  <c r="AB214" i="221"/>
  <c r="AA214" i="221"/>
  <c r="Z214" i="221"/>
  <c r="Y214" i="221"/>
  <c r="X214" i="221"/>
  <c r="W214" i="221"/>
  <c r="V214" i="221"/>
  <c r="U214" i="221"/>
  <c r="T214" i="221"/>
  <c r="S214" i="221"/>
  <c r="R214" i="221"/>
  <c r="Q214" i="221"/>
  <c r="P214" i="221"/>
  <c r="O214" i="221"/>
  <c r="N214" i="221"/>
  <c r="M214" i="221"/>
  <c r="L214" i="221"/>
  <c r="AE213" i="221"/>
  <c r="AD213" i="221"/>
  <c r="AC213" i="221"/>
  <c r="AB213" i="221"/>
  <c r="AA213" i="221"/>
  <c r="Z213" i="221"/>
  <c r="Y213" i="221"/>
  <c r="X213" i="221"/>
  <c r="W213" i="221"/>
  <c r="V213" i="221"/>
  <c r="U213" i="221"/>
  <c r="T213" i="221"/>
  <c r="S213" i="221"/>
  <c r="R213" i="221"/>
  <c r="Q213" i="221"/>
  <c r="P213" i="221"/>
  <c r="O213" i="221"/>
  <c r="N213" i="221"/>
  <c r="M213" i="221"/>
  <c r="L213" i="221"/>
  <c r="AE212" i="221"/>
  <c r="AD212" i="221"/>
  <c r="AC212" i="221"/>
  <c r="AB212" i="221"/>
  <c r="AA212" i="221"/>
  <c r="Z212" i="221"/>
  <c r="Y212" i="221"/>
  <c r="X212" i="221"/>
  <c r="W212" i="221"/>
  <c r="V212" i="221"/>
  <c r="U212" i="221"/>
  <c r="T212" i="221"/>
  <c r="S212" i="221"/>
  <c r="R212" i="221"/>
  <c r="Q212" i="221"/>
  <c r="P212" i="221"/>
  <c r="O212" i="221"/>
  <c r="N212" i="221"/>
  <c r="M212" i="221"/>
  <c r="L212" i="221"/>
  <c r="AE211" i="221"/>
  <c r="AD211" i="221"/>
  <c r="AC211" i="221"/>
  <c r="AB211" i="221"/>
  <c r="AA211" i="221"/>
  <c r="Z211" i="221"/>
  <c r="Y211" i="221"/>
  <c r="X211" i="221"/>
  <c r="W211" i="221"/>
  <c r="V211" i="221"/>
  <c r="U211" i="221"/>
  <c r="T211" i="221"/>
  <c r="S211" i="221"/>
  <c r="R211" i="221"/>
  <c r="Q211" i="221"/>
  <c r="P211" i="221"/>
  <c r="O211" i="221"/>
  <c r="N211" i="221"/>
  <c r="M211" i="221"/>
  <c r="L211" i="221"/>
  <c r="AE210" i="221"/>
  <c r="AD210" i="221"/>
  <c r="AC210" i="221"/>
  <c r="AB210" i="221"/>
  <c r="AA210" i="221"/>
  <c r="Z210" i="221"/>
  <c r="Y210" i="221"/>
  <c r="X210" i="221"/>
  <c r="W210" i="221"/>
  <c r="V210" i="221"/>
  <c r="U210" i="221"/>
  <c r="T210" i="221"/>
  <c r="S210" i="221"/>
  <c r="R210" i="221"/>
  <c r="Q210" i="221"/>
  <c r="P210" i="221"/>
  <c r="O210" i="221"/>
  <c r="N210" i="221"/>
  <c r="M210" i="221"/>
  <c r="L210" i="221"/>
  <c r="AE209" i="221"/>
  <c r="AE207" i="221" s="1"/>
  <c r="AD209" i="221"/>
  <c r="AD207" i="221" s="1"/>
  <c r="AC209" i="221"/>
  <c r="AC207" i="221" s="1"/>
  <c r="AB209" i="221"/>
  <c r="AA209" i="221"/>
  <c r="AA207" i="221" s="1"/>
  <c r="Z209" i="221"/>
  <c r="Z207" i="221" s="1"/>
  <c r="Y209" i="221"/>
  <c r="X209" i="221"/>
  <c r="X207" i="221" s="1"/>
  <c r="W209" i="221"/>
  <c r="W207" i="221" s="1"/>
  <c r="V209" i="221"/>
  <c r="V207" i="221" s="1"/>
  <c r="U209" i="221"/>
  <c r="U207" i="221" s="1"/>
  <c r="T209" i="221"/>
  <c r="T207" i="221" s="1"/>
  <c r="S209" i="221"/>
  <c r="S207" i="221" s="1"/>
  <c r="R209" i="221"/>
  <c r="R207" i="221" s="1"/>
  <c r="Q209" i="221"/>
  <c r="P209" i="221"/>
  <c r="P207" i="221" s="1"/>
  <c r="O209" i="221"/>
  <c r="O207" i="221" s="1"/>
  <c r="N209" i="221"/>
  <c r="N207" i="221" s="1"/>
  <c r="M209" i="221"/>
  <c r="M207" i="221" s="1"/>
  <c r="L209" i="221"/>
  <c r="L207" i="221" s="1"/>
  <c r="AE205" i="221"/>
  <c r="AD205" i="221"/>
  <c r="AC205" i="221"/>
  <c r="AB205" i="221"/>
  <c r="AA205" i="221"/>
  <c r="Z205" i="221"/>
  <c r="Y205" i="221"/>
  <c r="X205" i="221"/>
  <c r="W205" i="221"/>
  <c r="V205" i="221"/>
  <c r="U205" i="221"/>
  <c r="T205" i="221"/>
  <c r="S205" i="221"/>
  <c r="R205" i="221"/>
  <c r="Q205" i="221"/>
  <c r="P205" i="221"/>
  <c r="O205" i="221"/>
  <c r="N205" i="221"/>
  <c r="M205" i="221"/>
  <c r="L205" i="221"/>
  <c r="AE204" i="221"/>
  <c r="AD204" i="221"/>
  <c r="AD202" i="221" s="1"/>
  <c r="AC204" i="221"/>
  <c r="AC202" i="221" s="1"/>
  <c r="AB204" i="221"/>
  <c r="AB202" i="221" s="1"/>
  <c r="AA204" i="221"/>
  <c r="AA202" i="221" s="1"/>
  <c r="Z204" i="221"/>
  <c r="Z202" i="221" s="1"/>
  <c r="Y204" i="221"/>
  <c r="Y202" i="221" s="1"/>
  <c r="X204" i="221"/>
  <c r="X202" i="221" s="1"/>
  <c r="W204" i="221"/>
  <c r="W202" i="221" s="1"/>
  <c r="V204" i="221"/>
  <c r="V202" i="221" s="1"/>
  <c r="U204" i="221"/>
  <c r="U202" i="221" s="1"/>
  <c r="T204" i="221"/>
  <c r="T202" i="221" s="1"/>
  <c r="S204" i="221"/>
  <c r="S202" i="221" s="1"/>
  <c r="R204" i="221"/>
  <c r="R202" i="221" s="1"/>
  <c r="Q204" i="221"/>
  <c r="Q202" i="221" s="1"/>
  <c r="P204" i="221"/>
  <c r="P202" i="221" s="1"/>
  <c r="O204" i="221"/>
  <c r="O202" i="221" s="1"/>
  <c r="N204" i="221"/>
  <c r="N202" i="221" s="1"/>
  <c r="M204" i="221"/>
  <c r="M202" i="221" s="1"/>
  <c r="L204" i="221"/>
  <c r="L202" i="221" s="1"/>
  <c r="AE200" i="221"/>
  <c r="AD200" i="221"/>
  <c r="AC200" i="221"/>
  <c r="AB200" i="221"/>
  <c r="AA200" i="221"/>
  <c r="Z200" i="221"/>
  <c r="Y200" i="221"/>
  <c r="X200" i="221"/>
  <c r="W200" i="221"/>
  <c r="V200" i="221"/>
  <c r="U200" i="221"/>
  <c r="T200" i="221"/>
  <c r="S200" i="221"/>
  <c r="R200" i="221"/>
  <c r="Q200" i="221"/>
  <c r="P200" i="221"/>
  <c r="O200" i="221"/>
  <c r="N200" i="221"/>
  <c r="M200" i="221"/>
  <c r="L200" i="221"/>
  <c r="AE199" i="221"/>
  <c r="AD199" i="221"/>
  <c r="AC199" i="221"/>
  <c r="AB199" i="221"/>
  <c r="AA199" i="221"/>
  <c r="Z199" i="221"/>
  <c r="Y199" i="221"/>
  <c r="X199" i="221"/>
  <c r="W199" i="221"/>
  <c r="V199" i="221"/>
  <c r="U199" i="221"/>
  <c r="T199" i="221"/>
  <c r="S199" i="221"/>
  <c r="R199" i="221"/>
  <c r="Q199" i="221"/>
  <c r="P199" i="221"/>
  <c r="O199" i="221"/>
  <c r="N199" i="221"/>
  <c r="M199" i="221"/>
  <c r="L199" i="221"/>
  <c r="AE198" i="221"/>
  <c r="AD198" i="221"/>
  <c r="AC198" i="221"/>
  <c r="AC196" i="221" s="1"/>
  <c r="AB198" i="221"/>
  <c r="AB196" i="221" s="1"/>
  <c r="AA198" i="221"/>
  <c r="Z198" i="221"/>
  <c r="Z196" i="221" s="1"/>
  <c r="Y198" i="221"/>
  <c r="Y196" i="221" s="1"/>
  <c r="X198" i="221"/>
  <c r="X196" i="221" s="1"/>
  <c r="W198" i="221"/>
  <c r="V198" i="221"/>
  <c r="V196" i="221" s="1"/>
  <c r="U198" i="221"/>
  <c r="U196" i="221" s="1"/>
  <c r="T198" i="221"/>
  <c r="T196" i="221" s="1"/>
  <c r="S198" i="221"/>
  <c r="R198" i="221"/>
  <c r="R196" i="221" s="1"/>
  <c r="Q198" i="221"/>
  <c r="Q196" i="221" s="1"/>
  <c r="P198" i="221"/>
  <c r="P196" i="221" s="1"/>
  <c r="O198" i="221"/>
  <c r="N198" i="221"/>
  <c r="N196" i="221" s="1"/>
  <c r="M198" i="221"/>
  <c r="M196" i="221" s="1"/>
  <c r="L198" i="221"/>
  <c r="L196" i="221" s="1"/>
  <c r="AE194" i="221"/>
  <c r="AD194" i="221"/>
  <c r="AC194" i="221"/>
  <c r="AB194" i="221"/>
  <c r="AA194" i="221"/>
  <c r="Z194" i="221"/>
  <c r="Y194" i="221"/>
  <c r="X194" i="221"/>
  <c r="W194" i="221"/>
  <c r="V194" i="221"/>
  <c r="U194" i="221"/>
  <c r="T194" i="221"/>
  <c r="S194" i="221"/>
  <c r="R194" i="221"/>
  <c r="Q194" i="221"/>
  <c r="P194" i="221"/>
  <c r="O194" i="221"/>
  <c r="N194" i="221"/>
  <c r="M194" i="221"/>
  <c r="L194" i="221"/>
  <c r="AE193" i="221"/>
  <c r="AD193" i="221"/>
  <c r="AC193" i="221"/>
  <c r="AB193" i="221"/>
  <c r="AA193" i="221"/>
  <c r="Z193" i="221"/>
  <c r="Y193" i="221"/>
  <c r="X193" i="221"/>
  <c r="W193" i="221"/>
  <c r="V193" i="221"/>
  <c r="U193" i="221"/>
  <c r="T193" i="221"/>
  <c r="S193" i="221"/>
  <c r="R193" i="221"/>
  <c r="Q193" i="221"/>
  <c r="P193" i="221"/>
  <c r="O193" i="221"/>
  <c r="N193" i="221"/>
  <c r="M193" i="221"/>
  <c r="L193" i="221"/>
  <c r="AE192" i="221"/>
  <c r="AD192" i="221"/>
  <c r="AC192" i="221"/>
  <c r="AB192" i="221"/>
  <c r="AA192" i="221"/>
  <c r="Z192" i="221"/>
  <c r="Y192" i="221"/>
  <c r="X192" i="221"/>
  <c r="W192" i="221"/>
  <c r="V192" i="221"/>
  <c r="U192" i="221"/>
  <c r="T192" i="221"/>
  <c r="S192" i="221"/>
  <c r="R192" i="221"/>
  <c r="Q192" i="221"/>
  <c r="P192" i="221"/>
  <c r="O192" i="221"/>
  <c r="N192" i="221"/>
  <c r="M192" i="221"/>
  <c r="L192" i="221"/>
  <c r="AE191" i="221"/>
  <c r="AD191" i="221"/>
  <c r="AC191" i="221"/>
  <c r="AB191" i="221"/>
  <c r="AA191" i="221"/>
  <c r="Z191" i="221"/>
  <c r="Y191" i="221"/>
  <c r="X191" i="221"/>
  <c r="W191" i="221"/>
  <c r="V191" i="221"/>
  <c r="U191" i="221"/>
  <c r="T191" i="221"/>
  <c r="S191" i="221"/>
  <c r="R191" i="221"/>
  <c r="Q191" i="221"/>
  <c r="P191" i="221"/>
  <c r="O191" i="221"/>
  <c r="N191" i="221"/>
  <c r="M191" i="221"/>
  <c r="L191" i="221"/>
  <c r="AE190" i="221"/>
  <c r="AD190" i="221"/>
  <c r="AC190" i="221"/>
  <c r="AB190" i="221"/>
  <c r="AA190" i="221"/>
  <c r="Z190" i="221"/>
  <c r="Y190" i="221"/>
  <c r="X190" i="221"/>
  <c r="W190" i="221"/>
  <c r="V190" i="221"/>
  <c r="U190" i="221"/>
  <c r="T190" i="221"/>
  <c r="S190" i="221"/>
  <c r="R190" i="221"/>
  <c r="Q190" i="221"/>
  <c r="P190" i="221"/>
  <c r="O190" i="221"/>
  <c r="N190" i="221"/>
  <c r="M190" i="221"/>
  <c r="L190" i="221"/>
  <c r="AE189" i="221"/>
  <c r="AD189" i="221"/>
  <c r="AC189" i="221"/>
  <c r="AB189" i="221"/>
  <c r="AA189" i="221"/>
  <c r="Z189" i="221"/>
  <c r="Y189" i="221"/>
  <c r="X189" i="221"/>
  <c r="W189" i="221"/>
  <c r="V189" i="221"/>
  <c r="U189" i="221"/>
  <c r="T189" i="221"/>
  <c r="S189" i="221"/>
  <c r="R189" i="221"/>
  <c r="Q189" i="221"/>
  <c r="P189" i="221"/>
  <c r="O189" i="221"/>
  <c r="N189" i="221"/>
  <c r="M189" i="221"/>
  <c r="L189" i="221"/>
  <c r="AE188" i="221"/>
  <c r="AD188" i="221"/>
  <c r="AC188" i="221"/>
  <c r="AB188" i="221"/>
  <c r="AA188" i="221"/>
  <c r="Z188" i="221"/>
  <c r="Y188" i="221"/>
  <c r="X188" i="221"/>
  <c r="W188" i="221"/>
  <c r="V188" i="221"/>
  <c r="U188" i="221"/>
  <c r="T188" i="221"/>
  <c r="S188" i="221"/>
  <c r="R188" i="221"/>
  <c r="Q188" i="221"/>
  <c r="P188" i="221"/>
  <c r="O188" i="221"/>
  <c r="N188" i="221"/>
  <c r="M188" i="221"/>
  <c r="L188" i="221"/>
  <c r="AE187" i="221"/>
  <c r="AD187" i="221"/>
  <c r="AC187" i="221"/>
  <c r="AB187" i="221"/>
  <c r="AB185" i="221" s="1"/>
  <c r="AA187" i="221"/>
  <c r="Z187" i="221"/>
  <c r="Y187" i="221"/>
  <c r="Y185" i="221" s="1"/>
  <c r="X187" i="221"/>
  <c r="W187" i="221"/>
  <c r="V187" i="221"/>
  <c r="U187" i="221"/>
  <c r="T187" i="221"/>
  <c r="T185" i="221" s="1"/>
  <c r="S187" i="221"/>
  <c r="R187" i="221"/>
  <c r="Q187" i="221"/>
  <c r="Q185" i="221" s="1"/>
  <c r="P187" i="221"/>
  <c r="O187" i="221"/>
  <c r="N187" i="221"/>
  <c r="M187" i="221"/>
  <c r="L187" i="221"/>
  <c r="AE181" i="221"/>
  <c r="AD181" i="221"/>
  <c r="AC181" i="221"/>
  <c r="AB181" i="221"/>
  <c r="AA181" i="221"/>
  <c r="Z181" i="221"/>
  <c r="Y181" i="221"/>
  <c r="X181" i="221"/>
  <c r="W181" i="221"/>
  <c r="V181" i="221"/>
  <c r="U181" i="221"/>
  <c r="T181" i="221"/>
  <c r="S181" i="221"/>
  <c r="R181" i="221"/>
  <c r="Q181" i="221"/>
  <c r="P181" i="221"/>
  <c r="O181" i="221"/>
  <c r="N181" i="221"/>
  <c r="M181" i="221"/>
  <c r="L181" i="221"/>
  <c r="AE180" i="221"/>
  <c r="AD180" i="221"/>
  <c r="AC180" i="221"/>
  <c r="AB180" i="221"/>
  <c r="AA180" i="221"/>
  <c r="Z180" i="221"/>
  <c r="Y180" i="221"/>
  <c r="X180" i="221"/>
  <c r="W180" i="221"/>
  <c r="V180" i="221"/>
  <c r="U180" i="221"/>
  <c r="T180" i="221"/>
  <c r="S180" i="221"/>
  <c r="R180" i="221"/>
  <c r="Q180" i="221"/>
  <c r="P180" i="221"/>
  <c r="O180" i="221"/>
  <c r="N180" i="221"/>
  <c r="M180" i="221"/>
  <c r="L180" i="221"/>
  <c r="AE179" i="221"/>
  <c r="AD179" i="221"/>
  <c r="AC179" i="221"/>
  <c r="AB179" i="221"/>
  <c r="AA179" i="221"/>
  <c r="Z179" i="221"/>
  <c r="Y179" i="221"/>
  <c r="X179" i="221"/>
  <c r="W179" i="221"/>
  <c r="V179" i="221"/>
  <c r="U179" i="221"/>
  <c r="T179" i="221"/>
  <c r="S179" i="221"/>
  <c r="R179" i="221"/>
  <c r="Q179" i="221"/>
  <c r="P179" i="221"/>
  <c r="O179" i="221"/>
  <c r="N179" i="221"/>
  <c r="M179" i="221"/>
  <c r="L179" i="221"/>
  <c r="AE178" i="221"/>
  <c r="AD178" i="221"/>
  <c r="AC178" i="221"/>
  <c r="AB178" i="221"/>
  <c r="AA178" i="221"/>
  <c r="Z178" i="221"/>
  <c r="Y178" i="221"/>
  <c r="X178" i="221"/>
  <c r="W178" i="221"/>
  <c r="V178" i="221"/>
  <c r="U178" i="221"/>
  <c r="T178" i="221"/>
  <c r="S178" i="221"/>
  <c r="R178" i="221"/>
  <c r="Q178" i="221"/>
  <c r="P178" i="221"/>
  <c r="O178" i="221"/>
  <c r="N178" i="221"/>
  <c r="M178" i="221"/>
  <c r="L178" i="221"/>
  <c r="AE177" i="221"/>
  <c r="AD177" i="221"/>
  <c r="AC177" i="221"/>
  <c r="AB177" i="221"/>
  <c r="AA177" i="221"/>
  <c r="Z177" i="221"/>
  <c r="Y177" i="221"/>
  <c r="X177" i="221"/>
  <c r="W177" i="221"/>
  <c r="V177" i="221"/>
  <c r="U177" i="221"/>
  <c r="T177" i="221"/>
  <c r="S177" i="221"/>
  <c r="R177" i="221"/>
  <c r="Q177" i="221"/>
  <c r="P177" i="221"/>
  <c r="O177" i="221"/>
  <c r="N177" i="221"/>
  <c r="M177" i="221"/>
  <c r="L177" i="221"/>
  <c r="AE176" i="221"/>
  <c r="AD176" i="221"/>
  <c r="AC176" i="221"/>
  <c r="AB176" i="221"/>
  <c r="AA176" i="221"/>
  <c r="Z176" i="221"/>
  <c r="Y176" i="221"/>
  <c r="X176" i="221"/>
  <c r="W176" i="221"/>
  <c r="V176" i="221"/>
  <c r="U176" i="221"/>
  <c r="T176" i="221"/>
  <c r="S176" i="221"/>
  <c r="R176" i="221"/>
  <c r="Q176" i="221"/>
  <c r="P176" i="221"/>
  <c r="O176" i="221"/>
  <c r="N176" i="221"/>
  <c r="M176" i="221"/>
  <c r="L176" i="221"/>
  <c r="AE175" i="221"/>
  <c r="AD175" i="221"/>
  <c r="AD173" i="221" s="1"/>
  <c r="AC175" i="221"/>
  <c r="AC173" i="221" s="1"/>
  <c r="AB175" i="221"/>
  <c r="AB173" i="221" s="1"/>
  <c r="AA175" i="221"/>
  <c r="Z175" i="221"/>
  <c r="Z173" i="221" s="1"/>
  <c r="Y175" i="221"/>
  <c r="Y173" i="221" s="1"/>
  <c r="X175" i="221"/>
  <c r="X173" i="221" s="1"/>
  <c r="W175" i="221"/>
  <c r="V175" i="221"/>
  <c r="V173" i="221" s="1"/>
  <c r="U175" i="221"/>
  <c r="U173" i="221" s="1"/>
  <c r="T175" i="221"/>
  <c r="T173" i="221" s="1"/>
  <c r="S175" i="221"/>
  <c r="R175" i="221"/>
  <c r="R173" i="221" s="1"/>
  <c r="Q175" i="221"/>
  <c r="Q173" i="221" s="1"/>
  <c r="P175" i="221"/>
  <c r="O175" i="221"/>
  <c r="N175" i="221"/>
  <c r="N173" i="221" s="1"/>
  <c r="M175" i="221"/>
  <c r="L175" i="221"/>
  <c r="L173" i="221" s="1"/>
  <c r="AE171" i="221"/>
  <c r="AD171" i="221"/>
  <c r="AC171" i="221"/>
  <c r="AB171" i="221"/>
  <c r="AA171" i="221"/>
  <c r="Z171" i="221"/>
  <c r="Y171" i="221"/>
  <c r="X171" i="221"/>
  <c r="W171" i="221"/>
  <c r="V171" i="221"/>
  <c r="U171" i="221"/>
  <c r="T171" i="221"/>
  <c r="S171" i="221"/>
  <c r="R171" i="221"/>
  <c r="Q171" i="221"/>
  <c r="P171" i="221"/>
  <c r="O171" i="221"/>
  <c r="N171" i="221"/>
  <c r="M171" i="221"/>
  <c r="L171" i="221"/>
  <c r="AE170" i="221"/>
  <c r="AD170" i="221"/>
  <c r="AC170" i="221"/>
  <c r="AB170" i="221"/>
  <c r="AA170" i="221"/>
  <c r="Z170" i="221"/>
  <c r="Y170" i="221"/>
  <c r="X170" i="221"/>
  <c r="W170" i="221"/>
  <c r="V170" i="221"/>
  <c r="U170" i="221"/>
  <c r="T170" i="221"/>
  <c r="S170" i="221"/>
  <c r="R170" i="221"/>
  <c r="Q170" i="221"/>
  <c r="P170" i="221"/>
  <c r="O170" i="221"/>
  <c r="N170" i="221"/>
  <c r="M170" i="221"/>
  <c r="L170" i="221"/>
  <c r="AE169" i="221"/>
  <c r="AD169" i="221"/>
  <c r="AC169" i="221"/>
  <c r="AB169" i="221"/>
  <c r="AA169" i="221"/>
  <c r="Z169" i="221"/>
  <c r="Y169" i="221"/>
  <c r="X169" i="221"/>
  <c r="W169" i="221"/>
  <c r="V169" i="221"/>
  <c r="U169" i="221"/>
  <c r="T169" i="221"/>
  <c r="S169" i="221"/>
  <c r="R169" i="221"/>
  <c r="Q169" i="221"/>
  <c r="P169" i="221"/>
  <c r="O169" i="221"/>
  <c r="N169" i="221"/>
  <c r="M169" i="221"/>
  <c r="L169" i="221"/>
  <c r="AE168" i="221"/>
  <c r="AD168" i="221"/>
  <c r="AC168" i="221"/>
  <c r="AB168" i="221"/>
  <c r="AA168" i="221"/>
  <c r="Z168" i="221"/>
  <c r="Y168" i="221"/>
  <c r="X168" i="221"/>
  <c r="W168" i="221"/>
  <c r="V168" i="221"/>
  <c r="U168" i="221"/>
  <c r="T168" i="221"/>
  <c r="S168" i="221"/>
  <c r="R168" i="221"/>
  <c r="Q168" i="221"/>
  <c r="P168" i="221"/>
  <c r="O168" i="221"/>
  <c r="N168" i="221"/>
  <c r="M168" i="221"/>
  <c r="L168" i="221"/>
  <c r="AE167" i="221"/>
  <c r="AD167" i="221"/>
  <c r="AC167" i="221"/>
  <c r="AB167" i="221"/>
  <c r="AA167" i="221"/>
  <c r="Z167" i="221"/>
  <c r="Y167" i="221"/>
  <c r="X167" i="221"/>
  <c r="W167" i="221"/>
  <c r="V167" i="221"/>
  <c r="U167" i="221"/>
  <c r="T167" i="221"/>
  <c r="S167" i="221"/>
  <c r="R167" i="221"/>
  <c r="Q167" i="221"/>
  <c r="P167" i="221"/>
  <c r="O167" i="221"/>
  <c r="N167" i="221"/>
  <c r="M167" i="221"/>
  <c r="L167" i="221"/>
  <c r="AE166" i="221"/>
  <c r="AD166" i="221"/>
  <c r="AC166" i="221"/>
  <c r="AB166" i="221"/>
  <c r="AA166" i="221"/>
  <c r="Z166" i="221"/>
  <c r="Y166" i="221"/>
  <c r="X166" i="221"/>
  <c r="W166" i="221"/>
  <c r="V166" i="221"/>
  <c r="U166" i="221"/>
  <c r="T166" i="221"/>
  <c r="S166" i="221"/>
  <c r="R166" i="221"/>
  <c r="Q166" i="221"/>
  <c r="P166" i="221"/>
  <c r="O166" i="221"/>
  <c r="N166" i="221"/>
  <c r="M166" i="221"/>
  <c r="L166" i="221"/>
  <c r="AE165" i="221"/>
  <c r="AD165" i="221"/>
  <c r="AC165" i="221"/>
  <c r="AC163" i="221" s="1"/>
  <c r="AB165" i="221"/>
  <c r="AB163" i="221" s="1"/>
  <c r="AA165" i="221"/>
  <c r="Z165" i="221"/>
  <c r="Y165" i="221"/>
  <c r="Y163" i="221" s="1"/>
  <c r="X165" i="221"/>
  <c r="X163" i="221" s="1"/>
  <c r="W165" i="221"/>
  <c r="V165" i="221"/>
  <c r="U165" i="221"/>
  <c r="U163" i="221" s="1"/>
  <c r="T165" i="221"/>
  <c r="T163" i="221" s="1"/>
  <c r="S165" i="221"/>
  <c r="R165" i="221"/>
  <c r="Q165" i="221"/>
  <c r="Q163" i="221" s="1"/>
  <c r="P165" i="221"/>
  <c r="O165" i="221"/>
  <c r="N165" i="221"/>
  <c r="M165" i="221"/>
  <c r="M163" i="221" s="1"/>
  <c r="L165" i="221"/>
  <c r="L163" i="221" s="1"/>
  <c r="AE161" i="221"/>
  <c r="AD161" i="221"/>
  <c r="AC161" i="221"/>
  <c r="AB161" i="221"/>
  <c r="AA161" i="221"/>
  <c r="Z161" i="221"/>
  <c r="Y161" i="221"/>
  <c r="X161" i="221"/>
  <c r="W161" i="221"/>
  <c r="V161" i="221"/>
  <c r="U161" i="221"/>
  <c r="T161" i="221"/>
  <c r="S161" i="221"/>
  <c r="R161" i="221"/>
  <c r="Q161" i="221"/>
  <c r="P161" i="221"/>
  <c r="O161" i="221"/>
  <c r="N161" i="221"/>
  <c r="M161" i="221"/>
  <c r="L161" i="221"/>
  <c r="AE160" i="221"/>
  <c r="AD160" i="221"/>
  <c r="AC160" i="221"/>
  <c r="AB160" i="221"/>
  <c r="AA160" i="221"/>
  <c r="Z160" i="221"/>
  <c r="Y160" i="221"/>
  <c r="X160" i="221"/>
  <c r="W160" i="221"/>
  <c r="V160" i="221"/>
  <c r="U160" i="221"/>
  <c r="T160" i="221"/>
  <c r="S160" i="221"/>
  <c r="R160" i="221"/>
  <c r="Q160" i="221"/>
  <c r="P160" i="221"/>
  <c r="O160" i="221"/>
  <c r="N160" i="221"/>
  <c r="M160" i="221"/>
  <c r="L160" i="221"/>
  <c r="AE159" i="221"/>
  <c r="AD159" i="221"/>
  <c r="AC159" i="221"/>
  <c r="AB159" i="221"/>
  <c r="AA159" i="221"/>
  <c r="Z159" i="221"/>
  <c r="Y159" i="221"/>
  <c r="X159" i="221"/>
  <c r="W159" i="221"/>
  <c r="V159" i="221"/>
  <c r="U159" i="221"/>
  <c r="T159" i="221"/>
  <c r="S159" i="221"/>
  <c r="R159" i="221"/>
  <c r="Q159" i="221"/>
  <c r="P159" i="221"/>
  <c r="O159" i="221"/>
  <c r="N159" i="221"/>
  <c r="M159" i="221"/>
  <c r="L159" i="221"/>
  <c r="AE158" i="221"/>
  <c r="AD158" i="221"/>
  <c r="AC158" i="221"/>
  <c r="AB158" i="221"/>
  <c r="AA158" i="221"/>
  <c r="Z158" i="221"/>
  <c r="Y158" i="221"/>
  <c r="X158" i="221"/>
  <c r="W158" i="221"/>
  <c r="V158" i="221"/>
  <c r="U158" i="221"/>
  <c r="T158" i="221"/>
  <c r="S158" i="221"/>
  <c r="R158" i="221"/>
  <c r="Q158" i="221"/>
  <c r="P158" i="221"/>
  <c r="O158" i="221"/>
  <c r="N158" i="221"/>
  <c r="M158" i="221"/>
  <c r="L158" i="221"/>
  <c r="AE157" i="221"/>
  <c r="AE155" i="221" s="1"/>
  <c r="AD157" i="221"/>
  <c r="AD155" i="221" s="1"/>
  <c r="AC157" i="221"/>
  <c r="AC155" i="221" s="1"/>
  <c r="AB157" i="221"/>
  <c r="AA157" i="221"/>
  <c r="AA155" i="221" s="1"/>
  <c r="Z157" i="221"/>
  <c r="Z155" i="221" s="1"/>
  <c r="Y157" i="221"/>
  <c r="Y155" i="221" s="1"/>
  <c r="X157" i="221"/>
  <c r="W157" i="221"/>
  <c r="W155" i="221" s="1"/>
  <c r="V157" i="221"/>
  <c r="V155" i="221" s="1"/>
  <c r="U157" i="221"/>
  <c r="U155" i="221" s="1"/>
  <c r="T157" i="221"/>
  <c r="S157" i="221"/>
  <c r="S155" i="221" s="1"/>
  <c r="R157" i="221"/>
  <c r="R155" i="221" s="1"/>
  <c r="Q157" i="221"/>
  <c r="Q155" i="221" s="1"/>
  <c r="P157" i="221"/>
  <c r="O157" i="221"/>
  <c r="O155" i="221" s="1"/>
  <c r="N157" i="221"/>
  <c r="N155" i="221" s="1"/>
  <c r="M157" i="221"/>
  <c r="M155" i="221" s="1"/>
  <c r="L157" i="221"/>
  <c r="AE153" i="221"/>
  <c r="AD153" i="221"/>
  <c r="AC153" i="221"/>
  <c r="AB153" i="221"/>
  <c r="AA153" i="221"/>
  <c r="Z153" i="221"/>
  <c r="Y153" i="221"/>
  <c r="X153" i="221"/>
  <c r="W153" i="221"/>
  <c r="V153" i="221"/>
  <c r="U153" i="221"/>
  <c r="T153" i="221"/>
  <c r="S153" i="221"/>
  <c r="R153" i="221"/>
  <c r="Q153" i="221"/>
  <c r="P153" i="221"/>
  <c r="O153" i="221"/>
  <c r="N153" i="221"/>
  <c r="M153" i="221"/>
  <c r="L153" i="221"/>
  <c r="AE152" i="221"/>
  <c r="AD152" i="221"/>
  <c r="AC152" i="221"/>
  <c r="AB152" i="221"/>
  <c r="AA152" i="221"/>
  <c r="Z152" i="221"/>
  <c r="Y152" i="221"/>
  <c r="X152" i="221"/>
  <c r="W152" i="221"/>
  <c r="V152" i="221"/>
  <c r="U152" i="221"/>
  <c r="T152" i="221"/>
  <c r="S152" i="221"/>
  <c r="R152" i="221"/>
  <c r="Q152" i="221"/>
  <c r="P152" i="221"/>
  <c r="O152" i="221"/>
  <c r="N152" i="221"/>
  <c r="M152" i="221"/>
  <c r="L152" i="221"/>
  <c r="AE151" i="221"/>
  <c r="AD151" i="221"/>
  <c r="AC151" i="221"/>
  <c r="AB151" i="221"/>
  <c r="AA151" i="221"/>
  <c r="Z151" i="221"/>
  <c r="Y151" i="221"/>
  <c r="X151" i="221"/>
  <c r="W151" i="221"/>
  <c r="V151" i="221"/>
  <c r="U151" i="221"/>
  <c r="T151" i="221"/>
  <c r="S151" i="221"/>
  <c r="R151" i="221"/>
  <c r="Q151" i="221"/>
  <c r="P151" i="221"/>
  <c r="O151" i="221"/>
  <c r="N151" i="221"/>
  <c r="M151" i="221"/>
  <c r="L151" i="221"/>
  <c r="AE150" i="221"/>
  <c r="AD150" i="221"/>
  <c r="AC150" i="221"/>
  <c r="AB150" i="221"/>
  <c r="AA150" i="221"/>
  <c r="Z150" i="221"/>
  <c r="Y150" i="221"/>
  <c r="X150" i="221"/>
  <c r="W150" i="221"/>
  <c r="V150" i="221"/>
  <c r="U150" i="221"/>
  <c r="T150" i="221"/>
  <c r="S150" i="221"/>
  <c r="R150" i="221"/>
  <c r="Q150" i="221"/>
  <c r="P150" i="221"/>
  <c r="O150" i="221"/>
  <c r="N150" i="221"/>
  <c r="M150" i="221"/>
  <c r="L150" i="221"/>
  <c r="AE149" i="221"/>
  <c r="AD149" i="221"/>
  <c r="AC149" i="221"/>
  <c r="AB149" i="221"/>
  <c r="AA149" i="221"/>
  <c r="Z149" i="221"/>
  <c r="Y149" i="221"/>
  <c r="X149" i="221"/>
  <c r="W149" i="221"/>
  <c r="V149" i="221"/>
  <c r="U149" i="221"/>
  <c r="T149" i="221"/>
  <c r="S149" i="221"/>
  <c r="R149" i="221"/>
  <c r="Q149" i="221"/>
  <c r="P149" i="221"/>
  <c r="O149" i="221"/>
  <c r="N149" i="221"/>
  <c r="M149" i="221"/>
  <c r="L149" i="221"/>
  <c r="AE148" i="221"/>
  <c r="AE146" i="221" s="1"/>
  <c r="AD148" i="221"/>
  <c r="AD146" i="221" s="1"/>
  <c r="AC148" i="221"/>
  <c r="AB148" i="221"/>
  <c r="AB146" i="221" s="1"/>
  <c r="AA148" i="221"/>
  <c r="AA146" i="221" s="1"/>
  <c r="Z148" i="221"/>
  <c r="Z146" i="221" s="1"/>
  <c r="Y148" i="221"/>
  <c r="X148" i="221"/>
  <c r="X146" i="221" s="1"/>
  <c r="W148" i="221"/>
  <c r="W146" i="221" s="1"/>
  <c r="V148" i="221"/>
  <c r="V146" i="221" s="1"/>
  <c r="U148" i="221"/>
  <c r="T148" i="221"/>
  <c r="T146" i="221" s="1"/>
  <c r="S148" i="221"/>
  <c r="R148" i="221"/>
  <c r="R146" i="221" s="1"/>
  <c r="Q148" i="221"/>
  <c r="P148" i="221"/>
  <c r="P146" i="221" s="1"/>
  <c r="O148" i="221"/>
  <c r="O146" i="221" s="1"/>
  <c r="N148" i="221"/>
  <c r="N146" i="221" s="1"/>
  <c r="M148" i="221"/>
  <c r="L148" i="221"/>
  <c r="AE144" i="221"/>
  <c r="AD144" i="221"/>
  <c r="AC144" i="221"/>
  <c r="AB144" i="221"/>
  <c r="AA144" i="221"/>
  <c r="Z144" i="221"/>
  <c r="Y144" i="221"/>
  <c r="X144" i="221"/>
  <c r="W144" i="221"/>
  <c r="V144" i="221"/>
  <c r="U144" i="221"/>
  <c r="T144" i="221"/>
  <c r="S144" i="221"/>
  <c r="R144" i="221"/>
  <c r="Q144" i="221"/>
  <c r="P144" i="221"/>
  <c r="O144" i="221"/>
  <c r="N144" i="221"/>
  <c r="M144" i="221"/>
  <c r="L144" i="221"/>
  <c r="AE143" i="221"/>
  <c r="AD143" i="221"/>
  <c r="AC143" i="221"/>
  <c r="AB143" i="221"/>
  <c r="AA143" i="221"/>
  <c r="Z143" i="221"/>
  <c r="Y143" i="221"/>
  <c r="X143" i="221"/>
  <c r="W143" i="221"/>
  <c r="V143" i="221"/>
  <c r="U143" i="221"/>
  <c r="T143" i="221"/>
  <c r="S143" i="221"/>
  <c r="R143" i="221"/>
  <c r="Q143" i="221"/>
  <c r="P143" i="221"/>
  <c r="O143" i="221"/>
  <c r="N143" i="221"/>
  <c r="M143" i="221"/>
  <c r="L143" i="221"/>
  <c r="AE142" i="221"/>
  <c r="AD142" i="221"/>
  <c r="AD140" i="221" s="1"/>
  <c r="AC142" i="221"/>
  <c r="AC140" i="221" s="1"/>
  <c r="AB142" i="221"/>
  <c r="AB140" i="221" s="1"/>
  <c r="AA142" i="221"/>
  <c r="AA140" i="221" s="1"/>
  <c r="Z142" i="221"/>
  <c r="Z140" i="221" s="1"/>
  <c r="Y142" i="221"/>
  <c r="Y140" i="221" s="1"/>
  <c r="X142" i="221"/>
  <c r="X140" i="221" s="1"/>
  <c r="W142" i="221"/>
  <c r="W140" i="221" s="1"/>
  <c r="V142" i="221"/>
  <c r="V140" i="221" s="1"/>
  <c r="U142" i="221"/>
  <c r="U140" i="221" s="1"/>
  <c r="T142" i="221"/>
  <c r="T140" i="221" s="1"/>
  <c r="S142" i="221"/>
  <c r="S140" i="221" s="1"/>
  <c r="R142" i="221"/>
  <c r="R140" i="221" s="1"/>
  <c r="Q142" i="221"/>
  <c r="Q140" i="221" s="1"/>
  <c r="P142" i="221"/>
  <c r="P140" i="221" s="1"/>
  <c r="O142" i="221"/>
  <c r="N142" i="221"/>
  <c r="N140" i="221" s="1"/>
  <c r="M142" i="221"/>
  <c r="M140" i="221" s="1"/>
  <c r="L142" i="221"/>
  <c r="L140" i="221" s="1"/>
  <c r="AE138" i="221"/>
  <c r="AD138" i="221"/>
  <c r="AC138" i="221"/>
  <c r="AB138" i="221"/>
  <c r="AA138" i="221"/>
  <c r="Z138" i="221"/>
  <c r="Y138" i="221"/>
  <c r="X138" i="221"/>
  <c r="W138" i="221"/>
  <c r="V138" i="221"/>
  <c r="U138" i="221"/>
  <c r="T138" i="221"/>
  <c r="S138" i="221"/>
  <c r="R138" i="221"/>
  <c r="Q138" i="221"/>
  <c r="P138" i="221"/>
  <c r="O138" i="221"/>
  <c r="N138" i="221"/>
  <c r="M138" i="221"/>
  <c r="L138" i="221"/>
  <c r="AE137" i="221"/>
  <c r="AD137" i="221"/>
  <c r="AC137" i="221"/>
  <c r="AB137" i="221"/>
  <c r="AA137" i="221"/>
  <c r="Z137" i="221"/>
  <c r="Y137" i="221"/>
  <c r="X137" i="221"/>
  <c r="W137" i="221"/>
  <c r="V137" i="221"/>
  <c r="U137" i="221"/>
  <c r="T137" i="221"/>
  <c r="S137" i="221"/>
  <c r="R137" i="221"/>
  <c r="Q137" i="221"/>
  <c r="P137" i="221"/>
  <c r="O137" i="221"/>
  <c r="N137" i="221"/>
  <c r="M137" i="221"/>
  <c r="L137" i="221"/>
  <c r="AE136" i="221"/>
  <c r="AD136" i="221"/>
  <c r="AC136" i="221"/>
  <c r="AB136" i="221"/>
  <c r="AA136" i="221"/>
  <c r="Z136" i="221"/>
  <c r="Y136" i="221"/>
  <c r="X136" i="221"/>
  <c r="W136" i="221"/>
  <c r="V136" i="221"/>
  <c r="U136" i="221"/>
  <c r="T136" i="221"/>
  <c r="S136" i="221"/>
  <c r="R136" i="221"/>
  <c r="Q136" i="221"/>
  <c r="P136" i="221"/>
  <c r="O136" i="221"/>
  <c r="N136" i="221"/>
  <c r="M136" i="221"/>
  <c r="L136" i="221"/>
  <c r="AE135" i="221"/>
  <c r="AD135" i="221"/>
  <c r="AC135" i="221"/>
  <c r="AB135" i="221"/>
  <c r="AA135" i="221"/>
  <c r="Z135" i="221"/>
  <c r="Y135" i="221"/>
  <c r="X135" i="221"/>
  <c r="W135" i="221"/>
  <c r="V135" i="221"/>
  <c r="U135" i="221"/>
  <c r="T135" i="221"/>
  <c r="S135" i="221"/>
  <c r="R135" i="221"/>
  <c r="Q135" i="221"/>
  <c r="P135" i="221"/>
  <c r="O135" i="221"/>
  <c r="N135" i="221"/>
  <c r="M135" i="221"/>
  <c r="L135" i="221"/>
  <c r="AE134" i="221"/>
  <c r="AD134" i="221"/>
  <c r="AC134" i="221"/>
  <c r="AB134" i="221"/>
  <c r="AA134" i="221"/>
  <c r="Z134" i="221"/>
  <c r="Y134" i="221"/>
  <c r="X134" i="221"/>
  <c r="W134" i="221"/>
  <c r="V134" i="221"/>
  <c r="U134" i="221"/>
  <c r="T134" i="221"/>
  <c r="S134" i="221"/>
  <c r="R134" i="221"/>
  <c r="Q134" i="221"/>
  <c r="P134" i="221"/>
  <c r="O134" i="221"/>
  <c r="N134" i="221"/>
  <c r="M134" i="221"/>
  <c r="L134" i="221"/>
  <c r="AE133" i="221"/>
  <c r="AE131" i="221" s="1"/>
  <c r="AD133" i="221"/>
  <c r="AD131" i="221" s="1"/>
  <c r="AC133" i="221"/>
  <c r="AC131" i="221" s="1"/>
  <c r="AB133" i="221"/>
  <c r="AA133" i="221"/>
  <c r="AA131" i="221" s="1"/>
  <c r="Z133" i="221"/>
  <c r="Z131" i="221" s="1"/>
  <c r="Y133" i="221"/>
  <c r="Y131" i="221" s="1"/>
  <c r="X133" i="221"/>
  <c r="W133" i="221"/>
  <c r="W131" i="221" s="1"/>
  <c r="V133" i="221"/>
  <c r="V131" i="221" s="1"/>
  <c r="U133" i="221"/>
  <c r="U131" i="221" s="1"/>
  <c r="T133" i="221"/>
  <c r="S133" i="221"/>
  <c r="S131" i="221" s="1"/>
  <c r="R133" i="221"/>
  <c r="R131" i="221" s="1"/>
  <c r="Q133" i="221"/>
  <c r="Q131" i="221" s="1"/>
  <c r="P133" i="221"/>
  <c r="O133" i="221"/>
  <c r="N133" i="221"/>
  <c r="N131" i="221" s="1"/>
  <c r="M133" i="221"/>
  <c r="M131" i="221" s="1"/>
  <c r="L133" i="221"/>
  <c r="AE127" i="221"/>
  <c r="AD127" i="221"/>
  <c r="AC127" i="221"/>
  <c r="AB127" i="221"/>
  <c r="AA127" i="221"/>
  <c r="Z127" i="221"/>
  <c r="Y127" i="221"/>
  <c r="X127" i="221"/>
  <c r="W127" i="221"/>
  <c r="V127" i="221"/>
  <c r="U127" i="221"/>
  <c r="T127" i="221"/>
  <c r="S127" i="221"/>
  <c r="R127" i="221"/>
  <c r="Q127" i="221"/>
  <c r="P127" i="221"/>
  <c r="O127" i="221"/>
  <c r="N127" i="221"/>
  <c r="M127" i="221"/>
  <c r="L127" i="221"/>
  <c r="AE126" i="221"/>
  <c r="AD126" i="221"/>
  <c r="AC126" i="221"/>
  <c r="AB126" i="221"/>
  <c r="AA126" i="221"/>
  <c r="Z126" i="221"/>
  <c r="Y126" i="221"/>
  <c r="X126" i="221"/>
  <c r="W126" i="221"/>
  <c r="V126" i="221"/>
  <c r="U126" i="221"/>
  <c r="T126" i="221"/>
  <c r="S126" i="221"/>
  <c r="R126" i="221"/>
  <c r="Q126" i="221"/>
  <c r="P126" i="221"/>
  <c r="O126" i="221"/>
  <c r="N126" i="221"/>
  <c r="M126" i="221"/>
  <c r="L126" i="221"/>
  <c r="AE125" i="221"/>
  <c r="AD125" i="221"/>
  <c r="AC125" i="221"/>
  <c r="AB125" i="221"/>
  <c r="AA125" i="221"/>
  <c r="Z125" i="221"/>
  <c r="Y125" i="221"/>
  <c r="X125" i="221"/>
  <c r="W125" i="221"/>
  <c r="V125" i="221"/>
  <c r="U125" i="221"/>
  <c r="T125" i="221"/>
  <c r="S125" i="221"/>
  <c r="R125" i="221"/>
  <c r="Q125" i="221"/>
  <c r="P125" i="221"/>
  <c r="O125" i="221"/>
  <c r="N125" i="221"/>
  <c r="M125" i="221"/>
  <c r="L125" i="221"/>
  <c r="AE124" i="221"/>
  <c r="AE122" i="221" s="1"/>
  <c r="AD124" i="221"/>
  <c r="AD122" i="221" s="1"/>
  <c r="AC124" i="221"/>
  <c r="AC122" i="221" s="1"/>
  <c r="AB124" i="221"/>
  <c r="AB122" i="221" s="1"/>
  <c r="AA124" i="221"/>
  <c r="AA122" i="221" s="1"/>
  <c r="Z124" i="221"/>
  <c r="Z122" i="221" s="1"/>
  <c r="Y124" i="221"/>
  <c r="X124" i="221"/>
  <c r="X122" i="221" s="1"/>
  <c r="W124" i="221"/>
  <c r="W122" i="221" s="1"/>
  <c r="V124" i="221"/>
  <c r="V122" i="221" s="1"/>
  <c r="U124" i="221"/>
  <c r="U122" i="221" s="1"/>
  <c r="T124" i="221"/>
  <c r="T122" i="221" s="1"/>
  <c r="S124" i="221"/>
  <c r="S122" i="221" s="1"/>
  <c r="R124" i="221"/>
  <c r="R122" i="221" s="1"/>
  <c r="Q124" i="221"/>
  <c r="P124" i="221"/>
  <c r="P122" i="221" s="1"/>
  <c r="O124" i="221"/>
  <c r="O122" i="221" s="1"/>
  <c r="N124" i="221"/>
  <c r="N122" i="221" s="1"/>
  <c r="M124" i="221"/>
  <c r="M122" i="221" s="1"/>
  <c r="L124" i="221"/>
  <c r="L122" i="221" s="1"/>
  <c r="AE120" i="221"/>
  <c r="AD120" i="221"/>
  <c r="AC120" i="221"/>
  <c r="AB120" i="221"/>
  <c r="AA120" i="221"/>
  <c r="Z120" i="221"/>
  <c r="Y120" i="221"/>
  <c r="X120" i="221"/>
  <c r="W120" i="221"/>
  <c r="V120" i="221"/>
  <c r="U120" i="221"/>
  <c r="T120" i="221"/>
  <c r="S120" i="221"/>
  <c r="R120" i="221"/>
  <c r="Q120" i="221"/>
  <c r="P120" i="221"/>
  <c r="O120" i="221"/>
  <c r="N120" i="221"/>
  <c r="M120" i="221"/>
  <c r="L120" i="221"/>
  <c r="AE119" i="221"/>
  <c r="AD119" i="221"/>
  <c r="AC119" i="221"/>
  <c r="AB119" i="221"/>
  <c r="AA119" i="221"/>
  <c r="Z119" i="221"/>
  <c r="Y119" i="221"/>
  <c r="X119" i="221"/>
  <c r="W119" i="221"/>
  <c r="V119" i="221"/>
  <c r="U119" i="221"/>
  <c r="T119" i="221"/>
  <c r="S119" i="221"/>
  <c r="R119" i="221"/>
  <c r="Q119" i="221"/>
  <c r="P119" i="221"/>
  <c r="O119" i="221"/>
  <c r="N119" i="221"/>
  <c r="M119" i="221"/>
  <c r="L119" i="221"/>
  <c r="AE118" i="221"/>
  <c r="AD118" i="221"/>
  <c r="AC118" i="221"/>
  <c r="AB118" i="221"/>
  <c r="AA118" i="221"/>
  <c r="Z118" i="221"/>
  <c r="Y118" i="221"/>
  <c r="X118" i="221"/>
  <c r="W118" i="221"/>
  <c r="V118" i="221"/>
  <c r="U118" i="221"/>
  <c r="T118" i="221"/>
  <c r="S118" i="221"/>
  <c r="R118" i="221"/>
  <c r="Q118" i="221"/>
  <c r="P118" i="221"/>
  <c r="O118" i="221"/>
  <c r="N118" i="221"/>
  <c r="M118" i="221"/>
  <c r="L118" i="221"/>
  <c r="AE117" i="221"/>
  <c r="AD117" i="221"/>
  <c r="AC117" i="221"/>
  <c r="AC115" i="221" s="1"/>
  <c r="AB117" i="221"/>
  <c r="AA117" i="221"/>
  <c r="AA115" i="221" s="1"/>
  <c r="Z117" i="221"/>
  <c r="Y117" i="221"/>
  <c r="Y115" i="221" s="1"/>
  <c r="X117" i="221"/>
  <c r="X115" i="221" s="1"/>
  <c r="W117" i="221"/>
  <c r="W115" i="221" s="1"/>
  <c r="V117" i="221"/>
  <c r="U117" i="221"/>
  <c r="U115" i="221" s="1"/>
  <c r="T117" i="221"/>
  <c r="S117" i="221"/>
  <c r="S115" i="221" s="1"/>
  <c r="R117" i="221"/>
  <c r="Q117" i="221"/>
  <c r="Q115" i="221" s="1"/>
  <c r="P117" i="221"/>
  <c r="P115" i="221" s="1"/>
  <c r="O117" i="221"/>
  <c r="O115" i="221" s="1"/>
  <c r="N117" i="221"/>
  <c r="M117" i="221"/>
  <c r="M115" i="221" s="1"/>
  <c r="L117" i="221"/>
  <c r="L115" i="221" s="1"/>
  <c r="AE113" i="221"/>
  <c r="AD113" i="221"/>
  <c r="AC113" i="221"/>
  <c r="AB113" i="221"/>
  <c r="AA113" i="221"/>
  <c r="Z113" i="221"/>
  <c r="Y113" i="221"/>
  <c r="X113" i="221"/>
  <c r="W113" i="221"/>
  <c r="V113" i="221"/>
  <c r="U113" i="221"/>
  <c r="T113" i="221"/>
  <c r="S113" i="221"/>
  <c r="R113" i="221"/>
  <c r="Q113" i="221"/>
  <c r="P113" i="221"/>
  <c r="O113" i="221"/>
  <c r="N113" i="221"/>
  <c r="M113" i="221"/>
  <c r="L113" i="221"/>
  <c r="AE112" i="221"/>
  <c r="AD112" i="221"/>
  <c r="AC112" i="221"/>
  <c r="AB112" i="221"/>
  <c r="AA112" i="221"/>
  <c r="Z112" i="221"/>
  <c r="Y112" i="221"/>
  <c r="X112" i="221"/>
  <c r="W112" i="221"/>
  <c r="V112" i="221"/>
  <c r="U112" i="221"/>
  <c r="T112" i="221"/>
  <c r="S112" i="221"/>
  <c r="R112" i="221"/>
  <c r="Q112" i="221"/>
  <c r="P112" i="221"/>
  <c r="O112" i="221"/>
  <c r="N112" i="221"/>
  <c r="M112" i="221"/>
  <c r="L112" i="221"/>
  <c r="AE111" i="221"/>
  <c r="AE109" i="221" s="1"/>
  <c r="AD111" i="221"/>
  <c r="AD109" i="221" s="1"/>
  <c r="AC111" i="221"/>
  <c r="AB111" i="221"/>
  <c r="AB109" i="221" s="1"/>
  <c r="AA111" i="221"/>
  <c r="AA109" i="221" s="1"/>
  <c r="Z111" i="221"/>
  <c r="Z109" i="221" s="1"/>
  <c r="Y111" i="221"/>
  <c r="X111" i="221"/>
  <c r="X109" i="221" s="1"/>
  <c r="W111" i="221"/>
  <c r="W109" i="221" s="1"/>
  <c r="V111" i="221"/>
  <c r="V109" i="221" s="1"/>
  <c r="U111" i="221"/>
  <c r="T111" i="221"/>
  <c r="T109" i="221" s="1"/>
  <c r="S111" i="221"/>
  <c r="S109" i="221" s="1"/>
  <c r="R111" i="221"/>
  <c r="R109" i="221" s="1"/>
  <c r="Q111" i="221"/>
  <c r="P111" i="221"/>
  <c r="P109" i="221" s="1"/>
  <c r="O111" i="221"/>
  <c r="N111" i="221"/>
  <c r="N109" i="221" s="1"/>
  <c r="M111" i="221"/>
  <c r="L111" i="221"/>
  <c r="L109" i="221" s="1"/>
  <c r="AE107" i="221"/>
  <c r="AE105" i="221" s="1"/>
  <c r="AD107" i="221"/>
  <c r="AD105" i="221" s="1"/>
  <c r="AC107" i="221"/>
  <c r="AC105" i="221" s="1"/>
  <c r="AB107" i="221"/>
  <c r="AB105" i="221" s="1"/>
  <c r="AA107" i="221"/>
  <c r="AA105" i="221" s="1"/>
  <c r="Z107" i="221"/>
  <c r="Z105" i="221" s="1"/>
  <c r="Y107" i="221"/>
  <c r="Y105" i="221" s="1"/>
  <c r="X107" i="221"/>
  <c r="X105" i="221" s="1"/>
  <c r="W107" i="221"/>
  <c r="W105" i="221" s="1"/>
  <c r="V107" i="221"/>
  <c r="V105" i="221" s="1"/>
  <c r="U107" i="221"/>
  <c r="U105" i="221" s="1"/>
  <c r="T107" i="221"/>
  <c r="T105" i="221" s="1"/>
  <c r="S107" i="221"/>
  <c r="S105" i="221" s="1"/>
  <c r="R107" i="221"/>
  <c r="R105" i="221" s="1"/>
  <c r="Q107" i="221"/>
  <c r="Q105" i="221" s="1"/>
  <c r="P107" i="221"/>
  <c r="P105" i="221" s="1"/>
  <c r="O107" i="221"/>
  <c r="O105" i="221" s="1"/>
  <c r="N107" i="221"/>
  <c r="N105" i="221" s="1"/>
  <c r="M107" i="221"/>
  <c r="M105" i="221" s="1"/>
  <c r="L107" i="221"/>
  <c r="L105" i="221" s="1"/>
  <c r="AE103" i="221"/>
  <c r="AD103" i="221"/>
  <c r="AC103" i="221"/>
  <c r="AB103" i="221"/>
  <c r="AA103" i="221"/>
  <c r="Z103" i="221"/>
  <c r="Y103" i="221"/>
  <c r="X103" i="221"/>
  <c r="W103" i="221"/>
  <c r="V103" i="221"/>
  <c r="U103" i="221"/>
  <c r="T103" i="221"/>
  <c r="S103" i="221"/>
  <c r="R103" i="221"/>
  <c r="Q103" i="221"/>
  <c r="P103" i="221"/>
  <c r="O103" i="221"/>
  <c r="N103" i="221"/>
  <c r="M103" i="221"/>
  <c r="L103" i="221"/>
  <c r="AE102" i="221"/>
  <c r="AD102" i="221"/>
  <c r="AC102" i="221"/>
  <c r="AB102" i="221"/>
  <c r="AA102" i="221"/>
  <c r="Z102" i="221"/>
  <c r="Y102" i="221"/>
  <c r="X102" i="221"/>
  <c r="W102" i="221"/>
  <c r="V102" i="221"/>
  <c r="U102" i="221"/>
  <c r="T102" i="221"/>
  <c r="S102" i="221"/>
  <c r="R102" i="221"/>
  <c r="Q102" i="221"/>
  <c r="P102" i="221"/>
  <c r="O102" i="221"/>
  <c r="N102" i="221"/>
  <c r="M102" i="221"/>
  <c r="L102" i="221"/>
  <c r="AE101" i="221"/>
  <c r="AD101" i="221"/>
  <c r="AC101" i="221"/>
  <c r="AB101" i="221"/>
  <c r="AA101" i="221"/>
  <c r="Z101" i="221"/>
  <c r="Y101" i="221"/>
  <c r="X101" i="221"/>
  <c r="W101" i="221"/>
  <c r="V101" i="221"/>
  <c r="U101" i="221"/>
  <c r="T101" i="221"/>
  <c r="S101" i="221"/>
  <c r="R101" i="221"/>
  <c r="Q101" i="221"/>
  <c r="P101" i="221"/>
  <c r="O101" i="221"/>
  <c r="N101" i="221"/>
  <c r="M101" i="221"/>
  <c r="L101" i="221"/>
  <c r="AE100" i="221"/>
  <c r="AD100" i="221"/>
  <c r="AD98" i="221" s="1"/>
  <c r="AC100" i="221"/>
  <c r="AC98" i="221" s="1"/>
  <c r="AB100" i="221"/>
  <c r="AB98" i="221" s="1"/>
  <c r="AA100" i="221"/>
  <c r="Z100" i="221"/>
  <c r="Z98" i="221" s="1"/>
  <c r="Y100" i="221"/>
  <c r="Y98" i="221" s="1"/>
  <c r="X100" i="221"/>
  <c r="X98" i="221" s="1"/>
  <c r="W100" i="221"/>
  <c r="V100" i="221"/>
  <c r="V98" i="221" s="1"/>
  <c r="U100" i="221"/>
  <c r="U98" i="221" s="1"/>
  <c r="T100" i="221"/>
  <c r="T98" i="221" s="1"/>
  <c r="S100" i="221"/>
  <c r="R100" i="221"/>
  <c r="R98" i="221" s="1"/>
  <c r="Q100" i="221"/>
  <c r="P100" i="221"/>
  <c r="P98" i="221" s="1"/>
  <c r="O100" i="221"/>
  <c r="N100" i="221"/>
  <c r="N98" i="221" s="1"/>
  <c r="M100" i="221"/>
  <c r="M98" i="221" s="1"/>
  <c r="L100" i="221"/>
  <c r="L98" i="221" s="1"/>
  <c r="AE94" i="221"/>
  <c r="AD94" i="221"/>
  <c r="AC94" i="221"/>
  <c r="AB94" i="221"/>
  <c r="AA94" i="221"/>
  <c r="Z94" i="221"/>
  <c r="Y94" i="221"/>
  <c r="X94" i="221"/>
  <c r="W94" i="221"/>
  <c r="V94" i="221"/>
  <c r="U94" i="221"/>
  <c r="T94" i="221"/>
  <c r="S94" i="221"/>
  <c r="R94" i="221"/>
  <c r="Q94" i="221"/>
  <c r="P94" i="221"/>
  <c r="O94" i="221"/>
  <c r="N94" i="221"/>
  <c r="M94" i="221"/>
  <c r="L94" i="221"/>
  <c r="AE93" i="221"/>
  <c r="AD93" i="221"/>
  <c r="AC93" i="221"/>
  <c r="AB93" i="221"/>
  <c r="AA93" i="221"/>
  <c r="Z93" i="221"/>
  <c r="Y93" i="221"/>
  <c r="X93" i="221"/>
  <c r="W93" i="221"/>
  <c r="V93" i="221"/>
  <c r="U93" i="221"/>
  <c r="T93" i="221"/>
  <c r="S93" i="221"/>
  <c r="R93" i="221"/>
  <c r="Q93" i="221"/>
  <c r="P93" i="221"/>
  <c r="O93" i="221"/>
  <c r="N93" i="221"/>
  <c r="M93" i="221"/>
  <c r="L93" i="221"/>
  <c r="AE92" i="221"/>
  <c r="AD92" i="221"/>
  <c r="AC92" i="221"/>
  <c r="AB92" i="221"/>
  <c r="AA92" i="221"/>
  <c r="Z92" i="221"/>
  <c r="Y92" i="221"/>
  <c r="X92" i="221"/>
  <c r="W92" i="221"/>
  <c r="V92" i="221"/>
  <c r="U92" i="221"/>
  <c r="T92" i="221"/>
  <c r="S92" i="221"/>
  <c r="R92" i="221"/>
  <c r="Q92" i="221"/>
  <c r="P92" i="221"/>
  <c r="O92" i="221"/>
  <c r="N92" i="221"/>
  <c r="M92" i="221"/>
  <c r="L92" i="221"/>
  <c r="AE91" i="221"/>
  <c r="AD91" i="221"/>
  <c r="AC91" i="221"/>
  <c r="AB91" i="221"/>
  <c r="AA91" i="221"/>
  <c r="Z91" i="221"/>
  <c r="Y91" i="221"/>
  <c r="X91" i="221"/>
  <c r="W91" i="221"/>
  <c r="V91" i="221"/>
  <c r="U91" i="221"/>
  <c r="T91" i="221"/>
  <c r="S91" i="221"/>
  <c r="R91" i="221"/>
  <c r="Q91" i="221"/>
  <c r="P91" i="221"/>
  <c r="O91" i="221"/>
  <c r="N91" i="221"/>
  <c r="M91" i="221"/>
  <c r="L91" i="221"/>
  <c r="AE90" i="221"/>
  <c r="AE88" i="221" s="1"/>
  <c r="AD90" i="221"/>
  <c r="AD88" i="221" s="1"/>
  <c r="AC90" i="221"/>
  <c r="AC88" i="221" s="1"/>
  <c r="AB90" i="221"/>
  <c r="AA90" i="221"/>
  <c r="AA88" i="221" s="1"/>
  <c r="Z90" i="221"/>
  <c r="Z88" i="221" s="1"/>
  <c r="Y90" i="221"/>
  <c r="Y88" i="221" s="1"/>
  <c r="X90" i="221"/>
  <c r="W90" i="221"/>
  <c r="W88" i="221" s="1"/>
  <c r="V90" i="221"/>
  <c r="V88" i="221" s="1"/>
  <c r="U90" i="221"/>
  <c r="U88" i="221" s="1"/>
  <c r="T90" i="221"/>
  <c r="S90" i="221"/>
  <c r="S88" i="221" s="1"/>
  <c r="R90" i="221"/>
  <c r="R88" i="221" s="1"/>
  <c r="Q90" i="221"/>
  <c r="Q88" i="221" s="1"/>
  <c r="P90" i="221"/>
  <c r="O90" i="221"/>
  <c r="O88" i="221" s="1"/>
  <c r="N90" i="221"/>
  <c r="N88" i="221" s="1"/>
  <c r="M90" i="221"/>
  <c r="M88" i="221" s="1"/>
  <c r="L90" i="221"/>
  <c r="AE86" i="221"/>
  <c r="AD86" i="221"/>
  <c r="AC86" i="221"/>
  <c r="AB86" i="221"/>
  <c r="AA86" i="221"/>
  <c r="Z86" i="221"/>
  <c r="Y86" i="221"/>
  <c r="X86" i="221"/>
  <c r="W86" i="221"/>
  <c r="V86" i="221"/>
  <c r="U86" i="221"/>
  <c r="T86" i="221"/>
  <c r="S86" i="221"/>
  <c r="R86" i="221"/>
  <c r="Q86" i="221"/>
  <c r="P86" i="221"/>
  <c r="O86" i="221"/>
  <c r="N86" i="221"/>
  <c r="M86" i="221"/>
  <c r="L86" i="221"/>
  <c r="AE85" i="221"/>
  <c r="AE83" i="221" s="1"/>
  <c r="AD85" i="221"/>
  <c r="AD83" i="221" s="1"/>
  <c r="AC85" i="221"/>
  <c r="AC83" i="221" s="1"/>
  <c r="AB85" i="221"/>
  <c r="AB83" i="221" s="1"/>
  <c r="AA85" i="221"/>
  <c r="AA83" i="221" s="1"/>
  <c r="Z85" i="221"/>
  <c r="Z83" i="221" s="1"/>
  <c r="Y85" i="221"/>
  <c r="Y83" i="221" s="1"/>
  <c r="X85" i="221"/>
  <c r="X83" i="221" s="1"/>
  <c r="W85" i="221"/>
  <c r="W83" i="221" s="1"/>
  <c r="V85" i="221"/>
  <c r="V83" i="221" s="1"/>
  <c r="U85" i="221"/>
  <c r="U83" i="221" s="1"/>
  <c r="T85" i="221"/>
  <c r="T83" i="221" s="1"/>
  <c r="S85" i="221"/>
  <c r="S83" i="221" s="1"/>
  <c r="R85" i="221"/>
  <c r="R83" i="221" s="1"/>
  <c r="Q85" i="221"/>
  <c r="Q83" i="221" s="1"/>
  <c r="P85" i="221"/>
  <c r="P83" i="221" s="1"/>
  <c r="O85" i="221"/>
  <c r="O83" i="221" s="1"/>
  <c r="N85" i="221"/>
  <c r="N83" i="221" s="1"/>
  <c r="M85" i="221"/>
  <c r="M83" i="221" s="1"/>
  <c r="L85" i="221"/>
  <c r="AE81" i="221"/>
  <c r="AD81" i="221"/>
  <c r="AC81" i="221"/>
  <c r="AB81" i="221"/>
  <c r="AA81" i="221"/>
  <c r="Z81" i="221"/>
  <c r="Y81" i="221"/>
  <c r="X81" i="221"/>
  <c r="W81" i="221"/>
  <c r="V81" i="221"/>
  <c r="U81" i="221"/>
  <c r="T81" i="221"/>
  <c r="S81" i="221"/>
  <c r="R81" i="221"/>
  <c r="Q81" i="221"/>
  <c r="P81" i="221"/>
  <c r="O81" i="221"/>
  <c r="N81" i="221"/>
  <c r="M81" i="221"/>
  <c r="L81" i="221"/>
  <c r="AE80" i="221"/>
  <c r="AD80" i="221"/>
  <c r="AC80" i="221"/>
  <c r="AB80" i="221"/>
  <c r="AA80" i="221"/>
  <c r="Z80" i="221"/>
  <c r="Y80" i="221"/>
  <c r="X80" i="221"/>
  <c r="W80" i="221"/>
  <c r="V80" i="221"/>
  <c r="U80" i="221"/>
  <c r="T80" i="221"/>
  <c r="S80" i="221"/>
  <c r="R80" i="221"/>
  <c r="Q80" i="221"/>
  <c r="P80" i="221"/>
  <c r="O80" i="221"/>
  <c r="N80" i="221"/>
  <c r="M80" i="221"/>
  <c r="L80" i="221"/>
  <c r="AE79" i="221"/>
  <c r="AE77" i="221" s="1"/>
  <c r="AD79" i="221"/>
  <c r="AC79" i="221"/>
  <c r="AC77" i="221" s="1"/>
  <c r="AB79" i="221"/>
  <c r="AB77" i="221" s="1"/>
  <c r="AA79" i="221"/>
  <c r="AA77" i="221" s="1"/>
  <c r="Z79" i="221"/>
  <c r="Y79" i="221"/>
  <c r="Y77" i="221" s="1"/>
  <c r="X79" i="221"/>
  <c r="X77" i="221" s="1"/>
  <c r="W79" i="221"/>
  <c r="W77" i="221" s="1"/>
  <c r="V79" i="221"/>
  <c r="U79" i="221"/>
  <c r="U77" i="221" s="1"/>
  <c r="T79" i="221"/>
  <c r="T77" i="221" s="1"/>
  <c r="S79" i="221"/>
  <c r="S77" i="221" s="1"/>
  <c r="R79" i="221"/>
  <c r="Q79" i="221"/>
  <c r="Q77" i="221" s="1"/>
  <c r="P79" i="221"/>
  <c r="P77" i="221" s="1"/>
  <c r="O79" i="221"/>
  <c r="O77" i="221" s="1"/>
  <c r="N79" i="221"/>
  <c r="M79" i="221"/>
  <c r="L79" i="221"/>
  <c r="AE75" i="221"/>
  <c r="AD75" i="221"/>
  <c r="AC75" i="221"/>
  <c r="AB75" i="221"/>
  <c r="AA75" i="221"/>
  <c r="Z75" i="221"/>
  <c r="Y75" i="221"/>
  <c r="X75" i="221"/>
  <c r="W75" i="221"/>
  <c r="V75" i="221"/>
  <c r="U75" i="221"/>
  <c r="T75" i="221"/>
  <c r="S75" i="221"/>
  <c r="R75" i="221"/>
  <c r="Q75" i="221"/>
  <c r="P75" i="221"/>
  <c r="O75" i="221"/>
  <c r="N75" i="221"/>
  <c r="M75" i="221"/>
  <c r="L75" i="221"/>
  <c r="AE74" i="221"/>
  <c r="AD74" i="221"/>
  <c r="AC74" i="221"/>
  <c r="AB74" i="221"/>
  <c r="AA74" i="221"/>
  <c r="Z74" i="221"/>
  <c r="Y74" i="221"/>
  <c r="X74" i="221"/>
  <c r="W74" i="221"/>
  <c r="V74" i="221"/>
  <c r="U74" i="221"/>
  <c r="T74" i="221"/>
  <c r="S74" i="221"/>
  <c r="R74" i="221"/>
  <c r="Q74" i="221"/>
  <c r="P74" i="221"/>
  <c r="O74" i="221"/>
  <c r="N74" i="221"/>
  <c r="M74" i="221"/>
  <c r="L74" i="221"/>
  <c r="AE73" i="221"/>
  <c r="AD73" i="221"/>
  <c r="AC73" i="221"/>
  <c r="AB73" i="221"/>
  <c r="AA73" i="221"/>
  <c r="Z73" i="221"/>
  <c r="Y73" i="221"/>
  <c r="X73" i="221"/>
  <c r="W73" i="221"/>
  <c r="V73" i="221"/>
  <c r="U73" i="221"/>
  <c r="T73" i="221"/>
  <c r="S73" i="221"/>
  <c r="R73" i="221"/>
  <c r="Q73" i="221"/>
  <c r="P73" i="221"/>
  <c r="O73" i="221"/>
  <c r="N73" i="221"/>
  <c r="M73" i="221"/>
  <c r="L73" i="221"/>
  <c r="AE72" i="221"/>
  <c r="AD72" i="221"/>
  <c r="AC72" i="221"/>
  <c r="AB72" i="221"/>
  <c r="AA72" i="221"/>
  <c r="Z72" i="221"/>
  <c r="Y72" i="221"/>
  <c r="X72" i="221"/>
  <c r="W72" i="221"/>
  <c r="V72" i="221"/>
  <c r="U72" i="221"/>
  <c r="T72" i="221"/>
  <c r="S72" i="221"/>
  <c r="R72" i="221"/>
  <c r="Q72" i="221"/>
  <c r="P72" i="221"/>
  <c r="O72" i="221"/>
  <c r="N72" i="221"/>
  <c r="M72" i="221"/>
  <c r="L72" i="221"/>
  <c r="AE71" i="221"/>
  <c r="AD71" i="221"/>
  <c r="AC71" i="221"/>
  <c r="AB71" i="221"/>
  <c r="AA71" i="221"/>
  <c r="Z71" i="221"/>
  <c r="Y71" i="221"/>
  <c r="X71" i="221"/>
  <c r="W71" i="221"/>
  <c r="V71" i="221"/>
  <c r="U71" i="221"/>
  <c r="T71" i="221"/>
  <c r="S71" i="221"/>
  <c r="R71" i="221"/>
  <c r="Q71" i="221"/>
  <c r="P71" i="221"/>
  <c r="O71" i="221"/>
  <c r="N71" i="221"/>
  <c r="M71" i="221"/>
  <c r="L71" i="221"/>
  <c r="AE70" i="221"/>
  <c r="AD70" i="221"/>
  <c r="AC70" i="221"/>
  <c r="AB70" i="221"/>
  <c r="AA70" i="221"/>
  <c r="Z70" i="221"/>
  <c r="Y70" i="221"/>
  <c r="X70" i="221"/>
  <c r="W70" i="221"/>
  <c r="V70" i="221"/>
  <c r="U70" i="221"/>
  <c r="T70" i="221"/>
  <c r="S70" i="221"/>
  <c r="R70" i="221"/>
  <c r="Q70" i="221"/>
  <c r="P70" i="221"/>
  <c r="O70" i="221"/>
  <c r="N70" i="221"/>
  <c r="M70" i="221"/>
  <c r="L70" i="221"/>
  <c r="AE69" i="221"/>
  <c r="AE67" i="221" s="1"/>
  <c r="AD69" i="221"/>
  <c r="AD67" i="221" s="1"/>
  <c r="AC69" i="221"/>
  <c r="AC67" i="221" s="1"/>
  <c r="AB69" i="221"/>
  <c r="AB67" i="221" s="1"/>
  <c r="AA69" i="221"/>
  <c r="AA67" i="221" s="1"/>
  <c r="Z69" i="221"/>
  <c r="Z67" i="221" s="1"/>
  <c r="Y69" i="221"/>
  <c r="Y67" i="221" s="1"/>
  <c r="X69" i="221"/>
  <c r="X67" i="221" s="1"/>
  <c r="W69" i="221"/>
  <c r="W67" i="221" s="1"/>
  <c r="V69" i="221"/>
  <c r="V67" i="221" s="1"/>
  <c r="U69" i="221"/>
  <c r="U67" i="221" s="1"/>
  <c r="T69" i="221"/>
  <c r="T67" i="221" s="1"/>
  <c r="S69" i="221"/>
  <c r="R69" i="221"/>
  <c r="Q69" i="221"/>
  <c r="P69" i="221"/>
  <c r="O69" i="221"/>
  <c r="O67" i="221" s="1"/>
  <c r="N69" i="221"/>
  <c r="N67" i="221" s="1"/>
  <c r="M69" i="221"/>
  <c r="M67" i="221" s="1"/>
  <c r="L69" i="221"/>
  <c r="AE285" i="221"/>
  <c r="W267" i="221"/>
  <c r="AG268" i="221"/>
  <c r="AB207" i="221"/>
  <c r="AE202" i="221"/>
  <c r="AD196" i="221"/>
  <c r="S146" i="221"/>
  <c r="AE140" i="221"/>
  <c r="AG121" i="221"/>
  <c r="F62" i="221"/>
  <c r="E62" i="221"/>
  <c r="D62" i="221"/>
  <c r="F61" i="221"/>
  <c r="E61" i="221"/>
  <c r="D61" i="221"/>
  <c r="F60" i="221"/>
  <c r="E60" i="221"/>
  <c r="D60" i="221"/>
  <c r="F59" i="221"/>
  <c r="E59" i="221"/>
  <c r="D59" i="221"/>
  <c r="B57" i="221"/>
  <c r="A57" i="221"/>
  <c r="F54" i="221"/>
  <c r="E54" i="221"/>
  <c r="D54" i="221"/>
  <c r="F53" i="221"/>
  <c r="E53" i="221"/>
  <c r="D53" i="221"/>
  <c r="B51" i="221"/>
  <c r="A51" i="221"/>
  <c r="F48" i="221"/>
  <c r="E48" i="221"/>
  <c r="D48" i="221"/>
  <c r="F47" i="221"/>
  <c r="E47" i="221"/>
  <c r="D47" i="221"/>
  <c r="F46" i="221"/>
  <c r="E46" i="221"/>
  <c r="D46" i="221"/>
  <c r="F45" i="221"/>
  <c r="E45" i="221"/>
  <c r="D45" i="221"/>
  <c r="F44" i="221"/>
  <c r="E44" i="221"/>
  <c r="D44" i="221"/>
  <c r="F43" i="221"/>
  <c r="E43" i="221"/>
  <c r="D43" i="221"/>
  <c r="F42" i="221"/>
  <c r="E42" i="221"/>
  <c r="D42" i="221"/>
  <c r="F41" i="221"/>
  <c r="E41" i="221"/>
  <c r="D41" i="221"/>
  <c r="B39" i="221"/>
  <c r="A39" i="221"/>
  <c r="F36" i="221"/>
  <c r="E36" i="221"/>
  <c r="D36" i="221"/>
  <c r="C36" i="221"/>
  <c r="F35" i="221"/>
  <c r="E35" i="221"/>
  <c r="D35" i="221"/>
  <c r="C35" i="221"/>
  <c r="F34" i="221"/>
  <c r="E34" i="221"/>
  <c r="D34" i="221"/>
  <c r="C34" i="221"/>
  <c r="F33" i="221"/>
  <c r="E33" i="221"/>
  <c r="D33" i="221"/>
  <c r="C33" i="221"/>
  <c r="F32" i="221"/>
  <c r="E32" i="221"/>
  <c r="D32" i="221"/>
  <c r="C32" i="221"/>
  <c r="F31" i="221"/>
  <c r="E31" i="221"/>
  <c r="D31" i="221"/>
  <c r="C31" i="221"/>
  <c r="B29" i="221"/>
  <c r="A29" i="221"/>
  <c r="F26" i="221"/>
  <c r="E26" i="221"/>
  <c r="D26" i="221"/>
  <c r="C26" i="221"/>
  <c r="F25" i="221"/>
  <c r="E25" i="221"/>
  <c r="D25" i="221"/>
  <c r="F24" i="221"/>
  <c r="E24" i="221"/>
  <c r="D24" i="221"/>
  <c r="C24" i="221"/>
  <c r="F23" i="221"/>
  <c r="E23" i="221"/>
  <c r="D23" i="221"/>
  <c r="C23" i="221"/>
  <c r="F22" i="221"/>
  <c r="E22" i="221"/>
  <c r="D22" i="221"/>
  <c r="C22" i="221"/>
  <c r="B20" i="221"/>
  <c r="A20" i="221"/>
  <c r="F17" i="221"/>
  <c r="E17" i="221"/>
  <c r="D17" i="221"/>
  <c r="F16" i="221"/>
  <c r="E16" i="221"/>
  <c r="D16" i="221"/>
  <c r="F15" i="221"/>
  <c r="E15" i="221"/>
  <c r="D15" i="221"/>
  <c r="F14" i="221"/>
  <c r="D14" i="221"/>
  <c r="B12" i="221"/>
  <c r="A12" i="221"/>
  <c r="C4" i="221"/>
  <c r="J4" i="221" s="1"/>
  <c r="H1" i="221"/>
  <c r="Z285" i="220"/>
  <c r="V285" i="220"/>
  <c r="S285" i="220"/>
  <c r="AD280" i="220"/>
  <c r="R280" i="220"/>
  <c r="AD273" i="220"/>
  <c r="R273" i="220"/>
  <c r="N273" i="220"/>
  <c r="AD267" i="220"/>
  <c r="R267" i="220"/>
  <c r="N267" i="220"/>
  <c r="AG268" i="220"/>
  <c r="AE247" i="220"/>
  <c r="V238" i="220"/>
  <c r="V230" i="220"/>
  <c r="V224" i="220"/>
  <c r="R216" i="220"/>
  <c r="AE216" i="220"/>
  <c r="AD216" i="220"/>
  <c r="N216" i="220"/>
  <c r="AE207" i="220"/>
  <c r="AD185" i="220"/>
  <c r="V163" i="220"/>
  <c r="R155" i="220"/>
  <c r="AD146" i="220"/>
  <c r="R146" i="220"/>
  <c r="V140" i="220"/>
  <c r="R140" i="220"/>
  <c r="W131" i="220"/>
  <c r="AG121" i="220"/>
  <c r="V115" i="220"/>
  <c r="N115" i="220"/>
  <c r="W109" i="220"/>
  <c r="V109" i="220"/>
  <c r="AD105" i="220"/>
  <c r="V105" i="220"/>
  <c r="V98" i="220"/>
  <c r="V83" i="220"/>
  <c r="AD77" i="220"/>
  <c r="N77" i="220"/>
  <c r="AD67" i="220"/>
  <c r="F62" i="220"/>
  <c r="E62" i="220"/>
  <c r="D62" i="220"/>
  <c r="F61" i="220"/>
  <c r="E61" i="220"/>
  <c r="D61" i="220"/>
  <c r="F60" i="220"/>
  <c r="E60" i="220"/>
  <c r="D60" i="220"/>
  <c r="F59" i="220"/>
  <c r="E59" i="220"/>
  <c r="D59" i="220"/>
  <c r="B57" i="220"/>
  <c r="A57" i="220"/>
  <c r="F54" i="220"/>
  <c r="E54" i="220"/>
  <c r="D54" i="220"/>
  <c r="F53" i="220"/>
  <c r="E53" i="220"/>
  <c r="D53" i="220"/>
  <c r="B51" i="220"/>
  <c r="A51" i="220"/>
  <c r="F48" i="220"/>
  <c r="E48" i="220"/>
  <c r="D48" i="220"/>
  <c r="F47" i="220"/>
  <c r="E47" i="220"/>
  <c r="D47" i="220"/>
  <c r="F46" i="220"/>
  <c r="E46" i="220"/>
  <c r="D46" i="220"/>
  <c r="F45" i="220"/>
  <c r="E45" i="220"/>
  <c r="D45" i="220"/>
  <c r="F44" i="220"/>
  <c r="E44" i="220"/>
  <c r="D44" i="220"/>
  <c r="F43" i="220"/>
  <c r="E43" i="220"/>
  <c r="D43" i="220"/>
  <c r="F42" i="220"/>
  <c r="E42" i="220"/>
  <c r="D42" i="220"/>
  <c r="F41" i="220"/>
  <c r="E41" i="220"/>
  <c r="D41" i="220"/>
  <c r="B39" i="220"/>
  <c r="A39" i="220"/>
  <c r="F36" i="220"/>
  <c r="E36" i="220"/>
  <c r="D36" i="220"/>
  <c r="C36" i="220"/>
  <c r="F35" i="220"/>
  <c r="E35" i="220"/>
  <c r="D35" i="220"/>
  <c r="C35" i="220"/>
  <c r="F34" i="220"/>
  <c r="E34" i="220"/>
  <c r="D34" i="220"/>
  <c r="C34" i="220"/>
  <c r="F33" i="220"/>
  <c r="E33" i="220"/>
  <c r="D33" i="220"/>
  <c r="C33" i="220"/>
  <c r="F32" i="220"/>
  <c r="E32" i="220"/>
  <c r="D32" i="220"/>
  <c r="C32" i="220"/>
  <c r="F31" i="220"/>
  <c r="E31" i="220"/>
  <c r="D31" i="220"/>
  <c r="C31" i="220"/>
  <c r="B29" i="220"/>
  <c r="A29" i="220"/>
  <c r="F26" i="220"/>
  <c r="E26" i="220"/>
  <c r="D26" i="220"/>
  <c r="C26" i="220"/>
  <c r="F25" i="220"/>
  <c r="E25" i="220"/>
  <c r="D25" i="220"/>
  <c r="F24" i="220"/>
  <c r="E24" i="220"/>
  <c r="D24" i="220"/>
  <c r="C24" i="220"/>
  <c r="F23" i="220"/>
  <c r="E23" i="220"/>
  <c r="D23" i="220"/>
  <c r="C23" i="220"/>
  <c r="F22" i="220"/>
  <c r="E22" i="220"/>
  <c r="D22" i="220"/>
  <c r="C22" i="220"/>
  <c r="B20" i="220"/>
  <c r="A20" i="220"/>
  <c r="F17" i="220"/>
  <c r="E17" i="220"/>
  <c r="D17" i="220"/>
  <c r="F16" i="220"/>
  <c r="E16" i="220"/>
  <c r="D16" i="220"/>
  <c r="F15" i="220"/>
  <c r="E15" i="220"/>
  <c r="D15" i="220"/>
  <c r="F14" i="220"/>
  <c r="D14" i="220"/>
  <c r="B12" i="220"/>
  <c r="A12" i="220"/>
  <c r="C4" i="220"/>
  <c r="J4" i="220" s="1"/>
  <c r="H1" i="220"/>
  <c r="AG203" i="193"/>
  <c r="AG196" i="193"/>
  <c r="B196" i="193" l="1"/>
  <c r="AG194" i="193"/>
  <c r="B203" i="193"/>
  <c r="AG201" i="193"/>
  <c r="R224" i="221"/>
  <c r="X254" i="220"/>
  <c r="X280" i="220"/>
  <c r="P67" i="221"/>
  <c r="P163" i="221"/>
  <c r="P173" i="221"/>
  <c r="P224" i="220"/>
  <c r="L185" i="221"/>
  <c r="L77" i="221"/>
  <c r="O173" i="220"/>
  <c r="O155" i="220"/>
  <c r="O140" i="220"/>
  <c r="O131" i="220"/>
  <c r="O109" i="220"/>
  <c r="O77" i="220"/>
  <c r="O140" i="221"/>
  <c r="O131" i="221"/>
  <c r="O109" i="221"/>
  <c r="T115" i="221"/>
  <c r="AB115" i="221"/>
  <c r="Q67" i="221"/>
  <c r="R67" i="221"/>
  <c r="U155" i="220"/>
  <c r="Y155" i="220"/>
  <c r="Q254" i="221"/>
  <c r="T273" i="221"/>
  <c r="S67" i="221"/>
  <c r="R77" i="220"/>
  <c r="R88" i="220"/>
  <c r="Q185" i="220"/>
  <c r="Q273" i="221"/>
  <c r="O122" i="220"/>
  <c r="Q98" i="221"/>
  <c r="N224" i="221"/>
  <c r="M173" i="221"/>
  <c r="U224" i="221"/>
  <c r="P280" i="220"/>
  <c r="L146" i="221"/>
  <c r="Z83" i="220"/>
  <c r="AG252" i="221"/>
  <c r="B252" i="221" s="1"/>
  <c r="AG277" i="221"/>
  <c r="C277" i="221" s="1"/>
  <c r="AG259" i="221"/>
  <c r="B259" i="221" s="1"/>
  <c r="AG73" i="220"/>
  <c r="C73" i="220" s="1"/>
  <c r="AG136" i="220"/>
  <c r="B136" i="220" s="1"/>
  <c r="AG181" i="220"/>
  <c r="B181" i="220" s="1"/>
  <c r="AG200" i="220"/>
  <c r="B200" i="220" s="1"/>
  <c r="AG277" i="220"/>
  <c r="B277" i="220" s="1"/>
  <c r="AG86" i="221"/>
  <c r="C86" i="221" s="1"/>
  <c r="AG193" i="221"/>
  <c r="B193" i="221" s="1"/>
  <c r="AG187" i="220"/>
  <c r="C187" i="220" s="1"/>
  <c r="AG194" i="220"/>
  <c r="C194" i="220" s="1"/>
  <c r="AG283" i="220"/>
  <c r="B283" i="220" s="1"/>
  <c r="L267" i="221"/>
  <c r="AG79" i="221"/>
  <c r="B79" i="221" s="1"/>
  <c r="AG80" i="221"/>
  <c r="C80" i="221" s="1"/>
  <c r="AG92" i="221"/>
  <c r="C92" i="221" s="1"/>
  <c r="AG93" i="221"/>
  <c r="C93" i="221" s="1"/>
  <c r="AG94" i="221"/>
  <c r="C94" i="221" s="1"/>
  <c r="AG103" i="221"/>
  <c r="C103" i="221" s="1"/>
  <c r="AG113" i="221"/>
  <c r="B113" i="221" s="1"/>
  <c r="AG120" i="221"/>
  <c r="C120" i="221" s="1"/>
  <c r="AG126" i="221"/>
  <c r="B126" i="221" s="1"/>
  <c r="AG161" i="221"/>
  <c r="C161" i="221" s="1"/>
  <c r="AG168" i="221"/>
  <c r="C168" i="221" s="1"/>
  <c r="AG170" i="221"/>
  <c r="B170" i="221" s="1"/>
  <c r="AG177" i="221"/>
  <c r="B177" i="221" s="1"/>
  <c r="AG178" i="221"/>
  <c r="C178" i="221" s="1"/>
  <c r="AG189" i="221"/>
  <c r="B189" i="221" s="1"/>
  <c r="AG205" i="221"/>
  <c r="B205" i="221" s="1"/>
  <c r="AG221" i="221"/>
  <c r="C221" i="221" s="1"/>
  <c r="AG222" i="221"/>
  <c r="B222" i="221" s="1"/>
  <c r="AG234" i="221"/>
  <c r="B234" i="221" s="1"/>
  <c r="AG236" i="221"/>
  <c r="C236" i="221" s="1"/>
  <c r="AG242" i="221"/>
  <c r="C242" i="221" s="1"/>
  <c r="AG243" i="221"/>
  <c r="B243" i="221" s="1"/>
  <c r="AG250" i="221"/>
  <c r="B250" i="221" s="1"/>
  <c r="AG258" i="221"/>
  <c r="C258" i="221" s="1"/>
  <c r="AG261" i="221"/>
  <c r="C261" i="221" s="1"/>
  <c r="AG262" i="221"/>
  <c r="B262" i="221" s="1"/>
  <c r="AG275" i="221"/>
  <c r="B275" i="221" s="1"/>
  <c r="AG152" i="220"/>
  <c r="B152" i="220" s="1"/>
  <c r="AG71" i="221"/>
  <c r="B71" i="221" s="1"/>
  <c r="AG75" i="221"/>
  <c r="C75" i="221" s="1"/>
  <c r="AG74" i="221"/>
  <c r="C74" i="221" s="1"/>
  <c r="AG85" i="221"/>
  <c r="B85" i="221" s="1"/>
  <c r="AG153" i="221"/>
  <c r="C153" i="221" s="1"/>
  <c r="AG159" i="221"/>
  <c r="C159" i="221" s="1"/>
  <c r="AG187" i="221"/>
  <c r="B187" i="221" s="1"/>
  <c r="AG213" i="221"/>
  <c r="C213" i="221" s="1"/>
  <c r="AG256" i="221"/>
  <c r="B256" i="221" s="1"/>
  <c r="AG287" i="221"/>
  <c r="B287" i="221" s="1"/>
  <c r="AG80" i="220"/>
  <c r="C80" i="220" s="1"/>
  <c r="AG103" i="220"/>
  <c r="C103" i="220" s="1"/>
  <c r="AG127" i="220"/>
  <c r="C127" i="220" s="1"/>
  <c r="AG143" i="220"/>
  <c r="B143" i="220" s="1"/>
  <c r="AG150" i="220"/>
  <c r="C150" i="220" s="1"/>
  <c r="AG168" i="220"/>
  <c r="C168" i="220" s="1"/>
  <c r="AG189" i="220"/>
  <c r="B189" i="220" s="1"/>
  <c r="AG258" i="220"/>
  <c r="C258" i="220" s="1"/>
  <c r="AG271" i="220"/>
  <c r="B271" i="220" s="1"/>
  <c r="M77" i="221"/>
  <c r="L83" i="221"/>
  <c r="AG92" i="220"/>
  <c r="C92" i="220" s="1"/>
  <c r="AG102" i="220"/>
  <c r="C102" i="220" s="1"/>
  <c r="AG118" i="220"/>
  <c r="C118" i="220" s="1"/>
  <c r="AG120" i="220"/>
  <c r="C120" i="220" s="1"/>
  <c r="AG135" i="220"/>
  <c r="C135" i="220" s="1"/>
  <c r="AG149" i="220"/>
  <c r="B149" i="220" s="1"/>
  <c r="AG161" i="220"/>
  <c r="C161" i="220" s="1"/>
  <c r="AG167" i="220"/>
  <c r="C167" i="220" s="1"/>
  <c r="AG192" i="220"/>
  <c r="B192" i="220" s="1"/>
  <c r="AG227" i="220"/>
  <c r="B227" i="220" s="1"/>
  <c r="AG233" i="220"/>
  <c r="B233" i="220" s="1"/>
  <c r="AG261" i="220"/>
  <c r="B261" i="220" s="1"/>
  <c r="AG263" i="220"/>
  <c r="B263" i="220" s="1"/>
  <c r="AG117" i="221"/>
  <c r="C117" i="221" s="1"/>
  <c r="L285" i="221"/>
  <c r="AG73" i="221"/>
  <c r="C73" i="221" s="1"/>
  <c r="AG81" i="221"/>
  <c r="C81" i="221" s="1"/>
  <c r="AG91" i="221"/>
  <c r="B91" i="221" s="1"/>
  <c r="AG101" i="221"/>
  <c r="B101" i="221" s="1"/>
  <c r="AG107" i="221"/>
  <c r="C107" i="221" s="1"/>
  <c r="AG136" i="221"/>
  <c r="C136" i="221" s="1"/>
  <c r="AG138" i="221"/>
  <c r="B138" i="221" s="1"/>
  <c r="AG151" i="221"/>
  <c r="B151" i="221" s="1"/>
  <c r="AG165" i="221"/>
  <c r="B165" i="221" s="1"/>
  <c r="AG171" i="221"/>
  <c r="B171" i="221" s="1"/>
  <c r="AG176" i="221"/>
  <c r="B176" i="221" s="1"/>
  <c r="AG179" i="221"/>
  <c r="B179" i="221" s="1"/>
  <c r="AG190" i="221"/>
  <c r="C190" i="221" s="1"/>
  <c r="AG219" i="221"/>
  <c r="C219" i="221" s="1"/>
  <c r="AG228" i="221"/>
  <c r="C228" i="221" s="1"/>
  <c r="AG251" i="221"/>
  <c r="B251" i="221" s="1"/>
  <c r="AG278" i="221"/>
  <c r="B278" i="221" s="1"/>
  <c r="AG69" i="220"/>
  <c r="C69" i="220" s="1"/>
  <c r="AG70" i="220"/>
  <c r="B70" i="220" s="1"/>
  <c r="AG74" i="220"/>
  <c r="C74" i="220" s="1"/>
  <c r="AG86" i="220"/>
  <c r="B86" i="220" s="1"/>
  <c r="AG94" i="220"/>
  <c r="C94" i="220" s="1"/>
  <c r="AG112" i="220"/>
  <c r="B112" i="220" s="1"/>
  <c r="AG124" i="220"/>
  <c r="C124" i="220" s="1"/>
  <c r="AG125" i="220"/>
  <c r="B125" i="220" s="1"/>
  <c r="AG133" i="220"/>
  <c r="C133" i="220" s="1"/>
  <c r="AG138" i="220"/>
  <c r="B138" i="220" s="1"/>
  <c r="AG144" i="220"/>
  <c r="B144" i="220" s="1"/>
  <c r="AG153" i="220"/>
  <c r="B153" i="220" s="1"/>
  <c r="AG159" i="220"/>
  <c r="C159" i="220" s="1"/>
  <c r="AG169" i="220"/>
  <c r="B169" i="220" s="1"/>
  <c r="AG175" i="220"/>
  <c r="C175" i="220" s="1"/>
  <c r="AG178" i="220"/>
  <c r="B178" i="220" s="1"/>
  <c r="AG179" i="220"/>
  <c r="C179" i="220" s="1"/>
  <c r="AG190" i="220"/>
  <c r="B190" i="220" s="1"/>
  <c r="AG191" i="220"/>
  <c r="C191" i="220" s="1"/>
  <c r="AG209" i="220"/>
  <c r="AG212" i="220"/>
  <c r="B212" i="220" s="1"/>
  <c r="AG219" i="220"/>
  <c r="B219" i="220" s="1"/>
  <c r="AG221" i="220"/>
  <c r="B221" i="220" s="1"/>
  <c r="AG222" i="220"/>
  <c r="C222" i="220" s="1"/>
  <c r="AG235" i="220"/>
  <c r="B235" i="220" s="1"/>
  <c r="AG241" i="220"/>
  <c r="B241" i="220" s="1"/>
  <c r="AG249" i="220"/>
  <c r="C249" i="220" s="1"/>
  <c r="AG252" i="220"/>
  <c r="C252" i="220" s="1"/>
  <c r="AG278" i="220"/>
  <c r="C278" i="220" s="1"/>
  <c r="AG275" i="220"/>
  <c r="C275" i="220" s="1"/>
  <c r="AG269" i="221"/>
  <c r="B269" i="221" s="1"/>
  <c r="M273" i="221"/>
  <c r="AG119" i="221"/>
  <c r="AG167" i="221"/>
  <c r="AG240" i="221"/>
  <c r="AG142" i="221"/>
  <c r="AG148" i="221"/>
  <c r="O196" i="221"/>
  <c r="S196" i="221"/>
  <c r="W196" i="221"/>
  <c r="AA196" i="221"/>
  <c r="AE196" i="221"/>
  <c r="N254" i="221"/>
  <c r="R254" i="221"/>
  <c r="V254" i="221"/>
  <c r="Z254" i="221"/>
  <c r="AD254" i="221"/>
  <c r="L273" i="221"/>
  <c r="AG70" i="221"/>
  <c r="AG127" i="221"/>
  <c r="AG135" i="221"/>
  <c r="AG152" i="221"/>
  <c r="AG158" i="221"/>
  <c r="O173" i="221"/>
  <c r="S173" i="221"/>
  <c r="W173" i="221"/>
  <c r="AA173" i="221"/>
  <c r="AE173" i="221"/>
  <c r="AG181" i="221"/>
  <c r="P185" i="221"/>
  <c r="X185" i="221"/>
  <c r="AG194" i="221"/>
  <c r="AG212" i="221"/>
  <c r="AG218" i="221"/>
  <c r="N230" i="221"/>
  <c r="R230" i="221"/>
  <c r="V230" i="221"/>
  <c r="Z230" i="221"/>
  <c r="AD230" i="221"/>
  <c r="L67" i="221"/>
  <c r="AG69" i="221"/>
  <c r="AG72" i="221"/>
  <c r="N77" i="221"/>
  <c r="R77" i="221"/>
  <c r="V77" i="221"/>
  <c r="Z77" i="221"/>
  <c r="AD77" i="221"/>
  <c r="AG111" i="221"/>
  <c r="Q122" i="221"/>
  <c r="Y122" i="221"/>
  <c r="AG125" i="221"/>
  <c r="AG133" i="221"/>
  <c r="AG144" i="221"/>
  <c r="AG150" i="221"/>
  <c r="M185" i="221"/>
  <c r="U185" i="221"/>
  <c r="AC185" i="221"/>
  <c r="AG192" i="221"/>
  <c r="AG199" i="221"/>
  <c r="AG200" i="221"/>
  <c r="Q207" i="221"/>
  <c r="Y207" i="221"/>
  <c r="AG210" i="221"/>
  <c r="AG102" i="221"/>
  <c r="AG100" i="221"/>
  <c r="M109" i="221"/>
  <c r="Q109" i="221"/>
  <c r="U109" i="221"/>
  <c r="Y109" i="221"/>
  <c r="AC109" i="221"/>
  <c r="L131" i="221"/>
  <c r="P131" i="221"/>
  <c r="T131" i="221"/>
  <c r="X131" i="221"/>
  <c r="AB131" i="221"/>
  <c r="AG134" i="221"/>
  <c r="M146" i="221"/>
  <c r="Q146" i="221"/>
  <c r="U146" i="221"/>
  <c r="Y146" i="221"/>
  <c r="AC146" i="221"/>
  <c r="L155" i="221"/>
  <c r="P155" i="221"/>
  <c r="T155" i="221"/>
  <c r="X155" i="221"/>
  <c r="AB155" i="221"/>
  <c r="AG157" i="221"/>
  <c r="O163" i="221"/>
  <c r="S163" i="221"/>
  <c r="W163" i="221"/>
  <c r="AA163" i="221"/>
  <c r="AE163" i="221"/>
  <c r="O185" i="221"/>
  <c r="S185" i="221"/>
  <c r="W185" i="221"/>
  <c r="AA185" i="221"/>
  <c r="AE185" i="221"/>
  <c r="AG211" i="221"/>
  <c r="O230" i="221"/>
  <c r="S230" i="221"/>
  <c r="W230" i="221"/>
  <c r="AA230" i="221"/>
  <c r="AE230" i="221"/>
  <c r="M238" i="221"/>
  <c r="Q238" i="221"/>
  <c r="U238" i="221"/>
  <c r="Y238" i="221"/>
  <c r="AC238" i="221"/>
  <c r="L254" i="221"/>
  <c r="P254" i="221"/>
  <c r="T254" i="221"/>
  <c r="X254" i="221"/>
  <c r="AB254" i="221"/>
  <c r="AG257" i="221"/>
  <c r="L224" i="221"/>
  <c r="P224" i="221"/>
  <c r="T224" i="221"/>
  <c r="X224" i="221"/>
  <c r="AB224" i="221"/>
  <c r="AG227" i="221"/>
  <c r="L230" i="221"/>
  <c r="P230" i="221"/>
  <c r="T230" i="221"/>
  <c r="X230" i="221"/>
  <c r="AB230" i="221"/>
  <c r="AG233" i="221"/>
  <c r="O247" i="221"/>
  <c r="S247" i="221"/>
  <c r="W247" i="221"/>
  <c r="AA247" i="221"/>
  <c r="AE247" i="221"/>
  <c r="O254" i="221"/>
  <c r="S254" i="221"/>
  <c r="W254" i="221"/>
  <c r="AA254" i="221"/>
  <c r="AE254" i="221"/>
  <c r="AG271" i="221"/>
  <c r="AG283" i="221"/>
  <c r="L88" i="221"/>
  <c r="P88" i="221"/>
  <c r="T88" i="221"/>
  <c r="X88" i="221"/>
  <c r="AB88" i="221"/>
  <c r="AG90" i="221"/>
  <c r="O98" i="221"/>
  <c r="S98" i="221"/>
  <c r="W98" i="221"/>
  <c r="AA98" i="221"/>
  <c r="AE98" i="221"/>
  <c r="AG112" i="221"/>
  <c r="N115" i="221"/>
  <c r="R115" i="221"/>
  <c r="V115" i="221"/>
  <c r="Z115" i="221"/>
  <c r="AD115" i="221"/>
  <c r="AG118" i="221"/>
  <c r="AG124" i="221"/>
  <c r="AG137" i="221"/>
  <c r="AG143" i="221"/>
  <c r="AG149" i="221"/>
  <c r="AG160" i="221"/>
  <c r="N163" i="221"/>
  <c r="R163" i="221"/>
  <c r="V163" i="221"/>
  <c r="Z163" i="221"/>
  <c r="AD163" i="221"/>
  <c r="AG166" i="221"/>
  <c r="AG169" i="221"/>
  <c r="AG175" i="221"/>
  <c r="AG180" i="221"/>
  <c r="N185" i="221"/>
  <c r="R185" i="221"/>
  <c r="V185" i="221"/>
  <c r="Z185" i="221"/>
  <c r="AD185" i="221"/>
  <c r="AG188" i="221"/>
  <c r="AG191" i="221"/>
  <c r="AG209" i="221"/>
  <c r="AG214" i="221"/>
  <c r="N216" i="221"/>
  <c r="R216" i="221"/>
  <c r="V216" i="221"/>
  <c r="Z216" i="221"/>
  <c r="AD216" i="221"/>
  <c r="AG220" i="221"/>
  <c r="AG226" i="221"/>
  <c r="AG232" i="221"/>
  <c r="AG235" i="221"/>
  <c r="AG241" i="221"/>
  <c r="AG249" i="221"/>
  <c r="AG260" i="221"/>
  <c r="AG263" i="221"/>
  <c r="AG270" i="221"/>
  <c r="N273" i="221"/>
  <c r="R273" i="221"/>
  <c r="V273" i="221"/>
  <c r="Z273" i="221"/>
  <c r="AD273" i="221"/>
  <c r="AG276" i="221"/>
  <c r="AG282" i="221"/>
  <c r="N285" i="221"/>
  <c r="R285" i="221"/>
  <c r="V285" i="221"/>
  <c r="Z285" i="221"/>
  <c r="AD285" i="221"/>
  <c r="AG288" i="221"/>
  <c r="AG198" i="221"/>
  <c r="AG204" i="221"/>
  <c r="AG142" i="220"/>
  <c r="AG148" i="220"/>
  <c r="AG71" i="220"/>
  <c r="AG100" i="220"/>
  <c r="AG170" i="220"/>
  <c r="AG176" i="220"/>
  <c r="AE67" i="220"/>
  <c r="N67" i="220"/>
  <c r="R67" i="220"/>
  <c r="V67" i="220"/>
  <c r="Z67" i="220"/>
  <c r="N88" i="220"/>
  <c r="V88" i="220"/>
  <c r="AD88" i="220"/>
  <c r="AG111" i="220"/>
  <c r="N155" i="220"/>
  <c r="V155" i="220"/>
  <c r="AD155" i="220"/>
  <c r="O163" i="220"/>
  <c r="W163" i="220"/>
  <c r="AE163" i="220"/>
  <c r="P185" i="220"/>
  <c r="X185" i="220"/>
  <c r="AG228" i="220"/>
  <c r="AG234" i="220"/>
  <c r="AG259" i="220"/>
  <c r="AG287" i="220"/>
  <c r="AG165" i="220"/>
  <c r="AG198" i="220"/>
  <c r="AG240" i="220"/>
  <c r="Q131" i="220"/>
  <c r="Y131" i="220"/>
  <c r="AG213" i="220"/>
  <c r="O238" i="220"/>
  <c r="W238" i="220"/>
  <c r="AE238" i="220"/>
  <c r="AG262" i="220"/>
  <c r="AG269" i="220"/>
  <c r="AG204" i="220"/>
  <c r="AG236" i="220"/>
  <c r="AG250" i="220"/>
  <c r="AG256" i="220"/>
  <c r="AC67" i="220"/>
  <c r="L77" i="220"/>
  <c r="P77" i="220"/>
  <c r="T77" i="220"/>
  <c r="X77" i="220"/>
  <c r="AB77" i="220"/>
  <c r="AG79" i="220"/>
  <c r="L83" i="220"/>
  <c r="P83" i="220"/>
  <c r="T83" i="220"/>
  <c r="X83" i="220"/>
  <c r="AB83" i="220"/>
  <c r="AG85" i="220"/>
  <c r="L88" i="220"/>
  <c r="P88" i="220"/>
  <c r="T88" i="220"/>
  <c r="X88" i="220"/>
  <c r="AB88" i="220"/>
  <c r="AG91" i="220"/>
  <c r="AG107" i="220"/>
  <c r="AG113" i="220"/>
  <c r="L115" i="220"/>
  <c r="P115" i="220"/>
  <c r="T115" i="220"/>
  <c r="X115" i="220"/>
  <c r="AB115" i="220"/>
  <c r="AG117" i="220"/>
  <c r="AG119" i="220"/>
  <c r="L122" i="220"/>
  <c r="M122" i="220"/>
  <c r="Q122" i="220"/>
  <c r="U122" i="220"/>
  <c r="Y122" i="220"/>
  <c r="AC122" i="220"/>
  <c r="M140" i="220"/>
  <c r="Q140" i="220"/>
  <c r="U140" i="220"/>
  <c r="Y140" i="220"/>
  <c r="AC140" i="220"/>
  <c r="M146" i="220"/>
  <c r="Q146" i="220"/>
  <c r="U146" i="220"/>
  <c r="Y146" i="220"/>
  <c r="AC146" i="220"/>
  <c r="L155" i="220"/>
  <c r="P155" i="220"/>
  <c r="T155" i="220"/>
  <c r="X155" i="220"/>
  <c r="AB155" i="220"/>
  <c r="AG158" i="220"/>
  <c r="L173" i="220"/>
  <c r="M173" i="220"/>
  <c r="Q173" i="220"/>
  <c r="U173" i="220"/>
  <c r="Y173" i="220"/>
  <c r="AC173" i="220"/>
  <c r="L207" i="220"/>
  <c r="M207" i="220"/>
  <c r="Q207" i="220"/>
  <c r="U207" i="220"/>
  <c r="Y207" i="220"/>
  <c r="AC207" i="220"/>
  <c r="L216" i="220"/>
  <c r="P216" i="220"/>
  <c r="T216" i="220"/>
  <c r="X216" i="220"/>
  <c r="AB216" i="220"/>
  <c r="AG218" i="220"/>
  <c r="O224" i="220"/>
  <c r="S224" i="220"/>
  <c r="W224" i="220"/>
  <c r="AA224" i="220"/>
  <c r="AE224" i="220"/>
  <c r="O230" i="220"/>
  <c r="S230" i="220"/>
  <c r="W230" i="220"/>
  <c r="AA230" i="220"/>
  <c r="AE230" i="220"/>
  <c r="M238" i="220"/>
  <c r="Q238" i="220"/>
  <c r="U238" i="220"/>
  <c r="Y238" i="220"/>
  <c r="AC238" i="220"/>
  <c r="L247" i="220"/>
  <c r="M247" i="220"/>
  <c r="Q247" i="220"/>
  <c r="U247" i="220"/>
  <c r="Y247" i="220"/>
  <c r="AC247" i="220"/>
  <c r="AG210" i="220"/>
  <c r="AG242" i="220"/>
  <c r="AG72" i="220"/>
  <c r="AG75" i="220"/>
  <c r="AG81" i="220"/>
  <c r="AG90" i="220"/>
  <c r="AG93" i="220"/>
  <c r="AG101" i="220"/>
  <c r="M109" i="220"/>
  <c r="Q109" i="220"/>
  <c r="U109" i="220"/>
  <c r="Y109" i="220"/>
  <c r="AC109" i="220"/>
  <c r="N122" i="220"/>
  <c r="R122" i="220"/>
  <c r="V122" i="220"/>
  <c r="Z122" i="220"/>
  <c r="AD122" i="220"/>
  <c r="AG126" i="220"/>
  <c r="N131" i="220"/>
  <c r="R131" i="220"/>
  <c r="V131" i="220"/>
  <c r="Z131" i="220"/>
  <c r="AD131" i="220"/>
  <c r="AG134" i="220"/>
  <c r="AG137" i="220"/>
  <c r="AG151" i="220"/>
  <c r="AG157" i="220"/>
  <c r="AG160" i="220"/>
  <c r="AG166" i="220"/>
  <c r="AG171" i="220"/>
  <c r="N173" i="220"/>
  <c r="R173" i="220"/>
  <c r="V173" i="220"/>
  <c r="Z173" i="220"/>
  <c r="AD173" i="220"/>
  <c r="AG177" i="220"/>
  <c r="AG180" i="220"/>
  <c r="AG188" i="220"/>
  <c r="AG193" i="220"/>
  <c r="N196" i="220"/>
  <c r="R196" i="220"/>
  <c r="V196" i="220"/>
  <c r="Z196" i="220"/>
  <c r="AD196" i="220"/>
  <c r="AG199" i="220"/>
  <c r="N202" i="220"/>
  <c r="R202" i="220"/>
  <c r="V202" i="220"/>
  <c r="Z202" i="220"/>
  <c r="AD202" i="220"/>
  <c r="AG205" i="220"/>
  <c r="N207" i="220"/>
  <c r="R207" i="220"/>
  <c r="V207" i="220"/>
  <c r="Z207" i="220"/>
  <c r="AD207" i="220"/>
  <c r="AG211" i="220"/>
  <c r="AG214" i="220"/>
  <c r="AG220" i="220"/>
  <c r="AG226" i="220"/>
  <c r="AG232" i="220"/>
  <c r="AG243" i="220"/>
  <c r="N247" i="220"/>
  <c r="R247" i="220"/>
  <c r="V247" i="220"/>
  <c r="Z247" i="220"/>
  <c r="AD247" i="220"/>
  <c r="AG251" i="220"/>
  <c r="N254" i="220"/>
  <c r="R254" i="220"/>
  <c r="V254" i="220"/>
  <c r="Z254" i="220"/>
  <c r="AD254" i="220"/>
  <c r="AG257" i="220"/>
  <c r="AG260" i="220"/>
  <c r="AG270" i="220"/>
  <c r="AG276" i="220"/>
  <c r="AG282" i="220"/>
  <c r="AG288" i="220"/>
  <c r="AG203" i="197"/>
  <c r="AG196" i="197"/>
  <c r="B203" i="197" l="1"/>
  <c r="AG201" i="197"/>
  <c r="B201" i="193"/>
  <c r="A201" i="193"/>
  <c r="B194" i="193"/>
  <c r="A194" i="193"/>
  <c r="B196" i="197"/>
  <c r="AG194" i="197"/>
  <c r="B168" i="221"/>
  <c r="C91" i="221"/>
  <c r="C209" i="220"/>
  <c r="AG207" i="220"/>
  <c r="B207" i="220" s="1"/>
  <c r="AG207" i="221"/>
  <c r="B207" i="221" s="1"/>
  <c r="C179" i="221"/>
  <c r="B135" i="220"/>
  <c r="C262" i="221"/>
  <c r="C252" i="221"/>
  <c r="B242" i="221"/>
  <c r="C212" i="220"/>
  <c r="B187" i="220"/>
  <c r="B221" i="221"/>
  <c r="C192" i="220"/>
  <c r="B278" i="220"/>
  <c r="B94" i="221"/>
  <c r="C200" i="220"/>
  <c r="C259" i="221"/>
  <c r="C79" i="221"/>
  <c r="B133" i="220"/>
  <c r="B159" i="220"/>
  <c r="B261" i="221"/>
  <c r="C235" i="220"/>
  <c r="B94" i="220"/>
  <c r="B80" i="220"/>
  <c r="B69" i="220"/>
  <c r="C126" i="221"/>
  <c r="C263" i="220"/>
  <c r="B258" i="220"/>
  <c r="B150" i="220"/>
  <c r="B92" i="220"/>
  <c r="B219" i="221"/>
  <c r="C177" i="221"/>
  <c r="C112" i="220"/>
  <c r="C138" i="220"/>
  <c r="B194" i="220"/>
  <c r="B277" i="221"/>
  <c r="B190" i="221"/>
  <c r="C70" i="220"/>
  <c r="C85" i="221"/>
  <c r="C169" i="220"/>
  <c r="B73" i="220"/>
  <c r="C222" i="221"/>
  <c r="C176" i="221"/>
  <c r="B179" i="220"/>
  <c r="B178" i="221"/>
  <c r="B80" i="221"/>
  <c r="B161" i="221"/>
  <c r="C277" i="220"/>
  <c r="B228" i="221"/>
  <c r="C227" i="220"/>
  <c r="B102" i="220"/>
  <c r="B103" i="220"/>
  <c r="B213" i="221"/>
  <c r="B117" i="221"/>
  <c r="B103" i="221"/>
  <c r="C138" i="221"/>
  <c r="B86" i="221"/>
  <c r="C287" i="221"/>
  <c r="C136" i="220"/>
  <c r="C283" i="220"/>
  <c r="B252" i="220"/>
  <c r="C181" i="220"/>
  <c r="B258" i="221"/>
  <c r="C256" i="221"/>
  <c r="B209" i="220"/>
  <c r="C178" i="220"/>
  <c r="B107" i="221"/>
  <c r="C193" i="221"/>
  <c r="C165" i="221"/>
  <c r="C271" i="220"/>
  <c r="C241" i="220"/>
  <c r="C219" i="220"/>
  <c r="C149" i="220"/>
  <c r="C190" i="220"/>
  <c r="C113" i="221"/>
  <c r="AG83" i="221"/>
  <c r="B83" i="221" s="1"/>
  <c r="B16" i="221" s="1"/>
  <c r="B175" i="220"/>
  <c r="B118" i="220"/>
  <c r="C243" i="221"/>
  <c r="B92" i="221"/>
  <c r="C275" i="221"/>
  <c r="C234" i="221"/>
  <c r="C143" i="220"/>
  <c r="AG285" i="221"/>
  <c r="A285" i="221" s="1"/>
  <c r="A62" i="221" s="1"/>
  <c r="B124" i="220"/>
  <c r="C189" i="220"/>
  <c r="C152" i="220"/>
  <c r="B168" i="220"/>
  <c r="C86" i="220"/>
  <c r="C153" i="220"/>
  <c r="C205" i="221"/>
  <c r="B159" i="221"/>
  <c r="B236" i="221"/>
  <c r="C269" i="221"/>
  <c r="C250" i="221"/>
  <c r="B120" i="221"/>
  <c r="C189" i="221"/>
  <c r="AG105" i="221"/>
  <c r="B105" i="221" s="1"/>
  <c r="B23" i="221" s="1"/>
  <c r="C170" i="221"/>
  <c r="B127" i="220"/>
  <c r="B93" i="221"/>
  <c r="B73" i="221"/>
  <c r="B75" i="221"/>
  <c r="C71" i="221"/>
  <c r="B81" i="221"/>
  <c r="B136" i="221"/>
  <c r="B74" i="221"/>
  <c r="C187" i="221"/>
  <c r="AG77" i="221"/>
  <c r="B77" i="221" s="1"/>
  <c r="B15" i="221" s="1"/>
  <c r="B161" i="220"/>
  <c r="B153" i="221"/>
  <c r="C171" i="221"/>
  <c r="C233" i="220"/>
  <c r="B249" i="220"/>
  <c r="AG67" i="220"/>
  <c r="B191" i="220"/>
  <c r="B167" i="220"/>
  <c r="C144" i="220"/>
  <c r="C125" i="220"/>
  <c r="B74" i="220"/>
  <c r="B222" i="220"/>
  <c r="B120" i="220"/>
  <c r="AG273" i="221"/>
  <c r="B273" i="221" s="1"/>
  <c r="B60" i="221" s="1"/>
  <c r="C101" i="221"/>
  <c r="C278" i="221"/>
  <c r="C251" i="221"/>
  <c r="C261" i="220"/>
  <c r="C221" i="220"/>
  <c r="AG254" i="221"/>
  <c r="B254" i="221" s="1"/>
  <c r="B54" i="221" s="1"/>
  <c r="C151" i="221"/>
  <c r="B275" i="220"/>
  <c r="AG202" i="221"/>
  <c r="B204" i="221"/>
  <c r="C204" i="221"/>
  <c r="AG280" i="221"/>
  <c r="C282" i="221"/>
  <c r="B282" i="221"/>
  <c r="C235" i="221"/>
  <c r="B235" i="221"/>
  <c r="C188" i="221"/>
  <c r="B188" i="221"/>
  <c r="C118" i="221"/>
  <c r="B118" i="221"/>
  <c r="B90" i="221"/>
  <c r="AG88" i="221"/>
  <c r="C90" i="221"/>
  <c r="B227" i="221"/>
  <c r="C227" i="221"/>
  <c r="B167" i="221"/>
  <c r="C167" i="221"/>
  <c r="C270" i="221"/>
  <c r="B270" i="221"/>
  <c r="C175" i="221"/>
  <c r="B175" i="221"/>
  <c r="AG173" i="221"/>
  <c r="C124" i="221"/>
  <c r="B124" i="221"/>
  <c r="AG122" i="221"/>
  <c r="B271" i="221"/>
  <c r="C271" i="221"/>
  <c r="C135" i="221"/>
  <c r="B135" i="221"/>
  <c r="C240" i="221"/>
  <c r="B240" i="221"/>
  <c r="AG238" i="221"/>
  <c r="AG196" i="221"/>
  <c r="B198" i="221"/>
  <c r="C198" i="221"/>
  <c r="C276" i="221"/>
  <c r="B276" i="221"/>
  <c r="C260" i="221"/>
  <c r="B260" i="221"/>
  <c r="AG230" i="221"/>
  <c r="C232" i="221"/>
  <c r="B232" i="221"/>
  <c r="C214" i="221"/>
  <c r="B214" i="221"/>
  <c r="C166" i="221"/>
  <c r="B166" i="221"/>
  <c r="C143" i="221"/>
  <c r="B143" i="221"/>
  <c r="B157" i="221"/>
  <c r="AG155" i="221"/>
  <c r="C157" i="221"/>
  <c r="B102" i="221"/>
  <c r="C102" i="221"/>
  <c r="B210" i="221"/>
  <c r="C210" i="221"/>
  <c r="C200" i="221"/>
  <c r="B200" i="221"/>
  <c r="B150" i="221"/>
  <c r="C150" i="221"/>
  <c r="B125" i="221"/>
  <c r="C125" i="221"/>
  <c r="C212" i="221"/>
  <c r="B212" i="221"/>
  <c r="B181" i="221"/>
  <c r="C181" i="221"/>
  <c r="C152" i="221"/>
  <c r="B152" i="221"/>
  <c r="B119" i="221"/>
  <c r="C119" i="221"/>
  <c r="AG185" i="221"/>
  <c r="AG267" i="221"/>
  <c r="C263" i="221"/>
  <c r="B263" i="221"/>
  <c r="C169" i="221"/>
  <c r="B169" i="221"/>
  <c r="C149" i="221"/>
  <c r="B149" i="221"/>
  <c r="B134" i="221"/>
  <c r="C134" i="221"/>
  <c r="B192" i="221"/>
  <c r="C192" i="221"/>
  <c r="C111" i="221"/>
  <c r="B111" i="221"/>
  <c r="AG109" i="221"/>
  <c r="C127" i="221"/>
  <c r="B127" i="221"/>
  <c r="C241" i="221"/>
  <c r="B241" i="221"/>
  <c r="C220" i="221"/>
  <c r="B220" i="221"/>
  <c r="C191" i="221"/>
  <c r="B191" i="221"/>
  <c r="C160" i="221"/>
  <c r="B160" i="221"/>
  <c r="C100" i="221"/>
  <c r="AG98" i="221"/>
  <c r="B100" i="221"/>
  <c r="AG131" i="221"/>
  <c r="B133" i="221"/>
  <c r="C133" i="221"/>
  <c r="AG67" i="221"/>
  <c r="AG35" i="221" s="1"/>
  <c r="B69" i="221"/>
  <c r="C69" i="221"/>
  <c r="C218" i="221"/>
  <c r="B218" i="221"/>
  <c r="AG216" i="221"/>
  <c r="C158" i="221"/>
  <c r="B158" i="221"/>
  <c r="C70" i="221"/>
  <c r="B70" i="221"/>
  <c r="C142" i="221"/>
  <c r="B142" i="221"/>
  <c r="AG140" i="221"/>
  <c r="C288" i="221"/>
  <c r="B288" i="221"/>
  <c r="C249" i="221"/>
  <c r="B249" i="221"/>
  <c r="AG247" i="221"/>
  <c r="AG224" i="221"/>
  <c r="C226" i="221"/>
  <c r="B226" i="221"/>
  <c r="C209" i="221"/>
  <c r="B209" i="221"/>
  <c r="C180" i="221"/>
  <c r="B180" i="221"/>
  <c r="C137" i="221"/>
  <c r="B137" i="221"/>
  <c r="C112" i="221"/>
  <c r="B112" i="221"/>
  <c r="B283" i="221"/>
  <c r="C283" i="221"/>
  <c r="B233" i="221"/>
  <c r="C233" i="221"/>
  <c r="B257" i="221"/>
  <c r="C257" i="221"/>
  <c r="B211" i="221"/>
  <c r="C211" i="221"/>
  <c r="B199" i="221"/>
  <c r="C199" i="221"/>
  <c r="B144" i="221"/>
  <c r="C144" i="221"/>
  <c r="B72" i="221"/>
  <c r="C72" i="221"/>
  <c r="C194" i="221"/>
  <c r="B194" i="221"/>
  <c r="C148" i="221"/>
  <c r="B148" i="221"/>
  <c r="AG146" i="221"/>
  <c r="AG115" i="221"/>
  <c r="AG163" i="221"/>
  <c r="B211" i="220"/>
  <c r="C211" i="220"/>
  <c r="B199" i="220"/>
  <c r="C199" i="220"/>
  <c r="C180" i="220"/>
  <c r="B180" i="220"/>
  <c r="C166" i="220"/>
  <c r="B166" i="220"/>
  <c r="C242" i="220"/>
  <c r="B242" i="220"/>
  <c r="B158" i="220"/>
  <c r="C158" i="220"/>
  <c r="C236" i="220"/>
  <c r="B236" i="220"/>
  <c r="C170" i="220"/>
  <c r="B170" i="220"/>
  <c r="C188" i="220"/>
  <c r="B188" i="220"/>
  <c r="B171" i="220"/>
  <c r="C171" i="220"/>
  <c r="C93" i="220"/>
  <c r="B93" i="220"/>
  <c r="AG77" i="220"/>
  <c r="B79" i="220"/>
  <c r="C79" i="220"/>
  <c r="C250" i="220"/>
  <c r="B250" i="220"/>
  <c r="B213" i="220"/>
  <c r="C213" i="220"/>
  <c r="C176" i="220"/>
  <c r="B176" i="220"/>
  <c r="C288" i="220"/>
  <c r="B288" i="220"/>
  <c r="C260" i="220"/>
  <c r="B260" i="220"/>
  <c r="C220" i="220"/>
  <c r="B220" i="220"/>
  <c r="B205" i="220"/>
  <c r="C205" i="220"/>
  <c r="C193" i="220"/>
  <c r="B193" i="220"/>
  <c r="AG155" i="220"/>
  <c r="C157" i="220"/>
  <c r="B157" i="220"/>
  <c r="C101" i="220"/>
  <c r="B101" i="220"/>
  <c r="C75" i="220"/>
  <c r="B75" i="220"/>
  <c r="AG216" i="220"/>
  <c r="B218" i="220"/>
  <c r="C218" i="220"/>
  <c r="C119" i="220"/>
  <c r="B119" i="220"/>
  <c r="C107" i="220"/>
  <c r="B107" i="220"/>
  <c r="AG105" i="220"/>
  <c r="C256" i="220"/>
  <c r="AG254" i="220"/>
  <c r="B256" i="220"/>
  <c r="B269" i="220"/>
  <c r="C269" i="220"/>
  <c r="AG267" i="220"/>
  <c r="B165" i="220"/>
  <c r="C165" i="220"/>
  <c r="AG163" i="220"/>
  <c r="B287" i="220"/>
  <c r="C287" i="220"/>
  <c r="AG285" i="220"/>
  <c r="AG109" i="220"/>
  <c r="B111" i="220"/>
  <c r="C111" i="220"/>
  <c r="B100" i="220"/>
  <c r="C100" i="220"/>
  <c r="AG98" i="220"/>
  <c r="AG173" i="220"/>
  <c r="AG247" i="220"/>
  <c r="AG185" i="220"/>
  <c r="C276" i="220"/>
  <c r="B276" i="220"/>
  <c r="C232" i="220"/>
  <c r="AG230" i="220"/>
  <c r="B232" i="220"/>
  <c r="C137" i="220"/>
  <c r="B137" i="220"/>
  <c r="AG88" i="220"/>
  <c r="C90" i="220"/>
  <c r="B90" i="220"/>
  <c r="AG238" i="220"/>
  <c r="B240" i="220"/>
  <c r="C240" i="220"/>
  <c r="B234" i="220"/>
  <c r="C234" i="220"/>
  <c r="AG146" i="220"/>
  <c r="B148" i="220"/>
  <c r="C148" i="220"/>
  <c r="C282" i="220"/>
  <c r="AG280" i="220"/>
  <c r="B282" i="220"/>
  <c r="B257" i="220"/>
  <c r="C257" i="220"/>
  <c r="B243" i="220"/>
  <c r="C243" i="220"/>
  <c r="C214" i="220"/>
  <c r="B214" i="220"/>
  <c r="C151" i="220"/>
  <c r="B151" i="220"/>
  <c r="C126" i="220"/>
  <c r="B126" i="220"/>
  <c r="AG122" i="220"/>
  <c r="C72" i="220"/>
  <c r="B72" i="220"/>
  <c r="B117" i="220"/>
  <c r="C117" i="220"/>
  <c r="AG115" i="220"/>
  <c r="B91" i="220"/>
  <c r="C91" i="220"/>
  <c r="B262" i="220"/>
  <c r="C262" i="220"/>
  <c r="B259" i="220"/>
  <c r="C259" i="220"/>
  <c r="C71" i="220"/>
  <c r="B71" i="220"/>
  <c r="C270" i="220"/>
  <c r="B270" i="220"/>
  <c r="B251" i="220"/>
  <c r="C251" i="220"/>
  <c r="C226" i="220"/>
  <c r="AG224" i="220"/>
  <c r="B226" i="220"/>
  <c r="B177" i="220"/>
  <c r="C177" i="220"/>
  <c r="C160" i="220"/>
  <c r="B160" i="220"/>
  <c r="C134" i="220"/>
  <c r="B134" i="220"/>
  <c r="C81" i="220"/>
  <c r="B81" i="220"/>
  <c r="C210" i="220"/>
  <c r="B210" i="220"/>
  <c r="C113" i="220"/>
  <c r="B113" i="220"/>
  <c r="AG83" i="220"/>
  <c r="B85" i="220"/>
  <c r="C85" i="220"/>
  <c r="C204" i="220"/>
  <c r="AG202" i="220"/>
  <c r="B204" i="220"/>
  <c r="C198" i="220"/>
  <c r="AG196" i="220"/>
  <c r="B198" i="220"/>
  <c r="B228" i="220"/>
  <c r="C228" i="220"/>
  <c r="B142" i="220"/>
  <c r="AG140" i="220"/>
  <c r="C142" i="220"/>
  <c r="AG273" i="220"/>
  <c r="AG131" i="220"/>
  <c r="A194" i="197" l="1"/>
  <c r="B194" i="197"/>
  <c r="B201" i="197"/>
  <c r="A201" i="197"/>
  <c r="A207" i="221"/>
  <c r="A44" i="221" s="1"/>
  <c r="A207" i="220"/>
  <c r="A44" i="220" s="1"/>
  <c r="B67" i="220"/>
  <c r="B14" i="220" s="1"/>
  <c r="AI7" i="220"/>
  <c r="I6" i="220" s="1"/>
  <c r="A83" i="221"/>
  <c r="A16" i="221" s="1"/>
  <c r="B285" i="221"/>
  <c r="B62" i="221" s="1"/>
  <c r="A77" i="221"/>
  <c r="A15" i="221" s="1"/>
  <c r="AG45" i="220"/>
  <c r="A105" i="221"/>
  <c r="A23" i="221" s="1"/>
  <c r="A273" i="221"/>
  <c r="A60" i="221" s="1"/>
  <c r="AG35" i="220"/>
  <c r="A67" i="220"/>
  <c r="A14" i="220" s="1"/>
  <c r="AG31" i="220"/>
  <c r="AG26" i="220"/>
  <c r="A254" i="221"/>
  <c r="A54" i="221" s="1"/>
  <c r="B185" i="221"/>
  <c r="B41" i="221" s="1"/>
  <c r="A185" i="221"/>
  <c r="A41" i="221" s="1"/>
  <c r="B196" i="221"/>
  <c r="B42" i="221" s="1"/>
  <c r="A196" i="221"/>
  <c r="A42" i="221" s="1"/>
  <c r="B122" i="221"/>
  <c r="B26" i="221" s="1"/>
  <c r="A122" i="221"/>
  <c r="A26" i="221" s="1"/>
  <c r="A115" i="221"/>
  <c r="A25" i="221" s="1"/>
  <c r="B115" i="221"/>
  <c r="B25" i="221" s="1"/>
  <c r="B155" i="221"/>
  <c r="B34" i="221" s="1"/>
  <c r="A155" i="221"/>
  <c r="A34" i="221" s="1"/>
  <c r="B280" i="221"/>
  <c r="B61" i="221" s="1"/>
  <c r="A280" i="221"/>
  <c r="A61" i="221" s="1"/>
  <c r="B163" i="221"/>
  <c r="B35" i="221" s="1"/>
  <c r="A163" i="221"/>
  <c r="A35" i="221" s="1"/>
  <c r="A146" i="221"/>
  <c r="A33" i="221" s="1"/>
  <c r="B146" i="221"/>
  <c r="B33" i="221" s="1"/>
  <c r="AL141" i="221"/>
  <c r="B247" i="221"/>
  <c r="B53" i="221" s="1"/>
  <c r="A247" i="221"/>
  <c r="A53" i="221" s="1"/>
  <c r="A216" i="221"/>
  <c r="A45" i="221" s="1"/>
  <c r="B216" i="221"/>
  <c r="B45" i="221" s="1"/>
  <c r="B131" i="221"/>
  <c r="B31" i="221" s="1"/>
  <c r="AI13" i="221"/>
  <c r="A131" i="221"/>
  <c r="A31" i="221" s="1"/>
  <c r="B98" i="221"/>
  <c r="B22" i="221" s="1"/>
  <c r="A98" i="221"/>
  <c r="A22" i="221" s="1"/>
  <c r="A109" i="221"/>
  <c r="A24" i="221" s="1"/>
  <c r="B109" i="221"/>
  <c r="B24" i="221" s="1"/>
  <c r="B44" i="221"/>
  <c r="B202" i="221"/>
  <c r="B43" i="221" s="1"/>
  <c r="A202" i="221"/>
  <c r="A43" i="221" s="1"/>
  <c r="B140" i="221"/>
  <c r="B32" i="221" s="1"/>
  <c r="A140" i="221"/>
  <c r="A32" i="221" s="1"/>
  <c r="AG31" i="221"/>
  <c r="AI16" i="221"/>
  <c r="AI7" i="221"/>
  <c r="A67" i="221"/>
  <c r="A14" i="221" s="1"/>
  <c r="AG45" i="221"/>
  <c r="B67" i="221"/>
  <c r="B14" i="221" s="1"/>
  <c r="AG26" i="221"/>
  <c r="AI12" i="221"/>
  <c r="B267" i="221"/>
  <c r="B59" i="221" s="1"/>
  <c r="AG265" i="221"/>
  <c r="AI18" i="221"/>
  <c r="A267" i="221"/>
  <c r="A59" i="221" s="1"/>
  <c r="B173" i="221"/>
  <c r="B36" i="221" s="1"/>
  <c r="A173" i="221"/>
  <c r="A36" i="221" s="1"/>
  <c r="B224" i="221"/>
  <c r="B46" i="221" s="1"/>
  <c r="A224" i="221"/>
  <c r="A46" i="221" s="1"/>
  <c r="B230" i="221"/>
  <c r="B47" i="221" s="1"/>
  <c r="A230" i="221"/>
  <c r="A47" i="221" s="1"/>
  <c r="A238" i="221"/>
  <c r="A48" i="221" s="1"/>
  <c r="B238" i="221"/>
  <c r="B48" i="221" s="1"/>
  <c r="B88" i="221"/>
  <c r="B17" i="221" s="1"/>
  <c r="AI20" i="221"/>
  <c r="A88" i="221"/>
  <c r="A17" i="221" s="1"/>
  <c r="AI19" i="221"/>
  <c r="AI17" i="221"/>
  <c r="A122" i="220"/>
  <c r="A26" i="220" s="1"/>
  <c r="B122" i="220"/>
  <c r="B26" i="220" s="1"/>
  <c r="AL141" i="220"/>
  <c r="B146" i="220"/>
  <c r="B33" i="220" s="1"/>
  <c r="A146" i="220"/>
  <c r="A33" i="220" s="1"/>
  <c r="B88" i="220"/>
  <c r="B17" i="220" s="1"/>
  <c r="AI19" i="220"/>
  <c r="AI20" i="220"/>
  <c r="A88" i="220"/>
  <c r="A17" i="220" s="1"/>
  <c r="A230" i="220"/>
  <c r="A47" i="220" s="1"/>
  <c r="B230" i="220"/>
  <c r="B47" i="220" s="1"/>
  <c r="A163" i="220"/>
  <c r="A35" i="220" s="1"/>
  <c r="B163" i="220"/>
  <c r="B35" i="220" s="1"/>
  <c r="A216" i="220"/>
  <c r="A45" i="220" s="1"/>
  <c r="B216" i="220"/>
  <c r="B45" i="220" s="1"/>
  <c r="A273" i="220"/>
  <c r="A60" i="220" s="1"/>
  <c r="B273" i="220"/>
  <c r="B60" i="220" s="1"/>
  <c r="A98" i="220"/>
  <c r="A22" i="220" s="1"/>
  <c r="B98" i="220"/>
  <c r="B22" i="220" s="1"/>
  <c r="A267" i="220"/>
  <c r="A59" i="220" s="1"/>
  <c r="B267" i="220"/>
  <c r="B59" i="220" s="1"/>
  <c r="AG265" i="220"/>
  <c r="AI18" i="220"/>
  <c r="A254" i="220"/>
  <c r="A54" i="220" s="1"/>
  <c r="B254" i="220"/>
  <c r="B54" i="220" s="1"/>
  <c r="B155" i="220"/>
  <c r="B34" i="220" s="1"/>
  <c r="A155" i="220"/>
  <c r="A34" i="220" s="1"/>
  <c r="A131" i="220"/>
  <c r="A31" i="220" s="1"/>
  <c r="B131" i="220"/>
  <c r="B31" i="220" s="1"/>
  <c r="AI13" i="220"/>
  <c r="A196" i="220"/>
  <c r="A42" i="220" s="1"/>
  <c r="B196" i="220"/>
  <c r="B42" i="220" s="1"/>
  <c r="A173" i="220"/>
  <c r="A36" i="220" s="1"/>
  <c r="B173" i="220"/>
  <c r="B36" i="220" s="1"/>
  <c r="A77" i="220"/>
  <c r="A15" i="220" s="1"/>
  <c r="AI17" i="220"/>
  <c r="B77" i="220"/>
  <c r="B15" i="220" s="1"/>
  <c r="AI16" i="220"/>
  <c r="AI12" i="220"/>
  <c r="A280" i="220"/>
  <c r="A61" i="220" s="1"/>
  <c r="B280" i="220"/>
  <c r="B61" i="220" s="1"/>
  <c r="A185" i="220"/>
  <c r="A41" i="220" s="1"/>
  <c r="B185" i="220"/>
  <c r="B41" i="220" s="1"/>
  <c r="A109" i="220"/>
  <c r="A24" i="220" s="1"/>
  <c r="B109" i="220"/>
  <c r="B24" i="220" s="1"/>
  <c r="A115" i="220"/>
  <c r="A25" i="220" s="1"/>
  <c r="B115" i="220"/>
  <c r="B25" i="220" s="1"/>
  <c r="A140" i="220"/>
  <c r="A32" i="220" s="1"/>
  <c r="B140" i="220"/>
  <c r="B32" i="220" s="1"/>
  <c r="A202" i="220"/>
  <c r="A43" i="220" s="1"/>
  <c r="B202" i="220"/>
  <c r="B43" i="220" s="1"/>
  <c r="B44" i="220"/>
  <c r="A83" i="220"/>
  <c r="A16" i="220" s="1"/>
  <c r="B83" i="220"/>
  <c r="B16" i="220" s="1"/>
  <c r="A224" i="220"/>
  <c r="A46" i="220" s="1"/>
  <c r="B224" i="220"/>
  <c r="B46" i="220" s="1"/>
  <c r="A238" i="220"/>
  <c r="A48" i="220" s="1"/>
  <c r="B238" i="220"/>
  <c r="B48" i="220" s="1"/>
  <c r="A247" i="220"/>
  <c r="A53" i="220" s="1"/>
  <c r="B247" i="220"/>
  <c r="B53" i="220" s="1"/>
  <c r="A285" i="220"/>
  <c r="A62" i="220" s="1"/>
  <c r="B285" i="220"/>
  <c r="B62" i="220" s="1"/>
  <c r="A105" i="220"/>
  <c r="A23" i="220" s="1"/>
  <c r="B105" i="220"/>
  <c r="B23" i="220" s="1"/>
  <c r="B235" i="170"/>
  <c r="B234" i="170"/>
  <c r="B233" i="170"/>
  <c r="B232" i="170"/>
  <c r="B231" i="170"/>
  <c r="B225" i="170"/>
  <c r="L17" i="102"/>
  <c r="L16" i="102"/>
  <c r="L50" i="192"/>
  <c r="A229" i="170" l="1"/>
  <c r="B229" i="170" s="1"/>
  <c r="T18" i="221"/>
  <c r="W18" i="221"/>
  <c r="W42" i="221"/>
  <c r="T42" i="221"/>
  <c r="W60" i="221"/>
  <c r="T60" i="221"/>
  <c r="W36" i="221"/>
  <c r="T36" i="221"/>
  <c r="T24" i="221"/>
  <c r="W24" i="221"/>
  <c r="W54" i="221"/>
  <c r="T54" i="221"/>
  <c r="T48" i="221"/>
  <c r="W48" i="221"/>
  <c r="J6" i="221"/>
  <c r="I6" i="221"/>
  <c r="J6" i="220"/>
  <c r="W24" i="220"/>
  <c r="T24" i="220"/>
  <c r="T36" i="220"/>
  <c r="W36" i="220"/>
  <c r="W48" i="220"/>
  <c r="T48" i="220"/>
  <c r="T54" i="220"/>
  <c r="W54" i="220"/>
  <c r="T18" i="220"/>
  <c r="W18" i="220"/>
  <c r="T42" i="220"/>
  <c r="W42" i="220"/>
  <c r="T60" i="220"/>
  <c r="W60" i="220"/>
  <c r="C226" i="170"/>
  <c r="AE288" i="219"/>
  <c r="AD288" i="219"/>
  <c r="AC288" i="219"/>
  <c r="AB288" i="219"/>
  <c r="AA288" i="219"/>
  <c r="Z288" i="219"/>
  <c r="Y288" i="219"/>
  <c r="X288" i="219"/>
  <c r="W288" i="219"/>
  <c r="V288" i="219"/>
  <c r="U288" i="219"/>
  <c r="T288" i="219"/>
  <c r="S288" i="219"/>
  <c r="R288" i="219"/>
  <c r="Q288" i="219"/>
  <c r="P288" i="219"/>
  <c r="O288" i="219"/>
  <c r="N288" i="219"/>
  <c r="M288" i="219"/>
  <c r="L288" i="219"/>
  <c r="AE287" i="219"/>
  <c r="AE285" i="219" s="1"/>
  <c r="AD287" i="219"/>
  <c r="AD285" i="219" s="1"/>
  <c r="AC287" i="219"/>
  <c r="AC285" i="219" s="1"/>
  <c r="AB287" i="219"/>
  <c r="AB285" i="219" s="1"/>
  <c r="AA287" i="219"/>
  <c r="AA285" i="219" s="1"/>
  <c r="Z287" i="219"/>
  <c r="Y287" i="219"/>
  <c r="X287" i="219"/>
  <c r="X285" i="219" s="1"/>
  <c r="W287" i="219"/>
  <c r="W285" i="219" s="1"/>
  <c r="V287" i="219"/>
  <c r="V285" i="219" s="1"/>
  <c r="U287" i="219"/>
  <c r="U285" i="219" s="1"/>
  <c r="T287" i="219"/>
  <c r="T285" i="219" s="1"/>
  <c r="S287" i="219"/>
  <c r="S285" i="219" s="1"/>
  <c r="R287" i="219"/>
  <c r="R285" i="219" s="1"/>
  <c r="Q287" i="219"/>
  <c r="Q285" i="219" s="1"/>
  <c r="P287" i="219"/>
  <c r="P285" i="219" s="1"/>
  <c r="O287" i="219"/>
  <c r="O285" i="219" s="1"/>
  <c r="N287" i="219"/>
  <c r="N285" i="219" s="1"/>
  <c r="M287" i="219"/>
  <c r="M285" i="219" s="1"/>
  <c r="L287" i="219"/>
  <c r="AE283" i="219"/>
  <c r="AD283" i="219"/>
  <c r="AC283" i="219"/>
  <c r="AB283" i="219"/>
  <c r="AA283" i="219"/>
  <c r="Z283" i="219"/>
  <c r="Y283" i="219"/>
  <c r="X283" i="219"/>
  <c r="W283" i="219"/>
  <c r="V283" i="219"/>
  <c r="U283" i="219"/>
  <c r="T283" i="219"/>
  <c r="S283" i="219"/>
  <c r="R283" i="219"/>
  <c r="Q283" i="219"/>
  <c r="P283" i="219"/>
  <c r="O283" i="219"/>
  <c r="N283" i="219"/>
  <c r="M283" i="219"/>
  <c r="L283" i="219"/>
  <c r="AE282" i="219"/>
  <c r="AE280" i="219" s="1"/>
  <c r="AD282" i="219"/>
  <c r="AD280" i="219" s="1"/>
  <c r="AC282" i="219"/>
  <c r="AC280" i="219" s="1"/>
  <c r="AB282" i="219"/>
  <c r="AB280" i="219" s="1"/>
  <c r="AA282" i="219"/>
  <c r="AA280" i="219" s="1"/>
  <c r="Z282" i="219"/>
  <c r="Z280" i="219" s="1"/>
  <c r="Y282" i="219"/>
  <c r="Y280" i="219" s="1"/>
  <c r="X282" i="219"/>
  <c r="X280" i="219" s="1"/>
  <c r="W282" i="219"/>
  <c r="W280" i="219" s="1"/>
  <c r="V282" i="219"/>
  <c r="V280" i="219" s="1"/>
  <c r="U282" i="219"/>
  <c r="U280" i="219" s="1"/>
  <c r="T282" i="219"/>
  <c r="T280" i="219" s="1"/>
  <c r="S282" i="219"/>
  <c r="S280" i="219" s="1"/>
  <c r="R282" i="219"/>
  <c r="R280" i="219" s="1"/>
  <c r="Q282" i="219"/>
  <c r="Q280" i="219" s="1"/>
  <c r="P282" i="219"/>
  <c r="P280" i="219" s="1"/>
  <c r="O282" i="219"/>
  <c r="O280" i="219" s="1"/>
  <c r="N282" i="219"/>
  <c r="N280" i="219" s="1"/>
  <c r="M282" i="219"/>
  <c r="M280" i="219" s="1"/>
  <c r="L282" i="219"/>
  <c r="AE278" i="219"/>
  <c r="AD278" i="219"/>
  <c r="AC278" i="219"/>
  <c r="AB278" i="219"/>
  <c r="AA278" i="219"/>
  <c r="Z278" i="219"/>
  <c r="Y278" i="219"/>
  <c r="X278" i="219"/>
  <c r="W278" i="219"/>
  <c r="V278" i="219"/>
  <c r="U278" i="219"/>
  <c r="T278" i="219"/>
  <c r="S278" i="219"/>
  <c r="R278" i="219"/>
  <c r="Q278" i="219"/>
  <c r="P278" i="219"/>
  <c r="O278" i="219"/>
  <c r="N278" i="219"/>
  <c r="M278" i="219"/>
  <c r="L278" i="219"/>
  <c r="AE277" i="219"/>
  <c r="AD277" i="219"/>
  <c r="AC277" i="219"/>
  <c r="AB277" i="219"/>
  <c r="AA277" i="219"/>
  <c r="Z277" i="219"/>
  <c r="Y277" i="219"/>
  <c r="X277" i="219"/>
  <c r="W277" i="219"/>
  <c r="V277" i="219"/>
  <c r="U277" i="219"/>
  <c r="T277" i="219"/>
  <c r="S277" i="219"/>
  <c r="R277" i="219"/>
  <c r="Q277" i="219"/>
  <c r="P277" i="219"/>
  <c r="O277" i="219"/>
  <c r="N277" i="219"/>
  <c r="M277" i="219"/>
  <c r="L277" i="219"/>
  <c r="AE276" i="219"/>
  <c r="AD276" i="219"/>
  <c r="AC276" i="219"/>
  <c r="AB276" i="219"/>
  <c r="AA276" i="219"/>
  <c r="Z276" i="219"/>
  <c r="Y276" i="219"/>
  <c r="X276" i="219"/>
  <c r="W276" i="219"/>
  <c r="V276" i="219"/>
  <c r="U276" i="219"/>
  <c r="T276" i="219"/>
  <c r="S276" i="219"/>
  <c r="R276" i="219"/>
  <c r="Q276" i="219"/>
  <c r="P276" i="219"/>
  <c r="O276" i="219"/>
  <c r="N276" i="219"/>
  <c r="M276" i="219"/>
  <c r="L276" i="219"/>
  <c r="AE275" i="219"/>
  <c r="AE273" i="219" s="1"/>
  <c r="AD275" i="219"/>
  <c r="AD273" i="219" s="1"/>
  <c r="AC275" i="219"/>
  <c r="AC273" i="219" s="1"/>
  <c r="AB275" i="219"/>
  <c r="AB273" i="219" s="1"/>
  <c r="AA275" i="219"/>
  <c r="AA273" i="219" s="1"/>
  <c r="Z275" i="219"/>
  <c r="Y275" i="219"/>
  <c r="Y273" i="219" s="1"/>
  <c r="X275" i="219"/>
  <c r="X273" i="219" s="1"/>
  <c r="W275" i="219"/>
  <c r="W273" i="219" s="1"/>
  <c r="V275" i="219"/>
  <c r="V273" i="219" s="1"/>
  <c r="U275" i="219"/>
  <c r="U273" i="219" s="1"/>
  <c r="T275" i="219"/>
  <c r="T273" i="219" s="1"/>
  <c r="S275" i="219"/>
  <c r="S273" i="219" s="1"/>
  <c r="R275" i="219"/>
  <c r="Q275" i="219"/>
  <c r="Q273" i="219" s="1"/>
  <c r="P275" i="219"/>
  <c r="P273" i="219" s="1"/>
  <c r="O275" i="219"/>
  <c r="O273" i="219" s="1"/>
  <c r="N275" i="219"/>
  <c r="N273" i="219" s="1"/>
  <c r="M275" i="219"/>
  <c r="M273" i="219" s="1"/>
  <c r="L275" i="219"/>
  <c r="AE271" i="219"/>
  <c r="AD271" i="219"/>
  <c r="AC271" i="219"/>
  <c r="AB271" i="219"/>
  <c r="AA271" i="219"/>
  <c r="Z271" i="219"/>
  <c r="Y271" i="219"/>
  <c r="X271" i="219"/>
  <c r="W271" i="219"/>
  <c r="V271" i="219"/>
  <c r="U271" i="219"/>
  <c r="T271" i="219"/>
  <c r="S271" i="219"/>
  <c r="R271" i="219"/>
  <c r="Q271" i="219"/>
  <c r="P271" i="219"/>
  <c r="O271" i="219"/>
  <c r="N271" i="219"/>
  <c r="M271" i="219"/>
  <c r="L271" i="219"/>
  <c r="AE270" i="219"/>
  <c r="AD270" i="219"/>
  <c r="AC270" i="219"/>
  <c r="AB270" i="219"/>
  <c r="AA270" i="219"/>
  <c r="Z270" i="219"/>
  <c r="Y270" i="219"/>
  <c r="X270" i="219"/>
  <c r="W270" i="219"/>
  <c r="V270" i="219"/>
  <c r="U270" i="219"/>
  <c r="T270" i="219"/>
  <c r="S270" i="219"/>
  <c r="R270" i="219"/>
  <c r="Q270" i="219"/>
  <c r="P270" i="219"/>
  <c r="O270" i="219"/>
  <c r="N270" i="219"/>
  <c r="M270" i="219"/>
  <c r="L270" i="219"/>
  <c r="AE269" i="219"/>
  <c r="AE267" i="219" s="1"/>
  <c r="AD269" i="219"/>
  <c r="AD267" i="219" s="1"/>
  <c r="AC269" i="219"/>
  <c r="AC267" i="219" s="1"/>
  <c r="AB269" i="219"/>
  <c r="AB267" i="219" s="1"/>
  <c r="AA269" i="219"/>
  <c r="AA267" i="219" s="1"/>
  <c r="Z269" i="219"/>
  <c r="Z267" i="219" s="1"/>
  <c r="Y269" i="219"/>
  <c r="Y267" i="219" s="1"/>
  <c r="X269" i="219"/>
  <c r="X267" i="219" s="1"/>
  <c r="W269" i="219"/>
  <c r="W267" i="219" s="1"/>
  <c r="V269" i="219"/>
  <c r="V267" i="219" s="1"/>
  <c r="U269" i="219"/>
  <c r="U267" i="219" s="1"/>
  <c r="T269" i="219"/>
  <c r="T267" i="219" s="1"/>
  <c r="S269" i="219"/>
  <c r="R269" i="219"/>
  <c r="Q269" i="219"/>
  <c r="P269" i="219"/>
  <c r="P267" i="219" s="1"/>
  <c r="O269" i="219"/>
  <c r="O267" i="219" s="1"/>
  <c r="N269" i="219"/>
  <c r="N267" i="219" s="1"/>
  <c r="M269" i="219"/>
  <c r="M267" i="219" s="1"/>
  <c r="L269" i="219"/>
  <c r="AE263" i="219"/>
  <c r="AD263" i="219"/>
  <c r="AC263" i="219"/>
  <c r="AB263" i="219"/>
  <c r="AA263" i="219"/>
  <c r="Z263" i="219"/>
  <c r="Y263" i="219"/>
  <c r="X263" i="219"/>
  <c r="W263" i="219"/>
  <c r="V263" i="219"/>
  <c r="U263" i="219"/>
  <c r="T263" i="219"/>
  <c r="S263" i="219"/>
  <c r="R263" i="219"/>
  <c r="Q263" i="219"/>
  <c r="P263" i="219"/>
  <c r="O263" i="219"/>
  <c r="N263" i="219"/>
  <c r="M263" i="219"/>
  <c r="L263" i="219"/>
  <c r="AE262" i="219"/>
  <c r="AD262" i="219"/>
  <c r="AC262" i="219"/>
  <c r="AB262" i="219"/>
  <c r="AA262" i="219"/>
  <c r="Z262" i="219"/>
  <c r="Y262" i="219"/>
  <c r="X262" i="219"/>
  <c r="W262" i="219"/>
  <c r="V262" i="219"/>
  <c r="U262" i="219"/>
  <c r="T262" i="219"/>
  <c r="S262" i="219"/>
  <c r="R262" i="219"/>
  <c r="Q262" i="219"/>
  <c r="P262" i="219"/>
  <c r="O262" i="219"/>
  <c r="N262" i="219"/>
  <c r="M262" i="219"/>
  <c r="L262" i="219"/>
  <c r="AE261" i="219"/>
  <c r="AD261" i="219"/>
  <c r="AC261" i="219"/>
  <c r="AB261" i="219"/>
  <c r="AA261" i="219"/>
  <c r="Z261" i="219"/>
  <c r="Y261" i="219"/>
  <c r="X261" i="219"/>
  <c r="W261" i="219"/>
  <c r="V261" i="219"/>
  <c r="U261" i="219"/>
  <c r="T261" i="219"/>
  <c r="S261" i="219"/>
  <c r="R261" i="219"/>
  <c r="Q261" i="219"/>
  <c r="P261" i="219"/>
  <c r="O261" i="219"/>
  <c r="N261" i="219"/>
  <c r="M261" i="219"/>
  <c r="L261" i="219"/>
  <c r="AE260" i="219"/>
  <c r="AD260" i="219"/>
  <c r="AC260" i="219"/>
  <c r="AB260" i="219"/>
  <c r="AA260" i="219"/>
  <c r="Z260" i="219"/>
  <c r="Y260" i="219"/>
  <c r="X260" i="219"/>
  <c r="W260" i="219"/>
  <c r="V260" i="219"/>
  <c r="U260" i="219"/>
  <c r="T260" i="219"/>
  <c r="S260" i="219"/>
  <c r="R260" i="219"/>
  <c r="Q260" i="219"/>
  <c r="P260" i="219"/>
  <c r="O260" i="219"/>
  <c r="N260" i="219"/>
  <c r="M260" i="219"/>
  <c r="L260" i="219"/>
  <c r="AE259" i="219"/>
  <c r="AD259" i="219"/>
  <c r="AC259" i="219"/>
  <c r="AB259" i="219"/>
  <c r="AA259" i="219"/>
  <c r="Z259" i="219"/>
  <c r="Y259" i="219"/>
  <c r="X259" i="219"/>
  <c r="W259" i="219"/>
  <c r="V259" i="219"/>
  <c r="U259" i="219"/>
  <c r="T259" i="219"/>
  <c r="S259" i="219"/>
  <c r="R259" i="219"/>
  <c r="Q259" i="219"/>
  <c r="P259" i="219"/>
  <c r="O259" i="219"/>
  <c r="N259" i="219"/>
  <c r="M259" i="219"/>
  <c r="L259" i="219"/>
  <c r="AE258" i="219"/>
  <c r="AD258" i="219"/>
  <c r="AC258" i="219"/>
  <c r="AB258" i="219"/>
  <c r="AA258" i="219"/>
  <c r="Z258" i="219"/>
  <c r="Y258" i="219"/>
  <c r="X258" i="219"/>
  <c r="W258" i="219"/>
  <c r="V258" i="219"/>
  <c r="U258" i="219"/>
  <c r="T258" i="219"/>
  <c r="S258" i="219"/>
  <c r="R258" i="219"/>
  <c r="Q258" i="219"/>
  <c r="P258" i="219"/>
  <c r="O258" i="219"/>
  <c r="N258" i="219"/>
  <c r="M258" i="219"/>
  <c r="L258" i="219"/>
  <c r="AE257" i="219"/>
  <c r="AD257" i="219"/>
  <c r="AC257" i="219"/>
  <c r="AB257" i="219"/>
  <c r="AA257" i="219"/>
  <c r="Z257" i="219"/>
  <c r="Y257" i="219"/>
  <c r="X257" i="219"/>
  <c r="W257" i="219"/>
  <c r="V257" i="219"/>
  <c r="U257" i="219"/>
  <c r="T257" i="219"/>
  <c r="S257" i="219"/>
  <c r="R257" i="219"/>
  <c r="Q257" i="219"/>
  <c r="P257" i="219"/>
  <c r="O257" i="219"/>
  <c r="N257" i="219"/>
  <c r="M257" i="219"/>
  <c r="L257" i="219"/>
  <c r="AE256" i="219"/>
  <c r="AE254" i="219" s="1"/>
  <c r="AD256" i="219"/>
  <c r="AD254" i="219" s="1"/>
  <c r="AC256" i="219"/>
  <c r="AC254" i="219" s="1"/>
  <c r="AB256" i="219"/>
  <c r="AB254" i="219" s="1"/>
  <c r="AA256" i="219"/>
  <c r="AA254" i="219" s="1"/>
  <c r="Z256" i="219"/>
  <c r="Z254" i="219" s="1"/>
  <c r="Y256" i="219"/>
  <c r="Y254" i="219" s="1"/>
  <c r="X256" i="219"/>
  <c r="X254" i="219" s="1"/>
  <c r="W256" i="219"/>
  <c r="W254" i="219" s="1"/>
  <c r="V256" i="219"/>
  <c r="V254" i="219" s="1"/>
  <c r="U256" i="219"/>
  <c r="U254" i="219" s="1"/>
  <c r="T256" i="219"/>
  <c r="T254" i="219" s="1"/>
  <c r="S256" i="219"/>
  <c r="R256" i="219"/>
  <c r="Q256" i="219"/>
  <c r="P256" i="219"/>
  <c r="P254" i="219" s="1"/>
  <c r="O256" i="219"/>
  <c r="O254" i="219" s="1"/>
  <c r="N256" i="219"/>
  <c r="N254" i="219" s="1"/>
  <c r="M256" i="219"/>
  <c r="M254" i="219" s="1"/>
  <c r="L256" i="219"/>
  <c r="AE252" i="219"/>
  <c r="AD252" i="219"/>
  <c r="AC252" i="219"/>
  <c r="AB252" i="219"/>
  <c r="AA252" i="219"/>
  <c r="Z252" i="219"/>
  <c r="Y252" i="219"/>
  <c r="X252" i="219"/>
  <c r="W252" i="219"/>
  <c r="V252" i="219"/>
  <c r="U252" i="219"/>
  <c r="T252" i="219"/>
  <c r="S252" i="219"/>
  <c r="R252" i="219"/>
  <c r="Q252" i="219"/>
  <c r="P252" i="219"/>
  <c r="O252" i="219"/>
  <c r="N252" i="219"/>
  <c r="M252" i="219"/>
  <c r="L252" i="219"/>
  <c r="AE251" i="219"/>
  <c r="AD251" i="219"/>
  <c r="AC251" i="219"/>
  <c r="AB251" i="219"/>
  <c r="AA251" i="219"/>
  <c r="Z251" i="219"/>
  <c r="Y251" i="219"/>
  <c r="X251" i="219"/>
  <c r="W251" i="219"/>
  <c r="V251" i="219"/>
  <c r="U251" i="219"/>
  <c r="T251" i="219"/>
  <c r="S251" i="219"/>
  <c r="R251" i="219"/>
  <c r="Q251" i="219"/>
  <c r="P251" i="219"/>
  <c r="O251" i="219"/>
  <c r="N251" i="219"/>
  <c r="M251" i="219"/>
  <c r="L251" i="219"/>
  <c r="AE250" i="219"/>
  <c r="AD250" i="219"/>
  <c r="AC250" i="219"/>
  <c r="AB250" i="219"/>
  <c r="AA250" i="219"/>
  <c r="Z250" i="219"/>
  <c r="Y250" i="219"/>
  <c r="X250" i="219"/>
  <c r="W250" i="219"/>
  <c r="V250" i="219"/>
  <c r="U250" i="219"/>
  <c r="T250" i="219"/>
  <c r="S250" i="219"/>
  <c r="R250" i="219"/>
  <c r="Q250" i="219"/>
  <c r="P250" i="219"/>
  <c r="O250" i="219"/>
  <c r="N250" i="219"/>
  <c r="M250" i="219"/>
  <c r="L250" i="219"/>
  <c r="AE249" i="219"/>
  <c r="AE247" i="219" s="1"/>
  <c r="AD249" i="219"/>
  <c r="AD247" i="219" s="1"/>
  <c r="AC249" i="219"/>
  <c r="AC247" i="219" s="1"/>
  <c r="AB249" i="219"/>
  <c r="AB247" i="219" s="1"/>
  <c r="AA249" i="219"/>
  <c r="AA247" i="219" s="1"/>
  <c r="Z249" i="219"/>
  <c r="Z247" i="219" s="1"/>
  <c r="Y249" i="219"/>
  <c r="Y247" i="219" s="1"/>
  <c r="X249" i="219"/>
  <c r="X247" i="219" s="1"/>
  <c r="W249" i="219"/>
  <c r="V249" i="219"/>
  <c r="V247" i="219" s="1"/>
  <c r="U249" i="219"/>
  <c r="U247" i="219" s="1"/>
  <c r="T249" i="219"/>
  <c r="T247" i="219" s="1"/>
  <c r="S249" i="219"/>
  <c r="S247" i="219" s="1"/>
  <c r="R249" i="219"/>
  <c r="Q249" i="219"/>
  <c r="Q247" i="219" s="1"/>
  <c r="P249" i="219"/>
  <c r="P247" i="219" s="1"/>
  <c r="O249" i="219"/>
  <c r="O247" i="219" s="1"/>
  <c r="N249" i="219"/>
  <c r="N247" i="219" s="1"/>
  <c r="M249" i="219"/>
  <c r="M247" i="219" s="1"/>
  <c r="L249" i="219"/>
  <c r="AE243" i="219"/>
  <c r="AD243" i="219"/>
  <c r="AC243" i="219"/>
  <c r="AB243" i="219"/>
  <c r="AA243" i="219"/>
  <c r="Z243" i="219"/>
  <c r="Y243" i="219"/>
  <c r="X243" i="219"/>
  <c r="W243" i="219"/>
  <c r="V243" i="219"/>
  <c r="U243" i="219"/>
  <c r="T243" i="219"/>
  <c r="S243" i="219"/>
  <c r="R243" i="219"/>
  <c r="Q243" i="219"/>
  <c r="P243" i="219"/>
  <c r="O243" i="219"/>
  <c r="N243" i="219"/>
  <c r="M243" i="219"/>
  <c r="L243" i="219"/>
  <c r="AE242" i="219"/>
  <c r="AD242" i="219"/>
  <c r="AC242" i="219"/>
  <c r="AB242" i="219"/>
  <c r="AA242" i="219"/>
  <c r="Z242" i="219"/>
  <c r="Y242" i="219"/>
  <c r="X242" i="219"/>
  <c r="W242" i="219"/>
  <c r="V242" i="219"/>
  <c r="U242" i="219"/>
  <c r="T242" i="219"/>
  <c r="S242" i="219"/>
  <c r="R242" i="219"/>
  <c r="Q242" i="219"/>
  <c r="P242" i="219"/>
  <c r="O242" i="219"/>
  <c r="N242" i="219"/>
  <c r="M242" i="219"/>
  <c r="L242" i="219"/>
  <c r="AE241" i="219"/>
  <c r="AD241" i="219"/>
  <c r="AC241" i="219"/>
  <c r="AB241" i="219"/>
  <c r="AA241" i="219"/>
  <c r="Z241" i="219"/>
  <c r="Y241" i="219"/>
  <c r="X241" i="219"/>
  <c r="W241" i="219"/>
  <c r="V241" i="219"/>
  <c r="U241" i="219"/>
  <c r="T241" i="219"/>
  <c r="S241" i="219"/>
  <c r="R241" i="219"/>
  <c r="Q241" i="219"/>
  <c r="P241" i="219"/>
  <c r="O241" i="219"/>
  <c r="N241" i="219"/>
  <c r="M241" i="219"/>
  <c r="L241" i="219"/>
  <c r="AE240" i="219"/>
  <c r="AE238" i="219" s="1"/>
  <c r="AD240" i="219"/>
  <c r="AD238" i="219" s="1"/>
  <c r="AC240" i="219"/>
  <c r="AC238" i="219" s="1"/>
  <c r="AB240" i="219"/>
  <c r="AB238" i="219" s="1"/>
  <c r="AA240" i="219"/>
  <c r="AA238" i="219" s="1"/>
  <c r="Z240" i="219"/>
  <c r="Z238" i="219" s="1"/>
  <c r="Y240" i="219"/>
  <c r="Y238" i="219" s="1"/>
  <c r="X240" i="219"/>
  <c r="X238" i="219" s="1"/>
  <c r="W240" i="219"/>
  <c r="W238" i="219" s="1"/>
  <c r="V240" i="219"/>
  <c r="V238" i="219" s="1"/>
  <c r="U240" i="219"/>
  <c r="U238" i="219" s="1"/>
  <c r="T240" i="219"/>
  <c r="T238" i="219" s="1"/>
  <c r="S240" i="219"/>
  <c r="S238" i="219" s="1"/>
  <c r="R240" i="219"/>
  <c r="Q240" i="219"/>
  <c r="Q238" i="219" s="1"/>
  <c r="P240" i="219"/>
  <c r="P238" i="219" s="1"/>
  <c r="O240" i="219"/>
  <c r="O238" i="219" s="1"/>
  <c r="N240" i="219"/>
  <c r="N238" i="219" s="1"/>
  <c r="M240" i="219"/>
  <c r="M238" i="219" s="1"/>
  <c r="L240" i="219"/>
  <c r="AE236" i="219"/>
  <c r="AD236" i="219"/>
  <c r="AC236" i="219"/>
  <c r="AB236" i="219"/>
  <c r="AA236" i="219"/>
  <c r="Z236" i="219"/>
  <c r="Y236" i="219"/>
  <c r="X236" i="219"/>
  <c r="W236" i="219"/>
  <c r="V236" i="219"/>
  <c r="U236" i="219"/>
  <c r="T236" i="219"/>
  <c r="S236" i="219"/>
  <c r="R236" i="219"/>
  <c r="Q236" i="219"/>
  <c r="P236" i="219"/>
  <c r="O236" i="219"/>
  <c r="N236" i="219"/>
  <c r="M236" i="219"/>
  <c r="L236" i="219"/>
  <c r="AE235" i="219"/>
  <c r="AD235" i="219"/>
  <c r="AC235" i="219"/>
  <c r="AB235" i="219"/>
  <c r="AA235" i="219"/>
  <c r="Z235" i="219"/>
  <c r="Y235" i="219"/>
  <c r="X235" i="219"/>
  <c r="W235" i="219"/>
  <c r="V235" i="219"/>
  <c r="U235" i="219"/>
  <c r="T235" i="219"/>
  <c r="S235" i="219"/>
  <c r="R235" i="219"/>
  <c r="Q235" i="219"/>
  <c r="P235" i="219"/>
  <c r="O235" i="219"/>
  <c r="N235" i="219"/>
  <c r="M235" i="219"/>
  <c r="L235" i="219"/>
  <c r="AE234" i="219"/>
  <c r="AD234" i="219"/>
  <c r="AC234" i="219"/>
  <c r="AB234" i="219"/>
  <c r="AA234" i="219"/>
  <c r="Z234" i="219"/>
  <c r="Y234" i="219"/>
  <c r="X234" i="219"/>
  <c r="W234" i="219"/>
  <c r="V234" i="219"/>
  <c r="U234" i="219"/>
  <c r="T234" i="219"/>
  <c r="S234" i="219"/>
  <c r="R234" i="219"/>
  <c r="Q234" i="219"/>
  <c r="P234" i="219"/>
  <c r="O234" i="219"/>
  <c r="N234" i="219"/>
  <c r="M234" i="219"/>
  <c r="L234" i="219"/>
  <c r="AE233" i="219"/>
  <c r="AD233" i="219"/>
  <c r="AC233" i="219"/>
  <c r="AB233" i="219"/>
  <c r="AA233" i="219"/>
  <c r="Z233" i="219"/>
  <c r="Y233" i="219"/>
  <c r="X233" i="219"/>
  <c r="W233" i="219"/>
  <c r="V233" i="219"/>
  <c r="U233" i="219"/>
  <c r="T233" i="219"/>
  <c r="S233" i="219"/>
  <c r="R233" i="219"/>
  <c r="Q233" i="219"/>
  <c r="P233" i="219"/>
  <c r="O233" i="219"/>
  <c r="N233" i="219"/>
  <c r="M233" i="219"/>
  <c r="L233" i="219"/>
  <c r="AE232" i="219"/>
  <c r="AE230" i="219" s="1"/>
  <c r="AD232" i="219"/>
  <c r="AC232" i="219"/>
  <c r="AC230" i="219" s="1"/>
  <c r="AB232" i="219"/>
  <c r="AB230" i="219" s="1"/>
  <c r="AA232" i="219"/>
  <c r="AA230" i="219" s="1"/>
  <c r="Z232" i="219"/>
  <c r="Z230" i="219" s="1"/>
  <c r="Y232" i="219"/>
  <c r="Y230" i="219" s="1"/>
  <c r="X232" i="219"/>
  <c r="X230" i="219" s="1"/>
  <c r="W232" i="219"/>
  <c r="W230" i="219" s="1"/>
  <c r="V232" i="219"/>
  <c r="V230" i="219" s="1"/>
  <c r="U232" i="219"/>
  <c r="U230" i="219" s="1"/>
  <c r="T232" i="219"/>
  <c r="T230" i="219" s="1"/>
  <c r="S232" i="219"/>
  <c r="S230" i="219" s="1"/>
  <c r="R232" i="219"/>
  <c r="R230" i="219" s="1"/>
  <c r="Q232" i="219"/>
  <c r="Q230" i="219" s="1"/>
  <c r="P232" i="219"/>
  <c r="P230" i="219" s="1"/>
  <c r="O232" i="219"/>
  <c r="O230" i="219" s="1"/>
  <c r="N232" i="219"/>
  <c r="N230" i="219" s="1"/>
  <c r="M232" i="219"/>
  <c r="M230" i="219" s="1"/>
  <c r="L232" i="219"/>
  <c r="L230" i="219" s="1"/>
  <c r="AE228" i="219"/>
  <c r="AD228" i="219"/>
  <c r="AC228" i="219"/>
  <c r="AB228" i="219"/>
  <c r="AA228" i="219"/>
  <c r="Z228" i="219"/>
  <c r="Y228" i="219"/>
  <c r="X228" i="219"/>
  <c r="W228" i="219"/>
  <c r="V228" i="219"/>
  <c r="U228" i="219"/>
  <c r="T228" i="219"/>
  <c r="S228" i="219"/>
  <c r="R228" i="219"/>
  <c r="Q228" i="219"/>
  <c r="P228" i="219"/>
  <c r="O228" i="219"/>
  <c r="N228" i="219"/>
  <c r="M228" i="219"/>
  <c r="L228" i="219"/>
  <c r="AE227" i="219"/>
  <c r="AD227" i="219"/>
  <c r="AC227" i="219"/>
  <c r="AB227" i="219"/>
  <c r="AA227" i="219"/>
  <c r="Z227" i="219"/>
  <c r="Y227" i="219"/>
  <c r="X227" i="219"/>
  <c r="W227" i="219"/>
  <c r="V227" i="219"/>
  <c r="U227" i="219"/>
  <c r="T227" i="219"/>
  <c r="S227" i="219"/>
  <c r="R227" i="219"/>
  <c r="Q227" i="219"/>
  <c r="P227" i="219"/>
  <c r="O227" i="219"/>
  <c r="N227" i="219"/>
  <c r="M227" i="219"/>
  <c r="L227" i="219"/>
  <c r="AE226" i="219"/>
  <c r="AE224" i="219" s="1"/>
  <c r="AD226" i="219"/>
  <c r="AD224" i="219" s="1"/>
  <c r="AC226" i="219"/>
  <c r="AC224" i="219" s="1"/>
  <c r="AB226" i="219"/>
  <c r="AB224" i="219" s="1"/>
  <c r="AA226" i="219"/>
  <c r="AA224" i="219" s="1"/>
  <c r="Z226" i="219"/>
  <c r="Z224" i="219" s="1"/>
  <c r="Y226" i="219"/>
  <c r="Y224" i="219" s="1"/>
  <c r="X226" i="219"/>
  <c r="X224" i="219" s="1"/>
  <c r="W226" i="219"/>
  <c r="W224" i="219" s="1"/>
  <c r="V226" i="219"/>
  <c r="V224" i="219" s="1"/>
  <c r="U226" i="219"/>
  <c r="U224" i="219" s="1"/>
  <c r="T226" i="219"/>
  <c r="T224" i="219" s="1"/>
  <c r="S226" i="219"/>
  <c r="S224" i="219" s="1"/>
  <c r="R226" i="219"/>
  <c r="Q226" i="219"/>
  <c r="Q224" i="219" s="1"/>
  <c r="P226" i="219"/>
  <c r="P224" i="219" s="1"/>
  <c r="O226" i="219"/>
  <c r="O224" i="219" s="1"/>
  <c r="N226" i="219"/>
  <c r="N224" i="219" s="1"/>
  <c r="M226" i="219"/>
  <c r="M224" i="219" s="1"/>
  <c r="L226" i="219"/>
  <c r="AE222" i="219"/>
  <c r="AD222" i="219"/>
  <c r="AC222" i="219"/>
  <c r="AB222" i="219"/>
  <c r="AA222" i="219"/>
  <c r="Z222" i="219"/>
  <c r="Y222" i="219"/>
  <c r="X222" i="219"/>
  <c r="W222" i="219"/>
  <c r="V222" i="219"/>
  <c r="U222" i="219"/>
  <c r="T222" i="219"/>
  <c r="S222" i="219"/>
  <c r="R222" i="219"/>
  <c r="Q222" i="219"/>
  <c r="P222" i="219"/>
  <c r="O222" i="219"/>
  <c r="N222" i="219"/>
  <c r="M222" i="219"/>
  <c r="L222" i="219"/>
  <c r="AE221" i="219"/>
  <c r="AD221" i="219"/>
  <c r="AC221" i="219"/>
  <c r="AB221" i="219"/>
  <c r="AA221" i="219"/>
  <c r="Z221" i="219"/>
  <c r="Y221" i="219"/>
  <c r="X221" i="219"/>
  <c r="W221" i="219"/>
  <c r="V221" i="219"/>
  <c r="U221" i="219"/>
  <c r="T221" i="219"/>
  <c r="S221" i="219"/>
  <c r="R221" i="219"/>
  <c r="Q221" i="219"/>
  <c r="P221" i="219"/>
  <c r="O221" i="219"/>
  <c r="N221" i="219"/>
  <c r="M221" i="219"/>
  <c r="L221" i="219"/>
  <c r="AE220" i="219"/>
  <c r="AD220" i="219"/>
  <c r="AC220" i="219"/>
  <c r="AB220" i="219"/>
  <c r="AA220" i="219"/>
  <c r="Z220" i="219"/>
  <c r="Y220" i="219"/>
  <c r="X220" i="219"/>
  <c r="W220" i="219"/>
  <c r="V220" i="219"/>
  <c r="U220" i="219"/>
  <c r="T220" i="219"/>
  <c r="S220" i="219"/>
  <c r="R220" i="219"/>
  <c r="Q220" i="219"/>
  <c r="P220" i="219"/>
  <c r="O220" i="219"/>
  <c r="N220" i="219"/>
  <c r="M220" i="219"/>
  <c r="L220" i="219"/>
  <c r="AE219" i="219"/>
  <c r="AD219" i="219"/>
  <c r="AC219" i="219"/>
  <c r="AB219" i="219"/>
  <c r="AA219" i="219"/>
  <c r="Z219" i="219"/>
  <c r="Y219" i="219"/>
  <c r="X219" i="219"/>
  <c r="W219" i="219"/>
  <c r="V219" i="219"/>
  <c r="U219" i="219"/>
  <c r="T219" i="219"/>
  <c r="S219" i="219"/>
  <c r="R219" i="219"/>
  <c r="Q219" i="219"/>
  <c r="P219" i="219"/>
  <c r="O219" i="219"/>
  <c r="N219" i="219"/>
  <c r="M219" i="219"/>
  <c r="L219" i="219"/>
  <c r="AE218" i="219"/>
  <c r="AE216" i="219" s="1"/>
  <c r="AD218" i="219"/>
  <c r="AD216" i="219" s="1"/>
  <c r="AC218" i="219"/>
  <c r="AC216" i="219" s="1"/>
  <c r="AB218" i="219"/>
  <c r="AB216" i="219" s="1"/>
  <c r="AA218" i="219"/>
  <c r="AA216" i="219" s="1"/>
  <c r="Z218" i="219"/>
  <c r="Z216" i="219" s="1"/>
  <c r="Y218" i="219"/>
  <c r="Y216" i="219" s="1"/>
  <c r="X218" i="219"/>
  <c r="X216" i="219" s="1"/>
  <c r="W218" i="219"/>
  <c r="W216" i="219" s="1"/>
  <c r="V218" i="219"/>
  <c r="V216" i="219" s="1"/>
  <c r="U218" i="219"/>
  <c r="U216" i="219" s="1"/>
  <c r="T218" i="219"/>
  <c r="T216" i="219" s="1"/>
  <c r="S218" i="219"/>
  <c r="S216" i="219" s="1"/>
  <c r="R218" i="219"/>
  <c r="Q218" i="219"/>
  <c r="Q216" i="219" s="1"/>
  <c r="P218" i="219"/>
  <c r="P216" i="219" s="1"/>
  <c r="O218" i="219"/>
  <c r="O216" i="219" s="1"/>
  <c r="N218" i="219"/>
  <c r="N216" i="219" s="1"/>
  <c r="M218" i="219"/>
  <c r="M216" i="219" s="1"/>
  <c r="L218" i="219"/>
  <c r="AE214" i="219"/>
  <c r="AD214" i="219"/>
  <c r="AC214" i="219"/>
  <c r="AB214" i="219"/>
  <c r="AA214" i="219"/>
  <c r="Z214" i="219"/>
  <c r="Y214" i="219"/>
  <c r="X214" i="219"/>
  <c r="W214" i="219"/>
  <c r="V214" i="219"/>
  <c r="U214" i="219"/>
  <c r="T214" i="219"/>
  <c r="S214" i="219"/>
  <c r="R214" i="219"/>
  <c r="Q214" i="219"/>
  <c r="P214" i="219"/>
  <c r="O214" i="219"/>
  <c r="N214" i="219"/>
  <c r="M214" i="219"/>
  <c r="L214" i="219"/>
  <c r="AE213" i="219"/>
  <c r="AD213" i="219"/>
  <c r="AC213" i="219"/>
  <c r="AB213" i="219"/>
  <c r="AA213" i="219"/>
  <c r="Z213" i="219"/>
  <c r="Y213" i="219"/>
  <c r="X213" i="219"/>
  <c r="W213" i="219"/>
  <c r="V213" i="219"/>
  <c r="U213" i="219"/>
  <c r="T213" i="219"/>
  <c r="S213" i="219"/>
  <c r="R213" i="219"/>
  <c r="Q213" i="219"/>
  <c r="P213" i="219"/>
  <c r="O213" i="219"/>
  <c r="N213" i="219"/>
  <c r="M213" i="219"/>
  <c r="L213" i="219"/>
  <c r="AE212" i="219"/>
  <c r="AD212" i="219"/>
  <c r="AC212" i="219"/>
  <c r="AB212" i="219"/>
  <c r="AA212" i="219"/>
  <c r="Z212" i="219"/>
  <c r="Y212" i="219"/>
  <c r="X212" i="219"/>
  <c r="W212" i="219"/>
  <c r="V212" i="219"/>
  <c r="U212" i="219"/>
  <c r="T212" i="219"/>
  <c r="S212" i="219"/>
  <c r="R212" i="219"/>
  <c r="Q212" i="219"/>
  <c r="P212" i="219"/>
  <c r="O212" i="219"/>
  <c r="N212" i="219"/>
  <c r="M212" i="219"/>
  <c r="L212" i="219"/>
  <c r="AE211" i="219"/>
  <c r="AD211" i="219"/>
  <c r="AC211" i="219"/>
  <c r="AB211" i="219"/>
  <c r="AA211" i="219"/>
  <c r="Z211" i="219"/>
  <c r="Y211" i="219"/>
  <c r="X211" i="219"/>
  <c r="W211" i="219"/>
  <c r="V211" i="219"/>
  <c r="U211" i="219"/>
  <c r="T211" i="219"/>
  <c r="S211" i="219"/>
  <c r="R211" i="219"/>
  <c r="Q211" i="219"/>
  <c r="P211" i="219"/>
  <c r="O211" i="219"/>
  <c r="N211" i="219"/>
  <c r="M211" i="219"/>
  <c r="L211" i="219"/>
  <c r="AE210" i="219"/>
  <c r="AD210" i="219"/>
  <c r="AC210" i="219"/>
  <c r="AB210" i="219"/>
  <c r="AA210" i="219"/>
  <c r="Z210" i="219"/>
  <c r="Y210" i="219"/>
  <c r="X210" i="219"/>
  <c r="W210" i="219"/>
  <c r="V210" i="219"/>
  <c r="U210" i="219"/>
  <c r="T210" i="219"/>
  <c r="S210" i="219"/>
  <c r="R210" i="219"/>
  <c r="Q210" i="219"/>
  <c r="P210" i="219"/>
  <c r="O210" i="219"/>
  <c r="N210" i="219"/>
  <c r="M210" i="219"/>
  <c r="L210" i="219"/>
  <c r="AE209" i="219"/>
  <c r="AE207" i="219" s="1"/>
  <c r="AD209" i="219"/>
  <c r="AD207" i="219" s="1"/>
  <c r="AC209" i="219"/>
  <c r="AB209" i="219"/>
  <c r="AB207" i="219" s="1"/>
  <c r="AA209" i="219"/>
  <c r="AA207" i="219" s="1"/>
  <c r="Z209" i="219"/>
  <c r="Z207" i="219" s="1"/>
  <c r="Y209" i="219"/>
  <c r="Y207" i="219" s="1"/>
  <c r="X209" i="219"/>
  <c r="X207" i="219" s="1"/>
  <c r="W209" i="219"/>
  <c r="W207" i="219" s="1"/>
  <c r="V209" i="219"/>
  <c r="V207" i="219" s="1"/>
  <c r="U209" i="219"/>
  <c r="U207" i="219" s="1"/>
  <c r="T209" i="219"/>
  <c r="S209" i="219"/>
  <c r="S207" i="219" s="1"/>
  <c r="R209" i="219"/>
  <c r="Q209" i="219"/>
  <c r="Q207" i="219" s="1"/>
  <c r="P209" i="219"/>
  <c r="O209" i="219"/>
  <c r="O207" i="219" s="1"/>
  <c r="N209" i="219"/>
  <c r="N207" i="219" s="1"/>
  <c r="M209" i="219"/>
  <c r="M207" i="219" s="1"/>
  <c r="L209" i="219"/>
  <c r="AE205" i="219"/>
  <c r="AD205" i="219"/>
  <c r="AC205" i="219"/>
  <c r="AB205" i="219"/>
  <c r="AA205" i="219"/>
  <c r="Z205" i="219"/>
  <c r="Y205" i="219"/>
  <c r="X205" i="219"/>
  <c r="W205" i="219"/>
  <c r="V205" i="219"/>
  <c r="U205" i="219"/>
  <c r="T205" i="219"/>
  <c r="S205" i="219"/>
  <c r="R205" i="219"/>
  <c r="Q205" i="219"/>
  <c r="P205" i="219"/>
  <c r="O205" i="219"/>
  <c r="N205" i="219"/>
  <c r="M205" i="219"/>
  <c r="L205" i="219"/>
  <c r="AE204" i="219"/>
  <c r="AE202" i="219" s="1"/>
  <c r="AD204" i="219"/>
  <c r="AD202" i="219" s="1"/>
  <c r="AC204" i="219"/>
  <c r="AC202" i="219" s="1"/>
  <c r="AB204" i="219"/>
  <c r="AB202" i="219" s="1"/>
  <c r="AA204" i="219"/>
  <c r="AA202" i="219" s="1"/>
  <c r="Z204" i="219"/>
  <c r="Z202" i="219" s="1"/>
  <c r="Y204" i="219"/>
  <c r="X204" i="219"/>
  <c r="X202" i="219" s="1"/>
  <c r="W204" i="219"/>
  <c r="W202" i="219" s="1"/>
  <c r="V204" i="219"/>
  <c r="V202" i="219" s="1"/>
  <c r="U204" i="219"/>
  <c r="U202" i="219" s="1"/>
  <c r="T204" i="219"/>
  <c r="T202" i="219" s="1"/>
  <c r="S204" i="219"/>
  <c r="S202" i="219" s="1"/>
  <c r="R204" i="219"/>
  <c r="R202" i="219" s="1"/>
  <c r="Q204" i="219"/>
  <c r="Q202" i="219" s="1"/>
  <c r="P204" i="219"/>
  <c r="P202" i="219" s="1"/>
  <c r="O204" i="219"/>
  <c r="O202" i="219" s="1"/>
  <c r="N204" i="219"/>
  <c r="N202" i="219" s="1"/>
  <c r="M204" i="219"/>
  <c r="M202" i="219" s="1"/>
  <c r="L204" i="219"/>
  <c r="AE200" i="219"/>
  <c r="AD200" i="219"/>
  <c r="AC200" i="219"/>
  <c r="AB200" i="219"/>
  <c r="AA200" i="219"/>
  <c r="Z200" i="219"/>
  <c r="Y200" i="219"/>
  <c r="X200" i="219"/>
  <c r="W200" i="219"/>
  <c r="V200" i="219"/>
  <c r="U200" i="219"/>
  <c r="T200" i="219"/>
  <c r="S200" i="219"/>
  <c r="R200" i="219"/>
  <c r="Q200" i="219"/>
  <c r="P200" i="219"/>
  <c r="O200" i="219"/>
  <c r="N200" i="219"/>
  <c r="M200" i="219"/>
  <c r="L200" i="219"/>
  <c r="AE199" i="219"/>
  <c r="AD199" i="219"/>
  <c r="AC199" i="219"/>
  <c r="AB199" i="219"/>
  <c r="AA199" i="219"/>
  <c r="Z199" i="219"/>
  <c r="Y199" i="219"/>
  <c r="X199" i="219"/>
  <c r="W199" i="219"/>
  <c r="V199" i="219"/>
  <c r="U199" i="219"/>
  <c r="T199" i="219"/>
  <c r="S199" i="219"/>
  <c r="R199" i="219"/>
  <c r="Q199" i="219"/>
  <c r="P199" i="219"/>
  <c r="O199" i="219"/>
  <c r="N199" i="219"/>
  <c r="M199" i="219"/>
  <c r="L199" i="219"/>
  <c r="AE198" i="219"/>
  <c r="AD198" i="219"/>
  <c r="AD196" i="219" s="1"/>
  <c r="AC198" i="219"/>
  <c r="AC196" i="219" s="1"/>
  <c r="AB198" i="219"/>
  <c r="AB196" i="219" s="1"/>
  <c r="AA198" i="219"/>
  <c r="AA196" i="219" s="1"/>
  <c r="Z198" i="219"/>
  <c r="Z196" i="219" s="1"/>
  <c r="Y198" i="219"/>
  <c r="Y196" i="219" s="1"/>
  <c r="X198" i="219"/>
  <c r="X196" i="219" s="1"/>
  <c r="W198" i="219"/>
  <c r="W196" i="219" s="1"/>
  <c r="V198" i="219"/>
  <c r="V196" i="219" s="1"/>
  <c r="U198" i="219"/>
  <c r="U196" i="219" s="1"/>
  <c r="T198" i="219"/>
  <c r="T196" i="219" s="1"/>
  <c r="S198" i="219"/>
  <c r="S196" i="219" s="1"/>
  <c r="R198" i="219"/>
  <c r="Q198" i="219"/>
  <c r="Q196" i="219" s="1"/>
  <c r="P198" i="219"/>
  <c r="P196" i="219" s="1"/>
  <c r="O198" i="219"/>
  <c r="O196" i="219" s="1"/>
  <c r="N198" i="219"/>
  <c r="N196" i="219" s="1"/>
  <c r="M198" i="219"/>
  <c r="M196" i="219" s="1"/>
  <c r="L198" i="219"/>
  <c r="AE194" i="219"/>
  <c r="AD194" i="219"/>
  <c r="AC194" i="219"/>
  <c r="AB194" i="219"/>
  <c r="AA194" i="219"/>
  <c r="Z194" i="219"/>
  <c r="Y194" i="219"/>
  <c r="X194" i="219"/>
  <c r="W194" i="219"/>
  <c r="V194" i="219"/>
  <c r="U194" i="219"/>
  <c r="T194" i="219"/>
  <c r="S194" i="219"/>
  <c r="R194" i="219"/>
  <c r="Q194" i="219"/>
  <c r="P194" i="219"/>
  <c r="O194" i="219"/>
  <c r="N194" i="219"/>
  <c r="M194" i="219"/>
  <c r="L194" i="219"/>
  <c r="AE193" i="219"/>
  <c r="AD193" i="219"/>
  <c r="AC193" i="219"/>
  <c r="AB193" i="219"/>
  <c r="AA193" i="219"/>
  <c r="Z193" i="219"/>
  <c r="Y193" i="219"/>
  <c r="X193" i="219"/>
  <c r="W193" i="219"/>
  <c r="V193" i="219"/>
  <c r="U193" i="219"/>
  <c r="T193" i="219"/>
  <c r="S193" i="219"/>
  <c r="R193" i="219"/>
  <c r="Q193" i="219"/>
  <c r="P193" i="219"/>
  <c r="O193" i="219"/>
  <c r="N193" i="219"/>
  <c r="M193" i="219"/>
  <c r="L193" i="219"/>
  <c r="AE192" i="219"/>
  <c r="AD192" i="219"/>
  <c r="AC192" i="219"/>
  <c r="AB192" i="219"/>
  <c r="AA192" i="219"/>
  <c r="Z192" i="219"/>
  <c r="Y192" i="219"/>
  <c r="X192" i="219"/>
  <c r="W192" i="219"/>
  <c r="V192" i="219"/>
  <c r="U192" i="219"/>
  <c r="T192" i="219"/>
  <c r="S192" i="219"/>
  <c r="R192" i="219"/>
  <c r="Q192" i="219"/>
  <c r="P192" i="219"/>
  <c r="O192" i="219"/>
  <c r="N192" i="219"/>
  <c r="M192" i="219"/>
  <c r="L192" i="219"/>
  <c r="AE191" i="219"/>
  <c r="AD191" i="219"/>
  <c r="AC191" i="219"/>
  <c r="AB191" i="219"/>
  <c r="AA191" i="219"/>
  <c r="Z191" i="219"/>
  <c r="Y191" i="219"/>
  <c r="X191" i="219"/>
  <c r="W191" i="219"/>
  <c r="V191" i="219"/>
  <c r="U191" i="219"/>
  <c r="T191" i="219"/>
  <c r="S191" i="219"/>
  <c r="R191" i="219"/>
  <c r="Q191" i="219"/>
  <c r="P191" i="219"/>
  <c r="O191" i="219"/>
  <c r="N191" i="219"/>
  <c r="M191" i="219"/>
  <c r="L191" i="219"/>
  <c r="AE190" i="219"/>
  <c r="AD190" i="219"/>
  <c r="AC190" i="219"/>
  <c r="AB190" i="219"/>
  <c r="AA190" i="219"/>
  <c r="Z190" i="219"/>
  <c r="Y190" i="219"/>
  <c r="X190" i="219"/>
  <c r="W190" i="219"/>
  <c r="V190" i="219"/>
  <c r="U190" i="219"/>
  <c r="T190" i="219"/>
  <c r="S190" i="219"/>
  <c r="R190" i="219"/>
  <c r="Q190" i="219"/>
  <c r="P190" i="219"/>
  <c r="O190" i="219"/>
  <c r="N190" i="219"/>
  <c r="M190" i="219"/>
  <c r="L190" i="219"/>
  <c r="AE189" i="219"/>
  <c r="AD189" i="219"/>
  <c r="AC189" i="219"/>
  <c r="AB189" i="219"/>
  <c r="AA189" i="219"/>
  <c r="Z189" i="219"/>
  <c r="Y189" i="219"/>
  <c r="X189" i="219"/>
  <c r="W189" i="219"/>
  <c r="V189" i="219"/>
  <c r="U189" i="219"/>
  <c r="T189" i="219"/>
  <c r="S189" i="219"/>
  <c r="R189" i="219"/>
  <c r="Q189" i="219"/>
  <c r="P189" i="219"/>
  <c r="O189" i="219"/>
  <c r="N189" i="219"/>
  <c r="M189" i="219"/>
  <c r="L189" i="219"/>
  <c r="AE188" i="219"/>
  <c r="AD188" i="219"/>
  <c r="AC188" i="219"/>
  <c r="AB188" i="219"/>
  <c r="AA188" i="219"/>
  <c r="Z188" i="219"/>
  <c r="Y188" i="219"/>
  <c r="X188" i="219"/>
  <c r="W188" i="219"/>
  <c r="V188" i="219"/>
  <c r="U188" i="219"/>
  <c r="T188" i="219"/>
  <c r="S188" i="219"/>
  <c r="R188" i="219"/>
  <c r="Q188" i="219"/>
  <c r="P188" i="219"/>
  <c r="O188" i="219"/>
  <c r="N188" i="219"/>
  <c r="M188" i="219"/>
  <c r="L188" i="219"/>
  <c r="AE187" i="219"/>
  <c r="AE185" i="219" s="1"/>
  <c r="AD187" i="219"/>
  <c r="AD185" i="219" s="1"/>
  <c r="AC187" i="219"/>
  <c r="AC185" i="219" s="1"/>
  <c r="AB187" i="219"/>
  <c r="AB185" i="219" s="1"/>
  <c r="AA187" i="219"/>
  <c r="AA185" i="219" s="1"/>
  <c r="Z187" i="219"/>
  <c r="Z185" i="219" s="1"/>
  <c r="Y187" i="219"/>
  <c r="Y185" i="219" s="1"/>
  <c r="X187" i="219"/>
  <c r="X185" i="219" s="1"/>
  <c r="W187" i="219"/>
  <c r="W185" i="219" s="1"/>
  <c r="V187" i="219"/>
  <c r="V185" i="219" s="1"/>
  <c r="U187" i="219"/>
  <c r="U185" i="219" s="1"/>
  <c r="T187" i="219"/>
  <c r="S187" i="219"/>
  <c r="S185" i="219" s="1"/>
  <c r="R187" i="219"/>
  <c r="R185" i="219" s="1"/>
  <c r="Q187" i="219"/>
  <c r="Q185" i="219" s="1"/>
  <c r="P187" i="219"/>
  <c r="P185" i="219" s="1"/>
  <c r="O187" i="219"/>
  <c r="O185" i="219" s="1"/>
  <c r="N187" i="219"/>
  <c r="N185" i="219" s="1"/>
  <c r="M187" i="219"/>
  <c r="M185" i="219" s="1"/>
  <c r="L187" i="219"/>
  <c r="L185" i="219" s="1"/>
  <c r="AE181" i="219"/>
  <c r="AD181" i="219"/>
  <c r="AC181" i="219"/>
  <c r="AB181" i="219"/>
  <c r="AA181" i="219"/>
  <c r="Z181" i="219"/>
  <c r="Y181" i="219"/>
  <c r="X181" i="219"/>
  <c r="W181" i="219"/>
  <c r="V181" i="219"/>
  <c r="U181" i="219"/>
  <c r="T181" i="219"/>
  <c r="S181" i="219"/>
  <c r="R181" i="219"/>
  <c r="Q181" i="219"/>
  <c r="P181" i="219"/>
  <c r="O181" i="219"/>
  <c r="N181" i="219"/>
  <c r="M181" i="219"/>
  <c r="L181" i="219"/>
  <c r="AE180" i="219"/>
  <c r="AD180" i="219"/>
  <c r="AC180" i="219"/>
  <c r="AB180" i="219"/>
  <c r="AA180" i="219"/>
  <c r="Z180" i="219"/>
  <c r="Y180" i="219"/>
  <c r="X180" i="219"/>
  <c r="W180" i="219"/>
  <c r="V180" i="219"/>
  <c r="U180" i="219"/>
  <c r="T180" i="219"/>
  <c r="S180" i="219"/>
  <c r="R180" i="219"/>
  <c r="Q180" i="219"/>
  <c r="P180" i="219"/>
  <c r="O180" i="219"/>
  <c r="N180" i="219"/>
  <c r="M180" i="219"/>
  <c r="L180" i="219"/>
  <c r="AE179" i="219"/>
  <c r="AD179" i="219"/>
  <c r="AC179" i="219"/>
  <c r="AB179" i="219"/>
  <c r="AA179" i="219"/>
  <c r="Z179" i="219"/>
  <c r="Y179" i="219"/>
  <c r="X179" i="219"/>
  <c r="W179" i="219"/>
  <c r="V179" i="219"/>
  <c r="U179" i="219"/>
  <c r="T179" i="219"/>
  <c r="S179" i="219"/>
  <c r="R179" i="219"/>
  <c r="Q179" i="219"/>
  <c r="P179" i="219"/>
  <c r="O179" i="219"/>
  <c r="N179" i="219"/>
  <c r="M179" i="219"/>
  <c r="L179" i="219"/>
  <c r="AE178" i="219"/>
  <c r="AD178" i="219"/>
  <c r="AC178" i="219"/>
  <c r="AB178" i="219"/>
  <c r="AA178" i="219"/>
  <c r="Z178" i="219"/>
  <c r="Y178" i="219"/>
  <c r="X178" i="219"/>
  <c r="W178" i="219"/>
  <c r="V178" i="219"/>
  <c r="U178" i="219"/>
  <c r="T178" i="219"/>
  <c r="S178" i="219"/>
  <c r="R178" i="219"/>
  <c r="Q178" i="219"/>
  <c r="P178" i="219"/>
  <c r="O178" i="219"/>
  <c r="N178" i="219"/>
  <c r="M178" i="219"/>
  <c r="L178" i="219"/>
  <c r="AE177" i="219"/>
  <c r="AD177" i="219"/>
  <c r="AC177" i="219"/>
  <c r="AB177" i="219"/>
  <c r="AA177" i="219"/>
  <c r="Z177" i="219"/>
  <c r="Y177" i="219"/>
  <c r="X177" i="219"/>
  <c r="W177" i="219"/>
  <c r="V177" i="219"/>
  <c r="U177" i="219"/>
  <c r="T177" i="219"/>
  <c r="S177" i="219"/>
  <c r="R177" i="219"/>
  <c r="Q177" i="219"/>
  <c r="P177" i="219"/>
  <c r="O177" i="219"/>
  <c r="N177" i="219"/>
  <c r="M177" i="219"/>
  <c r="L177" i="219"/>
  <c r="AE176" i="219"/>
  <c r="AD176" i="219"/>
  <c r="AC176" i="219"/>
  <c r="AB176" i="219"/>
  <c r="AA176" i="219"/>
  <c r="Z176" i="219"/>
  <c r="Y176" i="219"/>
  <c r="X176" i="219"/>
  <c r="W176" i="219"/>
  <c r="V176" i="219"/>
  <c r="U176" i="219"/>
  <c r="T176" i="219"/>
  <c r="S176" i="219"/>
  <c r="R176" i="219"/>
  <c r="Q176" i="219"/>
  <c r="P176" i="219"/>
  <c r="O176" i="219"/>
  <c r="N176" i="219"/>
  <c r="M176" i="219"/>
  <c r="L176" i="219"/>
  <c r="AE175" i="219"/>
  <c r="AE173" i="219" s="1"/>
  <c r="AD175" i="219"/>
  <c r="AD173" i="219" s="1"/>
  <c r="AC175" i="219"/>
  <c r="AC173" i="219" s="1"/>
  <c r="AB175" i="219"/>
  <c r="AB173" i="219" s="1"/>
  <c r="AA175" i="219"/>
  <c r="AA173" i="219" s="1"/>
  <c r="Z175" i="219"/>
  <c r="Z173" i="219" s="1"/>
  <c r="Y175" i="219"/>
  <c r="Y173" i="219" s="1"/>
  <c r="X175" i="219"/>
  <c r="X173" i="219" s="1"/>
  <c r="W175" i="219"/>
  <c r="W173" i="219" s="1"/>
  <c r="V175" i="219"/>
  <c r="U175" i="219"/>
  <c r="T175" i="219"/>
  <c r="T173" i="219" s="1"/>
  <c r="S175" i="219"/>
  <c r="S173" i="219" s="1"/>
  <c r="R175" i="219"/>
  <c r="R173" i="219" s="1"/>
  <c r="Q175" i="219"/>
  <c r="Q173" i="219" s="1"/>
  <c r="P175" i="219"/>
  <c r="P173" i="219" s="1"/>
  <c r="O175" i="219"/>
  <c r="N175" i="219"/>
  <c r="M175" i="219"/>
  <c r="L175" i="219"/>
  <c r="L173" i="219" s="1"/>
  <c r="AE171" i="219"/>
  <c r="AD171" i="219"/>
  <c r="AC171" i="219"/>
  <c r="AB171" i="219"/>
  <c r="AA171" i="219"/>
  <c r="Z171" i="219"/>
  <c r="Y171" i="219"/>
  <c r="X171" i="219"/>
  <c r="W171" i="219"/>
  <c r="V171" i="219"/>
  <c r="U171" i="219"/>
  <c r="T171" i="219"/>
  <c r="S171" i="219"/>
  <c r="R171" i="219"/>
  <c r="Q171" i="219"/>
  <c r="P171" i="219"/>
  <c r="O171" i="219"/>
  <c r="N171" i="219"/>
  <c r="M171" i="219"/>
  <c r="L171" i="219"/>
  <c r="AE170" i="219"/>
  <c r="AD170" i="219"/>
  <c r="AC170" i="219"/>
  <c r="AB170" i="219"/>
  <c r="AA170" i="219"/>
  <c r="Z170" i="219"/>
  <c r="Y170" i="219"/>
  <c r="X170" i="219"/>
  <c r="W170" i="219"/>
  <c r="V170" i="219"/>
  <c r="U170" i="219"/>
  <c r="T170" i="219"/>
  <c r="S170" i="219"/>
  <c r="R170" i="219"/>
  <c r="Q170" i="219"/>
  <c r="P170" i="219"/>
  <c r="O170" i="219"/>
  <c r="N170" i="219"/>
  <c r="M170" i="219"/>
  <c r="L170" i="219"/>
  <c r="AE169" i="219"/>
  <c r="AD169" i="219"/>
  <c r="AC169" i="219"/>
  <c r="AB169" i="219"/>
  <c r="AA169" i="219"/>
  <c r="Z169" i="219"/>
  <c r="Y169" i="219"/>
  <c r="X169" i="219"/>
  <c r="W169" i="219"/>
  <c r="V169" i="219"/>
  <c r="U169" i="219"/>
  <c r="T169" i="219"/>
  <c r="S169" i="219"/>
  <c r="R169" i="219"/>
  <c r="Q169" i="219"/>
  <c r="P169" i="219"/>
  <c r="O169" i="219"/>
  <c r="N169" i="219"/>
  <c r="M169" i="219"/>
  <c r="L169" i="219"/>
  <c r="AE168" i="219"/>
  <c r="AD168" i="219"/>
  <c r="AC168" i="219"/>
  <c r="AB168" i="219"/>
  <c r="AA168" i="219"/>
  <c r="Z168" i="219"/>
  <c r="Y168" i="219"/>
  <c r="X168" i="219"/>
  <c r="W168" i="219"/>
  <c r="V168" i="219"/>
  <c r="U168" i="219"/>
  <c r="T168" i="219"/>
  <c r="S168" i="219"/>
  <c r="R168" i="219"/>
  <c r="Q168" i="219"/>
  <c r="P168" i="219"/>
  <c r="O168" i="219"/>
  <c r="N168" i="219"/>
  <c r="M168" i="219"/>
  <c r="L168" i="219"/>
  <c r="AE167" i="219"/>
  <c r="AD167" i="219"/>
  <c r="AC167" i="219"/>
  <c r="AB167" i="219"/>
  <c r="AA167" i="219"/>
  <c r="Z167" i="219"/>
  <c r="Y167" i="219"/>
  <c r="X167" i="219"/>
  <c r="W167" i="219"/>
  <c r="V167" i="219"/>
  <c r="U167" i="219"/>
  <c r="T167" i="219"/>
  <c r="S167" i="219"/>
  <c r="R167" i="219"/>
  <c r="Q167" i="219"/>
  <c r="P167" i="219"/>
  <c r="O167" i="219"/>
  <c r="N167" i="219"/>
  <c r="M167" i="219"/>
  <c r="L167" i="219"/>
  <c r="AE166" i="219"/>
  <c r="AD166" i="219"/>
  <c r="AC166" i="219"/>
  <c r="AB166" i="219"/>
  <c r="AA166" i="219"/>
  <c r="Z166" i="219"/>
  <c r="Y166" i="219"/>
  <c r="X166" i="219"/>
  <c r="W166" i="219"/>
  <c r="V166" i="219"/>
  <c r="U166" i="219"/>
  <c r="T166" i="219"/>
  <c r="S166" i="219"/>
  <c r="R166" i="219"/>
  <c r="Q166" i="219"/>
  <c r="P166" i="219"/>
  <c r="O166" i="219"/>
  <c r="N166" i="219"/>
  <c r="M166" i="219"/>
  <c r="L166" i="219"/>
  <c r="AE165" i="219"/>
  <c r="AE163" i="219" s="1"/>
  <c r="AD165" i="219"/>
  <c r="AD163" i="219" s="1"/>
  <c r="AC165" i="219"/>
  <c r="AC163" i="219" s="1"/>
  <c r="AB165" i="219"/>
  <c r="AB163" i="219" s="1"/>
  <c r="AA165" i="219"/>
  <c r="AA163" i="219" s="1"/>
  <c r="Z165" i="219"/>
  <c r="Z163" i="219" s="1"/>
  <c r="Y165" i="219"/>
  <c r="Y163" i="219" s="1"/>
  <c r="X165" i="219"/>
  <c r="X163" i="219" s="1"/>
  <c r="W165" i="219"/>
  <c r="W163" i="219" s="1"/>
  <c r="V165" i="219"/>
  <c r="U165" i="219"/>
  <c r="U163" i="219" s="1"/>
  <c r="T165" i="219"/>
  <c r="T163" i="219" s="1"/>
  <c r="S165" i="219"/>
  <c r="S163" i="219" s="1"/>
  <c r="R165" i="219"/>
  <c r="R163" i="219" s="1"/>
  <c r="Q165" i="219"/>
  <c r="Q163" i="219" s="1"/>
  <c r="P165" i="219"/>
  <c r="P163" i="219" s="1"/>
  <c r="O165" i="219"/>
  <c r="O163" i="219" s="1"/>
  <c r="N165" i="219"/>
  <c r="N163" i="219" s="1"/>
  <c r="M165" i="219"/>
  <c r="M163" i="219" s="1"/>
  <c r="L165" i="219"/>
  <c r="L163" i="219" s="1"/>
  <c r="AE161" i="219"/>
  <c r="AD161" i="219"/>
  <c r="AC161" i="219"/>
  <c r="AB161" i="219"/>
  <c r="AA161" i="219"/>
  <c r="Z161" i="219"/>
  <c r="Y161" i="219"/>
  <c r="X161" i="219"/>
  <c r="W161" i="219"/>
  <c r="V161" i="219"/>
  <c r="U161" i="219"/>
  <c r="T161" i="219"/>
  <c r="S161" i="219"/>
  <c r="R161" i="219"/>
  <c r="Q161" i="219"/>
  <c r="P161" i="219"/>
  <c r="O161" i="219"/>
  <c r="N161" i="219"/>
  <c r="M161" i="219"/>
  <c r="L161" i="219"/>
  <c r="AE160" i="219"/>
  <c r="AD160" i="219"/>
  <c r="AC160" i="219"/>
  <c r="AB160" i="219"/>
  <c r="AA160" i="219"/>
  <c r="Z160" i="219"/>
  <c r="Y160" i="219"/>
  <c r="X160" i="219"/>
  <c r="W160" i="219"/>
  <c r="V160" i="219"/>
  <c r="U160" i="219"/>
  <c r="T160" i="219"/>
  <c r="S160" i="219"/>
  <c r="R160" i="219"/>
  <c r="Q160" i="219"/>
  <c r="P160" i="219"/>
  <c r="O160" i="219"/>
  <c r="N160" i="219"/>
  <c r="M160" i="219"/>
  <c r="L160" i="219"/>
  <c r="AE159" i="219"/>
  <c r="AD159" i="219"/>
  <c r="AC159" i="219"/>
  <c r="AB159" i="219"/>
  <c r="AA159" i="219"/>
  <c r="Z159" i="219"/>
  <c r="Y159" i="219"/>
  <c r="X159" i="219"/>
  <c r="W159" i="219"/>
  <c r="V159" i="219"/>
  <c r="U159" i="219"/>
  <c r="T159" i="219"/>
  <c r="S159" i="219"/>
  <c r="R159" i="219"/>
  <c r="Q159" i="219"/>
  <c r="P159" i="219"/>
  <c r="O159" i="219"/>
  <c r="N159" i="219"/>
  <c r="M159" i="219"/>
  <c r="L159" i="219"/>
  <c r="AE158" i="219"/>
  <c r="AD158" i="219"/>
  <c r="AC158" i="219"/>
  <c r="AB158" i="219"/>
  <c r="AA158" i="219"/>
  <c r="Z158" i="219"/>
  <c r="Y158" i="219"/>
  <c r="X158" i="219"/>
  <c r="W158" i="219"/>
  <c r="V158" i="219"/>
  <c r="U158" i="219"/>
  <c r="T158" i="219"/>
  <c r="S158" i="219"/>
  <c r="R158" i="219"/>
  <c r="Q158" i="219"/>
  <c r="P158" i="219"/>
  <c r="O158" i="219"/>
  <c r="N158" i="219"/>
  <c r="M158" i="219"/>
  <c r="L158" i="219"/>
  <c r="AE157" i="219"/>
  <c r="AE155" i="219" s="1"/>
  <c r="AD157" i="219"/>
  <c r="AD155" i="219" s="1"/>
  <c r="AC157" i="219"/>
  <c r="AC155" i="219" s="1"/>
  <c r="AB157" i="219"/>
  <c r="AB155" i="219" s="1"/>
  <c r="AA157" i="219"/>
  <c r="AA155" i="219" s="1"/>
  <c r="Z157" i="219"/>
  <c r="Z155" i="219" s="1"/>
  <c r="Y157" i="219"/>
  <c r="Y155" i="219" s="1"/>
  <c r="X157" i="219"/>
  <c r="X155" i="219" s="1"/>
  <c r="W157" i="219"/>
  <c r="W155" i="219" s="1"/>
  <c r="V157" i="219"/>
  <c r="V155" i="219" s="1"/>
  <c r="U157" i="219"/>
  <c r="U155" i="219" s="1"/>
  <c r="T157" i="219"/>
  <c r="T155" i="219" s="1"/>
  <c r="S157" i="219"/>
  <c r="S155" i="219" s="1"/>
  <c r="R157" i="219"/>
  <c r="Q157" i="219"/>
  <c r="Q155" i="219" s="1"/>
  <c r="P157" i="219"/>
  <c r="P155" i="219" s="1"/>
  <c r="O157" i="219"/>
  <c r="O155" i="219" s="1"/>
  <c r="N157" i="219"/>
  <c r="N155" i="219" s="1"/>
  <c r="M157" i="219"/>
  <c r="L157" i="219"/>
  <c r="AE153" i="219"/>
  <c r="AD153" i="219"/>
  <c r="AC153" i="219"/>
  <c r="AB153" i="219"/>
  <c r="AA153" i="219"/>
  <c r="Z153" i="219"/>
  <c r="Y153" i="219"/>
  <c r="X153" i="219"/>
  <c r="W153" i="219"/>
  <c r="V153" i="219"/>
  <c r="U153" i="219"/>
  <c r="T153" i="219"/>
  <c r="S153" i="219"/>
  <c r="R153" i="219"/>
  <c r="Q153" i="219"/>
  <c r="P153" i="219"/>
  <c r="O153" i="219"/>
  <c r="N153" i="219"/>
  <c r="M153" i="219"/>
  <c r="L153" i="219"/>
  <c r="AE152" i="219"/>
  <c r="AD152" i="219"/>
  <c r="AC152" i="219"/>
  <c r="AB152" i="219"/>
  <c r="AA152" i="219"/>
  <c r="Z152" i="219"/>
  <c r="Y152" i="219"/>
  <c r="X152" i="219"/>
  <c r="W152" i="219"/>
  <c r="V152" i="219"/>
  <c r="U152" i="219"/>
  <c r="T152" i="219"/>
  <c r="S152" i="219"/>
  <c r="R152" i="219"/>
  <c r="Q152" i="219"/>
  <c r="P152" i="219"/>
  <c r="O152" i="219"/>
  <c r="N152" i="219"/>
  <c r="M152" i="219"/>
  <c r="L152" i="219"/>
  <c r="AE151" i="219"/>
  <c r="AD151" i="219"/>
  <c r="AC151" i="219"/>
  <c r="AB151" i="219"/>
  <c r="AA151" i="219"/>
  <c r="Z151" i="219"/>
  <c r="Y151" i="219"/>
  <c r="X151" i="219"/>
  <c r="W151" i="219"/>
  <c r="V151" i="219"/>
  <c r="U151" i="219"/>
  <c r="T151" i="219"/>
  <c r="S151" i="219"/>
  <c r="R151" i="219"/>
  <c r="Q151" i="219"/>
  <c r="P151" i="219"/>
  <c r="O151" i="219"/>
  <c r="N151" i="219"/>
  <c r="M151" i="219"/>
  <c r="L151" i="219"/>
  <c r="AE150" i="219"/>
  <c r="AD150" i="219"/>
  <c r="AC150" i="219"/>
  <c r="AB150" i="219"/>
  <c r="AA150" i="219"/>
  <c r="Z150" i="219"/>
  <c r="Y150" i="219"/>
  <c r="X150" i="219"/>
  <c r="W150" i="219"/>
  <c r="V150" i="219"/>
  <c r="U150" i="219"/>
  <c r="T150" i="219"/>
  <c r="S150" i="219"/>
  <c r="R150" i="219"/>
  <c r="Q150" i="219"/>
  <c r="P150" i="219"/>
  <c r="O150" i="219"/>
  <c r="N150" i="219"/>
  <c r="M150" i="219"/>
  <c r="L150" i="219"/>
  <c r="AE149" i="219"/>
  <c r="AD149" i="219"/>
  <c r="AC149" i="219"/>
  <c r="AB149" i="219"/>
  <c r="AA149" i="219"/>
  <c r="Z149" i="219"/>
  <c r="Y149" i="219"/>
  <c r="X149" i="219"/>
  <c r="W149" i="219"/>
  <c r="V149" i="219"/>
  <c r="U149" i="219"/>
  <c r="T149" i="219"/>
  <c r="S149" i="219"/>
  <c r="R149" i="219"/>
  <c r="Q149" i="219"/>
  <c r="P149" i="219"/>
  <c r="O149" i="219"/>
  <c r="N149" i="219"/>
  <c r="M149" i="219"/>
  <c r="L149" i="219"/>
  <c r="AE148" i="219"/>
  <c r="AE146" i="219" s="1"/>
  <c r="AD148" i="219"/>
  <c r="AD146" i="219" s="1"/>
  <c r="AC148" i="219"/>
  <c r="AB148" i="219"/>
  <c r="AB146" i="219" s="1"/>
  <c r="AA148" i="219"/>
  <c r="AA146" i="219" s="1"/>
  <c r="Z148" i="219"/>
  <c r="Z146" i="219" s="1"/>
  <c r="Y148" i="219"/>
  <c r="Y146" i="219" s="1"/>
  <c r="X148" i="219"/>
  <c r="X146" i="219" s="1"/>
  <c r="W148" i="219"/>
  <c r="W146" i="219" s="1"/>
  <c r="V148" i="219"/>
  <c r="V146" i="219" s="1"/>
  <c r="U148" i="219"/>
  <c r="U146" i="219" s="1"/>
  <c r="T148" i="219"/>
  <c r="T146" i="219" s="1"/>
  <c r="S148" i="219"/>
  <c r="S146" i="219" s="1"/>
  <c r="R148" i="219"/>
  <c r="R146" i="219" s="1"/>
  <c r="Q148" i="219"/>
  <c r="Q146" i="219" s="1"/>
  <c r="P148" i="219"/>
  <c r="P146" i="219" s="1"/>
  <c r="O148" i="219"/>
  <c r="N148" i="219"/>
  <c r="N146" i="219" s="1"/>
  <c r="M148" i="219"/>
  <c r="M146" i="219" s="1"/>
  <c r="L148" i="219"/>
  <c r="AE144" i="219"/>
  <c r="AD144" i="219"/>
  <c r="AC144" i="219"/>
  <c r="AB144" i="219"/>
  <c r="AA144" i="219"/>
  <c r="Z144" i="219"/>
  <c r="Y144" i="219"/>
  <c r="X144" i="219"/>
  <c r="W144" i="219"/>
  <c r="V144" i="219"/>
  <c r="U144" i="219"/>
  <c r="T144" i="219"/>
  <c r="S144" i="219"/>
  <c r="R144" i="219"/>
  <c r="Q144" i="219"/>
  <c r="P144" i="219"/>
  <c r="O144" i="219"/>
  <c r="N144" i="219"/>
  <c r="M144" i="219"/>
  <c r="L144" i="219"/>
  <c r="AE143" i="219"/>
  <c r="AD143" i="219"/>
  <c r="AC143" i="219"/>
  <c r="AB143" i="219"/>
  <c r="AA143" i="219"/>
  <c r="Z143" i="219"/>
  <c r="Y143" i="219"/>
  <c r="X143" i="219"/>
  <c r="W143" i="219"/>
  <c r="V143" i="219"/>
  <c r="U143" i="219"/>
  <c r="T143" i="219"/>
  <c r="S143" i="219"/>
  <c r="R143" i="219"/>
  <c r="Q143" i="219"/>
  <c r="P143" i="219"/>
  <c r="O143" i="219"/>
  <c r="N143" i="219"/>
  <c r="M143" i="219"/>
  <c r="L143" i="219"/>
  <c r="AE142" i="219"/>
  <c r="AE140" i="219" s="1"/>
  <c r="AD142" i="219"/>
  <c r="AD140" i="219" s="1"/>
  <c r="AC142" i="219"/>
  <c r="AC140" i="219" s="1"/>
  <c r="AB142" i="219"/>
  <c r="AB140" i="219" s="1"/>
  <c r="AA142" i="219"/>
  <c r="AA140" i="219" s="1"/>
  <c r="Z142" i="219"/>
  <c r="Z140" i="219" s="1"/>
  <c r="Y142" i="219"/>
  <c r="Y140" i="219" s="1"/>
  <c r="X142" i="219"/>
  <c r="X140" i="219" s="1"/>
  <c r="W142" i="219"/>
  <c r="W140" i="219" s="1"/>
  <c r="V142" i="219"/>
  <c r="V140" i="219" s="1"/>
  <c r="U142" i="219"/>
  <c r="U140" i="219" s="1"/>
  <c r="T142" i="219"/>
  <c r="T140" i="219" s="1"/>
  <c r="S142" i="219"/>
  <c r="S140" i="219" s="1"/>
  <c r="R142" i="219"/>
  <c r="R140" i="219" s="1"/>
  <c r="Q142" i="219"/>
  <c r="Q140" i="219" s="1"/>
  <c r="P142" i="219"/>
  <c r="P140" i="219" s="1"/>
  <c r="O142" i="219"/>
  <c r="O140" i="219" s="1"/>
  <c r="N142" i="219"/>
  <c r="N140" i="219" s="1"/>
  <c r="M142" i="219"/>
  <c r="L142" i="219"/>
  <c r="L140" i="219" s="1"/>
  <c r="AE138" i="219"/>
  <c r="AD138" i="219"/>
  <c r="AC138" i="219"/>
  <c r="AB138" i="219"/>
  <c r="AA138" i="219"/>
  <c r="Z138" i="219"/>
  <c r="Y138" i="219"/>
  <c r="X138" i="219"/>
  <c r="W138" i="219"/>
  <c r="V138" i="219"/>
  <c r="U138" i="219"/>
  <c r="T138" i="219"/>
  <c r="S138" i="219"/>
  <c r="R138" i="219"/>
  <c r="Q138" i="219"/>
  <c r="P138" i="219"/>
  <c r="O138" i="219"/>
  <c r="N138" i="219"/>
  <c r="M138" i="219"/>
  <c r="L138" i="219"/>
  <c r="AE137" i="219"/>
  <c r="AD137" i="219"/>
  <c r="AC137" i="219"/>
  <c r="AB137" i="219"/>
  <c r="AA137" i="219"/>
  <c r="Z137" i="219"/>
  <c r="Y137" i="219"/>
  <c r="X137" i="219"/>
  <c r="W137" i="219"/>
  <c r="V137" i="219"/>
  <c r="U137" i="219"/>
  <c r="T137" i="219"/>
  <c r="S137" i="219"/>
  <c r="R137" i="219"/>
  <c r="Q137" i="219"/>
  <c r="P137" i="219"/>
  <c r="O137" i="219"/>
  <c r="N137" i="219"/>
  <c r="M137" i="219"/>
  <c r="L137" i="219"/>
  <c r="AE136" i="219"/>
  <c r="AD136" i="219"/>
  <c r="AC136" i="219"/>
  <c r="AB136" i="219"/>
  <c r="AA136" i="219"/>
  <c r="Z136" i="219"/>
  <c r="Y136" i="219"/>
  <c r="X136" i="219"/>
  <c r="W136" i="219"/>
  <c r="V136" i="219"/>
  <c r="U136" i="219"/>
  <c r="T136" i="219"/>
  <c r="S136" i="219"/>
  <c r="R136" i="219"/>
  <c r="Q136" i="219"/>
  <c r="P136" i="219"/>
  <c r="O136" i="219"/>
  <c r="N136" i="219"/>
  <c r="M136" i="219"/>
  <c r="L136" i="219"/>
  <c r="AE135" i="219"/>
  <c r="AD135" i="219"/>
  <c r="AC135" i="219"/>
  <c r="AB135" i="219"/>
  <c r="AA135" i="219"/>
  <c r="Z135" i="219"/>
  <c r="Y135" i="219"/>
  <c r="X135" i="219"/>
  <c r="W135" i="219"/>
  <c r="V135" i="219"/>
  <c r="U135" i="219"/>
  <c r="T135" i="219"/>
  <c r="S135" i="219"/>
  <c r="R135" i="219"/>
  <c r="Q135" i="219"/>
  <c r="P135" i="219"/>
  <c r="O135" i="219"/>
  <c r="N135" i="219"/>
  <c r="M135" i="219"/>
  <c r="L135" i="219"/>
  <c r="AE134" i="219"/>
  <c r="AD134" i="219"/>
  <c r="AC134" i="219"/>
  <c r="AB134" i="219"/>
  <c r="AA134" i="219"/>
  <c r="Z134" i="219"/>
  <c r="Y134" i="219"/>
  <c r="X134" i="219"/>
  <c r="W134" i="219"/>
  <c r="V134" i="219"/>
  <c r="U134" i="219"/>
  <c r="T134" i="219"/>
  <c r="S134" i="219"/>
  <c r="R134" i="219"/>
  <c r="Q134" i="219"/>
  <c r="P134" i="219"/>
  <c r="O134" i="219"/>
  <c r="N134" i="219"/>
  <c r="M134" i="219"/>
  <c r="L134" i="219"/>
  <c r="AE133" i="219"/>
  <c r="AE131" i="219" s="1"/>
  <c r="AD133" i="219"/>
  <c r="AD131" i="219" s="1"/>
  <c r="AC133" i="219"/>
  <c r="AC131" i="219" s="1"/>
  <c r="AB133" i="219"/>
  <c r="AB131" i="219" s="1"/>
  <c r="AA133" i="219"/>
  <c r="AA131" i="219" s="1"/>
  <c r="Z133" i="219"/>
  <c r="Z131" i="219" s="1"/>
  <c r="Y133" i="219"/>
  <c r="Y131" i="219" s="1"/>
  <c r="X133" i="219"/>
  <c r="X131" i="219" s="1"/>
  <c r="W133" i="219"/>
  <c r="W131" i="219" s="1"/>
  <c r="V133" i="219"/>
  <c r="V131" i="219" s="1"/>
  <c r="U133" i="219"/>
  <c r="U131" i="219" s="1"/>
  <c r="T133" i="219"/>
  <c r="T131" i="219" s="1"/>
  <c r="S133" i="219"/>
  <c r="S131" i="219" s="1"/>
  <c r="R133" i="219"/>
  <c r="Q133" i="219"/>
  <c r="Q131" i="219" s="1"/>
  <c r="P133" i="219"/>
  <c r="P131" i="219" s="1"/>
  <c r="O133" i="219"/>
  <c r="N133" i="219"/>
  <c r="M133" i="219"/>
  <c r="M131" i="219" s="1"/>
  <c r="L133" i="219"/>
  <c r="AE127" i="219"/>
  <c r="AD127" i="219"/>
  <c r="AC127" i="219"/>
  <c r="AB127" i="219"/>
  <c r="AA127" i="219"/>
  <c r="Z127" i="219"/>
  <c r="Y127" i="219"/>
  <c r="X127" i="219"/>
  <c r="W127" i="219"/>
  <c r="V127" i="219"/>
  <c r="U127" i="219"/>
  <c r="T127" i="219"/>
  <c r="S127" i="219"/>
  <c r="R127" i="219"/>
  <c r="Q127" i="219"/>
  <c r="P127" i="219"/>
  <c r="O127" i="219"/>
  <c r="N127" i="219"/>
  <c r="M127" i="219"/>
  <c r="L127" i="219"/>
  <c r="AE126" i="219"/>
  <c r="AD126" i="219"/>
  <c r="AC126" i="219"/>
  <c r="AB126" i="219"/>
  <c r="AA126" i="219"/>
  <c r="Z126" i="219"/>
  <c r="Y126" i="219"/>
  <c r="X126" i="219"/>
  <c r="W126" i="219"/>
  <c r="V126" i="219"/>
  <c r="U126" i="219"/>
  <c r="T126" i="219"/>
  <c r="S126" i="219"/>
  <c r="R126" i="219"/>
  <c r="Q126" i="219"/>
  <c r="P126" i="219"/>
  <c r="O126" i="219"/>
  <c r="N126" i="219"/>
  <c r="M126" i="219"/>
  <c r="L126" i="219"/>
  <c r="AE125" i="219"/>
  <c r="AD125" i="219"/>
  <c r="AC125" i="219"/>
  <c r="AB125" i="219"/>
  <c r="AA125" i="219"/>
  <c r="Z125" i="219"/>
  <c r="Y125" i="219"/>
  <c r="X125" i="219"/>
  <c r="W125" i="219"/>
  <c r="V125" i="219"/>
  <c r="U125" i="219"/>
  <c r="T125" i="219"/>
  <c r="S125" i="219"/>
  <c r="R125" i="219"/>
  <c r="Q125" i="219"/>
  <c r="P125" i="219"/>
  <c r="O125" i="219"/>
  <c r="N125" i="219"/>
  <c r="M125" i="219"/>
  <c r="L125" i="219"/>
  <c r="AE124" i="219"/>
  <c r="AE122" i="219" s="1"/>
  <c r="AD124" i="219"/>
  <c r="AD122" i="219" s="1"/>
  <c r="AC124" i="219"/>
  <c r="AC122" i="219" s="1"/>
  <c r="AB124" i="219"/>
  <c r="AB122" i="219" s="1"/>
  <c r="AA124" i="219"/>
  <c r="AA122" i="219" s="1"/>
  <c r="Z124" i="219"/>
  <c r="Z122" i="219" s="1"/>
  <c r="Y124" i="219"/>
  <c r="Y122" i="219" s="1"/>
  <c r="X124" i="219"/>
  <c r="X122" i="219" s="1"/>
  <c r="W124" i="219"/>
  <c r="W122" i="219" s="1"/>
  <c r="V124" i="219"/>
  <c r="V122" i="219" s="1"/>
  <c r="U124" i="219"/>
  <c r="U122" i="219" s="1"/>
  <c r="T124" i="219"/>
  <c r="T122" i="219" s="1"/>
  <c r="S124" i="219"/>
  <c r="S122" i="219" s="1"/>
  <c r="R124" i="219"/>
  <c r="Q124" i="219"/>
  <c r="Q122" i="219" s="1"/>
  <c r="P124" i="219"/>
  <c r="P122" i="219" s="1"/>
  <c r="O124" i="219"/>
  <c r="O122" i="219" s="1"/>
  <c r="N124" i="219"/>
  <c r="N122" i="219" s="1"/>
  <c r="M124" i="219"/>
  <c r="M122" i="219" s="1"/>
  <c r="L124" i="219"/>
  <c r="AE120" i="219"/>
  <c r="AD120" i="219"/>
  <c r="AC120" i="219"/>
  <c r="AB120" i="219"/>
  <c r="AA120" i="219"/>
  <c r="Z120" i="219"/>
  <c r="Y120" i="219"/>
  <c r="X120" i="219"/>
  <c r="W120" i="219"/>
  <c r="V120" i="219"/>
  <c r="U120" i="219"/>
  <c r="T120" i="219"/>
  <c r="S120" i="219"/>
  <c r="R120" i="219"/>
  <c r="Q120" i="219"/>
  <c r="P120" i="219"/>
  <c r="O120" i="219"/>
  <c r="N120" i="219"/>
  <c r="M120" i="219"/>
  <c r="L120" i="219"/>
  <c r="AE119" i="219"/>
  <c r="AD119" i="219"/>
  <c r="AC119" i="219"/>
  <c r="AB119" i="219"/>
  <c r="AA119" i="219"/>
  <c r="Z119" i="219"/>
  <c r="Y119" i="219"/>
  <c r="X119" i="219"/>
  <c r="W119" i="219"/>
  <c r="V119" i="219"/>
  <c r="U119" i="219"/>
  <c r="T119" i="219"/>
  <c r="S119" i="219"/>
  <c r="R119" i="219"/>
  <c r="Q119" i="219"/>
  <c r="P119" i="219"/>
  <c r="O119" i="219"/>
  <c r="N119" i="219"/>
  <c r="M119" i="219"/>
  <c r="L119" i="219"/>
  <c r="AE118" i="219"/>
  <c r="AD118" i="219"/>
  <c r="AC118" i="219"/>
  <c r="AB118" i="219"/>
  <c r="AA118" i="219"/>
  <c r="Z118" i="219"/>
  <c r="Y118" i="219"/>
  <c r="X118" i="219"/>
  <c r="W118" i="219"/>
  <c r="V118" i="219"/>
  <c r="U118" i="219"/>
  <c r="T118" i="219"/>
  <c r="S118" i="219"/>
  <c r="R118" i="219"/>
  <c r="Q118" i="219"/>
  <c r="P118" i="219"/>
  <c r="O118" i="219"/>
  <c r="N118" i="219"/>
  <c r="M118" i="219"/>
  <c r="L118" i="219"/>
  <c r="AE117" i="219"/>
  <c r="AD117" i="219"/>
  <c r="AD115" i="219" s="1"/>
  <c r="AC117" i="219"/>
  <c r="AC115" i="219" s="1"/>
  <c r="AB117" i="219"/>
  <c r="AB115" i="219" s="1"/>
  <c r="AA117" i="219"/>
  <c r="AA115" i="219" s="1"/>
  <c r="Z117" i="219"/>
  <c r="Z115" i="219" s="1"/>
  <c r="Y117" i="219"/>
  <c r="Y115" i="219" s="1"/>
  <c r="X117" i="219"/>
  <c r="X115" i="219" s="1"/>
  <c r="W117" i="219"/>
  <c r="W115" i="219" s="1"/>
  <c r="V117" i="219"/>
  <c r="V115" i="219" s="1"/>
  <c r="U117" i="219"/>
  <c r="T117" i="219"/>
  <c r="T115" i="219" s="1"/>
  <c r="S117" i="219"/>
  <c r="S115" i="219" s="1"/>
  <c r="R117" i="219"/>
  <c r="Q117" i="219"/>
  <c r="Q115" i="219" s="1"/>
  <c r="P117" i="219"/>
  <c r="P115" i="219" s="1"/>
  <c r="O117" i="219"/>
  <c r="O115" i="219" s="1"/>
  <c r="N117" i="219"/>
  <c r="N115" i="219" s="1"/>
  <c r="M117" i="219"/>
  <c r="M115" i="219" s="1"/>
  <c r="L117" i="219"/>
  <c r="AE113" i="219"/>
  <c r="AD113" i="219"/>
  <c r="AC113" i="219"/>
  <c r="AB113" i="219"/>
  <c r="AA113" i="219"/>
  <c r="Z113" i="219"/>
  <c r="Y113" i="219"/>
  <c r="X113" i="219"/>
  <c r="W113" i="219"/>
  <c r="V113" i="219"/>
  <c r="U113" i="219"/>
  <c r="T113" i="219"/>
  <c r="S113" i="219"/>
  <c r="R113" i="219"/>
  <c r="Q113" i="219"/>
  <c r="P113" i="219"/>
  <c r="O113" i="219"/>
  <c r="N113" i="219"/>
  <c r="M113" i="219"/>
  <c r="L113" i="219"/>
  <c r="AE112" i="219"/>
  <c r="AD112" i="219"/>
  <c r="AC112" i="219"/>
  <c r="AB112" i="219"/>
  <c r="AA112" i="219"/>
  <c r="Z112" i="219"/>
  <c r="Y112" i="219"/>
  <c r="X112" i="219"/>
  <c r="W112" i="219"/>
  <c r="V112" i="219"/>
  <c r="U112" i="219"/>
  <c r="T112" i="219"/>
  <c r="S112" i="219"/>
  <c r="R112" i="219"/>
  <c r="Q112" i="219"/>
  <c r="P112" i="219"/>
  <c r="O112" i="219"/>
  <c r="N112" i="219"/>
  <c r="M112" i="219"/>
  <c r="L112" i="219"/>
  <c r="AE111" i="219"/>
  <c r="AE109" i="219" s="1"/>
  <c r="AD111" i="219"/>
  <c r="AD109" i="219" s="1"/>
  <c r="AC111" i="219"/>
  <c r="AC109" i="219" s="1"/>
  <c r="AB111" i="219"/>
  <c r="AB109" i="219" s="1"/>
  <c r="AA111" i="219"/>
  <c r="AA109" i="219" s="1"/>
  <c r="Z111" i="219"/>
  <c r="Z109" i="219" s="1"/>
  <c r="Y111" i="219"/>
  <c r="Y109" i="219" s="1"/>
  <c r="X111" i="219"/>
  <c r="X109" i="219" s="1"/>
  <c r="W111" i="219"/>
  <c r="W109" i="219" s="1"/>
  <c r="V111" i="219"/>
  <c r="V109" i="219" s="1"/>
  <c r="U111" i="219"/>
  <c r="U109" i="219" s="1"/>
  <c r="T111" i="219"/>
  <c r="T109" i="219" s="1"/>
  <c r="S111" i="219"/>
  <c r="S109" i="219" s="1"/>
  <c r="R111" i="219"/>
  <c r="Q111" i="219"/>
  <c r="Q109" i="219" s="1"/>
  <c r="P111" i="219"/>
  <c r="P109" i="219" s="1"/>
  <c r="O111" i="219"/>
  <c r="N111" i="219"/>
  <c r="N109" i="219" s="1"/>
  <c r="M111" i="219"/>
  <c r="M109" i="219" s="1"/>
  <c r="L111" i="219"/>
  <c r="AE107" i="219"/>
  <c r="AE105" i="219" s="1"/>
  <c r="AD107" i="219"/>
  <c r="AD105" i="219" s="1"/>
  <c r="AC107" i="219"/>
  <c r="AC105" i="219" s="1"/>
  <c r="AB107" i="219"/>
  <c r="AB105" i="219" s="1"/>
  <c r="AA107" i="219"/>
  <c r="AA105" i="219" s="1"/>
  <c r="Z107" i="219"/>
  <c r="Z105" i="219" s="1"/>
  <c r="Y107" i="219"/>
  <c r="Y105" i="219" s="1"/>
  <c r="X107" i="219"/>
  <c r="X105" i="219" s="1"/>
  <c r="W107" i="219"/>
  <c r="W105" i="219" s="1"/>
  <c r="V107" i="219"/>
  <c r="V105" i="219" s="1"/>
  <c r="U107" i="219"/>
  <c r="U105" i="219" s="1"/>
  <c r="T107" i="219"/>
  <c r="T105" i="219" s="1"/>
  <c r="S107" i="219"/>
  <c r="S105" i="219" s="1"/>
  <c r="R107" i="219"/>
  <c r="R105" i="219" s="1"/>
  <c r="Q107" i="219"/>
  <c r="Q105" i="219" s="1"/>
  <c r="P107" i="219"/>
  <c r="P105" i="219" s="1"/>
  <c r="O107" i="219"/>
  <c r="O105" i="219" s="1"/>
  <c r="N107" i="219"/>
  <c r="N105" i="219" s="1"/>
  <c r="M107" i="219"/>
  <c r="M105" i="219" s="1"/>
  <c r="L107" i="219"/>
  <c r="AE103" i="219"/>
  <c r="AD103" i="219"/>
  <c r="AC103" i="219"/>
  <c r="AB103" i="219"/>
  <c r="AA103" i="219"/>
  <c r="Z103" i="219"/>
  <c r="Y103" i="219"/>
  <c r="X103" i="219"/>
  <c r="W103" i="219"/>
  <c r="V103" i="219"/>
  <c r="U103" i="219"/>
  <c r="T103" i="219"/>
  <c r="S103" i="219"/>
  <c r="R103" i="219"/>
  <c r="Q103" i="219"/>
  <c r="P103" i="219"/>
  <c r="O103" i="219"/>
  <c r="N103" i="219"/>
  <c r="M103" i="219"/>
  <c r="L103" i="219"/>
  <c r="AE102" i="219"/>
  <c r="AD102" i="219"/>
  <c r="AC102" i="219"/>
  <c r="AB102" i="219"/>
  <c r="AA102" i="219"/>
  <c r="Z102" i="219"/>
  <c r="Y102" i="219"/>
  <c r="X102" i="219"/>
  <c r="W102" i="219"/>
  <c r="V102" i="219"/>
  <c r="U102" i="219"/>
  <c r="T102" i="219"/>
  <c r="S102" i="219"/>
  <c r="R102" i="219"/>
  <c r="Q102" i="219"/>
  <c r="P102" i="219"/>
  <c r="O102" i="219"/>
  <c r="N102" i="219"/>
  <c r="M102" i="219"/>
  <c r="L102" i="219"/>
  <c r="AE101" i="219"/>
  <c r="AD101" i="219"/>
  <c r="AC101" i="219"/>
  <c r="AB101" i="219"/>
  <c r="AA101" i="219"/>
  <c r="Z101" i="219"/>
  <c r="Y101" i="219"/>
  <c r="X101" i="219"/>
  <c r="W101" i="219"/>
  <c r="V101" i="219"/>
  <c r="U101" i="219"/>
  <c r="T101" i="219"/>
  <c r="S101" i="219"/>
  <c r="R101" i="219"/>
  <c r="Q101" i="219"/>
  <c r="P101" i="219"/>
  <c r="O101" i="219"/>
  <c r="N101" i="219"/>
  <c r="M101" i="219"/>
  <c r="L101" i="219"/>
  <c r="AE100" i="219"/>
  <c r="AE98" i="219" s="1"/>
  <c r="AD100" i="219"/>
  <c r="AD98" i="219" s="1"/>
  <c r="AC100" i="219"/>
  <c r="AC98" i="219" s="1"/>
  <c r="AB100" i="219"/>
  <c r="AB98" i="219" s="1"/>
  <c r="AA100" i="219"/>
  <c r="AA98" i="219" s="1"/>
  <c r="Z100" i="219"/>
  <c r="Z98" i="219" s="1"/>
  <c r="Y100" i="219"/>
  <c r="Y98" i="219" s="1"/>
  <c r="X100" i="219"/>
  <c r="X98" i="219" s="1"/>
  <c r="W100" i="219"/>
  <c r="W98" i="219" s="1"/>
  <c r="V100" i="219"/>
  <c r="V98" i="219" s="1"/>
  <c r="U100" i="219"/>
  <c r="U98" i="219" s="1"/>
  <c r="T100" i="219"/>
  <c r="T98" i="219" s="1"/>
  <c r="S100" i="219"/>
  <c r="S98" i="219" s="1"/>
  <c r="R100" i="219"/>
  <c r="R98" i="219" s="1"/>
  <c r="Q100" i="219"/>
  <c r="Q98" i="219" s="1"/>
  <c r="P100" i="219"/>
  <c r="P98" i="219" s="1"/>
  <c r="O100" i="219"/>
  <c r="O98" i="219" s="1"/>
  <c r="N100" i="219"/>
  <c r="N98" i="219" s="1"/>
  <c r="M100" i="219"/>
  <c r="M98" i="219" s="1"/>
  <c r="L100" i="219"/>
  <c r="AE94" i="219"/>
  <c r="AD94" i="219"/>
  <c r="AC94" i="219"/>
  <c r="AB94" i="219"/>
  <c r="AA94" i="219"/>
  <c r="Z94" i="219"/>
  <c r="Y94" i="219"/>
  <c r="X94" i="219"/>
  <c r="W94" i="219"/>
  <c r="V94" i="219"/>
  <c r="U94" i="219"/>
  <c r="T94" i="219"/>
  <c r="S94" i="219"/>
  <c r="R94" i="219"/>
  <c r="Q94" i="219"/>
  <c r="P94" i="219"/>
  <c r="O94" i="219"/>
  <c r="N94" i="219"/>
  <c r="M94" i="219"/>
  <c r="L94" i="219"/>
  <c r="AE93" i="219"/>
  <c r="AD93" i="219"/>
  <c r="AC93" i="219"/>
  <c r="AB93" i="219"/>
  <c r="AA93" i="219"/>
  <c r="Z93" i="219"/>
  <c r="Y93" i="219"/>
  <c r="X93" i="219"/>
  <c r="W93" i="219"/>
  <c r="V93" i="219"/>
  <c r="U93" i="219"/>
  <c r="T93" i="219"/>
  <c r="S93" i="219"/>
  <c r="R93" i="219"/>
  <c r="Q93" i="219"/>
  <c r="P93" i="219"/>
  <c r="O93" i="219"/>
  <c r="N93" i="219"/>
  <c r="M93" i="219"/>
  <c r="L93" i="219"/>
  <c r="AE92" i="219"/>
  <c r="AD92" i="219"/>
  <c r="AC92" i="219"/>
  <c r="AB92" i="219"/>
  <c r="AA92" i="219"/>
  <c r="Z92" i="219"/>
  <c r="Y92" i="219"/>
  <c r="X92" i="219"/>
  <c r="W92" i="219"/>
  <c r="V92" i="219"/>
  <c r="U92" i="219"/>
  <c r="T92" i="219"/>
  <c r="S92" i="219"/>
  <c r="R92" i="219"/>
  <c r="Q92" i="219"/>
  <c r="P92" i="219"/>
  <c r="O92" i="219"/>
  <c r="N92" i="219"/>
  <c r="M92" i="219"/>
  <c r="L92" i="219"/>
  <c r="AE91" i="219"/>
  <c r="AD91" i="219"/>
  <c r="AC91" i="219"/>
  <c r="AB91" i="219"/>
  <c r="AA91" i="219"/>
  <c r="Z91" i="219"/>
  <c r="Y91" i="219"/>
  <c r="X91" i="219"/>
  <c r="W91" i="219"/>
  <c r="V91" i="219"/>
  <c r="U91" i="219"/>
  <c r="T91" i="219"/>
  <c r="S91" i="219"/>
  <c r="R91" i="219"/>
  <c r="Q91" i="219"/>
  <c r="P91" i="219"/>
  <c r="O91" i="219"/>
  <c r="N91" i="219"/>
  <c r="M91" i="219"/>
  <c r="L91" i="219"/>
  <c r="AE90" i="219"/>
  <c r="AE88" i="219" s="1"/>
  <c r="AD90" i="219"/>
  <c r="AD88" i="219" s="1"/>
  <c r="AC90" i="219"/>
  <c r="AC88" i="219" s="1"/>
  <c r="AB90" i="219"/>
  <c r="AB88" i="219" s="1"/>
  <c r="AA90" i="219"/>
  <c r="AA88" i="219" s="1"/>
  <c r="Z90" i="219"/>
  <c r="Z88" i="219" s="1"/>
  <c r="Y90" i="219"/>
  <c r="Y88" i="219" s="1"/>
  <c r="X90" i="219"/>
  <c r="X88" i="219" s="1"/>
  <c r="W90" i="219"/>
  <c r="W88" i="219" s="1"/>
  <c r="V90" i="219"/>
  <c r="V88" i="219" s="1"/>
  <c r="U90" i="219"/>
  <c r="U88" i="219" s="1"/>
  <c r="T90" i="219"/>
  <c r="T88" i="219" s="1"/>
  <c r="S90" i="219"/>
  <c r="S88" i="219" s="1"/>
  <c r="R90" i="219"/>
  <c r="R88" i="219" s="1"/>
  <c r="Q90" i="219"/>
  <c r="Q88" i="219" s="1"/>
  <c r="P90" i="219"/>
  <c r="P88" i="219" s="1"/>
  <c r="O90" i="219"/>
  <c r="O88" i="219" s="1"/>
  <c r="N90" i="219"/>
  <c r="N88" i="219" s="1"/>
  <c r="M90" i="219"/>
  <c r="M88" i="219" s="1"/>
  <c r="L90" i="219"/>
  <c r="AE86" i="219"/>
  <c r="AD86" i="219"/>
  <c r="AC86" i="219"/>
  <c r="AB86" i="219"/>
  <c r="AA86" i="219"/>
  <c r="Z86" i="219"/>
  <c r="Y86" i="219"/>
  <c r="X86" i="219"/>
  <c r="W86" i="219"/>
  <c r="V86" i="219"/>
  <c r="U86" i="219"/>
  <c r="T86" i="219"/>
  <c r="S86" i="219"/>
  <c r="R86" i="219"/>
  <c r="Q86" i="219"/>
  <c r="P86" i="219"/>
  <c r="O86" i="219"/>
  <c r="N86" i="219"/>
  <c r="M86" i="219"/>
  <c r="L86" i="219"/>
  <c r="AE85" i="219"/>
  <c r="AE83" i="219" s="1"/>
  <c r="AD85" i="219"/>
  <c r="AD83" i="219" s="1"/>
  <c r="AC85" i="219"/>
  <c r="AC83" i="219" s="1"/>
  <c r="AB85" i="219"/>
  <c r="AB83" i="219" s="1"/>
  <c r="AA85" i="219"/>
  <c r="AA83" i="219" s="1"/>
  <c r="Z85" i="219"/>
  <c r="Z83" i="219" s="1"/>
  <c r="Y85" i="219"/>
  <c r="Y83" i="219" s="1"/>
  <c r="X85" i="219"/>
  <c r="X83" i="219" s="1"/>
  <c r="W85" i="219"/>
  <c r="W83" i="219" s="1"/>
  <c r="V85" i="219"/>
  <c r="V83" i="219" s="1"/>
  <c r="U85" i="219"/>
  <c r="U83" i="219" s="1"/>
  <c r="T85" i="219"/>
  <c r="T83" i="219" s="1"/>
  <c r="S85" i="219"/>
  <c r="S83" i="219" s="1"/>
  <c r="R85" i="219"/>
  <c r="Q85" i="219"/>
  <c r="Q83" i="219" s="1"/>
  <c r="P85" i="219"/>
  <c r="P83" i="219" s="1"/>
  <c r="O85" i="219"/>
  <c r="O83" i="219" s="1"/>
  <c r="N85" i="219"/>
  <c r="N83" i="219" s="1"/>
  <c r="M85" i="219"/>
  <c r="M83" i="219" s="1"/>
  <c r="L85" i="219"/>
  <c r="AE81" i="219"/>
  <c r="AD81" i="219"/>
  <c r="AC81" i="219"/>
  <c r="AB81" i="219"/>
  <c r="AA81" i="219"/>
  <c r="Z81" i="219"/>
  <c r="Y81" i="219"/>
  <c r="X81" i="219"/>
  <c r="W81" i="219"/>
  <c r="V81" i="219"/>
  <c r="U81" i="219"/>
  <c r="T81" i="219"/>
  <c r="S81" i="219"/>
  <c r="R81" i="219"/>
  <c r="Q81" i="219"/>
  <c r="P81" i="219"/>
  <c r="O81" i="219"/>
  <c r="N81" i="219"/>
  <c r="M81" i="219"/>
  <c r="L81" i="219"/>
  <c r="AE80" i="219"/>
  <c r="AD80" i="219"/>
  <c r="AC80" i="219"/>
  <c r="AB80" i="219"/>
  <c r="AA80" i="219"/>
  <c r="Z80" i="219"/>
  <c r="Y80" i="219"/>
  <c r="X80" i="219"/>
  <c r="W80" i="219"/>
  <c r="V80" i="219"/>
  <c r="U80" i="219"/>
  <c r="T80" i="219"/>
  <c r="S80" i="219"/>
  <c r="R80" i="219"/>
  <c r="Q80" i="219"/>
  <c r="P80" i="219"/>
  <c r="O80" i="219"/>
  <c r="N80" i="219"/>
  <c r="M80" i="219"/>
  <c r="L80" i="219"/>
  <c r="AE79" i="219"/>
  <c r="AE77" i="219" s="1"/>
  <c r="AD79" i="219"/>
  <c r="AD77" i="219" s="1"/>
  <c r="AC79" i="219"/>
  <c r="AC77" i="219" s="1"/>
  <c r="AB79" i="219"/>
  <c r="AB77" i="219" s="1"/>
  <c r="AA79" i="219"/>
  <c r="AA77" i="219" s="1"/>
  <c r="Z79" i="219"/>
  <c r="Z77" i="219" s="1"/>
  <c r="Y79" i="219"/>
  <c r="Y77" i="219" s="1"/>
  <c r="X79" i="219"/>
  <c r="X77" i="219" s="1"/>
  <c r="W79" i="219"/>
  <c r="W77" i="219" s="1"/>
  <c r="V79" i="219"/>
  <c r="V77" i="219" s="1"/>
  <c r="U79" i="219"/>
  <c r="U77" i="219" s="1"/>
  <c r="T79" i="219"/>
  <c r="T77" i="219" s="1"/>
  <c r="S79" i="219"/>
  <c r="R79" i="219"/>
  <c r="Q79" i="219"/>
  <c r="Q77" i="219" s="1"/>
  <c r="P79" i="219"/>
  <c r="P77" i="219" s="1"/>
  <c r="O79" i="219"/>
  <c r="O77" i="219" s="1"/>
  <c r="N79" i="219"/>
  <c r="N77" i="219" s="1"/>
  <c r="M79" i="219"/>
  <c r="M77" i="219" s="1"/>
  <c r="L79" i="219"/>
  <c r="L77" i="219" s="1"/>
  <c r="AE75" i="219"/>
  <c r="AD75" i="219"/>
  <c r="AC75" i="219"/>
  <c r="AB75" i="219"/>
  <c r="AA75" i="219"/>
  <c r="Z75" i="219"/>
  <c r="Y75" i="219"/>
  <c r="X75" i="219"/>
  <c r="W75" i="219"/>
  <c r="V75" i="219"/>
  <c r="U75" i="219"/>
  <c r="T75" i="219"/>
  <c r="S75" i="219"/>
  <c r="R75" i="219"/>
  <c r="Q75" i="219"/>
  <c r="P75" i="219"/>
  <c r="O75" i="219"/>
  <c r="N75" i="219"/>
  <c r="M75" i="219"/>
  <c r="L75" i="219"/>
  <c r="AE74" i="219"/>
  <c r="AD74" i="219"/>
  <c r="AC74" i="219"/>
  <c r="AB74" i="219"/>
  <c r="AA74" i="219"/>
  <c r="Z74" i="219"/>
  <c r="Y74" i="219"/>
  <c r="X74" i="219"/>
  <c r="W74" i="219"/>
  <c r="V74" i="219"/>
  <c r="U74" i="219"/>
  <c r="T74" i="219"/>
  <c r="S74" i="219"/>
  <c r="R74" i="219"/>
  <c r="Q74" i="219"/>
  <c r="P74" i="219"/>
  <c r="O74" i="219"/>
  <c r="N74" i="219"/>
  <c r="M74" i="219"/>
  <c r="L74" i="219"/>
  <c r="AE73" i="219"/>
  <c r="AD73" i="219"/>
  <c r="AC73" i="219"/>
  <c r="AB73" i="219"/>
  <c r="AA73" i="219"/>
  <c r="Z73" i="219"/>
  <c r="Y73" i="219"/>
  <c r="X73" i="219"/>
  <c r="W73" i="219"/>
  <c r="V73" i="219"/>
  <c r="U73" i="219"/>
  <c r="T73" i="219"/>
  <c r="S73" i="219"/>
  <c r="R73" i="219"/>
  <c r="Q73" i="219"/>
  <c r="P73" i="219"/>
  <c r="O73" i="219"/>
  <c r="N73" i="219"/>
  <c r="M73" i="219"/>
  <c r="L73" i="219"/>
  <c r="AE72" i="219"/>
  <c r="AD72" i="219"/>
  <c r="AC72" i="219"/>
  <c r="AB72" i="219"/>
  <c r="AA72" i="219"/>
  <c r="Z72" i="219"/>
  <c r="Y72" i="219"/>
  <c r="X72" i="219"/>
  <c r="W72" i="219"/>
  <c r="V72" i="219"/>
  <c r="U72" i="219"/>
  <c r="T72" i="219"/>
  <c r="S72" i="219"/>
  <c r="R72" i="219"/>
  <c r="Q72" i="219"/>
  <c r="P72" i="219"/>
  <c r="O72" i="219"/>
  <c r="N72" i="219"/>
  <c r="M72" i="219"/>
  <c r="L72" i="219"/>
  <c r="AE71" i="219"/>
  <c r="AD71" i="219"/>
  <c r="AC71" i="219"/>
  <c r="AB71" i="219"/>
  <c r="AA71" i="219"/>
  <c r="Z71" i="219"/>
  <c r="Y71" i="219"/>
  <c r="X71" i="219"/>
  <c r="W71" i="219"/>
  <c r="V71" i="219"/>
  <c r="U71" i="219"/>
  <c r="T71" i="219"/>
  <c r="S71" i="219"/>
  <c r="R71" i="219"/>
  <c r="Q71" i="219"/>
  <c r="P71" i="219"/>
  <c r="O71" i="219"/>
  <c r="N71" i="219"/>
  <c r="M71" i="219"/>
  <c r="L71" i="219"/>
  <c r="AE70" i="219"/>
  <c r="AD70" i="219"/>
  <c r="AC70" i="219"/>
  <c r="AB70" i="219"/>
  <c r="AA70" i="219"/>
  <c r="Z70" i="219"/>
  <c r="Y70" i="219"/>
  <c r="X70" i="219"/>
  <c r="W70" i="219"/>
  <c r="V70" i="219"/>
  <c r="U70" i="219"/>
  <c r="T70" i="219"/>
  <c r="S70" i="219"/>
  <c r="R70" i="219"/>
  <c r="Q70" i="219"/>
  <c r="P70" i="219"/>
  <c r="O70" i="219"/>
  <c r="N70" i="219"/>
  <c r="M70" i="219"/>
  <c r="L70" i="219"/>
  <c r="AE69" i="219"/>
  <c r="AE67" i="219" s="1"/>
  <c r="AD69" i="219"/>
  <c r="AD67" i="219" s="1"/>
  <c r="AC69" i="219"/>
  <c r="AC67" i="219" s="1"/>
  <c r="AB69" i="219"/>
  <c r="AB67" i="219" s="1"/>
  <c r="AA69" i="219"/>
  <c r="AA67" i="219" s="1"/>
  <c r="Z69" i="219"/>
  <c r="Z67" i="219" s="1"/>
  <c r="Y69" i="219"/>
  <c r="Y67" i="219" s="1"/>
  <c r="X69" i="219"/>
  <c r="X67" i="219" s="1"/>
  <c r="W69" i="219"/>
  <c r="W67" i="219" s="1"/>
  <c r="V69" i="219"/>
  <c r="V67" i="219" s="1"/>
  <c r="U69" i="219"/>
  <c r="U67" i="219" s="1"/>
  <c r="T69" i="219"/>
  <c r="T67" i="219" s="1"/>
  <c r="S69" i="219"/>
  <c r="S67" i="219" s="1"/>
  <c r="R69" i="219"/>
  <c r="Q69" i="219"/>
  <c r="P69" i="219"/>
  <c r="O69" i="219"/>
  <c r="N69" i="219"/>
  <c r="N67" i="219" s="1"/>
  <c r="M69" i="219"/>
  <c r="M67" i="219" s="1"/>
  <c r="L69" i="219"/>
  <c r="L67" i="219" s="1"/>
  <c r="AE288" i="218"/>
  <c r="AD288" i="218"/>
  <c r="AC288" i="218"/>
  <c r="AB288" i="218"/>
  <c r="AA288" i="218"/>
  <c r="Z288" i="218"/>
  <c r="Y288" i="218"/>
  <c r="X288" i="218"/>
  <c r="W288" i="218"/>
  <c r="V288" i="218"/>
  <c r="U288" i="218"/>
  <c r="T288" i="218"/>
  <c r="S288" i="218"/>
  <c r="R288" i="218"/>
  <c r="Q288" i="218"/>
  <c r="P288" i="218"/>
  <c r="O288" i="218"/>
  <c r="N288" i="218"/>
  <c r="M288" i="218"/>
  <c r="L288" i="218"/>
  <c r="AE287" i="218"/>
  <c r="AD287" i="218"/>
  <c r="AD285" i="218" s="1"/>
  <c r="AC287" i="218"/>
  <c r="AC285" i="218" s="1"/>
  <c r="AB287" i="218"/>
  <c r="AB285" i="218" s="1"/>
  <c r="AA287" i="218"/>
  <c r="AA285" i="218" s="1"/>
  <c r="Z287" i="218"/>
  <c r="Z285" i="218" s="1"/>
  <c r="Y287" i="218"/>
  <c r="Y285" i="218" s="1"/>
  <c r="X287" i="218"/>
  <c r="X285" i="218" s="1"/>
  <c r="W287" i="218"/>
  <c r="W285" i="218" s="1"/>
  <c r="V287" i="218"/>
  <c r="V285" i="218" s="1"/>
  <c r="U287" i="218"/>
  <c r="T287" i="218"/>
  <c r="T285" i="218" s="1"/>
  <c r="S287" i="218"/>
  <c r="S285" i="218" s="1"/>
  <c r="R287" i="218"/>
  <c r="R285" i="218" s="1"/>
  <c r="Q287" i="218"/>
  <c r="Q285" i="218" s="1"/>
  <c r="P287" i="218"/>
  <c r="P285" i="218" s="1"/>
  <c r="O287" i="218"/>
  <c r="O285" i="218" s="1"/>
  <c r="N287" i="218"/>
  <c r="N285" i="218" s="1"/>
  <c r="M287" i="218"/>
  <c r="M285" i="218" s="1"/>
  <c r="L287" i="218"/>
  <c r="AE283" i="218"/>
  <c r="AD283" i="218"/>
  <c r="AC283" i="218"/>
  <c r="AB283" i="218"/>
  <c r="AA283" i="218"/>
  <c r="Z283" i="218"/>
  <c r="Y283" i="218"/>
  <c r="X283" i="218"/>
  <c r="W283" i="218"/>
  <c r="V283" i="218"/>
  <c r="U283" i="218"/>
  <c r="T283" i="218"/>
  <c r="S283" i="218"/>
  <c r="R283" i="218"/>
  <c r="Q283" i="218"/>
  <c r="P283" i="218"/>
  <c r="O283" i="218"/>
  <c r="N283" i="218"/>
  <c r="M283" i="218"/>
  <c r="L283" i="218"/>
  <c r="AE282" i="218"/>
  <c r="AE280" i="218" s="1"/>
  <c r="AD282" i="218"/>
  <c r="AD280" i="218" s="1"/>
  <c r="AC282" i="218"/>
  <c r="AB282" i="218"/>
  <c r="AB280" i="218" s="1"/>
  <c r="AA282" i="218"/>
  <c r="AA280" i="218" s="1"/>
  <c r="Z282" i="218"/>
  <c r="Z280" i="218" s="1"/>
  <c r="Y282" i="218"/>
  <c r="Y280" i="218" s="1"/>
  <c r="X282" i="218"/>
  <c r="X280" i="218" s="1"/>
  <c r="W282" i="218"/>
  <c r="W280" i="218" s="1"/>
  <c r="V282" i="218"/>
  <c r="V280" i="218" s="1"/>
  <c r="U282" i="218"/>
  <c r="U280" i="218" s="1"/>
  <c r="T282" i="218"/>
  <c r="T280" i="218" s="1"/>
  <c r="S282" i="218"/>
  <c r="S280" i="218" s="1"/>
  <c r="R282" i="218"/>
  <c r="Q282" i="218"/>
  <c r="Q280" i="218" s="1"/>
  <c r="P282" i="218"/>
  <c r="P280" i="218" s="1"/>
  <c r="O282" i="218"/>
  <c r="O280" i="218" s="1"/>
  <c r="N282" i="218"/>
  <c r="N280" i="218" s="1"/>
  <c r="M282" i="218"/>
  <c r="M280" i="218" s="1"/>
  <c r="L282" i="218"/>
  <c r="AE278" i="218"/>
  <c r="AD278" i="218"/>
  <c r="AC278" i="218"/>
  <c r="AB278" i="218"/>
  <c r="AA278" i="218"/>
  <c r="Z278" i="218"/>
  <c r="Y278" i="218"/>
  <c r="X278" i="218"/>
  <c r="W278" i="218"/>
  <c r="V278" i="218"/>
  <c r="U278" i="218"/>
  <c r="T278" i="218"/>
  <c r="S278" i="218"/>
  <c r="R278" i="218"/>
  <c r="Q278" i="218"/>
  <c r="P278" i="218"/>
  <c r="O278" i="218"/>
  <c r="N278" i="218"/>
  <c r="M278" i="218"/>
  <c r="L278" i="218"/>
  <c r="AE277" i="218"/>
  <c r="AD277" i="218"/>
  <c r="AC277" i="218"/>
  <c r="AB277" i="218"/>
  <c r="AA277" i="218"/>
  <c r="Z277" i="218"/>
  <c r="Y277" i="218"/>
  <c r="X277" i="218"/>
  <c r="W277" i="218"/>
  <c r="V277" i="218"/>
  <c r="U277" i="218"/>
  <c r="T277" i="218"/>
  <c r="S277" i="218"/>
  <c r="R277" i="218"/>
  <c r="Q277" i="218"/>
  <c r="P277" i="218"/>
  <c r="O277" i="218"/>
  <c r="N277" i="218"/>
  <c r="M277" i="218"/>
  <c r="L277" i="218"/>
  <c r="AE276" i="218"/>
  <c r="AD276" i="218"/>
  <c r="AC276" i="218"/>
  <c r="AB276" i="218"/>
  <c r="AA276" i="218"/>
  <c r="Z276" i="218"/>
  <c r="Y276" i="218"/>
  <c r="X276" i="218"/>
  <c r="W276" i="218"/>
  <c r="V276" i="218"/>
  <c r="U276" i="218"/>
  <c r="T276" i="218"/>
  <c r="S276" i="218"/>
  <c r="R276" i="218"/>
  <c r="Q276" i="218"/>
  <c r="P276" i="218"/>
  <c r="O276" i="218"/>
  <c r="N276" i="218"/>
  <c r="M276" i="218"/>
  <c r="L276" i="218"/>
  <c r="AE275" i="218"/>
  <c r="AE273" i="218" s="1"/>
  <c r="AD275" i="218"/>
  <c r="AD273" i="218" s="1"/>
  <c r="AC275" i="218"/>
  <c r="AC273" i="218" s="1"/>
  <c r="AB275" i="218"/>
  <c r="AB273" i="218" s="1"/>
  <c r="AA275" i="218"/>
  <c r="AA273" i="218" s="1"/>
  <c r="Z275" i="218"/>
  <c r="Z273" i="218" s="1"/>
  <c r="Y275" i="218"/>
  <c r="Y273" i="218" s="1"/>
  <c r="X275" i="218"/>
  <c r="X273" i="218" s="1"/>
  <c r="W275" i="218"/>
  <c r="W273" i="218" s="1"/>
  <c r="V275" i="218"/>
  <c r="V273" i="218" s="1"/>
  <c r="U275" i="218"/>
  <c r="U273" i="218" s="1"/>
  <c r="T275" i="218"/>
  <c r="T273" i="218" s="1"/>
  <c r="S275" i="218"/>
  <c r="S273" i="218" s="1"/>
  <c r="R275" i="218"/>
  <c r="R273" i="218" s="1"/>
  <c r="Q275" i="218"/>
  <c r="Q273" i="218" s="1"/>
  <c r="P275" i="218"/>
  <c r="P273" i="218" s="1"/>
  <c r="O275" i="218"/>
  <c r="O273" i="218" s="1"/>
  <c r="N275" i="218"/>
  <c r="N273" i="218" s="1"/>
  <c r="M275" i="218"/>
  <c r="M273" i="218" s="1"/>
  <c r="L275" i="218"/>
  <c r="AE271" i="218"/>
  <c r="AD271" i="218"/>
  <c r="AC271" i="218"/>
  <c r="AB271" i="218"/>
  <c r="AA271" i="218"/>
  <c r="Z271" i="218"/>
  <c r="Y271" i="218"/>
  <c r="X271" i="218"/>
  <c r="W271" i="218"/>
  <c r="V271" i="218"/>
  <c r="U271" i="218"/>
  <c r="T271" i="218"/>
  <c r="S271" i="218"/>
  <c r="R271" i="218"/>
  <c r="Q271" i="218"/>
  <c r="P271" i="218"/>
  <c r="O271" i="218"/>
  <c r="N271" i="218"/>
  <c r="M271" i="218"/>
  <c r="L271" i="218"/>
  <c r="AE270" i="218"/>
  <c r="AD270" i="218"/>
  <c r="AC270" i="218"/>
  <c r="AB270" i="218"/>
  <c r="AA270" i="218"/>
  <c r="Z270" i="218"/>
  <c r="Y270" i="218"/>
  <c r="X270" i="218"/>
  <c r="W270" i="218"/>
  <c r="V270" i="218"/>
  <c r="U270" i="218"/>
  <c r="T270" i="218"/>
  <c r="S270" i="218"/>
  <c r="R270" i="218"/>
  <c r="Q270" i="218"/>
  <c r="P270" i="218"/>
  <c r="O270" i="218"/>
  <c r="N270" i="218"/>
  <c r="M270" i="218"/>
  <c r="L270" i="218"/>
  <c r="AE269" i="218"/>
  <c r="AE267" i="218" s="1"/>
  <c r="AD269" i="218"/>
  <c r="AD267" i="218" s="1"/>
  <c r="AC269" i="218"/>
  <c r="AC267" i="218" s="1"/>
  <c r="AB269" i="218"/>
  <c r="AB267" i="218" s="1"/>
  <c r="AA269" i="218"/>
  <c r="AA267" i="218" s="1"/>
  <c r="Z269" i="218"/>
  <c r="Z267" i="218" s="1"/>
  <c r="Y269" i="218"/>
  <c r="Y267" i="218" s="1"/>
  <c r="X269" i="218"/>
  <c r="X267" i="218" s="1"/>
  <c r="W269" i="218"/>
  <c r="W267" i="218" s="1"/>
  <c r="V269" i="218"/>
  <c r="V267" i="218" s="1"/>
  <c r="U269" i="218"/>
  <c r="U267" i="218" s="1"/>
  <c r="T269" i="218"/>
  <c r="T267" i="218" s="1"/>
  <c r="S269" i="218"/>
  <c r="S267" i="218" s="1"/>
  <c r="R269" i="218"/>
  <c r="Q269" i="218"/>
  <c r="Q267" i="218" s="1"/>
  <c r="P269" i="218"/>
  <c r="P267" i="218" s="1"/>
  <c r="O269" i="218"/>
  <c r="O267" i="218" s="1"/>
  <c r="N269" i="218"/>
  <c r="N267" i="218" s="1"/>
  <c r="M269" i="218"/>
  <c r="M267" i="218" s="1"/>
  <c r="L269" i="218"/>
  <c r="L267" i="218" s="1"/>
  <c r="AE263" i="218"/>
  <c r="AD263" i="218"/>
  <c r="AC263" i="218"/>
  <c r="AB263" i="218"/>
  <c r="AA263" i="218"/>
  <c r="Z263" i="218"/>
  <c r="Y263" i="218"/>
  <c r="X263" i="218"/>
  <c r="W263" i="218"/>
  <c r="V263" i="218"/>
  <c r="U263" i="218"/>
  <c r="T263" i="218"/>
  <c r="S263" i="218"/>
  <c r="R263" i="218"/>
  <c r="Q263" i="218"/>
  <c r="P263" i="218"/>
  <c r="O263" i="218"/>
  <c r="N263" i="218"/>
  <c r="M263" i="218"/>
  <c r="L263" i="218"/>
  <c r="AE262" i="218"/>
  <c r="AD262" i="218"/>
  <c r="AC262" i="218"/>
  <c r="AB262" i="218"/>
  <c r="AA262" i="218"/>
  <c r="Z262" i="218"/>
  <c r="Y262" i="218"/>
  <c r="X262" i="218"/>
  <c r="W262" i="218"/>
  <c r="V262" i="218"/>
  <c r="U262" i="218"/>
  <c r="T262" i="218"/>
  <c r="S262" i="218"/>
  <c r="R262" i="218"/>
  <c r="Q262" i="218"/>
  <c r="P262" i="218"/>
  <c r="O262" i="218"/>
  <c r="N262" i="218"/>
  <c r="M262" i="218"/>
  <c r="L262" i="218"/>
  <c r="AE261" i="218"/>
  <c r="AD261" i="218"/>
  <c r="AC261" i="218"/>
  <c r="AB261" i="218"/>
  <c r="AA261" i="218"/>
  <c r="Z261" i="218"/>
  <c r="Y261" i="218"/>
  <c r="X261" i="218"/>
  <c r="W261" i="218"/>
  <c r="V261" i="218"/>
  <c r="U261" i="218"/>
  <c r="T261" i="218"/>
  <c r="S261" i="218"/>
  <c r="R261" i="218"/>
  <c r="Q261" i="218"/>
  <c r="P261" i="218"/>
  <c r="O261" i="218"/>
  <c r="N261" i="218"/>
  <c r="M261" i="218"/>
  <c r="L261" i="218"/>
  <c r="AE260" i="218"/>
  <c r="AD260" i="218"/>
  <c r="AC260" i="218"/>
  <c r="AB260" i="218"/>
  <c r="AA260" i="218"/>
  <c r="Z260" i="218"/>
  <c r="Y260" i="218"/>
  <c r="X260" i="218"/>
  <c r="W260" i="218"/>
  <c r="V260" i="218"/>
  <c r="U260" i="218"/>
  <c r="T260" i="218"/>
  <c r="S260" i="218"/>
  <c r="R260" i="218"/>
  <c r="Q260" i="218"/>
  <c r="P260" i="218"/>
  <c r="O260" i="218"/>
  <c r="N260" i="218"/>
  <c r="M260" i="218"/>
  <c r="L260" i="218"/>
  <c r="AE259" i="218"/>
  <c r="AD259" i="218"/>
  <c r="AC259" i="218"/>
  <c r="AB259" i="218"/>
  <c r="AA259" i="218"/>
  <c r="Z259" i="218"/>
  <c r="Y259" i="218"/>
  <c r="X259" i="218"/>
  <c r="W259" i="218"/>
  <c r="V259" i="218"/>
  <c r="U259" i="218"/>
  <c r="T259" i="218"/>
  <c r="S259" i="218"/>
  <c r="R259" i="218"/>
  <c r="Q259" i="218"/>
  <c r="P259" i="218"/>
  <c r="O259" i="218"/>
  <c r="N259" i="218"/>
  <c r="M259" i="218"/>
  <c r="L259" i="218"/>
  <c r="AE258" i="218"/>
  <c r="AD258" i="218"/>
  <c r="AC258" i="218"/>
  <c r="AB258" i="218"/>
  <c r="AA258" i="218"/>
  <c r="Z258" i="218"/>
  <c r="Y258" i="218"/>
  <c r="X258" i="218"/>
  <c r="W258" i="218"/>
  <c r="V258" i="218"/>
  <c r="U258" i="218"/>
  <c r="T258" i="218"/>
  <c r="S258" i="218"/>
  <c r="R258" i="218"/>
  <c r="Q258" i="218"/>
  <c r="P258" i="218"/>
  <c r="O258" i="218"/>
  <c r="N258" i="218"/>
  <c r="M258" i="218"/>
  <c r="L258" i="218"/>
  <c r="AE257" i="218"/>
  <c r="AD257" i="218"/>
  <c r="AC257" i="218"/>
  <c r="AB257" i="218"/>
  <c r="AA257" i="218"/>
  <c r="Z257" i="218"/>
  <c r="Y257" i="218"/>
  <c r="X257" i="218"/>
  <c r="W257" i="218"/>
  <c r="V257" i="218"/>
  <c r="U257" i="218"/>
  <c r="T257" i="218"/>
  <c r="S257" i="218"/>
  <c r="R257" i="218"/>
  <c r="Q257" i="218"/>
  <c r="P257" i="218"/>
  <c r="O257" i="218"/>
  <c r="N257" i="218"/>
  <c r="M257" i="218"/>
  <c r="L257" i="218"/>
  <c r="AE256" i="218"/>
  <c r="AE254" i="218" s="1"/>
  <c r="AD256" i="218"/>
  <c r="AD254" i="218" s="1"/>
  <c r="AC256" i="218"/>
  <c r="AC254" i="218" s="1"/>
  <c r="AB256" i="218"/>
  <c r="AB254" i="218" s="1"/>
  <c r="AA256" i="218"/>
  <c r="AA254" i="218" s="1"/>
  <c r="Z256" i="218"/>
  <c r="Z254" i="218" s="1"/>
  <c r="Y256" i="218"/>
  <c r="Y254" i="218" s="1"/>
  <c r="X256" i="218"/>
  <c r="X254" i="218" s="1"/>
  <c r="W256" i="218"/>
  <c r="W254" i="218" s="1"/>
  <c r="V256" i="218"/>
  <c r="V254" i="218" s="1"/>
  <c r="U256" i="218"/>
  <c r="U254" i="218" s="1"/>
  <c r="T256" i="218"/>
  <c r="T254" i="218" s="1"/>
  <c r="S256" i="218"/>
  <c r="S254" i="218" s="1"/>
  <c r="R256" i="218"/>
  <c r="Q256" i="218"/>
  <c r="Q254" i="218" s="1"/>
  <c r="P256" i="218"/>
  <c r="P254" i="218" s="1"/>
  <c r="O256" i="218"/>
  <c r="O254" i="218" s="1"/>
  <c r="N256" i="218"/>
  <c r="N254" i="218" s="1"/>
  <c r="M256" i="218"/>
  <c r="L256" i="218"/>
  <c r="AE252" i="218"/>
  <c r="AD252" i="218"/>
  <c r="AC252" i="218"/>
  <c r="AB252" i="218"/>
  <c r="AA252" i="218"/>
  <c r="Z252" i="218"/>
  <c r="Y252" i="218"/>
  <c r="X252" i="218"/>
  <c r="W252" i="218"/>
  <c r="V252" i="218"/>
  <c r="U252" i="218"/>
  <c r="T252" i="218"/>
  <c r="S252" i="218"/>
  <c r="R252" i="218"/>
  <c r="Q252" i="218"/>
  <c r="P252" i="218"/>
  <c r="O252" i="218"/>
  <c r="N252" i="218"/>
  <c r="M252" i="218"/>
  <c r="L252" i="218"/>
  <c r="AE251" i="218"/>
  <c r="AD251" i="218"/>
  <c r="AC251" i="218"/>
  <c r="AB251" i="218"/>
  <c r="AA251" i="218"/>
  <c r="Z251" i="218"/>
  <c r="Y251" i="218"/>
  <c r="X251" i="218"/>
  <c r="W251" i="218"/>
  <c r="V251" i="218"/>
  <c r="U251" i="218"/>
  <c r="T251" i="218"/>
  <c r="S251" i="218"/>
  <c r="R251" i="218"/>
  <c r="Q251" i="218"/>
  <c r="P251" i="218"/>
  <c r="O251" i="218"/>
  <c r="N251" i="218"/>
  <c r="M251" i="218"/>
  <c r="L251" i="218"/>
  <c r="AE250" i="218"/>
  <c r="AD250" i="218"/>
  <c r="AC250" i="218"/>
  <c r="AB250" i="218"/>
  <c r="AA250" i="218"/>
  <c r="Z250" i="218"/>
  <c r="Y250" i="218"/>
  <c r="X250" i="218"/>
  <c r="W250" i="218"/>
  <c r="V250" i="218"/>
  <c r="U250" i="218"/>
  <c r="T250" i="218"/>
  <c r="S250" i="218"/>
  <c r="R250" i="218"/>
  <c r="Q250" i="218"/>
  <c r="P250" i="218"/>
  <c r="O250" i="218"/>
  <c r="N250" i="218"/>
  <c r="M250" i="218"/>
  <c r="L250" i="218"/>
  <c r="AE249" i="218"/>
  <c r="AE247" i="218" s="1"/>
  <c r="AD249" i="218"/>
  <c r="AD247" i="218" s="1"/>
  <c r="AC249" i="218"/>
  <c r="AC247" i="218" s="1"/>
  <c r="AB249" i="218"/>
  <c r="AB247" i="218" s="1"/>
  <c r="AA249" i="218"/>
  <c r="AA247" i="218" s="1"/>
  <c r="Z249" i="218"/>
  <c r="Z247" i="218" s="1"/>
  <c r="Y249" i="218"/>
  <c r="Y247" i="218" s="1"/>
  <c r="X249" i="218"/>
  <c r="X247" i="218" s="1"/>
  <c r="W249" i="218"/>
  <c r="W247" i="218" s="1"/>
  <c r="V249" i="218"/>
  <c r="V247" i="218" s="1"/>
  <c r="U249" i="218"/>
  <c r="U247" i="218" s="1"/>
  <c r="T249" i="218"/>
  <c r="T247" i="218" s="1"/>
  <c r="S249" i="218"/>
  <c r="S247" i="218" s="1"/>
  <c r="R249" i="218"/>
  <c r="Q249" i="218"/>
  <c r="Q247" i="218" s="1"/>
  <c r="P249" i="218"/>
  <c r="P247" i="218" s="1"/>
  <c r="O249" i="218"/>
  <c r="O247" i="218" s="1"/>
  <c r="N249" i="218"/>
  <c r="N247" i="218" s="1"/>
  <c r="M249" i="218"/>
  <c r="M247" i="218" s="1"/>
  <c r="L249" i="218"/>
  <c r="AE243" i="218"/>
  <c r="AD243" i="218"/>
  <c r="AC243" i="218"/>
  <c r="AB243" i="218"/>
  <c r="AA243" i="218"/>
  <c r="Z243" i="218"/>
  <c r="Y243" i="218"/>
  <c r="X243" i="218"/>
  <c r="W243" i="218"/>
  <c r="V243" i="218"/>
  <c r="U243" i="218"/>
  <c r="T243" i="218"/>
  <c r="S243" i="218"/>
  <c r="R243" i="218"/>
  <c r="Q243" i="218"/>
  <c r="P243" i="218"/>
  <c r="O243" i="218"/>
  <c r="N243" i="218"/>
  <c r="M243" i="218"/>
  <c r="L243" i="218"/>
  <c r="AE242" i="218"/>
  <c r="AD242" i="218"/>
  <c r="AC242" i="218"/>
  <c r="AB242" i="218"/>
  <c r="AA242" i="218"/>
  <c r="Z242" i="218"/>
  <c r="Y242" i="218"/>
  <c r="X242" i="218"/>
  <c r="W242" i="218"/>
  <c r="V242" i="218"/>
  <c r="U242" i="218"/>
  <c r="T242" i="218"/>
  <c r="S242" i="218"/>
  <c r="R242" i="218"/>
  <c r="Q242" i="218"/>
  <c r="P242" i="218"/>
  <c r="O242" i="218"/>
  <c r="N242" i="218"/>
  <c r="M242" i="218"/>
  <c r="L242" i="218"/>
  <c r="AE241" i="218"/>
  <c r="AD241" i="218"/>
  <c r="AC241" i="218"/>
  <c r="AB241" i="218"/>
  <c r="AA241" i="218"/>
  <c r="Z241" i="218"/>
  <c r="Y241" i="218"/>
  <c r="X241" i="218"/>
  <c r="W241" i="218"/>
  <c r="V241" i="218"/>
  <c r="U241" i="218"/>
  <c r="T241" i="218"/>
  <c r="S241" i="218"/>
  <c r="R241" i="218"/>
  <c r="Q241" i="218"/>
  <c r="P241" i="218"/>
  <c r="O241" i="218"/>
  <c r="N241" i="218"/>
  <c r="M241" i="218"/>
  <c r="L241" i="218"/>
  <c r="AE240" i="218"/>
  <c r="AE238" i="218" s="1"/>
  <c r="AD240" i="218"/>
  <c r="AD238" i="218" s="1"/>
  <c r="AC240" i="218"/>
  <c r="AB240" i="218"/>
  <c r="AB238" i="218" s="1"/>
  <c r="AA240" i="218"/>
  <c r="AA238" i="218" s="1"/>
  <c r="Z240" i="218"/>
  <c r="Z238" i="218" s="1"/>
  <c r="Y240" i="218"/>
  <c r="Y238" i="218" s="1"/>
  <c r="X240" i="218"/>
  <c r="X238" i="218" s="1"/>
  <c r="W240" i="218"/>
  <c r="W238" i="218" s="1"/>
  <c r="V240" i="218"/>
  <c r="V238" i="218" s="1"/>
  <c r="U240" i="218"/>
  <c r="U238" i="218" s="1"/>
  <c r="T240" i="218"/>
  <c r="T238" i="218" s="1"/>
  <c r="S240" i="218"/>
  <c r="S238" i="218" s="1"/>
  <c r="R240" i="218"/>
  <c r="R238" i="218" s="1"/>
  <c r="Q240" i="218"/>
  <c r="Q238" i="218" s="1"/>
  <c r="P240" i="218"/>
  <c r="P238" i="218" s="1"/>
  <c r="O240" i="218"/>
  <c r="O238" i="218" s="1"/>
  <c r="N240" i="218"/>
  <c r="N238" i="218" s="1"/>
  <c r="M240" i="218"/>
  <c r="M238" i="218" s="1"/>
  <c r="L240" i="218"/>
  <c r="AE236" i="218"/>
  <c r="AD236" i="218"/>
  <c r="AC236" i="218"/>
  <c r="AB236" i="218"/>
  <c r="AA236" i="218"/>
  <c r="Z236" i="218"/>
  <c r="Y236" i="218"/>
  <c r="X236" i="218"/>
  <c r="W236" i="218"/>
  <c r="V236" i="218"/>
  <c r="U236" i="218"/>
  <c r="T236" i="218"/>
  <c r="S236" i="218"/>
  <c r="R236" i="218"/>
  <c r="Q236" i="218"/>
  <c r="P236" i="218"/>
  <c r="O236" i="218"/>
  <c r="N236" i="218"/>
  <c r="M236" i="218"/>
  <c r="L236" i="218"/>
  <c r="AE235" i="218"/>
  <c r="AD235" i="218"/>
  <c r="AC235" i="218"/>
  <c r="AB235" i="218"/>
  <c r="AA235" i="218"/>
  <c r="Z235" i="218"/>
  <c r="Y235" i="218"/>
  <c r="X235" i="218"/>
  <c r="W235" i="218"/>
  <c r="V235" i="218"/>
  <c r="U235" i="218"/>
  <c r="T235" i="218"/>
  <c r="S235" i="218"/>
  <c r="R235" i="218"/>
  <c r="Q235" i="218"/>
  <c r="P235" i="218"/>
  <c r="O235" i="218"/>
  <c r="N235" i="218"/>
  <c r="M235" i="218"/>
  <c r="L235" i="218"/>
  <c r="AE234" i="218"/>
  <c r="AD234" i="218"/>
  <c r="AC234" i="218"/>
  <c r="AB234" i="218"/>
  <c r="AA234" i="218"/>
  <c r="Z234" i="218"/>
  <c r="Y234" i="218"/>
  <c r="X234" i="218"/>
  <c r="W234" i="218"/>
  <c r="V234" i="218"/>
  <c r="U234" i="218"/>
  <c r="T234" i="218"/>
  <c r="S234" i="218"/>
  <c r="R234" i="218"/>
  <c r="Q234" i="218"/>
  <c r="P234" i="218"/>
  <c r="O234" i="218"/>
  <c r="N234" i="218"/>
  <c r="M234" i="218"/>
  <c r="L234" i="218"/>
  <c r="AE233" i="218"/>
  <c r="AD233" i="218"/>
  <c r="AC233" i="218"/>
  <c r="AB233" i="218"/>
  <c r="AA233" i="218"/>
  <c r="Z233" i="218"/>
  <c r="Y233" i="218"/>
  <c r="X233" i="218"/>
  <c r="W233" i="218"/>
  <c r="V233" i="218"/>
  <c r="U233" i="218"/>
  <c r="T233" i="218"/>
  <c r="S233" i="218"/>
  <c r="R233" i="218"/>
  <c r="Q233" i="218"/>
  <c r="P233" i="218"/>
  <c r="O233" i="218"/>
  <c r="N233" i="218"/>
  <c r="M233" i="218"/>
  <c r="L233" i="218"/>
  <c r="AE232" i="218"/>
  <c r="AE230" i="218" s="1"/>
  <c r="AD232" i="218"/>
  <c r="AD230" i="218" s="1"/>
  <c r="AC232" i="218"/>
  <c r="AC230" i="218" s="1"/>
  <c r="AB232" i="218"/>
  <c r="AB230" i="218" s="1"/>
  <c r="AA232" i="218"/>
  <c r="AA230" i="218" s="1"/>
  <c r="Z232" i="218"/>
  <c r="Z230" i="218" s="1"/>
  <c r="Y232" i="218"/>
  <c r="Y230" i="218" s="1"/>
  <c r="X232" i="218"/>
  <c r="X230" i="218" s="1"/>
  <c r="W232" i="218"/>
  <c r="W230" i="218" s="1"/>
  <c r="V232" i="218"/>
  <c r="V230" i="218" s="1"/>
  <c r="U232" i="218"/>
  <c r="U230" i="218" s="1"/>
  <c r="T232" i="218"/>
  <c r="T230" i="218" s="1"/>
  <c r="S232" i="218"/>
  <c r="R232" i="218"/>
  <c r="Q232" i="218"/>
  <c r="Q230" i="218" s="1"/>
  <c r="P232" i="218"/>
  <c r="P230" i="218" s="1"/>
  <c r="O232" i="218"/>
  <c r="O230" i="218" s="1"/>
  <c r="N232" i="218"/>
  <c r="N230" i="218" s="1"/>
  <c r="M232" i="218"/>
  <c r="M230" i="218" s="1"/>
  <c r="L232" i="218"/>
  <c r="AE228" i="218"/>
  <c r="AD228" i="218"/>
  <c r="AC228" i="218"/>
  <c r="AB228" i="218"/>
  <c r="AA228" i="218"/>
  <c r="Z228" i="218"/>
  <c r="Y228" i="218"/>
  <c r="X228" i="218"/>
  <c r="W228" i="218"/>
  <c r="V228" i="218"/>
  <c r="U228" i="218"/>
  <c r="T228" i="218"/>
  <c r="S228" i="218"/>
  <c r="R228" i="218"/>
  <c r="Q228" i="218"/>
  <c r="P228" i="218"/>
  <c r="O228" i="218"/>
  <c r="N228" i="218"/>
  <c r="M228" i="218"/>
  <c r="L228" i="218"/>
  <c r="AE227" i="218"/>
  <c r="AD227" i="218"/>
  <c r="AC227" i="218"/>
  <c r="AB227" i="218"/>
  <c r="AA227" i="218"/>
  <c r="Z227" i="218"/>
  <c r="Y227" i="218"/>
  <c r="X227" i="218"/>
  <c r="W227" i="218"/>
  <c r="V227" i="218"/>
  <c r="U227" i="218"/>
  <c r="T227" i="218"/>
  <c r="S227" i="218"/>
  <c r="R227" i="218"/>
  <c r="Q227" i="218"/>
  <c r="P227" i="218"/>
  <c r="O227" i="218"/>
  <c r="N227" i="218"/>
  <c r="M227" i="218"/>
  <c r="L227" i="218"/>
  <c r="AE226" i="218"/>
  <c r="AE224" i="218" s="1"/>
  <c r="AD226" i="218"/>
  <c r="AD224" i="218" s="1"/>
  <c r="AC226" i="218"/>
  <c r="AC224" i="218" s="1"/>
  <c r="AB226" i="218"/>
  <c r="AB224" i="218" s="1"/>
  <c r="AA226" i="218"/>
  <c r="AA224" i="218" s="1"/>
  <c r="Z226" i="218"/>
  <c r="Z224" i="218" s="1"/>
  <c r="Y226" i="218"/>
  <c r="Y224" i="218" s="1"/>
  <c r="X226" i="218"/>
  <c r="X224" i="218" s="1"/>
  <c r="W226" i="218"/>
  <c r="W224" i="218" s="1"/>
  <c r="V226" i="218"/>
  <c r="V224" i="218" s="1"/>
  <c r="U226" i="218"/>
  <c r="U224" i="218" s="1"/>
  <c r="T226" i="218"/>
  <c r="T224" i="218" s="1"/>
  <c r="S226" i="218"/>
  <c r="S224" i="218" s="1"/>
  <c r="R226" i="218"/>
  <c r="R224" i="218" s="1"/>
  <c r="Q226" i="218"/>
  <c r="Q224" i="218" s="1"/>
  <c r="P226" i="218"/>
  <c r="P224" i="218" s="1"/>
  <c r="O226" i="218"/>
  <c r="O224" i="218" s="1"/>
  <c r="N226" i="218"/>
  <c r="N224" i="218" s="1"/>
  <c r="M226" i="218"/>
  <c r="M224" i="218" s="1"/>
  <c r="L226" i="218"/>
  <c r="AE222" i="218"/>
  <c r="AD222" i="218"/>
  <c r="AC222" i="218"/>
  <c r="AB222" i="218"/>
  <c r="AA222" i="218"/>
  <c r="Z222" i="218"/>
  <c r="Y222" i="218"/>
  <c r="X222" i="218"/>
  <c r="W222" i="218"/>
  <c r="V222" i="218"/>
  <c r="U222" i="218"/>
  <c r="T222" i="218"/>
  <c r="S222" i="218"/>
  <c r="R222" i="218"/>
  <c r="Q222" i="218"/>
  <c r="P222" i="218"/>
  <c r="O222" i="218"/>
  <c r="N222" i="218"/>
  <c r="M222" i="218"/>
  <c r="L222" i="218"/>
  <c r="AE221" i="218"/>
  <c r="AD221" i="218"/>
  <c r="AC221" i="218"/>
  <c r="AB221" i="218"/>
  <c r="AA221" i="218"/>
  <c r="Z221" i="218"/>
  <c r="Y221" i="218"/>
  <c r="X221" i="218"/>
  <c r="W221" i="218"/>
  <c r="V221" i="218"/>
  <c r="U221" i="218"/>
  <c r="T221" i="218"/>
  <c r="S221" i="218"/>
  <c r="R221" i="218"/>
  <c r="Q221" i="218"/>
  <c r="P221" i="218"/>
  <c r="O221" i="218"/>
  <c r="N221" i="218"/>
  <c r="M221" i="218"/>
  <c r="L221" i="218"/>
  <c r="AE220" i="218"/>
  <c r="AD220" i="218"/>
  <c r="AC220" i="218"/>
  <c r="AB220" i="218"/>
  <c r="AA220" i="218"/>
  <c r="Z220" i="218"/>
  <c r="Y220" i="218"/>
  <c r="X220" i="218"/>
  <c r="W220" i="218"/>
  <c r="V220" i="218"/>
  <c r="U220" i="218"/>
  <c r="T220" i="218"/>
  <c r="S220" i="218"/>
  <c r="R220" i="218"/>
  <c r="Q220" i="218"/>
  <c r="P220" i="218"/>
  <c r="O220" i="218"/>
  <c r="N220" i="218"/>
  <c r="M220" i="218"/>
  <c r="L220" i="218"/>
  <c r="AE219" i="218"/>
  <c r="AD219" i="218"/>
  <c r="AC219" i="218"/>
  <c r="AB219" i="218"/>
  <c r="AA219" i="218"/>
  <c r="Z219" i="218"/>
  <c r="Y219" i="218"/>
  <c r="X219" i="218"/>
  <c r="W219" i="218"/>
  <c r="V219" i="218"/>
  <c r="U219" i="218"/>
  <c r="T219" i="218"/>
  <c r="S219" i="218"/>
  <c r="R219" i="218"/>
  <c r="Q219" i="218"/>
  <c r="P219" i="218"/>
  <c r="O219" i="218"/>
  <c r="N219" i="218"/>
  <c r="M219" i="218"/>
  <c r="L219" i="218"/>
  <c r="AE218" i="218"/>
  <c r="AE216" i="218" s="1"/>
  <c r="AD218" i="218"/>
  <c r="AD216" i="218" s="1"/>
  <c r="AC218" i="218"/>
  <c r="AC216" i="218" s="1"/>
  <c r="AB218" i="218"/>
  <c r="AB216" i="218" s="1"/>
  <c r="AA218" i="218"/>
  <c r="AA216" i="218" s="1"/>
  <c r="Z218" i="218"/>
  <c r="Z216" i="218" s="1"/>
  <c r="Y218" i="218"/>
  <c r="Y216" i="218" s="1"/>
  <c r="X218" i="218"/>
  <c r="X216" i="218" s="1"/>
  <c r="W218" i="218"/>
  <c r="W216" i="218" s="1"/>
  <c r="V218" i="218"/>
  <c r="V216" i="218" s="1"/>
  <c r="U218" i="218"/>
  <c r="U216" i="218" s="1"/>
  <c r="T218" i="218"/>
  <c r="T216" i="218" s="1"/>
  <c r="S218" i="218"/>
  <c r="S216" i="218" s="1"/>
  <c r="R218" i="218"/>
  <c r="Q218" i="218"/>
  <c r="Q216" i="218" s="1"/>
  <c r="P218" i="218"/>
  <c r="O218" i="218"/>
  <c r="O216" i="218" s="1"/>
  <c r="N218" i="218"/>
  <c r="N216" i="218" s="1"/>
  <c r="M218" i="218"/>
  <c r="M216" i="218" s="1"/>
  <c r="L218" i="218"/>
  <c r="AE214" i="218"/>
  <c r="AD214" i="218"/>
  <c r="AC214" i="218"/>
  <c r="AB214" i="218"/>
  <c r="AA214" i="218"/>
  <c r="Z214" i="218"/>
  <c r="Y214" i="218"/>
  <c r="X214" i="218"/>
  <c r="W214" i="218"/>
  <c r="V214" i="218"/>
  <c r="U214" i="218"/>
  <c r="T214" i="218"/>
  <c r="S214" i="218"/>
  <c r="R214" i="218"/>
  <c r="Q214" i="218"/>
  <c r="P214" i="218"/>
  <c r="O214" i="218"/>
  <c r="N214" i="218"/>
  <c r="M214" i="218"/>
  <c r="L214" i="218"/>
  <c r="AE213" i="218"/>
  <c r="AD213" i="218"/>
  <c r="AC213" i="218"/>
  <c r="AB213" i="218"/>
  <c r="AA213" i="218"/>
  <c r="Z213" i="218"/>
  <c r="Y213" i="218"/>
  <c r="X213" i="218"/>
  <c r="W213" i="218"/>
  <c r="V213" i="218"/>
  <c r="U213" i="218"/>
  <c r="T213" i="218"/>
  <c r="S213" i="218"/>
  <c r="R213" i="218"/>
  <c r="Q213" i="218"/>
  <c r="P213" i="218"/>
  <c r="O213" i="218"/>
  <c r="N213" i="218"/>
  <c r="M213" i="218"/>
  <c r="L213" i="218"/>
  <c r="AE212" i="218"/>
  <c r="AD212" i="218"/>
  <c r="AC212" i="218"/>
  <c r="AB212" i="218"/>
  <c r="AA212" i="218"/>
  <c r="Z212" i="218"/>
  <c r="Y212" i="218"/>
  <c r="X212" i="218"/>
  <c r="W212" i="218"/>
  <c r="V212" i="218"/>
  <c r="U212" i="218"/>
  <c r="T212" i="218"/>
  <c r="S212" i="218"/>
  <c r="R212" i="218"/>
  <c r="Q212" i="218"/>
  <c r="P212" i="218"/>
  <c r="O212" i="218"/>
  <c r="N212" i="218"/>
  <c r="M212" i="218"/>
  <c r="L212" i="218"/>
  <c r="AE211" i="218"/>
  <c r="AD211" i="218"/>
  <c r="AC211" i="218"/>
  <c r="AB211" i="218"/>
  <c r="AA211" i="218"/>
  <c r="Z211" i="218"/>
  <c r="Y211" i="218"/>
  <c r="X211" i="218"/>
  <c r="W211" i="218"/>
  <c r="V211" i="218"/>
  <c r="U211" i="218"/>
  <c r="T211" i="218"/>
  <c r="S211" i="218"/>
  <c r="R211" i="218"/>
  <c r="Q211" i="218"/>
  <c r="P211" i="218"/>
  <c r="O211" i="218"/>
  <c r="N211" i="218"/>
  <c r="M211" i="218"/>
  <c r="L211" i="218"/>
  <c r="AE210" i="218"/>
  <c r="AD210" i="218"/>
  <c r="AC210" i="218"/>
  <c r="AB210" i="218"/>
  <c r="AA210" i="218"/>
  <c r="Z210" i="218"/>
  <c r="Y210" i="218"/>
  <c r="X210" i="218"/>
  <c r="W210" i="218"/>
  <c r="V210" i="218"/>
  <c r="U210" i="218"/>
  <c r="T210" i="218"/>
  <c r="S210" i="218"/>
  <c r="R210" i="218"/>
  <c r="Q210" i="218"/>
  <c r="P210" i="218"/>
  <c r="O210" i="218"/>
  <c r="N210" i="218"/>
  <c r="M210" i="218"/>
  <c r="L210" i="218"/>
  <c r="AE209" i="218"/>
  <c r="AE207" i="218" s="1"/>
  <c r="AD209" i="218"/>
  <c r="AC209" i="218"/>
  <c r="AC207" i="218" s="1"/>
  <c r="AB209" i="218"/>
  <c r="AB207" i="218" s="1"/>
  <c r="AA209" i="218"/>
  <c r="AA207" i="218" s="1"/>
  <c r="Z209" i="218"/>
  <c r="Z207" i="218" s="1"/>
  <c r="Y209" i="218"/>
  <c r="Y207" i="218" s="1"/>
  <c r="X209" i="218"/>
  <c r="X207" i="218" s="1"/>
  <c r="W209" i="218"/>
  <c r="W207" i="218" s="1"/>
  <c r="V209" i="218"/>
  <c r="V207" i="218" s="1"/>
  <c r="U209" i="218"/>
  <c r="U207" i="218" s="1"/>
  <c r="T209" i="218"/>
  <c r="T207" i="218" s="1"/>
  <c r="S209" i="218"/>
  <c r="S207" i="218" s="1"/>
  <c r="R209" i="218"/>
  <c r="R207" i="218" s="1"/>
  <c r="Q209" i="218"/>
  <c r="Q207" i="218" s="1"/>
  <c r="P209" i="218"/>
  <c r="O209" i="218"/>
  <c r="O207" i="218" s="1"/>
  <c r="N209" i="218"/>
  <c r="N207" i="218" s="1"/>
  <c r="M209" i="218"/>
  <c r="M207" i="218" s="1"/>
  <c r="L209" i="218"/>
  <c r="L207" i="218" s="1"/>
  <c r="AE205" i="218"/>
  <c r="AD205" i="218"/>
  <c r="AC205" i="218"/>
  <c r="AB205" i="218"/>
  <c r="AA205" i="218"/>
  <c r="Z205" i="218"/>
  <c r="Y205" i="218"/>
  <c r="X205" i="218"/>
  <c r="W205" i="218"/>
  <c r="V205" i="218"/>
  <c r="U205" i="218"/>
  <c r="T205" i="218"/>
  <c r="S205" i="218"/>
  <c r="R205" i="218"/>
  <c r="Q205" i="218"/>
  <c r="P205" i="218"/>
  <c r="O205" i="218"/>
  <c r="N205" i="218"/>
  <c r="M205" i="218"/>
  <c r="L205" i="218"/>
  <c r="AE204" i="218"/>
  <c r="AE202" i="218" s="1"/>
  <c r="AD204" i="218"/>
  <c r="AD202" i="218" s="1"/>
  <c r="AC204" i="218"/>
  <c r="AC202" i="218" s="1"/>
  <c r="AB204" i="218"/>
  <c r="AB202" i="218" s="1"/>
  <c r="AA204" i="218"/>
  <c r="AA202" i="218" s="1"/>
  <c r="Z204" i="218"/>
  <c r="Z202" i="218" s="1"/>
  <c r="Y204" i="218"/>
  <c r="Y202" i="218" s="1"/>
  <c r="X204" i="218"/>
  <c r="X202" i="218" s="1"/>
  <c r="W204" i="218"/>
  <c r="W202" i="218" s="1"/>
  <c r="V204" i="218"/>
  <c r="V202" i="218" s="1"/>
  <c r="U204" i="218"/>
  <c r="T204" i="218"/>
  <c r="T202" i="218" s="1"/>
  <c r="S204" i="218"/>
  <c r="S202" i="218" s="1"/>
  <c r="R204" i="218"/>
  <c r="Q204" i="218"/>
  <c r="Q202" i="218" s="1"/>
  <c r="P204" i="218"/>
  <c r="P202" i="218" s="1"/>
  <c r="O204" i="218"/>
  <c r="O202" i="218" s="1"/>
  <c r="N204" i="218"/>
  <c r="N202" i="218" s="1"/>
  <c r="M204" i="218"/>
  <c r="M202" i="218" s="1"/>
  <c r="L204" i="218"/>
  <c r="AE200" i="218"/>
  <c r="AD200" i="218"/>
  <c r="AC200" i="218"/>
  <c r="AB200" i="218"/>
  <c r="AA200" i="218"/>
  <c r="Z200" i="218"/>
  <c r="Y200" i="218"/>
  <c r="X200" i="218"/>
  <c r="W200" i="218"/>
  <c r="V200" i="218"/>
  <c r="U200" i="218"/>
  <c r="T200" i="218"/>
  <c r="S200" i="218"/>
  <c r="R200" i="218"/>
  <c r="Q200" i="218"/>
  <c r="P200" i="218"/>
  <c r="O200" i="218"/>
  <c r="N200" i="218"/>
  <c r="M200" i="218"/>
  <c r="L200" i="218"/>
  <c r="AE199" i="218"/>
  <c r="AD199" i="218"/>
  <c r="AC199" i="218"/>
  <c r="AB199" i="218"/>
  <c r="AA199" i="218"/>
  <c r="Z199" i="218"/>
  <c r="Y199" i="218"/>
  <c r="X199" i="218"/>
  <c r="W199" i="218"/>
  <c r="V199" i="218"/>
  <c r="U199" i="218"/>
  <c r="T199" i="218"/>
  <c r="S199" i="218"/>
  <c r="R199" i="218"/>
  <c r="Q199" i="218"/>
  <c r="P199" i="218"/>
  <c r="O199" i="218"/>
  <c r="N199" i="218"/>
  <c r="M199" i="218"/>
  <c r="L199" i="218"/>
  <c r="AE198" i="218"/>
  <c r="AE196" i="218" s="1"/>
  <c r="AD198" i="218"/>
  <c r="AD196" i="218" s="1"/>
  <c r="AC198" i="218"/>
  <c r="AC196" i="218" s="1"/>
  <c r="AB198" i="218"/>
  <c r="AB196" i="218" s="1"/>
  <c r="AA198" i="218"/>
  <c r="AA196" i="218" s="1"/>
  <c r="Z198" i="218"/>
  <c r="Z196" i="218" s="1"/>
  <c r="Y198" i="218"/>
  <c r="Y196" i="218" s="1"/>
  <c r="X198" i="218"/>
  <c r="X196" i="218" s="1"/>
  <c r="W198" i="218"/>
  <c r="W196" i="218" s="1"/>
  <c r="V198" i="218"/>
  <c r="V196" i="218" s="1"/>
  <c r="U198" i="218"/>
  <c r="U196" i="218" s="1"/>
  <c r="T198" i="218"/>
  <c r="T196" i="218" s="1"/>
  <c r="S198" i="218"/>
  <c r="S196" i="218" s="1"/>
  <c r="R198" i="218"/>
  <c r="R196" i="218" s="1"/>
  <c r="Q198" i="218"/>
  <c r="Q196" i="218" s="1"/>
  <c r="P198" i="218"/>
  <c r="P196" i="218" s="1"/>
  <c r="O198" i="218"/>
  <c r="O196" i="218" s="1"/>
  <c r="N198" i="218"/>
  <c r="N196" i="218" s="1"/>
  <c r="M198" i="218"/>
  <c r="M196" i="218" s="1"/>
  <c r="L198" i="218"/>
  <c r="AE194" i="218"/>
  <c r="AD194" i="218"/>
  <c r="AC194" i="218"/>
  <c r="AB194" i="218"/>
  <c r="AA194" i="218"/>
  <c r="Z194" i="218"/>
  <c r="Y194" i="218"/>
  <c r="X194" i="218"/>
  <c r="W194" i="218"/>
  <c r="V194" i="218"/>
  <c r="U194" i="218"/>
  <c r="T194" i="218"/>
  <c r="S194" i="218"/>
  <c r="R194" i="218"/>
  <c r="Q194" i="218"/>
  <c r="P194" i="218"/>
  <c r="O194" i="218"/>
  <c r="N194" i="218"/>
  <c r="M194" i="218"/>
  <c r="L194" i="218"/>
  <c r="AE193" i="218"/>
  <c r="AD193" i="218"/>
  <c r="AC193" i="218"/>
  <c r="AB193" i="218"/>
  <c r="AA193" i="218"/>
  <c r="Z193" i="218"/>
  <c r="Y193" i="218"/>
  <c r="X193" i="218"/>
  <c r="W193" i="218"/>
  <c r="V193" i="218"/>
  <c r="U193" i="218"/>
  <c r="T193" i="218"/>
  <c r="S193" i="218"/>
  <c r="R193" i="218"/>
  <c r="Q193" i="218"/>
  <c r="P193" i="218"/>
  <c r="O193" i="218"/>
  <c r="N193" i="218"/>
  <c r="M193" i="218"/>
  <c r="L193" i="218"/>
  <c r="AE192" i="218"/>
  <c r="AD192" i="218"/>
  <c r="AC192" i="218"/>
  <c r="AB192" i="218"/>
  <c r="AA192" i="218"/>
  <c r="Z192" i="218"/>
  <c r="Y192" i="218"/>
  <c r="X192" i="218"/>
  <c r="W192" i="218"/>
  <c r="V192" i="218"/>
  <c r="U192" i="218"/>
  <c r="T192" i="218"/>
  <c r="S192" i="218"/>
  <c r="R192" i="218"/>
  <c r="Q192" i="218"/>
  <c r="P192" i="218"/>
  <c r="O192" i="218"/>
  <c r="N192" i="218"/>
  <c r="M192" i="218"/>
  <c r="L192" i="218"/>
  <c r="AE191" i="218"/>
  <c r="AD191" i="218"/>
  <c r="AC191" i="218"/>
  <c r="AB191" i="218"/>
  <c r="AA191" i="218"/>
  <c r="Z191" i="218"/>
  <c r="Y191" i="218"/>
  <c r="X191" i="218"/>
  <c r="W191" i="218"/>
  <c r="V191" i="218"/>
  <c r="U191" i="218"/>
  <c r="T191" i="218"/>
  <c r="S191" i="218"/>
  <c r="R191" i="218"/>
  <c r="Q191" i="218"/>
  <c r="P191" i="218"/>
  <c r="O191" i="218"/>
  <c r="N191" i="218"/>
  <c r="M191" i="218"/>
  <c r="L191" i="218"/>
  <c r="AE190" i="218"/>
  <c r="AD190" i="218"/>
  <c r="AC190" i="218"/>
  <c r="AB190" i="218"/>
  <c r="AA190" i="218"/>
  <c r="Z190" i="218"/>
  <c r="Y190" i="218"/>
  <c r="X190" i="218"/>
  <c r="W190" i="218"/>
  <c r="V190" i="218"/>
  <c r="U190" i="218"/>
  <c r="T190" i="218"/>
  <c r="S190" i="218"/>
  <c r="R190" i="218"/>
  <c r="Q190" i="218"/>
  <c r="P190" i="218"/>
  <c r="O190" i="218"/>
  <c r="N190" i="218"/>
  <c r="M190" i="218"/>
  <c r="L190" i="218"/>
  <c r="AE189" i="218"/>
  <c r="AD189" i="218"/>
  <c r="AC189" i="218"/>
  <c r="AB189" i="218"/>
  <c r="AA189" i="218"/>
  <c r="Z189" i="218"/>
  <c r="Y189" i="218"/>
  <c r="X189" i="218"/>
  <c r="W189" i="218"/>
  <c r="V189" i="218"/>
  <c r="U189" i="218"/>
  <c r="T189" i="218"/>
  <c r="S189" i="218"/>
  <c r="R189" i="218"/>
  <c r="Q189" i="218"/>
  <c r="P189" i="218"/>
  <c r="O189" i="218"/>
  <c r="N189" i="218"/>
  <c r="M189" i="218"/>
  <c r="L189" i="218"/>
  <c r="AE188" i="218"/>
  <c r="AD188" i="218"/>
  <c r="AC188" i="218"/>
  <c r="AB188" i="218"/>
  <c r="AA188" i="218"/>
  <c r="Z188" i="218"/>
  <c r="Y188" i="218"/>
  <c r="X188" i="218"/>
  <c r="W188" i="218"/>
  <c r="V188" i="218"/>
  <c r="U188" i="218"/>
  <c r="T188" i="218"/>
  <c r="S188" i="218"/>
  <c r="R188" i="218"/>
  <c r="Q188" i="218"/>
  <c r="P188" i="218"/>
  <c r="O188" i="218"/>
  <c r="N188" i="218"/>
  <c r="M188" i="218"/>
  <c r="L188" i="218"/>
  <c r="AE187" i="218"/>
  <c r="AE185" i="218" s="1"/>
  <c r="AD187" i="218"/>
  <c r="AD185" i="218" s="1"/>
  <c r="AC187" i="218"/>
  <c r="AC185" i="218" s="1"/>
  <c r="AB187" i="218"/>
  <c r="AB185" i="218" s="1"/>
  <c r="AA187" i="218"/>
  <c r="AA185" i="218" s="1"/>
  <c r="Z187" i="218"/>
  <c r="Z185" i="218" s="1"/>
  <c r="Y187" i="218"/>
  <c r="Y185" i="218" s="1"/>
  <c r="X187" i="218"/>
  <c r="X185" i="218" s="1"/>
  <c r="W187" i="218"/>
  <c r="W185" i="218" s="1"/>
  <c r="V187" i="218"/>
  <c r="V185" i="218" s="1"/>
  <c r="U187" i="218"/>
  <c r="U185" i="218" s="1"/>
  <c r="T187" i="218"/>
  <c r="T185" i="218" s="1"/>
  <c r="S187" i="218"/>
  <c r="S185" i="218" s="1"/>
  <c r="R187" i="218"/>
  <c r="Q187" i="218"/>
  <c r="Q185" i="218" s="1"/>
  <c r="P187" i="218"/>
  <c r="P185" i="218" s="1"/>
  <c r="O187" i="218"/>
  <c r="O185" i="218" s="1"/>
  <c r="N187" i="218"/>
  <c r="N185" i="218" s="1"/>
  <c r="M187" i="218"/>
  <c r="M185" i="218" s="1"/>
  <c r="L187" i="218"/>
  <c r="AE181" i="218"/>
  <c r="AD181" i="218"/>
  <c r="AC181" i="218"/>
  <c r="AB181" i="218"/>
  <c r="AA181" i="218"/>
  <c r="Z181" i="218"/>
  <c r="Y181" i="218"/>
  <c r="X181" i="218"/>
  <c r="W181" i="218"/>
  <c r="V181" i="218"/>
  <c r="U181" i="218"/>
  <c r="T181" i="218"/>
  <c r="S181" i="218"/>
  <c r="R181" i="218"/>
  <c r="Q181" i="218"/>
  <c r="P181" i="218"/>
  <c r="O181" i="218"/>
  <c r="N181" i="218"/>
  <c r="M181" i="218"/>
  <c r="L181" i="218"/>
  <c r="AE180" i="218"/>
  <c r="AD180" i="218"/>
  <c r="AC180" i="218"/>
  <c r="AB180" i="218"/>
  <c r="AA180" i="218"/>
  <c r="Z180" i="218"/>
  <c r="Y180" i="218"/>
  <c r="X180" i="218"/>
  <c r="W180" i="218"/>
  <c r="V180" i="218"/>
  <c r="U180" i="218"/>
  <c r="T180" i="218"/>
  <c r="S180" i="218"/>
  <c r="R180" i="218"/>
  <c r="Q180" i="218"/>
  <c r="P180" i="218"/>
  <c r="O180" i="218"/>
  <c r="N180" i="218"/>
  <c r="M180" i="218"/>
  <c r="L180" i="218"/>
  <c r="AE179" i="218"/>
  <c r="AD179" i="218"/>
  <c r="AC179" i="218"/>
  <c r="AB179" i="218"/>
  <c r="AA179" i="218"/>
  <c r="Z179" i="218"/>
  <c r="Y179" i="218"/>
  <c r="X179" i="218"/>
  <c r="W179" i="218"/>
  <c r="V179" i="218"/>
  <c r="U179" i="218"/>
  <c r="T179" i="218"/>
  <c r="S179" i="218"/>
  <c r="R179" i="218"/>
  <c r="Q179" i="218"/>
  <c r="P179" i="218"/>
  <c r="O179" i="218"/>
  <c r="N179" i="218"/>
  <c r="M179" i="218"/>
  <c r="L179" i="218"/>
  <c r="AE178" i="218"/>
  <c r="AD178" i="218"/>
  <c r="AC178" i="218"/>
  <c r="AB178" i="218"/>
  <c r="AA178" i="218"/>
  <c r="Z178" i="218"/>
  <c r="Y178" i="218"/>
  <c r="X178" i="218"/>
  <c r="W178" i="218"/>
  <c r="V178" i="218"/>
  <c r="U178" i="218"/>
  <c r="T178" i="218"/>
  <c r="S178" i="218"/>
  <c r="R178" i="218"/>
  <c r="Q178" i="218"/>
  <c r="P178" i="218"/>
  <c r="O178" i="218"/>
  <c r="N178" i="218"/>
  <c r="M178" i="218"/>
  <c r="L178" i="218"/>
  <c r="AE177" i="218"/>
  <c r="AD177" i="218"/>
  <c r="AC177" i="218"/>
  <c r="AB177" i="218"/>
  <c r="AA177" i="218"/>
  <c r="Z177" i="218"/>
  <c r="Y177" i="218"/>
  <c r="X177" i="218"/>
  <c r="W177" i="218"/>
  <c r="V177" i="218"/>
  <c r="U177" i="218"/>
  <c r="T177" i="218"/>
  <c r="S177" i="218"/>
  <c r="R177" i="218"/>
  <c r="Q177" i="218"/>
  <c r="P177" i="218"/>
  <c r="O177" i="218"/>
  <c r="N177" i="218"/>
  <c r="M177" i="218"/>
  <c r="L177" i="218"/>
  <c r="AE176" i="218"/>
  <c r="AD176" i="218"/>
  <c r="AC176" i="218"/>
  <c r="AB176" i="218"/>
  <c r="AA176" i="218"/>
  <c r="Z176" i="218"/>
  <c r="Y176" i="218"/>
  <c r="X176" i="218"/>
  <c r="W176" i="218"/>
  <c r="V176" i="218"/>
  <c r="U176" i="218"/>
  <c r="T176" i="218"/>
  <c r="S176" i="218"/>
  <c r="R176" i="218"/>
  <c r="Q176" i="218"/>
  <c r="P176" i="218"/>
  <c r="O176" i="218"/>
  <c r="N176" i="218"/>
  <c r="M176" i="218"/>
  <c r="L176" i="218"/>
  <c r="AE175" i="218"/>
  <c r="AE173" i="218" s="1"/>
  <c r="AD175" i="218"/>
  <c r="AD173" i="218" s="1"/>
  <c r="AC175" i="218"/>
  <c r="AC173" i="218" s="1"/>
  <c r="AB175" i="218"/>
  <c r="AB173" i="218" s="1"/>
  <c r="AA175" i="218"/>
  <c r="AA173" i="218" s="1"/>
  <c r="Z175" i="218"/>
  <c r="Z173" i="218" s="1"/>
  <c r="Y175" i="218"/>
  <c r="Y173" i="218" s="1"/>
  <c r="X175" i="218"/>
  <c r="X173" i="218" s="1"/>
  <c r="W175" i="218"/>
  <c r="W173" i="218" s="1"/>
  <c r="V175" i="218"/>
  <c r="V173" i="218" s="1"/>
  <c r="U175" i="218"/>
  <c r="U173" i="218" s="1"/>
  <c r="T175" i="218"/>
  <c r="T173" i="218" s="1"/>
  <c r="S175" i="218"/>
  <c r="S173" i="218" s="1"/>
  <c r="R175" i="218"/>
  <c r="Q175" i="218"/>
  <c r="Q173" i="218" s="1"/>
  <c r="P175" i="218"/>
  <c r="O175" i="218"/>
  <c r="N175" i="218"/>
  <c r="M175" i="218"/>
  <c r="M173" i="218" s="1"/>
  <c r="L175" i="218"/>
  <c r="L173" i="218" s="1"/>
  <c r="AE171" i="218"/>
  <c r="AD171" i="218"/>
  <c r="AC171" i="218"/>
  <c r="AB171" i="218"/>
  <c r="AA171" i="218"/>
  <c r="Z171" i="218"/>
  <c r="Y171" i="218"/>
  <c r="X171" i="218"/>
  <c r="W171" i="218"/>
  <c r="V171" i="218"/>
  <c r="U171" i="218"/>
  <c r="T171" i="218"/>
  <c r="S171" i="218"/>
  <c r="R171" i="218"/>
  <c r="Q171" i="218"/>
  <c r="P171" i="218"/>
  <c r="O171" i="218"/>
  <c r="N171" i="218"/>
  <c r="M171" i="218"/>
  <c r="L171" i="218"/>
  <c r="AE170" i="218"/>
  <c r="AD170" i="218"/>
  <c r="AC170" i="218"/>
  <c r="AB170" i="218"/>
  <c r="AA170" i="218"/>
  <c r="Z170" i="218"/>
  <c r="Y170" i="218"/>
  <c r="X170" i="218"/>
  <c r="W170" i="218"/>
  <c r="V170" i="218"/>
  <c r="U170" i="218"/>
  <c r="T170" i="218"/>
  <c r="S170" i="218"/>
  <c r="R170" i="218"/>
  <c r="Q170" i="218"/>
  <c r="P170" i="218"/>
  <c r="O170" i="218"/>
  <c r="N170" i="218"/>
  <c r="M170" i="218"/>
  <c r="L170" i="218"/>
  <c r="AE169" i="218"/>
  <c r="AD169" i="218"/>
  <c r="AC169" i="218"/>
  <c r="AB169" i="218"/>
  <c r="AA169" i="218"/>
  <c r="Z169" i="218"/>
  <c r="Y169" i="218"/>
  <c r="X169" i="218"/>
  <c r="W169" i="218"/>
  <c r="V169" i="218"/>
  <c r="U169" i="218"/>
  <c r="T169" i="218"/>
  <c r="S169" i="218"/>
  <c r="R169" i="218"/>
  <c r="Q169" i="218"/>
  <c r="P169" i="218"/>
  <c r="O169" i="218"/>
  <c r="N169" i="218"/>
  <c r="M169" i="218"/>
  <c r="L169" i="218"/>
  <c r="AE168" i="218"/>
  <c r="AD168" i="218"/>
  <c r="AC168" i="218"/>
  <c r="AB168" i="218"/>
  <c r="AA168" i="218"/>
  <c r="Z168" i="218"/>
  <c r="Y168" i="218"/>
  <c r="X168" i="218"/>
  <c r="W168" i="218"/>
  <c r="V168" i="218"/>
  <c r="U168" i="218"/>
  <c r="T168" i="218"/>
  <c r="S168" i="218"/>
  <c r="R168" i="218"/>
  <c r="Q168" i="218"/>
  <c r="P168" i="218"/>
  <c r="O168" i="218"/>
  <c r="N168" i="218"/>
  <c r="M168" i="218"/>
  <c r="L168" i="218"/>
  <c r="AE167" i="218"/>
  <c r="AD167" i="218"/>
  <c r="AC167" i="218"/>
  <c r="AB167" i="218"/>
  <c r="AA167" i="218"/>
  <c r="Z167" i="218"/>
  <c r="Y167" i="218"/>
  <c r="X167" i="218"/>
  <c r="W167" i="218"/>
  <c r="V167" i="218"/>
  <c r="U167" i="218"/>
  <c r="T167" i="218"/>
  <c r="S167" i="218"/>
  <c r="R167" i="218"/>
  <c r="Q167" i="218"/>
  <c r="P167" i="218"/>
  <c r="O167" i="218"/>
  <c r="N167" i="218"/>
  <c r="M167" i="218"/>
  <c r="L167" i="218"/>
  <c r="AE166" i="218"/>
  <c r="AD166" i="218"/>
  <c r="AC166" i="218"/>
  <c r="AB166" i="218"/>
  <c r="AA166" i="218"/>
  <c r="Z166" i="218"/>
  <c r="Y166" i="218"/>
  <c r="X166" i="218"/>
  <c r="W166" i="218"/>
  <c r="V166" i="218"/>
  <c r="U166" i="218"/>
  <c r="T166" i="218"/>
  <c r="S166" i="218"/>
  <c r="R166" i="218"/>
  <c r="Q166" i="218"/>
  <c r="P166" i="218"/>
  <c r="O166" i="218"/>
  <c r="N166" i="218"/>
  <c r="M166" i="218"/>
  <c r="L166" i="218"/>
  <c r="AE165" i="218"/>
  <c r="AE163" i="218" s="1"/>
  <c r="AD165" i="218"/>
  <c r="AD163" i="218" s="1"/>
  <c r="AC165" i="218"/>
  <c r="AC163" i="218" s="1"/>
  <c r="AB165" i="218"/>
  <c r="AB163" i="218" s="1"/>
  <c r="AA165" i="218"/>
  <c r="AA163" i="218" s="1"/>
  <c r="Z165" i="218"/>
  <c r="Z163" i="218" s="1"/>
  <c r="Y165" i="218"/>
  <c r="Y163" i="218" s="1"/>
  <c r="X165" i="218"/>
  <c r="X163" i="218" s="1"/>
  <c r="W165" i="218"/>
  <c r="W163" i="218" s="1"/>
  <c r="V165" i="218"/>
  <c r="V163" i="218" s="1"/>
  <c r="U165" i="218"/>
  <c r="U163" i="218" s="1"/>
  <c r="T165" i="218"/>
  <c r="T163" i="218" s="1"/>
  <c r="S165" i="218"/>
  <c r="S163" i="218" s="1"/>
  <c r="R165" i="218"/>
  <c r="R163" i="218" s="1"/>
  <c r="Q165" i="218"/>
  <c r="Q163" i="218" s="1"/>
  <c r="P165" i="218"/>
  <c r="O165" i="218"/>
  <c r="O163" i="218" s="1"/>
  <c r="N165" i="218"/>
  <c r="N163" i="218" s="1"/>
  <c r="M165" i="218"/>
  <c r="M163" i="218" s="1"/>
  <c r="L165" i="218"/>
  <c r="AE161" i="218"/>
  <c r="AD161" i="218"/>
  <c r="AC161" i="218"/>
  <c r="AB161" i="218"/>
  <c r="AA161" i="218"/>
  <c r="Z161" i="218"/>
  <c r="Y161" i="218"/>
  <c r="X161" i="218"/>
  <c r="W161" i="218"/>
  <c r="V161" i="218"/>
  <c r="U161" i="218"/>
  <c r="T161" i="218"/>
  <c r="S161" i="218"/>
  <c r="R161" i="218"/>
  <c r="Q161" i="218"/>
  <c r="P161" i="218"/>
  <c r="O161" i="218"/>
  <c r="N161" i="218"/>
  <c r="M161" i="218"/>
  <c r="L161" i="218"/>
  <c r="AE160" i="218"/>
  <c r="AD160" i="218"/>
  <c r="AC160" i="218"/>
  <c r="AB160" i="218"/>
  <c r="AA160" i="218"/>
  <c r="Z160" i="218"/>
  <c r="Y160" i="218"/>
  <c r="X160" i="218"/>
  <c r="W160" i="218"/>
  <c r="V160" i="218"/>
  <c r="U160" i="218"/>
  <c r="T160" i="218"/>
  <c r="S160" i="218"/>
  <c r="R160" i="218"/>
  <c r="Q160" i="218"/>
  <c r="P160" i="218"/>
  <c r="O160" i="218"/>
  <c r="N160" i="218"/>
  <c r="M160" i="218"/>
  <c r="L160" i="218"/>
  <c r="AE159" i="218"/>
  <c r="AD159" i="218"/>
  <c r="AC159" i="218"/>
  <c r="AB159" i="218"/>
  <c r="AA159" i="218"/>
  <c r="Z159" i="218"/>
  <c r="Y159" i="218"/>
  <c r="X159" i="218"/>
  <c r="W159" i="218"/>
  <c r="V159" i="218"/>
  <c r="U159" i="218"/>
  <c r="T159" i="218"/>
  <c r="S159" i="218"/>
  <c r="R159" i="218"/>
  <c r="Q159" i="218"/>
  <c r="P159" i="218"/>
  <c r="O159" i="218"/>
  <c r="N159" i="218"/>
  <c r="M159" i="218"/>
  <c r="L159" i="218"/>
  <c r="AE158" i="218"/>
  <c r="AD158" i="218"/>
  <c r="AC158" i="218"/>
  <c r="AB158" i="218"/>
  <c r="AA158" i="218"/>
  <c r="Z158" i="218"/>
  <c r="Y158" i="218"/>
  <c r="X158" i="218"/>
  <c r="W158" i="218"/>
  <c r="V158" i="218"/>
  <c r="U158" i="218"/>
  <c r="T158" i="218"/>
  <c r="S158" i="218"/>
  <c r="R158" i="218"/>
  <c r="Q158" i="218"/>
  <c r="P158" i="218"/>
  <c r="O158" i="218"/>
  <c r="N158" i="218"/>
  <c r="M158" i="218"/>
  <c r="L158" i="218"/>
  <c r="AE157" i="218"/>
  <c r="AE155" i="218" s="1"/>
  <c r="AD157" i="218"/>
  <c r="AD155" i="218" s="1"/>
  <c r="AC157" i="218"/>
  <c r="AC155" i="218" s="1"/>
  <c r="AB157" i="218"/>
  <c r="AB155" i="218" s="1"/>
  <c r="AA157" i="218"/>
  <c r="AA155" i="218" s="1"/>
  <c r="Z157" i="218"/>
  <c r="Z155" i="218" s="1"/>
  <c r="Y157" i="218"/>
  <c r="Y155" i="218" s="1"/>
  <c r="X157" i="218"/>
  <c r="X155" i="218" s="1"/>
  <c r="W157" i="218"/>
  <c r="W155" i="218" s="1"/>
  <c r="V157" i="218"/>
  <c r="V155" i="218" s="1"/>
  <c r="U157" i="218"/>
  <c r="U155" i="218" s="1"/>
  <c r="T157" i="218"/>
  <c r="T155" i="218" s="1"/>
  <c r="S157" i="218"/>
  <c r="R157" i="218"/>
  <c r="Q157" i="218"/>
  <c r="Q155" i="218" s="1"/>
  <c r="P157" i="218"/>
  <c r="P155" i="218" s="1"/>
  <c r="O157" i="218"/>
  <c r="N157" i="218"/>
  <c r="N155" i="218" s="1"/>
  <c r="M157" i="218"/>
  <c r="M155" i="218" s="1"/>
  <c r="L157" i="218"/>
  <c r="AE153" i="218"/>
  <c r="AD153" i="218"/>
  <c r="AC153" i="218"/>
  <c r="AB153" i="218"/>
  <c r="AA153" i="218"/>
  <c r="Z153" i="218"/>
  <c r="Y153" i="218"/>
  <c r="X153" i="218"/>
  <c r="W153" i="218"/>
  <c r="V153" i="218"/>
  <c r="U153" i="218"/>
  <c r="T153" i="218"/>
  <c r="S153" i="218"/>
  <c r="R153" i="218"/>
  <c r="Q153" i="218"/>
  <c r="P153" i="218"/>
  <c r="O153" i="218"/>
  <c r="N153" i="218"/>
  <c r="M153" i="218"/>
  <c r="L153" i="218"/>
  <c r="AE152" i="218"/>
  <c r="AD152" i="218"/>
  <c r="AC152" i="218"/>
  <c r="AB152" i="218"/>
  <c r="AA152" i="218"/>
  <c r="Z152" i="218"/>
  <c r="Y152" i="218"/>
  <c r="X152" i="218"/>
  <c r="W152" i="218"/>
  <c r="V152" i="218"/>
  <c r="U152" i="218"/>
  <c r="T152" i="218"/>
  <c r="S152" i="218"/>
  <c r="R152" i="218"/>
  <c r="Q152" i="218"/>
  <c r="P152" i="218"/>
  <c r="O152" i="218"/>
  <c r="N152" i="218"/>
  <c r="M152" i="218"/>
  <c r="L152" i="218"/>
  <c r="AE151" i="218"/>
  <c r="AD151" i="218"/>
  <c r="AC151" i="218"/>
  <c r="AB151" i="218"/>
  <c r="AA151" i="218"/>
  <c r="Z151" i="218"/>
  <c r="Y151" i="218"/>
  <c r="X151" i="218"/>
  <c r="W151" i="218"/>
  <c r="V151" i="218"/>
  <c r="U151" i="218"/>
  <c r="T151" i="218"/>
  <c r="S151" i="218"/>
  <c r="R151" i="218"/>
  <c r="Q151" i="218"/>
  <c r="P151" i="218"/>
  <c r="O151" i="218"/>
  <c r="N151" i="218"/>
  <c r="M151" i="218"/>
  <c r="L151" i="218"/>
  <c r="AE150" i="218"/>
  <c r="AD150" i="218"/>
  <c r="AC150" i="218"/>
  <c r="AB150" i="218"/>
  <c r="AA150" i="218"/>
  <c r="Z150" i="218"/>
  <c r="Y150" i="218"/>
  <c r="X150" i="218"/>
  <c r="W150" i="218"/>
  <c r="V150" i="218"/>
  <c r="U150" i="218"/>
  <c r="T150" i="218"/>
  <c r="S150" i="218"/>
  <c r="R150" i="218"/>
  <c r="Q150" i="218"/>
  <c r="P150" i="218"/>
  <c r="O150" i="218"/>
  <c r="N150" i="218"/>
  <c r="M150" i="218"/>
  <c r="L150" i="218"/>
  <c r="AE149" i="218"/>
  <c r="AD149" i="218"/>
  <c r="AC149" i="218"/>
  <c r="AB149" i="218"/>
  <c r="AA149" i="218"/>
  <c r="Z149" i="218"/>
  <c r="Y149" i="218"/>
  <c r="X149" i="218"/>
  <c r="W149" i="218"/>
  <c r="V149" i="218"/>
  <c r="U149" i="218"/>
  <c r="T149" i="218"/>
  <c r="S149" i="218"/>
  <c r="R149" i="218"/>
  <c r="Q149" i="218"/>
  <c r="P149" i="218"/>
  <c r="O149" i="218"/>
  <c r="N149" i="218"/>
  <c r="M149" i="218"/>
  <c r="L149" i="218"/>
  <c r="AE148" i="218"/>
  <c r="AE146" i="218" s="1"/>
  <c r="AD148" i="218"/>
  <c r="AD146" i="218" s="1"/>
  <c r="AC148" i="218"/>
  <c r="AC146" i="218" s="1"/>
  <c r="AB148" i="218"/>
  <c r="AB146" i="218" s="1"/>
  <c r="AA148" i="218"/>
  <c r="AA146" i="218" s="1"/>
  <c r="Z148" i="218"/>
  <c r="Z146" i="218" s="1"/>
  <c r="Y148" i="218"/>
  <c r="Y146" i="218" s="1"/>
  <c r="X148" i="218"/>
  <c r="W148" i="218"/>
  <c r="W146" i="218" s="1"/>
  <c r="V148" i="218"/>
  <c r="V146" i="218" s="1"/>
  <c r="U148" i="218"/>
  <c r="U146" i="218" s="1"/>
  <c r="T148" i="218"/>
  <c r="S148" i="218"/>
  <c r="S146" i="218" s="1"/>
  <c r="R148" i="218"/>
  <c r="Q148" i="218"/>
  <c r="Q146" i="218" s="1"/>
  <c r="P148" i="218"/>
  <c r="P146" i="218" s="1"/>
  <c r="O148" i="218"/>
  <c r="O146" i="218" s="1"/>
  <c r="N148" i="218"/>
  <c r="N146" i="218" s="1"/>
  <c r="M148" i="218"/>
  <c r="M146" i="218" s="1"/>
  <c r="L148" i="218"/>
  <c r="AE144" i="218"/>
  <c r="AD144" i="218"/>
  <c r="AC144" i="218"/>
  <c r="AB144" i="218"/>
  <c r="AA144" i="218"/>
  <c r="Z144" i="218"/>
  <c r="Y144" i="218"/>
  <c r="X144" i="218"/>
  <c r="W144" i="218"/>
  <c r="V144" i="218"/>
  <c r="U144" i="218"/>
  <c r="T144" i="218"/>
  <c r="S144" i="218"/>
  <c r="R144" i="218"/>
  <c r="Q144" i="218"/>
  <c r="P144" i="218"/>
  <c r="O144" i="218"/>
  <c r="N144" i="218"/>
  <c r="M144" i="218"/>
  <c r="L144" i="218"/>
  <c r="AE143" i="218"/>
  <c r="AD143" i="218"/>
  <c r="AC143" i="218"/>
  <c r="AB143" i="218"/>
  <c r="AA143" i="218"/>
  <c r="Z143" i="218"/>
  <c r="Y143" i="218"/>
  <c r="X143" i="218"/>
  <c r="W143" i="218"/>
  <c r="V143" i="218"/>
  <c r="U143" i="218"/>
  <c r="T143" i="218"/>
  <c r="S143" i="218"/>
  <c r="R143" i="218"/>
  <c r="Q143" i="218"/>
  <c r="P143" i="218"/>
  <c r="O143" i="218"/>
  <c r="N143" i="218"/>
  <c r="M143" i="218"/>
  <c r="L143" i="218"/>
  <c r="AE142" i="218"/>
  <c r="AE140" i="218" s="1"/>
  <c r="AD142" i="218"/>
  <c r="AD140" i="218" s="1"/>
  <c r="AC142" i="218"/>
  <c r="AC140" i="218" s="1"/>
  <c r="AB142" i="218"/>
  <c r="AB140" i="218" s="1"/>
  <c r="AA142" i="218"/>
  <c r="AA140" i="218" s="1"/>
  <c r="Z142" i="218"/>
  <c r="Z140" i="218" s="1"/>
  <c r="Y142" i="218"/>
  <c r="Y140" i="218" s="1"/>
  <c r="X142" i="218"/>
  <c r="X140" i="218" s="1"/>
  <c r="W142" i="218"/>
  <c r="W140" i="218" s="1"/>
  <c r="V142" i="218"/>
  <c r="V140" i="218" s="1"/>
  <c r="U142" i="218"/>
  <c r="U140" i="218" s="1"/>
  <c r="T142" i="218"/>
  <c r="T140" i="218" s="1"/>
  <c r="S142" i="218"/>
  <c r="S140" i="218" s="1"/>
  <c r="R142" i="218"/>
  <c r="R140" i="218" s="1"/>
  <c r="Q142" i="218"/>
  <c r="Q140" i="218" s="1"/>
  <c r="P142" i="218"/>
  <c r="P140" i="218" s="1"/>
  <c r="O142" i="218"/>
  <c r="O140" i="218" s="1"/>
  <c r="N142" i="218"/>
  <c r="N140" i="218" s="1"/>
  <c r="M142" i="218"/>
  <c r="M140" i="218" s="1"/>
  <c r="L142" i="218"/>
  <c r="AE138" i="218"/>
  <c r="AD138" i="218"/>
  <c r="AC138" i="218"/>
  <c r="AB138" i="218"/>
  <c r="AA138" i="218"/>
  <c r="Z138" i="218"/>
  <c r="Y138" i="218"/>
  <c r="X138" i="218"/>
  <c r="W138" i="218"/>
  <c r="V138" i="218"/>
  <c r="U138" i="218"/>
  <c r="T138" i="218"/>
  <c r="S138" i="218"/>
  <c r="R138" i="218"/>
  <c r="Q138" i="218"/>
  <c r="P138" i="218"/>
  <c r="O138" i="218"/>
  <c r="N138" i="218"/>
  <c r="M138" i="218"/>
  <c r="L138" i="218"/>
  <c r="AE137" i="218"/>
  <c r="AD137" i="218"/>
  <c r="AC137" i="218"/>
  <c r="AB137" i="218"/>
  <c r="AA137" i="218"/>
  <c r="Z137" i="218"/>
  <c r="Y137" i="218"/>
  <c r="X137" i="218"/>
  <c r="W137" i="218"/>
  <c r="V137" i="218"/>
  <c r="U137" i="218"/>
  <c r="T137" i="218"/>
  <c r="S137" i="218"/>
  <c r="R137" i="218"/>
  <c r="Q137" i="218"/>
  <c r="P137" i="218"/>
  <c r="O137" i="218"/>
  <c r="N137" i="218"/>
  <c r="M137" i="218"/>
  <c r="L137" i="218"/>
  <c r="AE136" i="218"/>
  <c r="AD136" i="218"/>
  <c r="AC136" i="218"/>
  <c r="AB136" i="218"/>
  <c r="AA136" i="218"/>
  <c r="Z136" i="218"/>
  <c r="Y136" i="218"/>
  <c r="X136" i="218"/>
  <c r="W136" i="218"/>
  <c r="V136" i="218"/>
  <c r="U136" i="218"/>
  <c r="T136" i="218"/>
  <c r="S136" i="218"/>
  <c r="R136" i="218"/>
  <c r="Q136" i="218"/>
  <c r="P136" i="218"/>
  <c r="O136" i="218"/>
  <c r="N136" i="218"/>
  <c r="M136" i="218"/>
  <c r="L136" i="218"/>
  <c r="AE135" i="218"/>
  <c r="AD135" i="218"/>
  <c r="AC135" i="218"/>
  <c r="AB135" i="218"/>
  <c r="AA135" i="218"/>
  <c r="Z135" i="218"/>
  <c r="Y135" i="218"/>
  <c r="X135" i="218"/>
  <c r="W135" i="218"/>
  <c r="V135" i="218"/>
  <c r="U135" i="218"/>
  <c r="T135" i="218"/>
  <c r="S135" i="218"/>
  <c r="R135" i="218"/>
  <c r="Q135" i="218"/>
  <c r="P135" i="218"/>
  <c r="O135" i="218"/>
  <c r="N135" i="218"/>
  <c r="M135" i="218"/>
  <c r="L135" i="218"/>
  <c r="AE134" i="218"/>
  <c r="AD134" i="218"/>
  <c r="AC134" i="218"/>
  <c r="AB134" i="218"/>
  <c r="AA134" i="218"/>
  <c r="Z134" i="218"/>
  <c r="Y134" i="218"/>
  <c r="X134" i="218"/>
  <c r="W134" i="218"/>
  <c r="V134" i="218"/>
  <c r="U134" i="218"/>
  <c r="T134" i="218"/>
  <c r="S134" i="218"/>
  <c r="R134" i="218"/>
  <c r="Q134" i="218"/>
  <c r="P134" i="218"/>
  <c r="O134" i="218"/>
  <c r="N134" i="218"/>
  <c r="M134" i="218"/>
  <c r="L134" i="218"/>
  <c r="AE133" i="218"/>
  <c r="AE131" i="218" s="1"/>
  <c r="AD133" i="218"/>
  <c r="AD131" i="218" s="1"/>
  <c r="AC133" i="218"/>
  <c r="AC131" i="218" s="1"/>
  <c r="AB133" i="218"/>
  <c r="AB131" i="218" s="1"/>
  <c r="AA133" i="218"/>
  <c r="AA131" i="218" s="1"/>
  <c r="Z133" i="218"/>
  <c r="Z131" i="218" s="1"/>
  <c r="Y133" i="218"/>
  <c r="Y131" i="218" s="1"/>
  <c r="X133" i="218"/>
  <c r="X131" i="218" s="1"/>
  <c r="W133" i="218"/>
  <c r="W131" i="218" s="1"/>
  <c r="V133" i="218"/>
  <c r="V131" i="218" s="1"/>
  <c r="U133" i="218"/>
  <c r="U131" i="218" s="1"/>
  <c r="T133" i="218"/>
  <c r="T131" i="218" s="1"/>
  <c r="S133" i="218"/>
  <c r="S131" i="218" s="1"/>
  <c r="R133" i="218"/>
  <c r="Q133" i="218"/>
  <c r="Q131" i="218" s="1"/>
  <c r="P133" i="218"/>
  <c r="O133" i="218"/>
  <c r="N133" i="218"/>
  <c r="M133" i="218"/>
  <c r="M131" i="218" s="1"/>
  <c r="L133" i="218"/>
  <c r="L131" i="218" s="1"/>
  <c r="AE127" i="218"/>
  <c r="AD127" i="218"/>
  <c r="AC127" i="218"/>
  <c r="AB127" i="218"/>
  <c r="AA127" i="218"/>
  <c r="Z127" i="218"/>
  <c r="Y127" i="218"/>
  <c r="X127" i="218"/>
  <c r="W127" i="218"/>
  <c r="V127" i="218"/>
  <c r="U127" i="218"/>
  <c r="T127" i="218"/>
  <c r="S127" i="218"/>
  <c r="R127" i="218"/>
  <c r="Q127" i="218"/>
  <c r="P127" i="218"/>
  <c r="O127" i="218"/>
  <c r="N127" i="218"/>
  <c r="M127" i="218"/>
  <c r="L127" i="218"/>
  <c r="AE126" i="218"/>
  <c r="AD126" i="218"/>
  <c r="AC126" i="218"/>
  <c r="AB126" i="218"/>
  <c r="AA126" i="218"/>
  <c r="Z126" i="218"/>
  <c r="Y126" i="218"/>
  <c r="X126" i="218"/>
  <c r="W126" i="218"/>
  <c r="V126" i="218"/>
  <c r="U126" i="218"/>
  <c r="T126" i="218"/>
  <c r="S126" i="218"/>
  <c r="R126" i="218"/>
  <c r="Q126" i="218"/>
  <c r="P126" i="218"/>
  <c r="O126" i="218"/>
  <c r="N126" i="218"/>
  <c r="M126" i="218"/>
  <c r="L126" i="218"/>
  <c r="AE125" i="218"/>
  <c r="AD125" i="218"/>
  <c r="AC125" i="218"/>
  <c r="AB125" i="218"/>
  <c r="AA125" i="218"/>
  <c r="Z125" i="218"/>
  <c r="Y125" i="218"/>
  <c r="X125" i="218"/>
  <c r="W125" i="218"/>
  <c r="V125" i="218"/>
  <c r="U125" i="218"/>
  <c r="T125" i="218"/>
  <c r="S125" i="218"/>
  <c r="R125" i="218"/>
  <c r="Q125" i="218"/>
  <c r="P125" i="218"/>
  <c r="O125" i="218"/>
  <c r="N125" i="218"/>
  <c r="M125" i="218"/>
  <c r="L125" i="218"/>
  <c r="AE124" i="218"/>
  <c r="AE122" i="218" s="1"/>
  <c r="AD124" i="218"/>
  <c r="AD122" i="218" s="1"/>
  <c r="AC124" i="218"/>
  <c r="AC122" i="218" s="1"/>
  <c r="AB124" i="218"/>
  <c r="AB122" i="218" s="1"/>
  <c r="AA124" i="218"/>
  <c r="AA122" i="218" s="1"/>
  <c r="Z124" i="218"/>
  <c r="Z122" i="218" s="1"/>
  <c r="Y124" i="218"/>
  <c r="Y122" i="218" s="1"/>
  <c r="X124" i="218"/>
  <c r="X122" i="218" s="1"/>
  <c r="W124" i="218"/>
  <c r="W122" i="218" s="1"/>
  <c r="V124" i="218"/>
  <c r="V122" i="218" s="1"/>
  <c r="U124" i="218"/>
  <c r="U122" i="218" s="1"/>
  <c r="T124" i="218"/>
  <c r="T122" i="218" s="1"/>
  <c r="S124" i="218"/>
  <c r="S122" i="218" s="1"/>
  <c r="R124" i="218"/>
  <c r="R122" i="218" s="1"/>
  <c r="Q124" i="218"/>
  <c r="Q122" i="218" s="1"/>
  <c r="P124" i="218"/>
  <c r="P122" i="218" s="1"/>
  <c r="O124" i="218"/>
  <c r="O122" i="218" s="1"/>
  <c r="N124" i="218"/>
  <c r="N122" i="218" s="1"/>
  <c r="M124" i="218"/>
  <c r="M122" i="218" s="1"/>
  <c r="L124" i="218"/>
  <c r="AE120" i="218"/>
  <c r="AD120" i="218"/>
  <c r="AC120" i="218"/>
  <c r="AB120" i="218"/>
  <c r="AA120" i="218"/>
  <c r="Z120" i="218"/>
  <c r="Y120" i="218"/>
  <c r="X120" i="218"/>
  <c r="W120" i="218"/>
  <c r="V120" i="218"/>
  <c r="U120" i="218"/>
  <c r="T120" i="218"/>
  <c r="S120" i="218"/>
  <c r="R120" i="218"/>
  <c r="Q120" i="218"/>
  <c r="P120" i="218"/>
  <c r="O120" i="218"/>
  <c r="N120" i="218"/>
  <c r="M120" i="218"/>
  <c r="L120" i="218"/>
  <c r="AE119" i="218"/>
  <c r="AD119" i="218"/>
  <c r="AC119" i="218"/>
  <c r="AB119" i="218"/>
  <c r="AA119" i="218"/>
  <c r="Z119" i="218"/>
  <c r="Y119" i="218"/>
  <c r="X119" i="218"/>
  <c r="W119" i="218"/>
  <c r="V119" i="218"/>
  <c r="U119" i="218"/>
  <c r="T119" i="218"/>
  <c r="S119" i="218"/>
  <c r="R119" i="218"/>
  <c r="Q119" i="218"/>
  <c r="P119" i="218"/>
  <c r="O119" i="218"/>
  <c r="N119" i="218"/>
  <c r="M119" i="218"/>
  <c r="L119" i="218"/>
  <c r="AE118" i="218"/>
  <c r="AD118" i="218"/>
  <c r="AC118" i="218"/>
  <c r="AB118" i="218"/>
  <c r="AA118" i="218"/>
  <c r="Z118" i="218"/>
  <c r="Y118" i="218"/>
  <c r="X118" i="218"/>
  <c r="W118" i="218"/>
  <c r="V118" i="218"/>
  <c r="U118" i="218"/>
  <c r="T118" i="218"/>
  <c r="S118" i="218"/>
  <c r="R118" i="218"/>
  <c r="Q118" i="218"/>
  <c r="P118" i="218"/>
  <c r="O118" i="218"/>
  <c r="N118" i="218"/>
  <c r="M118" i="218"/>
  <c r="L118" i="218"/>
  <c r="AE117" i="218"/>
  <c r="AD117" i="218"/>
  <c r="AD115" i="218" s="1"/>
  <c r="AC117" i="218"/>
  <c r="AC115" i="218" s="1"/>
  <c r="AB117" i="218"/>
  <c r="AB115" i="218" s="1"/>
  <c r="AA117" i="218"/>
  <c r="AA115" i="218" s="1"/>
  <c r="Z117" i="218"/>
  <c r="Z115" i="218" s="1"/>
  <c r="Y117" i="218"/>
  <c r="Y115" i="218" s="1"/>
  <c r="X117" i="218"/>
  <c r="X115" i="218" s="1"/>
  <c r="W117" i="218"/>
  <c r="W115" i="218" s="1"/>
  <c r="V117" i="218"/>
  <c r="V115" i="218" s="1"/>
  <c r="U117" i="218"/>
  <c r="U115" i="218" s="1"/>
  <c r="T117" i="218"/>
  <c r="T115" i="218" s="1"/>
  <c r="S117" i="218"/>
  <c r="S115" i="218" s="1"/>
  <c r="R117" i="218"/>
  <c r="Q117" i="218"/>
  <c r="Q115" i="218" s="1"/>
  <c r="P117" i="218"/>
  <c r="P115" i="218" s="1"/>
  <c r="O117" i="218"/>
  <c r="O115" i="218" s="1"/>
  <c r="N117" i="218"/>
  <c r="N115" i="218" s="1"/>
  <c r="M117" i="218"/>
  <c r="M115" i="218" s="1"/>
  <c r="L117" i="218"/>
  <c r="AE113" i="218"/>
  <c r="AD113" i="218"/>
  <c r="AC113" i="218"/>
  <c r="AB113" i="218"/>
  <c r="AA113" i="218"/>
  <c r="Z113" i="218"/>
  <c r="Y113" i="218"/>
  <c r="X113" i="218"/>
  <c r="W113" i="218"/>
  <c r="V113" i="218"/>
  <c r="U113" i="218"/>
  <c r="T113" i="218"/>
  <c r="S113" i="218"/>
  <c r="R113" i="218"/>
  <c r="Q113" i="218"/>
  <c r="P113" i="218"/>
  <c r="O113" i="218"/>
  <c r="N113" i="218"/>
  <c r="M113" i="218"/>
  <c r="L113" i="218"/>
  <c r="AE112" i="218"/>
  <c r="AD112" i="218"/>
  <c r="AC112" i="218"/>
  <c r="AB112" i="218"/>
  <c r="AA112" i="218"/>
  <c r="Z112" i="218"/>
  <c r="Y112" i="218"/>
  <c r="X112" i="218"/>
  <c r="W112" i="218"/>
  <c r="V112" i="218"/>
  <c r="U112" i="218"/>
  <c r="T112" i="218"/>
  <c r="S112" i="218"/>
  <c r="R112" i="218"/>
  <c r="Q112" i="218"/>
  <c r="P112" i="218"/>
  <c r="O112" i="218"/>
  <c r="N112" i="218"/>
  <c r="M112" i="218"/>
  <c r="L112" i="218"/>
  <c r="AE111" i="218"/>
  <c r="AE109" i="218" s="1"/>
  <c r="AD111" i="218"/>
  <c r="AD109" i="218" s="1"/>
  <c r="AC111" i="218"/>
  <c r="AC109" i="218" s="1"/>
  <c r="AB111" i="218"/>
  <c r="AB109" i="218" s="1"/>
  <c r="AA111" i="218"/>
  <c r="AA109" i="218" s="1"/>
  <c r="Z111" i="218"/>
  <c r="Z109" i="218" s="1"/>
  <c r="Y111" i="218"/>
  <c r="Y109" i="218" s="1"/>
  <c r="X111" i="218"/>
  <c r="X109" i="218" s="1"/>
  <c r="W111" i="218"/>
  <c r="W109" i="218" s="1"/>
  <c r="V111" i="218"/>
  <c r="V109" i="218" s="1"/>
  <c r="U111" i="218"/>
  <c r="U109" i="218" s="1"/>
  <c r="T111" i="218"/>
  <c r="T109" i="218" s="1"/>
  <c r="S111" i="218"/>
  <c r="R111" i="218"/>
  <c r="R109" i="218" s="1"/>
  <c r="Q111" i="218"/>
  <c r="Q109" i="218" s="1"/>
  <c r="P111" i="218"/>
  <c r="P109" i="218" s="1"/>
  <c r="O111" i="218"/>
  <c r="N111" i="218"/>
  <c r="N109" i="218" s="1"/>
  <c r="M111" i="218"/>
  <c r="M109" i="218" s="1"/>
  <c r="L111" i="218"/>
  <c r="L109" i="218" s="1"/>
  <c r="AE107" i="218"/>
  <c r="AE105" i="218" s="1"/>
  <c r="AD107" i="218"/>
  <c r="AD105" i="218" s="1"/>
  <c r="AC107" i="218"/>
  <c r="AC105" i="218" s="1"/>
  <c r="AB107" i="218"/>
  <c r="AB105" i="218" s="1"/>
  <c r="AA107" i="218"/>
  <c r="AA105" i="218" s="1"/>
  <c r="Z107" i="218"/>
  <c r="Z105" i="218" s="1"/>
  <c r="Y107" i="218"/>
  <c r="Y105" i="218" s="1"/>
  <c r="X107" i="218"/>
  <c r="X105" i="218" s="1"/>
  <c r="W107" i="218"/>
  <c r="W105" i="218" s="1"/>
  <c r="V107" i="218"/>
  <c r="V105" i="218" s="1"/>
  <c r="U107" i="218"/>
  <c r="U105" i="218" s="1"/>
  <c r="T107" i="218"/>
  <c r="T105" i="218" s="1"/>
  <c r="S107" i="218"/>
  <c r="S105" i="218" s="1"/>
  <c r="R107" i="218"/>
  <c r="R105" i="218" s="1"/>
  <c r="Q107" i="218"/>
  <c r="Q105" i="218" s="1"/>
  <c r="P107" i="218"/>
  <c r="P105" i="218" s="1"/>
  <c r="O107" i="218"/>
  <c r="O105" i="218" s="1"/>
  <c r="N107" i="218"/>
  <c r="N105" i="218" s="1"/>
  <c r="M107" i="218"/>
  <c r="M105" i="218" s="1"/>
  <c r="L107" i="218"/>
  <c r="AE103" i="218"/>
  <c r="AD103" i="218"/>
  <c r="AC103" i="218"/>
  <c r="AB103" i="218"/>
  <c r="AA103" i="218"/>
  <c r="Z103" i="218"/>
  <c r="Y103" i="218"/>
  <c r="X103" i="218"/>
  <c r="W103" i="218"/>
  <c r="V103" i="218"/>
  <c r="U103" i="218"/>
  <c r="T103" i="218"/>
  <c r="S103" i="218"/>
  <c r="R103" i="218"/>
  <c r="Q103" i="218"/>
  <c r="P103" i="218"/>
  <c r="O103" i="218"/>
  <c r="N103" i="218"/>
  <c r="M103" i="218"/>
  <c r="L103" i="218"/>
  <c r="AE102" i="218"/>
  <c r="AD102" i="218"/>
  <c r="AC102" i="218"/>
  <c r="AB102" i="218"/>
  <c r="AA102" i="218"/>
  <c r="Z102" i="218"/>
  <c r="Y102" i="218"/>
  <c r="X102" i="218"/>
  <c r="W102" i="218"/>
  <c r="V102" i="218"/>
  <c r="U102" i="218"/>
  <c r="T102" i="218"/>
  <c r="S102" i="218"/>
  <c r="R102" i="218"/>
  <c r="Q102" i="218"/>
  <c r="P102" i="218"/>
  <c r="O102" i="218"/>
  <c r="N102" i="218"/>
  <c r="M102" i="218"/>
  <c r="L102" i="218"/>
  <c r="AE101" i="218"/>
  <c r="AD101" i="218"/>
  <c r="AC101" i="218"/>
  <c r="AB101" i="218"/>
  <c r="AA101" i="218"/>
  <c r="Z101" i="218"/>
  <c r="Y101" i="218"/>
  <c r="X101" i="218"/>
  <c r="W101" i="218"/>
  <c r="V101" i="218"/>
  <c r="U101" i="218"/>
  <c r="T101" i="218"/>
  <c r="S101" i="218"/>
  <c r="R101" i="218"/>
  <c r="Q101" i="218"/>
  <c r="P101" i="218"/>
  <c r="O101" i="218"/>
  <c r="N101" i="218"/>
  <c r="M101" i="218"/>
  <c r="L101" i="218"/>
  <c r="AE100" i="218"/>
  <c r="AE98" i="218" s="1"/>
  <c r="AD100" i="218"/>
  <c r="AD98" i="218" s="1"/>
  <c r="AC100" i="218"/>
  <c r="AC98" i="218" s="1"/>
  <c r="AB100" i="218"/>
  <c r="AB98" i="218" s="1"/>
  <c r="AA100" i="218"/>
  <c r="AA98" i="218" s="1"/>
  <c r="Z100" i="218"/>
  <c r="Z98" i="218" s="1"/>
  <c r="Y100" i="218"/>
  <c r="Y98" i="218" s="1"/>
  <c r="X100" i="218"/>
  <c r="X98" i="218" s="1"/>
  <c r="W100" i="218"/>
  <c r="W98" i="218" s="1"/>
  <c r="V100" i="218"/>
  <c r="V98" i="218" s="1"/>
  <c r="U100" i="218"/>
  <c r="U98" i="218" s="1"/>
  <c r="T100" i="218"/>
  <c r="T98" i="218" s="1"/>
  <c r="S100" i="218"/>
  <c r="S98" i="218" s="1"/>
  <c r="R100" i="218"/>
  <c r="R98" i="218" s="1"/>
  <c r="Q100" i="218"/>
  <c r="Q98" i="218" s="1"/>
  <c r="P100" i="218"/>
  <c r="P98" i="218" s="1"/>
  <c r="O100" i="218"/>
  <c r="O98" i="218" s="1"/>
  <c r="N100" i="218"/>
  <c r="N98" i="218" s="1"/>
  <c r="M100" i="218"/>
  <c r="M98" i="218" s="1"/>
  <c r="L100" i="218"/>
  <c r="AE94" i="218"/>
  <c r="AD94" i="218"/>
  <c r="AC94" i="218"/>
  <c r="AB94" i="218"/>
  <c r="AA94" i="218"/>
  <c r="Z94" i="218"/>
  <c r="Y94" i="218"/>
  <c r="X94" i="218"/>
  <c r="W94" i="218"/>
  <c r="V94" i="218"/>
  <c r="U94" i="218"/>
  <c r="T94" i="218"/>
  <c r="S94" i="218"/>
  <c r="R94" i="218"/>
  <c r="Q94" i="218"/>
  <c r="P94" i="218"/>
  <c r="O94" i="218"/>
  <c r="N94" i="218"/>
  <c r="M94" i="218"/>
  <c r="L94" i="218"/>
  <c r="AE93" i="218"/>
  <c r="AD93" i="218"/>
  <c r="AC93" i="218"/>
  <c r="AB93" i="218"/>
  <c r="AA93" i="218"/>
  <c r="Z93" i="218"/>
  <c r="Y93" i="218"/>
  <c r="X93" i="218"/>
  <c r="W93" i="218"/>
  <c r="V93" i="218"/>
  <c r="U93" i="218"/>
  <c r="T93" i="218"/>
  <c r="S93" i="218"/>
  <c r="R93" i="218"/>
  <c r="Q93" i="218"/>
  <c r="P93" i="218"/>
  <c r="O93" i="218"/>
  <c r="N93" i="218"/>
  <c r="M93" i="218"/>
  <c r="L93" i="218"/>
  <c r="AE92" i="218"/>
  <c r="AD92" i="218"/>
  <c r="AC92" i="218"/>
  <c r="AB92" i="218"/>
  <c r="AA92" i="218"/>
  <c r="Z92" i="218"/>
  <c r="Y92" i="218"/>
  <c r="X92" i="218"/>
  <c r="W92" i="218"/>
  <c r="V92" i="218"/>
  <c r="U92" i="218"/>
  <c r="T92" i="218"/>
  <c r="S92" i="218"/>
  <c r="R92" i="218"/>
  <c r="Q92" i="218"/>
  <c r="P92" i="218"/>
  <c r="O92" i="218"/>
  <c r="N92" i="218"/>
  <c r="M92" i="218"/>
  <c r="L92" i="218"/>
  <c r="AE91" i="218"/>
  <c r="AD91" i="218"/>
  <c r="AC91" i="218"/>
  <c r="AB91" i="218"/>
  <c r="AA91" i="218"/>
  <c r="Z91" i="218"/>
  <c r="Y91" i="218"/>
  <c r="X91" i="218"/>
  <c r="W91" i="218"/>
  <c r="V91" i="218"/>
  <c r="U91" i="218"/>
  <c r="T91" i="218"/>
  <c r="S91" i="218"/>
  <c r="R91" i="218"/>
  <c r="Q91" i="218"/>
  <c r="P91" i="218"/>
  <c r="O91" i="218"/>
  <c r="N91" i="218"/>
  <c r="M91" i="218"/>
  <c r="L91" i="218"/>
  <c r="AE90" i="218"/>
  <c r="AE88" i="218" s="1"/>
  <c r="AD90" i="218"/>
  <c r="AD88" i="218" s="1"/>
  <c r="AC90" i="218"/>
  <c r="AC88" i="218" s="1"/>
  <c r="AB90" i="218"/>
  <c r="AB88" i="218" s="1"/>
  <c r="AA90" i="218"/>
  <c r="AA88" i="218" s="1"/>
  <c r="Z90" i="218"/>
  <c r="Z88" i="218" s="1"/>
  <c r="Y90" i="218"/>
  <c r="Y88" i="218" s="1"/>
  <c r="X90" i="218"/>
  <c r="W90" i="218"/>
  <c r="W88" i="218" s="1"/>
  <c r="V90" i="218"/>
  <c r="V88" i="218" s="1"/>
  <c r="U90" i="218"/>
  <c r="U88" i="218" s="1"/>
  <c r="T90" i="218"/>
  <c r="T88" i="218" s="1"/>
  <c r="S90" i="218"/>
  <c r="S88" i="218" s="1"/>
  <c r="R90" i="218"/>
  <c r="Q90" i="218"/>
  <c r="Q88" i="218" s="1"/>
  <c r="P90" i="218"/>
  <c r="O90" i="218"/>
  <c r="O88" i="218" s="1"/>
  <c r="N90" i="218"/>
  <c r="N88" i="218" s="1"/>
  <c r="M90" i="218"/>
  <c r="M88" i="218" s="1"/>
  <c r="L90" i="218"/>
  <c r="AE86" i="218"/>
  <c r="AD86" i="218"/>
  <c r="AC86" i="218"/>
  <c r="AB86" i="218"/>
  <c r="AA86" i="218"/>
  <c r="Z86" i="218"/>
  <c r="Y86" i="218"/>
  <c r="X86" i="218"/>
  <c r="W86" i="218"/>
  <c r="V86" i="218"/>
  <c r="U86" i="218"/>
  <c r="T86" i="218"/>
  <c r="S86" i="218"/>
  <c r="R86" i="218"/>
  <c r="Q86" i="218"/>
  <c r="P86" i="218"/>
  <c r="O86" i="218"/>
  <c r="N86" i="218"/>
  <c r="M86" i="218"/>
  <c r="L86" i="218"/>
  <c r="AE85" i="218"/>
  <c r="AE83" i="218" s="1"/>
  <c r="AD85" i="218"/>
  <c r="AD83" i="218" s="1"/>
  <c r="AC85" i="218"/>
  <c r="AC83" i="218" s="1"/>
  <c r="AB85" i="218"/>
  <c r="AB83" i="218" s="1"/>
  <c r="AA85" i="218"/>
  <c r="AA83" i="218" s="1"/>
  <c r="Z85" i="218"/>
  <c r="Z83" i="218" s="1"/>
  <c r="Y85" i="218"/>
  <c r="Y83" i="218" s="1"/>
  <c r="X85" i="218"/>
  <c r="X83" i="218" s="1"/>
  <c r="W85" i="218"/>
  <c r="W83" i="218" s="1"/>
  <c r="V85" i="218"/>
  <c r="V83" i="218" s="1"/>
  <c r="U85" i="218"/>
  <c r="U83" i="218" s="1"/>
  <c r="T85" i="218"/>
  <c r="T83" i="218" s="1"/>
  <c r="S85" i="218"/>
  <c r="S83" i="218" s="1"/>
  <c r="R85" i="218"/>
  <c r="R83" i="218" s="1"/>
  <c r="Q85" i="218"/>
  <c r="P85" i="218"/>
  <c r="P83" i="218" s="1"/>
  <c r="O85" i="218"/>
  <c r="O83" i="218" s="1"/>
  <c r="N85" i="218"/>
  <c r="N83" i="218" s="1"/>
  <c r="M85" i="218"/>
  <c r="M83" i="218" s="1"/>
  <c r="L85" i="218"/>
  <c r="AE81" i="218"/>
  <c r="AD81" i="218"/>
  <c r="AC81" i="218"/>
  <c r="AB81" i="218"/>
  <c r="AA81" i="218"/>
  <c r="Z81" i="218"/>
  <c r="Y81" i="218"/>
  <c r="X81" i="218"/>
  <c r="W81" i="218"/>
  <c r="V81" i="218"/>
  <c r="U81" i="218"/>
  <c r="T81" i="218"/>
  <c r="S81" i="218"/>
  <c r="R81" i="218"/>
  <c r="Q81" i="218"/>
  <c r="P81" i="218"/>
  <c r="O81" i="218"/>
  <c r="N81" i="218"/>
  <c r="M81" i="218"/>
  <c r="L81" i="218"/>
  <c r="AE80" i="218"/>
  <c r="AD80" i="218"/>
  <c r="AC80" i="218"/>
  <c r="AB80" i="218"/>
  <c r="AA80" i="218"/>
  <c r="Z80" i="218"/>
  <c r="Y80" i="218"/>
  <c r="X80" i="218"/>
  <c r="W80" i="218"/>
  <c r="V80" i="218"/>
  <c r="U80" i="218"/>
  <c r="T80" i="218"/>
  <c r="S80" i="218"/>
  <c r="R80" i="218"/>
  <c r="Q80" i="218"/>
  <c r="P80" i="218"/>
  <c r="O80" i="218"/>
  <c r="N80" i="218"/>
  <c r="M80" i="218"/>
  <c r="L80" i="218"/>
  <c r="AE79" i="218"/>
  <c r="AE77" i="218" s="1"/>
  <c r="AD79" i="218"/>
  <c r="AD77" i="218" s="1"/>
  <c r="AC79" i="218"/>
  <c r="AC77" i="218" s="1"/>
  <c r="AB79" i="218"/>
  <c r="AB77" i="218" s="1"/>
  <c r="AA79" i="218"/>
  <c r="AA77" i="218" s="1"/>
  <c r="Z79" i="218"/>
  <c r="Z77" i="218" s="1"/>
  <c r="Y79" i="218"/>
  <c r="Y77" i="218" s="1"/>
  <c r="X79" i="218"/>
  <c r="X77" i="218" s="1"/>
  <c r="W79" i="218"/>
  <c r="W77" i="218" s="1"/>
  <c r="V79" i="218"/>
  <c r="V77" i="218" s="1"/>
  <c r="U79" i="218"/>
  <c r="U77" i="218" s="1"/>
  <c r="T79" i="218"/>
  <c r="T77" i="218" s="1"/>
  <c r="S79" i="218"/>
  <c r="S77" i="218" s="1"/>
  <c r="R79" i="218"/>
  <c r="R77" i="218" s="1"/>
  <c r="Q79" i="218"/>
  <c r="Q77" i="218" s="1"/>
  <c r="P79" i="218"/>
  <c r="P77" i="218" s="1"/>
  <c r="O79" i="218"/>
  <c r="N79" i="218"/>
  <c r="N77" i="218" s="1"/>
  <c r="M79" i="218"/>
  <c r="M77" i="218" s="1"/>
  <c r="L79" i="218"/>
  <c r="AE75" i="218"/>
  <c r="AD75" i="218"/>
  <c r="AC75" i="218"/>
  <c r="AB75" i="218"/>
  <c r="AA75" i="218"/>
  <c r="Z75" i="218"/>
  <c r="Y75" i="218"/>
  <c r="X75" i="218"/>
  <c r="W75" i="218"/>
  <c r="V75" i="218"/>
  <c r="U75" i="218"/>
  <c r="T75" i="218"/>
  <c r="S75" i="218"/>
  <c r="R75" i="218"/>
  <c r="Q75" i="218"/>
  <c r="P75" i="218"/>
  <c r="O75" i="218"/>
  <c r="N75" i="218"/>
  <c r="M75" i="218"/>
  <c r="L75" i="218"/>
  <c r="AE74" i="218"/>
  <c r="AD74" i="218"/>
  <c r="AC74" i="218"/>
  <c r="AB74" i="218"/>
  <c r="AA74" i="218"/>
  <c r="Z74" i="218"/>
  <c r="Y74" i="218"/>
  <c r="X74" i="218"/>
  <c r="W74" i="218"/>
  <c r="V74" i="218"/>
  <c r="U74" i="218"/>
  <c r="T74" i="218"/>
  <c r="S74" i="218"/>
  <c r="R74" i="218"/>
  <c r="Q74" i="218"/>
  <c r="P74" i="218"/>
  <c r="O74" i="218"/>
  <c r="N74" i="218"/>
  <c r="M74" i="218"/>
  <c r="L74" i="218"/>
  <c r="AE73" i="218"/>
  <c r="AD73" i="218"/>
  <c r="AC73" i="218"/>
  <c r="AB73" i="218"/>
  <c r="AA73" i="218"/>
  <c r="Z73" i="218"/>
  <c r="Y73" i="218"/>
  <c r="X73" i="218"/>
  <c r="W73" i="218"/>
  <c r="V73" i="218"/>
  <c r="U73" i="218"/>
  <c r="T73" i="218"/>
  <c r="S73" i="218"/>
  <c r="R73" i="218"/>
  <c r="Q73" i="218"/>
  <c r="P73" i="218"/>
  <c r="O73" i="218"/>
  <c r="N73" i="218"/>
  <c r="M73" i="218"/>
  <c r="L73" i="218"/>
  <c r="AE72" i="218"/>
  <c r="AD72" i="218"/>
  <c r="AC72" i="218"/>
  <c r="AB72" i="218"/>
  <c r="AA72" i="218"/>
  <c r="Z72" i="218"/>
  <c r="Y72" i="218"/>
  <c r="X72" i="218"/>
  <c r="W72" i="218"/>
  <c r="V72" i="218"/>
  <c r="U72" i="218"/>
  <c r="T72" i="218"/>
  <c r="S72" i="218"/>
  <c r="R72" i="218"/>
  <c r="Q72" i="218"/>
  <c r="P72" i="218"/>
  <c r="O72" i="218"/>
  <c r="N72" i="218"/>
  <c r="M72" i="218"/>
  <c r="L72" i="218"/>
  <c r="AE71" i="218"/>
  <c r="AD71" i="218"/>
  <c r="AC71" i="218"/>
  <c r="AB71" i="218"/>
  <c r="AA71" i="218"/>
  <c r="Z71" i="218"/>
  <c r="Y71" i="218"/>
  <c r="X71" i="218"/>
  <c r="W71" i="218"/>
  <c r="V71" i="218"/>
  <c r="U71" i="218"/>
  <c r="T71" i="218"/>
  <c r="S71" i="218"/>
  <c r="R71" i="218"/>
  <c r="Q71" i="218"/>
  <c r="P71" i="218"/>
  <c r="O71" i="218"/>
  <c r="N71" i="218"/>
  <c r="M71" i="218"/>
  <c r="L71" i="218"/>
  <c r="AE70" i="218"/>
  <c r="AD70" i="218"/>
  <c r="AC70" i="218"/>
  <c r="AB70" i="218"/>
  <c r="AA70" i="218"/>
  <c r="Z70" i="218"/>
  <c r="Y70" i="218"/>
  <c r="X70" i="218"/>
  <c r="W70" i="218"/>
  <c r="V70" i="218"/>
  <c r="U70" i="218"/>
  <c r="T70" i="218"/>
  <c r="S70" i="218"/>
  <c r="R70" i="218"/>
  <c r="Q70" i="218"/>
  <c r="P70" i="218"/>
  <c r="O70" i="218"/>
  <c r="N70" i="218"/>
  <c r="M70" i="218"/>
  <c r="L70" i="218"/>
  <c r="AE69" i="218"/>
  <c r="AE67" i="218" s="1"/>
  <c r="AD69" i="218"/>
  <c r="AD67" i="218" s="1"/>
  <c r="AC69" i="218"/>
  <c r="AC67" i="218" s="1"/>
  <c r="AB69" i="218"/>
  <c r="AB67" i="218" s="1"/>
  <c r="AA69" i="218"/>
  <c r="AA67" i="218" s="1"/>
  <c r="Z69" i="218"/>
  <c r="Z67" i="218" s="1"/>
  <c r="Y69" i="218"/>
  <c r="Y67" i="218" s="1"/>
  <c r="X69" i="218"/>
  <c r="X67" i="218" s="1"/>
  <c r="W69" i="218"/>
  <c r="W67" i="218" s="1"/>
  <c r="V69" i="218"/>
  <c r="V67" i="218" s="1"/>
  <c r="U69" i="218"/>
  <c r="U67" i="218" s="1"/>
  <c r="T69" i="218"/>
  <c r="T67" i="218" s="1"/>
  <c r="S69" i="218"/>
  <c r="R69" i="218"/>
  <c r="Q69" i="218"/>
  <c r="P69" i="218"/>
  <c r="O69" i="218"/>
  <c r="O67" i="218" s="1"/>
  <c r="N69" i="218"/>
  <c r="N67" i="218" s="1"/>
  <c r="M69" i="218"/>
  <c r="L69" i="218"/>
  <c r="L67" i="218" s="1"/>
  <c r="AE288" i="217"/>
  <c r="AD288" i="217"/>
  <c r="AC288" i="217"/>
  <c r="AB288" i="217"/>
  <c r="AA288" i="217"/>
  <c r="Z288" i="217"/>
  <c r="Y288" i="217"/>
  <c r="X288" i="217"/>
  <c r="W288" i="217"/>
  <c r="V288" i="217"/>
  <c r="U288" i="217"/>
  <c r="T288" i="217"/>
  <c r="S288" i="217"/>
  <c r="R288" i="217"/>
  <c r="Q288" i="217"/>
  <c r="P288" i="217"/>
  <c r="O288" i="217"/>
  <c r="N288" i="217"/>
  <c r="M288" i="217"/>
  <c r="L288" i="217"/>
  <c r="AE287" i="217"/>
  <c r="AE285" i="217" s="1"/>
  <c r="AD287" i="217"/>
  <c r="AD285" i="217" s="1"/>
  <c r="AC287" i="217"/>
  <c r="AC285" i="217" s="1"/>
  <c r="AB287" i="217"/>
  <c r="AB285" i="217" s="1"/>
  <c r="AA287" i="217"/>
  <c r="AA285" i="217" s="1"/>
  <c r="Z287" i="217"/>
  <c r="Z285" i="217" s="1"/>
  <c r="Y287" i="217"/>
  <c r="Y285" i="217" s="1"/>
  <c r="X287" i="217"/>
  <c r="X285" i="217" s="1"/>
  <c r="W287" i="217"/>
  <c r="W285" i="217" s="1"/>
  <c r="V287" i="217"/>
  <c r="V285" i="217" s="1"/>
  <c r="U287" i="217"/>
  <c r="U285" i="217" s="1"/>
  <c r="T287" i="217"/>
  <c r="T285" i="217" s="1"/>
  <c r="S287" i="217"/>
  <c r="S285" i="217" s="1"/>
  <c r="R287" i="217"/>
  <c r="Q287" i="217"/>
  <c r="Q285" i="217" s="1"/>
  <c r="P287" i="217"/>
  <c r="P285" i="217" s="1"/>
  <c r="O287" i="217"/>
  <c r="O285" i="217" s="1"/>
  <c r="N287" i="217"/>
  <c r="N285" i="217" s="1"/>
  <c r="M287" i="217"/>
  <c r="M285" i="217" s="1"/>
  <c r="L287" i="217"/>
  <c r="AE283" i="217"/>
  <c r="AD283" i="217"/>
  <c r="AC283" i="217"/>
  <c r="AB283" i="217"/>
  <c r="AA283" i="217"/>
  <c r="Z283" i="217"/>
  <c r="Y283" i="217"/>
  <c r="X283" i="217"/>
  <c r="W283" i="217"/>
  <c r="V283" i="217"/>
  <c r="U283" i="217"/>
  <c r="T283" i="217"/>
  <c r="S283" i="217"/>
  <c r="R283" i="217"/>
  <c r="Q283" i="217"/>
  <c r="P283" i="217"/>
  <c r="O283" i="217"/>
  <c r="N283" i="217"/>
  <c r="M283" i="217"/>
  <c r="L283" i="217"/>
  <c r="AE282" i="217"/>
  <c r="AE280" i="217" s="1"/>
  <c r="AD282" i="217"/>
  <c r="AC282" i="217"/>
  <c r="AC280" i="217" s="1"/>
  <c r="AB282" i="217"/>
  <c r="AB280" i="217" s="1"/>
  <c r="AA282" i="217"/>
  <c r="AA280" i="217" s="1"/>
  <c r="Z282" i="217"/>
  <c r="Z280" i="217" s="1"/>
  <c r="Y282" i="217"/>
  <c r="Y280" i="217" s="1"/>
  <c r="X282" i="217"/>
  <c r="X280" i="217" s="1"/>
  <c r="W282" i="217"/>
  <c r="W280" i="217" s="1"/>
  <c r="V282" i="217"/>
  <c r="V280" i="217" s="1"/>
  <c r="U282" i="217"/>
  <c r="U280" i="217" s="1"/>
  <c r="T282" i="217"/>
  <c r="T280" i="217" s="1"/>
  <c r="S282" i="217"/>
  <c r="S280" i="217" s="1"/>
  <c r="R282" i="217"/>
  <c r="R280" i="217" s="1"/>
  <c r="Q282" i="217"/>
  <c r="Q280" i="217" s="1"/>
  <c r="P282" i="217"/>
  <c r="P280" i="217" s="1"/>
  <c r="O282" i="217"/>
  <c r="O280" i="217" s="1"/>
  <c r="N282" i="217"/>
  <c r="N280" i="217" s="1"/>
  <c r="M282" i="217"/>
  <c r="M280" i="217" s="1"/>
  <c r="L282" i="217"/>
  <c r="AE278" i="217"/>
  <c r="AD278" i="217"/>
  <c r="AC278" i="217"/>
  <c r="AB278" i="217"/>
  <c r="AA278" i="217"/>
  <c r="Z278" i="217"/>
  <c r="Y278" i="217"/>
  <c r="X278" i="217"/>
  <c r="W278" i="217"/>
  <c r="V278" i="217"/>
  <c r="U278" i="217"/>
  <c r="T278" i="217"/>
  <c r="S278" i="217"/>
  <c r="R278" i="217"/>
  <c r="Q278" i="217"/>
  <c r="P278" i="217"/>
  <c r="O278" i="217"/>
  <c r="N278" i="217"/>
  <c r="M278" i="217"/>
  <c r="L278" i="217"/>
  <c r="AE277" i="217"/>
  <c r="AD277" i="217"/>
  <c r="AC277" i="217"/>
  <c r="AB277" i="217"/>
  <c r="AA277" i="217"/>
  <c r="Z277" i="217"/>
  <c r="Y277" i="217"/>
  <c r="X277" i="217"/>
  <c r="W277" i="217"/>
  <c r="V277" i="217"/>
  <c r="U277" i="217"/>
  <c r="T277" i="217"/>
  <c r="S277" i="217"/>
  <c r="R277" i="217"/>
  <c r="Q277" i="217"/>
  <c r="P277" i="217"/>
  <c r="O277" i="217"/>
  <c r="N277" i="217"/>
  <c r="M277" i="217"/>
  <c r="L277" i="217"/>
  <c r="AE276" i="217"/>
  <c r="AD276" i="217"/>
  <c r="AC276" i="217"/>
  <c r="AB276" i="217"/>
  <c r="AA276" i="217"/>
  <c r="Z276" i="217"/>
  <c r="Y276" i="217"/>
  <c r="X276" i="217"/>
  <c r="W276" i="217"/>
  <c r="V276" i="217"/>
  <c r="U276" i="217"/>
  <c r="T276" i="217"/>
  <c r="S276" i="217"/>
  <c r="R276" i="217"/>
  <c r="Q276" i="217"/>
  <c r="P276" i="217"/>
  <c r="O276" i="217"/>
  <c r="N276" i="217"/>
  <c r="M276" i="217"/>
  <c r="L276" i="217"/>
  <c r="AE275" i="217"/>
  <c r="AE273" i="217" s="1"/>
  <c r="AD275" i="217"/>
  <c r="AD273" i="217" s="1"/>
  <c r="AC275" i="217"/>
  <c r="AC273" i="217" s="1"/>
  <c r="AB275" i="217"/>
  <c r="AB273" i="217" s="1"/>
  <c r="AA275" i="217"/>
  <c r="AA273" i="217" s="1"/>
  <c r="Z275" i="217"/>
  <c r="Z273" i="217" s="1"/>
  <c r="Y275" i="217"/>
  <c r="Y273" i="217" s="1"/>
  <c r="X275" i="217"/>
  <c r="X273" i="217" s="1"/>
  <c r="W275" i="217"/>
  <c r="W273" i="217" s="1"/>
  <c r="V275" i="217"/>
  <c r="V273" i="217" s="1"/>
  <c r="U275" i="217"/>
  <c r="U273" i="217" s="1"/>
  <c r="T275" i="217"/>
  <c r="T273" i="217" s="1"/>
  <c r="S275" i="217"/>
  <c r="S273" i="217" s="1"/>
  <c r="R275" i="217"/>
  <c r="Q275" i="217"/>
  <c r="Q273" i="217" s="1"/>
  <c r="P275" i="217"/>
  <c r="P273" i="217" s="1"/>
  <c r="O275" i="217"/>
  <c r="O273" i="217" s="1"/>
  <c r="N275" i="217"/>
  <c r="N273" i="217" s="1"/>
  <c r="M275" i="217"/>
  <c r="M273" i="217" s="1"/>
  <c r="L275" i="217"/>
  <c r="AE271" i="217"/>
  <c r="AD271" i="217"/>
  <c r="AC271" i="217"/>
  <c r="AB271" i="217"/>
  <c r="AA271" i="217"/>
  <c r="Z271" i="217"/>
  <c r="Y271" i="217"/>
  <c r="X271" i="217"/>
  <c r="W271" i="217"/>
  <c r="V271" i="217"/>
  <c r="U271" i="217"/>
  <c r="T271" i="217"/>
  <c r="S271" i="217"/>
  <c r="R271" i="217"/>
  <c r="Q271" i="217"/>
  <c r="P271" i="217"/>
  <c r="O271" i="217"/>
  <c r="N271" i="217"/>
  <c r="M271" i="217"/>
  <c r="L271" i="217"/>
  <c r="AE270" i="217"/>
  <c r="AD270" i="217"/>
  <c r="AC270" i="217"/>
  <c r="AB270" i="217"/>
  <c r="AA270" i="217"/>
  <c r="Z270" i="217"/>
  <c r="Y270" i="217"/>
  <c r="X270" i="217"/>
  <c r="W270" i="217"/>
  <c r="V270" i="217"/>
  <c r="U270" i="217"/>
  <c r="T270" i="217"/>
  <c r="S270" i="217"/>
  <c r="R270" i="217"/>
  <c r="Q270" i="217"/>
  <c r="P270" i="217"/>
  <c r="O270" i="217"/>
  <c r="N270" i="217"/>
  <c r="M270" i="217"/>
  <c r="L270" i="217"/>
  <c r="AE269" i="217"/>
  <c r="AE267" i="217" s="1"/>
  <c r="AD269" i="217"/>
  <c r="AD267" i="217" s="1"/>
  <c r="AC269" i="217"/>
  <c r="AC267" i="217" s="1"/>
  <c r="AB269" i="217"/>
  <c r="AB267" i="217" s="1"/>
  <c r="AA269" i="217"/>
  <c r="AA267" i="217" s="1"/>
  <c r="Z269" i="217"/>
  <c r="Z267" i="217" s="1"/>
  <c r="Y269" i="217"/>
  <c r="Y267" i="217" s="1"/>
  <c r="X269" i="217"/>
  <c r="X267" i="217" s="1"/>
  <c r="W269" i="217"/>
  <c r="W267" i="217" s="1"/>
  <c r="V269" i="217"/>
  <c r="V267" i="217" s="1"/>
  <c r="U269" i="217"/>
  <c r="U267" i="217" s="1"/>
  <c r="T269" i="217"/>
  <c r="T267" i="217" s="1"/>
  <c r="S269" i="217"/>
  <c r="S267" i="217" s="1"/>
  <c r="R269" i="217"/>
  <c r="R267" i="217" s="1"/>
  <c r="Q269" i="217"/>
  <c r="Q267" i="217" s="1"/>
  <c r="P269" i="217"/>
  <c r="P267" i="217" s="1"/>
  <c r="O269" i="217"/>
  <c r="O267" i="217" s="1"/>
  <c r="N269" i="217"/>
  <c r="N267" i="217" s="1"/>
  <c r="M269" i="217"/>
  <c r="M267" i="217" s="1"/>
  <c r="L269" i="217"/>
  <c r="AE263" i="217"/>
  <c r="AD263" i="217"/>
  <c r="AC263" i="217"/>
  <c r="AB263" i="217"/>
  <c r="AA263" i="217"/>
  <c r="Z263" i="217"/>
  <c r="Y263" i="217"/>
  <c r="X263" i="217"/>
  <c r="W263" i="217"/>
  <c r="V263" i="217"/>
  <c r="U263" i="217"/>
  <c r="T263" i="217"/>
  <c r="S263" i="217"/>
  <c r="R263" i="217"/>
  <c r="Q263" i="217"/>
  <c r="P263" i="217"/>
  <c r="O263" i="217"/>
  <c r="N263" i="217"/>
  <c r="M263" i="217"/>
  <c r="L263" i="217"/>
  <c r="AE262" i="217"/>
  <c r="AD262" i="217"/>
  <c r="AC262" i="217"/>
  <c r="AB262" i="217"/>
  <c r="AA262" i="217"/>
  <c r="Z262" i="217"/>
  <c r="Y262" i="217"/>
  <c r="X262" i="217"/>
  <c r="W262" i="217"/>
  <c r="V262" i="217"/>
  <c r="U262" i="217"/>
  <c r="T262" i="217"/>
  <c r="S262" i="217"/>
  <c r="R262" i="217"/>
  <c r="Q262" i="217"/>
  <c r="P262" i="217"/>
  <c r="O262" i="217"/>
  <c r="N262" i="217"/>
  <c r="M262" i="217"/>
  <c r="L262" i="217"/>
  <c r="AE261" i="217"/>
  <c r="AD261" i="217"/>
  <c r="AC261" i="217"/>
  <c r="AB261" i="217"/>
  <c r="AA261" i="217"/>
  <c r="Z261" i="217"/>
  <c r="Y261" i="217"/>
  <c r="X261" i="217"/>
  <c r="W261" i="217"/>
  <c r="V261" i="217"/>
  <c r="U261" i="217"/>
  <c r="T261" i="217"/>
  <c r="S261" i="217"/>
  <c r="R261" i="217"/>
  <c r="Q261" i="217"/>
  <c r="P261" i="217"/>
  <c r="O261" i="217"/>
  <c r="N261" i="217"/>
  <c r="M261" i="217"/>
  <c r="L261" i="217"/>
  <c r="AE260" i="217"/>
  <c r="AD260" i="217"/>
  <c r="AC260" i="217"/>
  <c r="AB260" i="217"/>
  <c r="AA260" i="217"/>
  <c r="Z260" i="217"/>
  <c r="Y260" i="217"/>
  <c r="X260" i="217"/>
  <c r="W260" i="217"/>
  <c r="V260" i="217"/>
  <c r="U260" i="217"/>
  <c r="T260" i="217"/>
  <c r="S260" i="217"/>
  <c r="R260" i="217"/>
  <c r="Q260" i="217"/>
  <c r="P260" i="217"/>
  <c r="O260" i="217"/>
  <c r="N260" i="217"/>
  <c r="M260" i="217"/>
  <c r="L260" i="217"/>
  <c r="AE259" i="217"/>
  <c r="AD259" i="217"/>
  <c r="AC259" i="217"/>
  <c r="AB259" i="217"/>
  <c r="AA259" i="217"/>
  <c r="Z259" i="217"/>
  <c r="Y259" i="217"/>
  <c r="X259" i="217"/>
  <c r="W259" i="217"/>
  <c r="V259" i="217"/>
  <c r="U259" i="217"/>
  <c r="T259" i="217"/>
  <c r="S259" i="217"/>
  <c r="R259" i="217"/>
  <c r="Q259" i="217"/>
  <c r="P259" i="217"/>
  <c r="O259" i="217"/>
  <c r="N259" i="217"/>
  <c r="M259" i="217"/>
  <c r="L259" i="217"/>
  <c r="AE258" i="217"/>
  <c r="AD258" i="217"/>
  <c r="AC258" i="217"/>
  <c r="AB258" i="217"/>
  <c r="AA258" i="217"/>
  <c r="Z258" i="217"/>
  <c r="Y258" i="217"/>
  <c r="X258" i="217"/>
  <c r="W258" i="217"/>
  <c r="V258" i="217"/>
  <c r="U258" i="217"/>
  <c r="T258" i="217"/>
  <c r="S258" i="217"/>
  <c r="R258" i="217"/>
  <c r="Q258" i="217"/>
  <c r="P258" i="217"/>
  <c r="O258" i="217"/>
  <c r="N258" i="217"/>
  <c r="M258" i="217"/>
  <c r="L258" i="217"/>
  <c r="AE257" i="217"/>
  <c r="AD257" i="217"/>
  <c r="AC257" i="217"/>
  <c r="AB257" i="217"/>
  <c r="AA257" i="217"/>
  <c r="Z257" i="217"/>
  <c r="Y257" i="217"/>
  <c r="X257" i="217"/>
  <c r="W257" i="217"/>
  <c r="V257" i="217"/>
  <c r="U257" i="217"/>
  <c r="T257" i="217"/>
  <c r="S257" i="217"/>
  <c r="R257" i="217"/>
  <c r="Q257" i="217"/>
  <c r="P257" i="217"/>
  <c r="O257" i="217"/>
  <c r="N257" i="217"/>
  <c r="M257" i="217"/>
  <c r="L257" i="217"/>
  <c r="AE256" i="217"/>
  <c r="AE254" i="217" s="1"/>
  <c r="AD256" i="217"/>
  <c r="AD254" i="217" s="1"/>
  <c r="AC256" i="217"/>
  <c r="AC254" i="217" s="1"/>
  <c r="AB256" i="217"/>
  <c r="AB254" i="217" s="1"/>
  <c r="AA256" i="217"/>
  <c r="AA254" i="217" s="1"/>
  <c r="Z256" i="217"/>
  <c r="Z254" i="217" s="1"/>
  <c r="Y256" i="217"/>
  <c r="Y254" i="217" s="1"/>
  <c r="X256" i="217"/>
  <c r="X254" i="217" s="1"/>
  <c r="W256" i="217"/>
  <c r="W254" i="217" s="1"/>
  <c r="V256" i="217"/>
  <c r="V254" i="217" s="1"/>
  <c r="U256" i="217"/>
  <c r="U254" i="217" s="1"/>
  <c r="T256" i="217"/>
  <c r="T254" i="217" s="1"/>
  <c r="S256" i="217"/>
  <c r="S254" i="217" s="1"/>
  <c r="R256" i="217"/>
  <c r="Q256" i="217"/>
  <c r="Q254" i="217" s="1"/>
  <c r="P256" i="217"/>
  <c r="P254" i="217" s="1"/>
  <c r="O256" i="217"/>
  <c r="O254" i="217" s="1"/>
  <c r="N256" i="217"/>
  <c r="N254" i="217" s="1"/>
  <c r="M256" i="217"/>
  <c r="M254" i="217" s="1"/>
  <c r="L256" i="217"/>
  <c r="AE252" i="217"/>
  <c r="AD252" i="217"/>
  <c r="AC252" i="217"/>
  <c r="AB252" i="217"/>
  <c r="AA252" i="217"/>
  <c r="Z252" i="217"/>
  <c r="Y252" i="217"/>
  <c r="X252" i="217"/>
  <c r="W252" i="217"/>
  <c r="V252" i="217"/>
  <c r="U252" i="217"/>
  <c r="T252" i="217"/>
  <c r="S252" i="217"/>
  <c r="R252" i="217"/>
  <c r="Q252" i="217"/>
  <c r="P252" i="217"/>
  <c r="O252" i="217"/>
  <c r="N252" i="217"/>
  <c r="M252" i="217"/>
  <c r="L252" i="217"/>
  <c r="AE251" i="217"/>
  <c r="AD251" i="217"/>
  <c r="AC251" i="217"/>
  <c r="AB251" i="217"/>
  <c r="AA251" i="217"/>
  <c r="Z251" i="217"/>
  <c r="Y251" i="217"/>
  <c r="X251" i="217"/>
  <c r="W251" i="217"/>
  <c r="V251" i="217"/>
  <c r="U251" i="217"/>
  <c r="T251" i="217"/>
  <c r="S251" i="217"/>
  <c r="R251" i="217"/>
  <c r="Q251" i="217"/>
  <c r="P251" i="217"/>
  <c r="O251" i="217"/>
  <c r="N251" i="217"/>
  <c r="M251" i="217"/>
  <c r="L251" i="217"/>
  <c r="AE250" i="217"/>
  <c r="AD250" i="217"/>
  <c r="AC250" i="217"/>
  <c r="AB250" i="217"/>
  <c r="AA250" i="217"/>
  <c r="Z250" i="217"/>
  <c r="Y250" i="217"/>
  <c r="X250" i="217"/>
  <c r="W250" i="217"/>
  <c r="V250" i="217"/>
  <c r="U250" i="217"/>
  <c r="T250" i="217"/>
  <c r="S250" i="217"/>
  <c r="R250" i="217"/>
  <c r="Q250" i="217"/>
  <c r="P250" i="217"/>
  <c r="O250" i="217"/>
  <c r="N250" i="217"/>
  <c r="M250" i="217"/>
  <c r="L250" i="217"/>
  <c r="AE249" i="217"/>
  <c r="AE247" i="217" s="1"/>
  <c r="AD249" i="217"/>
  <c r="AC249" i="217"/>
  <c r="AC247" i="217" s="1"/>
  <c r="AB249" i="217"/>
  <c r="AB247" i="217" s="1"/>
  <c r="AA249" i="217"/>
  <c r="AA247" i="217" s="1"/>
  <c r="Z249" i="217"/>
  <c r="Z247" i="217" s="1"/>
  <c r="Y249" i="217"/>
  <c r="Y247" i="217" s="1"/>
  <c r="X249" i="217"/>
  <c r="X247" i="217" s="1"/>
  <c r="W249" i="217"/>
  <c r="W247" i="217" s="1"/>
  <c r="V249" i="217"/>
  <c r="V247" i="217" s="1"/>
  <c r="U249" i="217"/>
  <c r="U247" i="217" s="1"/>
  <c r="T249" i="217"/>
  <c r="T247" i="217" s="1"/>
  <c r="S249" i="217"/>
  <c r="S247" i="217" s="1"/>
  <c r="R249" i="217"/>
  <c r="R247" i="217" s="1"/>
  <c r="Q249" i="217"/>
  <c r="Q247" i="217" s="1"/>
  <c r="P249" i="217"/>
  <c r="P247" i="217" s="1"/>
  <c r="O249" i="217"/>
  <c r="O247" i="217" s="1"/>
  <c r="N249" i="217"/>
  <c r="N247" i="217" s="1"/>
  <c r="M249" i="217"/>
  <c r="M247" i="217" s="1"/>
  <c r="L249" i="217"/>
  <c r="AE243" i="217"/>
  <c r="AD243" i="217"/>
  <c r="AC243" i="217"/>
  <c r="AB243" i="217"/>
  <c r="AA243" i="217"/>
  <c r="Z243" i="217"/>
  <c r="Y243" i="217"/>
  <c r="X243" i="217"/>
  <c r="W243" i="217"/>
  <c r="V243" i="217"/>
  <c r="U243" i="217"/>
  <c r="T243" i="217"/>
  <c r="S243" i="217"/>
  <c r="R243" i="217"/>
  <c r="Q243" i="217"/>
  <c r="P243" i="217"/>
  <c r="O243" i="217"/>
  <c r="N243" i="217"/>
  <c r="M243" i="217"/>
  <c r="L243" i="217"/>
  <c r="AE242" i="217"/>
  <c r="AD242" i="217"/>
  <c r="AC242" i="217"/>
  <c r="AB242" i="217"/>
  <c r="AA242" i="217"/>
  <c r="Z242" i="217"/>
  <c r="Y242" i="217"/>
  <c r="X242" i="217"/>
  <c r="W242" i="217"/>
  <c r="V242" i="217"/>
  <c r="U242" i="217"/>
  <c r="T242" i="217"/>
  <c r="S242" i="217"/>
  <c r="R242" i="217"/>
  <c r="Q242" i="217"/>
  <c r="P242" i="217"/>
  <c r="O242" i="217"/>
  <c r="N242" i="217"/>
  <c r="M242" i="217"/>
  <c r="L242" i="217"/>
  <c r="AE241" i="217"/>
  <c r="AD241" i="217"/>
  <c r="AC241" i="217"/>
  <c r="AB241" i="217"/>
  <c r="AA241" i="217"/>
  <c r="Z241" i="217"/>
  <c r="Y241" i="217"/>
  <c r="X241" i="217"/>
  <c r="W241" i="217"/>
  <c r="V241" i="217"/>
  <c r="U241" i="217"/>
  <c r="T241" i="217"/>
  <c r="S241" i="217"/>
  <c r="R241" i="217"/>
  <c r="Q241" i="217"/>
  <c r="P241" i="217"/>
  <c r="O241" i="217"/>
  <c r="N241" i="217"/>
  <c r="M241" i="217"/>
  <c r="L241" i="217"/>
  <c r="AE240" i="217"/>
  <c r="AE238" i="217" s="1"/>
  <c r="AD240" i="217"/>
  <c r="AD238" i="217" s="1"/>
  <c r="AC240" i="217"/>
  <c r="AC238" i="217" s="1"/>
  <c r="AB240" i="217"/>
  <c r="AB238" i="217" s="1"/>
  <c r="AA240" i="217"/>
  <c r="AA238" i="217" s="1"/>
  <c r="Z240" i="217"/>
  <c r="Z238" i="217" s="1"/>
  <c r="Y240" i="217"/>
  <c r="Y238" i="217" s="1"/>
  <c r="X240" i="217"/>
  <c r="X238" i="217" s="1"/>
  <c r="W240" i="217"/>
  <c r="W238" i="217" s="1"/>
  <c r="V240" i="217"/>
  <c r="V238" i="217" s="1"/>
  <c r="U240" i="217"/>
  <c r="U238" i="217" s="1"/>
  <c r="T240" i="217"/>
  <c r="T238" i="217" s="1"/>
  <c r="S240" i="217"/>
  <c r="S238" i="217" s="1"/>
  <c r="R240" i="217"/>
  <c r="R238" i="217" s="1"/>
  <c r="Q240" i="217"/>
  <c r="Q238" i="217" s="1"/>
  <c r="P240" i="217"/>
  <c r="P238" i="217" s="1"/>
  <c r="O240" i="217"/>
  <c r="O238" i="217" s="1"/>
  <c r="N240" i="217"/>
  <c r="N238" i="217" s="1"/>
  <c r="M240" i="217"/>
  <c r="M238" i="217" s="1"/>
  <c r="L240" i="217"/>
  <c r="AE236" i="217"/>
  <c r="AD236" i="217"/>
  <c r="AC236" i="217"/>
  <c r="AB236" i="217"/>
  <c r="AA236" i="217"/>
  <c r="Z236" i="217"/>
  <c r="Y236" i="217"/>
  <c r="X236" i="217"/>
  <c r="W236" i="217"/>
  <c r="V236" i="217"/>
  <c r="U236" i="217"/>
  <c r="T236" i="217"/>
  <c r="S236" i="217"/>
  <c r="R236" i="217"/>
  <c r="Q236" i="217"/>
  <c r="P236" i="217"/>
  <c r="O236" i="217"/>
  <c r="N236" i="217"/>
  <c r="M236" i="217"/>
  <c r="L236" i="217"/>
  <c r="AE235" i="217"/>
  <c r="AD235" i="217"/>
  <c r="AC235" i="217"/>
  <c r="AB235" i="217"/>
  <c r="AA235" i="217"/>
  <c r="Z235" i="217"/>
  <c r="Y235" i="217"/>
  <c r="X235" i="217"/>
  <c r="W235" i="217"/>
  <c r="V235" i="217"/>
  <c r="U235" i="217"/>
  <c r="T235" i="217"/>
  <c r="S235" i="217"/>
  <c r="R235" i="217"/>
  <c r="Q235" i="217"/>
  <c r="P235" i="217"/>
  <c r="O235" i="217"/>
  <c r="N235" i="217"/>
  <c r="M235" i="217"/>
  <c r="L235" i="217"/>
  <c r="AE234" i="217"/>
  <c r="AD234" i="217"/>
  <c r="AC234" i="217"/>
  <c r="AB234" i="217"/>
  <c r="AA234" i="217"/>
  <c r="Z234" i="217"/>
  <c r="Y234" i="217"/>
  <c r="X234" i="217"/>
  <c r="W234" i="217"/>
  <c r="V234" i="217"/>
  <c r="U234" i="217"/>
  <c r="T234" i="217"/>
  <c r="S234" i="217"/>
  <c r="R234" i="217"/>
  <c r="Q234" i="217"/>
  <c r="P234" i="217"/>
  <c r="O234" i="217"/>
  <c r="N234" i="217"/>
  <c r="M234" i="217"/>
  <c r="L234" i="217"/>
  <c r="AE233" i="217"/>
  <c r="AD233" i="217"/>
  <c r="AC233" i="217"/>
  <c r="AB233" i="217"/>
  <c r="AA233" i="217"/>
  <c r="Z233" i="217"/>
  <c r="Y233" i="217"/>
  <c r="X233" i="217"/>
  <c r="W233" i="217"/>
  <c r="V233" i="217"/>
  <c r="U233" i="217"/>
  <c r="T233" i="217"/>
  <c r="S233" i="217"/>
  <c r="R233" i="217"/>
  <c r="Q233" i="217"/>
  <c r="P233" i="217"/>
  <c r="O233" i="217"/>
  <c r="N233" i="217"/>
  <c r="M233" i="217"/>
  <c r="L233" i="217"/>
  <c r="AE232" i="217"/>
  <c r="AE230" i="217" s="1"/>
  <c r="AD232" i="217"/>
  <c r="AD230" i="217" s="1"/>
  <c r="AC232" i="217"/>
  <c r="AC230" i="217" s="1"/>
  <c r="AB232" i="217"/>
  <c r="AB230" i="217" s="1"/>
  <c r="AA232" i="217"/>
  <c r="AA230" i="217" s="1"/>
  <c r="Z232" i="217"/>
  <c r="Z230" i="217" s="1"/>
  <c r="Y232" i="217"/>
  <c r="Y230" i="217" s="1"/>
  <c r="X232" i="217"/>
  <c r="X230" i="217" s="1"/>
  <c r="W232" i="217"/>
  <c r="W230" i="217" s="1"/>
  <c r="V232" i="217"/>
  <c r="V230" i="217" s="1"/>
  <c r="U232" i="217"/>
  <c r="U230" i="217" s="1"/>
  <c r="T232" i="217"/>
  <c r="T230" i="217" s="1"/>
  <c r="S232" i="217"/>
  <c r="S230" i="217" s="1"/>
  <c r="R232" i="217"/>
  <c r="Q232" i="217"/>
  <c r="Q230" i="217" s="1"/>
  <c r="P232" i="217"/>
  <c r="P230" i="217" s="1"/>
  <c r="O232" i="217"/>
  <c r="O230" i="217" s="1"/>
  <c r="N232" i="217"/>
  <c r="N230" i="217" s="1"/>
  <c r="M232" i="217"/>
  <c r="M230" i="217" s="1"/>
  <c r="L232" i="217"/>
  <c r="AE228" i="217"/>
  <c r="AD228" i="217"/>
  <c r="AC228" i="217"/>
  <c r="AB228" i="217"/>
  <c r="AA228" i="217"/>
  <c r="Z228" i="217"/>
  <c r="Y228" i="217"/>
  <c r="X228" i="217"/>
  <c r="W228" i="217"/>
  <c r="V228" i="217"/>
  <c r="U228" i="217"/>
  <c r="T228" i="217"/>
  <c r="S228" i="217"/>
  <c r="R228" i="217"/>
  <c r="Q228" i="217"/>
  <c r="P228" i="217"/>
  <c r="O228" i="217"/>
  <c r="N228" i="217"/>
  <c r="M228" i="217"/>
  <c r="L228" i="217"/>
  <c r="AE227" i="217"/>
  <c r="AD227" i="217"/>
  <c r="AC227" i="217"/>
  <c r="AB227" i="217"/>
  <c r="AA227" i="217"/>
  <c r="Z227" i="217"/>
  <c r="Y227" i="217"/>
  <c r="X227" i="217"/>
  <c r="W227" i="217"/>
  <c r="V227" i="217"/>
  <c r="U227" i="217"/>
  <c r="T227" i="217"/>
  <c r="S227" i="217"/>
  <c r="R227" i="217"/>
  <c r="Q227" i="217"/>
  <c r="P227" i="217"/>
  <c r="O227" i="217"/>
  <c r="N227" i="217"/>
  <c r="M227" i="217"/>
  <c r="L227" i="217"/>
  <c r="AE226" i="217"/>
  <c r="AE224" i="217" s="1"/>
  <c r="AD226" i="217"/>
  <c r="AD224" i="217" s="1"/>
  <c r="AC226" i="217"/>
  <c r="AC224" i="217" s="1"/>
  <c r="AB226" i="217"/>
  <c r="AB224" i="217" s="1"/>
  <c r="AA226" i="217"/>
  <c r="AA224" i="217" s="1"/>
  <c r="Z226" i="217"/>
  <c r="Z224" i="217" s="1"/>
  <c r="Y226" i="217"/>
  <c r="Y224" i="217" s="1"/>
  <c r="X226" i="217"/>
  <c r="X224" i="217" s="1"/>
  <c r="W226" i="217"/>
  <c r="W224" i="217" s="1"/>
  <c r="V226" i="217"/>
  <c r="V224" i="217" s="1"/>
  <c r="U226" i="217"/>
  <c r="U224" i="217" s="1"/>
  <c r="T226" i="217"/>
  <c r="T224" i="217" s="1"/>
  <c r="S226" i="217"/>
  <c r="S224" i="217" s="1"/>
  <c r="R226" i="217"/>
  <c r="Q226" i="217"/>
  <c r="Q224" i="217" s="1"/>
  <c r="P226" i="217"/>
  <c r="P224" i="217" s="1"/>
  <c r="O226" i="217"/>
  <c r="O224" i="217" s="1"/>
  <c r="N226" i="217"/>
  <c r="N224" i="217" s="1"/>
  <c r="M226" i="217"/>
  <c r="M224" i="217" s="1"/>
  <c r="L226" i="217"/>
  <c r="AE222" i="217"/>
  <c r="AD222" i="217"/>
  <c r="AC222" i="217"/>
  <c r="AB222" i="217"/>
  <c r="AA222" i="217"/>
  <c r="Z222" i="217"/>
  <c r="Y222" i="217"/>
  <c r="X222" i="217"/>
  <c r="W222" i="217"/>
  <c r="V222" i="217"/>
  <c r="U222" i="217"/>
  <c r="T222" i="217"/>
  <c r="S222" i="217"/>
  <c r="R222" i="217"/>
  <c r="Q222" i="217"/>
  <c r="P222" i="217"/>
  <c r="O222" i="217"/>
  <c r="N222" i="217"/>
  <c r="M222" i="217"/>
  <c r="L222" i="217"/>
  <c r="AE221" i="217"/>
  <c r="AD221" i="217"/>
  <c r="AC221" i="217"/>
  <c r="AB221" i="217"/>
  <c r="AA221" i="217"/>
  <c r="Z221" i="217"/>
  <c r="Y221" i="217"/>
  <c r="X221" i="217"/>
  <c r="W221" i="217"/>
  <c r="V221" i="217"/>
  <c r="U221" i="217"/>
  <c r="T221" i="217"/>
  <c r="S221" i="217"/>
  <c r="R221" i="217"/>
  <c r="Q221" i="217"/>
  <c r="P221" i="217"/>
  <c r="O221" i="217"/>
  <c r="N221" i="217"/>
  <c r="M221" i="217"/>
  <c r="L221" i="217"/>
  <c r="AE220" i="217"/>
  <c r="AD220" i="217"/>
  <c r="AC220" i="217"/>
  <c r="AB220" i="217"/>
  <c r="AA220" i="217"/>
  <c r="Z220" i="217"/>
  <c r="Y220" i="217"/>
  <c r="X220" i="217"/>
  <c r="W220" i="217"/>
  <c r="V220" i="217"/>
  <c r="U220" i="217"/>
  <c r="T220" i="217"/>
  <c r="S220" i="217"/>
  <c r="R220" i="217"/>
  <c r="Q220" i="217"/>
  <c r="P220" i="217"/>
  <c r="O220" i="217"/>
  <c r="N220" i="217"/>
  <c r="M220" i="217"/>
  <c r="L220" i="217"/>
  <c r="AE219" i="217"/>
  <c r="AD219" i="217"/>
  <c r="AC219" i="217"/>
  <c r="AB219" i="217"/>
  <c r="AA219" i="217"/>
  <c r="Z219" i="217"/>
  <c r="Y219" i="217"/>
  <c r="X219" i="217"/>
  <c r="W219" i="217"/>
  <c r="V219" i="217"/>
  <c r="U219" i="217"/>
  <c r="T219" i="217"/>
  <c r="S219" i="217"/>
  <c r="R219" i="217"/>
  <c r="Q219" i="217"/>
  <c r="P219" i="217"/>
  <c r="O219" i="217"/>
  <c r="N219" i="217"/>
  <c r="M219" i="217"/>
  <c r="L219" i="217"/>
  <c r="AE218" i="217"/>
  <c r="AE216" i="217" s="1"/>
  <c r="AD218" i="217"/>
  <c r="AD216" i="217" s="1"/>
  <c r="AC218" i="217"/>
  <c r="AC216" i="217" s="1"/>
  <c r="AB218" i="217"/>
  <c r="AB216" i="217" s="1"/>
  <c r="AA218" i="217"/>
  <c r="AA216" i="217" s="1"/>
  <c r="Z218" i="217"/>
  <c r="Z216" i="217" s="1"/>
  <c r="Y218" i="217"/>
  <c r="Y216" i="217" s="1"/>
  <c r="X218" i="217"/>
  <c r="X216" i="217" s="1"/>
  <c r="W218" i="217"/>
  <c r="W216" i="217" s="1"/>
  <c r="V218" i="217"/>
  <c r="V216" i="217" s="1"/>
  <c r="U218" i="217"/>
  <c r="U216" i="217" s="1"/>
  <c r="T218" i="217"/>
  <c r="T216" i="217" s="1"/>
  <c r="S218" i="217"/>
  <c r="S216" i="217" s="1"/>
  <c r="R218" i="217"/>
  <c r="R216" i="217" s="1"/>
  <c r="Q218" i="217"/>
  <c r="Q216" i="217" s="1"/>
  <c r="P218" i="217"/>
  <c r="P216" i="217" s="1"/>
  <c r="O218" i="217"/>
  <c r="O216" i="217" s="1"/>
  <c r="N218" i="217"/>
  <c r="N216" i="217" s="1"/>
  <c r="M218" i="217"/>
  <c r="M216" i="217" s="1"/>
  <c r="L218" i="217"/>
  <c r="AE214" i="217"/>
  <c r="AD214" i="217"/>
  <c r="AC214" i="217"/>
  <c r="AB214" i="217"/>
  <c r="AA214" i="217"/>
  <c r="Z214" i="217"/>
  <c r="Y214" i="217"/>
  <c r="X214" i="217"/>
  <c r="W214" i="217"/>
  <c r="V214" i="217"/>
  <c r="U214" i="217"/>
  <c r="T214" i="217"/>
  <c r="S214" i="217"/>
  <c r="R214" i="217"/>
  <c r="Q214" i="217"/>
  <c r="P214" i="217"/>
  <c r="O214" i="217"/>
  <c r="N214" i="217"/>
  <c r="M214" i="217"/>
  <c r="L214" i="217"/>
  <c r="AE213" i="217"/>
  <c r="AD213" i="217"/>
  <c r="AC213" i="217"/>
  <c r="AB213" i="217"/>
  <c r="AA213" i="217"/>
  <c r="Z213" i="217"/>
  <c r="Y213" i="217"/>
  <c r="X213" i="217"/>
  <c r="W213" i="217"/>
  <c r="V213" i="217"/>
  <c r="U213" i="217"/>
  <c r="T213" i="217"/>
  <c r="S213" i="217"/>
  <c r="R213" i="217"/>
  <c r="Q213" i="217"/>
  <c r="P213" i="217"/>
  <c r="O213" i="217"/>
  <c r="N213" i="217"/>
  <c r="M213" i="217"/>
  <c r="L213" i="217"/>
  <c r="AE212" i="217"/>
  <c r="AD212" i="217"/>
  <c r="AC212" i="217"/>
  <c r="AB212" i="217"/>
  <c r="AA212" i="217"/>
  <c r="Z212" i="217"/>
  <c r="Y212" i="217"/>
  <c r="X212" i="217"/>
  <c r="W212" i="217"/>
  <c r="V212" i="217"/>
  <c r="U212" i="217"/>
  <c r="T212" i="217"/>
  <c r="S212" i="217"/>
  <c r="R212" i="217"/>
  <c r="Q212" i="217"/>
  <c r="P212" i="217"/>
  <c r="O212" i="217"/>
  <c r="N212" i="217"/>
  <c r="M212" i="217"/>
  <c r="L212" i="217"/>
  <c r="AE211" i="217"/>
  <c r="AD211" i="217"/>
  <c r="AC211" i="217"/>
  <c r="AB211" i="217"/>
  <c r="AA211" i="217"/>
  <c r="Z211" i="217"/>
  <c r="Y211" i="217"/>
  <c r="X211" i="217"/>
  <c r="W211" i="217"/>
  <c r="V211" i="217"/>
  <c r="U211" i="217"/>
  <c r="T211" i="217"/>
  <c r="S211" i="217"/>
  <c r="R211" i="217"/>
  <c r="Q211" i="217"/>
  <c r="P211" i="217"/>
  <c r="O211" i="217"/>
  <c r="N211" i="217"/>
  <c r="M211" i="217"/>
  <c r="L211" i="217"/>
  <c r="AE210" i="217"/>
  <c r="AD210" i="217"/>
  <c r="AC210" i="217"/>
  <c r="AB210" i="217"/>
  <c r="AA210" i="217"/>
  <c r="Z210" i="217"/>
  <c r="Y210" i="217"/>
  <c r="X210" i="217"/>
  <c r="W210" i="217"/>
  <c r="V210" i="217"/>
  <c r="U210" i="217"/>
  <c r="T210" i="217"/>
  <c r="S210" i="217"/>
  <c r="R210" i="217"/>
  <c r="Q210" i="217"/>
  <c r="P210" i="217"/>
  <c r="O210" i="217"/>
  <c r="N210" i="217"/>
  <c r="M210" i="217"/>
  <c r="L210" i="217"/>
  <c r="AE209" i="217"/>
  <c r="AE207" i="217" s="1"/>
  <c r="AD209" i="217"/>
  <c r="AD207" i="217" s="1"/>
  <c r="AC209" i="217"/>
  <c r="AC207" i="217" s="1"/>
  <c r="AB209" i="217"/>
  <c r="AB207" i="217" s="1"/>
  <c r="AA209" i="217"/>
  <c r="AA207" i="217" s="1"/>
  <c r="Z209" i="217"/>
  <c r="Z207" i="217" s="1"/>
  <c r="Y209" i="217"/>
  <c r="Y207" i="217" s="1"/>
  <c r="X209" i="217"/>
  <c r="X207" i="217" s="1"/>
  <c r="W209" i="217"/>
  <c r="W207" i="217" s="1"/>
  <c r="V209" i="217"/>
  <c r="V207" i="217" s="1"/>
  <c r="U209" i="217"/>
  <c r="U207" i="217" s="1"/>
  <c r="T209" i="217"/>
  <c r="T207" i="217" s="1"/>
  <c r="S209" i="217"/>
  <c r="S207" i="217" s="1"/>
  <c r="R209" i="217"/>
  <c r="R207" i="217" s="1"/>
  <c r="Q209" i="217"/>
  <c r="Q207" i="217" s="1"/>
  <c r="P209" i="217"/>
  <c r="P207" i="217" s="1"/>
  <c r="O209" i="217"/>
  <c r="O207" i="217" s="1"/>
  <c r="N209" i="217"/>
  <c r="N207" i="217" s="1"/>
  <c r="M209" i="217"/>
  <c r="M207" i="217" s="1"/>
  <c r="L209" i="217"/>
  <c r="AE205" i="217"/>
  <c r="AD205" i="217"/>
  <c r="AC205" i="217"/>
  <c r="AB205" i="217"/>
  <c r="AA205" i="217"/>
  <c r="Z205" i="217"/>
  <c r="Y205" i="217"/>
  <c r="X205" i="217"/>
  <c r="W205" i="217"/>
  <c r="V205" i="217"/>
  <c r="U205" i="217"/>
  <c r="T205" i="217"/>
  <c r="S205" i="217"/>
  <c r="R205" i="217"/>
  <c r="Q205" i="217"/>
  <c r="P205" i="217"/>
  <c r="O205" i="217"/>
  <c r="N205" i="217"/>
  <c r="M205" i="217"/>
  <c r="L205" i="217"/>
  <c r="AE204" i="217"/>
  <c r="AE202" i="217" s="1"/>
  <c r="AD204" i="217"/>
  <c r="AD202" i="217" s="1"/>
  <c r="AC204" i="217"/>
  <c r="AC202" i="217" s="1"/>
  <c r="AB204" i="217"/>
  <c r="AB202" i="217" s="1"/>
  <c r="AA204" i="217"/>
  <c r="AA202" i="217" s="1"/>
  <c r="Z204" i="217"/>
  <c r="Z202" i="217" s="1"/>
  <c r="Y204" i="217"/>
  <c r="Y202" i="217" s="1"/>
  <c r="X204" i="217"/>
  <c r="X202" i="217" s="1"/>
  <c r="W204" i="217"/>
  <c r="W202" i="217" s="1"/>
  <c r="V204" i="217"/>
  <c r="V202" i="217" s="1"/>
  <c r="U204" i="217"/>
  <c r="U202" i="217" s="1"/>
  <c r="T204" i="217"/>
  <c r="T202" i="217" s="1"/>
  <c r="S204" i="217"/>
  <c r="S202" i="217" s="1"/>
  <c r="R204" i="217"/>
  <c r="R202" i="217" s="1"/>
  <c r="Q204" i="217"/>
  <c r="Q202" i="217" s="1"/>
  <c r="P204" i="217"/>
  <c r="P202" i="217" s="1"/>
  <c r="O204" i="217"/>
  <c r="O202" i="217" s="1"/>
  <c r="N204" i="217"/>
  <c r="N202" i="217" s="1"/>
  <c r="M204" i="217"/>
  <c r="M202" i="217" s="1"/>
  <c r="L204" i="217"/>
  <c r="AE200" i="217"/>
  <c r="AD200" i="217"/>
  <c r="AC200" i="217"/>
  <c r="AB200" i="217"/>
  <c r="AA200" i="217"/>
  <c r="Z200" i="217"/>
  <c r="Y200" i="217"/>
  <c r="X200" i="217"/>
  <c r="W200" i="217"/>
  <c r="V200" i="217"/>
  <c r="U200" i="217"/>
  <c r="T200" i="217"/>
  <c r="S200" i="217"/>
  <c r="R200" i="217"/>
  <c r="Q200" i="217"/>
  <c r="P200" i="217"/>
  <c r="O200" i="217"/>
  <c r="N200" i="217"/>
  <c r="M200" i="217"/>
  <c r="L200" i="217"/>
  <c r="AE199" i="217"/>
  <c r="AD199" i="217"/>
  <c r="AC199" i="217"/>
  <c r="AB199" i="217"/>
  <c r="AA199" i="217"/>
  <c r="Z199" i="217"/>
  <c r="Y199" i="217"/>
  <c r="X199" i="217"/>
  <c r="W199" i="217"/>
  <c r="V199" i="217"/>
  <c r="U199" i="217"/>
  <c r="T199" i="217"/>
  <c r="S199" i="217"/>
  <c r="R199" i="217"/>
  <c r="Q199" i="217"/>
  <c r="P199" i="217"/>
  <c r="O199" i="217"/>
  <c r="N199" i="217"/>
  <c r="M199" i="217"/>
  <c r="L199" i="217"/>
  <c r="AE198" i="217"/>
  <c r="AE196" i="217" s="1"/>
  <c r="AD198" i="217"/>
  <c r="AC198" i="217"/>
  <c r="AC196" i="217" s="1"/>
  <c r="AB198" i="217"/>
  <c r="AB196" i="217" s="1"/>
  <c r="AA198" i="217"/>
  <c r="AA196" i="217" s="1"/>
  <c r="Z198" i="217"/>
  <c r="Z196" i="217" s="1"/>
  <c r="Y198" i="217"/>
  <c r="X198" i="217"/>
  <c r="X196" i="217" s="1"/>
  <c r="W198" i="217"/>
  <c r="W196" i="217" s="1"/>
  <c r="V198" i="217"/>
  <c r="V196" i="217" s="1"/>
  <c r="U198" i="217"/>
  <c r="U196" i="217" s="1"/>
  <c r="T198" i="217"/>
  <c r="T196" i="217" s="1"/>
  <c r="S198" i="217"/>
  <c r="S196" i="217" s="1"/>
  <c r="R198" i="217"/>
  <c r="R196" i="217" s="1"/>
  <c r="Q198" i="217"/>
  <c r="Q196" i="217" s="1"/>
  <c r="P198" i="217"/>
  <c r="P196" i="217" s="1"/>
  <c r="O198" i="217"/>
  <c r="O196" i="217" s="1"/>
  <c r="N198" i="217"/>
  <c r="N196" i="217" s="1"/>
  <c r="M198" i="217"/>
  <c r="M196" i="217" s="1"/>
  <c r="L198" i="217"/>
  <c r="AE194" i="217"/>
  <c r="AD194" i="217"/>
  <c r="AC194" i="217"/>
  <c r="AB194" i="217"/>
  <c r="AA194" i="217"/>
  <c r="Z194" i="217"/>
  <c r="Y194" i="217"/>
  <c r="X194" i="217"/>
  <c r="W194" i="217"/>
  <c r="V194" i="217"/>
  <c r="U194" i="217"/>
  <c r="T194" i="217"/>
  <c r="S194" i="217"/>
  <c r="R194" i="217"/>
  <c r="Q194" i="217"/>
  <c r="P194" i="217"/>
  <c r="O194" i="217"/>
  <c r="N194" i="217"/>
  <c r="M194" i="217"/>
  <c r="L194" i="217"/>
  <c r="AE193" i="217"/>
  <c r="AD193" i="217"/>
  <c r="AC193" i="217"/>
  <c r="AB193" i="217"/>
  <c r="AA193" i="217"/>
  <c r="Z193" i="217"/>
  <c r="Y193" i="217"/>
  <c r="X193" i="217"/>
  <c r="W193" i="217"/>
  <c r="V193" i="217"/>
  <c r="U193" i="217"/>
  <c r="T193" i="217"/>
  <c r="S193" i="217"/>
  <c r="R193" i="217"/>
  <c r="Q193" i="217"/>
  <c r="P193" i="217"/>
  <c r="O193" i="217"/>
  <c r="N193" i="217"/>
  <c r="M193" i="217"/>
  <c r="L193" i="217"/>
  <c r="AE192" i="217"/>
  <c r="AD192" i="217"/>
  <c r="AC192" i="217"/>
  <c r="AB192" i="217"/>
  <c r="AA192" i="217"/>
  <c r="Z192" i="217"/>
  <c r="Y192" i="217"/>
  <c r="X192" i="217"/>
  <c r="W192" i="217"/>
  <c r="V192" i="217"/>
  <c r="U192" i="217"/>
  <c r="T192" i="217"/>
  <c r="S192" i="217"/>
  <c r="R192" i="217"/>
  <c r="Q192" i="217"/>
  <c r="P192" i="217"/>
  <c r="O192" i="217"/>
  <c r="N192" i="217"/>
  <c r="M192" i="217"/>
  <c r="L192" i="217"/>
  <c r="AE191" i="217"/>
  <c r="AD191" i="217"/>
  <c r="AC191" i="217"/>
  <c r="AB191" i="217"/>
  <c r="AA191" i="217"/>
  <c r="Z191" i="217"/>
  <c r="Y191" i="217"/>
  <c r="X191" i="217"/>
  <c r="W191" i="217"/>
  <c r="V191" i="217"/>
  <c r="U191" i="217"/>
  <c r="T191" i="217"/>
  <c r="S191" i="217"/>
  <c r="R191" i="217"/>
  <c r="Q191" i="217"/>
  <c r="P191" i="217"/>
  <c r="O191" i="217"/>
  <c r="N191" i="217"/>
  <c r="M191" i="217"/>
  <c r="L191" i="217"/>
  <c r="AE190" i="217"/>
  <c r="AD190" i="217"/>
  <c r="AC190" i="217"/>
  <c r="AB190" i="217"/>
  <c r="AA190" i="217"/>
  <c r="Z190" i="217"/>
  <c r="Y190" i="217"/>
  <c r="X190" i="217"/>
  <c r="W190" i="217"/>
  <c r="V190" i="217"/>
  <c r="U190" i="217"/>
  <c r="T190" i="217"/>
  <c r="S190" i="217"/>
  <c r="R190" i="217"/>
  <c r="Q190" i="217"/>
  <c r="P190" i="217"/>
  <c r="O190" i="217"/>
  <c r="N190" i="217"/>
  <c r="M190" i="217"/>
  <c r="L190" i="217"/>
  <c r="AE189" i="217"/>
  <c r="AD189" i="217"/>
  <c r="AC189" i="217"/>
  <c r="AB189" i="217"/>
  <c r="AA189" i="217"/>
  <c r="Z189" i="217"/>
  <c r="Y189" i="217"/>
  <c r="X189" i="217"/>
  <c r="W189" i="217"/>
  <c r="V189" i="217"/>
  <c r="U189" i="217"/>
  <c r="T189" i="217"/>
  <c r="S189" i="217"/>
  <c r="R189" i="217"/>
  <c r="Q189" i="217"/>
  <c r="P189" i="217"/>
  <c r="O189" i="217"/>
  <c r="N189" i="217"/>
  <c r="M189" i="217"/>
  <c r="L189" i="217"/>
  <c r="AE188" i="217"/>
  <c r="AD188" i="217"/>
  <c r="AC188" i="217"/>
  <c r="AB188" i="217"/>
  <c r="AA188" i="217"/>
  <c r="Z188" i="217"/>
  <c r="Y188" i="217"/>
  <c r="X188" i="217"/>
  <c r="W188" i="217"/>
  <c r="V188" i="217"/>
  <c r="U188" i="217"/>
  <c r="T188" i="217"/>
  <c r="S188" i="217"/>
  <c r="R188" i="217"/>
  <c r="Q188" i="217"/>
  <c r="P188" i="217"/>
  <c r="O188" i="217"/>
  <c r="N188" i="217"/>
  <c r="M188" i="217"/>
  <c r="L188" i="217"/>
  <c r="AE187" i="217"/>
  <c r="AD187" i="217"/>
  <c r="AD185" i="217" s="1"/>
  <c r="AC187" i="217"/>
  <c r="AC185" i="217" s="1"/>
  <c r="AB187" i="217"/>
  <c r="AB185" i="217" s="1"/>
  <c r="AA187" i="217"/>
  <c r="AA185" i="217" s="1"/>
  <c r="Z187" i="217"/>
  <c r="Z185" i="217" s="1"/>
  <c r="Y187" i="217"/>
  <c r="Y185" i="217" s="1"/>
  <c r="X187" i="217"/>
  <c r="X185" i="217" s="1"/>
  <c r="W187" i="217"/>
  <c r="W185" i="217" s="1"/>
  <c r="V187" i="217"/>
  <c r="V185" i="217" s="1"/>
  <c r="U187" i="217"/>
  <c r="U185" i="217" s="1"/>
  <c r="T187" i="217"/>
  <c r="T185" i="217" s="1"/>
  <c r="S187" i="217"/>
  <c r="S185" i="217" s="1"/>
  <c r="R187" i="217"/>
  <c r="R185" i="217" s="1"/>
  <c r="Q187" i="217"/>
  <c r="Q185" i="217" s="1"/>
  <c r="P187" i="217"/>
  <c r="P185" i="217" s="1"/>
  <c r="O187" i="217"/>
  <c r="O185" i="217" s="1"/>
  <c r="N187" i="217"/>
  <c r="N185" i="217" s="1"/>
  <c r="M187" i="217"/>
  <c r="M185" i="217" s="1"/>
  <c r="L187" i="217"/>
  <c r="AE181" i="217"/>
  <c r="AD181" i="217"/>
  <c r="AC181" i="217"/>
  <c r="AB181" i="217"/>
  <c r="AA181" i="217"/>
  <c r="Z181" i="217"/>
  <c r="Y181" i="217"/>
  <c r="X181" i="217"/>
  <c r="W181" i="217"/>
  <c r="V181" i="217"/>
  <c r="U181" i="217"/>
  <c r="T181" i="217"/>
  <c r="S181" i="217"/>
  <c r="R181" i="217"/>
  <c r="Q181" i="217"/>
  <c r="P181" i="217"/>
  <c r="O181" i="217"/>
  <c r="N181" i="217"/>
  <c r="M181" i="217"/>
  <c r="L181" i="217"/>
  <c r="AE180" i="217"/>
  <c r="AD180" i="217"/>
  <c r="AC180" i="217"/>
  <c r="AB180" i="217"/>
  <c r="AA180" i="217"/>
  <c r="Z180" i="217"/>
  <c r="Y180" i="217"/>
  <c r="X180" i="217"/>
  <c r="W180" i="217"/>
  <c r="V180" i="217"/>
  <c r="U180" i="217"/>
  <c r="T180" i="217"/>
  <c r="S180" i="217"/>
  <c r="R180" i="217"/>
  <c r="Q180" i="217"/>
  <c r="P180" i="217"/>
  <c r="O180" i="217"/>
  <c r="N180" i="217"/>
  <c r="M180" i="217"/>
  <c r="L180" i="217"/>
  <c r="AE179" i="217"/>
  <c r="AD179" i="217"/>
  <c r="AC179" i="217"/>
  <c r="AB179" i="217"/>
  <c r="AA179" i="217"/>
  <c r="Z179" i="217"/>
  <c r="Y179" i="217"/>
  <c r="X179" i="217"/>
  <c r="W179" i="217"/>
  <c r="V179" i="217"/>
  <c r="U179" i="217"/>
  <c r="T179" i="217"/>
  <c r="S179" i="217"/>
  <c r="R179" i="217"/>
  <c r="Q179" i="217"/>
  <c r="P179" i="217"/>
  <c r="O179" i="217"/>
  <c r="N179" i="217"/>
  <c r="M179" i="217"/>
  <c r="L179" i="217"/>
  <c r="AE178" i="217"/>
  <c r="AD178" i="217"/>
  <c r="AC178" i="217"/>
  <c r="AB178" i="217"/>
  <c r="AA178" i="217"/>
  <c r="Z178" i="217"/>
  <c r="Y178" i="217"/>
  <c r="X178" i="217"/>
  <c r="W178" i="217"/>
  <c r="V178" i="217"/>
  <c r="U178" i="217"/>
  <c r="T178" i="217"/>
  <c r="S178" i="217"/>
  <c r="R178" i="217"/>
  <c r="Q178" i="217"/>
  <c r="P178" i="217"/>
  <c r="O178" i="217"/>
  <c r="N178" i="217"/>
  <c r="M178" i="217"/>
  <c r="L178" i="217"/>
  <c r="AE177" i="217"/>
  <c r="AD177" i="217"/>
  <c r="AC177" i="217"/>
  <c r="AB177" i="217"/>
  <c r="AA177" i="217"/>
  <c r="Z177" i="217"/>
  <c r="Y177" i="217"/>
  <c r="X177" i="217"/>
  <c r="W177" i="217"/>
  <c r="V177" i="217"/>
  <c r="U177" i="217"/>
  <c r="T177" i="217"/>
  <c r="S177" i="217"/>
  <c r="R177" i="217"/>
  <c r="Q177" i="217"/>
  <c r="P177" i="217"/>
  <c r="O177" i="217"/>
  <c r="N177" i="217"/>
  <c r="M177" i="217"/>
  <c r="L177" i="217"/>
  <c r="AE176" i="217"/>
  <c r="AD176" i="217"/>
  <c r="AC176" i="217"/>
  <c r="AB176" i="217"/>
  <c r="AA176" i="217"/>
  <c r="Z176" i="217"/>
  <c r="Y176" i="217"/>
  <c r="X176" i="217"/>
  <c r="W176" i="217"/>
  <c r="V176" i="217"/>
  <c r="U176" i="217"/>
  <c r="T176" i="217"/>
  <c r="S176" i="217"/>
  <c r="R176" i="217"/>
  <c r="Q176" i="217"/>
  <c r="P176" i="217"/>
  <c r="O176" i="217"/>
  <c r="N176" i="217"/>
  <c r="M176" i="217"/>
  <c r="L176" i="217"/>
  <c r="AE175" i="217"/>
  <c r="AE173" i="217" s="1"/>
  <c r="AD175" i="217"/>
  <c r="AD173" i="217" s="1"/>
  <c r="AC175" i="217"/>
  <c r="AC173" i="217" s="1"/>
  <c r="AB175" i="217"/>
  <c r="AB173" i="217" s="1"/>
  <c r="AA175" i="217"/>
  <c r="AA173" i="217" s="1"/>
  <c r="Z175" i="217"/>
  <c r="Z173" i="217" s="1"/>
  <c r="Y175" i="217"/>
  <c r="Y173" i="217" s="1"/>
  <c r="X175" i="217"/>
  <c r="W175" i="217"/>
  <c r="W173" i="217" s="1"/>
  <c r="V175" i="217"/>
  <c r="V173" i="217" s="1"/>
  <c r="U175" i="217"/>
  <c r="U173" i="217" s="1"/>
  <c r="T175" i="217"/>
  <c r="T173" i="217" s="1"/>
  <c r="S175" i="217"/>
  <c r="S173" i="217" s="1"/>
  <c r="R175" i="217"/>
  <c r="R173" i="217" s="1"/>
  <c r="Q175" i="217"/>
  <c r="Q173" i="217" s="1"/>
  <c r="P175" i="217"/>
  <c r="O175" i="217"/>
  <c r="N175" i="217"/>
  <c r="M175" i="217"/>
  <c r="L175" i="217"/>
  <c r="L173" i="217" s="1"/>
  <c r="AE171" i="217"/>
  <c r="AD171" i="217"/>
  <c r="AC171" i="217"/>
  <c r="AB171" i="217"/>
  <c r="AA171" i="217"/>
  <c r="Z171" i="217"/>
  <c r="Y171" i="217"/>
  <c r="X171" i="217"/>
  <c r="W171" i="217"/>
  <c r="V171" i="217"/>
  <c r="U171" i="217"/>
  <c r="T171" i="217"/>
  <c r="S171" i="217"/>
  <c r="R171" i="217"/>
  <c r="Q171" i="217"/>
  <c r="P171" i="217"/>
  <c r="O171" i="217"/>
  <c r="N171" i="217"/>
  <c r="M171" i="217"/>
  <c r="L171" i="217"/>
  <c r="AE170" i="217"/>
  <c r="AD170" i="217"/>
  <c r="AC170" i="217"/>
  <c r="AB170" i="217"/>
  <c r="AA170" i="217"/>
  <c r="Z170" i="217"/>
  <c r="Y170" i="217"/>
  <c r="X170" i="217"/>
  <c r="W170" i="217"/>
  <c r="V170" i="217"/>
  <c r="U170" i="217"/>
  <c r="T170" i="217"/>
  <c r="S170" i="217"/>
  <c r="R170" i="217"/>
  <c r="Q170" i="217"/>
  <c r="P170" i="217"/>
  <c r="O170" i="217"/>
  <c r="N170" i="217"/>
  <c r="M170" i="217"/>
  <c r="L170" i="217"/>
  <c r="AE169" i="217"/>
  <c r="AD169" i="217"/>
  <c r="AC169" i="217"/>
  <c r="AB169" i="217"/>
  <c r="AA169" i="217"/>
  <c r="Z169" i="217"/>
  <c r="Y169" i="217"/>
  <c r="X169" i="217"/>
  <c r="W169" i="217"/>
  <c r="V169" i="217"/>
  <c r="U169" i="217"/>
  <c r="T169" i="217"/>
  <c r="S169" i="217"/>
  <c r="R169" i="217"/>
  <c r="Q169" i="217"/>
  <c r="P169" i="217"/>
  <c r="O169" i="217"/>
  <c r="N169" i="217"/>
  <c r="M169" i="217"/>
  <c r="L169" i="217"/>
  <c r="AE168" i="217"/>
  <c r="AD168" i="217"/>
  <c r="AC168" i="217"/>
  <c r="AB168" i="217"/>
  <c r="AA168" i="217"/>
  <c r="Z168" i="217"/>
  <c r="Y168" i="217"/>
  <c r="X168" i="217"/>
  <c r="W168" i="217"/>
  <c r="V168" i="217"/>
  <c r="U168" i="217"/>
  <c r="T168" i="217"/>
  <c r="S168" i="217"/>
  <c r="R168" i="217"/>
  <c r="Q168" i="217"/>
  <c r="P168" i="217"/>
  <c r="O168" i="217"/>
  <c r="N168" i="217"/>
  <c r="M168" i="217"/>
  <c r="L168" i="217"/>
  <c r="AE167" i="217"/>
  <c r="AD167" i="217"/>
  <c r="AC167" i="217"/>
  <c r="AB167" i="217"/>
  <c r="AA167" i="217"/>
  <c r="Z167" i="217"/>
  <c r="Y167" i="217"/>
  <c r="X167" i="217"/>
  <c r="W167" i="217"/>
  <c r="V167" i="217"/>
  <c r="U167" i="217"/>
  <c r="T167" i="217"/>
  <c r="S167" i="217"/>
  <c r="R167" i="217"/>
  <c r="Q167" i="217"/>
  <c r="P167" i="217"/>
  <c r="O167" i="217"/>
  <c r="N167" i="217"/>
  <c r="M167" i="217"/>
  <c r="L167" i="217"/>
  <c r="AE166" i="217"/>
  <c r="AD166" i="217"/>
  <c r="AC166" i="217"/>
  <c r="AB166" i="217"/>
  <c r="AA166" i="217"/>
  <c r="Z166" i="217"/>
  <c r="Y166" i="217"/>
  <c r="X166" i="217"/>
  <c r="W166" i="217"/>
  <c r="V166" i="217"/>
  <c r="U166" i="217"/>
  <c r="T166" i="217"/>
  <c r="S166" i="217"/>
  <c r="R166" i="217"/>
  <c r="Q166" i="217"/>
  <c r="P166" i="217"/>
  <c r="O166" i="217"/>
  <c r="N166" i="217"/>
  <c r="M166" i="217"/>
  <c r="L166" i="217"/>
  <c r="AE165" i="217"/>
  <c r="AE163" i="217" s="1"/>
  <c r="AD165" i="217"/>
  <c r="AD163" i="217" s="1"/>
  <c r="AC165" i="217"/>
  <c r="AC163" i="217" s="1"/>
  <c r="AB165" i="217"/>
  <c r="AB163" i="217" s="1"/>
  <c r="AA165" i="217"/>
  <c r="AA163" i="217" s="1"/>
  <c r="Z165" i="217"/>
  <c r="Z163" i="217" s="1"/>
  <c r="Y165" i="217"/>
  <c r="Y163" i="217" s="1"/>
  <c r="X165" i="217"/>
  <c r="X163" i="217" s="1"/>
  <c r="W165" i="217"/>
  <c r="W163" i="217" s="1"/>
  <c r="V165" i="217"/>
  <c r="V163" i="217" s="1"/>
  <c r="U165" i="217"/>
  <c r="U163" i="217" s="1"/>
  <c r="T165" i="217"/>
  <c r="T163" i="217" s="1"/>
  <c r="S165" i="217"/>
  <c r="S163" i="217" s="1"/>
  <c r="R165" i="217"/>
  <c r="R163" i="217" s="1"/>
  <c r="Q165" i="217"/>
  <c r="Q163" i="217" s="1"/>
  <c r="P165" i="217"/>
  <c r="P163" i="217" s="1"/>
  <c r="O165" i="217"/>
  <c r="O163" i="217" s="1"/>
  <c r="N165" i="217"/>
  <c r="N163" i="217" s="1"/>
  <c r="M165" i="217"/>
  <c r="M163" i="217" s="1"/>
  <c r="L165" i="217"/>
  <c r="L163" i="217" s="1"/>
  <c r="AE161" i="217"/>
  <c r="AD161" i="217"/>
  <c r="AC161" i="217"/>
  <c r="AB161" i="217"/>
  <c r="AA161" i="217"/>
  <c r="Z161" i="217"/>
  <c r="Y161" i="217"/>
  <c r="X161" i="217"/>
  <c r="W161" i="217"/>
  <c r="V161" i="217"/>
  <c r="U161" i="217"/>
  <c r="T161" i="217"/>
  <c r="S161" i="217"/>
  <c r="R161" i="217"/>
  <c r="Q161" i="217"/>
  <c r="P161" i="217"/>
  <c r="O161" i="217"/>
  <c r="N161" i="217"/>
  <c r="M161" i="217"/>
  <c r="L161" i="217"/>
  <c r="AE160" i="217"/>
  <c r="AD160" i="217"/>
  <c r="AC160" i="217"/>
  <c r="AB160" i="217"/>
  <c r="AA160" i="217"/>
  <c r="Z160" i="217"/>
  <c r="Y160" i="217"/>
  <c r="X160" i="217"/>
  <c r="W160" i="217"/>
  <c r="V160" i="217"/>
  <c r="U160" i="217"/>
  <c r="T160" i="217"/>
  <c r="S160" i="217"/>
  <c r="R160" i="217"/>
  <c r="Q160" i="217"/>
  <c r="P160" i="217"/>
  <c r="O160" i="217"/>
  <c r="N160" i="217"/>
  <c r="M160" i="217"/>
  <c r="L160" i="217"/>
  <c r="AE159" i="217"/>
  <c r="AD159" i="217"/>
  <c r="AC159" i="217"/>
  <c r="AB159" i="217"/>
  <c r="AA159" i="217"/>
  <c r="Z159" i="217"/>
  <c r="Y159" i="217"/>
  <c r="X159" i="217"/>
  <c r="W159" i="217"/>
  <c r="V159" i="217"/>
  <c r="U159" i="217"/>
  <c r="T159" i="217"/>
  <c r="S159" i="217"/>
  <c r="R159" i="217"/>
  <c r="Q159" i="217"/>
  <c r="P159" i="217"/>
  <c r="O159" i="217"/>
  <c r="N159" i="217"/>
  <c r="M159" i="217"/>
  <c r="L159" i="217"/>
  <c r="AE158" i="217"/>
  <c r="AD158" i="217"/>
  <c r="AC158" i="217"/>
  <c r="AB158" i="217"/>
  <c r="AA158" i="217"/>
  <c r="Z158" i="217"/>
  <c r="Y158" i="217"/>
  <c r="X158" i="217"/>
  <c r="W158" i="217"/>
  <c r="V158" i="217"/>
  <c r="U158" i="217"/>
  <c r="T158" i="217"/>
  <c r="S158" i="217"/>
  <c r="R158" i="217"/>
  <c r="Q158" i="217"/>
  <c r="P158" i="217"/>
  <c r="O158" i="217"/>
  <c r="N158" i="217"/>
  <c r="M158" i="217"/>
  <c r="L158" i="217"/>
  <c r="AE157" i="217"/>
  <c r="AE155" i="217" s="1"/>
  <c r="AD157" i="217"/>
  <c r="AD155" i="217" s="1"/>
  <c r="AC157" i="217"/>
  <c r="AC155" i="217" s="1"/>
  <c r="AB157" i="217"/>
  <c r="AB155" i="217" s="1"/>
  <c r="AA157" i="217"/>
  <c r="AA155" i="217" s="1"/>
  <c r="Z157" i="217"/>
  <c r="Z155" i="217" s="1"/>
  <c r="Y157" i="217"/>
  <c r="Y155" i="217" s="1"/>
  <c r="X157" i="217"/>
  <c r="X155" i="217" s="1"/>
  <c r="W157" i="217"/>
  <c r="W155" i="217" s="1"/>
  <c r="V157" i="217"/>
  <c r="V155" i="217" s="1"/>
  <c r="U157" i="217"/>
  <c r="U155" i="217" s="1"/>
  <c r="T157" i="217"/>
  <c r="T155" i="217" s="1"/>
  <c r="S157" i="217"/>
  <c r="S155" i="217" s="1"/>
  <c r="R157" i="217"/>
  <c r="Q157" i="217"/>
  <c r="Q155" i="217" s="1"/>
  <c r="P157" i="217"/>
  <c r="P155" i="217" s="1"/>
  <c r="O157" i="217"/>
  <c r="O155" i="217" s="1"/>
  <c r="N157" i="217"/>
  <c r="N155" i="217" s="1"/>
  <c r="M157" i="217"/>
  <c r="L157" i="217"/>
  <c r="L155" i="217" s="1"/>
  <c r="AE153" i="217"/>
  <c r="AD153" i="217"/>
  <c r="AC153" i="217"/>
  <c r="AB153" i="217"/>
  <c r="AA153" i="217"/>
  <c r="Z153" i="217"/>
  <c r="Y153" i="217"/>
  <c r="X153" i="217"/>
  <c r="W153" i="217"/>
  <c r="V153" i="217"/>
  <c r="U153" i="217"/>
  <c r="T153" i="217"/>
  <c r="S153" i="217"/>
  <c r="R153" i="217"/>
  <c r="Q153" i="217"/>
  <c r="P153" i="217"/>
  <c r="O153" i="217"/>
  <c r="N153" i="217"/>
  <c r="M153" i="217"/>
  <c r="L153" i="217"/>
  <c r="AE152" i="217"/>
  <c r="AD152" i="217"/>
  <c r="AC152" i="217"/>
  <c r="AB152" i="217"/>
  <c r="AA152" i="217"/>
  <c r="Z152" i="217"/>
  <c r="Y152" i="217"/>
  <c r="X152" i="217"/>
  <c r="W152" i="217"/>
  <c r="V152" i="217"/>
  <c r="U152" i="217"/>
  <c r="T152" i="217"/>
  <c r="S152" i="217"/>
  <c r="R152" i="217"/>
  <c r="Q152" i="217"/>
  <c r="P152" i="217"/>
  <c r="O152" i="217"/>
  <c r="N152" i="217"/>
  <c r="M152" i="217"/>
  <c r="L152" i="217"/>
  <c r="AE151" i="217"/>
  <c r="AD151" i="217"/>
  <c r="AC151" i="217"/>
  <c r="AB151" i="217"/>
  <c r="AA151" i="217"/>
  <c r="Z151" i="217"/>
  <c r="Y151" i="217"/>
  <c r="X151" i="217"/>
  <c r="W151" i="217"/>
  <c r="V151" i="217"/>
  <c r="U151" i="217"/>
  <c r="T151" i="217"/>
  <c r="S151" i="217"/>
  <c r="R151" i="217"/>
  <c r="Q151" i="217"/>
  <c r="P151" i="217"/>
  <c r="O151" i="217"/>
  <c r="N151" i="217"/>
  <c r="M151" i="217"/>
  <c r="L151" i="217"/>
  <c r="AE150" i="217"/>
  <c r="AD150" i="217"/>
  <c r="AC150" i="217"/>
  <c r="AB150" i="217"/>
  <c r="AA150" i="217"/>
  <c r="Z150" i="217"/>
  <c r="Y150" i="217"/>
  <c r="X150" i="217"/>
  <c r="W150" i="217"/>
  <c r="V150" i="217"/>
  <c r="U150" i="217"/>
  <c r="T150" i="217"/>
  <c r="S150" i="217"/>
  <c r="R150" i="217"/>
  <c r="Q150" i="217"/>
  <c r="P150" i="217"/>
  <c r="O150" i="217"/>
  <c r="N150" i="217"/>
  <c r="M150" i="217"/>
  <c r="L150" i="217"/>
  <c r="AE149" i="217"/>
  <c r="AD149" i="217"/>
  <c r="AC149" i="217"/>
  <c r="AB149" i="217"/>
  <c r="AA149" i="217"/>
  <c r="Z149" i="217"/>
  <c r="Y149" i="217"/>
  <c r="X149" i="217"/>
  <c r="W149" i="217"/>
  <c r="V149" i="217"/>
  <c r="U149" i="217"/>
  <c r="T149" i="217"/>
  <c r="S149" i="217"/>
  <c r="R149" i="217"/>
  <c r="Q149" i="217"/>
  <c r="P149" i="217"/>
  <c r="O149" i="217"/>
  <c r="N149" i="217"/>
  <c r="M149" i="217"/>
  <c r="L149" i="217"/>
  <c r="AE148" i="217"/>
  <c r="AE146" i="217" s="1"/>
  <c r="AD148" i="217"/>
  <c r="AD146" i="217" s="1"/>
  <c r="AC148" i="217"/>
  <c r="AB148" i="217"/>
  <c r="AB146" i="217" s="1"/>
  <c r="AA148" i="217"/>
  <c r="AA146" i="217" s="1"/>
  <c r="Z148" i="217"/>
  <c r="Z146" i="217" s="1"/>
  <c r="Y148" i="217"/>
  <c r="Y146" i="217" s="1"/>
  <c r="X148" i="217"/>
  <c r="X146" i="217" s="1"/>
  <c r="W148" i="217"/>
  <c r="W146" i="217" s="1"/>
  <c r="V148" i="217"/>
  <c r="V146" i="217" s="1"/>
  <c r="U148" i="217"/>
  <c r="U146" i="217" s="1"/>
  <c r="T148" i="217"/>
  <c r="T146" i="217" s="1"/>
  <c r="S148" i="217"/>
  <c r="S146" i="217" s="1"/>
  <c r="R148" i="217"/>
  <c r="Q148" i="217"/>
  <c r="Q146" i="217" s="1"/>
  <c r="P148" i="217"/>
  <c r="P146" i="217" s="1"/>
  <c r="O148" i="217"/>
  <c r="O146" i="217" s="1"/>
  <c r="N148" i="217"/>
  <c r="N146" i="217" s="1"/>
  <c r="M148" i="217"/>
  <c r="M146" i="217" s="1"/>
  <c r="L148" i="217"/>
  <c r="AE144" i="217"/>
  <c r="AD144" i="217"/>
  <c r="AC144" i="217"/>
  <c r="AB144" i="217"/>
  <c r="AA144" i="217"/>
  <c r="Z144" i="217"/>
  <c r="Y144" i="217"/>
  <c r="X144" i="217"/>
  <c r="W144" i="217"/>
  <c r="V144" i="217"/>
  <c r="U144" i="217"/>
  <c r="T144" i="217"/>
  <c r="S144" i="217"/>
  <c r="R144" i="217"/>
  <c r="Q144" i="217"/>
  <c r="P144" i="217"/>
  <c r="O144" i="217"/>
  <c r="N144" i="217"/>
  <c r="M144" i="217"/>
  <c r="L144" i="217"/>
  <c r="AE143" i="217"/>
  <c r="AD143" i="217"/>
  <c r="AC143" i="217"/>
  <c r="AB143" i="217"/>
  <c r="AA143" i="217"/>
  <c r="Z143" i="217"/>
  <c r="Y143" i="217"/>
  <c r="X143" i="217"/>
  <c r="W143" i="217"/>
  <c r="V143" i="217"/>
  <c r="U143" i="217"/>
  <c r="T143" i="217"/>
  <c r="S143" i="217"/>
  <c r="R143" i="217"/>
  <c r="Q143" i="217"/>
  <c r="P143" i="217"/>
  <c r="O143" i="217"/>
  <c r="N143" i="217"/>
  <c r="M143" i="217"/>
  <c r="L143" i="217"/>
  <c r="AE142" i="217"/>
  <c r="AE140" i="217" s="1"/>
  <c r="AD142" i="217"/>
  <c r="AD140" i="217" s="1"/>
  <c r="AC142" i="217"/>
  <c r="AC140" i="217" s="1"/>
  <c r="AB142" i="217"/>
  <c r="AB140" i="217" s="1"/>
  <c r="AA142" i="217"/>
  <c r="AA140" i="217" s="1"/>
  <c r="Z142" i="217"/>
  <c r="Z140" i="217" s="1"/>
  <c r="Y142" i="217"/>
  <c r="Y140" i="217" s="1"/>
  <c r="X142" i="217"/>
  <c r="X140" i="217" s="1"/>
  <c r="W142" i="217"/>
  <c r="W140" i="217" s="1"/>
  <c r="V142" i="217"/>
  <c r="V140" i="217" s="1"/>
  <c r="U142" i="217"/>
  <c r="U140" i="217" s="1"/>
  <c r="T142" i="217"/>
  <c r="T140" i="217" s="1"/>
  <c r="S142" i="217"/>
  <c r="S140" i="217" s="1"/>
  <c r="R142" i="217"/>
  <c r="R140" i="217" s="1"/>
  <c r="Q142" i="217"/>
  <c r="P142" i="217"/>
  <c r="P140" i="217" s="1"/>
  <c r="O142" i="217"/>
  <c r="N142" i="217"/>
  <c r="M142" i="217"/>
  <c r="M140" i="217" s="1"/>
  <c r="L142" i="217"/>
  <c r="L140" i="217" s="1"/>
  <c r="AE138" i="217"/>
  <c r="AD138" i="217"/>
  <c r="AC138" i="217"/>
  <c r="AB138" i="217"/>
  <c r="AA138" i="217"/>
  <c r="Z138" i="217"/>
  <c r="Y138" i="217"/>
  <c r="X138" i="217"/>
  <c r="W138" i="217"/>
  <c r="V138" i="217"/>
  <c r="U138" i="217"/>
  <c r="T138" i="217"/>
  <c r="S138" i="217"/>
  <c r="R138" i="217"/>
  <c r="Q138" i="217"/>
  <c r="P138" i="217"/>
  <c r="O138" i="217"/>
  <c r="N138" i="217"/>
  <c r="M138" i="217"/>
  <c r="L138" i="217"/>
  <c r="AE137" i="217"/>
  <c r="AD137" i="217"/>
  <c r="AC137" i="217"/>
  <c r="AB137" i="217"/>
  <c r="AA137" i="217"/>
  <c r="Z137" i="217"/>
  <c r="Y137" i="217"/>
  <c r="X137" i="217"/>
  <c r="W137" i="217"/>
  <c r="V137" i="217"/>
  <c r="U137" i="217"/>
  <c r="T137" i="217"/>
  <c r="S137" i="217"/>
  <c r="R137" i="217"/>
  <c r="Q137" i="217"/>
  <c r="P137" i="217"/>
  <c r="O137" i="217"/>
  <c r="N137" i="217"/>
  <c r="M137" i="217"/>
  <c r="L137" i="217"/>
  <c r="AE136" i="217"/>
  <c r="AD136" i="217"/>
  <c r="AC136" i="217"/>
  <c r="AB136" i="217"/>
  <c r="AA136" i="217"/>
  <c r="Z136" i="217"/>
  <c r="Y136" i="217"/>
  <c r="X136" i="217"/>
  <c r="W136" i="217"/>
  <c r="V136" i="217"/>
  <c r="U136" i="217"/>
  <c r="T136" i="217"/>
  <c r="S136" i="217"/>
  <c r="R136" i="217"/>
  <c r="Q136" i="217"/>
  <c r="P136" i="217"/>
  <c r="O136" i="217"/>
  <c r="N136" i="217"/>
  <c r="M136" i="217"/>
  <c r="L136" i="217"/>
  <c r="AE135" i="217"/>
  <c r="AD135" i="217"/>
  <c r="AC135" i="217"/>
  <c r="AB135" i="217"/>
  <c r="AA135" i="217"/>
  <c r="Z135" i="217"/>
  <c r="Y135" i="217"/>
  <c r="X135" i="217"/>
  <c r="W135" i="217"/>
  <c r="V135" i="217"/>
  <c r="U135" i="217"/>
  <c r="T135" i="217"/>
  <c r="S135" i="217"/>
  <c r="R135" i="217"/>
  <c r="Q135" i="217"/>
  <c r="P135" i="217"/>
  <c r="O135" i="217"/>
  <c r="N135" i="217"/>
  <c r="M135" i="217"/>
  <c r="L135" i="217"/>
  <c r="AE134" i="217"/>
  <c r="AD134" i="217"/>
  <c r="AC134" i="217"/>
  <c r="AB134" i="217"/>
  <c r="AA134" i="217"/>
  <c r="Z134" i="217"/>
  <c r="Y134" i="217"/>
  <c r="X134" i="217"/>
  <c r="W134" i="217"/>
  <c r="V134" i="217"/>
  <c r="U134" i="217"/>
  <c r="T134" i="217"/>
  <c r="S134" i="217"/>
  <c r="R134" i="217"/>
  <c r="Q134" i="217"/>
  <c r="P134" i="217"/>
  <c r="O134" i="217"/>
  <c r="N134" i="217"/>
  <c r="M134" i="217"/>
  <c r="L134" i="217"/>
  <c r="AE133" i="217"/>
  <c r="AE131" i="217" s="1"/>
  <c r="AD133" i="217"/>
  <c r="AD131" i="217" s="1"/>
  <c r="AC133" i="217"/>
  <c r="AC131" i="217" s="1"/>
  <c r="AB133" i="217"/>
  <c r="AB131" i="217" s="1"/>
  <c r="AA133" i="217"/>
  <c r="AA131" i="217" s="1"/>
  <c r="Z133" i="217"/>
  <c r="Z131" i="217" s="1"/>
  <c r="Y133" i="217"/>
  <c r="Y131" i="217" s="1"/>
  <c r="X133" i="217"/>
  <c r="X131" i="217" s="1"/>
  <c r="W133" i="217"/>
  <c r="W131" i="217" s="1"/>
  <c r="V133" i="217"/>
  <c r="V131" i="217" s="1"/>
  <c r="U133" i="217"/>
  <c r="U131" i="217" s="1"/>
  <c r="T133" i="217"/>
  <c r="T131" i="217" s="1"/>
  <c r="S133" i="217"/>
  <c r="S131" i="217" s="1"/>
  <c r="R133" i="217"/>
  <c r="Q133" i="217"/>
  <c r="Q131" i="217" s="1"/>
  <c r="P133" i="217"/>
  <c r="O133" i="217"/>
  <c r="N133" i="217"/>
  <c r="M133" i="217"/>
  <c r="L133" i="217"/>
  <c r="L131" i="217" s="1"/>
  <c r="AE127" i="217"/>
  <c r="AD127" i="217"/>
  <c r="AC127" i="217"/>
  <c r="AB127" i="217"/>
  <c r="AA127" i="217"/>
  <c r="Z127" i="217"/>
  <c r="Y127" i="217"/>
  <c r="X127" i="217"/>
  <c r="W127" i="217"/>
  <c r="V127" i="217"/>
  <c r="U127" i="217"/>
  <c r="T127" i="217"/>
  <c r="S127" i="217"/>
  <c r="R127" i="217"/>
  <c r="Q127" i="217"/>
  <c r="P127" i="217"/>
  <c r="O127" i="217"/>
  <c r="N127" i="217"/>
  <c r="M127" i="217"/>
  <c r="L127" i="217"/>
  <c r="AE126" i="217"/>
  <c r="AD126" i="217"/>
  <c r="AC126" i="217"/>
  <c r="AB126" i="217"/>
  <c r="AA126" i="217"/>
  <c r="Z126" i="217"/>
  <c r="Y126" i="217"/>
  <c r="X126" i="217"/>
  <c r="W126" i="217"/>
  <c r="V126" i="217"/>
  <c r="U126" i="217"/>
  <c r="T126" i="217"/>
  <c r="S126" i="217"/>
  <c r="R126" i="217"/>
  <c r="Q126" i="217"/>
  <c r="P126" i="217"/>
  <c r="O126" i="217"/>
  <c r="N126" i="217"/>
  <c r="M126" i="217"/>
  <c r="L126" i="217"/>
  <c r="AE125" i="217"/>
  <c r="AD125" i="217"/>
  <c r="AC125" i="217"/>
  <c r="AB125" i="217"/>
  <c r="AA125" i="217"/>
  <c r="Z125" i="217"/>
  <c r="Y125" i="217"/>
  <c r="X125" i="217"/>
  <c r="W125" i="217"/>
  <c r="V125" i="217"/>
  <c r="U125" i="217"/>
  <c r="T125" i="217"/>
  <c r="S125" i="217"/>
  <c r="R125" i="217"/>
  <c r="Q125" i="217"/>
  <c r="P125" i="217"/>
  <c r="O125" i="217"/>
  <c r="N125" i="217"/>
  <c r="M125" i="217"/>
  <c r="L125" i="217"/>
  <c r="AE124" i="217"/>
  <c r="AE122" i="217" s="1"/>
  <c r="AD124" i="217"/>
  <c r="AD122" i="217" s="1"/>
  <c r="AC124" i="217"/>
  <c r="AC122" i="217" s="1"/>
  <c r="AB124" i="217"/>
  <c r="AB122" i="217" s="1"/>
  <c r="AA124" i="217"/>
  <c r="AA122" i="217" s="1"/>
  <c r="Z124" i="217"/>
  <c r="Z122" i="217" s="1"/>
  <c r="Y124" i="217"/>
  <c r="Y122" i="217" s="1"/>
  <c r="X124" i="217"/>
  <c r="X122" i="217" s="1"/>
  <c r="W124" i="217"/>
  <c r="W122" i="217" s="1"/>
  <c r="V124" i="217"/>
  <c r="V122" i="217" s="1"/>
  <c r="U124" i="217"/>
  <c r="U122" i="217" s="1"/>
  <c r="T124" i="217"/>
  <c r="T122" i="217" s="1"/>
  <c r="S124" i="217"/>
  <c r="R124" i="217"/>
  <c r="Q124" i="217"/>
  <c r="Q122" i="217" s="1"/>
  <c r="P124" i="217"/>
  <c r="P122" i="217" s="1"/>
  <c r="O124" i="217"/>
  <c r="O122" i="217" s="1"/>
  <c r="N124" i="217"/>
  <c r="N122" i="217" s="1"/>
  <c r="M124" i="217"/>
  <c r="M122" i="217" s="1"/>
  <c r="L124" i="217"/>
  <c r="AE120" i="217"/>
  <c r="AD120" i="217"/>
  <c r="AC120" i="217"/>
  <c r="AB120" i="217"/>
  <c r="AA120" i="217"/>
  <c r="Z120" i="217"/>
  <c r="Y120" i="217"/>
  <c r="X120" i="217"/>
  <c r="W120" i="217"/>
  <c r="V120" i="217"/>
  <c r="U120" i="217"/>
  <c r="T120" i="217"/>
  <c r="S120" i="217"/>
  <c r="R120" i="217"/>
  <c r="Q120" i="217"/>
  <c r="P120" i="217"/>
  <c r="O120" i="217"/>
  <c r="N120" i="217"/>
  <c r="M120" i="217"/>
  <c r="L120" i="217"/>
  <c r="AE119" i="217"/>
  <c r="AD119" i="217"/>
  <c r="AC119" i="217"/>
  <c r="AB119" i="217"/>
  <c r="AA119" i="217"/>
  <c r="Z119" i="217"/>
  <c r="Y119" i="217"/>
  <c r="X119" i="217"/>
  <c r="W119" i="217"/>
  <c r="V119" i="217"/>
  <c r="U119" i="217"/>
  <c r="T119" i="217"/>
  <c r="S119" i="217"/>
  <c r="R119" i="217"/>
  <c r="Q119" i="217"/>
  <c r="P119" i="217"/>
  <c r="O119" i="217"/>
  <c r="N119" i="217"/>
  <c r="M119" i="217"/>
  <c r="L119" i="217"/>
  <c r="AE118" i="217"/>
  <c r="AD118" i="217"/>
  <c r="AC118" i="217"/>
  <c r="AB118" i="217"/>
  <c r="AA118" i="217"/>
  <c r="Z118" i="217"/>
  <c r="Y118" i="217"/>
  <c r="X118" i="217"/>
  <c r="W118" i="217"/>
  <c r="V118" i="217"/>
  <c r="U118" i="217"/>
  <c r="T118" i="217"/>
  <c r="S118" i="217"/>
  <c r="R118" i="217"/>
  <c r="Q118" i="217"/>
  <c r="P118" i="217"/>
  <c r="O118" i="217"/>
  <c r="N118" i="217"/>
  <c r="M118" i="217"/>
  <c r="L118" i="217"/>
  <c r="AE117" i="217"/>
  <c r="AD117" i="217"/>
  <c r="AD115" i="217" s="1"/>
  <c r="AC117" i="217"/>
  <c r="AC115" i="217" s="1"/>
  <c r="AB117" i="217"/>
  <c r="AB115" i="217" s="1"/>
  <c r="AA117" i="217"/>
  <c r="AA115" i="217" s="1"/>
  <c r="Z117" i="217"/>
  <c r="Z115" i="217" s="1"/>
  <c r="Y117" i="217"/>
  <c r="Y115" i="217" s="1"/>
  <c r="X117" i="217"/>
  <c r="X115" i="217" s="1"/>
  <c r="W117" i="217"/>
  <c r="W115" i="217" s="1"/>
  <c r="V117" i="217"/>
  <c r="V115" i="217" s="1"/>
  <c r="U117" i="217"/>
  <c r="U115" i="217" s="1"/>
  <c r="T117" i="217"/>
  <c r="T115" i="217" s="1"/>
  <c r="S117" i="217"/>
  <c r="S115" i="217" s="1"/>
  <c r="R117" i="217"/>
  <c r="R115" i="217" s="1"/>
  <c r="Q117" i="217"/>
  <c r="P117" i="217"/>
  <c r="P115" i="217" s="1"/>
  <c r="O117" i="217"/>
  <c r="O115" i="217" s="1"/>
  <c r="N117" i="217"/>
  <c r="N115" i="217" s="1"/>
  <c r="M117" i="217"/>
  <c r="M115" i="217" s="1"/>
  <c r="L117" i="217"/>
  <c r="L115" i="217" s="1"/>
  <c r="AE113" i="217"/>
  <c r="AD113" i="217"/>
  <c r="AC113" i="217"/>
  <c r="AB113" i="217"/>
  <c r="AA113" i="217"/>
  <c r="Z113" i="217"/>
  <c r="Y113" i="217"/>
  <c r="X113" i="217"/>
  <c r="W113" i="217"/>
  <c r="V113" i="217"/>
  <c r="U113" i="217"/>
  <c r="T113" i="217"/>
  <c r="S113" i="217"/>
  <c r="R113" i="217"/>
  <c r="Q113" i="217"/>
  <c r="P113" i="217"/>
  <c r="O113" i="217"/>
  <c r="N113" i="217"/>
  <c r="M113" i="217"/>
  <c r="L113" i="217"/>
  <c r="AE112" i="217"/>
  <c r="AD112" i="217"/>
  <c r="AC112" i="217"/>
  <c r="AB112" i="217"/>
  <c r="AA112" i="217"/>
  <c r="Z112" i="217"/>
  <c r="Y112" i="217"/>
  <c r="X112" i="217"/>
  <c r="W112" i="217"/>
  <c r="V112" i="217"/>
  <c r="U112" i="217"/>
  <c r="T112" i="217"/>
  <c r="S112" i="217"/>
  <c r="R112" i="217"/>
  <c r="Q112" i="217"/>
  <c r="P112" i="217"/>
  <c r="O112" i="217"/>
  <c r="N112" i="217"/>
  <c r="M112" i="217"/>
  <c r="L112" i="217"/>
  <c r="AE111" i="217"/>
  <c r="AD111" i="217"/>
  <c r="AD109" i="217" s="1"/>
  <c r="AC111" i="217"/>
  <c r="AC109" i="217" s="1"/>
  <c r="AB111" i="217"/>
  <c r="AB109" i="217" s="1"/>
  <c r="AA111" i="217"/>
  <c r="AA109" i="217" s="1"/>
  <c r="Z111" i="217"/>
  <c r="Z109" i="217" s="1"/>
  <c r="Y111" i="217"/>
  <c r="Y109" i="217" s="1"/>
  <c r="X111" i="217"/>
  <c r="X109" i="217" s="1"/>
  <c r="W111" i="217"/>
  <c r="W109" i="217" s="1"/>
  <c r="V111" i="217"/>
  <c r="V109" i="217" s="1"/>
  <c r="U111" i="217"/>
  <c r="U109" i="217" s="1"/>
  <c r="T111" i="217"/>
  <c r="T109" i="217" s="1"/>
  <c r="S111" i="217"/>
  <c r="S109" i="217" s="1"/>
  <c r="R111" i="217"/>
  <c r="R109" i="217" s="1"/>
  <c r="Q111" i="217"/>
  <c r="Q109" i="217" s="1"/>
  <c r="P111" i="217"/>
  <c r="P109" i="217" s="1"/>
  <c r="O111" i="217"/>
  <c r="N111" i="217"/>
  <c r="N109" i="217" s="1"/>
  <c r="M111" i="217"/>
  <c r="M109" i="217" s="1"/>
  <c r="L111" i="217"/>
  <c r="L109" i="217" s="1"/>
  <c r="AE107" i="217"/>
  <c r="AE105" i="217" s="1"/>
  <c r="AD107" i="217"/>
  <c r="AD105" i="217" s="1"/>
  <c r="AC107" i="217"/>
  <c r="AC105" i="217" s="1"/>
  <c r="AB107" i="217"/>
  <c r="AB105" i="217" s="1"/>
  <c r="AA107" i="217"/>
  <c r="AA105" i="217" s="1"/>
  <c r="Z107" i="217"/>
  <c r="Z105" i="217" s="1"/>
  <c r="Y107" i="217"/>
  <c r="Y105" i="217" s="1"/>
  <c r="X107" i="217"/>
  <c r="X105" i="217" s="1"/>
  <c r="W107" i="217"/>
  <c r="W105" i="217" s="1"/>
  <c r="V107" i="217"/>
  <c r="V105" i="217" s="1"/>
  <c r="U107" i="217"/>
  <c r="U105" i="217" s="1"/>
  <c r="T107" i="217"/>
  <c r="T105" i="217" s="1"/>
  <c r="S107" i="217"/>
  <c r="S105" i="217" s="1"/>
  <c r="R107" i="217"/>
  <c r="R105" i="217" s="1"/>
  <c r="Q107" i="217"/>
  <c r="Q105" i="217" s="1"/>
  <c r="P107" i="217"/>
  <c r="P105" i="217" s="1"/>
  <c r="O107" i="217"/>
  <c r="O105" i="217" s="1"/>
  <c r="N107" i="217"/>
  <c r="N105" i="217" s="1"/>
  <c r="M107" i="217"/>
  <c r="M105" i="217" s="1"/>
  <c r="L107" i="217"/>
  <c r="AE103" i="217"/>
  <c r="AD103" i="217"/>
  <c r="AC103" i="217"/>
  <c r="AB103" i="217"/>
  <c r="AA103" i="217"/>
  <c r="Z103" i="217"/>
  <c r="Y103" i="217"/>
  <c r="X103" i="217"/>
  <c r="W103" i="217"/>
  <c r="V103" i="217"/>
  <c r="U103" i="217"/>
  <c r="T103" i="217"/>
  <c r="S103" i="217"/>
  <c r="R103" i="217"/>
  <c r="Q103" i="217"/>
  <c r="P103" i="217"/>
  <c r="O103" i="217"/>
  <c r="N103" i="217"/>
  <c r="M103" i="217"/>
  <c r="L103" i="217"/>
  <c r="AE102" i="217"/>
  <c r="AD102" i="217"/>
  <c r="AC102" i="217"/>
  <c r="AB102" i="217"/>
  <c r="AA102" i="217"/>
  <c r="Z102" i="217"/>
  <c r="Y102" i="217"/>
  <c r="X102" i="217"/>
  <c r="W102" i="217"/>
  <c r="V102" i="217"/>
  <c r="U102" i="217"/>
  <c r="T102" i="217"/>
  <c r="S102" i="217"/>
  <c r="R102" i="217"/>
  <c r="Q102" i="217"/>
  <c r="P102" i="217"/>
  <c r="O102" i="217"/>
  <c r="N102" i="217"/>
  <c r="M102" i="217"/>
  <c r="L102" i="217"/>
  <c r="AE101" i="217"/>
  <c r="AD101" i="217"/>
  <c r="AC101" i="217"/>
  <c r="AB101" i="217"/>
  <c r="AA101" i="217"/>
  <c r="Z101" i="217"/>
  <c r="Y101" i="217"/>
  <c r="X101" i="217"/>
  <c r="W101" i="217"/>
  <c r="V101" i="217"/>
  <c r="U101" i="217"/>
  <c r="T101" i="217"/>
  <c r="S101" i="217"/>
  <c r="R101" i="217"/>
  <c r="Q101" i="217"/>
  <c r="P101" i="217"/>
  <c r="O101" i="217"/>
  <c r="N101" i="217"/>
  <c r="M101" i="217"/>
  <c r="L101" i="217"/>
  <c r="AE100" i="217"/>
  <c r="AE98" i="217" s="1"/>
  <c r="AD100" i="217"/>
  <c r="AD98" i="217" s="1"/>
  <c r="AC100" i="217"/>
  <c r="AC98" i="217" s="1"/>
  <c r="AB100" i="217"/>
  <c r="AB98" i="217" s="1"/>
  <c r="AA100" i="217"/>
  <c r="AA98" i="217" s="1"/>
  <c r="Z100" i="217"/>
  <c r="Z98" i="217" s="1"/>
  <c r="Y100" i="217"/>
  <c r="Y98" i="217" s="1"/>
  <c r="X100" i="217"/>
  <c r="X98" i="217" s="1"/>
  <c r="W100" i="217"/>
  <c r="W98" i="217" s="1"/>
  <c r="V100" i="217"/>
  <c r="V98" i="217" s="1"/>
  <c r="U100" i="217"/>
  <c r="U98" i="217" s="1"/>
  <c r="T100" i="217"/>
  <c r="T98" i="217" s="1"/>
  <c r="S100" i="217"/>
  <c r="S98" i="217" s="1"/>
  <c r="R100" i="217"/>
  <c r="R98" i="217" s="1"/>
  <c r="Q100" i="217"/>
  <c r="Q98" i="217" s="1"/>
  <c r="P100" i="217"/>
  <c r="P98" i="217" s="1"/>
  <c r="O100" i="217"/>
  <c r="O98" i="217" s="1"/>
  <c r="N100" i="217"/>
  <c r="N98" i="217" s="1"/>
  <c r="M100" i="217"/>
  <c r="M98" i="217" s="1"/>
  <c r="L100" i="217"/>
  <c r="AE94" i="217"/>
  <c r="AD94" i="217"/>
  <c r="AC94" i="217"/>
  <c r="AB94" i="217"/>
  <c r="AA94" i="217"/>
  <c r="Z94" i="217"/>
  <c r="Y94" i="217"/>
  <c r="X94" i="217"/>
  <c r="W94" i="217"/>
  <c r="V94" i="217"/>
  <c r="U94" i="217"/>
  <c r="T94" i="217"/>
  <c r="S94" i="217"/>
  <c r="R94" i="217"/>
  <c r="Q94" i="217"/>
  <c r="P94" i="217"/>
  <c r="O94" i="217"/>
  <c r="N94" i="217"/>
  <c r="M94" i="217"/>
  <c r="L94" i="217"/>
  <c r="AE93" i="217"/>
  <c r="AD93" i="217"/>
  <c r="AC93" i="217"/>
  <c r="AB93" i="217"/>
  <c r="AA93" i="217"/>
  <c r="Z93" i="217"/>
  <c r="Y93" i="217"/>
  <c r="X93" i="217"/>
  <c r="W93" i="217"/>
  <c r="V93" i="217"/>
  <c r="U93" i="217"/>
  <c r="T93" i="217"/>
  <c r="S93" i="217"/>
  <c r="R93" i="217"/>
  <c r="Q93" i="217"/>
  <c r="P93" i="217"/>
  <c r="O93" i="217"/>
  <c r="N93" i="217"/>
  <c r="M93" i="217"/>
  <c r="L93" i="217"/>
  <c r="AE92" i="217"/>
  <c r="AD92" i="217"/>
  <c r="AC92" i="217"/>
  <c r="AB92" i="217"/>
  <c r="AA92" i="217"/>
  <c r="Z92" i="217"/>
  <c r="Y92" i="217"/>
  <c r="X92" i="217"/>
  <c r="W92" i="217"/>
  <c r="V92" i="217"/>
  <c r="U92" i="217"/>
  <c r="T92" i="217"/>
  <c r="S92" i="217"/>
  <c r="R92" i="217"/>
  <c r="Q92" i="217"/>
  <c r="P92" i="217"/>
  <c r="O92" i="217"/>
  <c r="N92" i="217"/>
  <c r="M92" i="217"/>
  <c r="L92" i="217"/>
  <c r="AE91" i="217"/>
  <c r="AD91" i="217"/>
  <c r="AC91" i="217"/>
  <c r="AB91" i="217"/>
  <c r="AA91" i="217"/>
  <c r="Z91" i="217"/>
  <c r="Y91" i="217"/>
  <c r="X91" i="217"/>
  <c r="W91" i="217"/>
  <c r="V91" i="217"/>
  <c r="U91" i="217"/>
  <c r="T91" i="217"/>
  <c r="S91" i="217"/>
  <c r="R91" i="217"/>
  <c r="Q91" i="217"/>
  <c r="P91" i="217"/>
  <c r="O91" i="217"/>
  <c r="N91" i="217"/>
  <c r="M91" i="217"/>
  <c r="L91" i="217"/>
  <c r="AE90" i="217"/>
  <c r="AE88" i="217" s="1"/>
  <c r="AD90" i="217"/>
  <c r="AD88" i="217" s="1"/>
  <c r="AC90" i="217"/>
  <c r="AC88" i="217" s="1"/>
  <c r="AB90" i="217"/>
  <c r="AB88" i="217" s="1"/>
  <c r="AA90" i="217"/>
  <c r="AA88" i="217" s="1"/>
  <c r="Z90" i="217"/>
  <c r="Z88" i="217" s="1"/>
  <c r="Y90" i="217"/>
  <c r="Y88" i="217" s="1"/>
  <c r="X90" i="217"/>
  <c r="X88" i="217" s="1"/>
  <c r="W90" i="217"/>
  <c r="W88" i="217" s="1"/>
  <c r="V90" i="217"/>
  <c r="V88" i="217" s="1"/>
  <c r="U90" i="217"/>
  <c r="U88" i="217" s="1"/>
  <c r="T90" i="217"/>
  <c r="T88" i="217" s="1"/>
  <c r="S90" i="217"/>
  <c r="S88" i="217" s="1"/>
  <c r="R90" i="217"/>
  <c r="R88" i="217" s="1"/>
  <c r="Q90" i="217"/>
  <c r="Q88" i="217" s="1"/>
  <c r="P90" i="217"/>
  <c r="P88" i="217" s="1"/>
  <c r="O90" i="217"/>
  <c r="O88" i="217" s="1"/>
  <c r="N90" i="217"/>
  <c r="N88" i="217" s="1"/>
  <c r="M90" i="217"/>
  <c r="M88" i="217" s="1"/>
  <c r="L90" i="217"/>
  <c r="L88" i="217" s="1"/>
  <c r="AE86" i="217"/>
  <c r="AD86" i="217"/>
  <c r="AC86" i="217"/>
  <c r="AB86" i="217"/>
  <c r="AA86" i="217"/>
  <c r="Z86" i="217"/>
  <c r="Y86" i="217"/>
  <c r="X86" i="217"/>
  <c r="W86" i="217"/>
  <c r="V86" i="217"/>
  <c r="U86" i="217"/>
  <c r="T86" i="217"/>
  <c r="S86" i="217"/>
  <c r="R86" i="217"/>
  <c r="Q86" i="217"/>
  <c r="P86" i="217"/>
  <c r="O86" i="217"/>
  <c r="N86" i="217"/>
  <c r="M86" i="217"/>
  <c r="L86" i="217"/>
  <c r="AE85" i="217"/>
  <c r="AE83" i="217" s="1"/>
  <c r="AD85" i="217"/>
  <c r="AD83" i="217" s="1"/>
  <c r="AC85" i="217"/>
  <c r="AC83" i="217" s="1"/>
  <c r="AB85" i="217"/>
  <c r="AA85" i="217"/>
  <c r="AA83" i="217" s="1"/>
  <c r="Z85" i="217"/>
  <c r="Z83" i="217" s="1"/>
  <c r="Y85" i="217"/>
  <c r="Y83" i="217" s="1"/>
  <c r="X85" i="217"/>
  <c r="X83" i="217" s="1"/>
  <c r="W85" i="217"/>
  <c r="W83" i="217" s="1"/>
  <c r="V85" i="217"/>
  <c r="V83" i="217" s="1"/>
  <c r="U85" i="217"/>
  <c r="U83" i="217" s="1"/>
  <c r="T85" i="217"/>
  <c r="T83" i="217" s="1"/>
  <c r="S85" i="217"/>
  <c r="R85" i="217"/>
  <c r="Q85" i="217"/>
  <c r="Q83" i="217" s="1"/>
  <c r="P85" i="217"/>
  <c r="P83" i="217" s="1"/>
  <c r="O85" i="217"/>
  <c r="O83" i="217" s="1"/>
  <c r="N85" i="217"/>
  <c r="N83" i="217" s="1"/>
  <c r="M85" i="217"/>
  <c r="M83" i="217" s="1"/>
  <c r="L85" i="217"/>
  <c r="AE81" i="217"/>
  <c r="AD81" i="217"/>
  <c r="AC81" i="217"/>
  <c r="AB81" i="217"/>
  <c r="AA81" i="217"/>
  <c r="Z81" i="217"/>
  <c r="Y81" i="217"/>
  <c r="X81" i="217"/>
  <c r="W81" i="217"/>
  <c r="V81" i="217"/>
  <c r="U81" i="217"/>
  <c r="T81" i="217"/>
  <c r="S81" i="217"/>
  <c r="R81" i="217"/>
  <c r="Q81" i="217"/>
  <c r="P81" i="217"/>
  <c r="O81" i="217"/>
  <c r="N81" i="217"/>
  <c r="M81" i="217"/>
  <c r="L81" i="217"/>
  <c r="AE80" i="217"/>
  <c r="AD80" i="217"/>
  <c r="AC80" i="217"/>
  <c r="AB80" i="217"/>
  <c r="AA80" i="217"/>
  <c r="Z80" i="217"/>
  <c r="Y80" i="217"/>
  <c r="X80" i="217"/>
  <c r="W80" i="217"/>
  <c r="V80" i="217"/>
  <c r="U80" i="217"/>
  <c r="T80" i="217"/>
  <c r="S80" i="217"/>
  <c r="R80" i="217"/>
  <c r="Q80" i="217"/>
  <c r="P80" i="217"/>
  <c r="O80" i="217"/>
  <c r="N80" i="217"/>
  <c r="M80" i="217"/>
  <c r="L80" i="217"/>
  <c r="AE79" i="217"/>
  <c r="AE77" i="217" s="1"/>
  <c r="AD79" i="217"/>
  <c r="AD77" i="217" s="1"/>
  <c r="AC79" i="217"/>
  <c r="AC77" i="217" s="1"/>
  <c r="AB79" i="217"/>
  <c r="AB77" i="217" s="1"/>
  <c r="AA79" i="217"/>
  <c r="AA77" i="217" s="1"/>
  <c r="Z79" i="217"/>
  <c r="Y79" i="217"/>
  <c r="Y77" i="217" s="1"/>
  <c r="X79" i="217"/>
  <c r="X77" i="217" s="1"/>
  <c r="W79" i="217"/>
  <c r="W77" i="217" s="1"/>
  <c r="V79" i="217"/>
  <c r="V77" i="217" s="1"/>
  <c r="U79" i="217"/>
  <c r="U77" i="217" s="1"/>
  <c r="T79" i="217"/>
  <c r="T77" i="217" s="1"/>
  <c r="S79" i="217"/>
  <c r="S77" i="217" s="1"/>
  <c r="R79" i="217"/>
  <c r="R77" i="217" s="1"/>
  <c r="Q79" i="217"/>
  <c r="Q77" i="217" s="1"/>
  <c r="P79" i="217"/>
  <c r="P77" i="217" s="1"/>
  <c r="O79" i="217"/>
  <c r="N79" i="217"/>
  <c r="N77" i="217" s="1"/>
  <c r="M79" i="217"/>
  <c r="M77" i="217" s="1"/>
  <c r="L79" i="217"/>
  <c r="L77" i="217" s="1"/>
  <c r="AE75" i="217"/>
  <c r="AD75" i="217"/>
  <c r="AC75" i="217"/>
  <c r="AB75" i="217"/>
  <c r="AA75" i="217"/>
  <c r="Z75" i="217"/>
  <c r="Y75" i="217"/>
  <c r="X75" i="217"/>
  <c r="W75" i="217"/>
  <c r="V75" i="217"/>
  <c r="U75" i="217"/>
  <c r="T75" i="217"/>
  <c r="S75" i="217"/>
  <c r="R75" i="217"/>
  <c r="Q75" i="217"/>
  <c r="P75" i="217"/>
  <c r="O75" i="217"/>
  <c r="N75" i="217"/>
  <c r="M75" i="217"/>
  <c r="L75" i="217"/>
  <c r="AE74" i="217"/>
  <c r="AD74" i="217"/>
  <c r="AC74" i="217"/>
  <c r="AB74" i="217"/>
  <c r="AA74" i="217"/>
  <c r="Z74" i="217"/>
  <c r="Y74" i="217"/>
  <c r="X74" i="217"/>
  <c r="W74" i="217"/>
  <c r="V74" i="217"/>
  <c r="U74" i="217"/>
  <c r="T74" i="217"/>
  <c r="S74" i="217"/>
  <c r="R74" i="217"/>
  <c r="Q74" i="217"/>
  <c r="P74" i="217"/>
  <c r="O74" i="217"/>
  <c r="N74" i="217"/>
  <c r="M74" i="217"/>
  <c r="L74" i="217"/>
  <c r="AE73" i="217"/>
  <c r="AD73" i="217"/>
  <c r="AC73" i="217"/>
  <c r="AB73" i="217"/>
  <c r="AA73" i="217"/>
  <c r="Z73" i="217"/>
  <c r="Y73" i="217"/>
  <c r="X73" i="217"/>
  <c r="W73" i="217"/>
  <c r="V73" i="217"/>
  <c r="U73" i="217"/>
  <c r="T73" i="217"/>
  <c r="S73" i="217"/>
  <c r="R73" i="217"/>
  <c r="Q73" i="217"/>
  <c r="P73" i="217"/>
  <c r="O73" i="217"/>
  <c r="N73" i="217"/>
  <c r="M73" i="217"/>
  <c r="L73" i="217"/>
  <c r="AE72" i="217"/>
  <c r="AD72" i="217"/>
  <c r="AC72" i="217"/>
  <c r="AB72" i="217"/>
  <c r="AA72" i="217"/>
  <c r="Z72" i="217"/>
  <c r="Y72" i="217"/>
  <c r="X72" i="217"/>
  <c r="W72" i="217"/>
  <c r="V72" i="217"/>
  <c r="U72" i="217"/>
  <c r="T72" i="217"/>
  <c r="S72" i="217"/>
  <c r="R72" i="217"/>
  <c r="Q72" i="217"/>
  <c r="P72" i="217"/>
  <c r="O72" i="217"/>
  <c r="N72" i="217"/>
  <c r="M72" i="217"/>
  <c r="L72" i="217"/>
  <c r="AE71" i="217"/>
  <c r="AD71" i="217"/>
  <c r="AC71" i="217"/>
  <c r="AB71" i="217"/>
  <c r="AA71" i="217"/>
  <c r="Z71" i="217"/>
  <c r="Y71" i="217"/>
  <c r="X71" i="217"/>
  <c r="W71" i="217"/>
  <c r="V71" i="217"/>
  <c r="U71" i="217"/>
  <c r="T71" i="217"/>
  <c r="S71" i="217"/>
  <c r="R71" i="217"/>
  <c r="Q71" i="217"/>
  <c r="P71" i="217"/>
  <c r="O71" i="217"/>
  <c r="N71" i="217"/>
  <c r="M71" i="217"/>
  <c r="L71" i="217"/>
  <c r="AE70" i="217"/>
  <c r="AD70" i="217"/>
  <c r="AC70" i="217"/>
  <c r="AB70" i="217"/>
  <c r="AA70" i="217"/>
  <c r="Z70" i="217"/>
  <c r="Y70" i="217"/>
  <c r="X70" i="217"/>
  <c r="W70" i="217"/>
  <c r="V70" i="217"/>
  <c r="U70" i="217"/>
  <c r="T70" i="217"/>
  <c r="S70" i="217"/>
  <c r="R70" i="217"/>
  <c r="Q70" i="217"/>
  <c r="P70" i="217"/>
  <c r="O70" i="217"/>
  <c r="N70" i="217"/>
  <c r="M70" i="217"/>
  <c r="L70" i="217"/>
  <c r="AE69" i="217"/>
  <c r="AE67" i="217" s="1"/>
  <c r="AD69" i="217"/>
  <c r="AD67" i="217" s="1"/>
  <c r="AC69" i="217"/>
  <c r="AC67" i="217" s="1"/>
  <c r="AB69" i="217"/>
  <c r="AB67" i="217" s="1"/>
  <c r="AA69" i="217"/>
  <c r="AA67" i="217" s="1"/>
  <c r="Z69" i="217"/>
  <c r="Z67" i="217" s="1"/>
  <c r="Y69" i="217"/>
  <c r="Y67" i="217" s="1"/>
  <c r="X69" i="217"/>
  <c r="X67" i="217" s="1"/>
  <c r="W69" i="217"/>
  <c r="V69" i="217"/>
  <c r="V67" i="217" s="1"/>
  <c r="U69" i="217"/>
  <c r="U67" i="217" s="1"/>
  <c r="T69" i="217"/>
  <c r="S69" i="217"/>
  <c r="S67" i="217" s="1"/>
  <c r="R69" i="217"/>
  <c r="Q69" i="217"/>
  <c r="P69" i="217"/>
  <c r="O69" i="217"/>
  <c r="N69" i="217"/>
  <c r="N67" i="217" s="1"/>
  <c r="M69" i="217"/>
  <c r="L69" i="217"/>
  <c r="AE288" i="216"/>
  <c r="AD288" i="216"/>
  <c r="AC288" i="216"/>
  <c r="AB288" i="216"/>
  <c r="AA288" i="216"/>
  <c r="Z288" i="216"/>
  <c r="Y288" i="216"/>
  <c r="X288" i="216"/>
  <c r="W288" i="216"/>
  <c r="V288" i="216"/>
  <c r="U288" i="216"/>
  <c r="T288" i="216"/>
  <c r="S288" i="216"/>
  <c r="R288" i="216"/>
  <c r="Q288" i="216"/>
  <c r="P288" i="216"/>
  <c r="O288" i="216"/>
  <c r="N288" i="216"/>
  <c r="M288" i="216"/>
  <c r="L288" i="216"/>
  <c r="AE287" i="216"/>
  <c r="AE285" i="216" s="1"/>
  <c r="AD287" i="216"/>
  <c r="AD285" i="216" s="1"/>
  <c r="AC287" i="216"/>
  <c r="AC285" i="216" s="1"/>
  <c r="AB287" i="216"/>
  <c r="AB285" i="216" s="1"/>
  <c r="AA287" i="216"/>
  <c r="AA285" i="216" s="1"/>
  <c r="Z287" i="216"/>
  <c r="Z285" i="216" s="1"/>
  <c r="Y287" i="216"/>
  <c r="Y285" i="216" s="1"/>
  <c r="X287" i="216"/>
  <c r="X285" i="216" s="1"/>
  <c r="W287" i="216"/>
  <c r="W285" i="216" s="1"/>
  <c r="V287" i="216"/>
  <c r="U287" i="216"/>
  <c r="U285" i="216" s="1"/>
  <c r="T287" i="216"/>
  <c r="T285" i="216" s="1"/>
  <c r="S287" i="216"/>
  <c r="S285" i="216" s="1"/>
  <c r="R287" i="216"/>
  <c r="R285" i="216" s="1"/>
  <c r="Q287" i="216"/>
  <c r="Q285" i="216" s="1"/>
  <c r="P287" i="216"/>
  <c r="P285" i="216" s="1"/>
  <c r="O287" i="216"/>
  <c r="O285" i="216" s="1"/>
  <c r="N287" i="216"/>
  <c r="N285" i="216" s="1"/>
  <c r="M287" i="216"/>
  <c r="M285" i="216" s="1"/>
  <c r="L287" i="216"/>
  <c r="L285" i="216" s="1"/>
  <c r="AE283" i="216"/>
  <c r="AD283" i="216"/>
  <c r="AC283" i="216"/>
  <c r="AB283" i="216"/>
  <c r="AA283" i="216"/>
  <c r="Z283" i="216"/>
  <c r="Y283" i="216"/>
  <c r="X283" i="216"/>
  <c r="W283" i="216"/>
  <c r="V283" i="216"/>
  <c r="U283" i="216"/>
  <c r="T283" i="216"/>
  <c r="S283" i="216"/>
  <c r="R283" i="216"/>
  <c r="Q283" i="216"/>
  <c r="P283" i="216"/>
  <c r="O283" i="216"/>
  <c r="N283" i="216"/>
  <c r="M283" i="216"/>
  <c r="L283" i="216"/>
  <c r="AE282" i="216"/>
  <c r="AE280" i="216" s="1"/>
  <c r="AD282" i="216"/>
  <c r="AD280" i="216" s="1"/>
  <c r="AC282" i="216"/>
  <c r="AC280" i="216" s="1"/>
  <c r="AB282" i="216"/>
  <c r="AB280" i="216" s="1"/>
  <c r="AA282" i="216"/>
  <c r="AA280" i="216" s="1"/>
  <c r="Z282" i="216"/>
  <c r="Z280" i="216" s="1"/>
  <c r="Y282" i="216"/>
  <c r="X282" i="216"/>
  <c r="X280" i="216" s="1"/>
  <c r="W282" i="216"/>
  <c r="W280" i="216" s="1"/>
  <c r="V282" i="216"/>
  <c r="V280" i="216" s="1"/>
  <c r="U282" i="216"/>
  <c r="U280" i="216" s="1"/>
  <c r="T282" i="216"/>
  <c r="T280" i="216" s="1"/>
  <c r="S282" i="216"/>
  <c r="S280" i="216" s="1"/>
  <c r="R282" i="216"/>
  <c r="R280" i="216" s="1"/>
  <c r="Q282" i="216"/>
  <c r="Q280" i="216" s="1"/>
  <c r="P282" i="216"/>
  <c r="P280" i="216" s="1"/>
  <c r="O282" i="216"/>
  <c r="O280" i="216" s="1"/>
  <c r="N282" i="216"/>
  <c r="N280" i="216" s="1"/>
  <c r="M282" i="216"/>
  <c r="M280" i="216" s="1"/>
  <c r="L282" i="216"/>
  <c r="AE278" i="216"/>
  <c r="AD278" i="216"/>
  <c r="AC278" i="216"/>
  <c r="AB278" i="216"/>
  <c r="AA278" i="216"/>
  <c r="Z278" i="216"/>
  <c r="Y278" i="216"/>
  <c r="X278" i="216"/>
  <c r="W278" i="216"/>
  <c r="V278" i="216"/>
  <c r="U278" i="216"/>
  <c r="T278" i="216"/>
  <c r="S278" i="216"/>
  <c r="R278" i="216"/>
  <c r="Q278" i="216"/>
  <c r="P278" i="216"/>
  <c r="O278" i="216"/>
  <c r="N278" i="216"/>
  <c r="M278" i="216"/>
  <c r="L278" i="216"/>
  <c r="AE277" i="216"/>
  <c r="AD277" i="216"/>
  <c r="AC277" i="216"/>
  <c r="AB277" i="216"/>
  <c r="AA277" i="216"/>
  <c r="Z277" i="216"/>
  <c r="Y277" i="216"/>
  <c r="X277" i="216"/>
  <c r="W277" i="216"/>
  <c r="V277" i="216"/>
  <c r="U277" i="216"/>
  <c r="T277" i="216"/>
  <c r="S277" i="216"/>
  <c r="R277" i="216"/>
  <c r="Q277" i="216"/>
  <c r="P277" i="216"/>
  <c r="O277" i="216"/>
  <c r="N277" i="216"/>
  <c r="M277" i="216"/>
  <c r="L277" i="216"/>
  <c r="AE276" i="216"/>
  <c r="AD276" i="216"/>
  <c r="AC276" i="216"/>
  <c r="AB276" i="216"/>
  <c r="AA276" i="216"/>
  <c r="Z276" i="216"/>
  <c r="Y276" i="216"/>
  <c r="X276" i="216"/>
  <c r="W276" i="216"/>
  <c r="V276" i="216"/>
  <c r="U276" i="216"/>
  <c r="T276" i="216"/>
  <c r="S276" i="216"/>
  <c r="R276" i="216"/>
  <c r="Q276" i="216"/>
  <c r="P276" i="216"/>
  <c r="O276" i="216"/>
  <c r="N276" i="216"/>
  <c r="M276" i="216"/>
  <c r="L276" i="216"/>
  <c r="AE275" i="216"/>
  <c r="AE273" i="216" s="1"/>
  <c r="AD275" i="216"/>
  <c r="AD273" i="216" s="1"/>
  <c r="AC275" i="216"/>
  <c r="AC273" i="216" s="1"/>
  <c r="AB275" i="216"/>
  <c r="AB273" i="216" s="1"/>
  <c r="AA275" i="216"/>
  <c r="AA273" i="216" s="1"/>
  <c r="Z275" i="216"/>
  <c r="Z273" i="216" s="1"/>
  <c r="Y275" i="216"/>
  <c r="Y273" i="216" s="1"/>
  <c r="X275" i="216"/>
  <c r="X273" i="216" s="1"/>
  <c r="W275" i="216"/>
  <c r="W273" i="216" s="1"/>
  <c r="V275" i="216"/>
  <c r="V273" i="216" s="1"/>
  <c r="U275" i="216"/>
  <c r="U273" i="216" s="1"/>
  <c r="T275" i="216"/>
  <c r="T273" i="216" s="1"/>
  <c r="S275" i="216"/>
  <c r="S273" i="216" s="1"/>
  <c r="R275" i="216"/>
  <c r="R273" i="216" s="1"/>
  <c r="Q275" i="216"/>
  <c r="P275" i="216"/>
  <c r="P273" i="216" s="1"/>
  <c r="O275" i="216"/>
  <c r="O273" i="216" s="1"/>
  <c r="N275" i="216"/>
  <c r="N273" i="216" s="1"/>
  <c r="M275" i="216"/>
  <c r="M273" i="216" s="1"/>
  <c r="L275" i="216"/>
  <c r="AE271" i="216"/>
  <c r="AD271" i="216"/>
  <c r="AC271" i="216"/>
  <c r="AB271" i="216"/>
  <c r="AA271" i="216"/>
  <c r="Z271" i="216"/>
  <c r="Y271" i="216"/>
  <c r="X271" i="216"/>
  <c r="W271" i="216"/>
  <c r="V271" i="216"/>
  <c r="U271" i="216"/>
  <c r="T271" i="216"/>
  <c r="S271" i="216"/>
  <c r="R271" i="216"/>
  <c r="Q271" i="216"/>
  <c r="P271" i="216"/>
  <c r="O271" i="216"/>
  <c r="N271" i="216"/>
  <c r="M271" i="216"/>
  <c r="L271" i="216"/>
  <c r="AE270" i="216"/>
  <c r="AD270" i="216"/>
  <c r="AC270" i="216"/>
  <c r="AB270" i="216"/>
  <c r="AA270" i="216"/>
  <c r="Z270" i="216"/>
  <c r="Y270" i="216"/>
  <c r="X270" i="216"/>
  <c r="W270" i="216"/>
  <c r="V270" i="216"/>
  <c r="U270" i="216"/>
  <c r="T270" i="216"/>
  <c r="S270" i="216"/>
  <c r="R270" i="216"/>
  <c r="Q270" i="216"/>
  <c r="P270" i="216"/>
  <c r="O270" i="216"/>
  <c r="N270" i="216"/>
  <c r="M270" i="216"/>
  <c r="L270" i="216"/>
  <c r="AE269" i="216"/>
  <c r="AE267" i="216" s="1"/>
  <c r="AD269" i="216"/>
  <c r="AD267" i="216" s="1"/>
  <c r="AC269" i="216"/>
  <c r="AC267" i="216" s="1"/>
  <c r="AB269" i="216"/>
  <c r="AB267" i="216" s="1"/>
  <c r="AA269" i="216"/>
  <c r="AA267" i="216" s="1"/>
  <c r="Z269" i="216"/>
  <c r="Z267" i="216" s="1"/>
  <c r="Y269" i="216"/>
  <c r="Y267" i="216" s="1"/>
  <c r="X269" i="216"/>
  <c r="X267" i="216" s="1"/>
  <c r="W269" i="216"/>
  <c r="W267" i="216" s="1"/>
  <c r="V269" i="216"/>
  <c r="V267" i="216" s="1"/>
  <c r="U269" i="216"/>
  <c r="T269" i="216"/>
  <c r="T267" i="216" s="1"/>
  <c r="S269" i="216"/>
  <c r="S267" i="216" s="1"/>
  <c r="R269" i="216"/>
  <c r="R267" i="216" s="1"/>
  <c r="Q269" i="216"/>
  <c r="Q267" i="216" s="1"/>
  <c r="P269" i="216"/>
  <c r="P267" i="216" s="1"/>
  <c r="O269" i="216"/>
  <c r="O267" i="216" s="1"/>
  <c r="N269" i="216"/>
  <c r="N267" i="216" s="1"/>
  <c r="M269" i="216"/>
  <c r="M267" i="216" s="1"/>
  <c r="L269" i="216"/>
  <c r="AE263" i="216"/>
  <c r="AD263" i="216"/>
  <c r="AC263" i="216"/>
  <c r="AB263" i="216"/>
  <c r="AA263" i="216"/>
  <c r="Z263" i="216"/>
  <c r="Y263" i="216"/>
  <c r="X263" i="216"/>
  <c r="W263" i="216"/>
  <c r="V263" i="216"/>
  <c r="U263" i="216"/>
  <c r="T263" i="216"/>
  <c r="S263" i="216"/>
  <c r="R263" i="216"/>
  <c r="Q263" i="216"/>
  <c r="P263" i="216"/>
  <c r="O263" i="216"/>
  <c r="N263" i="216"/>
  <c r="M263" i="216"/>
  <c r="L263" i="216"/>
  <c r="AE262" i="216"/>
  <c r="AD262" i="216"/>
  <c r="AC262" i="216"/>
  <c r="AB262" i="216"/>
  <c r="AA262" i="216"/>
  <c r="Z262" i="216"/>
  <c r="Y262" i="216"/>
  <c r="X262" i="216"/>
  <c r="W262" i="216"/>
  <c r="V262" i="216"/>
  <c r="U262" i="216"/>
  <c r="T262" i="216"/>
  <c r="S262" i="216"/>
  <c r="R262" i="216"/>
  <c r="Q262" i="216"/>
  <c r="P262" i="216"/>
  <c r="O262" i="216"/>
  <c r="N262" i="216"/>
  <c r="M262" i="216"/>
  <c r="L262" i="216"/>
  <c r="AE261" i="216"/>
  <c r="AD261" i="216"/>
  <c r="AC261" i="216"/>
  <c r="AB261" i="216"/>
  <c r="AA261" i="216"/>
  <c r="Z261" i="216"/>
  <c r="Y261" i="216"/>
  <c r="X261" i="216"/>
  <c r="W261" i="216"/>
  <c r="V261" i="216"/>
  <c r="U261" i="216"/>
  <c r="T261" i="216"/>
  <c r="S261" i="216"/>
  <c r="R261" i="216"/>
  <c r="Q261" i="216"/>
  <c r="P261" i="216"/>
  <c r="O261" i="216"/>
  <c r="N261" i="216"/>
  <c r="M261" i="216"/>
  <c r="L261" i="216"/>
  <c r="AE260" i="216"/>
  <c r="AD260" i="216"/>
  <c r="AC260" i="216"/>
  <c r="AB260" i="216"/>
  <c r="AA260" i="216"/>
  <c r="Z260" i="216"/>
  <c r="Y260" i="216"/>
  <c r="X260" i="216"/>
  <c r="W260" i="216"/>
  <c r="V260" i="216"/>
  <c r="U260" i="216"/>
  <c r="T260" i="216"/>
  <c r="S260" i="216"/>
  <c r="R260" i="216"/>
  <c r="Q260" i="216"/>
  <c r="P260" i="216"/>
  <c r="O260" i="216"/>
  <c r="N260" i="216"/>
  <c r="M260" i="216"/>
  <c r="L260" i="216"/>
  <c r="AE259" i="216"/>
  <c r="AD259" i="216"/>
  <c r="AC259" i="216"/>
  <c r="AB259" i="216"/>
  <c r="AA259" i="216"/>
  <c r="Z259" i="216"/>
  <c r="Y259" i="216"/>
  <c r="X259" i="216"/>
  <c r="W259" i="216"/>
  <c r="V259" i="216"/>
  <c r="U259" i="216"/>
  <c r="T259" i="216"/>
  <c r="S259" i="216"/>
  <c r="R259" i="216"/>
  <c r="Q259" i="216"/>
  <c r="P259" i="216"/>
  <c r="O259" i="216"/>
  <c r="N259" i="216"/>
  <c r="M259" i="216"/>
  <c r="L259" i="216"/>
  <c r="AE258" i="216"/>
  <c r="AD258" i="216"/>
  <c r="AC258" i="216"/>
  <c r="AB258" i="216"/>
  <c r="AA258" i="216"/>
  <c r="Z258" i="216"/>
  <c r="Y258" i="216"/>
  <c r="X258" i="216"/>
  <c r="W258" i="216"/>
  <c r="V258" i="216"/>
  <c r="U258" i="216"/>
  <c r="T258" i="216"/>
  <c r="S258" i="216"/>
  <c r="R258" i="216"/>
  <c r="Q258" i="216"/>
  <c r="P258" i="216"/>
  <c r="O258" i="216"/>
  <c r="N258" i="216"/>
  <c r="M258" i="216"/>
  <c r="L258" i="216"/>
  <c r="AE257" i="216"/>
  <c r="AD257" i="216"/>
  <c r="AC257" i="216"/>
  <c r="AB257" i="216"/>
  <c r="AA257" i="216"/>
  <c r="Z257" i="216"/>
  <c r="Y257" i="216"/>
  <c r="X257" i="216"/>
  <c r="W257" i="216"/>
  <c r="V257" i="216"/>
  <c r="U257" i="216"/>
  <c r="T257" i="216"/>
  <c r="S257" i="216"/>
  <c r="R257" i="216"/>
  <c r="Q257" i="216"/>
  <c r="P257" i="216"/>
  <c r="O257" i="216"/>
  <c r="N257" i="216"/>
  <c r="M257" i="216"/>
  <c r="L257" i="216"/>
  <c r="AE256" i="216"/>
  <c r="AE254" i="216" s="1"/>
  <c r="AD256" i="216"/>
  <c r="AD254" i="216" s="1"/>
  <c r="AC256" i="216"/>
  <c r="AC254" i="216" s="1"/>
  <c r="AB256" i="216"/>
  <c r="AB254" i="216" s="1"/>
  <c r="AA256" i="216"/>
  <c r="AA254" i="216" s="1"/>
  <c r="Z256" i="216"/>
  <c r="Z254" i="216" s="1"/>
  <c r="Y256" i="216"/>
  <c r="Y254" i="216" s="1"/>
  <c r="X256" i="216"/>
  <c r="X254" i="216" s="1"/>
  <c r="W256" i="216"/>
  <c r="W254" i="216" s="1"/>
  <c r="V256" i="216"/>
  <c r="V254" i="216" s="1"/>
  <c r="U256" i="216"/>
  <c r="U254" i="216" s="1"/>
  <c r="T256" i="216"/>
  <c r="T254" i="216" s="1"/>
  <c r="S256" i="216"/>
  <c r="S254" i="216" s="1"/>
  <c r="R256" i="216"/>
  <c r="R254" i="216" s="1"/>
  <c r="Q256" i="216"/>
  <c r="Q254" i="216" s="1"/>
  <c r="P256" i="216"/>
  <c r="P254" i="216" s="1"/>
  <c r="O256" i="216"/>
  <c r="O254" i="216" s="1"/>
  <c r="N256" i="216"/>
  <c r="N254" i="216" s="1"/>
  <c r="M256" i="216"/>
  <c r="M254" i="216" s="1"/>
  <c r="L256" i="216"/>
  <c r="AE252" i="216"/>
  <c r="AD252" i="216"/>
  <c r="AC252" i="216"/>
  <c r="AB252" i="216"/>
  <c r="AA252" i="216"/>
  <c r="Z252" i="216"/>
  <c r="Y252" i="216"/>
  <c r="X252" i="216"/>
  <c r="W252" i="216"/>
  <c r="V252" i="216"/>
  <c r="U252" i="216"/>
  <c r="T252" i="216"/>
  <c r="S252" i="216"/>
  <c r="R252" i="216"/>
  <c r="Q252" i="216"/>
  <c r="P252" i="216"/>
  <c r="O252" i="216"/>
  <c r="N252" i="216"/>
  <c r="M252" i="216"/>
  <c r="L252" i="216"/>
  <c r="AE251" i="216"/>
  <c r="AD251" i="216"/>
  <c r="AC251" i="216"/>
  <c r="AB251" i="216"/>
  <c r="AA251" i="216"/>
  <c r="Z251" i="216"/>
  <c r="Y251" i="216"/>
  <c r="X251" i="216"/>
  <c r="W251" i="216"/>
  <c r="V251" i="216"/>
  <c r="U251" i="216"/>
  <c r="T251" i="216"/>
  <c r="S251" i="216"/>
  <c r="R251" i="216"/>
  <c r="Q251" i="216"/>
  <c r="P251" i="216"/>
  <c r="O251" i="216"/>
  <c r="N251" i="216"/>
  <c r="M251" i="216"/>
  <c r="L251" i="216"/>
  <c r="AE250" i="216"/>
  <c r="AD250" i="216"/>
  <c r="AC250" i="216"/>
  <c r="AB250" i="216"/>
  <c r="AA250" i="216"/>
  <c r="Z250" i="216"/>
  <c r="Y250" i="216"/>
  <c r="X250" i="216"/>
  <c r="W250" i="216"/>
  <c r="V250" i="216"/>
  <c r="U250" i="216"/>
  <c r="T250" i="216"/>
  <c r="S250" i="216"/>
  <c r="R250" i="216"/>
  <c r="Q250" i="216"/>
  <c r="P250" i="216"/>
  <c r="O250" i="216"/>
  <c r="N250" i="216"/>
  <c r="M250" i="216"/>
  <c r="L250" i="216"/>
  <c r="AE249" i="216"/>
  <c r="AE247" i="216" s="1"/>
  <c r="AD249" i="216"/>
  <c r="AD247" i="216" s="1"/>
  <c r="AC249" i="216"/>
  <c r="AC247" i="216" s="1"/>
  <c r="AB249" i="216"/>
  <c r="AB247" i="216" s="1"/>
  <c r="AA249" i="216"/>
  <c r="AA247" i="216" s="1"/>
  <c r="Z249" i="216"/>
  <c r="Z247" i="216" s="1"/>
  <c r="Y249" i="216"/>
  <c r="Y247" i="216" s="1"/>
  <c r="X249" i="216"/>
  <c r="W249" i="216"/>
  <c r="W247" i="216" s="1"/>
  <c r="V249" i="216"/>
  <c r="V247" i="216" s="1"/>
  <c r="U249" i="216"/>
  <c r="U247" i="216" s="1"/>
  <c r="T249" i="216"/>
  <c r="T247" i="216" s="1"/>
  <c r="S249" i="216"/>
  <c r="S247" i="216" s="1"/>
  <c r="R249" i="216"/>
  <c r="Q249" i="216"/>
  <c r="Q247" i="216" s="1"/>
  <c r="P249" i="216"/>
  <c r="P247" i="216" s="1"/>
  <c r="O249" i="216"/>
  <c r="O247" i="216" s="1"/>
  <c r="N249" i="216"/>
  <c r="N247" i="216" s="1"/>
  <c r="M249" i="216"/>
  <c r="M247" i="216" s="1"/>
  <c r="L249" i="216"/>
  <c r="AE243" i="216"/>
  <c r="AD243" i="216"/>
  <c r="AC243" i="216"/>
  <c r="AB243" i="216"/>
  <c r="AA243" i="216"/>
  <c r="Z243" i="216"/>
  <c r="Y243" i="216"/>
  <c r="X243" i="216"/>
  <c r="W243" i="216"/>
  <c r="V243" i="216"/>
  <c r="U243" i="216"/>
  <c r="T243" i="216"/>
  <c r="S243" i="216"/>
  <c r="R243" i="216"/>
  <c r="Q243" i="216"/>
  <c r="P243" i="216"/>
  <c r="O243" i="216"/>
  <c r="N243" i="216"/>
  <c r="M243" i="216"/>
  <c r="L243" i="216"/>
  <c r="AE242" i="216"/>
  <c r="AD242" i="216"/>
  <c r="AC242" i="216"/>
  <c r="AB242" i="216"/>
  <c r="AA242" i="216"/>
  <c r="Z242" i="216"/>
  <c r="Y242" i="216"/>
  <c r="X242" i="216"/>
  <c r="W242" i="216"/>
  <c r="V242" i="216"/>
  <c r="U242" i="216"/>
  <c r="T242" i="216"/>
  <c r="S242" i="216"/>
  <c r="R242" i="216"/>
  <c r="Q242" i="216"/>
  <c r="P242" i="216"/>
  <c r="O242" i="216"/>
  <c r="N242" i="216"/>
  <c r="M242" i="216"/>
  <c r="L242" i="216"/>
  <c r="AE241" i="216"/>
  <c r="AD241" i="216"/>
  <c r="AC241" i="216"/>
  <c r="AB241" i="216"/>
  <c r="AA241" i="216"/>
  <c r="Z241" i="216"/>
  <c r="Y241" i="216"/>
  <c r="X241" i="216"/>
  <c r="W241" i="216"/>
  <c r="V241" i="216"/>
  <c r="U241" i="216"/>
  <c r="T241" i="216"/>
  <c r="S241" i="216"/>
  <c r="R241" i="216"/>
  <c r="Q241" i="216"/>
  <c r="P241" i="216"/>
  <c r="O241" i="216"/>
  <c r="N241" i="216"/>
  <c r="M241" i="216"/>
  <c r="L241" i="216"/>
  <c r="AE240" i="216"/>
  <c r="AE238" i="216" s="1"/>
  <c r="AD240" i="216"/>
  <c r="AC240" i="216"/>
  <c r="AC238" i="216" s="1"/>
  <c r="AB240" i="216"/>
  <c r="AB238" i="216" s="1"/>
  <c r="AA240" i="216"/>
  <c r="AA238" i="216" s="1"/>
  <c r="Z240" i="216"/>
  <c r="Z238" i="216" s="1"/>
  <c r="Y240" i="216"/>
  <c r="Y238" i="216" s="1"/>
  <c r="X240" i="216"/>
  <c r="X238" i="216" s="1"/>
  <c r="W240" i="216"/>
  <c r="W238" i="216" s="1"/>
  <c r="V240" i="216"/>
  <c r="V238" i="216" s="1"/>
  <c r="U240" i="216"/>
  <c r="U238" i="216" s="1"/>
  <c r="T240" i="216"/>
  <c r="T238" i="216" s="1"/>
  <c r="S240" i="216"/>
  <c r="S238" i="216" s="1"/>
  <c r="R240" i="216"/>
  <c r="R238" i="216" s="1"/>
  <c r="Q240" i="216"/>
  <c r="Q238" i="216" s="1"/>
  <c r="P240" i="216"/>
  <c r="P238" i="216" s="1"/>
  <c r="O240" i="216"/>
  <c r="O238" i="216" s="1"/>
  <c r="N240" i="216"/>
  <c r="N238" i="216" s="1"/>
  <c r="M240" i="216"/>
  <c r="M238" i="216" s="1"/>
  <c r="L240" i="216"/>
  <c r="AE236" i="216"/>
  <c r="AD236" i="216"/>
  <c r="AC236" i="216"/>
  <c r="AB236" i="216"/>
  <c r="AA236" i="216"/>
  <c r="Z236" i="216"/>
  <c r="Y236" i="216"/>
  <c r="X236" i="216"/>
  <c r="W236" i="216"/>
  <c r="V236" i="216"/>
  <c r="U236" i="216"/>
  <c r="T236" i="216"/>
  <c r="S236" i="216"/>
  <c r="R236" i="216"/>
  <c r="Q236" i="216"/>
  <c r="P236" i="216"/>
  <c r="O236" i="216"/>
  <c r="N236" i="216"/>
  <c r="M236" i="216"/>
  <c r="L236" i="216"/>
  <c r="AE235" i="216"/>
  <c r="AD235" i="216"/>
  <c r="AC235" i="216"/>
  <c r="AB235" i="216"/>
  <c r="AA235" i="216"/>
  <c r="Z235" i="216"/>
  <c r="Y235" i="216"/>
  <c r="X235" i="216"/>
  <c r="W235" i="216"/>
  <c r="V235" i="216"/>
  <c r="U235" i="216"/>
  <c r="T235" i="216"/>
  <c r="S235" i="216"/>
  <c r="R235" i="216"/>
  <c r="Q235" i="216"/>
  <c r="P235" i="216"/>
  <c r="O235" i="216"/>
  <c r="N235" i="216"/>
  <c r="M235" i="216"/>
  <c r="L235" i="216"/>
  <c r="AE234" i="216"/>
  <c r="AD234" i="216"/>
  <c r="AC234" i="216"/>
  <c r="AB234" i="216"/>
  <c r="AA234" i="216"/>
  <c r="Z234" i="216"/>
  <c r="Y234" i="216"/>
  <c r="X234" i="216"/>
  <c r="W234" i="216"/>
  <c r="V234" i="216"/>
  <c r="U234" i="216"/>
  <c r="T234" i="216"/>
  <c r="S234" i="216"/>
  <c r="R234" i="216"/>
  <c r="Q234" i="216"/>
  <c r="P234" i="216"/>
  <c r="O234" i="216"/>
  <c r="N234" i="216"/>
  <c r="M234" i="216"/>
  <c r="L234" i="216"/>
  <c r="AE233" i="216"/>
  <c r="AD233" i="216"/>
  <c r="AC233" i="216"/>
  <c r="AB233" i="216"/>
  <c r="AA233" i="216"/>
  <c r="Z233" i="216"/>
  <c r="Y233" i="216"/>
  <c r="X233" i="216"/>
  <c r="W233" i="216"/>
  <c r="V233" i="216"/>
  <c r="U233" i="216"/>
  <c r="T233" i="216"/>
  <c r="S233" i="216"/>
  <c r="R233" i="216"/>
  <c r="Q233" i="216"/>
  <c r="P233" i="216"/>
  <c r="O233" i="216"/>
  <c r="N233" i="216"/>
  <c r="M233" i="216"/>
  <c r="L233" i="216"/>
  <c r="AE232" i="216"/>
  <c r="AE230" i="216" s="1"/>
  <c r="AD232" i="216"/>
  <c r="AD230" i="216" s="1"/>
  <c r="AC232" i="216"/>
  <c r="AC230" i="216" s="1"/>
  <c r="AB232" i="216"/>
  <c r="AB230" i="216" s="1"/>
  <c r="AA232" i="216"/>
  <c r="AA230" i="216" s="1"/>
  <c r="Z232" i="216"/>
  <c r="Z230" i="216" s="1"/>
  <c r="Y232" i="216"/>
  <c r="Y230" i="216" s="1"/>
  <c r="X232" i="216"/>
  <c r="X230" i="216" s="1"/>
  <c r="W232" i="216"/>
  <c r="W230" i="216" s="1"/>
  <c r="V232" i="216"/>
  <c r="V230" i="216" s="1"/>
  <c r="U232" i="216"/>
  <c r="T232" i="216"/>
  <c r="T230" i="216" s="1"/>
  <c r="S232" i="216"/>
  <c r="S230" i="216" s="1"/>
  <c r="R232" i="216"/>
  <c r="R230" i="216" s="1"/>
  <c r="Q232" i="216"/>
  <c r="Q230" i="216" s="1"/>
  <c r="P232" i="216"/>
  <c r="P230" i="216" s="1"/>
  <c r="O232" i="216"/>
  <c r="O230" i="216" s="1"/>
  <c r="N232" i="216"/>
  <c r="N230" i="216" s="1"/>
  <c r="M232" i="216"/>
  <c r="M230" i="216" s="1"/>
  <c r="L232" i="216"/>
  <c r="AE228" i="216"/>
  <c r="AD228" i="216"/>
  <c r="AC228" i="216"/>
  <c r="AB228" i="216"/>
  <c r="AA228" i="216"/>
  <c r="Z228" i="216"/>
  <c r="Y228" i="216"/>
  <c r="X228" i="216"/>
  <c r="W228" i="216"/>
  <c r="V228" i="216"/>
  <c r="U228" i="216"/>
  <c r="T228" i="216"/>
  <c r="S228" i="216"/>
  <c r="R228" i="216"/>
  <c r="Q228" i="216"/>
  <c r="P228" i="216"/>
  <c r="O228" i="216"/>
  <c r="N228" i="216"/>
  <c r="M228" i="216"/>
  <c r="L228" i="216"/>
  <c r="AE227" i="216"/>
  <c r="AD227" i="216"/>
  <c r="AC227" i="216"/>
  <c r="AB227" i="216"/>
  <c r="AA227" i="216"/>
  <c r="Z227" i="216"/>
  <c r="Y227" i="216"/>
  <c r="X227" i="216"/>
  <c r="W227" i="216"/>
  <c r="V227" i="216"/>
  <c r="U227" i="216"/>
  <c r="T227" i="216"/>
  <c r="S227" i="216"/>
  <c r="R227" i="216"/>
  <c r="Q227" i="216"/>
  <c r="P227" i="216"/>
  <c r="O227" i="216"/>
  <c r="N227" i="216"/>
  <c r="M227" i="216"/>
  <c r="L227" i="216"/>
  <c r="AE226" i="216"/>
  <c r="AE224" i="216" s="1"/>
  <c r="AD226" i="216"/>
  <c r="AD224" i="216" s="1"/>
  <c r="AC226" i="216"/>
  <c r="AC224" i="216" s="1"/>
  <c r="AB226" i="216"/>
  <c r="AB224" i="216" s="1"/>
  <c r="AA226" i="216"/>
  <c r="AA224" i="216" s="1"/>
  <c r="Z226" i="216"/>
  <c r="Z224" i="216" s="1"/>
  <c r="Y226" i="216"/>
  <c r="Y224" i="216" s="1"/>
  <c r="X226" i="216"/>
  <c r="X224" i="216" s="1"/>
  <c r="W226" i="216"/>
  <c r="W224" i="216" s="1"/>
  <c r="V226" i="216"/>
  <c r="V224" i="216" s="1"/>
  <c r="U226" i="216"/>
  <c r="U224" i="216" s="1"/>
  <c r="T226" i="216"/>
  <c r="T224" i="216" s="1"/>
  <c r="S226" i="216"/>
  <c r="S224" i="216" s="1"/>
  <c r="R226" i="216"/>
  <c r="R224" i="216" s="1"/>
  <c r="Q226" i="216"/>
  <c r="Q224" i="216" s="1"/>
  <c r="P226" i="216"/>
  <c r="P224" i="216" s="1"/>
  <c r="O226" i="216"/>
  <c r="O224" i="216" s="1"/>
  <c r="N226" i="216"/>
  <c r="N224" i="216" s="1"/>
  <c r="M226" i="216"/>
  <c r="M224" i="216" s="1"/>
  <c r="L226" i="216"/>
  <c r="AE222" i="216"/>
  <c r="AD222" i="216"/>
  <c r="AC222" i="216"/>
  <c r="AB222" i="216"/>
  <c r="AA222" i="216"/>
  <c r="Z222" i="216"/>
  <c r="Y222" i="216"/>
  <c r="X222" i="216"/>
  <c r="W222" i="216"/>
  <c r="V222" i="216"/>
  <c r="U222" i="216"/>
  <c r="T222" i="216"/>
  <c r="S222" i="216"/>
  <c r="R222" i="216"/>
  <c r="Q222" i="216"/>
  <c r="P222" i="216"/>
  <c r="O222" i="216"/>
  <c r="N222" i="216"/>
  <c r="M222" i="216"/>
  <c r="L222" i="216"/>
  <c r="AE221" i="216"/>
  <c r="AD221" i="216"/>
  <c r="AC221" i="216"/>
  <c r="AB221" i="216"/>
  <c r="AA221" i="216"/>
  <c r="Z221" i="216"/>
  <c r="Y221" i="216"/>
  <c r="X221" i="216"/>
  <c r="W221" i="216"/>
  <c r="V221" i="216"/>
  <c r="U221" i="216"/>
  <c r="T221" i="216"/>
  <c r="S221" i="216"/>
  <c r="R221" i="216"/>
  <c r="Q221" i="216"/>
  <c r="P221" i="216"/>
  <c r="O221" i="216"/>
  <c r="N221" i="216"/>
  <c r="M221" i="216"/>
  <c r="L221" i="216"/>
  <c r="AE220" i="216"/>
  <c r="AD220" i="216"/>
  <c r="AC220" i="216"/>
  <c r="AB220" i="216"/>
  <c r="AA220" i="216"/>
  <c r="Z220" i="216"/>
  <c r="Y220" i="216"/>
  <c r="X220" i="216"/>
  <c r="W220" i="216"/>
  <c r="V220" i="216"/>
  <c r="U220" i="216"/>
  <c r="T220" i="216"/>
  <c r="S220" i="216"/>
  <c r="R220" i="216"/>
  <c r="Q220" i="216"/>
  <c r="P220" i="216"/>
  <c r="O220" i="216"/>
  <c r="N220" i="216"/>
  <c r="M220" i="216"/>
  <c r="L220" i="216"/>
  <c r="AE219" i="216"/>
  <c r="AD219" i="216"/>
  <c r="AC219" i="216"/>
  <c r="AB219" i="216"/>
  <c r="AA219" i="216"/>
  <c r="Z219" i="216"/>
  <c r="Y219" i="216"/>
  <c r="X219" i="216"/>
  <c r="W219" i="216"/>
  <c r="V219" i="216"/>
  <c r="U219" i="216"/>
  <c r="T219" i="216"/>
  <c r="S219" i="216"/>
  <c r="R219" i="216"/>
  <c r="Q219" i="216"/>
  <c r="P219" i="216"/>
  <c r="O219" i="216"/>
  <c r="N219" i="216"/>
  <c r="M219" i="216"/>
  <c r="L219" i="216"/>
  <c r="AE218" i="216"/>
  <c r="AE216" i="216" s="1"/>
  <c r="AD218" i="216"/>
  <c r="AD216" i="216" s="1"/>
  <c r="AC218" i="216"/>
  <c r="AC216" i="216" s="1"/>
  <c r="AB218" i="216"/>
  <c r="AB216" i="216" s="1"/>
  <c r="AA218" i="216"/>
  <c r="AA216" i="216" s="1"/>
  <c r="Z218" i="216"/>
  <c r="Z216" i="216" s="1"/>
  <c r="Y218" i="216"/>
  <c r="Y216" i="216" s="1"/>
  <c r="X218" i="216"/>
  <c r="X216" i="216" s="1"/>
  <c r="W218" i="216"/>
  <c r="W216" i="216" s="1"/>
  <c r="V218" i="216"/>
  <c r="V216" i="216" s="1"/>
  <c r="U218" i="216"/>
  <c r="U216" i="216" s="1"/>
  <c r="T218" i="216"/>
  <c r="S218" i="216"/>
  <c r="R218" i="216"/>
  <c r="Q218" i="216"/>
  <c r="P218" i="216"/>
  <c r="O218" i="216"/>
  <c r="O216" i="216" s="1"/>
  <c r="N218" i="216"/>
  <c r="N216" i="216" s="1"/>
  <c r="M218" i="216"/>
  <c r="M216" i="216" s="1"/>
  <c r="L218" i="216"/>
  <c r="AE214" i="216"/>
  <c r="AD214" i="216"/>
  <c r="AC214" i="216"/>
  <c r="AB214" i="216"/>
  <c r="AA214" i="216"/>
  <c r="Z214" i="216"/>
  <c r="Y214" i="216"/>
  <c r="X214" i="216"/>
  <c r="W214" i="216"/>
  <c r="V214" i="216"/>
  <c r="U214" i="216"/>
  <c r="T214" i="216"/>
  <c r="S214" i="216"/>
  <c r="R214" i="216"/>
  <c r="Q214" i="216"/>
  <c r="P214" i="216"/>
  <c r="O214" i="216"/>
  <c r="N214" i="216"/>
  <c r="M214" i="216"/>
  <c r="L214" i="216"/>
  <c r="AE213" i="216"/>
  <c r="AD213" i="216"/>
  <c r="AC213" i="216"/>
  <c r="AB213" i="216"/>
  <c r="AA213" i="216"/>
  <c r="Z213" i="216"/>
  <c r="Y213" i="216"/>
  <c r="X213" i="216"/>
  <c r="W213" i="216"/>
  <c r="V213" i="216"/>
  <c r="U213" i="216"/>
  <c r="T213" i="216"/>
  <c r="S213" i="216"/>
  <c r="R213" i="216"/>
  <c r="Q213" i="216"/>
  <c r="P213" i="216"/>
  <c r="O213" i="216"/>
  <c r="N213" i="216"/>
  <c r="M213" i="216"/>
  <c r="L213" i="216"/>
  <c r="AE212" i="216"/>
  <c r="AD212" i="216"/>
  <c r="AC212" i="216"/>
  <c r="AB212" i="216"/>
  <c r="AA212" i="216"/>
  <c r="Z212" i="216"/>
  <c r="Y212" i="216"/>
  <c r="X212" i="216"/>
  <c r="W212" i="216"/>
  <c r="V212" i="216"/>
  <c r="U212" i="216"/>
  <c r="T212" i="216"/>
  <c r="S212" i="216"/>
  <c r="R212" i="216"/>
  <c r="Q212" i="216"/>
  <c r="P212" i="216"/>
  <c r="O212" i="216"/>
  <c r="N212" i="216"/>
  <c r="M212" i="216"/>
  <c r="L212" i="216"/>
  <c r="AE211" i="216"/>
  <c r="AD211" i="216"/>
  <c r="AC211" i="216"/>
  <c r="AB211" i="216"/>
  <c r="AA211" i="216"/>
  <c r="Z211" i="216"/>
  <c r="Y211" i="216"/>
  <c r="X211" i="216"/>
  <c r="W211" i="216"/>
  <c r="V211" i="216"/>
  <c r="U211" i="216"/>
  <c r="T211" i="216"/>
  <c r="S211" i="216"/>
  <c r="R211" i="216"/>
  <c r="Q211" i="216"/>
  <c r="P211" i="216"/>
  <c r="O211" i="216"/>
  <c r="N211" i="216"/>
  <c r="M211" i="216"/>
  <c r="L211" i="216"/>
  <c r="AE210" i="216"/>
  <c r="AD210" i="216"/>
  <c r="AC210" i="216"/>
  <c r="AB210" i="216"/>
  <c r="AA210" i="216"/>
  <c r="Z210" i="216"/>
  <c r="Y210" i="216"/>
  <c r="X210" i="216"/>
  <c r="W210" i="216"/>
  <c r="V210" i="216"/>
  <c r="U210" i="216"/>
  <c r="T210" i="216"/>
  <c r="S210" i="216"/>
  <c r="R210" i="216"/>
  <c r="Q210" i="216"/>
  <c r="P210" i="216"/>
  <c r="O210" i="216"/>
  <c r="N210" i="216"/>
  <c r="M210" i="216"/>
  <c r="L210" i="216"/>
  <c r="AE209" i="216"/>
  <c r="AE207" i="216" s="1"/>
  <c r="AD209" i="216"/>
  <c r="AD207" i="216" s="1"/>
  <c r="AC209" i="216"/>
  <c r="AC207" i="216" s="1"/>
  <c r="AB209" i="216"/>
  <c r="AB207" i="216" s="1"/>
  <c r="AA209" i="216"/>
  <c r="AA207" i="216" s="1"/>
  <c r="Z209" i="216"/>
  <c r="Z207" i="216" s="1"/>
  <c r="Y209" i="216"/>
  <c r="Y207" i="216" s="1"/>
  <c r="X209" i="216"/>
  <c r="X207" i="216" s="1"/>
  <c r="W209" i="216"/>
  <c r="W207" i="216" s="1"/>
  <c r="V209" i="216"/>
  <c r="V207" i="216" s="1"/>
  <c r="U209" i="216"/>
  <c r="U207" i="216" s="1"/>
  <c r="T209" i="216"/>
  <c r="T207" i="216" s="1"/>
  <c r="S209" i="216"/>
  <c r="S207" i="216" s="1"/>
  <c r="R209" i="216"/>
  <c r="Q209" i="216"/>
  <c r="Q207" i="216" s="1"/>
  <c r="P209" i="216"/>
  <c r="O209" i="216"/>
  <c r="O207" i="216" s="1"/>
  <c r="N209" i="216"/>
  <c r="N207" i="216" s="1"/>
  <c r="M209" i="216"/>
  <c r="M207" i="216" s="1"/>
  <c r="L209" i="216"/>
  <c r="AE205" i="216"/>
  <c r="AD205" i="216"/>
  <c r="AC205" i="216"/>
  <c r="AB205" i="216"/>
  <c r="AA205" i="216"/>
  <c r="Z205" i="216"/>
  <c r="Y205" i="216"/>
  <c r="X205" i="216"/>
  <c r="W205" i="216"/>
  <c r="V205" i="216"/>
  <c r="U205" i="216"/>
  <c r="T205" i="216"/>
  <c r="S205" i="216"/>
  <c r="R205" i="216"/>
  <c r="Q205" i="216"/>
  <c r="P205" i="216"/>
  <c r="O205" i="216"/>
  <c r="N205" i="216"/>
  <c r="M205" i="216"/>
  <c r="L205" i="216"/>
  <c r="AE204" i="216"/>
  <c r="AE202" i="216" s="1"/>
  <c r="AD204" i="216"/>
  <c r="AD202" i="216" s="1"/>
  <c r="AC204" i="216"/>
  <c r="AC202" i="216" s="1"/>
  <c r="AB204" i="216"/>
  <c r="AB202" i="216" s="1"/>
  <c r="AA204" i="216"/>
  <c r="AA202" i="216" s="1"/>
  <c r="Z204" i="216"/>
  <c r="Z202" i="216" s="1"/>
  <c r="Y204" i="216"/>
  <c r="Y202" i="216" s="1"/>
  <c r="X204" i="216"/>
  <c r="X202" i="216" s="1"/>
  <c r="W204" i="216"/>
  <c r="W202" i="216" s="1"/>
  <c r="V204" i="216"/>
  <c r="V202" i="216" s="1"/>
  <c r="U204" i="216"/>
  <c r="U202" i="216" s="1"/>
  <c r="T204" i="216"/>
  <c r="T202" i="216" s="1"/>
  <c r="S204" i="216"/>
  <c r="S202" i="216" s="1"/>
  <c r="R204" i="216"/>
  <c r="R202" i="216" s="1"/>
  <c r="Q204" i="216"/>
  <c r="Q202" i="216" s="1"/>
  <c r="P204" i="216"/>
  <c r="P202" i="216" s="1"/>
  <c r="O204" i="216"/>
  <c r="O202" i="216" s="1"/>
  <c r="N204" i="216"/>
  <c r="N202" i="216" s="1"/>
  <c r="M204" i="216"/>
  <c r="M202" i="216" s="1"/>
  <c r="L204" i="216"/>
  <c r="AE200" i="216"/>
  <c r="AD200" i="216"/>
  <c r="AC200" i="216"/>
  <c r="AB200" i="216"/>
  <c r="AA200" i="216"/>
  <c r="Z200" i="216"/>
  <c r="Y200" i="216"/>
  <c r="X200" i="216"/>
  <c r="W200" i="216"/>
  <c r="V200" i="216"/>
  <c r="U200" i="216"/>
  <c r="T200" i="216"/>
  <c r="S200" i="216"/>
  <c r="R200" i="216"/>
  <c r="Q200" i="216"/>
  <c r="P200" i="216"/>
  <c r="O200" i="216"/>
  <c r="N200" i="216"/>
  <c r="M200" i="216"/>
  <c r="L200" i="216"/>
  <c r="AE199" i="216"/>
  <c r="AD199" i="216"/>
  <c r="AC199" i="216"/>
  <c r="AB199" i="216"/>
  <c r="AA199" i="216"/>
  <c r="Z199" i="216"/>
  <c r="Y199" i="216"/>
  <c r="X199" i="216"/>
  <c r="W199" i="216"/>
  <c r="V199" i="216"/>
  <c r="U199" i="216"/>
  <c r="T199" i="216"/>
  <c r="S199" i="216"/>
  <c r="R199" i="216"/>
  <c r="Q199" i="216"/>
  <c r="P199" i="216"/>
  <c r="O199" i="216"/>
  <c r="N199" i="216"/>
  <c r="M199" i="216"/>
  <c r="L199" i="216"/>
  <c r="AE198" i="216"/>
  <c r="AE196" i="216" s="1"/>
  <c r="AD198" i="216"/>
  <c r="AC198" i="216"/>
  <c r="AC196" i="216" s="1"/>
  <c r="AB198" i="216"/>
  <c r="AB196" i="216" s="1"/>
  <c r="AA198" i="216"/>
  <c r="AA196" i="216" s="1"/>
  <c r="Z198" i="216"/>
  <c r="Z196" i="216" s="1"/>
  <c r="Y198" i="216"/>
  <c r="Y196" i="216" s="1"/>
  <c r="X198" i="216"/>
  <c r="X196" i="216" s="1"/>
  <c r="W198" i="216"/>
  <c r="W196" i="216" s="1"/>
  <c r="V198" i="216"/>
  <c r="V196" i="216" s="1"/>
  <c r="U198" i="216"/>
  <c r="U196" i="216" s="1"/>
  <c r="T198" i="216"/>
  <c r="T196" i="216" s="1"/>
  <c r="S198" i="216"/>
  <c r="S196" i="216" s="1"/>
  <c r="R198" i="216"/>
  <c r="R196" i="216" s="1"/>
  <c r="Q198" i="216"/>
  <c r="Q196" i="216" s="1"/>
  <c r="P198" i="216"/>
  <c r="O198" i="216"/>
  <c r="O196" i="216" s="1"/>
  <c r="N198" i="216"/>
  <c r="N196" i="216" s="1"/>
  <c r="M198" i="216"/>
  <c r="M196" i="216" s="1"/>
  <c r="L198" i="216"/>
  <c r="AE194" i="216"/>
  <c r="AD194" i="216"/>
  <c r="AC194" i="216"/>
  <c r="AB194" i="216"/>
  <c r="AA194" i="216"/>
  <c r="Z194" i="216"/>
  <c r="Y194" i="216"/>
  <c r="X194" i="216"/>
  <c r="W194" i="216"/>
  <c r="V194" i="216"/>
  <c r="U194" i="216"/>
  <c r="T194" i="216"/>
  <c r="S194" i="216"/>
  <c r="R194" i="216"/>
  <c r="Q194" i="216"/>
  <c r="P194" i="216"/>
  <c r="O194" i="216"/>
  <c r="N194" i="216"/>
  <c r="M194" i="216"/>
  <c r="L194" i="216"/>
  <c r="AE193" i="216"/>
  <c r="AD193" i="216"/>
  <c r="AC193" i="216"/>
  <c r="AB193" i="216"/>
  <c r="AA193" i="216"/>
  <c r="Z193" i="216"/>
  <c r="Y193" i="216"/>
  <c r="X193" i="216"/>
  <c r="W193" i="216"/>
  <c r="V193" i="216"/>
  <c r="U193" i="216"/>
  <c r="T193" i="216"/>
  <c r="S193" i="216"/>
  <c r="R193" i="216"/>
  <c r="Q193" i="216"/>
  <c r="P193" i="216"/>
  <c r="O193" i="216"/>
  <c r="N193" i="216"/>
  <c r="M193" i="216"/>
  <c r="L193" i="216"/>
  <c r="AE192" i="216"/>
  <c r="AD192" i="216"/>
  <c r="AC192" i="216"/>
  <c r="AB192" i="216"/>
  <c r="AA192" i="216"/>
  <c r="Z192" i="216"/>
  <c r="Y192" i="216"/>
  <c r="X192" i="216"/>
  <c r="W192" i="216"/>
  <c r="V192" i="216"/>
  <c r="U192" i="216"/>
  <c r="T192" i="216"/>
  <c r="S192" i="216"/>
  <c r="R192" i="216"/>
  <c r="Q192" i="216"/>
  <c r="P192" i="216"/>
  <c r="O192" i="216"/>
  <c r="N192" i="216"/>
  <c r="M192" i="216"/>
  <c r="L192" i="216"/>
  <c r="AE191" i="216"/>
  <c r="AD191" i="216"/>
  <c r="AC191" i="216"/>
  <c r="AB191" i="216"/>
  <c r="AA191" i="216"/>
  <c r="Z191" i="216"/>
  <c r="Y191" i="216"/>
  <c r="X191" i="216"/>
  <c r="W191" i="216"/>
  <c r="V191" i="216"/>
  <c r="U191" i="216"/>
  <c r="T191" i="216"/>
  <c r="S191" i="216"/>
  <c r="R191" i="216"/>
  <c r="Q191" i="216"/>
  <c r="P191" i="216"/>
  <c r="O191" i="216"/>
  <c r="N191" i="216"/>
  <c r="M191" i="216"/>
  <c r="L191" i="216"/>
  <c r="AE190" i="216"/>
  <c r="AD190" i="216"/>
  <c r="AC190" i="216"/>
  <c r="AB190" i="216"/>
  <c r="AA190" i="216"/>
  <c r="Z190" i="216"/>
  <c r="Y190" i="216"/>
  <c r="X190" i="216"/>
  <c r="W190" i="216"/>
  <c r="V190" i="216"/>
  <c r="U190" i="216"/>
  <c r="T190" i="216"/>
  <c r="S190" i="216"/>
  <c r="R190" i="216"/>
  <c r="Q190" i="216"/>
  <c r="P190" i="216"/>
  <c r="O190" i="216"/>
  <c r="N190" i="216"/>
  <c r="M190" i="216"/>
  <c r="L190" i="216"/>
  <c r="AE189" i="216"/>
  <c r="AD189" i="216"/>
  <c r="AC189" i="216"/>
  <c r="AB189" i="216"/>
  <c r="AA189" i="216"/>
  <c r="Z189" i="216"/>
  <c r="Y189" i="216"/>
  <c r="X189" i="216"/>
  <c r="W189" i="216"/>
  <c r="V189" i="216"/>
  <c r="U189" i="216"/>
  <c r="T189" i="216"/>
  <c r="S189" i="216"/>
  <c r="R189" i="216"/>
  <c r="Q189" i="216"/>
  <c r="P189" i="216"/>
  <c r="O189" i="216"/>
  <c r="N189" i="216"/>
  <c r="M189" i="216"/>
  <c r="L189" i="216"/>
  <c r="AE188" i="216"/>
  <c r="AD188" i="216"/>
  <c r="AC188" i="216"/>
  <c r="AB188" i="216"/>
  <c r="AA188" i="216"/>
  <c r="Z188" i="216"/>
  <c r="Y188" i="216"/>
  <c r="X188" i="216"/>
  <c r="W188" i="216"/>
  <c r="V188" i="216"/>
  <c r="U188" i="216"/>
  <c r="T188" i="216"/>
  <c r="S188" i="216"/>
  <c r="R188" i="216"/>
  <c r="Q188" i="216"/>
  <c r="P188" i="216"/>
  <c r="O188" i="216"/>
  <c r="N188" i="216"/>
  <c r="M188" i="216"/>
  <c r="L188" i="216"/>
  <c r="AE187" i="216"/>
  <c r="AE185" i="216" s="1"/>
  <c r="AD187" i="216"/>
  <c r="AD185" i="216" s="1"/>
  <c r="AC187" i="216"/>
  <c r="AC185" i="216" s="1"/>
  <c r="AB187" i="216"/>
  <c r="AB185" i="216" s="1"/>
  <c r="AA187" i="216"/>
  <c r="AA185" i="216" s="1"/>
  <c r="Z187" i="216"/>
  <c r="Z185" i="216" s="1"/>
  <c r="Y187" i="216"/>
  <c r="Y185" i="216" s="1"/>
  <c r="X187" i="216"/>
  <c r="X185" i="216" s="1"/>
  <c r="W187" i="216"/>
  <c r="W185" i="216" s="1"/>
  <c r="V187" i="216"/>
  <c r="V185" i="216" s="1"/>
  <c r="U187" i="216"/>
  <c r="U185" i="216" s="1"/>
  <c r="T187" i="216"/>
  <c r="T185" i="216" s="1"/>
  <c r="S187" i="216"/>
  <c r="S185" i="216" s="1"/>
  <c r="R187" i="216"/>
  <c r="R185" i="216" s="1"/>
  <c r="Q187" i="216"/>
  <c r="Q185" i="216" s="1"/>
  <c r="P187" i="216"/>
  <c r="P185" i="216" s="1"/>
  <c r="O187" i="216"/>
  <c r="O185" i="216" s="1"/>
  <c r="N187" i="216"/>
  <c r="N185" i="216" s="1"/>
  <c r="M187" i="216"/>
  <c r="M185" i="216" s="1"/>
  <c r="L187" i="216"/>
  <c r="AE181" i="216"/>
  <c r="AD181" i="216"/>
  <c r="AC181" i="216"/>
  <c r="AB181" i="216"/>
  <c r="AA181" i="216"/>
  <c r="Z181" i="216"/>
  <c r="Y181" i="216"/>
  <c r="X181" i="216"/>
  <c r="W181" i="216"/>
  <c r="V181" i="216"/>
  <c r="U181" i="216"/>
  <c r="T181" i="216"/>
  <c r="S181" i="216"/>
  <c r="R181" i="216"/>
  <c r="Q181" i="216"/>
  <c r="P181" i="216"/>
  <c r="O181" i="216"/>
  <c r="N181" i="216"/>
  <c r="M181" i="216"/>
  <c r="L181" i="216"/>
  <c r="AE180" i="216"/>
  <c r="AD180" i="216"/>
  <c r="AC180" i="216"/>
  <c r="AB180" i="216"/>
  <c r="AA180" i="216"/>
  <c r="Z180" i="216"/>
  <c r="Y180" i="216"/>
  <c r="X180" i="216"/>
  <c r="W180" i="216"/>
  <c r="V180" i="216"/>
  <c r="U180" i="216"/>
  <c r="T180" i="216"/>
  <c r="S180" i="216"/>
  <c r="R180" i="216"/>
  <c r="Q180" i="216"/>
  <c r="P180" i="216"/>
  <c r="O180" i="216"/>
  <c r="N180" i="216"/>
  <c r="M180" i="216"/>
  <c r="L180" i="216"/>
  <c r="AE179" i="216"/>
  <c r="AD179" i="216"/>
  <c r="AC179" i="216"/>
  <c r="AB179" i="216"/>
  <c r="AA179" i="216"/>
  <c r="Z179" i="216"/>
  <c r="Y179" i="216"/>
  <c r="X179" i="216"/>
  <c r="W179" i="216"/>
  <c r="V179" i="216"/>
  <c r="U179" i="216"/>
  <c r="T179" i="216"/>
  <c r="S179" i="216"/>
  <c r="R179" i="216"/>
  <c r="Q179" i="216"/>
  <c r="P179" i="216"/>
  <c r="O179" i="216"/>
  <c r="N179" i="216"/>
  <c r="M179" i="216"/>
  <c r="L179" i="216"/>
  <c r="AE178" i="216"/>
  <c r="AD178" i="216"/>
  <c r="AC178" i="216"/>
  <c r="AB178" i="216"/>
  <c r="AA178" i="216"/>
  <c r="Z178" i="216"/>
  <c r="Y178" i="216"/>
  <c r="X178" i="216"/>
  <c r="W178" i="216"/>
  <c r="V178" i="216"/>
  <c r="U178" i="216"/>
  <c r="T178" i="216"/>
  <c r="S178" i="216"/>
  <c r="R178" i="216"/>
  <c r="Q178" i="216"/>
  <c r="P178" i="216"/>
  <c r="O178" i="216"/>
  <c r="N178" i="216"/>
  <c r="M178" i="216"/>
  <c r="L178" i="216"/>
  <c r="AE177" i="216"/>
  <c r="AD177" i="216"/>
  <c r="AC177" i="216"/>
  <c r="AB177" i="216"/>
  <c r="AA177" i="216"/>
  <c r="Z177" i="216"/>
  <c r="Y177" i="216"/>
  <c r="X177" i="216"/>
  <c r="W177" i="216"/>
  <c r="V177" i="216"/>
  <c r="U177" i="216"/>
  <c r="T177" i="216"/>
  <c r="S177" i="216"/>
  <c r="R177" i="216"/>
  <c r="Q177" i="216"/>
  <c r="P177" i="216"/>
  <c r="O177" i="216"/>
  <c r="N177" i="216"/>
  <c r="M177" i="216"/>
  <c r="L177" i="216"/>
  <c r="AE176" i="216"/>
  <c r="AD176" i="216"/>
  <c r="AC176" i="216"/>
  <c r="AB176" i="216"/>
  <c r="AA176" i="216"/>
  <c r="Z176" i="216"/>
  <c r="Y176" i="216"/>
  <c r="X176" i="216"/>
  <c r="W176" i="216"/>
  <c r="V176" i="216"/>
  <c r="U176" i="216"/>
  <c r="T176" i="216"/>
  <c r="S176" i="216"/>
  <c r="R176" i="216"/>
  <c r="Q176" i="216"/>
  <c r="P176" i="216"/>
  <c r="O176" i="216"/>
  <c r="N176" i="216"/>
  <c r="M176" i="216"/>
  <c r="L176" i="216"/>
  <c r="AE175" i="216"/>
  <c r="AE173" i="216" s="1"/>
  <c r="AD175" i="216"/>
  <c r="AD173" i="216" s="1"/>
  <c r="AC175" i="216"/>
  <c r="AC173" i="216" s="1"/>
  <c r="AB175" i="216"/>
  <c r="AB173" i="216" s="1"/>
  <c r="AA175" i="216"/>
  <c r="AA173" i="216" s="1"/>
  <c r="Z175" i="216"/>
  <c r="Z173" i="216" s="1"/>
  <c r="Y175" i="216"/>
  <c r="Y173" i="216" s="1"/>
  <c r="X175" i="216"/>
  <c r="X173" i="216" s="1"/>
  <c r="W175" i="216"/>
  <c r="W173" i="216" s="1"/>
  <c r="V175" i="216"/>
  <c r="V173" i="216" s="1"/>
  <c r="U175" i="216"/>
  <c r="U173" i="216" s="1"/>
  <c r="T175" i="216"/>
  <c r="T173" i="216" s="1"/>
  <c r="S175" i="216"/>
  <c r="S173" i="216" s="1"/>
  <c r="R175" i="216"/>
  <c r="R173" i="216" s="1"/>
  <c r="Q175" i="216"/>
  <c r="P175" i="216"/>
  <c r="O175" i="216"/>
  <c r="N175" i="216"/>
  <c r="M175" i="216"/>
  <c r="L175" i="216"/>
  <c r="L173" i="216" s="1"/>
  <c r="AE171" i="216"/>
  <c r="AD171" i="216"/>
  <c r="AC171" i="216"/>
  <c r="AB171" i="216"/>
  <c r="AA171" i="216"/>
  <c r="Z171" i="216"/>
  <c r="Y171" i="216"/>
  <c r="X171" i="216"/>
  <c r="W171" i="216"/>
  <c r="V171" i="216"/>
  <c r="U171" i="216"/>
  <c r="T171" i="216"/>
  <c r="S171" i="216"/>
  <c r="R171" i="216"/>
  <c r="Q171" i="216"/>
  <c r="P171" i="216"/>
  <c r="O171" i="216"/>
  <c r="N171" i="216"/>
  <c r="M171" i="216"/>
  <c r="L171" i="216"/>
  <c r="AE170" i="216"/>
  <c r="AD170" i="216"/>
  <c r="AC170" i="216"/>
  <c r="AB170" i="216"/>
  <c r="AA170" i="216"/>
  <c r="Z170" i="216"/>
  <c r="Y170" i="216"/>
  <c r="X170" i="216"/>
  <c r="W170" i="216"/>
  <c r="V170" i="216"/>
  <c r="U170" i="216"/>
  <c r="T170" i="216"/>
  <c r="S170" i="216"/>
  <c r="R170" i="216"/>
  <c r="Q170" i="216"/>
  <c r="P170" i="216"/>
  <c r="O170" i="216"/>
  <c r="N170" i="216"/>
  <c r="M170" i="216"/>
  <c r="L170" i="216"/>
  <c r="AE169" i="216"/>
  <c r="AD169" i="216"/>
  <c r="AC169" i="216"/>
  <c r="AB169" i="216"/>
  <c r="AA169" i="216"/>
  <c r="Z169" i="216"/>
  <c r="Y169" i="216"/>
  <c r="X169" i="216"/>
  <c r="W169" i="216"/>
  <c r="V169" i="216"/>
  <c r="U169" i="216"/>
  <c r="T169" i="216"/>
  <c r="S169" i="216"/>
  <c r="R169" i="216"/>
  <c r="Q169" i="216"/>
  <c r="P169" i="216"/>
  <c r="O169" i="216"/>
  <c r="N169" i="216"/>
  <c r="M169" i="216"/>
  <c r="L169" i="216"/>
  <c r="AE168" i="216"/>
  <c r="AD168" i="216"/>
  <c r="AC168" i="216"/>
  <c r="AB168" i="216"/>
  <c r="AA168" i="216"/>
  <c r="Z168" i="216"/>
  <c r="Y168" i="216"/>
  <c r="X168" i="216"/>
  <c r="W168" i="216"/>
  <c r="V168" i="216"/>
  <c r="U168" i="216"/>
  <c r="T168" i="216"/>
  <c r="S168" i="216"/>
  <c r="R168" i="216"/>
  <c r="Q168" i="216"/>
  <c r="P168" i="216"/>
  <c r="O168" i="216"/>
  <c r="N168" i="216"/>
  <c r="M168" i="216"/>
  <c r="L168" i="216"/>
  <c r="AE167" i="216"/>
  <c r="AD167" i="216"/>
  <c r="AC167" i="216"/>
  <c r="AB167" i="216"/>
  <c r="AA167" i="216"/>
  <c r="Z167" i="216"/>
  <c r="Y167" i="216"/>
  <c r="X167" i="216"/>
  <c r="W167" i="216"/>
  <c r="V167" i="216"/>
  <c r="U167" i="216"/>
  <c r="T167" i="216"/>
  <c r="S167" i="216"/>
  <c r="R167" i="216"/>
  <c r="Q167" i="216"/>
  <c r="P167" i="216"/>
  <c r="O167" i="216"/>
  <c r="N167" i="216"/>
  <c r="M167" i="216"/>
  <c r="L167" i="216"/>
  <c r="AE166" i="216"/>
  <c r="AD166" i="216"/>
  <c r="AC166" i="216"/>
  <c r="AB166" i="216"/>
  <c r="AA166" i="216"/>
  <c r="Z166" i="216"/>
  <c r="Y166" i="216"/>
  <c r="X166" i="216"/>
  <c r="W166" i="216"/>
  <c r="V166" i="216"/>
  <c r="U166" i="216"/>
  <c r="T166" i="216"/>
  <c r="S166" i="216"/>
  <c r="R166" i="216"/>
  <c r="Q166" i="216"/>
  <c r="P166" i="216"/>
  <c r="O166" i="216"/>
  <c r="N166" i="216"/>
  <c r="M166" i="216"/>
  <c r="L166" i="216"/>
  <c r="AE165" i="216"/>
  <c r="AE163" i="216" s="1"/>
  <c r="AD165" i="216"/>
  <c r="AD163" i="216" s="1"/>
  <c r="AC165" i="216"/>
  <c r="AC163" i="216" s="1"/>
  <c r="AB165" i="216"/>
  <c r="AB163" i="216" s="1"/>
  <c r="AA165" i="216"/>
  <c r="AA163" i="216" s="1"/>
  <c r="Z165" i="216"/>
  <c r="Z163" i="216" s="1"/>
  <c r="Y165" i="216"/>
  <c r="Y163" i="216" s="1"/>
  <c r="X165" i="216"/>
  <c r="X163" i="216" s="1"/>
  <c r="W165" i="216"/>
  <c r="W163" i="216" s="1"/>
  <c r="V165" i="216"/>
  <c r="V163" i="216" s="1"/>
  <c r="U165" i="216"/>
  <c r="U163" i="216" s="1"/>
  <c r="T165" i="216"/>
  <c r="T163" i="216" s="1"/>
  <c r="S165" i="216"/>
  <c r="S163" i="216" s="1"/>
  <c r="R165" i="216"/>
  <c r="R163" i="216" s="1"/>
  <c r="Q165" i="216"/>
  <c r="Q163" i="216" s="1"/>
  <c r="P165" i="216"/>
  <c r="O165" i="216"/>
  <c r="O163" i="216" s="1"/>
  <c r="N165" i="216"/>
  <c r="N163" i="216" s="1"/>
  <c r="M165" i="216"/>
  <c r="M163" i="216" s="1"/>
  <c r="L165" i="216"/>
  <c r="L163" i="216" s="1"/>
  <c r="AE161" i="216"/>
  <c r="AD161" i="216"/>
  <c r="AC161" i="216"/>
  <c r="AB161" i="216"/>
  <c r="AA161" i="216"/>
  <c r="Z161" i="216"/>
  <c r="Y161" i="216"/>
  <c r="X161" i="216"/>
  <c r="W161" i="216"/>
  <c r="V161" i="216"/>
  <c r="U161" i="216"/>
  <c r="T161" i="216"/>
  <c r="S161" i="216"/>
  <c r="R161" i="216"/>
  <c r="Q161" i="216"/>
  <c r="P161" i="216"/>
  <c r="O161" i="216"/>
  <c r="N161" i="216"/>
  <c r="M161" i="216"/>
  <c r="L161" i="216"/>
  <c r="AE160" i="216"/>
  <c r="AD160" i="216"/>
  <c r="AC160" i="216"/>
  <c r="AB160" i="216"/>
  <c r="AA160" i="216"/>
  <c r="Z160" i="216"/>
  <c r="Y160" i="216"/>
  <c r="X160" i="216"/>
  <c r="W160" i="216"/>
  <c r="V160" i="216"/>
  <c r="U160" i="216"/>
  <c r="T160" i="216"/>
  <c r="S160" i="216"/>
  <c r="R160" i="216"/>
  <c r="Q160" i="216"/>
  <c r="P160" i="216"/>
  <c r="O160" i="216"/>
  <c r="N160" i="216"/>
  <c r="M160" i="216"/>
  <c r="L160" i="216"/>
  <c r="AE159" i="216"/>
  <c r="AD159" i="216"/>
  <c r="AC159" i="216"/>
  <c r="AB159" i="216"/>
  <c r="AA159" i="216"/>
  <c r="Z159" i="216"/>
  <c r="Y159" i="216"/>
  <c r="X159" i="216"/>
  <c r="W159" i="216"/>
  <c r="V159" i="216"/>
  <c r="U159" i="216"/>
  <c r="T159" i="216"/>
  <c r="S159" i="216"/>
  <c r="R159" i="216"/>
  <c r="Q159" i="216"/>
  <c r="P159" i="216"/>
  <c r="O159" i="216"/>
  <c r="N159" i="216"/>
  <c r="M159" i="216"/>
  <c r="L159" i="216"/>
  <c r="AE158" i="216"/>
  <c r="AD158" i="216"/>
  <c r="AC158" i="216"/>
  <c r="AB158" i="216"/>
  <c r="AA158" i="216"/>
  <c r="Z158" i="216"/>
  <c r="Y158" i="216"/>
  <c r="X158" i="216"/>
  <c r="W158" i="216"/>
  <c r="V158" i="216"/>
  <c r="U158" i="216"/>
  <c r="T158" i="216"/>
  <c r="S158" i="216"/>
  <c r="R158" i="216"/>
  <c r="Q158" i="216"/>
  <c r="P158" i="216"/>
  <c r="O158" i="216"/>
  <c r="N158" i="216"/>
  <c r="M158" i="216"/>
  <c r="L158" i="216"/>
  <c r="AE157" i="216"/>
  <c r="AE155" i="216" s="1"/>
  <c r="AD157" i="216"/>
  <c r="AD155" i="216" s="1"/>
  <c r="AC157" i="216"/>
  <c r="AC155" i="216" s="1"/>
  <c r="AB157" i="216"/>
  <c r="AB155" i="216" s="1"/>
  <c r="AA157" i="216"/>
  <c r="AA155" i="216" s="1"/>
  <c r="Z157" i="216"/>
  <c r="Z155" i="216" s="1"/>
  <c r="Y157" i="216"/>
  <c r="Y155" i="216" s="1"/>
  <c r="X157" i="216"/>
  <c r="X155" i="216" s="1"/>
  <c r="W157" i="216"/>
  <c r="W155" i="216" s="1"/>
  <c r="V157" i="216"/>
  <c r="V155" i="216" s="1"/>
  <c r="U157" i="216"/>
  <c r="U155" i="216" s="1"/>
  <c r="T157" i="216"/>
  <c r="T155" i="216" s="1"/>
  <c r="S157" i="216"/>
  <c r="S155" i="216" s="1"/>
  <c r="R157" i="216"/>
  <c r="Q157" i="216"/>
  <c r="Q155" i="216" s="1"/>
  <c r="P157" i="216"/>
  <c r="O157" i="216"/>
  <c r="N157" i="216"/>
  <c r="N155" i="216" s="1"/>
  <c r="M157" i="216"/>
  <c r="L157" i="216"/>
  <c r="AE153" i="216"/>
  <c r="AD153" i="216"/>
  <c r="AC153" i="216"/>
  <c r="AB153" i="216"/>
  <c r="AA153" i="216"/>
  <c r="Z153" i="216"/>
  <c r="Y153" i="216"/>
  <c r="X153" i="216"/>
  <c r="W153" i="216"/>
  <c r="V153" i="216"/>
  <c r="U153" i="216"/>
  <c r="T153" i="216"/>
  <c r="S153" i="216"/>
  <c r="R153" i="216"/>
  <c r="Q153" i="216"/>
  <c r="P153" i="216"/>
  <c r="O153" i="216"/>
  <c r="N153" i="216"/>
  <c r="M153" i="216"/>
  <c r="L153" i="216"/>
  <c r="AE152" i="216"/>
  <c r="AD152" i="216"/>
  <c r="AC152" i="216"/>
  <c r="AB152" i="216"/>
  <c r="AA152" i="216"/>
  <c r="Z152" i="216"/>
  <c r="Y152" i="216"/>
  <c r="X152" i="216"/>
  <c r="W152" i="216"/>
  <c r="V152" i="216"/>
  <c r="U152" i="216"/>
  <c r="T152" i="216"/>
  <c r="S152" i="216"/>
  <c r="R152" i="216"/>
  <c r="Q152" i="216"/>
  <c r="P152" i="216"/>
  <c r="O152" i="216"/>
  <c r="N152" i="216"/>
  <c r="M152" i="216"/>
  <c r="L152" i="216"/>
  <c r="AE151" i="216"/>
  <c r="AD151" i="216"/>
  <c r="AC151" i="216"/>
  <c r="AB151" i="216"/>
  <c r="AA151" i="216"/>
  <c r="Z151" i="216"/>
  <c r="Y151" i="216"/>
  <c r="X151" i="216"/>
  <c r="W151" i="216"/>
  <c r="V151" i="216"/>
  <c r="U151" i="216"/>
  <c r="T151" i="216"/>
  <c r="S151" i="216"/>
  <c r="R151" i="216"/>
  <c r="Q151" i="216"/>
  <c r="P151" i="216"/>
  <c r="O151" i="216"/>
  <c r="N151" i="216"/>
  <c r="M151" i="216"/>
  <c r="L151" i="216"/>
  <c r="AE150" i="216"/>
  <c r="AD150" i="216"/>
  <c r="AC150" i="216"/>
  <c r="AB150" i="216"/>
  <c r="AA150" i="216"/>
  <c r="Z150" i="216"/>
  <c r="Y150" i="216"/>
  <c r="X150" i="216"/>
  <c r="W150" i="216"/>
  <c r="V150" i="216"/>
  <c r="U150" i="216"/>
  <c r="T150" i="216"/>
  <c r="S150" i="216"/>
  <c r="R150" i="216"/>
  <c r="Q150" i="216"/>
  <c r="P150" i="216"/>
  <c r="O150" i="216"/>
  <c r="N150" i="216"/>
  <c r="M150" i="216"/>
  <c r="L150" i="216"/>
  <c r="AE149" i="216"/>
  <c r="AD149" i="216"/>
  <c r="AC149" i="216"/>
  <c r="AB149" i="216"/>
  <c r="AA149" i="216"/>
  <c r="Z149" i="216"/>
  <c r="Y149" i="216"/>
  <c r="X149" i="216"/>
  <c r="W149" i="216"/>
  <c r="V149" i="216"/>
  <c r="U149" i="216"/>
  <c r="T149" i="216"/>
  <c r="S149" i="216"/>
  <c r="R149" i="216"/>
  <c r="Q149" i="216"/>
  <c r="P149" i="216"/>
  <c r="O149" i="216"/>
  <c r="N149" i="216"/>
  <c r="M149" i="216"/>
  <c r="L149" i="216"/>
  <c r="AE148" i="216"/>
  <c r="AE146" i="216" s="1"/>
  <c r="AD148" i="216"/>
  <c r="AD146" i="216" s="1"/>
  <c r="AC148" i="216"/>
  <c r="AC146" i="216" s="1"/>
  <c r="AB148" i="216"/>
  <c r="AB146" i="216" s="1"/>
  <c r="AA148" i="216"/>
  <c r="AA146" i="216" s="1"/>
  <c r="Z148" i="216"/>
  <c r="Z146" i="216" s="1"/>
  <c r="Y148" i="216"/>
  <c r="Y146" i="216" s="1"/>
  <c r="X148" i="216"/>
  <c r="X146" i="216" s="1"/>
  <c r="W148" i="216"/>
  <c r="W146" i="216" s="1"/>
  <c r="V148" i="216"/>
  <c r="V146" i="216" s="1"/>
  <c r="U148" i="216"/>
  <c r="U146" i="216" s="1"/>
  <c r="T148" i="216"/>
  <c r="T146" i="216" s="1"/>
  <c r="S148" i="216"/>
  <c r="S146" i="216" s="1"/>
  <c r="R148" i="216"/>
  <c r="R146" i="216" s="1"/>
  <c r="Q148" i="216"/>
  <c r="Q146" i="216" s="1"/>
  <c r="P148" i="216"/>
  <c r="P146" i="216" s="1"/>
  <c r="O148" i="216"/>
  <c r="O146" i="216" s="1"/>
  <c r="N148" i="216"/>
  <c r="N146" i="216" s="1"/>
  <c r="M148" i="216"/>
  <c r="M146" i="216" s="1"/>
  <c r="L148" i="216"/>
  <c r="AE144" i="216"/>
  <c r="AD144" i="216"/>
  <c r="AC144" i="216"/>
  <c r="AB144" i="216"/>
  <c r="AA144" i="216"/>
  <c r="Z144" i="216"/>
  <c r="Y144" i="216"/>
  <c r="X144" i="216"/>
  <c r="W144" i="216"/>
  <c r="V144" i="216"/>
  <c r="U144" i="216"/>
  <c r="T144" i="216"/>
  <c r="S144" i="216"/>
  <c r="R144" i="216"/>
  <c r="Q144" i="216"/>
  <c r="P144" i="216"/>
  <c r="O144" i="216"/>
  <c r="N144" i="216"/>
  <c r="M144" i="216"/>
  <c r="L144" i="216"/>
  <c r="AE143" i="216"/>
  <c r="AD143" i="216"/>
  <c r="AC143" i="216"/>
  <c r="AB143" i="216"/>
  <c r="AA143" i="216"/>
  <c r="Z143" i="216"/>
  <c r="Y143" i="216"/>
  <c r="X143" i="216"/>
  <c r="W143" i="216"/>
  <c r="V143" i="216"/>
  <c r="U143" i="216"/>
  <c r="T143" i="216"/>
  <c r="S143" i="216"/>
  <c r="R143" i="216"/>
  <c r="Q143" i="216"/>
  <c r="P143" i="216"/>
  <c r="O143" i="216"/>
  <c r="N143" i="216"/>
  <c r="M143" i="216"/>
  <c r="L143" i="216"/>
  <c r="AE142" i="216"/>
  <c r="AE140" i="216" s="1"/>
  <c r="AD142" i="216"/>
  <c r="AD140" i="216" s="1"/>
  <c r="AC142" i="216"/>
  <c r="AC140" i="216" s="1"/>
  <c r="AB142" i="216"/>
  <c r="AB140" i="216" s="1"/>
  <c r="AA142" i="216"/>
  <c r="AA140" i="216" s="1"/>
  <c r="Z142" i="216"/>
  <c r="Z140" i="216" s="1"/>
  <c r="Y142" i="216"/>
  <c r="X142" i="216"/>
  <c r="X140" i="216" s="1"/>
  <c r="W142" i="216"/>
  <c r="W140" i="216" s="1"/>
  <c r="V142" i="216"/>
  <c r="V140" i="216" s="1"/>
  <c r="U142" i="216"/>
  <c r="U140" i="216" s="1"/>
  <c r="T142" i="216"/>
  <c r="T140" i="216" s="1"/>
  <c r="S142" i="216"/>
  <c r="S140" i="216" s="1"/>
  <c r="R142" i="216"/>
  <c r="R140" i="216" s="1"/>
  <c r="Q142" i="216"/>
  <c r="P142" i="216"/>
  <c r="P140" i="216" s="1"/>
  <c r="O142" i="216"/>
  <c r="O140" i="216" s="1"/>
  <c r="N142" i="216"/>
  <c r="M142" i="216"/>
  <c r="M140" i="216" s="1"/>
  <c r="L142" i="216"/>
  <c r="L140" i="216" s="1"/>
  <c r="AE138" i="216"/>
  <c r="AD138" i="216"/>
  <c r="AC138" i="216"/>
  <c r="AB138" i="216"/>
  <c r="AA138" i="216"/>
  <c r="Z138" i="216"/>
  <c r="Y138" i="216"/>
  <c r="X138" i="216"/>
  <c r="W138" i="216"/>
  <c r="V138" i="216"/>
  <c r="U138" i="216"/>
  <c r="T138" i="216"/>
  <c r="S138" i="216"/>
  <c r="R138" i="216"/>
  <c r="Q138" i="216"/>
  <c r="P138" i="216"/>
  <c r="O138" i="216"/>
  <c r="N138" i="216"/>
  <c r="M138" i="216"/>
  <c r="L138" i="216"/>
  <c r="AE137" i="216"/>
  <c r="AD137" i="216"/>
  <c r="AC137" i="216"/>
  <c r="AB137" i="216"/>
  <c r="AA137" i="216"/>
  <c r="Z137" i="216"/>
  <c r="Y137" i="216"/>
  <c r="X137" i="216"/>
  <c r="W137" i="216"/>
  <c r="V137" i="216"/>
  <c r="U137" i="216"/>
  <c r="T137" i="216"/>
  <c r="S137" i="216"/>
  <c r="R137" i="216"/>
  <c r="Q137" i="216"/>
  <c r="P137" i="216"/>
  <c r="O137" i="216"/>
  <c r="N137" i="216"/>
  <c r="M137" i="216"/>
  <c r="L137" i="216"/>
  <c r="AE136" i="216"/>
  <c r="AD136" i="216"/>
  <c r="AC136" i="216"/>
  <c r="AB136" i="216"/>
  <c r="AA136" i="216"/>
  <c r="Z136" i="216"/>
  <c r="Y136" i="216"/>
  <c r="X136" i="216"/>
  <c r="W136" i="216"/>
  <c r="V136" i="216"/>
  <c r="U136" i="216"/>
  <c r="T136" i="216"/>
  <c r="S136" i="216"/>
  <c r="R136" i="216"/>
  <c r="Q136" i="216"/>
  <c r="P136" i="216"/>
  <c r="O136" i="216"/>
  <c r="N136" i="216"/>
  <c r="M136" i="216"/>
  <c r="L136" i="216"/>
  <c r="AE135" i="216"/>
  <c r="AD135" i="216"/>
  <c r="AC135" i="216"/>
  <c r="AB135" i="216"/>
  <c r="AA135" i="216"/>
  <c r="Z135" i="216"/>
  <c r="Y135" i="216"/>
  <c r="X135" i="216"/>
  <c r="W135" i="216"/>
  <c r="V135" i="216"/>
  <c r="U135" i="216"/>
  <c r="T135" i="216"/>
  <c r="S135" i="216"/>
  <c r="R135" i="216"/>
  <c r="Q135" i="216"/>
  <c r="P135" i="216"/>
  <c r="O135" i="216"/>
  <c r="N135" i="216"/>
  <c r="M135" i="216"/>
  <c r="L135" i="216"/>
  <c r="AE134" i="216"/>
  <c r="AD134" i="216"/>
  <c r="AC134" i="216"/>
  <c r="AB134" i="216"/>
  <c r="AA134" i="216"/>
  <c r="Z134" i="216"/>
  <c r="Y134" i="216"/>
  <c r="X134" i="216"/>
  <c r="W134" i="216"/>
  <c r="V134" i="216"/>
  <c r="U134" i="216"/>
  <c r="T134" i="216"/>
  <c r="S134" i="216"/>
  <c r="R134" i="216"/>
  <c r="Q134" i="216"/>
  <c r="P134" i="216"/>
  <c r="O134" i="216"/>
  <c r="N134" i="216"/>
  <c r="M134" i="216"/>
  <c r="L134" i="216"/>
  <c r="AE133" i="216"/>
  <c r="AE131" i="216" s="1"/>
  <c r="AD133" i="216"/>
  <c r="AD131" i="216" s="1"/>
  <c r="AC133" i="216"/>
  <c r="AC131" i="216" s="1"/>
  <c r="AB133" i="216"/>
  <c r="AB131" i="216" s="1"/>
  <c r="AA133" i="216"/>
  <c r="AA131" i="216" s="1"/>
  <c r="Z133" i="216"/>
  <c r="Z131" i="216" s="1"/>
  <c r="Y133" i="216"/>
  <c r="Y131" i="216" s="1"/>
  <c r="X133" i="216"/>
  <c r="X131" i="216" s="1"/>
  <c r="W133" i="216"/>
  <c r="V133" i="216"/>
  <c r="V131" i="216" s="1"/>
  <c r="U133" i="216"/>
  <c r="U131" i="216" s="1"/>
  <c r="T133" i="216"/>
  <c r="T131" i="216" s="1"/>
  <c r="S133" i="216"/>
  <c r="S131" i="216" s="1"/>
  <c r="R133" i="216"/>
  <c r="Q133" i="216"/>
  <c r="Q131" i="216" s="1"/>
  <c r="P133" i="216"/>
  <c r="O133" i="216"/>
  <c r="N133" i="216"/>
  <c r="M133" i="216"/>
  <c r="M131" i="216" s="1"/>
  <c r="L133" i="216"/>
  <c r="L131" i="216" s="1"/>
  <c r="AE127" i="216"/>
  <c r="AD127" i="216"/>
  <c r="AC127" i="216"/>
  <c r="AB127" i="216"/>
  <c r="AA127" i="216"/>
  <c r="Z127" i="216"/>
  <c r="Y127" i="216"/>
  <c r="X127" i="216"/>
  <c r="W127" i="216"/>
  <c r="V127" i="216"/>
  <c r="U127" i="216"/>
  <c r="T127" i="216"/>
  <c r="S127" i="216"/>
  <c r="R127" i="216"/>
  <c r="Q127" i="216"/>
  <c r="P127" i="216"/>
  <c r="O127" i="216"/>
  <c r="N127" i="216"/>
  <c r="M127" i="216"/>
  <c r="L127" i="216"/>
  <c r="AE126" i="216"/>
  <c r="AD126" i="216"/>
  <c r="AC126" i="216"/>
  <c r="AB126" i="216"/>
  <c r="AA126" i="216"/>
  <c r="Z126" i="216"/>
  <c r="Y126" i="216"/>
  <c r="X126" i="216"/>
  <c r="W126" i="216"/>
  <c r="V126" i="216"/>
  <c r="U126" i="216"/>
  <c r="T126" i="216"/>
  <c r="S126" i="216"/>
  <c r="R126" i="216"/>
  <c r="Q126" i="216"/>
  <c r="P126" i="216"/>
  <c r="O126" i="216"/>
  <c r="N126" i="216"/>
  <c r="M126" i="216"/>
  <c r="L126" i="216"/>
  <c r="AE125" i="216"/>
  <c r="AD125" i="216"/>
  <c r="AC125" i="216"/>
  <c r="AB125" i="216"/>
  <c r="AA125" i="216"/>
  <c r="Z125" i="216"/>
  <c r="Y125" i="216"/>
  <c r="X125" i="216"/>
  <c r="W125" i="216"/>
  <c r="V125" i="216"/>
  <c r="U125" i="216"/>
  <c r="T125" i="216"/>
  <c r="S125" i="216"/>
  <c r="R125" i="216"/>
  <c r="Q125" i="216"/>
  <c r="P125" i="216"/>
  <c r="O125" i="216"/>
  <c r="N125" i="216"/>
  <c r="M125" i="216"/>
  <c r="L125" i="216"/>
  <c r="AE124" i="216"/>
  <c r="AE122" i="216" s="1"/>
  <c r="AD124" i="216"/>
  <c r="AD122" i="216" s="1"/>
  <c r="AC124" i="216"/>
  <c r="AC122" i="216" s="1"/>
  <c r="AB124" i="216"/>
  <c r="AB122" i="216" s="1"/>
  <c r="AA124" i="216"/>
  <c r="AA122" i="216" s="1"/>
  <c r="Z124" i="216"/>
  <c r="Z122" i="216" s="1"/>
  <c r="Y124" i="216"/>
  <c r="Y122" i="216" s="1"/>
  <c r="X124" i="216"/>
  <c r="X122" i="216" s="1"/>
  <c r="W124" i="216"/>
  <c r="W122" i="216" s="1"/>
  <c r="V124" i="216"/>
  <c r="V122" i="216" s="1"/>
  <c r="U124" i="216"/>
  <c r="U122" i="216" s="1"/>
  <c r="T124" i="216"/>
  <c r="T122" i="216" s="1"/>
  <c r="S124" i="216"/>
  <c r="S122" i="216" s="1"/>
  <c r="R124" i="216"/>
  <c r="R122" i="216" s="1"/>
  <c r="Q124" i="216"/>
  <c r="Q122" i="216" s="1"/>
  <c r="P124" i="216"/>
  <c r="P122" i="216" s="1"/>
  <c r="O124" i="216"/>
  <c r="O122" i="216" s="1"/>
  <c r="N124" i="216"/>
  <c r="N122" i="216" s="1"/>
  <c r="M124" i="216"/>
  <c r="M122" i="216" s="1"/>
  <c r="L124" i="216"/>
  <c r="AE120" i="216"/>
  <c r="AD120" i="216"/>
  <c r="AC120" i="216"/>
  <c r="AB120" i="216"/>
  <c r="AA120" i="216"/>
  <c r="Z120" i="216"/>
  <c r="Y120" i="216"/>
  <c r="X120" i="216"/>
  <c r="W120" i="216"/>
  <c r="V120" i="216"/>
  <c r="U120" i="216"/>
  <c r="T120" i="216"/>
  <c r="S120" i="216"/>
  <c r="R120" i="216"/>
  <c r="Q120" i="216"/>
  <c r="P120" i="216"/>
  <c r="O120" i="216"/>
  <c r="N120" i="216"/>
  <c r="M120" i="216"/>
  <c r="L120" i="216"/>
  <c r="AE119" i="216"/>
  <c r="AD119" i="216"/>
  <c r="AC119" i="216"/>
  <c r="AB119" i="216"/>
  <c r="AA119" i="216"/>
  <c r="Z119" i="216"/>
  <c r="Y119" i="216"/>
  <c r="X119" i="216"/>
  <c r="W119" i="216"/>
  <c r="V119" i="216"/>
  <c r="U119" i="216"/>
  <c r="T119" i="216"/>
  <c r="S119" i="216"/>
  <c r="R119" i="216"/>
  <c r="Q119" i="216"/>
  <c r="P119" i="216"/>
  <c r="O119" i="216"/>
  <c r="N119" i="216"/>
  <c r="M119" i="216"/>
  <c r="L119" i="216"/>
  <c r="AE118" i="216"/>
  <c r="AD118" i="216"/>
  <c r="AC118" i="216"/>
  <c r="AB118" i="216"/>
  <c r="AA118" i="216"/>
  <c r="Z118" i="216"/>
  <c r="Y118" i="216"/>
  <c r="X118" i="216"/>
  <c r="W118" i="216"/>
  <c r="V118" i="216"/>
  <c r="U118" i="216"/>
  <c r="T118" i="216"/>
  <c r="S118" i="216"/>
  <c r="R118" i="216"/>
  <c r="Q118" i="216"/>
  <c r="P118" i="216"/>
  <c r="O118" i="216"/>
  <c r="N118" i="216"/>
  <c r="M118" i="216"/>
  <c r="L118" i="216"/>
  <c r="AE117" i="216"/>
  <c r="AD117" i="216"/>
  <c r="AD115" i="216" s="1"/>
  <c r="AC117" i="216"/>
  <c r="AC115" i="216" s="1"/>
  <c r="AB117" i="216"/>
  <c r="AB115" i="216" s="1"/>
  <c r="AA117" i="216"/>
  <c r="AA115" i="216" s="1"/>
  <c r="Z117" i="216"/>
  <c r="Z115" i="216" s="1"/>
  <c r="Y117" i="216"/>
  <c r="Y115" i="216" s="1"/>
  <c r="X117" i="216"/>
  <c r="X115" i="216" s="1"/>
  <c r="W117" i="216"/>
  <c r="W115" i="216" s="1"/>
  <c r="V117" i="216"/>
  <c r="V115" i="216" s="1"/>
  <c r="U117" i="216"/>
  <c r="U115" i="216" s="1"/>
  <c r="T117" i="216"/>
  <c r="T115" i="216" s="1"/>
  <c r="S117" i="216"/>
  <c r="S115" i="216" s="1"/>
  <c r="R117" i="216"/>
  <c r="R115" i="216" s="1"/>
  <c r="Q117" i="216"/>
  <c r="Q115" i="216" s="1"/>
  <c r="P117" i="216"/>
  <c r="P115" i="216" s="1"/>
  <c r="O117" i="216"/>
  <c r="O115" i="216" s="1"/>
  <c r="N117" i="216"/>
  <c r="N115" i="216" s="1"/>
  <c r="M117" i="216"/>
  <c r="M115" i="216" s="1"/>
  <c r="L117" i="216"/>
  <c r="AE113" i="216"/>
  <c r="AD113" i="216"/>
  <c r="AC113" i="216"/>
  <c r="AB113" i="216"/>
  <c r="AA113" i="216"/>
  <c r="Z113" i="216"/>
  <c r="Y113" i="216"/>
  <c r="X113" i="216"/>
  <c r="W113" i="216"/>
  <c r="V113" i="216"/>
  <c r="U113" i="216"/>
  <c r="T113" i="216"/>
  <c r="S113" i="216"/>
  <c r="R113" i="216"/>
  <c r="Q113" i="216"/>
  <c r="P113" i="216"/>
  <c r="O113" i="216"/>
  <c r="N113" i="216"/>
  <c r="M113" i="216"/>
  <c r="L113" i="216"/>
  <c r="AE112" i="216"/>
  <c r="AD112" i="216"/>
  <c r="AC112" i="216"/>
  <c r="AB112" i="216"/>
  <c r="AA112" i="216"/>
  <c r="Z112" i="216"/>
  <c r="Y112" i="216"/>
  <c r="X112" i="216"/>
  <c r="W112" i="216"/>
  <c r="V112" i="216"/>
  <c r="U112" i="216"/>
  <c r="T112" i="216"/>
  <c r="S112" i="216"/>
  <c r="R112" i="216"/>
  <c r="Q112" i="216"/>
  <c r="P112" i="216"/>
  <c r="O112" i="216"/>
  <c r="N112" i="216"/>
  <c r="M112" i="216"/>
  <c r="L112" i="216"/>
  <c r="AE111" i="216"/>
  <c r="AE109" i="216" s="1"/>
  <c r="AD111" i="216"/>
  <c r="AD109" i="216" s="1"/>
  <c r="AC111" i="216"/>
  <c r="AC109" i="216" s="1"/>
  <c r="AB111" i="216"/>
  <c r="AB109" i="216" s="1"/>
  <c r="AA111" i="216"/>
  <c r="AA109" i="216" s="1"/>
  <c r="Z111" i="216"/>
  <c r="Z109" i="216" s="1"/>
  <c r="Y111" i="216"/>
  <c r="Y109" i="216" s="1"/>
  <c r="X111" i="216"/>
  <c r="X109" i="216" s="1"/>
  <c r="W111" i="216"/>
  <c r="W109" i="216" s="1"/>
  <c r="V111" i="216"/>
  <c r="V109" i="216" s="1"/>
  <c r="U111" i="216"/>
  <c r="U109" i="216" s="1"/>
  <c r="T111" i="216"/>
  <c r="T109" i="216" s="1"/>
  <c r="S111" i="216"/>
  <c r="S109" i="216" s="1"/>
  <c r="R111" i="216"/>
  <c r="R109" i="216" s="1"/>
  <c r="Q111" i="216"/>
  <c r="Q109" i="216" s="1"/>
  <c r="P111" i="216"/>
  <c r="P109" i="216" s="1"/>
  <c r="O111" i="216"/>
  <c r="N111" i="216"/>
  <c r="N109" i="216" s="1"/>
  <c r="M111" i="216"/>
  <c r="M109" i="216" s="1"/>
  <c r="L111" i="216"/>
  <c r="L109" i="216" s="1"/>
  <c r="AE107" i="216"/>
  <c r="AE105" i="216" s="1"/>
  <c r="AD107" i="216"/>
  <c r="AD105" i="216" s="1"/>
  <c r="AC107" i="216"/>
  <c r="AC105" i="216" s="1"/>
  <c r="AB107" i="216"/>
  <c r="AB105" i="216" s="1"/>
  <c r="AA107" i="216"/>
  <c r="Z107" i="216"/>
  <c r="Z105" i="216" s="1"/>
  <c r="Y107" i="216"/>
  <c r="Y105" i="216" s="1"/>
  <c r="X107" i="216"/>
  <c r="X105" i="216" s="1"/>
  <c r="W107" i="216"/>
  <c r="W105" i="216" s="1"/>
  <c r="V107" i="216"/>
  <c r="V105" i="216" s="1"/>
  <c r="U107" i="216"/>
  <c r="U105" i="216" s="1"/>
  <c r="T107" i="216"/>
  <c r="T105" i="216" s="1"/>
  <c r="S107" i="216"/>
  <c r="S105" i="216" s="1"/>
  <c r="R107" i="216"/>
  <c r="R105" i="216" s="1"/>
  <c r="Q107" i="216"/>
  <c r="Q105" i="216" s="1"/>
  <c r="P107" i="216"/>
  <c r="P105" i="216" s="1"/>
  <c r="O107" i="216"/>
  <c r="O105" i="216" s="1"/>
  <c r="N107" i="216"/>
  <c r="N105" i="216" s="1"/>
  <c r="M107" i="216"/>
  <c r="M105" i="216" s="1"/>
  <c r="L107" i="216"/>
  <c r="AE103" i="216"/>
  <c r="AD103" i="216"/>
  <c r="AC103" i="216"/>
  <c r="AB103" i="216"/>
  <c r="AA103" i="216"/>
  <c r="Z103" i="216"/>
  <c r="Y103" i="216"/>
  <c r="X103" i="216"/>
  <c r="W103" i="216"/>
  <c r="V103" i="216"/>
  <c r="U103" i="216"/>
  <c r="T103" i="216"/>
  <c r="S103" i="216"/>
  <c r="R103" i="216"/>
  <c r="Q103" i="216"/>
  <c r="P103" i="216"/>
  <c r="O103" i="216"/>
  <c r="N103" i="216"/>
  <c r="M103" i="216"/>
  <c r="L103" i="216"/>
  <c r="AE102" i="216"/>
  <c r="AD102" i="216"/>
  <c r="AC102" i="216"/>
  <c r="AB102" i="216"/>
  <c r="AA102" i="216"/>
  <c r="Z102" i="216"/>
  <c r="Y102" i="216"/>
  <c r="X102" i="216"/>
  <c r="W102" i="216"/>
  <c r="V102" i="216"/>
  <c r="U102" i="216"/>
  <c r="T102" i="216"/>
  <c r="S102" i="216"/>
  <c r="R102" i="216"/>
  <c r="Q102" i="216"/>
  <c r="P102" i="216"/>
  <c r="O102" i="216"/>
  <c r="N102" i="216"/>
  <c r="M102" i="216"/>
  <c r="L102" i="216"/>
  <c r="AE101" i="216"/>
  <c r="AD101" i="216"/>
  <c r="AC101" i="216"/>
  <c r="AB101" i="216"/>
  <c r="AA101" i="216"/>
  <c r="Z101" i="216"/>
  <c r="Y101" i="216"/>
  <c r="X101" i="216"/>
  <c r="W101" i="216"/>
  <c r="V101" i="216"/>
  <c r="U101" i="216"/>
  <c r="T101" i="216"/>
  <c r="S101" i="216"/>
  <c r="R101" i="216"/>
  <c r="Q101" i="216"/>
  <c r="P101" i="216"/>
  <c r="O101" i="216"/>
  <c r="N101" i="216"/>
  <c r="M101" i="216"/>
  <c r="L101" i="216"/>
  <c r="AE100" i="216"/>
  <c r="AE98" i="216" s="1"/>
  <c r="AD100" i="216"/>
  <c r="AD98" i="216" s="1"/>
  <c r="AC100" i="216"/>
  <c r="AC98" i="216" s="1"/>
  <c r="AB100" i="216"/>
  <c r="AB98" i="216" s="1"/>
  <c r="AA100" i="216"/>
  <c r="AA98" i="216" s="1"/>
  <c r="Z100" i="216"/>
  <c r="Z98" i="216" s="1"/>
  <c r="Y100" i="216"/>
  <c r="Y98" i="216" s="1"/>
  <c r="X100" i="216"/>
  <c r="X98" i="216" s="1"/>
  <c r="W100" i="216"/>
  <c r="W98" i="216" s="1"/>
  <c r="V100" i="216"/>
  <c r="V98" i="216" s="1"/>
  <c r="U100" i="216"/>
  <c r="U98" i="216" s="1"/>
  <c r="T100" i="216"/>
  <c r="T98" i="216" s="1"/>
  <c r="S100" i="216"/>
  <c r="S98" i="216" s="1"/>
  <c r="R100" i="216"/>
  <c r="R98" i="216" s="1"/>
  <c r="Q100" i="216"/>
  <c r="Q98" i="216" s="1"/>
  <c r="P100" i="216"/>
  <c r="P98" i="216" s="1"/>
  <c r="O100" i="216"/>
  <c r="O98" i="216" s="1"/>
  <c r="N100" i="216"/>
  <c r="N98" i="216" s="1"/>
  <c r="M100" i="216"/>
  <c r="M98" i="216" s="1"/>
  <c r="L100" i="216"/>
  <c r="AE94" i="216"/>
  <c r="AD94" i="216"/>
  <c r="AC94" i="216"/>
  <c r="AB94" i="216"/>
  <c r="AA94" i="216"/>
  <c r="Z94" i="216"/>
  <c r="Y94" i="216"/>
  <c r="X94" i="216"/>
  <c r="W94" i="216"/>
  <c r="V94" i="216"/>
  <c r="U94" i="216"/>
  <c r="T94" i="216"/>
  <c r="S94" i="216"/>
  <c r="R94" i="216"/>
  <c r="Q94" i="216"/>
  <c r="P94" i="216"/>
  <c r="O94" i="216"/>
  <c r="N94" i="216"/>
  <c r="M94" i="216"/>
  <c r="L94" i="216"/>
  <c r="AE93" i="216"/>
  <c r="AD93" i="216"/>
  <c r="AC93" i="216"/>
  <c r="AB93" i="216"/>
  <c r="AA93" i="216"/>
  <c r="Z93" i="216"/>
  <c r="Y93" i="216"/>
  <c r="X93" i="216"/>
  <c r="W93" i="216"/>
  <c r="V93" i="216"/>
  <c r="U93" i="216"/>
  <c r="T93" i="216"/>
  <c r="S93" i="216"/>
  <c r="R93" i="216"/>
  <c r="Q93" i="216"/>
  <c r="P93" i="216"/>
  <c r="O93" i="216"/>
  <c r="N93" i="216"/>
  <c r="M93" i="216"/>
  <c r="L93" i="216"/>
  <c r="AE92" i="216"/>
  <c r="AD92" i="216"/>
  <c r="AC92" i="216"/>
  <c r="AB92" i="216"/>
  <c r="AA92" i="216"/>
  <c r="Z92" i="216"/>
  <c r="Y92" i="216"/>
  <c r="X92" i="216"/>
  <c r="W92" i="216"/>
  <c r="V92" i="216"/>
  <c r="U92" i="216"/>
  <c r="T92" i="216"/>
  <c r="S92" i="216"/>
  <c r="R92" i="216"/>
  <c r="Q92" i="216"/>
  <c r="P92" i="216"/>
  <c r="O92" i="216"/>
  <c r="N92" i="216"/>
  <c r="M92" i="216"/>
  <c r="L92" i="216"/>
  <c r="AE91" i="216"/>
  <c r="AD91" i="216"/>
  <c r="AC91" i="216"/>
  <c r="AB91" i="216"/>
  <c r="AA91" i="216"/>
  <c r="Z91" i="216"/>
  <c r="Y91" i="216"/>
  <c r="X91" i="216"/>
  <c r="W91" i="216"/>
  <c r="V91" i="216"/>
  <c r="U91" i="216"/>
  <c r="T91" i="216"/>
  <c r="S91" i="216"/>
  <c r="R91" i="216"/>
  <c r="Q91" i="216"/>
  <c r="P91" i="216"/>
  <c r="O91" i="216"/>
  <c r="N91" i="216"/>
  <c r="M91" i="216"/>
  <c r="L91" i="216"/>
  <c r="AE90" i="216"/>
  <c r="AE88" i="216" s="1"/>
  <c r="AD90" i="216"/>
  <c r="AD88" i="216" s="1"/>
  <c r="AC90" i="216"/>
  <c r="AC88" i="216" s="1"/>
  <c r="AB90" i="216"/>
  <c r="AB88" i="216" s="1"/>
  <c r="AA90" i="216"/>
  <c r="AA88" i="216" s="1"/>
  <c r="Z90" i="216"/>
  <c r="Z88" i="216" s="1"/>
  <c r="Y90" i="216"/>
  <c r="Y88" i="216" s="1"/>
  <c r="X90" i="216"/>
  <c r="X88" i="216" s="1"/>
  <c r="W90" i="216"/>
  <c r="W88" i="216" s="1"/>
  <c r="V90" i="216"/>
  <c r="V88" i="216" s="1"/>
  <c r="U90" i="216"/>
  <c r="U88" i="216" s="1"/>
  <c r="T90" i="216"/>
  <c r="T88" i="216" s="1"/>
  <c r="S90" i="216"/>
  <c r="S88" i="216" s="1"/>
  <c r="R90" i="216"/>
  <c r="R88" i="216" s="1"/>
  <c r="Q90" i="216"/>
  <c r="Q88" i="216" s="1"/>
  <c r="P90" i="216"/>
  <c r="P88" i="216" s="1"/>
  <c r="O90" i="216"/>
  <c r="O88" i="216" s="1"/>
  <c r="N90" i="216"/>
  <c r="N88" i="216" s="1"/>
  <c r="M90" i="216"/>
  <c r="M88" i="216" s="1"/>
  <c r="L90" i="216"/>
  <c r="AE86" i="216"/>
  <c r="AD86" i="216"/>
  <c r="AC86" i="216"/>
  <c r="AB86" i="216"/>
  <c r="AA86" i="216"/>
  <c r="Z86" i="216"/>
  <c r="Y86" i="216"/>
  <c r="X86" i="216"/>
  <c r="W86" i="216"/>
  <c r="V86" i="216"/>
  <c r="U86" i="216"/>
  <c r="T86" i="216"/>
  <c r="S86" i="216"/>
  <c r="R86" i="216"/>
  <c r="Q86" i="216"/>
  <c r="P86" i="216"/>
  <c r="O86" i="216"/>
  <c r="N86" i="216"/>
  <c r="M86" i="216"/>
  <c r="L86" i="216"/>
  <c r="AE85" i="216"/>
  <c r="AE83" i="216" s="1"/>
  <c r="AD85" i="216"/>
  <c r="AD83" i="216" s="1"/>
  <c r="AC85" i="216"/>
  <c r="AC83" i="216" s="1"/>
  <c r="AB85" i="216"/>
  <c r="AB83" i="216" s="1"/>
  <c r="AA85" i="216"/>
  <c r="AA83" i="216" s="1"/>
  <c r="Z85" i="216"/>
  <c r="Z83" i="216" s="1"/>
  <c r="Y85" i="216"/>
  <c r="Y83" i="216" s="1"/>
  <c r="X85" i="216"/>
  <c r="X83" i="216" s="1"/>
  <c r="W85" i="216"/>
  <c r="W83" i="216" s="1"/>
  <c r="V85" i="216"/>
  <c r="V83" i="216" s="1"/>
  <c r="U85" i="216"/>
  <c r="U83" i="216" s="1"/>
  <c r="T85" i="216"/>
  <c r="T83" i="216" s="1"/>
  <c r="S85" i="216"/>
  <c r="S83" i="216" s="1"/>
  <c r="R85" i="216"/>
  <c r="R83" i="216" s="1"/>
  <c r="Q85" i="216"/>
  <c r="Q83" i="216" s="1"/>
  <c r="P85" i="216"/>
  <c r="P83" i="216" s="1"/>
  <c r="O85" i="216"/>
  <c r="O83" i="216" s="1"/>
  <c r="N85" i="216"/>
  <c r="N83" i="216" s="1"/>
  <c r="M85" i="216"/>
  <c r="M83" i="216" s="1"/>
  <c r="L85" i="216"/>
  <c r="L83" i="216" s="1"/>
  <c r="AE81" i="216"/>
  <c r="AD81" i="216"/>
  <c r="AC81" i="216"/>
  <c r="AB81" i="216"/>
  <c r="AA81" i="216"/>
  <c r="Z81" i="216"/>
  <c r="Y81" i="216"/>
  <c r="X81" i="216"/>
  <c r="W81" i="216"/>
  <c r="V81" i="216"/>
  <c r="U81" i="216"/>
  <c r="T81" i="216"/>
  <c r="S81" i="216"/>
  <c r="R81" i="216"/>
  <c r="Q81" i="216"/>
  <c r="P81" i="216"/>
  <c r="O81" i="216"/>
  <c r="N81" i="216"/>
  <c r="M81" i="216"/>
  <c r="L81" i="216"/>
  <c r="AE80" i="216"/>
  <c r="AD80" i="216"/>
  <c r="AC80" i="216"/>
  <c r="AB80" i="216"/>
  <c r="AA80" i="216"/>
  <c r="Z80" i="216"/>
  <c r="Y80" i="216"/>
  <c r="X80" i="216"/>
  <c r="W80" i="216"/>
  <c r="V80" i="216"/>
  <c r="U80" i="216"/>
  <c r="T80" i="216"/>
  <c r="S80" i="216"/>
  <c r="R80" i="216"/>
  <c r="Q80" i="216"/>
  <c r="P80" i="216"/>
  <c r="O80" i="216"/>
  <c r="N80" i="216"/>
  <c r="M80" i="216"/>
  <c r="L80" i="216"/>
  <c r="AE79" i="216"/>
  <c r="AE77" i="216" s="1"/>
  <c r="AD79" i="216"/>
  <c r="AD77" i="216" s="1"/>
  <c r="AC79" i="216"/>
  <c r="AC77" i="216" s="1"/>
  <c r="AB79" i="216"/>
  <c r="AB77" i="216" s="1"/>
  <c r="AA79" i="216"/>
  <c r="AA77" i="216" s="1"/>
  <c r="Z79" i="216"/>
  <c r="Z77" i="216" s="1"/>
  <c r="Y79" i="216"/>
  <c r="Y77" i="216" s="1"/>
  <c r="X79" i="216"/>
  <c r="X77" i="216" s="1"/>
  <c r="W79" i="216"/>
  <c r="V79" i="216"/>
  <c r="V77" i="216" s="1"/>
  <c r="U79" i="216"/>
  <c r="U77" i="216" s="1"/>
  <c r="T79" i="216"/>
  <c r="T77" i="216" s="1"/>
  <c r="S79" i="216"/>
  <c r="S77" i="216" s="1"/>
  <c r="R79" i="216"/>
  <c r="R77" i="216" s="1"/>
  <c r="Q79" i="216"/>
  <c r="Q77" i="216" s="1"/>
  <c r="P79" i="216"/>
  <c r="P77" i="216" s="1"/>
  <c r="O79" i="216"/>
  <c r="O77" i="216" s="1"/>
  <c r="N79" i="216"/>
  <c r="N77" i="216" s="1"/>
  <c r="M79" i="216"/>
  <c r="M77" i="216" s="1"/>
  <c r="L79" i="216"/>
  <c r="L77" i="216" s="1"/>
  <c r="AE75" i="216"/>
  <c r="AD75" i="216"/>
  <c r="AC75" i="216"/>
  <c r="AB75" i="216"/>
  <c r="AA75" i="216"/>
  <c r="Z75" i="216"/>
  <c r="Y75" i="216"/>
  <c r="X75" i="216"/>
  <c r="W75" i="216"/>
  <c r="V75" i="216"/>
  <c r="U75" i="216"/>
  <c r="T75" i="216"/>
  <c r="S75" i="216"/>
  <c r="R75" i="216"/>
  <c r="Q75" i="216"/>
  <c r="P75" i="216"/>
  <c r="O75" i="216"/>
  <c r="N75" i="216"/>
  <c r="M75" i="216"/>
  <c r="L75" i="216"/>
  <c r="AE74" i="216"/>
  <c r="AD74" i="216"/>
  <c r="AC74" i="216"/>
  <c r="AB74" i="216"/>
  <c r="AA74" i="216"/>
  <c r="Z74" i="216"/>
  <c r="Y74" i="216"/>
  <c r="X74" i="216"/>
  <c r="W74" i="216"/>
  <c r="V74" i="216"/>
  <c r="U74" i="216"/>
  <c r="T74" i="216"/>
  <c r="S74" i="216"/>
  <c r="R74" i="216"/>
  <c r="Q74" i="216"/>
  <c r="P74" i="216"/>
  <c r="O74" i="216"/>
  <c r="N74" i="216"/>
  <c r="M74" i="216"/>
  <c r="L74" i="216"/>
  <c r="AE73" i="216"/>
  <c r="AD73" i="216"/>
  <c r="AC73" i="216"/>
  <c r="AB73" i="216"/>
  <c r="AA73" i="216"/>
  <c r="Z73" i="216"/>
  <c r="Y73" i="216"/>
  <c r="X73" i="216"/>
  <c r="W73" i="216"/>
  <c r="V73" i="216"/>
  <c r="U73" i="216"/>
  <c r="T73" i="216"/>
  <c r="S73" i="216"/>
  <c r="R73" i="216"/>
  <c r="Q73" i="216"/>
  <c r="P73" i="216"/>
  <c r="O73" i="216"/>
  <c r="N73" i="216"/>
  <c r="M73" i="216"/>
  <c r="L73" i="216"/>
  <c r="AE72" i="216"/>
  <c r="AD72" i="216"/>
  <c r="AC72" i="216"/>
  <c r="AB72" i="216"/>
  <c r="AA72" i="216"/>
  <c r="Z72" i="216"/>
  <c r="Y72" i="216"/>
  <c r="X72" i="216"/>
  <c r="W72" i="216"/>
  <c r="V72" i="216"/>
  <c r="U72" i="216"/>
  <c r="T72" i="216"/>
  <c r="S72" i="216"/>
  <c r="R72" i="216"/>
  <c r="Q72" i="216"/>
  <c r="P72" i="216"/>
  <c r="O72" i="216"/>
  <c r="N72" i="216"/>
  <c r="M72" i="216"/>
  <c r="L72" i="216"/>
  <c r="AE71" i="216"/>
  <c r="AD71" i="216"/>
  <c r="AC71" i="216"/>
  <c r="AB71" i="216"/>
  <c r="AA71" i="216"/>
  <c r="Z71" i="216"/>
  <c r="Y71" i="216"/>
  <c r="X71" i="216"/>
  <c r="W71" i="216"/>
  <c r="V71" i="216"/>
  <c r="U71" i="216"/>
  <c r="T71" i="216"/>
  <c r="S71" i="216"/>
  <c r="R71" i="216"/>
  <c r="Q71" i="216"/>
  <c r="P71" i="216"/>
  <c r="O71" i="216"/>
  <c r="N71" i="216"/>
  <c r="M71" i="216"/>
  <c r="L71" i="216"/>
  <c r="AE70" i="216"/>
  <c r="AD70" i="216"/>
  <c r="AC70" i="216"/>
  <c r="AB70" i="216"/>
  <c r="AA70" i="216"/>
  <c r="Z70" i="216"/>
  <c r="Y70" i="216"/>
  <c r="X70" i="216"/>
  <c r="W70" i="216"/>
  <c r="V70" i="216"/>
  <c r="U70" i="216"/>
  <c r="T70" i="216"/>
  <c r="S70" i="216"/>
  <c r="R70" i="216"/>
  <c r="Q70" i="216"/>
  <c r="P70" i="216"/>
  <c r="O70" i="216"/>
  <c r="N70" i="216"/>
  <c r="M70" i="216"/>
  <c r="L70" i="216"/>
  <c r="AE69" i="216"/>
  <c r="AE67" i="216" s="1"/>
  <c r="AD69" i="216"/>
  <c r="AD67" i="216" s="1"/>
  <c r="AC69" i="216"/>
  <c r="AC67" i="216" s="1"/>
  <c r="AB69" i="216"/>
  <c r="AB67" i="216" s="1"/>
  <c r="AA69" i="216"/>
  <c r="AA67" i="216" s="1"/>
  <c r="Z69" i="216"/>
  <c r="Z67" i="216" s="1"/>
  <c r="Y69" i="216"/>
  <c r="Y67" i="216" s="1"/>
  <c r="X69" i="216"/>
  <c r="X67" i="216" s="1"/>
  <c r="W69" i="216"/>
  <c r="W67" i="216" s="1"/>
  <c r="V69" i="216"/>
  <c r="V67" i="216" s="1"/>
  <c r="U69" i="216"/>
  <c r="T69" i="216"/>
  <c r="T67" i="216" s="1"/>
  <c r="S69" i="216"/>
  <c r="R69" i="216"/>
  <c r="R67" i="216" s="1"/>
  <c r="Q69" i="216"/>
  <c r="P69" i="216"/>
  <c r="O69" i="216"/>
  <c r="N69" i="216"/>
  <c r="N67" i="216" s="1"/>
  <c r="M69" i="216"/>
  <c r="M67" i="216" s="1"/>
  <c r="L69" i="216"/>
  <c r="L67" i="216" s="1"/>
  <c r="AE288" i="215"/>
  <c r="AD288" i="215"/>
  <c r="AC288" i="215"/>
  <c r="AB288" i="215"/>
  <c r="AA288" i="215"/>
  <c r="Z288" i="215"/>
  <c r="Y288" i="215"/>
  <c r="X288" i="215"/>
  <c r="W288" i="215"/>
  <c r="V288" i="215"/>
  <c r="U288" i="215"/>
  <c r="T288" i="215"/>
  <c r="S288" i="215"/>
  <c r="R288" i="215"/>
  <c r="Q288" i="215"/>
  <c r="P288" i="215"/>
  <c r="O288" i="215"/>
  <c r="N288" i="215"/>
  <c r="M288" i="215"/>
  <c r="L288" i="215"/>
  <c r="AE287" i="215"/>
  <c r="AE285" i="215" s="1"/>
  <c r="AD287" i="215"/>
  <c r="AC287" i="215"/>
  <c r="AC285" i="215" s="1"/>
  <c r="AB287" i="215"/>
  <c r="AB285" i="215" s="1"/>
  <c r="AA287" i="215"/>
  <c r="AA285" i="215" s="1"/>
  <c r="Z287" i="215"/>
  <c r="Z285" i="215" s="1"/>
  <c r="Y287" i="215"/>
  <c r="Y285" i="215" s="1"/>
  <c r="X287" i="215"/>
  <c r="X285" i="215" s="1"/>
  <c r="W287" i="215"/>
  <c r="W285" i="215" s="1"/>
  <c r="V287" i="215"/>
  <c r="V285" i="215" s="1"/>
  <c r="U287" i="215"/>
  <c r="U285" i="215" s="1"/>
  <c r="T287" i="215"/>
  <c r="T285" i="215" s="1"/>
  <c r="S287" i="215"/>
  <c r="S285" i="215" s="1"/>
  <c r="R287" i="215"/>
  <c r="R285" i="215" s="1"/>
  <c r="Q287" i="215"/>
  <c r="Q285" i="215" s="1"/>
  <c r="P287" i="215"/>
  <c r="P285" i="215" s="1"/>
  <c r="O287" i="215"/>
  <c r="O285" i="215" s="1"/>
  <c r="N287" i="215"/>
  <c r="N285" i="215" s="1"/>
  <c r="M287" i="215"/>
  <c r="M285" i="215" s="1"/>
  <c r="L287" i="215"/>
  <c r="L285" i="215" s="1"/>
  <c r="AE283" i="215"/>
  <c r="AD283" i="215"/>
  <c r="AC283" i="215"/>
  <c r="AB283" i="215"/>
  <c r="AA283" i="215"/>
  <c r="Z283" i="215"/>
  <c r="Y283" i="215"/>
  <c r="X283" i="215"/>
  <c r="W283" i="215"/>
  <c r="V283" i="215"/>
  <c r="U283" i="215"/>
  <c r="T283" i="215"/>
  <c r="S283" i="215"/>
  <c r="R283" i="215"/>
  <c r="Q283" i="215"/>
  <c r="P283" i="215"/>
  <c r="O283" i="215"/>
  <c r="N283" i="215"/>
  <c r="M283" i="215"/>
  <c r="L283" i="215"/>
  <c r="AE282" i="215"/>
  <c r="AE280" i="215" s="1"/>
  <c r="AD282" i="215"/>
  <c r="AD280" i="215" s="1"/>
  <c r="AC282" i="215"/>
  <c r="AC280" i="215" s="1"/>
  <c r="AB282" i="215"/>
  <c r="AB280" i="215" s="1"/>
  <c r="AA282" i="215"/>
  <c r="AA280" i="215" s="1"/>
  <c r="Z282" i="215"/>
  <c r="Z280" i="215" s="1"/>
  <c r="Y282" i="215"/>
  <c r="Y280" i="215" s="1"/>
  <c r="X282" i="215"/>
  <c r="X280" i="215" s="1"/>
  <c r="W282" i="215"/>
  <c r="W280" i="215" s="1"/>
  <c r="V282" i="215"/>
  <c r="V280" i="215" s="1"/>
  <c r="U282" i="215"/>
  <c r="U280" i="215" s="1"/>
  <c r="T282" i="215"/>
  <c r="T280" i="215" s="1"/>
  <c r="S282" i="215"/>
  <c r="S280" i="215" s="1"/>
  <c r="R282" i="215"/>
  <c r="R280" i="215" s="1"/>
  <c r="Q282" i="215"/>
  <c r="Q280" i="215" s="1"/>
  <c r="P282" i="215"/>
  <c r="P280" i="215" s="1"/>
  <c r="O282" i="215"/>
  <c r="O280" i="215" s="1"/>
  <c r="N282" i="215"/>
  <c r="N280" i="215" s="1"/>
  <c r="M282" i="215"/>
  <c r="M280" i="215" s="1"/>
  <c r="L282" i="215"/>
  <c r="AE278" i="215"/>
  <c r="AD278" i="215"/>
  <c r="AC278" i="215"/>
  <c r="AB278" i="215"/>
  <c r="AA278" i="215"/>
  <c r="Z278" i="215"/>
  <c r="Y278" i="215"/>
  <c r="X278" i="215"/>
  <c r="W278" i="215"/>
  <c r="V278" i="215"/>
  <c r="U278" i="215"/>
  <c r="T278" i="215"/>
  <c r="S278" i="215"/>
  <c r="R278" i="215"/>
  <c r="Q278" i="215"/>
  <c r="P278" i="215"/>
  <c r="O278" i="215"/>
  <c r="N278" i="215"/>
  <c r="M278" i="215"/>
  <c r="L278" i="215"/>
  <c r="AE277" i="215"/>
  <c r="AD277" i="215"/>
  <c r="AC277" i="215"/>
  <c r="AB277" i="215"/>
  <c r="AA277" i="215"/>
  <c r="Z277" i="215"/>
  <c r="Y277" i="215"/>
  <c r="X277" i="215"/>
  <c r="W277" i="215"/>
  <c r="V277" i="215"/>
  <c r="U277" i="215"/>
  <c r="T277" i="215"/>
  <c r="S277" i="215"/>
  <c r="R277" i="215"/>
  <c r="Q277" i="215"/>
  <c r="P277" i="215"/>
  <c r="O277" i="215"/>
  <c r="N277" i="215"/>
  <c r="M277" i="215"/>
  <c r="L277" i="215"/>
  <c r="AE276" i="215"/>
  <c r="AD276" i="215"/>
  <c r="AC276" i="215"/>
  <c r="AB276" i="215"/>
  <c r="AA276" i="215"/>
  <c r="Z276" i="215"/>
  <c r="Y276" i="215"/>
  <c r="X276" i="215"/>
  <c r="W276" i="215"/>
  <c r="V276" i="215"/>
  <c r="U276" i="215"/>
  <c r="T276" i="215"/>
  <c r="S276" i="215"/>
  <c r="R276" i="215"/>
  <c r="Q276" i="215"/>
  <c r="P276" i="215"/>
  <c r="O276" i="215"/>
  <c r="N276" i="215"/>
  <c r="M276" i="215"/>
  <c r="L276" i="215"/>
  <c r="AE275" i="215"/>
  <c r="AD275" i="215"/>
  <c r="AD273" i="215" s="1"/>
  <c r="AC275" i="215"/>
  <c r="AC273" i="215" s="1"/>
  <c r="AB275" i="215"/>
  <c r="AB273" i="215" s="1"/>
  <c r="AA275" i="215"/>
  <c r="AA273" i="215" s="1"/>
  <c r="Z275" i="215"/>
  <c r="Z273" i="215" s="1"/>
  <c r="Y275" i="215"/>
  <c r="Y273" i="215" s="1"/>
  <c r="X275" i="215"/>
  <c r="X273" i="215" s="1"/>
  <c r="W275" i="215"/>
  <c r="W273" i="215" s="1"/>
  <c r="V275" i="215"/>
  <c r="V273" i="215" s="1"/>
  <c r="U275" i="215"/>
  <c r="U273" i="215" s="1"/>
  <c r="T275" i="215"/>
  <c r="T273" i="215" s="1"/>
  <c r="S275" i="215"/>
  <c r="S273" i="215" s="1"/>
  <c r="R275" i="215"/>
  <c r="R273" i="215" s="1"/>
  <c r="Q275" i="215"/>
  <c r="Q273" i="215" s="1"/>
  <c r="P275" i="215"/>
  <c r="P273" i="215" s="1"/>
  <c r="O275" i="215"/>
  <c r="O273" i="215" s="1"/>
  <c r="N275" i="215"/>
  <c r="N273" i="215" s="1"/>
  <c r="M275" i="215"/>
  <c r="M273" i="215" s="1"/>
  <c r="L275" i="215"/>
  <c r="AE271" i="215"/>
  <c r="AD271" i="215"/>
  <c r="AC271" i="215"/>
  <c r="AB271" i="215"/>
  <c r="AA271" i="215"/>
  <c r="Z271" i="215"/>
  <c r="Y271" i="215"/>
  <c r="X271" i="215"/>
  <c r="W271" i="215"/>
  <c r="V271" i="215"/>
  <c r="U271" i="215"/>
  <c r="T271" i="215"/>
  <c r="S271" i="215"/>
  <c r="R271" i="215"/>
  <c r="Q271" i="215"/>
  <c r="P271" i="215"/>
  <c r="O271" i="215"/>
  <c r="N271" i="215"/>
  <c r="M271" i="215"/>
  <c r="L271" i="215"/>
  <c r="AE270" i="215"/>
  <c r="AD270" i="215"/>
  <c r="AC270" i="215"/>
  <c r="AB270" i="215"/>
  <c r="AA270" i="215"/>
  <c r="Z270" i="215"/>
  <c r="Y270" i="215"/>
  <c r="X270" i="215"/>
  <c r="W270" i="215"/>
  <c r="V270" i="215"/>
  <c r="U270" i="215"/>
  <c r="T270" i="215"/>
  <c r="S270" i="215"/>
  <c r="R270" i="215"/>
  <c r="Q270" i="215"/>
  <c r="P270" i="215"/>
  <c r="O270" i="215"/>
  <c r="N270" i="215"/>
  <c r="M270" i="215"/>
  <c r="L270" i="215"/>
  <c r="AE269" i="215"/>
  <c r="AE267" i="215" s="1"/>
  <c r="AD269" i="215"/>
  <c r="AD267" i="215" s="1"/>
  <c r="AC269" i="215"/>
  <c r="AC267" i="215" s="1"/>
  <c r="AB269" i="215"/>
  <c r="AB267" i="215" s="1"/>
  <c r="AA269" i="215"/>
  <c r="AA267" i="215" s="1"/>
  <c r="Z269" i="215"/>
  <c r="Z267" i="215" s="1"/>
  <c r="Y269" i="215"/>
  <c r="Y267" i="215" s="1"/>
  <c r="X269" i="215"/>
  <c r="X267" i="215" s="1"/>
  <c r="W269" i="215"/>
  <c r="W267" i="215" s="1"/>
  <c r="V269" i="215"/>
  <c r="V267" i="215" s="1"/>
  <c r="U269" i="215"/>
  <c r="U267" i="215" s="1"/>
  <c r="T269" i="215"/>
  <c r="T267" i="215" s="1"/>
  <c r="S269" i="215"/>
  <c r="S267" i="215" s="1"/>
  <c r="R269" i="215"/>
  <c r="Q269" i="215"/>
  <c r="Q267" i="215" s="1"/>
  <c r="P269" i="215"/>
  <c r="P267" i="215" s="1"/>
  <c r="O269" i="215"/>
  <c r="O267" i="215" s="1"/>
  <c r="N269" i="215"/>
  <c r="N267" i="215" s="1"/>
  <c r="M269" i="215"/>
  <c r="M267" i="215" s="1"/>
  <c r="L269" i="215"/>
  <c r="AE263" i="215"/>
  <c r="AD263" i="215"/>
  <c r="AC263" i="215"/>
  <c r="AB263" i="215"/>
  <c r="AA263" i="215"/>
  <c r="Z263" i="215"/>
  <c r="Y263" i="215"/>
  <c r="X263" i="215"/>
  <c r="W263" i="215"/>
  <c r="V263" i="215"/>
  <c r="U263" i="215"/>
  <c r="T263" i="215"/>
  <c r="S263" i="215"/>
  <c r="R263" i="215"/>
  <c r="Q263" i="215"/>
  <c r="P263" i="215"/>
  <c r="O263" i="215"/>
  <c r="N263" i="215"/>
  <c r="M263" i="215"/>
  <c r="L263" i="215"/>
  <c r="AE262" i="215"/>
  <c r="AD262" i="215"/>
  <c r="AC262" i="215"/>
  <c r="AB262" i="215"/>
  <c r="AA262" i="215"/>
  <c r="Z262" i="215"/>
  <c r="Y262" i="215"/>
  <c r="X262" i="215"/>
  <c r="W262" i="215"/>
  <c r="V262" i="215"/>
  <c r="U262" i="215"/>
  <c r="T262" i="215"/>
  <c r="S262" i="215"/>
  <c r="R262" i="215"/>
  <c r="Q262" i="215"/>
  <c r="P262" i="215"/>
  <c r="O262" i="215"/>
  <c r="N262" i="215"/>
  <c r="M262" i="215"/>
  <c r="L262" i="215"/>
  <c r="AE261" i="215"/>
  <c r="AD261" i="215"/>
  <c r="AC261" i="215"/>
  <c r="AB261" i="215"/>
  <c r="AA261" i="215"/>
  <c r="Z261" i="215"/>
  <c r="Y261" i="215"/>
  <c r="X261" i="215"/>
  <c r="W261" i="215"/>
  <c r="V261" i="215"/>
  <c r="U261" i="215"/>
  <c r="T261" i="215"/>
  <c r="S261" i="215"/>
  <c r="R261" i="215"/>
  <c r="Q261" i="215"/>
  <c r="P261" i="215"/>
  <c r="O261" i="215"/>
  <c r="N261" i="215"/>
  <c r="M261" i="215"/>
  <c r="L261" i="215"/>
  <c r="AE260" i="215"/>
  <c r="AD260" i="215"/>
  <c r="AC260" i="215"/>
  <c r="AB260" i="215"/>
  <c r="AA260" i="215"/>
  <c r="Z260" i="215"/>
  <c r="Y260" i="215"/>
  <c r="X260" i="215"/>
  <c r="W260" i="215"/>
  <c r="V260" i="215"/>
  <c r="U260" i="215"/>
  <c r="T260" i="215"/>
  <c r="S260" i="215"/>
  <c r="R260" i="215"/>
  <c r="Q260" i="215"/>
  <c r="P260" i="215"/>
  <c r="O260" i="215"/>
  <c r="N260" i="215"/>
  <c r="M260" i="215"/>
  <c r="L260" i="215"/>
  <c r="AE259" i="215"/>
  <c r="AD259" i="215"/>
  <c r="AC259" i="215"/>
  <c r="AB259" i="215"/>
  <c r="AA259" i="215"/>
  <c r="Z259" i="215"/>
  <c r="Y259" i="215"/>
  <c r="X259" i="215"/>
  <c r="W259" i="215"/>
  <c r="V259" i="215"/>
  <c r="U259" i="215"/>
  <c r="T259" i="215"/>
  <c r="S259" i="215"/>
  <c r="R259" i="215"/>
  <c r="Q259" i="215"/>
  <c r="P259" i="215"/>
  <c r="O259" i="215"/>
  <c r="N259" i="215"/>
  <c r="M259" i="215"/>
  <c r="L259" i="215"/>
  <c r="AE258" i="215"/>
  <c r="AD258" i="215"/>
  <c r="AC258" i="215"/>
  <c r="AB258" i="215"/>
  <c r="AA258" i="215"/>
  <c r="Z258" i="215"/>
  <c r="Y258" i="215"/>
  <c r="X258" i="215"/>
  <c r="W258" i="215"/>
  <c r="V258" i="215"/>
  <c r="U258" i="215"/>
  <c r="T258" i="215"/>
  <c r="S258" i="215"/>
  <c r="R258" i="215"/>
  <c r="Q258" i="215"/>
  <c r="P258" i="215"/>
  <c r="O258" i="215"/>
  <c r="N258" i="215"/>
  <c r="M258" i="215"/>
  <c r="L258" i="215"/>
  <c r="AE257" i="215"/>
  <c r="AD257" i="215"/>
  <c r="AC257" i="215"/>
  <c r="AB257" i="215"/>
  <c r="AA257" i="215"/>
  <c r="Z257" i="215"/>
  <c r="Y257" i="215"/>
  <c r="X257" i="215"/>
  <c r="W257" i="215"/>
  <c r="V257" i="215"/>
  <c r="U257" i="215"/>
  <c r="T257" i="215"/>
  <c r="S257" i="215"/>
  <c r="R257" i="215"/>
  <c r="Q257" i="215"/>
  <c r="P257" i="215"/>
  <c r="O257" i="215"/>
  <c r="N257" i="215"/>
  <c r="M257" i="215"/>
  <c r="L257" i="215"/>
  <c r="AE256" i="215"/>
  <c r="AE254" i="215" s="1"/>
  <c r="AD256" i="215"/>
  <c r="AD254" i="215" s="1"/>
  <c r="AC256" i="215"/>
  <c r="AC254" i="215" s="1"/>
  <c r="AB256" i="215"/>
  <c r="AB254" i="215" s="1"/>
  <c r="AA256" i="215"/>
  <c r="AA254" i="215" s="1"/>
  <c r="Z256" i="215"/>
  <c r="Z254" i="215" s="1"/>
  <c r="Y256" i="215"/>
  <c r="Y254" i="215" s="1"/>
  <c r="X256" i="215"/>
  <c r="X254" i="215" s="1"/>
  <c r="W256" i="215"/>
  <c r="W254" i="215" s="1"/>
  <c r="V256" i="215"/>
  <c r="V254" i="215" s="1"/>
  <c r="U256" i="215"/>
  <c r="U254" i="215" s="1"/>
  <c r="T256" i="215"/>
  <c r="S256" i="215"/>
  <c r="S254" i="215" s="1"/>
  <c r="R256" i="215"/>
  <c r="R254" i="215" s="1"/>
  <c r="Q256" i="215"/>
  <c r="P256" i="215"/>
  <c r="P254" i="215" s="1"/>
  <c r="O256" i="215"/>
  <c r="O254" i="215" s="1"/>
  <c r="N256" i="215"/>
  <c r="N254" i="215" s="1"/>
  <c r="M256" i="215"/>
  <c r="M254" i="215" s="1"/>
  <c r="L256" i="215"/>
  <c r="AE252" i="215"/>
  <c r="AD252" i="215"/>
  <c r="AC252" i="215"/>
  <c r="AB252" i="215"/>
  <c r="AA252" i="215"/>
  <c r="Z252" i="215"/>
  <c r="Y252" i="215"/>
  <c r="X252" i="215"/>
  <c r="W252" i="215"/>
  <c r="V252" i="215"/>
  <c r="U252" i="215"/>
  <c r="T252" i="215"/>
  <c r="S252" i="215"/>
  <c r="R252" i="215"/>
  <c r="Q252" i="215"/>
  <c r="P252" i="215"/>
  <c r="O252" i="215"/>
  <c r="N252" i="215"/>
  <c r="M252" i="215"/>
  <c r="L252" i="215"/>
  <c r="AE251" i="215"/>
  <c r="AD251" i="215"/>
  <c r="AC251" i="215"/>
  <c r="AB251" i="215"/>
  <c r="AA251" i="215"/>
  <c r="Z251" i="215"/>
  <c r="Y251" i="215"/>
  <c r="X251" i="215"/>
  <c r="W251" i="215"/>
  <c r="V251" i="215"/>
  <c r="U251" i="215"/>
  <c r="T251" i="215"/>
  <c r="S251" i="215"/>
  <c r="R251" i="215"/>
  <c r="Q251" i="215"/>
  <c r="P251" i="215"/>
  <c r="O251" i="215"/>
  <c r="N251" i="215"/>
  <c r="M251" i="215"/>
  <c r="L251" i="215"/>
  <c r="AE250" i="215"/>
  <c r="AD250" i="215"/>
  <c r="AC250" i="215"/>
  <c r="AB250" i="215"/>
  <c r="AA250" i="215"/>
  <c r="Z250" i="215"/>
  <c r="Y250" i="215"/>
  <c r="X250" i="215"/>
  <c r="W250" i="215"/>
  <c r="V250" i="215"/>
  <c r="U250" i="215"/>
  <c r="T250" i="215"/>
  <c r="S250" i="215"/>
  <c r="R250" i="215"/>
  <c r="Q250" i="215"/>
  <c r="P250" i="215"/>
  <c r="O250" i="215"/>
  <c r="N250" i="215"/>
  <c r="M250" i="215"/>
  <c r="L250" i="215"/>
  <c r="AE249" i="215"/>
  <c r="AE247" i="215" s="1"/>
  <c r="AD249" i="215"/>
  <c r="AC249" i="215"/>
  <c r="AC247" i="215" s="1"/>
  <c r="AB249" i="215"/>
  <c r="AB247" i="215" s="1"/>
  <c r="AA249" i="215"/>
  <c r="AA247" i="215" s="1"/>
  <c r="Z249" i="215"/>
  <c r="Z247" i="215" s="1"/>
  <c r="Y249" i="215"/>
  <c r="Y247" i="215" s="1"/>
  <c r="X249" i="215"/>
  <c r="X247" i="215" s="1"/>
  <c r="W249" i="215"/>
  <c r="W247" i="215" s="1"/>
  <c r="V249" i="215"/>
  <c r="V247" i="215" s="1"/>
  <c r="U249" i="215"/>
  <c r="U247" i="215" s="1"/>
  <c r="T249" i="215"/>
  <c r="T247" i="215" s="1"/>
  <c r="S249" i="215"/>
  <c r="S247" i="215" s="1"/>
  <c r="R249" i="215"/>
  <c r="Q249" i="215"/>
  <c r="Q247" i="215" s="1"/>
  <c r="P249" i="215"/>
  <c r="P247" i="215" s="1"/>
  <c r="O249" i="215"/>
  <c r="O247" i="215" s="1"/>
  <c r="N249" i="215"/>
  <c r="N247" i="215" s="1"/>
  <c r="M249" i="215"/>
  <c r="M247" i="215" s="1"/>
  <c r="L249" i="215"/>
  <c r="AE243" i="215"/>
  <c r="AD243" i="215"/>
  <c r="AC243" i="215"/>
  <c r="AB243" i="215"/>
  <c r="AA243" i="215"/>
  <c r="Z243" i="215"/>
  <c r="Y243" i="215"/>
  <c r="X243" i="215"/>
  <c r="W243" i="215"/>
  <c r="V243" i="215"/>
  <c r="U243" i="215"/>
  <c r="T243" i="215"/>
  <c r="S243" i="215"/>
  <c r="R243" i="215"/>
  <c r="Q243" i="215"/>
  <c r="P243" i="215"/>
  <c r="O243" i="215"/>
  <c r="N243" i="215"/>
  <c r="M243" i="215"/>
  <c r="L243" i="215"/>
  <c r="AE242" i="215"/>
  <c r="AD242" i="215"/>
  <c r="AC242" i="215"/>
  <c r="AB242" i="215"/>
  <c r="AA242" i="215"/>
  <c r="Z242" i="215"/>
  <c r="Y242" i="215"/>
  <c r="X242" i="215"/>
  <c r="W242" i="215"/>
  <c r="V242" i="215"/>
  <c r="U242" i="215"/>
  <c r="T242" i="215"/>
  <c r="S242" i="215"/>
  <c r="R242" i="215"/>
  <c r="Q242" i="215"/>
  <c r="P242" i="215"/>
  <c r="O242" i="215"/>
  <c r="N242" i="215"/>
  <c r="M242" i="215"/>
  <c r="L242" i="215"/>
  <c r="AE241" i="215"/>
  <c r="AD241" i="215"/>
  <c r="AC241" i="215"/>
  <c r="AB241" i="215"/>
  <c r="AA241" i="215"/>
  <c r="Z241" i="215"/>
  <c r="Y241" i="215"/>
  <c r="X241" i="215"/>
  <c r="W241" i="215"/>
  <c r="V241" i="215"/>
  <c r="U241" i="215"/>
  <c r="T241" i="215"/>
  <c r="S241" i="215"/>
  <c r="R241" i="215"/>
  <c r="Q241" i="215"/>
  <c r="P241" i="215"/>
  <c r="O241" i="215"/>
  <c r="N241" i="215"/>
  <c r="M241" i="215"/>
  <c r="L241" i="215"/>
  <c r="AE240" i="215"/>
  <c r="AE238" i="215" s="1"/>
  <c r="AD240" i="215"/>
  <c r="AD238" i="215" s="1"/>
  <c r="AC240" i="215"/>
  <c r="AC238" i="215" s="1"/>
  <c r="AB240" i="215"/>
  <c r="AB238" i="215" s="1"/>
  <c r="AA240" i="215"/>
  <c r="AA238" i="215" s="1"/>
  <c r="Z240" i="215"/>
  <c r="Z238" i="215" s="1"/>
  <c r="Y240" i="215"/>
  <c r="Y238" i="215" s="1"/>
  <c r="X240" i="215"/>
  <c r="X238" i="215" s="1"/>
  <c r="W240" i="215"/>
  <c r="W238" i="215" s="1"/>
  <c r="V240" i="215"/>
  <c r="V238" i="215" s="1"/>
  <c r="U240" i="215"/>
  <c r="U238" i="215" s="1"/>
  <c r="T240" i="215"/>
  <c r="T238" i="215" s="1"/>
  <c r="S240" i="215"/>
  <c r="S238" i="215" s="1"/>
  <c r="R240" i="215"/>
  <c r="R238" i="215" s="1"/>
  <c r="Q240" i="215"/>
  <c r="Q238" i="215" s="1"/>
  <c r="P240" i="215"/>
  <c r="P238" i="215" s="1"/>
  <c r="O240" i="215"/>
  <c r="O238" i="215" s="1"/>
  <c r="N240" i="215"/>
  <c r="N238" i="215" s="1"/>
  <c r="M240" i="215"/>
  <c r="M238" i="215" s="1"/>
  <c r="L240" i="215"/>
  <c r="AE236" i="215"/>
  <c r="AD236" i="215"/>
  <c r="AC236" i="215"/>
  <c r="AB236" i="215"/>
  <c r="AA236" i="215"/>
  <c r="Z236" i="215"/>
  <c r="Y236" i="215"/>
  <c r="X236" i="215"/>
  <c r="W236" i="215"/>
  <c r="V236" i="215"/>
  <c r="U236" i="215"/>
  <c r="T236" i="215"/>
  <c r="S236" i="215"/>
  <c r="R236" i="215"/>
  <c r="Q236" i="215"/>
  <c r="P236" i="215"/>
  <c r="O236" i="215"/>
  <c r="N236" i="215"/>
  <c r="M236" i="215"/>
  <c r="L236" i="215"/>
  <c r="AE235" i="215"/>
  <c r="AD235" i="215"/>
  <c r="AC235" i="215"/>
  <c r="AB235" i="215"/>
  <c r="AA235" i="215"/>
  <c r="Z235" i="215"/>
  <c r="Y235" i="215"/>
  <c r="X235" i="215"/>
  <c r="W235" i="215"/>
  <c r="V235" i="215"/>
  <c r="U235" i="215"/>
  <c r="T235" i="215"/>
  <c r="S235" i="215"/>
  <c r="R235" i="215"/>
  <c r="Q235" i="215"/>
  <c r="P235" i="215"/>
  <c r="O235" i="215"/>
  <c r="N235" i="215"/>
  <c r="M235" i="215"/>
  <c r="L235" i="215"/>
  <c r="AE234" i="215"/>
  <c r="AD234" i="215"/>
  <c r="AC234" i="215"/>
  <c r="AB234" i="215"/>
  <c r="AA234" i="215"/>
  <c r="Z234" i="215"/>
  <c r="Y234" i="215"/>
  <c r="X234" i="215"/>
  <c r="W234" i="215"/>
  <c r="V234" i="215"/>
  <c r="U234" i="215"/>
  <c r="T234" i="215"/>
  <c r="S234" i="215"/>
  <c r="R234" i="215"/>
  <c r="Q234" i="215"/>
  <c r="P234" i="215"/>
  <c r="O234" i="215"/>
  <c r="N234" i="215"/>
  <c r="M234" i="215"/>
  <c r="L234" i="215"/>
  <c r="AE233" i="215"/>
  <c r="AD233" i="215"/>
  <c r="AC233" i="215"/>
  <c r="AB233" i="215"/>
  <c r="AA233" i="215"/>
  <c r="Z233" i="215"/>
  <c r="Y233" i="215"/>
  <c r="X233" i="215"/>
  <c r="W233" i="215"/>
  <c r="V233" i="215"/>
  <c r="U233" i="215"/>
  <c r="T233" i="215"/>
  <c r="S233" i="215"/>
  <c r="R233" i="215"/>
  <c r="Q233" i="215"/>
  <c r="P233" i="215"/>
  <c r="O233" i="215"/>
  <c r="N233" i="215"/>
  <c r="M233" i="215"/>
  <c r="L233" i="215"/>
  <c r="AE232" i="215"/>
  <c r="AE230" i="215" s="1"/>
  <c r="AD232" i="215"/>
  <c r="AD230" i="215" s="1"/>
  <c r="AC232" i="215"/>
  <c r="AC230" i="215" s="1"/>
  <c r="AB232" i="215"/>
  <c r="AB230" i="215" s="1"/>
  <c r="AA232" i="215"/>
  <c r="AA230" i="215" s="1"/>
  <c r="Z232" i="215"/>
  <c r="Z230" i="215" s="1"/>
  <c r="Y232" i="215"/>
  <c r="Y230" i="215" s="1"/>
  <c r="X232" i="215"/>
  <c r="X230" i="215" s="1"/>
  <c r="W232" i="215"/>
  <c r="W230" i="215" s="1"/>
  <c r="V232" i="215"/>
  <c r="V230" i="215" s="1"/>
  <c r="U232" i="215"/>
  <c r="U230" i="215" s="1"/>
  <c r="T232" i="215"/>
  <c r="T230" i="215" s="1"/>
  <c r="S232" i="215"/>
  <c r="S230" i="215" s="1"/>
  <c r="R232" i="215"/>
  <c r="R230" i="215" s="1"/>
  <c r="Q232" i="215"/>
  <c r="Q230" i="215" s="1"/>
  <c r="P232" i="215"/>
  <c r="P230" i="215" s="1"/>
  <c r="O232" i="215"/>
  <c r="O230" i="215" s="1"/>
  <c r="N232" i="215"/>
  <c r="N230" i="215" s="1"/>
  <c r="M232" i="215"/>
  <c r="M230" i="215" s="1"/>
  <c r="L232" i="215"/>
  <c r="AE228" i="215"/>
  <c r="AD228" i="215"/>
  <c r="AC228" i="215"/>
  <c r="AB228" i="215"/>
  <c r="AA228" i="215"/>
  <c r="Z228" i="215"/>
  <c r="Y228" i="215"/>
  <c r="X228" i="215"/>
  <c r="W228" i="215"/>
  <c r="V228" i="215"/>
  <c r="U228" i="215"/>
  <c r="T228" i="215"/>
  <c r="S228" i="215"/>
  <c r="R228" i="215"/>
  <c r="Q228" i="215"/>
  <c r="P228" i="215"/>
  <c r="O228" i="215"/>
  <c r="N228" i="215"/>
  <c r="M228" i="215"/>
  <c r="L228" i="215"/>
  <c r="AE227" i="215"/>
  <c r="AD227" i="215"/>
  <c r="AC227" i="215"/>
  <c r="AB227" i="215"/>
  <c r="AA227" i="215"/>
  <c r="Z227" i="215"/>
  <c r="Y227" i="215"/>
  <c r="X227" i="215"/>
  <c r="W227" i="215"/>
  <c r="V227" i="215"/>
  <c r="U227" i="215"/>
  <c r="T227" i="215"/>
  <c r="S227" i="215"/>
  <c r="R227" i="215"/>
  <c r="Q227" i="215"/>
  <c r="P227" i="215"/>
  <c r="O227" i="215"/>
  <c r="N227" i="215"/>
  <c r="M227" i="215"/>
  <c r="L227" i="215"/>
  <c r="AE226" i="215"/>
  <c r="AE224" i="215" s="1"/>
  <c r="AD226" i="215"/>
  <c r="AD224" i="215" s="1"/>
  <c r="AC226" i="215"/>
  <c r="AC224" i="215" s="1"/>
  <c r="AB226" i="215"/>
  <c r="AB224" i="215" s="1"/>
  <c r="AA226" i="215"/>
  <c r="AA224" i="215" s="1"/>
  <c r="Z226" i="215"/>
  <c r="Z224" i="215" s="1"/>
  <c r="Y226" i="215"/>
  <c r="Y224" i="215" s="1"/>
  <c r="X226" i="215"/>
  <c r="X224" i="215" s="1"/>
  <c r="W226" i="215"/>
  <c r="W224" i="215" s="1"/>
  <c r="V226" i="215"/>
  <c r="V224" i="215" s="1"/>
  <c r="U226" i="215"/>
  <c r="T226" i="215"/>
  <c r="T224" i="215" s="1"/>
  <c r="S226" i="215"/>
  <c r="S224" i="215" s="1"/>
  <c r="R226" i="215"/>
  <c r="R224" i="215" s="1"/>
  <c r="Q226" i="215"/>
  <c r="Q224" i="215" s="1"/>
  <c r="P226" i="215"/>
  <c r="P224" i="215" s="1"/>
  <c r="O226" i="215"/>
  <c r="O224" i="215" s="1"/>
  <c r="N226" i="215"/>
  <c r="N224" i="215" s="1"/>
  <c r="M226" i="215"/>
  <c r="M224" i="215" s="1"/>
  <c r="L226" i="215"/>
  <c r="AE222" i="215"/>
  <c r="AD222" i="215"/>
  <c r="AC222" i="215"/>
  <c r="AB222" i="215"/>
  <c r="AA222" i="215"/>
  <c r="Z222" i="215"/>
  <c r="Y222" i="215"/>
  <c r="X222" i="215"/>
  <c r="W222" i="215"/>
  <c r="V222" i="215"/>
  <c r="U222" i="215"/>
  <c r="T222" i="215"/>
  <c r="S222" i="215"/>
  <c r="R222" i="215"/>
  <c r="Q222" i="215"/>
  <c r="P222" i="215"/>
  <c r="O222" i="215"/>
  <c r="N222" i="215"/>
  <c r="M222" i="215"/>
  <c r="L222" i="215"/>
  <c r="AE221" i="215"/>
  <c r="AD221" i="215"/>
  <c r="AC221" i="215"/>
  <c r="AB221" i="215"/>
  <c r="AA221" i="215"/>
  <c r="Z221" i="215"/>
  <c r="Y221" i="215"/>
  <c r="X221" i="215"/>
  <c r="W221" i="215"/>
  <c r="V221" i="215"/>
  <c r="U221" i="215"/>
  <c r="T221" i="215"/>
  <c r="S221" i="215"/>
  <c r="R221" i="215"/>
  <c r="Q221" i="215"/>
  <c r="P221" i="215"/>
  <c r="O221" i="215"/>
  <c r="N221" i="215"/>
  <c r="M221" i="215"/>
  <c r="L221" i="215"/>
  <c r="AE220" i="215"/>
  <c r="AD220" i="215"/>
  <c r="AC220" i="215"/>
  <c r="AB220" i="215"/>
  <c r="AA220" i="215"/>
  <c r="Z220" i="215"/>
  <c r="Y220" i="215"/>
  <c r="X220" i="215"/>
  <c r="W220" i="215"/>
  <c r="V220" i="215"/>
  <c r="U220" i="215"/>
  <c r="T220" i="215"/>
  <c r="S220" i="215"/>
  <c r="R220" i="215"/>
  <c r="Q220" i="215"/>
  <c r="P220" i="215"/>
  <c r="O220" i="215"/>
  <c r="N220" i="215"/>
  <c r="M220" i="215"/>
  <c r="L220" i="215"/>
  <c r="AE219" i="215"/>
  <c r="AD219" i="215"/>
  <c r="AC219" i="215"/>
  <c r="AB219" i="215"/>
  <c r="AA219" i="215"/>
  <c r="Z219" i="215"/>
  <c r="Y219" i="215"/>
  <c r="X219" i="215"/>
  <c r="W219" i="215"/>
  <c r="V219" i="215"/>
  <c r="U219" i="215"/>
  <c r="T219" i="215"/>
  <c r="S219" i="215"/>
  <c r="R219" i="215"/>
  <c r="Q219" i="215"/>
  <c r="P219" i="215"/>
  <c r="O219" i="215"/>
  <c r="N219" i="215"/>
  <c r="M219" i="215"/>
  <c r="L219" i="215"/>
  <c r="AE218" i="215"/>
  <c r="AD218" i="215"/>
  <c r="AD216" i="215" s="1"/>
  <c r="AC218" i="215"/>
  <c r="AC216" i="215" s="1"/>
  <c r="AB218" i="215"/>
  <c r="AB216" i="215" s="1"/>
  <c r="AA218" i="215"/>
  <c r="AA216" i="215" s="1"/>
  <c r="Z218" i="215"/>
  <c r="Z216" i="215" s="1"/>
  <c r="Y218" i="215"/>
  <c r="Y216" i="215" s="1"/>
  <c r="X218" i="215"/>
  <c r="X216" i="215" s="1"/>
  <c r="W218" i="215"/>
  <c r="W216" i="215" s="1"/>
  <c r="V218" i="215"/>
  <c r="V216" i="215" s="1"/>
  <c r="U218" i="215"/>
  <c r="U216" i="215" s="1"/>
  <c r="T218" i="215"/>
  <c r="T216" i="215" s="1"/>
  <c r="S218" i="215"/>
  <c r="S216" i="215" s="1"/>
  <c r="R218" i="215"/>
  <c r="R216" i="215" s="1"/>
  <c r="Q218" i="215"/>
  <c r="Q216" i="215" s="1"/>
  <c r="P218" i="215"/>
  <c r="P216" i="215" s="1"/>
  <c r="O218" i="215"/>
  <c r="O216" i="215" s="1"/>
  <c r="N218" i="215"/>
  <c r="N216" i="215" s="1"/>
  <c r="M218" i="215"/>
  <c r="M216" i="215" s="1"/>
  <c r="L218" i="215"/>
  <c r="AE214" i="215"/>
  <c r="AD214" i="215"/>
  <c r="AC214" i="215"/>
  <c r="AB214" i="215"/>
  <c r="AA214" i="215"/>
  <c r="Z214" i="215"/>
  <c r="Y214" i="215"/>
  <c r="X214" i="215"/>
  <c r="W214" i="215"/>
  <c r="V214" i="215"/>
  <c r="U214" i="215"/>
  <c r="T214" i="215"/>
  <c r="S214" i="215"/>
  <c r="R214" i="215"/>
  <c r="Q214" i="215"/>
  <c r="P214" i="215"/>
  <c r="O214" i="215"/>
  <c r="N214" i="215"/>
  <c r="M214" i="215"/>
  <c r="L214" i="215"/>
  <c r="AE213" i="215"/>
  <c r="AD213" i="215"/>
  <c r="AC213" i="215"/>
  <c r="AB213" i="215"/>
  <c r="AA213" i="215"/>
  <c r="Z213" i="215"/>
  <c r="Y213" i="215"/>
  <c r="X213" i="215"/>
  <c r="W213" i="215"/>
  <c r="V213" i="215"/>
  <c r="U213" i="215"/>
  <c r="T213" i="215"/>
  <c r="S213" i="215"/>
  <c r="R213" i="215"/>
  <c r="Q213" i="215"/>
  <c r="P213" i="215"/>
  <c r="O213" i="215"/>
  <c r="N213" i="215"/>
  <c r="M213" i="215"/>
  <c r="L213" i="215"/>
  <c r="AE212" i="215"/>
  <c r="AD212" i="215"/>
  <c r="AC212" i="215"/>
  <c r="AB212" i="215"/>
  <c r="AA212" i="215"/>
  <c r="Z212" i="215"/>
  <c r="Y212" i="215"/>
  <c r="X212" i="215"/>
  <c r="W212" i="215"/>
  <c r="V212" i="215"/>
  <c r="U212" i="215"/>
  <c r="T212" i="215"/>
  <c r="S212" i="215"/>
  <c r="R212" i="215"/>
  <c r="Q212" i="215"/>
  <c r="P212" i="215"/>
  <c r="O212" i="215"/>
  <c r="N212" i="215"/>
  <c r="M212" i="215"/>
  <c r="L212" i="215"/>
  <c r="AE211" i="215"/>
  <c r="AD211" i="215"/>
  <c r="AC211" i="215"/>
  <c r="AB211" i="215"/>
  <c r="AA211" i="215"/>
  <c r="Z211" i="215"/>
  <c r="Y211" i="215"/>
  <c r="X211" i="215"/>
  <c r="W211" i="215"/>
  <c r="V211" i="215"/>
  <c r="U211" i="215"/>
  <c r="T211" i="215"/>
  <c r="S211" i="215"/>
  <c r="R211" i="215"/>
  <c r="Q211" i="215"/>
  <c r="P211" i="215"/>
  <c r="O211" i="215"/>
  <c r="N211" i="215"/>
  <c r="M211" i="215"/>
  <c r="L211" i="215"/>
  <c r="AE210" i="215"/>
  <c r="AD210" i="215"/>
  <c r="AC210" i="215"/>
  <c r="AB210" i="215"/>
  <c r="AA210" i="215"/>
  <c r="Z210" i="215"/>
  <c r="Y210" i="215"/>
  <c r="X210" i="215"/>
  <c r="W210" i="215"/>
  <c r="V210" i="215"/>
  <c r="U210" i="215"/>
  <c r="T210" i="215"/>
  <c r="S210" i="215"/>
  <c r="R210" i="215"/>
  <c r="Q210" i="215"/>
  <c r="P210" i="215"/>
  <c r="O210" i="215"/>
  <c r="N210" i="215"/>
  <c r="M210" i="215"/>
  <c r="L210" i="215"/>
  <c r="AE209" i="215"/>
  <c r="AE207" i="215" s="1"/>
  <c r="AD209" i="215"/>
  <c r="AD207" i="215" s="1"/>
  <c r="AC209" i="215"/>
  <c r="AC207" i="215" s="1"/>
  <c r="AB209" i="215"/>
  <c r="AB207" i="215" s="1"/>
  <c r="AA209" i="215"/>
  <c r="AA207" i="215" s="1"/>
  <c r="Z209" i="215"/>
  <c r="Z207" i="215" s="1"/>
  <c r="Y209" i="215"/>
  <c r="Y207" i="215" s="1"/>
  <c r="X209" i="215"/>
  <c r="X207" i="215" s="1"/>
  <c r="W209" i="215"/>
  <c r="W207" i="215" s="1"/>
  <c r="V209" i="215"/>
  <c r="U209" i="215"/>
  <c r="U207" i="215" s="1"/>
  <c r="T209" i="215"/>
  <c r="T207" i="215" s="1"/>
  <c r="S209" i="215"/>
  <c r="S207" i="215" s="1"/>
  <c r="R209" i="215"/>
  <c r="R207" i="215" s="1"/>
  <c r="Q209" i="215"/>
  <c r="Q207" i="215" s="1"/>
  <c r="P209" i="215"/>
  <c r="O209" i="215"/>
  <c r="O207" i="215" s="1"/>
  <c r="N209" i="215"/>
  <c r="N207" i="215" s="1"/>
  <c r="M209" i="215"/>
  <c r="M207" i="215" s="1"/>
  <c r="L209" i="215"/>
  <c r="AE205" i="215"/>
  <c r="AD205" i="215"/>
  <c r="AC205" i="215"/>
  <c r="AB205" i="215"/>
  <c r="AA205" i="215"/>
  <c r="Z205" i="215"/>
  <c r="Y205" i="215"/>
  <c r="X205" i="215"/>
  <c r="W205" i="215"/>
  <c r="V205" i="215"/>
  <c r="U205" i="215"/>
  <c r="T205" i="215"/>
  <c r="S205" i="215"/>
  <c r="R205" i="215"/>
  <c r="Q205" i="215"/>
  <c r="P205" i="215"/>
  <c r="O205" i="215"/>
  <c r="N205" i="215"/>
  <c r="M205" i="215"/>
  <c r="L205" i="215"/>
  <c r="AE204" i="215"/>
  <c r="AE202" i="215" s="1"/>
  <c r="AD204" i="215"/>
  <c r="AD202" i="215" s="1"/>
  <c r="AC204" i="215"/>
  <c r="AC202" i="215" s="1"/>
  <c r="AB204" i="215"/>
  <c r="AB202" i="215" s="1"/>
  <c r="AA204" i="215"/>
  <c r="AA202" i="215" s="1"/>
  <c r="Z204" i="215"/>
  <c r="Z202" i="215" s="1"/>
  <c r="Y204" i="215"/>
  <c r="Y202" i="215" s="1"/>
  <c r="X204" i="215"/>
  <c r="X202" i="215" s="1"/>
  <c r="W204" i="215"/>
  <c r="W202" i="215" s="1"/>
  <c r="V204" i="215"/>
  <c r="V202" i="215" s="1"/>
  <c r="U204" i="215"/>
  <c r="U202" i="215" s="1"/>
  <c r="T204" i="215"/>
  <c r="T202" i="215" s="1"/>
  <c r="S204" i="215"/>
  <c r="S202" i="215" s="1"/>
  <c r="R204" i="215"/>
  <c r="R202" i="215" s="1"/>
  <c r="Q204" i="215"/>
  <c r="Q202" i="215" s="1"/>
  <c r="P204" i="215"/>
  <c r="P202" i="215" s="1"/>
  <c r="O204" i="215"/>
  <c r="O202" i="215" s="1"/>
  <c r="N204" i="215"/>
  <c r="N202" i="215" s="1"/>
  <c r="M204" i="215"/>
  <c r="M202" i="215" s="1"/>
  <c r="L204" i="215"/>
  <c r="AE200" i="215"/>
  <c r="AD200" i="215"/>
  <c r="AC200" i="215"/>
  <c r="AB200" i="215"/>
  <c r="AA200" i="215"/>
  <c r="Z200" i="215"/>
  <c r="Y200" i="215"/>
  <c r="X200" i="215"/>
  <c r="W200" i="215"/>
  <c r="V200" i="215"/>
  <c r="U200" i="215"/>
  <c r="T200" i="215"/>
  <c r="S200" i="215"/>
  <c r="R200" i="215"/>
  <c r="Q200" i="215"/>
  <c r="P200" i="215"/>
  <c r="O200" i="215"/>
  <c r="N200" i="215"/>
  <c r="M200" i="215"/>
  <c r="L200" i="215"/>
  <c r="AE199" i="215"/>
  <c r="AD199" i="215"/>
  <c r="AC199" i="215"/>
  <c r="AB199" i="215"/>
  <c r="AA199" i="215"/>
  <c r="Z199" i="215"/>
  <c r="Y199" i="215"/>
  <c r="X199" i="215"/>
  <c r="W199" i="215"/>
  <c r="V199" i="215"/>
  <c r="U199" i="215"/>
  <c r="T199" i="215"/>
  <c r="S199" i="215"/>
  <c r="R199" i="215"/>
  <c r="Q199" i="215"/>
  <c r="P199" i="215"/>
  <c r="O199" i="215"/>
  <c r="N199" i="215"/>
  <c r="M199" i="215"/>
  <c r="L199" i="215"/>
  <c r="AE198" i="215"/>
  <c r="AE196" i="215" s="1"/>
  <c r="AD198" i="215"/>
  <c r="AD196" i="215" s="1"/>
  <c r="AC198" i="215"/>
  <c r="AC196" i="215" s="1"/>
  <c r="AB198" i="215"/>
  <c r="AB196" i="215" s="1"/>
  <c r="AA198" i="215"/>
  <c r="AA196" i="215" s="1"/>
  <c r="Z198" i="215"/>
  <c r="Z196" i="215" s="1"/>
  <c r="Y198" i="215"/>
  <c r="Y196" i="215" s="1"/>
  <c r="X198" i="215"/>
  <c r="X196" i="215" s="1"/>
  <c r="W198" i="215"/>
  <c r="W196" i="215" s="1"/>
  <c r="V198" i="215"/>
  <c r="V196" i="215" s="1"/>
  <c r="U198" i="215"/>
  <c r="U196" i="215" s="1"/>
  <c r="T198" i="215"/>
  <c r="T196" i="215" s="1"/>
  <c r="S198" i="215"/>
  <c r="S196" i="215" s="1"/>
  <c r="R198" i="215"/>
  <c r="R196" i="215" s="1"/>
  <c r="Q198" i="215"/>
  <c r="Q196" i="215" s="1"/>
  <c r="P198" i="215"/>
  <c r="P196" i="215" s="1"/>
  <c r="O198" i="215"/>
  <c r="O196" i="215" s="1"/>
  <c r="N198" i="215"/>
  <c r="N196" i="215" s="1"/>
  <c r="M198" i="215"/>
  <c r="M196" i="215" s="1"/>
  <c r="L198" i="215"/>
  <c r="AE194" i="215"/>
  <c r="AD194" i="215"/>
  <c r="AC194" i="215"/>
  <c r="AB194" i="215"/>
  <c r="AA194" i="215"/>
  <c r="Z194" i="215"/>
  <c r="Y194" i="215"/>
  <c r="X194" i="215"/>
  <c r="W194" i="215"/>
  <c r="V194" i="215"/>
  <c r="U194" i="215"/>
  <c r="T194" i="215"/>
  <c r="S194" i="215"/>
  <c r="R194" i="215"/>
  <c r="Q194" i="215"/>
  <c r="P194" i="215"/>
  <c r="O194" i="215"/>
  <c r="N194" i="215"/>
  <c r="M194" i="215"/>
  <c r="L194" i="215"/>
  <c r="AE193" i="215"/>
  <c r="AD193" i="215"/>
  <c r="AC193" i="215"/>
  <c r="AB193" i="215"/>
  <c r="AA193" i="215"/>
  <c r="Z193" i="215"/>
  <c r="Y193" i="215"/>
  <c r="X193" i="215"/>
  <c r="W193" i="215"/>
  <c r="V193" i="215"/>
  <c r="U193" i="215"/>
  <c r="T193" i="215"/>
  <c r="S193" i="215"/>
  <c r="R193" i="215"/>
  <c r="Q193" i="215"/>
  <c r="P193" i="215"/>
  <c r="O193" i="215"/>
  <c r="N193" i="215"/>
  <c r="M193" i="215"/>
  <c r="L193" i="215"/>
  <c r="AE192" i="215"/>
  <c r="AD192" i="215"/>
  <c r="AC192" i="215"/>
  <c r="AB192" i="215"/>
  <c r="AA192" i="215"/>
  <c r="Z192" i="215"/>
  <c r="Y192" i="215"/>
  <c r="X192" i="215"/>
  <c r="W192" i="215"/>
  <c r="V192" i="215"/>
  <c r="U192" i="215"/>
  <c r="T192" i="215"/>
  <c r="S192" i="215"/>
  <c r="R192" i="215"/>
  <c r="Q192" i="215"/>
  <c r="P192" i="215"/>
  <c r="O192" i="215"/>
  <c r="N192" i="215"/>
  <c r="M192" i="215"/>
  <c r="L192" i="215"/>
  <c r="AE191" i="215"/>
  <c r="AD191" i="215"/>
  <c r="AC191" i="215"/>
  <c r="AB191" i="215"/>
  <c r="AA191" i="215"/>
  <c r="Z191" i="215"/>
  <c r="Y191" i="215"/>
  <c r="X191" i="215"/>
  <c r="W191" i="215"/>
  <c r="V191" i="215"/>
  <c r="U191" i="215"/>
  <c r="T191" i="215"/>
  <c r="S191" i="215"/>
  <c r="R191" i="215"/>
  <c r="Q191" i="215"/>
  <c r="P191" i="215"/>
  <c r="O191" i="215"/>
  <c r="N191" i="215"/>
  <c r="M191" i="215"/>
  <c r="L191" i="215"/>
  <c r="AE190" i="215"/>
  <c r="AD190" i="215"/>
  <c r="AC190" i="215"/>
  <c r="AB190" i="215"/>
  <c r="AA190" i="215"/>
  <c r="Z190" i="215"/>
  <c r="Y190" i="215"/>
  <c r="X190" i="215"/>
  <c r="W190" i="215"/>
  <c r="V190" i="215"/>
  <c r="U190" i="215"/>
  <c r="T190" i="215"/>
  <c r="S190" i="215"/>
  <c r="R190" i="215"/>
  <c r="Q190" i="215"/>
  <c r="P190" i="215"/>
  <c r="O190" i="215"/>
  <c r="N190" i="215"/>
  <c r="M190" i="215"/>
  <c r="L190" i="215"/>
  <c r="AE189" i="215"/>
  <c r="AD189" i="215"/>
  <c r="AC189" i="215"/>
  <c r="AB189" i="215"/>
  <c r="AA189" i="215"/>
  <c r="Z189" i="215"/>
  <c r="Y189" i="215"/>
  <c r="X189" i="215"/>
  <c r="W189" i="215"/>
  <c r="V189" i="215"/>
  <c r="U189" i="215"/>
  <c r="T189" i="215"/>
  <c r="S189" i="215"/>
  <c r="R189" i="215"/>
  <c r="Q189" i="215"/>
  <c r="P189" i="215"/>
  <c r="O189" i="215"/>
  <c r="N189" i="215"/>
  <c r="M189" i="215"/>
  <c r="L189" i="215"/>
  <c r="AE188" i="215"/>
  <c r="AD188" i="215"/>
  <c r="AC188" i="215"/>
  <c r="AB188" i="215"/>
  <c r="AA188" i="215"/>
  <c r="Z188" i="215"/>
  <c r="Y188" i="215"/>
  <c r="X188" i="215"/>
  <c r="W188" i="215"/>
  <c r="V188" i="215"/>
  <c r="U188" i="215"/>
  <c r="T188" i="215"/>
  <c r="S188" i="215"/>
  <c r="R188" i="215"/>
  <c r="Q188" i="215"/>
  <c r="P188" i="215"/>
  <c r="O188" i="215"/>
  <c r="N188" i="215"/>
  <c r="M188" i="215"/>
  <c r="L188" i="215"/>
  <c r="AE187" i="215"/>
  <c r="AE185" i="215" s="1"/>
  <c r="AD187" i="215"/>
  <c r="AD185" i="215" s="1"/>
  <c r="AC187" i="215"/>
  <c r="AC185" i="215" s="1"/>
  <c r="AB187" i="215"/>
  <c r="AB185" i="215" s="1"/>
  <c r="AA187" i="215"/>
  <c r="AA185" i="215" s="1"/>
  <c r="Z187" i="215"/>
  <c r="Y187" i="215"/>
  <c r="Y185" i="215" s="1"/>
  <c r="X187" i="215"/>
  <c r="X185" i="215" s="1"/>
  <c r="W187" i="215"/>
  <c r="W185" i="215" s="1"/>
  <c r="V187" i="215"/>
  <c r="V185" i="215" s="1"/>
  <c r="U187" i="215"/>
  <c r="U185" i="215" s="1"/>
  <c r="T187" i="215"/>
  <c r="T185" i="215" s="1"/>
  <c r="S187" i="215"/>
  <c r="S185" i="215" s="1"/>
  <c r="R187" i="215"/>
  <c r="R185" i="215" s="1"/>
  <c r="Q187" i="215"/>
  <c r="Q185" i="215" s="1"/>
  <c r="P187" i="215"/>
  <c r="P185" i="215" s="1"/>
  <c r="O187" i="215"/>
  <c r="O185" i="215" s="1"/>
  <c r="N187" i="215"/>
  <c r="N185" i="215" s="1"/>
  <c r="M187" i="215"/>
  <c r="M185" i="215" s="1"/>
  <c r="L187" i="215"/>
  <c r="L185" i="215" s="1"/>
  <c r="AE181" i="215"/>
  <c r="AD181" i="215"/>
  <c r="AC181" i="215"/>
  <c r="AB181" i="215"/>
  <c r="AA181" i="215"/>
  <c r="Z181" i="215"/>
  <c r="Y181" i="215"/>
  <c r="X181" i="215"/>
  <c r="W181" i="215"/>
  <c r="V181" i="215"/>
  <c r="U181" i="215"/>
  <c r="T181" i="215"/>
  <c r="S181" i="215"/>
  <c r="R181" i="215"/>
  <c r="Q181" i="215"/>
  <c r="P181" i="215"/>
  <c r="O181" i="215"/>
  <c r="N181" i="215"/>
  <c r="M181" i="215"/>
  <c r="L181" i="215"/>
  <c r="AE180" i="215"/>
  <c r="AD180" i="215"/>
  <c r="AC180" i="215"/>
  <c r="AB180" i="215"/>
  <c r="AA180" i="215"/>
  <c r="Z180" i="215"/>
  <c r="Y180" i="215"/>
  <c r="X180" i="215"/>
  <c r="W180" i="215"/>
  <c r="V180" i="215"/>
  <c r="U180" i="215"/>
  <c r="T180" i="215"/>
  <c r="S180" i="215"/>
  <c r="R180" i="215"/>
  <c r="Q180" i="215"/>
  <c r="P180" i="215"/>
  <c r="O180" i="215"/>
  <c r="N180" i="215"/>
  <c r="M180" i="215"/>
  <c r="L180" i="215"/>
  <c r="AE179" i="215"/>
  <c r="AD179" i="215"/>
  <c r="AC179" i="215"/>
  <c r="AB179" i="215"/>
  <c r="AA179" i="215"/>
  <c r="Z179" i="215"/>
  <c r="Y179" i="215"/>
  <c r="X179" i="215"/>
  <c r="W179" i="215"/>
  <c r="V179" i="215"/>
  <c r="U179" i="215"/>
  <c r="T179" i="215"/>
  <c r="S179" i="215"/>
  <c r="R179" i="215"/>
  <c r="Q179" i="215"/>
  <c r="P179" i="215"/>
  <c r="O179" i="215"/>
  <c r="N179" i="215"/>
  <c r="M179" i="215"/>
  <c r="L179" i="215"/>
  <c r="AE178" i="215"/>
  <c r="AD178" i="215"/>
  <c r="AC178" i="215"/>
  <c r="AB178" i="215"/>
  <c r="AA178" i="215"/>
  <c r="Z178" i="215"/>
  <c r="Y178" i="215"/>
  <c r="X178" i="215"/>
  <c r="W178" i="215"/>
  <c r="V178" i="215"/>
  <c r="U178" i="215"/>
  <c r="T178" i="215"/>
  <c r="S178" i="215"/>
  <c r="R178" i="215"/>
  <c r="Q178" i="215"/>
  <c r="P178" i="215"/>
  <c r="O178" i="215"/>
  <c r="N178" i="215"/>
  <c r="M178" i="215"/>
  <c r="L178" i="215"/>
  <c r="AE177" i="215"/>
  <c r="AD177" i="215"/>
  <c r="AC177" i="215"/>
  <c r="AB177" i="215"/>
  <c r="AA177" i="215"/>
  <c r="Z177" i="215"/>
  <c r="Y177" i="215"/>
  <c r="X177" i="215"/>
  <c r="W177" i="215"/>
  <c r="V177" i="215"/>
  <c r="U177" i="215"/>
  <c r="T177" i="215"/>
  <c r="S177" i="215"/>
  <c r="R177" i="215"/>
  <c r="Q177" i="215"/>
  <c r="P177" i="215"/>
  <c r="O177" i="215"/>
  <c r="N177" i="215"/>
  <c r="M177" i="215"/>
  <c r="L177" i="215"/>
  <c r="AE176" i="215"/>
  <c r="AD176" i="215"/>
  <c r="AC176" i="215"/>
  <c r="AB176" i="215"/>
  <c r="AA176" i="215"/>
  <c r="Z176" i="215"/>
  <c r="Y176" i="215"/>
  <c r="X176" i="215"/>
  <c r="W176" i="215"/>
  <c r="V176" i="215"/>
  <c r="U176" i="215"/>
  <c r="T176" i="215"/>
  <c r="S176" i="215"/>
  <c r="R176" i="215"/>
  <c r="Q176" i="215"/>
  <c r="P176" i="215"/>
  <c r="O176" i="215"/>
  <c r="N176" i="215"/>
  <c r="M176" i="215"/>
  <c r="L176" i="215"/>
  <c r="AE175" i="215"/>
  <c r="AE173" i="215" s="1"/>
  <c r="AD175" i="215"/>
  <c r="AD173" i="215" s="1"/>
  <c r="AC175" i="215"/>
  <c r="AC173" i="215" s="1"/>
  <c r="AB175" i="215"/>
  <c r="AB173" i="215" s="1"/>
  <c r="AA175" i="215"/>
  <c r="AA173" i="215" s="1"/>
  <c r="Z175" i="215"/>
  <c r="Z173" i="215" s="1"/>
  <c r="Y175" i="215"/>
  <c r="Y173" i="215" s="1"/>
  <c r="X175" i="215"/>
  <c r="X173" i="215" s="1"/>
  <c r="W175" i="215"/>
  <c r="W173" i="215" s="1"/>
  <c r="V175" i="215"/>
  <c r="V173" i="215" s="1"/>
  <c r="U175" i="215"/>
  <c r="U173" i="215" s="1"/>
  <c r="T175" i="215"/>
  <c r="S175" i="215"/>
  <c r="S173" i="215" s="1"/>
  <c r="R175" i="215"/>
  <c r="R173" i="215" s="1"/>
  <c r="Q175" i="215"/>
  <c r="Q173" i="215" s="1"/>
  <c r="P175" i="215"/>
  <c r="O175" i="215"/>
  <c r="N175" i="215"/>
  <c r="M175" i="215"/>
  <c r="M173" i="215" s="1"/>
  <c r="L175" i="215"/>
  <c r="L173" i="215" s="1"/>
  <c r="AE171" i="215"/>
  <c r="AD171" i="215"/>
  <c r="AC171" i="215"/>
  <c r="AB171" i="215"/>
  <c r="AA171" i="215"/>
  <c r="Z171" i="215"/>
  <c r="Y171" i="215"/>
  <c r="X171" i="215"/>
  <c r="W171" i="215"/>
  <c r="V171" i="215"/>
  <c r="U171" i="215"/>
  <c r="T171" i="215"/>
  <c r="S171" i="215"/>
  <c r="R171" i="215"/>
  <c r="Q171" i="215"/>
  <c r="P171" i="215"/>
  <c r="O171" i="215"/>
  <c r="N171" i="215"/>
  <c r="M171" i="215"/>
  <c r="L171" i="215"/>
  <c r="AE170" i="215"/>
  <c r="AD170" i="215"/>
  <c r="AC170" i="215"/>
  <c r="AB170" i="215"/>
  <c r="AA170" i="215"/>
  <c r="Z170" i="215"/>
  <c r="Y170" i="215"/>
  <c r="X170" i="215"/>
  <c r="W170" i="215"/>
  <c r="V170" i="215"/>
  <c r="U170" i="215"/>
  <c r="T170" i="215"/>
  <c r="S170" i="215"/>
  <c r="R170" i="215"/>
  <c r="Q170" i="215"/>
  <c r="P170" i="215"/>
  <c r="O170" i="215"/>
  <c r="N170" i="215"/>
  <c r="M170" i="215"/>
  <c r="L170" i="215"/>
  <c r="AE169" i="215"/>
  <c r="AD169" i="215"/>
  <c r="AC169" i="215"/>
  <c r="AB169" i="215"/>
  <c r="AA169" i="215"/>
  <c r="Z169" i="215"/>
  <c r="Y169" i="215"/>
  <c r="X169" i="215"/>
  <c r="W169" i="215"/>
  <c r="V169" i="215"/>
  <c r="U169" i="215"/>
  <c r="T169" i="215"/>
  <c r="S169" i="215"/>
  <c r="R169" i="215"/>
  <c r="Q169" i="215"/>
  <c r="P169" i="215"/>
  <c r="O169" i="215"/>
  <c r="N169" i="215"/>
  <c r="M169" i="215"/>
  <c r="L169" i="215"/>
  <c r="AE168" i="215"/>
  <c r="AD168" i="215"/>
  <c r="AC168" i="215"/>
  <c r="AB168" i="215"/>
  <c r="AA168" i="215"/>
  <c r="Z168" i="215"/>
  <c r="Y168" i="215"/>
  <c r="X168" i="215"/>
  <c r="W168" i="215"/>
  <c r="V168" i="215"/>
  <c r="U168" i="215"/>
  <c r="T168" i="215"/>
  <c r="S168" i="215"/>
  <c r="R168" i="215"/>
  <c r="Q168" i="215"/>
  <c r="P168" i="215"/>
  <c r="O168" i="215"/>
  <c r="N168" i="215"/>
  <c r="M168" i="215"/>
  <c r="L168" i="215"/>
  <c r="AE167" i="215"/>
  <c r="AD167" i="215"/>
  <c r="AC167" i="215"/>
  <c r="AB167" i="215"/>
  <c r="AA167" i="215"/>
  <c r="Z167" i="215"/>
  <c r="Y167" i="215"/>
  <c r="X167" i="215"/>
  <c r="W167" i="215"/>
  <c r="V167" i="215"/>
  <c r="U167" i="215"/>
  <c r="T167" i="215"/>
  <c r="S167" i="215"/>
  <c r="R167" i="215"/>
  <c r="Q167" i="215"/>
  <c r="P167" i="215"/>
  <c r="O167" i="215"/>
  <c r="N167" i="215"/>
  <c r="M167" i="215"/>
  <c r="L167" i="215"/>
  <c r="AE166" i="215"/>
  <c r="AD166" i="215"/>
  <c r="AC166" i="215"/>
  <c r="AB166" i="215"/>
  <c r="AA166" i="215"/>
  <c r="Z166" i="215"/>
  <c r="Y166" i="215"/>
  <c r="X166" i="215"/>
  <c r="W166" i="215"/>
  <c r="V166" i="215"/>
  <c r="U166" i="215"/>
  <c r="T166" i="215"/>
  <c r="S166" i="215"/>
  <c r="R166" i="215"/>
  <c r="Q166" i="215"/>
  <c r="P166" i="215"/>
  <c r="O166" i="215"/>
  <c r="N166" i="215"/>
  <c r="M166" i="215"/>
  <c r="L166" i="215"/>
  <c r="AE165" i="215"/>
  <c r="AE163" i="215" s="1"/>
  <c r="AD165" i="215"/>
  <c r="AD163" i="215" s="1"/>
  <c r="AC165" i="215"/>
  <c r="AB165" i="215"/>
  <c r="AB163" i="215" s="1"/>
  <c r="AA165" i="215"/>
  <c r="AA163" i="215" s="1"/>
  <c r="Z165" i="215"/>
  <c r="Z163" i="215" s="1"/>
  <c r="Y165" i="215"/>
  <c r="Y163" i="215" s="1"/>
  <c r="X165" i="215"/>
  <c r="X163" i="215" s="1"/>
  <c r="W165" i="215"/>
  <c r="W163" i="215" s="1"/>
  <c r="V165" i="215"/>
  <c r="V163" i="215" s="1"/>
  <c r="U165" i="215"/>
  <c r="U163" i="215" s="1"/>
  <c r="T165" i="215"/>
  <c r="T163" i="215" s="1"/>
  <c r="S165" i="215"/>
  <c r="S163" i="215" s="1"/>
  <c r="R165" i="215"/>
  <c r="R163" i="215" s="1"/>
  <c r="Q165" i="215"/>
  <c r="Q163" i="215" s="1"/>
  <c r="P165" i="215"/>
  <c r="O165" i="215"/>
  <c r="O163" i="215" s="1"/>
  <c r="N165" i="215"/>
  <c r="N163" i="215" s="1"/>
  <c r="M165" i="215"/>
  <c r="M163" i="215" s="1"/>
  <c r="L165" i="215"/>
  <c r="AE161" i="215"/>
  <c r="AD161" i="215"/>
  <c r="AC161" i="215"/>
  <c r="AB161" i="215"/>
  <c r="AA161" i="215"/>
  <c r="Z161" i="215"/>
  <c r="Y161" i="215"/>
  <c r="X161" i="215"/>
  <c r="W161" i="215"/>
  <c r="V161" i="215"/>
  <c r="U161" i="215"/>
  <c r="T161" i="215"/>
  <c r="S161" i="215"/>
  <c r="R161" i="215"/>
  <c r="Q161" i="215"/>
  <c r="P161" i="215"/>
  <c r="O161" i="215"/>
  <c r="N161" i="215"/>
  <c r="M161" i="215"/>
  <c r="L161" i="215"/>
  <c r="AE160" i="215"/>
  <c r="AD160" i="215"/>
  <c r="AC160" i="215"/>
  <c r="AB160" i="215"/>
  <c r="AA160" i="215"/>
  <c r="Z160" i="215"/>
  <c r="Y160" i="215"/>
  <c r="X160" i="215"/>
  <c r="W160" i="215"/>
  <c r="V160" i="215"/>
  <c r="U160" i="215"/>
  <c r="T160" i="215"/>
  <c r="S160" i="215"/>
  <c r="R160" i="215"/>
  <c r="Q160" i="215"/>
  <c r="P160" i="215"/>
  <c r="O160" i="215"/>
  <c r="N160" i="215"/>
  <c r="M160" i="215"/>
  <c r="L160" i="215"/>
  <c r="AE159" i="215"/>
  <c r="AD159" i="215"/>
  <c r="AC159" i="215"/>
  <c r="AB159" i="215"/>
  <c r="AA159" i="215"/>
  <c r="Z159" i="215"/>
  <c r="Y159" i="215"/>
  <c r="X159" i="215"/>
  <c r="W159" i="215"/>
  <c r="V159" i="215"/>
  <c r="U159" i="215"/>
  <c r="T159" i="215"/>
  <c r="S159" i="215"/>
  <c r="R159" i="215"/>
  <c r="Q159" i="215"/>
  <c r="P159" i="215"/>
  <c r="O159" i="215"/>
  <c r="N159" i="215"/>
  <c r="M159" i="215"/>
  <c r="L159" i="215"/>
  <c r="AE158" i="215"/>
  <c r="AD158" i="215"/>
  <c r="AC158" i="215"/>
  <c r="AB158" i="215"/>
  <c r="AA158" i="215"/>
  <c r="Z158" i="215"/>
  <c r="Y158" i="215"/>
  <c r="X158" i="215"/>
  <c r="W158" i="215"/>
  <c r="V158" i="215"/>
  <c r="U158" i="215"/>
  <c r="T158" i="215"/>
  <c r="S158" i="215"/>
  <c r="R158" i="215"/>
  <c r="Q158" i="215"/>
  <c r="P158" i="215"/>
  <c r="O158" i="215"/>
  <c r="N158" i="215"/>
  <c r="M158" i="215"/>
  <c r="L158" i="215"/>
  <c r="AE157" i="215"/>
  <c r="AE155" i="215" s="1"/>
  <c r="AD157" i="215"/>
  <c r="AD155" i="215" s="1"/>
  <c r="AC157" i="215"/>
  <c r="AC155" i="215" s="1"/>
  <c r="AB157" i="215"/>
  <c r="AB155" i="215" s="1"/>
  <c r="AA157" i="215"/>
  <c r="AA155" i="215" s="1"/>
  <c r="Z157" i="215"/>
  <c r="Z155" i="215" s="1"/>
  <c r="Y157" i="215"/>
  <c r="X157" i="215"/>
  <c r="X155" i="215" s="1"/>
  <c r="W157" i="215"/>
  <c r="W155" i="215" s="1"/>
  <c r="V157" i="215"/>
  <c r="V155" i="215" s="1"/>
  <c r="U157" i="215"/>
  <c r="U155" i="215" s="1"/>
  <c r="T157" i="215"/>
  <c r="T155" i="215" s="1"/>
  <c r="S157" i="215"/>
  <c r="S155" i="215" s="1"/>
  <c r="R157" i="215"/>
  <c r="Q157" i="215"/>
  <c r="Q155" i="215" s="1"/>
  <c r="P157" i="215"/>
  <c r="P155" i="215" s="1"/>
  <c r="O157" i="215"/>
  <c r="N157" i="215"/>
  <c r="M157" i="215"/>
  <c r="M155" i="215" s="1"/>
  <c r="L157" i="215"/>
  <c r="L155" i="215" s="1"/>
  <c r="AE153" i="215"/>
  <c r="AD153" i="215"/>
  <c r="AC153" i="215"/>
  <c r="AB153" i="215"/>
  <c r="AA153" i="215"/>
  <c r="Z153" i="215"/>
  <c r="Y153" i="215"/>
  <c r="X153" i="215"/>
  <c r="W153" i="215"/>
  <c r="V153" i="215"/>
  <c r="U153" i="215"/>
  <c r="T153" i="215"/>
  <c r="S153" i="215"/>
  <c r="R153" i="215"/>
  <c r="Q153" i="215"/>
  <c r="P153" i="215"/>
  <c r="O153" i="215"/>
  <c r="N153" i="215"/>
  <c r="M153" i="215"/>
  <c r="L153" i="215"/>
  <c r="AE152" i="215"/>
  <c r="AD152" i="215"/>
  <c r="AC152" i="215"/>
  <c r="AB152" i="215"/>
  <c r="AA152" i="215"/>
  <c r="Z152" i="215"/>
  <c r="Y152" i="215"/>
  <c r="X152" i="215"/>
  <c r="W152" i="215"/>
  <c r="V152" i="215"/>
  <c r="U152" i="215"/>
  <c r="T152" i="215"/>
  <c r="S152" i="215"/>
  <c r="R152" i="215"/>
  <c r="Q152" i="215"/>
  <c r="P152" i="215"/>
  <c r="O152" i="215"/>
  <c r="N152" i="215"/>
  <c r="M152" i="215"/>
  <c r="L152" i="215"/>
  <c r="AE151" i="215"/>
  <c r="AD151" i="215"/>
  <c r="AC151" i="215"/>
  <c r="AB151" i="215"/>
  <c r="AA151" i="215"/>
  <c r="Z151" i="215"/>
  <c r="Y151" i="215"/>
  <c r="X151" i="215"/>
  <c r="W151" i="215"/>
  <c r="V151" i="215"/>
  <c r="U151" i="215"/>
  <c r="T151" i="215"/>
  <c r="S151" i="215"/>
  <c r="R151" i="215"/>
  <c r="Q151" i="215"/>
  <c r="P151" i="215"/>
  <c r="O151" i="215"/>
  <c r="N151" i="215"/>
  <c r="M151" i="215"/>
  <c r="L151" i="215"/>
  <c r="AE150" i="215"/>
  <c r="AD150" i="215"/>
  <c r="AC150" i="215"/>
  <c r="AB150" i="215"/>
  <c r="AA150" i="215"/>
  <c r="Z150" i="215"/>
  <c r="Y150" i="215"/>
  <c r="X150" i="215"/>
  <c r="W150" i="215"/>
  <c r="V150" i="215"/>
  <c r="U150" i="215"/>
  <c r="T150" i="215"/>
  <c r="S150" i="215"/>
  <c r="R150" i="215"/>
  <c r="Q150" i="215"/>
  <c r="P150" i="215"/>
  <c r="O150" i="215"/>
  <c r="N150" i="215"/>
  <c r="M150" i="215"/>
  <c r="L150" i="215"/>
  <c r="AE149" i="215"/>
  <c r="AD149" i="215"/>
  <c r="AC149" i="215"/>
  <c r="AB149" i="215"/>
  <c r="AA149" i="215"/>
  <c r="Z149" i="215"/>
  <c r="Y149" i="215"/>
  <c r="X149" i="215"/>
  <c r="W149" i="215"/>
  <c r="V149" i="215"/>
  <c r="U149" i="215"/>
  <c r="T149" i="215"/>
  <c r="S149" i="215"/>
  <c r="R149" i="215"/>
  <c r="Q149" i="215"/>
  <c r="P149" i="215"/>
  <c r="O149" i="215"/>
  <c r="N149" i="215"/>
  <c r="M149" i="215"/>
  <c r="L149" i="215"/>
  <c r="AE148" i="215"/>
  <c r="AE146" i="215" s="1"/>
  <c r="AD148" i="215"/>
  <c r="AC148" i="215"/>
  <c r="AC146" i="215" s="1"/>
  <c r="AB148" i="215"/>
  <c r="AB146" i="215" s="1"/>
  <c r="AA148" i="215"/>
  <c r="AA146" i="215" s="1"/>
  <c r="Z148" i="215"/>
  <c r="Z146" i="215" s="1"/>
  <c r="Y148" i="215"/>
  <c r="Y146" i="215" s="1"/>
  <c r="X148" i="215"/>
  <c r="X146" i="215" s="1"/>
  <c r="W148" i="215"/>
  <c r="W146" i="215" s="1"/>
  <c r="V148" i="215"/>
  <c r="V146" i="215" s="1"/>
  <c r="U148" i="215"/>
  <c r="U146" i="215" s="1"/>
  <c r="T148" i="215"/>
  <c r="T146" i="215" s="1"/>
  <c r="S148" i="215"/>
  <c r="S146" i="215" s="1"/>
  <c r="R148" i="215"/>
  <c r="Q148" i="215"/>
  <c r="Q146" i="215" s="1"/>
  <c r="P148" i="215"/>
  <c r="P146" i="215" s="1"/>
  <c r="O148" i="215"/>
  <c r="O146" i="215" s="1"/>
  <c r="N148" i="215"/>
  <c r="N146" i="215" s="1"/>
  <c r="M148" i="215"/>
  <c r="M146" i="215" s="1"/>
  <c r="L148" i="215"/>
  <c r="AE144" i="215"/>
  <c r="AD144" i="215"/>
  <c r="AC144" i="215"/>
  <c r="AB144" i="215"/>
  <c r="AA144" i="215"/>
  <c r="Z144" i="215"/>
  <c r="Y144" i="215"/>
  <c r="X144" i="215"/>
  <c r="W144" i="215"/>
  <c r="V144" i="215"/>
  <c r="U144" i="215"/>
  <c r="T144" i="215"/>
  <c r="S144" i="215"/>
  <c r="R144" i="215"/>
  <c r="Q144" i="215"/>
  <c r="P144" i="215"/>
  <c r="O144" i="215"/>
  <c r="N144" i="215"/>
  <c r="M144" i="215"/>
  <c r="L144" i="215"/>
  <c r="AE143" i="215"/>
  <c r="AD143" i="215"/>
  <c r="AC143" i="215"/>
  <c r="AB143" i="215"/>
  <c r="AA143" i="215"/>
  <c r="Z143" i="215"/>
  <c r="Y143" i="215"/>
  <c r="X143" i="215"/>
  <c r="W143" i="215"/>
  <c r="V143" i="215"/>
  <c r="U143" i="215"/>
  <c r="T143" i="215"/>
  <c r="S143" i="215"/>
  <c r="R143" i="215"/>
  <c r="Q143" i="215"/>
  <c r="P143" i="215"/>
  <c r="O143" i="215"/>
  <c r="N143" i="215"/>
  <c r="M143" i="215"/>
  <c r="L143" i="215"/>
  <c r="AE142" i="215"/>
  <c r="AE140" i="215" s="1"/>
  <c r="AD142" i="215"/>
  <c r="AD140" i="215" s="1"/>
  <c r="AC142" i="215"/>
  <c r="AC140" i="215" s="1"/>
  <c r="AB142" i="215"/>
  <c r="AB140" i="215" s="1"/>
  <c r="AA142" i="215"/>
  <c r="AA140" i="215" s="1"/>
  <c r="Z142" i="215"/>
  <c r="Z140" i="215" s="1"/>
  <c r="Y142" i="215"/>
  <c r="Y140" i="215" s="1"/>
  <c r="X142" i="215"/>
  <c r="X140" i="215" s="1"/>
  <c r="W142" i="215"/>
  <c r="W140" i="215" s="1"/>
  <c r="V142" i="215"/>
  <c r="V140" i="215" s="1"/>
  <c r="U142" i="215"/>
  <c r="U140" i="215" s="1"/>
  <c r="T142" i="215"/>
  <c r="T140" i="215" s="1"/>
  <c r="S142" i="215"/>
  <c r="S140" i="215" s="1"/>
  <c r="R142" i="215"/>
  <c r="R140" i="215" s="1"/>
  <c r="Q142" i="215"/>
  <c r="Q140" i="215" s="1"/>
  <c r="P142" i="215"/>
  <c r="P140" i="215" s="1"/>
  <c r="O142" i="215"/>
  <c r="O140" i="215" s="1"/>
  <c r="N142" i="215"/>
  <c r="M142" i="215"/>
  <c r="M140" i="215" s="1"/>
  <c r="L142" i="215"/>
  <c r="L140" i="215" s="1"/>
  <c r="AE138" i="215"/>
  <c r="AD138" i="215"/>
  <c r="AC138" i="215"/>
  <c r="AB138" i="215"/>
  <c r="AA138" i="215"/>
  <c r="Z138" i="215"/>
  <c r="Y138" i="215"/>
  <c r="X138" i="215"/>
  <c r="W138" i="215"/>
  <c r="V138" i="215"/>
  <c r="U138" i="215"/>
  <c r="T138" i="215"/>
  <c r="S138" i="215"/>
  <c r="R138" i="215"/>
  <c r="Q138" i="215"/>
  <c r="P138" i="215"/>
  <c r="O138" i="215"/>
  <c r="N138" i="215"/>
  <c r="M138" i="215"/>
  <c r="L138" i="215"/>
  <c r="AE137" i="215"/>
  <c r="AD137" i="215"/>
  <c r="AC137" i="215"/>
  <c r="AB137" i="215"/>
  <c r="AA137" i="215"/>
  <c r="Z137" i="215"/>
  <c r="Y137" i="215"/>
  <c r="X137" i="215"/>
  <c r="W137" i="215"/>
  <c r="V137" i="215"/>
  <c r="U137" i="215"/>
  <c r="T137" i="215"/>
  <c r="S137" i="215"/>
  <c r="R137" i="215"/>
  <c r="Q137" i="215"/>
  <c r="P137" i="215"/>
  <c r="O137" i="215"/>
  <c r="N137" i="215"/>
  <c r="M137" i="215"/>
  <c r="L137" i="215"/>
  <c r="AE136" i="215"/>
  <c r="AD136" i="215"/>
  <c r="AC136" i="215"/>
  <c r="AB136" i="215"/>
  <c r="AA136" i="215"/>
  <c r="Z136" i="215"/>
  <c r="Y136" i="215"/>
  <c r="X136" i="215"/>
  <c r="W136" i="215"/>
  <c r="V136" i="215"/>
  <c r="U136" i="215"/>
  <c r="T136" i="215"/>
  <c r="S136" i="215"/>
  <c r="R136" i="215"/>
  <c r="Q136" i="215"/>
  <c r="P136" i="215"/>
  <c r="O136" i="215"/>
  <c r="N136" i="215"/>
  <c r="M136" i="215"/>
  <c r="L136" i="215"/>
  <c r="AE135" i="215"/>
  <c r="AD135" i="215"/>
  <c r="AC135" i="215"/>
  <c r="AB135" i="215"/>
  <c r="AA135" i="215"/>
  <c r="Z135" i="215"/>
  <c r="Y135" i="215"/>
  <c r="X135" i="215"/>
  <c r="W135" i="215"/>
  <c r="V135" i="215"/>
  <c r="U135" i="215"/>
  <c r="T135" i="215"/>
  <c r="S135" i="215"/>
  <c r="R135" i="215"/>
  <c r="Q135" i="215"/>
  <c r="P135" i="215"/>
  <c r="O135" i="215"/>
  <c r="N135" i="215"/>
  <c r="M135" i="215"/>
  <c r="L135" i="215"/>
  <c r="AE134" i="215"/>
  <c r="AD134" i="215"/>
  <c r="AC134" i="215"/>
  <c r="AB134" i="215"/>
  <c r="AA134" i="215"/>
  <c r="Z134" i="215"/>
  <c r="Y134" i="215"/>
  <c r="X134" i="215"/>
  <c r="W134" i="215"/>
  <c r="V134" i="215"/>
  <c r="U134" i="215"/>
  <c r="T134" i="215"/>
  <c r="S134" i="215"/>
  <c r="R134" i="215"/>
  <c r="Q134" i="215"/>
  <c r="P134" i="215"/>
  <c r="O134" i="215"/>
  <c r="N134" i="215"/>
  <c r="M134" i="215"/>
  <c r="L134" i="215"/>
  <c r="AE133" i="215"/>
  <c r="AE131" i="215" s="1"/>
  <c r="AD133" i="215"/>
  <c r="AD131" i="215" s="1"/>
  <c r="AC133" i="215"/>
  <c r="AC131" i="215" s="1"/>
  <c r="AB133" i="215"/>
  <c r="AB131" i="215" s="1"/>
  <c r="AA133" i="215"/>
  <c r="AA131" i="215" s="1"/>
  <c r="Z133" i="215"/>
  <c r="Z131" i="215" s="1"/>
  <c r="Y133" i="215"/>
  <c r="Y131" i="215" s="1"/>
  <c r="X133" i="215"/>
  <c r="X131" i="215" s="1"/>
  <c r="W133" i="215"/>
  <c r="W131" i="215" s="1"/>
  <c r="V133" i="215"/>
  <c r="V131" i="215" s="1"/>
  <c r="U133" i="215"/>
  <c r="U131" i="215" s="1"/>
  <c r="T133" i="215"/>
  <c r="T131" i="215" s="1"/>
  <c r="S133" i="215"/>
  <c r="S131" i="215" s="1"/>
  <c r="R133" i="215"/>
  <c r="Q133" i="215"/>
  <c r="Q131" i="215" s="1"/>
  <c r="P133" i="215"/>
  <c r="P131" i="215" s="1"/>
  <c r="O133" i="215"/>
  <c r="N133" i="215"/>
  <c r="M133" i="215"/>
  <c r="M131" i="215" s="1"/>
  <c r="L133" i="215"/>
  <c r="AE127" i="215"/>
  <c r="AD127" i="215"/>
  <c r="AC127" i="215"/>
  <c r="AB127" i="215"/>
  <c r="AA127" i="215"/>
  <c r="Z127" i="215"/>
  <c r="Y127" i="215"/>
  <c r="X127" i="215"/>
  <c r="W127" i="215"/>
  <c r="V127" i="215"/>
  <c r="U127" i="215"/>
  <c r="T127" i="215"/>
  <c r="S127" i="215"/>
  <c r="R127" i="215"/>
  <c r="Q127" i="215"/>
  <c r="P127" i="215"/>
  <c r="O127" i="215"/>
  <c r="N127" i="215"/>
  <c r="M127" i="215"/>
  <c r="L127" i="215"/>
  <c r="AE126" i="215"/>
  <c r="AD126" i="215"/>
  <c r="AC126" i="215"/>
  <c r="AB126" i="215"/>
  <c r="AA126" i="215"/>
  <c r="Z126" i="215"/>
  <c r="Y126" i="215"/>
  <c r="X126" i="215"/>
  <c r="W126" i="215"/>
  <c r="V126" i="215"/>
  <c r="U126" i="215"/>
  <c r="T126" i="215"/>
  <c r="S126" i="215"/>
  <c r="R126" i="215"/>
  <c r="Q126" i="215"/>
  <c r="P126" i="215"/>
  <c r="O126" i="215"/>
  <c r="N126" i="215"/>
  <c r="M126" i="215"/>
  <c r="L126" i="215"/>
  <c r="AE125" i="215"/>
  <c r="AD125" i="215"/>
  <c r="AC125" i="215"/>
  <c r="AB125" i="215"/>
  <c r="AA125" i="215"/>
  <c r="Z125" i="215"/>
  <c r="Y125" i="215"/>
  <c r="X125" i="215"/>
  <c r="W125" i="215"/>
  <c r="V125" i="215"/>
  <c r="U125" i="215"/>
  <c r="T125" i="215"/>
  <c r="S125" i="215"/>
  <c r="R125" i="215"/>
  <c r="Q125" i="215"/>
  <c r="P125" i="215"/>
  <c r="O125" i="215"/>
  <c r="N125" i="215"/>
  <c r="M125" i="215"/>
  <c r="L125" i="215"/>
  <c r="AE124" i="215"/>
  <c r="AE122" i="215" s="1"/>
  <c r="AD124" i="215"/>
  <c r="AD122" i="215" s="1"/>
  <c r="AC124" i="215"/>
  <c r="AC122" i="215" s="1"/>
  <c r="AB124" i="215"/>
  <c r="AB122" i="215" s="1"/>
  <c r="AA124" i="215"/>
  <c r="AA122" i="215" s="1"/>
  <c r="Z124" i="215"/>
  <c r="Z122" i="215" s="1"/>
  <c r="Y124" i="215"/>
  <c r="Y122" i="215" s="1"/>
  <c r="X124" i="215"/>
  <c r="X122" i="215" s="1"/>
  <c r="W124" i="215"/>
  <c r="V124" i="215"/>
  <c r="V122" i="215" s="1"/>
  <c r="U124" i="215"/>
  <c r="U122" i="215" s="1"/>
  <c r="T124" i="215"/>
  <c r="T122" i="215" s="1"/>
  <c r="S124" i="215"/>
  <c r="S122" i="215" s="1"/>
  <c r="R124" i="215"/>
  <c r="R122" i="215" s="1"/>
  <c r="Q124" i="215"/>
  <c r="Q122" i="215" s="1"/>
  <c r="P124" i="215"/>
  <c r="P122" i="215" s="1"/>
  <c r="O124" i="215"/>
  <c r="O122" i="215" s="1"/>
  <c r="N124" i="215"/>
  <c r="N122" i="215" s="1"/>
  <c r="M124" i="215"/>
  <c r="M122" i="215" s="1"/>
  <c r="L124" i="215"/>
  <c r="AE120" i="215"/>
  <c r="AD120" i="215"/>
  <c r="AC120" i="215"/>
  <c r="AB120" i="215"/>
  <c r="AA120" i="215"/>
  <c r="Z120" i="215"/>
  <c r="Y120" i="215"/>
  <c r="X120" i="215"/>
  <c r="W120" i="215"/>
  <c r="V120" i="215"/>
  <c r="U120" i="215"/>
  <c r="T120" i="215"/>
  <c r="S120" i="215"/>
  <c r="R120" i="215"/>
  <c r="Q120" i="215"/>
  <c r="P120" i="215"/>
  <c r="O120" i="215"/>
  <c r="N120" i="215"/>
  <c r="M120" i="215"/>
  <c r="L120" i="215"/>
  <c r="AE119" i="215"/>
  <c r="AD119" i="215"/>
  <c r="AC119" i="215"/>
  <c r="AB119" i="215"/>
  <c r="AA119" i="215"/>
  <c r="Z119" i="215"/>
  <c r="Y119" i="215"/>
  <c r="X119" i="215"/>
  <c r="W119" i="215"/>
  <c r="V119" i="215"/>
  <c r="U119" i="215"/>
  <c r="T119" i="215"/>
  <c r="S119" i="215"/>
  <c r="R119" i="215"/>
  <c r="Q119" i="215"/>
  <c r="P119" i="215"/>
  <c r="O119" i="215"/>
  <c r="N119" i="215"/>
  <c r="M119" i="215"/>
  <c r="L119" i="215"/>
  <c r="AE118" i="215"/>
  <c r="AD118" i="215"/>
  <c r="AC118" i="215"/>
  <c r="AB118" i="215"/>
  <c r="AA118" i="215"/>
  <c r="Z118" i="215"/>
  <c r="Y118" i="215"/>
  <c r="X118" i="215"/>
  <c r="W118" i="215"/>
  <c r="V118" i="215"/>
  <c r="U118" i="215"/>
  <c r="T118" i="215"/>
  <c r="S118" i="215"/>
  <c r="R118" i="215"/>
  <c r="Q118" i="215"/>
  <c r="P118" i="215"/>
  <c r="O118" i="215"/>
  <c r="N118" i="215"/>
  <c r="M118" i="215"/>
  <c r="L118" i="215"/>
  <c r="AE117" i="215"/>
  <c r="AD117" i="215"/>
  <c r="AD115" i="215" s="1"/>
  <c r="AC117" i="215"/>
  <c r="AC115" i="215" s="1"/>
  <c r="AB117" i="215"/>
  <c r="AB115" i="215" s="1"/>
  <c r="AA117" i="215"/>
  <c r="AA115" i="215" s="1"/>
  <c r="Z117" i="215"/>
  <c r="Z115" i="215" s="1"/>
  <c r="Y117" i="215"/>
  <c r="Y115" i="215" s="1"/>
  <c r="X117" i="215"/>
  <c r="X115" i="215" s="1"/>
  <c r="W117" i="215"/>
  <c r="W115" i="215" s="1"/>
  <c r="V117" i="215"/>
  <c r="V115" i="215" s="1"/>
  <c r="U117" i="215"/>
  <c r="U115" i="215" s="1"/>
  <c r="T117" i="215"/>
  <c r="T115" i="215" s="1"/>
  <c r="S117" i="215"/>
  <c r="S115" i="215" s="1"/>
  <c r="R117" i="215"/>
  <c r="R115" i="215" s="1"/>
  <c r="Q117" i="215"/>
  <c r="Q115" i="215" s="1"/>
  <c r="P117" i="215"/>
  <c r="P115" i="215" s="1"/>
  <c r="O117" i="215"/>
  <c r="O115" i="215" s="1"/>
  <c r="N117" i="215"/>
  <c r="M117" i="215"/>
  <c r="M115" i="215" s="1"/>
  <c r="L117" i="215"/>
  <c r="AE113" i="215"/>
  <c r="AD113" i="215"/>
  <c r="AC113" i="215"/>
  <c r="AB113" i="215"/>
  <c r="AA113" i="215"/>
  <c r="Z113" i="215"/>
  <c r="Y113" i="215"/>
  <c r="X113" i="215"/>
  <c r="W113" i="215"/>
  <c r="V113" i="215"/>
  <c r="U113" i="215"/>
  <c r="T113" i="215"/>
  <c r="S113" i="215"/>
  <c r="R113" i="215"/>
  <c r="Q113" i="215"/>
  <c r="P113" i="215"/>
  <c r="O113" i="215"/>
  <c r="N113" i="215"/>
  <c r="M113" i="215"/>
  <c r="L113" i="215"/>
  <c r="AE112" i="215"/>
  <c r="AD112" i="215"/>
  <c r="AC112" i="215"/>
  <c r="AB112" i="215"/>
  <c r="AA112" i="215"/>
  <c r="Z112" i="215"/>
  <c r="Y112" i="215"/>
  <c r="X112" i="215"/>
  <c r="W112" i="215"/>
  <c r="V112" i="215"/>
  <c r="U112" i="215"/>
  <c r="T112" i="215"/>
  <c r="S112" i="215"/>
  <c r="R112" i="215"/>
  <c r="Q112" i="215"/>
  <c r="P112" i="215"/>
  <c r="O112" i="215"/>
  <c r="N112" i="215"/>
  <c r="M112" i="215"/>
  <c r="L112" i="215"/>
  <c r="AE111" i="215"/>
  <c r="AE109" i="215" s="1"/>
  <c r="AD111" i="215"/>
  <c r="AD109" i="215" s="1"/>
  <c r="AC111" i="215"/>
  <c r="AC109" i="215" s="1"/>
  <c r="AB111" i="215"/>
  <c r="AB109" i="215" s="1"/>
  <c r="AA111" i="215"/>
  <c r="AA109" i="215" s="1"/>
  <c r="Z111" i="215"/>
  <c r="Z109" i="215" s="1"/>
  <c r="Y111" i="215"/>
  <c r="X111" i="215"/>
  <c r="X109" i="215" s="1"/>
  <c r="W111" i="215"/>
  <c r="W109" i="215" s="1"/>
  <c r="V111" i="215"/>
  <c r="V109" i="215" s="1"/>
  <c r="U111" i="215"/>
  <c r="U109" i="215" s="1"/>
  <c r="T111" i="215"/>
  <c r="T109" i="215" s="1"/>
  <c r="S111" i="215"/>
  <c r="S109" i="215" s="1"/>
  <c r="R111" i="215"/>
  <c r="R109" i="215" s="1"/>
  <c r="Q111" i="215"/>
  <c r="P111" i="215"/>
  <c r="P109" i="215" s="1"/>
  <c r="O111" i="215"/>
  <c r="N111" i="215"/>
  <c r="N109" i="215" s="1"/>
  <c r="M111" i="215"/>
  <c r="M109" i="215" s="1"/>
  <c r="L111" i="215"/>
  <c r="AE107" i="215"/>
  <c r="AE105" i="215" s="1"/>
  <c r="AD107" i="215"/>
  <c r="AD105" i="215" s="1"/>
  <c r="AC107" i="215"/>
  <c r="AC105" i="215" s="1"/>
  <c r="AB107" i="215"/>
  <c r="AB105" i="215" s="1"/>
  <c r="AA107" i="215"/>
  <c r="AA105" i="215" s="1"/>
  <c r="Z107" i="215"/>
  <c r="Z105" i="215" s="1"/>
  <c r="Y107" i="215"/>
  <c r="Y105" i="215" s="1"/>
  <c r="X107" i="215"/>
  <c r="X105" i="215" s="1"/>
  <c r="W107" i="215"/>
  <c r="W105" i="215" s="1"/>
  <c r="V107" i="215"/>
  <c r="V105" i="215" s="1"/>
  <c r="U107" i="215"/>
  <c r="U105" i="215" s="1"/>
  <c r="T107" i="215"/>
  <c r="T105" i="215" s="1"/>
  <c r="S107" i="215"/>
  <c r="S105" i="215" s="1"/>
  <c r="R107" i="215"/>
  <c r="R105" i="215" s="1"/>
  <c r="Q107" i="215"/>
  <c r="Q105" i="215" s="1"/>
  <c r="P107" i="215"/>
  <c r="P105" i="215" s="1"/>
  <c r="O107" i="215"/>
  <c r="O105" i="215" s="1"/>
  <c r="N107" i="215"/>
  <c r="N105" i="215" s="1"/>
  <c r="M107" i="215"/>
  <c r="M105" i="215" s="1"/>
  <c r="L107" i="215"/>
  <c r="AE103" i="215"/>
  <c r="AD103" i="215"/>
  <c r="AC103" i="215"/>
  <c r="AB103" i="215"/>
  <c r="AA103" i="215"/>
  <c r="Z103" i="215"/>
  <c r="Y103" i="215"/>
  <c r="X103" i="215"/>
  <c r="W103" i="215"/>
  <c r="V103" i="215"/>
  <c r="U103" i="215"/>
  <c r="T103" i="215"/>
  <c r="S103" i="215"/>
  <c r="R103" i="215"/>
  <c r="Q103" i="215"/>
  <c r="P103" i="215"/>
  <c r="O103" i="215"/>
  <c r="N103" i="215"/>
  <c r="M103" i="215"/>
  <c r="L103" i="215"/>
  <c r="AE102" i="215"/>
  <c r="AD102" i="215"/>
  <c r="AC102" i="215"/>
  <c r="AB102" i="215"/>
  <c r="AA102" i="215"/>
  <c r="Z102" i="215"/>
  <c r="Y102" i="215"/>
  <c r="X102" i="215"/>
  <c r="W102" i="215"/>
  <c r="V102" i="215"/>
  <c r="U102" i="215"/>
  <c r="T102" i="215"/>
  <c r="S102" i="215"/>
  <c r="R102" i="215"/>
  <c r="Q102" i="215"/>
  <c r="P102" i="215"/>
  <c r="O102" i="215"/>
  <c r="N102" i="215"/>
  <c r="M102" i="215"/>
  <c r="L102" i="215"/>
  <c r="AE101" i="215"/>
  <c r="AD101" i="215"/>
  <c r="AC101" i="215"/>
  <c r="AB101" i="215"/>
  <c r="AA101" i="215"/>
  <c r="Z101" i="215"/>
  <c r="Y101" i="215"/>
  <c r="X101" i="215"/>
  <c r="W101" i="215"/>
  <c r="V101" i="215"/>
  <c r="U101" i="215"/>
  <c r="T101" i="215"/>
  <c r="S101" i="215"/>
  <c r="R101" i="215"/>
  <c r="Q101" i="215"/>
  <c r="P101" i="215"/>
  <c r="O101" i="215"/>
  <c r="N101" i="215"/>
  <c r="M101" i="215"/>
  <c r="L101" i="215"/>
  <c r="AE100" i="215"/>
  <c r="AE98" i="215" s="1"/>
  <c r="AD100" i="215"/>
  <c r="AD98" i="215" s="1"/>
  <c r="AC100" i="215"/>
  <c r="AC98" i="215" s="1"/>
  <c r="AB100" i="215"/>
  <c r="AB98" i="215" s="1"/>
  <c r="AA100" i="215"/>
  <c r="AA98" i="215" s="1"/>
  <c r="Z100" i="215"/>
  <c r="Z98" i="215" s="1"/>
  <c r="Y100" i="215"/>
  <c r="Y98" i="215" s="1"/>
  <c r="X100" i="215"/>
  <c r="X98" i="215" s="1"/>
  <c r="W100" i="215"/>
  <c r="W98" i="215" s="1"/>
  <c r="V100" i="215"/>
  <c r="V98" i="215" s="1"/>
  <c r="U100" i="215"/>
  <c r="U98" i="215" s="1"/>
  <c r="T100" i="215"/>
  <c r="T98" i="215" s="1"/>
  <c r="S100" i="215"/>
  <c r="S98" i="215" s="1"/>
  <c r="R100" i="215"/>
  <c r="R98" i="215" s="1"/>
  <c r="Q100" i="215"/>
  <c r="Q98" i="215" s="1"/>
  <c r="P100" i="215"/>
  <c r="P98" i="215" s="1"/>
  <c r="O100" i="215"/>
  <c r="O98" i="215" s="1"/>
  <c r="N100" i="215"/>
  <c r="N98" i="215" s="1"/>
  <c r="M100" i="215"/>
  <c r="M98" i="215" s="1"/>
  <c r="L100" i="215"/>
  <c r="AE94" i="215"/>
  <c r="AD94" i="215"/>
  <c r="AC94" i="215"/>
  <c r="AB94" i="215"/>
  <c r="AA94" i="215"/>
  <c r="Z94" i="215"/>
  <c r="Y94" i="215"/>
  <c r="X94" i="215"/>
  <c r="W94" i="215"/>
  <c r="V94" i="215"/>
  <c r="U94" i="215"/>
  <c r="T94" i="215"/>
  <c r="S94" i="215"/>
  <c r="R94" i="215"/>
  <c r="Q94" i="215"/>
  <c r="P94" i="215"/>
  <c r="O94" i="215"/>
  <c r="N94" i="215"/>
  <c r="M94" i="215"/>
  <c r="L94" i="215"/>
  <c r="AE93" i="215"/>
  <c r="AD93" i="215"/>
  <c r="AC93" i="215"/>
  <c r="AB93" i="215"/>
  <c r="AA93" i="215"/>
  <c r="Z93" i="215"/>
  <c r="Y93" i="215"/>
  <c r="X93" i="215"/>
  <c r="W93" i="215"/>
  <c r="V93" i="215"/>
  <c r="U93" i="215"/>
  <c r="T93" i="215"/>
  <c r="S93" i="215"/>
  <c r="R93" i="215"/>
  <c r="Q93" i="215"/>
  <c r="P93" i="215"/>
  <c r="O93" i="215"/>
  <c r="N93" i="215"/>
  <c r="M93" i="215"/>
  <c r="L93" i="215"/>
  <c r="AE92" i="215"/>
  <c r="AD92" i="215"/>
  <c r="AC92" i="215"/>
  <c r="AB92" i="215"/>
  <c r="AA92" i="215"/>
  <c r="Z92" i="215"/>
  <c r="Y92" i="215"/>
  <c r="X92" i="215"/>
  <c r="W92" i="215"/>
  <c r="V92" i="215"/>
  <c r="U92" i="215"/>
  <c r="T92" i="215"/>
  <c r="S92" i="215"/>
  <c r="R92" i="215"/>
  <c r="Q92" i="215"/>
  <c r="P92" i="215"/>
  <c r="O92" i="215"/>
  <c r="N92" i="215"/>
  <c r="M92" i="215"/>
  <c r="L92" i="215"/>
  <c r="AE91" i="215"/>
  <c r="AD91" i="215"/>
  <c r="AC91" i="215"/>
  <c r="AB91" i="215"/>
  <c r="AA91" i="215"/>
  <c r="Z91" i="215"/>
  <c r="Y91" i="215"/>
  <c r="X91" i="215"/>
  <c r="W91" i="215"/>
  <c r="V91" i="215"/>
  <c r="U91" i="215"/>
  <c r="T91" i="215"/>
  <c r="S91" i="215"/>
  <c r="R91" i="215"/>
  <c r="Q91" i="215"/>
  <c r="P91" i="215"/>
  <c r="O91" i="215"/>
  <c r="N91" i="215"/>
  <c r="M91" i="215"/>
  <c r="L91" i="215"/>
  <c r="AE90" i="215"/>
  <c r="AE88" i="215" s="1"/>
  <c r="AD90" i="215"/>
  <c r="AD88" i="215" s="1"/>
  <c r="AC90" i="215"/>
  <c r="AC88" i="215" s="1"/>
  <c r="AB90" i="215"/>
  <c r="AB88" i="215" s="1"/>
  <c r="AA90" i="215"/>
  <c r="AA88" i="215" s="1"/>
  <c r="Z90" i="215"/>
  <c r="Z88" i="215" s="1"/>
  <c r="Y90" i="215"/>
  <c r="Y88" i="215" s="1"/>
  <c r="X90" i="215"/>
  <c r="X88" i="215" s="1"/>
  <c r="W90" i="215"/>
  <c r="W88" i="215" s="1"/>
  <c r="V90" i="215"/>
  <c r="V88" i="215" s="1"/>
  <c r="U90" i="215"/>
  <c r="U88" i="215" s="1"/>
  <c r="T90" i="215"/>
  <c r="T88" i="215" s="1"/>
  <c r="S90" i="215"/>
  <c r="S88" i="215" s="1"/>
  <c r="R90" i="215"/>
  <c r="R88" i="215" s="1"/>
  <c r="Q90" i="215"/>
  <c r="Q88" i="215" s="1"/>
  <c r="P90" i="215"/>
  <c r="P88" i="215" s="1"/>
  <c r="O90" i="215"/>
  <c r="O88" i="215" s="1"/>
  <c r="N90" i="215"/>
  <c r="N88" i="215" s="1"/>
  <c r="M90" i="215"/>
  <c r="M88" i="215" s="1"/>
  <c r="L90" i="215"/>
  <c r="AE86" i="215"/>
  <c r="AD86" i="215"/>
  <c r="AC86" i="215"/>
  <c r="AB86" i="215"/>
  <c r="AA86" i="215"/>
  <c r="Z86" i="215"/>
  <c r="Y86" i="215"/>
  <c r="X86" i="215"/>
  <c r="W86" i="215"/>
  <c r="V86" i="215"/>
  <c r="U86" i="215"/>
  <c r="T86" i="215"/>
  <c r="S86" i="215"/>
  <c r="R86" i="215"/>
  <c r="Q86" i="215"/>
  <c r="P86" i="215"/>
  <c r="O86" i="215"/>
  <c r="N86" i="215"/>
  <c r="M86" i="215"/>
  <c r="L86" i="215"/>
  <c r="AE85" i="215"/>
  <c r="AE83" i="215" s="1"/>
  <c r="AD85" i="215"/>
  <c r="AD83" i="215" s="1"/>
  <c r="AC85" i="215"/>
  <c r="AC83" i="215" s="1"/>
  <c r="AB85" i="215"/>
  <c r="AB83" i="215" s="1"/>
  <c r="AA85" i="215"/>
  <c r="AA83" i="215" s="1"/>
  <c r="Z85" i="215"/>
  <c r="Z83" i="215" s="1"/>
  <c r="Y85" i="215"/>
  <c r="Y83" i="215" s="1"/>
  <c r="X85" i="215"/>
  <c r="X83" i="215" s="1"/>
  <c r="W85" i="215"/>
  <c r="V85" i="215"/>
  <c r="V83" i="215" s="1"/>
  <c r="U85" i="215"/>
  <c r="U83" i="215" s="1"/>
  <c r="T85" i="215"/>
  <c r="T83" i="215" s="1"/>
  <c r="S85" i="215"/>
  <c r="S83" i="215" s="1"/>
  <c r="R85" i="215"/>
  <c r="Q85" i="215"/>
  <c r="Q83" i="215" s="1"/>
  <c r="P85" i="215"/>
  <c r="P83" i="215" s="1"/>
  <c r="O85" i="215"/>
  <c r="O83" i="215" s="1"/>
  <c r="N85" i="215"/>
  <c r="N83" i="215" s="1"/>
  <c r="M85" i="215"/>
  <c r="M83" i="215" s="1"/>
  <c r="L85" i="215"/>
  <c r="AE81" i="215"/>
  <c r="AD81" i="215"/>
  <c r="AC81" i="215"/>
  <c r="AB81" i="215"/>
  <c r="AA81" i="215"/>
  <c r="Z81" i="215"/>
  <c r="Y81" i="215"/>
  <c r="X81" i="215"/>
  <c r="W81" i="215"/>
  <c r="V81" i="215"/>
  <c r="U81" i="215"/>
  <c r="T81" i="215"/>
  <c r="S81" i="215"/>
  <c r="R81" i="215"/>
  <c r="Q81" i="215"/>
  <c r="P81" i="215"/>
  <c r="O81" i="215"/>
  <c r="N81" i="215"/>
  <c r="M81" i="215"/>
  <c r="L81" i="215"/>
  <c r="AE80" i="215"/>
  <c r="AD80" i="215"/>
  <c r="AC80" i="215"/>
  <c r="AB80" i="215"/>
  <c r="AA80" i="215"/>
  <c r="Z80" i="215"/>
  <c r="Y80" i="215"/>
  <c r="X80" i="215"/>
  <c r="W80" i="215"/>
  <c r="V80" i="215"/>
  <c r="U80" i="215"/>
  <c r="T80" i="215"/>
  <c r="S80" i="215"/>
  <c r="R80" i="215"/>
  <c r="Q80" i="215"/>
  <c r="P80" i="215"/>
  <c r="O80" i="215"/>
  <c r="N80" i="215"/>
  <c r="M80" i="215"/>
  <c r="L80" i="215"/>
  <c r="AE79" i="215"/>
  <c r="AE77" i="215" s="1"/>
  <c r="AD79" i="215"/>
  <c r="AD77" i="215" s="1"/>
  <c r="AC79" i="215"/>
  <c r="AC77" i="215" s="1"/>
  <c r="AB79" i="215"/>
  <c r="AB77" i="215" s="1"/>
  <c r="AA79" i="215"/>
  <c r="AA77" i="215" s="1"/>
  <c r="Z79" i="215"/>
  <c r="Z77" i="215" s="1"/>
  <c r="Y79" i="215"/>
  <c r="Y77" i="215" s="1"/>
  <c r="X79" i="215"/>
  <c r="X77" i="215" s="1"/>
  <c r="W79" i="215"/>
  <c r="W77" i="215" s="1"/>
  <c r="V79" i="215"/>
  <c r="V77" i="215" s="1"/>
  <c r="U79" i="215"/>
  <c r="U77" i="215" s="1"/>
  <c r="T79" i="215"/>
  <c r="T77" i="215" s="1"/>
  <c r="S79" i="215"/>
  <c r="S77" i="215" s="1"/>
  <c r="R79" i="215"/>
  <c r="R77" i="215" s="1"/>
  <c r="Q79" i="215"/>
  <c r="Q77" i="215" s="1"/>
  <c r="P79" i="215"/>
  <c r="P77" i="215" s="1"/>
  <c r="O79" i="215"/>
  <c r="N79" i="215"/>
  <c r="N77" i="215" s="1"/>
  <c r="M79" i="215"/>
  <c r="M77" i="215" s="1"/>
  <c r="L79" i="215"/>
  <c r="AE75" i="215"/>
  <c r="AD75" i="215"/>
  <c r="AC75" i="215"/>
  <c r="AB75" i="215"/>
  <c r="AA75" i="215"/>
  <c r="Z75" i="215"/>
  <c r="Y75" i="215"/>
  <c r="X75" i="215"/>
  <c r="W75" i="215"/>
  <c r="V75" i="215"/>
  <c r="U75" i="215"/>
  <c r="T75" i="215"/>
  <c r="S75" i="215"/>
  <c r="R75" i="215"/>
  <c r="Q75" i="215"/>
  <c r="P75" i="215"/>
  <c r="O75" i="215"/>
  <c r="N75" i="215"/>
  <c r="M75" i="215"/>
  <c r="L75" i="215"/>
  <c r="AE74" i="215"/>
  <c r="AD74" i="215"/>
  <c r="AC74" i="215"/>
  <c r="AB74" i="215"/>
  <c r="AA74" i="215"/>
  <c r="Z74" i="215"/>
  <c r="Y74" i="215"/>
  <c r="X74" i="215"/>
  <c r="W74" i="215"/>
  <c r="V74" i="215"/>
  <c r="U74" i="215"/>
  <c r="T74" i="215"/>
  <c r="S74" i="215"/>
  <c r="R74" i="215"/>
  <c r="Q74" i="215"/>
  <c r="P74" i="215"/>
  <c r="O74" i="215"/>
  <c r="N74" i="215"/>
  <c r="M74" i="215"/>
  <c r="L74" i="215"/>
  <c r="AE73" i="215"/>
  <c r="AD73" i="215"/>
  <c r="AC73" i="215"/>
  <c r="AB73" i="215"/>
  <c r="AA73" i="215"/>
  <c r="Z73" i="215"/>
  <c r="Y73" i="215"/>
  <c r="X73" i="215"/>
  <c r="W73" i="215"/>
  <c r="V73" i="215"/>
  <c r="U73" i="215"/>
  <c r="T73" i="215"/>
  <c r="S73" i="215"/>
  <c r="R73" i="215"/>
  <c r="Q73" i="215"/>
  <c r="P73" i="215"/>
  <c r="O73" i="215"/>
  <c r="N73" i="215"/>
  <c r="M73" i="215"/>
  <c r="L73" i="215"/>
  <c r="AE72" i="215"/>
  <c r="AD72" i="215"/>
  <c r="AC72" i="215"/>
  <c r="AB72" i="215"/>
  <c r="AA72" i="215"/>
  <c r="Z72" i="215"/>
  <c r="Y72" i="215"/>
  <c r="X72" i="215"/>
  <c r="W72" i="215"/>
  <c r="V72" i="215"/>
  <c r="U72" i="215"/>
  <c r="T72" i="215"/>
  <c r="S72" i="215"/>
  <c r="R72" i="215"/>
  <c r="Q72" i="215"/>
  <c r="P72" i="215"/>
  <c r="O72" i="215"/>
  <c r="N72" i="215"/>
  <c r="M72" i="215"/>
  <c r="L72" i="215"/>
  <c r="AE71" i="215"/>
  <c r="AD71" i="215"/>
  <c r="AC71" i="215"/>
  <c r="AB71" i="215"/>
  <c r="AA71" i="215"/>
  <c r="Z71" i="215"/>
  <c r="Y71" i="215"/>
  <c r="X71" i="215"/>
  <c r="W71" i="215"/>
  <c r="V71" i="215"/>
  <c r="U71" i="215"/>
  <c r="T71" i="215"/>
  <c r="S71" i="215"/>
  <c r="R71" i="215"/>
  <c r="Q71" i="215"/>
  <c r="P71" i="215"/>
  <c r="O71" i="215"/>
  <c r="N71" i="215"/>
  <c r="M71" i="215"/>
  <c r="L71" i="215"/>
  <c r="AE70" i="215"/>
  <c r="AD70" i="215"/>
  <c r="AC70" i="215"/>
  <c r="AB70" i="215"/>
  <c r="AA70" i="215"/>
  <c r="Z70" i="215"/>
  <c r="Y70" i="215"/>
  <c r="X70" i="215"/>
  <c r="W70" i="215"/>
  <c r="V70" i="215"/>
  <c r="U70" i="215"/>
  <c r="T70" i="215"/>
  <c r="S70" i="215"/>
  <c r="R70" i="215"/>
  <c r="Q70" i="215"/>
  <c r="P70" i="215"/>
  <c r="O70" i="215"/>
  <c r="N70" i="215"/>
  <c r="M70" i="215"/>
  <c r="L70" i="215"/>
  <c r="AE69" i="215"/>
  <c r="AD69" i="215"/>
  <c r="AD67" i="215" s="1"/>
  <c r="AC69" i="215"/>
  <c r="AC67" i="215" s="1"/>
  <c r="AB69" i="215"/>
  <c r="AB67" i="215" s="1"/>
  <c r="AA69" i="215"/>
  <c r="AA67" i="215" s="1"/>
  <c r="Z69" i="215"/>
  <c r="Z67" i="215" s="1"/>
  <c r="Y69" i="215"/>
  <c r="Y67" i="215" s="1"/>
  <c r="X69" i="215"/>
  <c r="X67" i="215" s="1"/>
  <c r="W69" i="215"/>
  <c r="W67" i="215" s="1"/>
  <c r="V69" i="215"/>
  <c r="V67" i="215" s="1"/>
  <c r="U69" i="215"/>
  <c r="U67" i="215" s="1"/>
  <c r="T69" i="215"/>
  <c r="T67" i="215" s="1"/>
  <c r="S69" i="215"/>
  <c r="S67" i="215" s="1"/>
  <c r="R69" i="215"/>
  <c r="R67" i="215" s="1"/>
  <c r="Q69" i="215"/>
  <c r="P69" i="215"/>
  <c r="O69" i="215"/>
  <c r="N69" i="215"/>
  <c r="N67" i="215" s="1"/>
  <c r="M69" i="215"/>
  <c r="L69" i="215"/>
  <c r="L67" i="215" s="1"/>
  <c r="AE288" i="214"/>
  <c r="AD288" i="214"/>
  <c r="AC288" i="214"/>
  <c r="AB288" i="214"/>
  <c r="AA288" i="214"/>
  <c r="Z288" i="214"/>
  <c r="Y288" i="214"/>
  <c r="X288" i="214"/>
  <c r="W288" i="214"/>
  <c r="V288" i="214"/>
  <c r="U288" i="214"/>
  <c r="T288" i="214"/>
  <c r="S288" i="214"/>
  <c r="R288" i="214"/>
  <c r="Q288" i="214"/>
  <c r="P288" i="214"/>
  <c r="O288" i="214"/>
  <c r="N288" i="214"/>
  <c r="M288" i="214"/>
  <c r="L288" i="214"/>
  <c r="AE287" i="214"/>
  <c r="AE285" i="214" s="1"/>
  <c r="AD287" i="214"/>
  <c r="AD285" i="214" s="1"/>
  <c r="AC287" i="214"/>
  <c r="AC285" i="214" s="1"/>
  <c r="AB287" i="214"/>
  <c r="AB285" i="214" s="1"/>
  <c r="AA287" i="214"/>
  <c r="AA285" i="214" s="1"/>
  <c r="Z287" i="214"/>
  <c r="Z285" i="214" s="1"/>
  <c r="Y287" i="214"/>
  <c r="Y285" i="214" s="1"/>
  <c r="X287" i="214"/>
  <c r="X285" i="214" s="1"/>
  <c r="W287" i="214"/>
  <c r="W285" i="214" s="1"/>
  <c r="V287" i="214"/>
  <c r="V285" i="214" s="1"/>
  <c r="U287" i="214"/>
  <c r="U285" i="214" s="1"/>
  <c r="T287" i="214"/>
  <c r="T285" i="214" s="1"/>
  <c r="S287" i="214"/>
  <c r="S285" i="214" s="1"/>
  <c r="R287" i="214"/>
  <c r="R285" i="214" s="1"/>
  <c r="Q287" i="214"/>
  <c r="Q285" i="214" s="1"/>
  <c r="P287" i="214"/>
  <c r="P285" i="214" s="1"/>
  <c r="O287" i="214"/>
  <c r="O285" i="214" s="1"/>
  <c r="N287" i="214"/>
  <c r="N285" i="214" s="1"/>
  <c r="M287" i="214"/>
  <c r="M285" i="214" s="1"/>
  <c r="L287" i="214"/>
  <c r="AE283" i="214"/>
  <c r="AD283" i="214"/>
  <c r="AC283" i="214"/>
  <c r="AB283" i="214"/>
  <c r="AA283" i="214"/>
  <c r="Z283" i="214"/>
  <c r="Y283" i="214"/>
  <c r="X283" i="214"/>
  <c r="W283" i="214"/>
  <c r="V283" i="214"/>
  <c r="U283" i="214"/>
  <c r="T283" i="214"/>
  <c r="S283" i="214"/>
  <c r="R283" i="214"/>
  <c r="Q283" i="214"/>
  <c r="P283" i="214"/>
  <c r="O283" i="214"/>
  <c r="N283" i="214"/>
  <c r="M283" i="214"/>
  <c r="L283" i="214"/>
  <c r="AE282" i="214"/>
  <c r="AE280" i="214" s="1"/>
  <c r="AD282" i="214"/>
  <c r="AD280" i="214" s="1"/>
  <c r="AC282" i="214"/>
  <c r="AC280" i="214" s="1"/>
  <c r="AB282" i="214"/>
  <c r="AB280" i="214" s="1"/>
  <c r="AA282" i="214"/>
  <c r="AA280" i="214" s="1"/>
  <c r="Z282" i="214"/>
  <c r="Z280" i="214" s="1"/>
  <c r="Y282" i="214"/>
  <c r="Y280" i="214" s="1"/>
  <c r="X282" i="214"/>
  <c r="X280" i="214" s="1"/>
  <c r="W282" i="214"/>
  <c r="W280" i="214" s="1"/>
  <c r="V282" i="214"/>
  <c r="V280" i="214" s="1"/>
  <c r="U282" i="214"/>
  <c r="U280" i="214" s="1"/>
  <c r="T282" i="214"/>
  <c r="T280" i="214" s="1"/>
  <c r="S282" i="214"/>
  <c r="S280" i="214" s="1"/>
  <c r="R282" i="214"/>
  <c r="R280" i="214" s="1"/>
  <c r="Q282" i="214"/>
  <c r="Q280" i="214" s="1"/>
  <c r="P282" i="214"/>
  <c r="P280" i="214" s="1"/>
  <c r="O282" i="214"/>
  <c r="O280" i="214" s="1"/>
  <c r="N282" i="214"/>
  <c r="N280" i="214" s="1"/>
  <c r="M282" i="214"/>
  <c r="M280" i="214" s="1"/>
  <c r="L282" i="214"/>
  <c r="AE278" i="214"/>
  <c r="AD278" i="214"/>
  <c r="AC278" i="214"/>
  <c r="AB278" i="214"/>
  <c r="AA278" i="214"/>
  <c r="Z278" i="214"/>
  <c r="Y278" i="214"/>
  <c r="X278" i="214"/>
  <c r="W278" i="214"/>
  <c r="V278" i="214"/>
  <c r="U278" i="214"/>
  <c r="T278" i="214"/>
  <c r="S278" i="214"/>
  <c r="R278" i="214"/>
  <c r="Q278" i="214"/>
  <c r="P278" i="214"/>
  <c r="O278" i="214"/>
  <c r="N278" i="214"/>
  <c r="M278" i="214"/>
  <c r="L278" i="214"/>
  <c r="AE277" i="214"/>
  <c r="AD277" i="214"/>
  <c r="AC277" i="214"/>
  <c r="AB277" i="214"/>
  <c r="AA277" i="214"/>
  <c r="Z277" i="214"/>
  <c r="Y277" i="214"/>
  <c r="X277" i="214"/>
  <c r="W277" i="214"/>
  <c r="V277" i="214"/>
  <c r="U277" i="214"/>
  <c r="T277" i="214"/>
  <c r="S277" i="214"/>
  <c r="R277" i="214"/>
  <c r="Q277" i="214"/>
  <c r="P277" i="214"/>
  <c r="O277" i="214"/>
  <c r="N277" i="214"/>
  <c r="M277" i="214"/>
  <c r="L277" i="214"/>
  <c r="AE276" i="214"/>
  <c r="AD276" i="214"/>
  <c r="AC276" i="214"/>
  <c r="AB276" i="214"/>
  <c r="AA276" i="214"/>
  <c r="Z276" i="214"/>
  <c r="Y276" i="214"/>
  <c r="X276" i="214"/>
  <c r="W276" i="214"/>
  <c r="V276" i="214"/>
  <c r="U276" i="214"/>
  <c r="T276" i="214"/>
  <c r="S276" i="214"/>
  <c r="R276" i="214"/>
  <c r="Q276" i="214"/>
  <c r="P276" i="214"/>
  <c r="O276" i="214"/>
  <c r="N276" i="214"/>
  <c r="M276" i="214"/>
  <c r="L276" i="214"/>
  <c r="AE275" i="214"/>
  <c r="AE273" i="214" s="1"/>
  <c r="AD275" i="214"/>
  <c r="AD273" i="214" s="1"/>
  <c r="AC275" i="214"/>
  <c r="AC273" i="214" s="1"/>
  <c r="AB275" i="214"/>
  <c r="AB273" i="214" s="1"/>
  <c r="AA275" i="214"/>
  <c r="AA273" i="214" s="1"/>
  <c r="Z275" i="214"/>
  <c r="Z273" i="214" s="1"/>
  <c r="Y275" i="214"/>
  <c r="Y273" i="214" s="1"/>
  <c r="X275" i="214"/>
  <c r="W275" i="214"/>
  <c r="W273" i="214" s="1"/>
  <c r="V275" i="214"/>
  <c r="V273" i="214" s="1"/>
  <c r="U275" i="214"/>
  <c r="U273" i="214" s="1"/>
  <c r="T275" i="214"/>
  <c r="T273" i="214" s="1"/>
  <c r="S275" i="214"/>
  <c r="S273" i="214" s="1"/>
  <c r="R275" i="214"/>
  <c r="R273" i="214" s="1"/>
  <c r="Q275" i="214"/>
  <c r="Q273" i="214" s="1"/>
  <c r="P275" i="214"/>
  <c r="P273" i="214" s="1"/>
  <c r="O275" i="214"/>
  <c r="O273" i="214" s="1"/>
  <c r="N275" i="214"/>
  <c r="N273" i="214" s="1"/>
  <c r="M275" i="214"/>
  <c r="M273" i="214" s="1"/>
  <c r="L275" i="214"/>
  <c r="AE271" i="214"/>
  <c r="AD271" i="214"/>
  <c r="AC271" i="214"/>
  <c r="AB271" i="214"/>
  <c r="AA271" i="214"/>
  <c r="Z271" i="214"/>
  <c r="Y271" i="214"/>
  <c r="X271" i="214"/>
  <c r="W271" i="214"/>
  <c r="V271" i="214"/>
  <c r="U271" i="214"/>
  <c r="T271" i="214"/>
  <c r="S271" i="214"/>
  <c r="R271" i="214"/>
  <c r="Q271" i="214"/>
  <c r="P271" i="214"/>
  <c r="O271" i="214"/>
  <c r="N271" i="214"/>
  <c r="M271" i="214"/>
  <c r="L271" i="214"/>
  <c r="AE270" i="214"/>
  <c r="AD270" i="214"/>
  <c r="AC270" i="214"/>
  <c r="AB270" i="214"/>
  <c r="AA270" i="214"/>
  <c r="Z270" i="214"/>
  <c r="Y270" i="214"/>
  <c r="X270" i="214"/>
  <c r="W270" i="214"/>
  <c r="V270" i="214"/>
  <c r="U270" i="214"/>
  <c r="T270" i="214"/>
  <c r="S270" i="214"/>
  <c r="R270" i="214"/>
  <c r="Q270" i="214"/>
  <c r="P270" i="214"/>
  <c r="O270" i="214"/>
  <c r="N270" i="214"/>
  <c r="M270" i="214"/>
  <c r="L270" i="214"/>
  <c r="AE269" i="214"/>
  <c r="AE267" i="214" s="1"/>
  <c r="AD269" i="214"/>
  <c r="AD267" i="214" s="1"/>
  <c r="AC269" i="214"/>
  <c r="AC267" i="214" s="1"/>
  <c r="AB269" i="214"/>
  <c r="AB267" i="214" s="1"/>
  <c r="AA269" i="214"/>
  <c r="AA267" i="214" s="1"/>
  <c r="Z269" i="214"/>
  <c r="Z267" i="214" s="1"/>
  <c r="Y269" i="214"/>
  <c r="Y267" i="214" s="1"/>
  <c r="X269" i="214"/>
  <c r="X267" i="214" s="1"/>
  <c r="W269" i="214"/>
  <c r="W267" i="214" s="1"/>
  <c r="V269" i="214"/>
  <c r="V267" i="214" s="1"/>
  <c r="U269" i="214"/>
  <c r="U267" i="214" s="1"/>
  <c r="T269" i="214"/>
  <c r="T267" i="214" s="1"/>
  <c r="S269" i="214"/>
  <c r="S267" i="214" s="1"/>
  <c r="R269" i="214"/>
  <c r="R267" i="214" s="1"/>
  <c r="Q269" i="214"/>
  <c r="Q267" i="214" s="1"/>
  <c r="P269" i="214"/>
  <c r="O269" i="214"/>
  <c r="O267" i="214" s="1"/>
  <c r="N269" i="214"/>
  <c r="N267" i="214" s="1"/>
  <c r="M269" i="214"/>
  <c r="L269" i="214"/>
  <c r="L267" i="214" s="1"/>
  <c r="AE263" i="214"/>
  <c r="AD263" i="214"/>
  <c r="AC263" i="214"/>
  <c r="AB263" i="214"/>
  <c r="AA263" i="214"/>
  <c r="Z263" i="214"/>
  <c r="Y263" i="214"/>
  <c r="X263" i="214"/>
  <c r="W263" i="214"/>
  <c r="V263" i="214"/>
  <c r="U263" i="214"/>
  <c r="T263" i="214"/>
  <c r="S263" i="214"/>
  <c r="R263" i="214"/>
  <c r="Q263" i="214"/>
  <c r="P263" i="214"/>
  <c r="O263" i="214"/>
  <c r="N263" i="214"/>
  <c r="M263" i="214"/>
  <c r="L263" i="214"/>
  <c r="AE262" i="214"/>
  <c r="AD262" i="214"/>
  <c r="AC262" i="214"/>
  <c r="AB262" i="214"/>
  <c r="AA262" i="214"/>
  <c r="Z262" i="214"/>
  <c r="Y262" i="214"/>
  <c r="X262" i="214"/>
  <c r="W262" i="214"/>
  <c r="V262" i="214"/>
  <c r="U262" i="214"/>
  <c r="T262" i="214"/>
  <c r="S262" i="214"/>
  <c r="R262" i="214"/>
  <c r="Q262" i="214"/>
  <c r="P262" i="214"/>
  <c r="O262" i="214"/>
  <c r="N262" i="214"/>
  <c r="M262" i="214"/>
  <c r="L262" i="214"/>
  <c r="AE261" i="214"/>
  <c r="AD261" i="214"/>
  <c r="AC261" i="214"/>
  <c r="AB261" i="214"/>
  <c r="AA261" i="214"/>
  <c r="Z261" i="214"/>
  <c r="Y261" i="214"/>
  <c r="X261" i="214"/>
  <c r="W261" i="214"/>
  <c r="V261" i="214"/>
  <c r="U261" i="214"/>
  <c r="T261" i="214"/>
  <c r="S261" i="214"/>
  <c r="R261" i="214"/>
  <c r="Q261" i="214"/>
  <c r="P261" i="214"/>
  <c r="O261" i="214"/>
  <c r="N261" i="214"/>
  <c r="M261" i="214"/>
  <c r="L261" i="214"/>
  <c r="AE260" i="214"/>
  <c r="AD260" i="214"/>
  <c r="AC260" i="214"/>
  <c r="AB260" i="214"/>
  <c r="AA260" i="214"/>
  <c r="Z260" i="214"/>
  <c r="Y260" i="214"/>
  <c r="X260" i="214"/>
  <c r="W260" i="214"/>
  <c r="V260" i="214"/>
  <c r="U260" i="214"/>
  <c r="T260" i="214"/>
  <c r="S260" i="214"/>
  <c r="R260" i="214"/>
  <c r="Q260" i="214"/>
  <c r="P260" i="214"/>
  <c r="O260" i="214"/>
  <c r="N260" i="214"/>
  <c r="M260" i="214"/>
  <c r="L260" i="214"/>
  <c r="AE259" i="214"/>
  <c r="AD259" i="214"/>
  <c r="AC259" i="214"/>
  <c r="AB259" i="214"/>
  <c r="AA259" i="214"/>
  <c r="Z259" i="214"/>
  <c r="Y259" i="214"/>
  <c r="X259" i="214"/>
  <c r="W259" i="214"/>
  <c r="V259" i="214"/>
  <c r="U259" i="214"/>
  <c r="T259" i="214"/>
  <c r="S259" i="214"/>
  <c r="R259" i="214"/>
  <c r="Q259" i="214"/>
  <c r="P259" i="214"/>
  <c r="O259" i="214"/>
  <c r="N259" i="214"/>
  <c r="M259" i="214"/>
  <c r="L259" i="214"/>
  <c r="AE258" i="214"/>
  <c r="AD258" i="214"/>
  <c r="AC258" i="214"/>
  <c r="AB258" i="214"/>
  <c r="AA258" i="214"/>
  <c r="Z258" i="214"/>
  <c r="Y258" i="214"/>
  <c r="X258" i="214"/>
  <c r="W258" i="214"/>
  <c r="V258" i="214"/>
  <c r="U258" i="214"/>
  <c r="T258" i="214"/>
  <c r="S258" i="214"/>
  <c r="R258" i="214"/>
  <c r="Q258" i="214"/>
  <c r="P258" i="214"/>
  <c r="O258" i="214"/>
  <c r="N258" i="214"/>
  <c r="M258" i="214"/>
  <c r="L258" i="214"/>
  <c r="AE257" i="214"/>
  <c r="AD257" i="214"/>
  <c r="AC257" i="214"/>
  <c r="AB257" i="214"/>
  <c r="AA257" i="214"/>
  <c r="Z257" i="214"/>
  <c r="Y257" i="214"/>
  <c r="X257" i="214"/>
  <c r="W257" i="214"/>
  <c r="V257" i="214"/>
  <c r="U257" i="214"/>
  <c r="T257" i="214"/>
  <c r="S257" i="214"/>
  <c r="R257" i="214"/>
  <c r="Q257" i="214"/>
  <c r="P257" i="214"/>
  <c r="O257" i="214"/>
  <c r="N257" i="214"/>
  <c r="M257" i="214"/>
  <c r="L257" i="214"/>
  <c r="AE256" i="214"/>
  <c r="AE254" i="214" s="1"/>
  <c r="AD256" i="214"/>
  <c r="AD254" i="214" s="1"/>
  <c r="AC256" i="214"/>
  <c r="AB256" i="214"/>
  <c r="AB254" i="214" s="1"/>
  <c r="AA256" i="214"/>
  <c r="AA254" i="214" s="1"/>
  <c r="Z256" i="214"/>
  <c r="Z254" i="214" s="1"/>
  <c r="Y256" i="214"/>
  <c r="Y254" i="214" s="1"/>
  <c r="X256" i="214"/>
  <c r="X254" i="214" s="1"/>
  <c r="W256" i="214"/>
  <c r="W254" i="214" s="1"/>
  <c r="V256" i="214"/>
  <c r="V254" i="214" s="1"/>
  <c r="U256" i="214"/>
  <c r="U254" i="214" s="1"/>
  <c r="T256" i="214"/>
  <c r="T254" i="214" s="1"/>
  <c r="S256" i="214"/>
  <c r="S254" i="214" s="1"/>
  <c r="R256" i="214"/>
  <c r="R254" i="214" s="1"/>
  <c r="Q256" i="214"/>
  <c r="Q254" i="214" s="1"/>
  <c r="P256" i="214"/>
  <c r="P254" i="214" s="1"/>
  <c r="O256" i="214"/>
  <c r="O254" i="214" s="1"/>
  <c r="N256" i="214"/>
  <c r="N254" i="214" s="1"/>
  <c r="M256" i="214"/>
  <c r="M254" i="214" s="1"/>
  <c r="L256" i="214"/>
  <c r="L254" i="214" s="1"/>
  <c r="AE252" i="214"/>
  <c r="AD252" i="214"/>
  <c r="AC252" i="214"/>
  <c r="AB252" i="214"/>
  <c r="AA252" i="214"/>
  <c r="Z252" i="214"/>
  <c r="Y252" i="214"/>
  <c r="X252" i="214"/>
  <c r="W252" i="214"/>
  <c r="V252" i="214"/>
  <c r="U252" i="214"/>
  <c r="T252" i="214"/>
  <c r="S252" i="214"/>
  <c r="R252" i="214"/>
  <c r="Q252" i="214"/>
  <c r="P252" i="214"/>
  <c r="O252" i="214"/>
  <c r="N252" i="214"/>
  <c r="M252" i="214"/>
  <c r="L252" i="214"/>
  <c r="AE251" i="214"/>
  <c r="AD251" i="214"/>
  <c r="AC251" i="214"/>
  <c r="AB251" i="214"/>
  <c r="AA251" i="214"/>
  <c r="Z251" i="214"/>
  <c r="Y251" i="214"/>
  <c r="X251" i="214"/>
  <c r="W251" i="214"/>
  <c r="V251" i="214"/>
  <c r="U251" i="214"/>
  <c r="T251" i="214"/>
  <c r="S251" i="214"/>
  <c r="R251" i="214"/>
  <c r="Q251" i="214"/>
  <c r="P251" i="214"/>
  <c r="O251" i="214"/>
  <c r="N251" i="214"/>
  <c r="M251" i="214"/>
  <c r="L251" i="214"/>
  <c r="AE250" i="214"/>
  <c r="AD250" i="214"/>
  <c r="AC250" i="214"/>
  <c r="AB250" i="214"/>
  <c r="AA250" i="214"/>
  <c r="Z250" i="214"/>
  <c r="Y250" i="214"/>
  <c r="X250" i="214"/>
  <c r="W250" i="214"/>
  <c r="V250" i="214"/>
  <c r="U250" i="214"/>
  <c r="T250" i="214"/>
  <c r="S250" i="214"/>
  <c r="R250" i="214"/>
  <c r="Q250" i="214"/>
  <c r="P250" i="214"/>
  <c r="O250" i="214"/>
  <c r="N250" i="214"/>
  <c r="M250" i="214"/>
  <c r="L250" i="214"/>
  <c r="AE249" i="214"/>
  <c r="AE247" i="214" s="1"/>
  <c r="AD249" i="214"/>
  <c r="AD247" i="214" s="1"/>
  <c r="AC249" i="214"/>
  <c r="AC247" i="214" s="1"/>
  <c r="AB249" i="214"/>
  <c r="AB247" i="214" s="1"/>
  <c r="AA249" i="214"/>
  <c r="Z249" i="214"/>
  <c r="Z247" i="214" s="1"/>
  <c r="Y249" i="214"/>
  <c r="Y247" i="214" s="1"/>
  <c r="X249" i="214"/>
  <c r="X247" i="214" s="1"/>
  <c r="W249" i="214"/>
  <c r="W247" i="214" s="1"/>
  <c r="V249" i="214"/>
  <c r="V247" i="214" s="1"/>
  <c r="U249" i="214"/>
  <c r="U247" i="214" s="1"/>
  <c r="T249" i="214"/>
  <c r="T247" i="214" s="1"/>
  <c r="S249" i="214"/>
  <c r="S247" i="214" s="1"/>
  <c r="R249" i="214"/>
  <c r="Q249" i="214"/>
  <c r="Q247" i="214" s="1"/>
  <c r="P249" i="214"/>
  <c r="P247" i="214" s="1"/>
  <c r="O249" i="214"/>
  <c r="O247" i="214" s="1"/>
  <c r="N249" i="214"/>
  <c r="N247" i="214" s="1"/>
  <c r="M249" i="214"/>
  <c r="M247" i="214" s="1"/>
  <c r="L249" i="214"/>
  <c r="L247" i="214" s="1"/>
  <c r="AE243" i="214"/>
  <c r="AD243" i="214"/>
  <c r="AC243" i="214"/>
  <c r="AB243" i="214"/>
  <c r="AA243" i="214"/>
  <c r="Z243" i="214"/>
  <c r="Y243" i="214"/>
  <c r="X243" i="214"/>
  <c r="W243" i="214"/>
  <c r="V243" i="214"/>
  <c r="U243" i="214"/>
  <c r="T243" i="214"/>
  <c r="S243" i="214"/>
  <c r="R243" i="214"/>
  <c r="Q243" i="214"/>
  <c r="P243" i="214"/>
  <c r="O243" i="214"/>
  <c r="N243" i="214"/>
  <c r="M243" i="214"/>
  <c r="L243" i="214"/>
  <c r="AE242" i="214"/>
  <c r="AD242" i="214"/>
  <c r="AC242" i="214"/>
  <c r="AB242" i="214"/>
  <c r="AA242" i="214"/>
  <c r="Z242" i="214"/>
  <c r="Y242" i="214"/>
  <c r="X242" i="214"/>
  <c r="W242" i="214"/>
  <c r="V242" i="214"/>
  <c r="U242" i="214"/>
  <c r="T242" i="214"/>
  <c r="S242" i="214"/>
  <c r="R242" i="214"/>
  <c r="Q242" i="214"/>
  <c r="P242" i="214"/>
  <c r="O242" i="214"/>
  <c r="N242" i="214"/>
  <c r="M242" i="214"/>
  <c r="L242" i="214"/>
  <c r="AE241" i="214"/>
  <c r="AD241" i="214"/>
  <c r="AC241" i="214"/>
  <c r="AB241" i="214"/>
  <c r="AA241" i="214"/>
  <c r="Z241" i="214"/>
  <c r="Y241" i="214"/>
  <c r="X241" i="214"/>
  <c r="W241" i="214"/>
  <c r="V241" i="214"/>
  <c r="U241" i="214"/>
  <c r="T241" i="214"/>
  <c r="S241" i="214"/>
  <c r="R241" i="214"/>
  <c r="Q241" i="214"/>
  <c r="P241" i="214"/>
  <c r="O241" i="214"/>
  <c r="N241" i="214"/>
  <c r="M241" i="214"/>
  <c r="L241" i="214"/>
  <c r="AE240" i="214"/>
  <c r="AE238" i="214" s="1"/>
  <c r="AD240" i="214"/>
  <c r="AD238" i="214" s="1"/>
  <c r="AC240" i="214"/>
  <c r="AC238" i="214" s="1"/>
  <c r="AB240" i="214"/>
  <c r="AB238" i="214" s="1"/>
  <c r="AA240" i="214"/>
  <c r="AA238" i="214" s="1"/>
  <c r="Z240" i="214"/>
  <c r="Z238" i="214" s="1"/>
  <c r="Y240" i="214"/>
  <c r="Y238" i="214" s="1"/>
  <c r="X240" i="214"/>
  <c r="X238" i="214" s="1"/>
  <c r="W240" i="214"/>
  <c r="W238" i="214" s="1"/>
  <c r="V240" i="214"/>
  <c r="V238" i="214" s="1"/>
  <c r="U240" i="214"/>
  <c r="U238" i="214" s="1"/>
  <c r="T240" i="214"/>
  <c r="T238" i="214" s="1"/>
  <c r="S240" i="214"/>
  <c r="S238" i="214" s="1"/>
  <c r="R240" i="214"/>
  <c r="R238" i="214" s="1"/>
  <c r="Q240" i="214"/>
  <c r="Q238" i="214" s="1"/>
  <c r="P240" i="214"/>
  <c r="P238" i="214" s="1"/>
  <c r="O240" i="214"/>
  <c r="N240" i="214"/>
  <c r="N238" i="214" s="1"/>
  <c r="M240" i="214"/>
  <c r="M238" i="214" s="1"/>
  <c r="L240" i="214"/>
  <c r="L238" i="214" s="1"/>
  <c r="AE236" i="214"/>
  <c r="AD236" i="214"/>
  <c r="AC236" i="214"/>
  <c r="AB236" i="214"/>
  <c r="AA236" i="214"/>
  <c r="Z236" i="214"/>
  <c r="Y236" i="214"/>
  <c r="X236" i="214"/>
  <c r="W236" i="214"/>
  <c r="V236" i="214"/>
  <c r="U236" i="214"/>
  <c r="T236" i="214"/>
  <c r="S236" i="214"/>
  <c r="R236" i="214"/>
  <c r="Q236" i="214"/>
  <c r="P236" i="214"/>
  <c r="O236" i="214"/>
  <c r="N236" i="214"/>
  <c r="M236" i="214"/>
  <c r="L236" i="214"/>
  <c r="AE235" i="214"/>
  <c r="AD235" i="214"/>
  <c r="AC235" i="214"/>
  <c r="AB235" i="214"/>
  <c r="AA235" i="214"/>
  <c r="Z235" i="214"/>
  <c r="Y235" i="214"/>
  <c r="X235" i="214"/>
  <c r="W235" i="214"/>
  <c r="V235" i="214"/>
  <c r="U235" i="214"/>
  <c r="T235" i="214"/>
  <c r="S235" i="214"/>
  <c r="R235" i="214"/>
  <c r="Q235" i="214"/>
  <c r="P235" i="214"/>
  <c r="O235" i="214"/>
  <c r="N235" i="214"/>
  <c r="M235" i="214"/>
  <c r="L235" i="214"/>
  <c r="AE234" i="214"/>
  <c r="AD234" i="214"/>
  <c r="AC234" i="214"/>
  <c r="AB234" i="214"/>
  <c r="AA234" i="214"/>
  <c r="Z234" i="214"/>
  <c r="Y234" i="214"/>
  <c r="X234" i="214"/>
  <c r="W234" i="214"/>
  <c r="V234" i="214"/>
  <c r="U234" i="214"/>
  <c r="T234" i="214"/>
  <c r="S234" i="214"/>
  <c r="R234" i="214"/>
  <c r="Q234" i="214"/>
  <c r="P234" i="214"/>
  <c r="O234" i="214"/>
  <c r="N234" i="214"/>
  <c r="M234" i="214"/>
  <c r="L234" i="214"/>
  <c r="AE233" i="214"/>
  <c r="AD233" i="214"/>
  <c r="AC233" i="214"/>
  <c r="AB233" i="214"/>
  <c r="AA233" i="214"/>
  <c r="Z233" i="214"/>
  <c r="Y233" i="214"/>
  <c r="X233" i="214"/>
  <c r="W233" i="214"/>
  <c r="V233" i="214"/>
  <c r="U233" i="214"/>
  <c r="T233" i="214"/>
  <c r="S233" i="214"/>
  <c r="R233" i="214"/>
  <c r="Q233" i="214"/>
  <c r="P233" i="214"/>
  <c r="O233" i="214"/>
  <c r="N233" i="214"/>
  <c r="M233" i="214"/>
  <c r="L233" i="214"/>
  <c r="AE232" i="214"/>
  <c r="AE230" i="214" s="1"/>
  <c r="AD232" i="214"/>
  <c r="AD230" i="214" s="1"/>
  <c r="AC232" i="214"/>
  <c r="AC230" i="214" s="1"/>
  <c r="AB232" i="214"/>
  <c r="AB230" i="214" s="1"/>
  <c r="AA232" i="214"/>
  <c r="AA230" i="214" s="1"/>
  <c r="Z232" i="214"/>
  <c r="Z230" i="214" s="1"/>
  <c r="Y232" i="214"/>
  <c r="Y230" i="214" s="1"/>
  <c r="X232" i="214"/>
  <c r="X230" i="214" s="1"/>
  <c r="W232" i="214"/>
  <c r="W230" i="214" s="1"/>
  <c r="V232" i="214"/>
  <c r="V230" i="214" s="1"/>
  <c r="U232" i="214"/>
  <c r="U230" i="214" s="1"/>
  <c r="T232" i="214"/>
  <c r="T230" i="214" s="1"/>
  <c r="S232" i="214"/>
  <c r="S230" i="214" s="1"/>
  <c r="R232" i="214"/>
  <c r="R230" i="214" s="1"/>
  <c r="Q232" i="214"/>
  <c r="Q230" i="214" s="1"/>
  <c r="P232" i="214"/>
  <c r="P230" i="214" s="1"/>
  <c r="O232" i="214"/>
  <c r="O230" i="214" s="1"/>
  <c r="N232" i="214"/>
  <c r="N230" i="214" s="1"/>
  <c r="M232" i="214"/>
  <c r="M230" i="214" s="1"/>
  <c r="L232" i="214"/>
  <c r="L230" i="214" s="1"/>
  <c r="AE228" i="214"/>
  <c r="AD228" i="214"/>
  <c r="AC228" i="214"/>
  <c r="AB228" i="214"/>
  <c r="AA228" i="214"/>
  <c r="Z228" i="214"/>
  <c r="Y228" i="214"/>
  <c r="X228" i="214"/>
  <c r="W228" i="214"/>
  <c r="V228" i="214"/>
  <c r="U228" i="214"/>
  <c r="T228" i="214"/>
  <c r="S228" i="214"/>
  <c r="R228" i="214"/>
  <c r="Q228" i="214"/>
  <c r="P228" i="214"/>
  <c r="O228" i="214"/>
  <c r="N228" i="214"/>
  <c r="M228" i="214"/>
  <c r="L228" i="214"/>
  <c r="AE227" i="214"/>
  <c r="AD227" i="214"/>
  <c r="AC227" i="214"/>
  <c r="AB227" i="214"/>
  <c r="AA227" i="214"/>
  <c r="Z227" i="214"/>
  <c r="Y227" i="214"/>
  <c r="X227" i="214"/>
  <c r="W227" i="214"/>
  <c r="V227" i="214"/>
  <c r="U227" i="214"/>
  <c r="T227" i="214"/>
  <c r="S227" i="214"/>
  <c r="R227" i="214"/>
  <c r="Q227" i="214"/>
  <c r="P227" i="214"/>
  <c r="O227" i="214"/>
  <c r="N227" i="214"/>
  <c r="M227" i="214"/>
  <c r="L227" i="214"/>
  <c r="AE226" i="214"/>
  <c r="AE224" i="214" s="1"/>
  <c r="AD226" i="214"/>
  <c r="AD224" i="214" s="1"/>
  <c r="AC226" i="214"/>
  <c r="AC224" i="214" s="1"/>
  <c r="AB226" i="214"/>
  <c r="AB224" i="214" s="1"/>
  <c r="AA226" i="214"/>
  <c r="AA224" i="214" s="1"/>
  <c r="Z226" i="214"/>
  <c r="Z224" i="214" s="1"/>
  <c r="Y226" i="214"/>
  <c r="X226" i="214"/>
  <c r="X224" i="214" s="1"/>
  <c r="W226" i="214"/>
  <c r="W224" i="214" s="1"/>
  <c r="V226" i="214"/>
  <c r="V224" i="214" s="1"/>
  <c r="U226" i="214"/>
  <c r="U224" i="214" s="1"/>
  <c r="T226" i="214"/>
  <c r="T224" i="214" s="1"/>
  <c r="S226" i="214"/>
  <c r="S224" i="214" s="1"/>
  <c r="R226" i="214"/>
  <c r="R224" i="214" s="1"/>
  <c r="Q226" i="214"/>
  <c r="Q224" i="214" s="1"/>
  <c r="P226" i="214"/>
  <c r="P224" i="214" s="1"/>
  <c r="O226" i="214"/>
  <c r="N226" i="214"/>
  <c r="N224" i="214" s="1"/>
  <c r="M226" i="214"/>
  <c r="M224" i="214" s="1"/>
  <c r="L226" i="214"/>
  <c r="L224" i="214" s="1"/>
  <c r="AE222" i="214"/>
  <c r="AD222" i="214"/>
  <c r="AC222" i="214"/>
  <c r="AB222" i="214"/>
  <c r="AA222" i="214"/>
  <c r="Z222" i="214"/>
  <c r="Y222" i="214"/>
  <c r="X222" i="214"/>
  <c r="W222" i="214"/>
  <c r="V222" i="214"/>
  <c r="U222" i="214"/>
  <c r="T222" i="214"/>
  <c r="S222" i="214"/>
  <c r="R222" i="214"/>
  <c r="Q222" i="214"/>
  <c r="P222" i="214"/>
  <c r="O222" i="214"/>
  <c r="N222" i="214"/>
  <c r="M222" i="214"/>
  <c r="L222" i="214"/>
  <c r="AE221" i="214"/>
  <c r="AD221" i="214"/>
  <c r="AC221" i="214"/>
  <c r="AB221" i="214"/>
  <c r="AA221" i="214"/>
  <c r="Z221" i="214"/>
  <c r="Y221" i="214"/>
  <c r="X221" i="214"/>
  <c r="W221" i="214"/>
  <c r="V221" i="214"/>
  <c r="U221" i="214"/>
  <c r="T221" i="214"/>
  <c r="S221" i="214"/>
  <c r="R221" i="214"/>
  <c r="Q221" i="214"/>
  <c r="P221" i="214"/>
  <c r="O221" i="214"/>
  <c r="N221" i="214"/>
  <c r="M221" i="214"/>
  <c r="L221" i="214"/>
  <c r="AE220" i="214"/>
  <c r="AD220" i="214"/>
  <c r="AC220" i="214"/>
  <c r="AB220" i="214"/>
  <c r="AA220" i="214"/>
  <c r="Z220" i="214"/>
  <c r="Y220" i="214"/>
  <c r="X220" i="214"/>
  <c r="W220" i="214"/>
  <c r="V220" i="214"/>
  <c r="U220" i="214"/>
  <c r="T220" i="214"/>
  <c r="S220" i="214"/>
  <c r="R220" i="214"/>
  <c r="Q220" i="214"/>
  <c r="P220" i="214"/>
  <c r="O220" i="214"/>
  <c r="N220" i="214"/>
  <c r="M220" i="214"/>
  <c r="L220" i="214"/>
  <c r="AE219" i="214"/>
  <c r="AD219" i="214"/>
  <c r="AC219" i="214"/>
  <c r="AB219" i="214"/>
  <c r="AA219" i="214"/>
  <c r="Z219" i="214"/>
  <c r="Y219" i="214"/>
  <c r="X219" i="214"/>
  <c r="W219" i="214"/>
  <c r="V219" i="214"/>
  <c r="U219" i="214"/>
  <c r="T219" i="214"/>
  <c r="S219" i="214"/>
  <c r="R219" i="214"/>
  <c r="Q219" i="214"/>
  <c r="P219" i="214"/>
  <c r="O219" i="214"/>
  <c r="N219" i="214"/>
  <c r="M219" i="214"/>
  <c r="L219" i="214"/>
  <c r="AE218" i="214"/>
  <c r="AE216" i="214" s="1"/>
  <c r="AD218" i="214"/>
  <c r="AD216" i="214" s="1"/>
  <c r="AC218" i="214"/>
  <c r="AC216" i="214" s="1"/>
  <c r="AB218" i="214"/>
  <c r="AB216" i="214" s="1"/>
  <c r="AA218" i="214"/>
  <c r="AA216" i="214" s="1"/>
  <c r="Z218" i="214"/>
  <c r="Z216" i="214" s="1"/>
  <c r="Y218" i="214"/>
  <c r="Y216" i="214" s="1"/>
  <c r="X218" i="214"/>
  <c r="X216" i="214" s="1"/>
  <c r="W218" i="214"/>
  <c r="W216" i="214" s="1"/>
  <c r="V218" i="214"/>
  <c r="V216" i="214" s="1"/>
  <c r="U218" i="214"/>
  <c r="U216" i="214" s="1"/>
  <c r="T218" i="214"/>
  <c r="T216" i="214" s="1"/>
  <c r="S218" i="214"/>
  <c r="S216" i="214" s="1"/>
  <c r="R218" i="214"/>
  <c r="R216" i="214" s="1"/>
  <c r="Q218" i="214"/>
  <c r="Q216" i="214" s="1"/>
  <c r="P218" i="214"/>
  <c r="O218" i="214"/>
  <c r="O216" i="214" s="1"/>
  <c r="N218" i="214"/>
  <c r="N216" i="214" s="1"/>
  <c r="M218" i="214"/>
  <c r="M216" i="214" s="1"/>
  <c r="L218" i="214"/>
  <c r="AE214" i="214"/>
  <c r="AD214" i="214"/>
  <c r="AC214" i="214"/>
  <c r="AB214" i="214"/>
  <c r="AA214" i="214"/>
  <c r="Z214" i="214"/>
  <c r="Y214" i="214"/>
  <c r="X214" i="214"/>
  <c r="W214" i="214"/>
  <c r="V214" i="214"/>
  <c r="U214" i="214"/>
  <c r="T214" i="214"/>
  <c r="S214" i="214"/>
  <c r="R214" i="214"/>
  <c r="Q214" i="214"/>
  <c r="P214" i="214"/>
  <c r="O214" i="214"/>
  <c r="N214" i="214"/>
  <c r="M214" i="214"/>
  <c r="L214" i="214"/>
  <c r="AE213" i="214"/>
  <c r="AD213" i="214"/>
  <c r="AC213" i="214"/>
  <c r="AB213" i="214"/>
  <c r="AA213" i="214"/>
  <c r="Z213" i="214"/>
  <c r="Y213" i="214"/>
  <c r="X213" i="214"/>
  <c r="W213" i="214"/>
  <c r="V213" i="214"/>
  <c r="U213" i="214"/>
  <c r="T213" i="214"/>
  <c r="S213" i="214"/>
  <c r="R213" i="214"/>
  <c r="Q213" i="214"/>
  <c r="P213" i="214"/>
  <c r="O213" i="214"/>
  <c r="N213" i="214"/>
  <c r="M213" i="214"/>
  <c r="L213" i="214"/>
  <c r="AE212" i="214"/>
  <c r="AD212" i="214"/>
  <c r="AC212" i="214"/>
  <c r="AB212" i="214"/>
  <c r="AA212" i="214"/>
  <c r="Z212" i="214"/>
  <c r="Y212" i="214"/>
  <c r="X212" i="214"/>
  <c r="W212" i="214"/>
  <c r="V212" i="214"/>
  <c r="U212" i="214"/>
  <c r="T212" i="214"/>
  <c r="S212" i="214"/>
  <c r="R212" i="214"/>
  <c r="Q212" i="214"/>
  <c r="P212" i="214"/>
  <c r="O212" i="214"/>
  <c r="N212" i="214"/>
  <c r="M212" i="214"/>
  <c r="L212" i="214"/>
  <c r="AE211" i="214"/>
  <c r="AD211" i="214"/>
  <c r="AC211" i="214"/>
  <c r="AB211" i="214"/>
  <c r="AA211" i="214"/>
  <c r="Z211" i="214"/>
  <c r="Y211" i="214"/>
  <c r="X211" i="214"/>
  <c r="W211" i="214"/>
  <c r="V211" i="214"/>
  <c r="U211" i="214"/>
  <c r="T211" i="214"/>
  <c r="S211" i="214"/>
  <c r="R211" i="214"/>
  <c r="Q211" i="214"/>
  <c r="P211" i="214"/>
  <c r="O211" i="214"/>
  <c r="N211" i="214"/>
  <c r="M211" i="214"/>
  <c r="L211" i="214"/>
  <c r="AE210" i="214"/>
  <c r="AD210" i="214"/>
  <c r="AC210" i="214"/>
  <c r="AB210" i="214"/>
  <c r="AA210" i="214"/>
  <c r="Z210" i="214"/>
  <c r="Y210" i="214"/>
  <c r="X210" i="214"/>
  <c r="W210" i="214"/>
  <c r="V210" i="214"/>
  <c r="U210" i="214"/>
  <c r="T210" i="214"/>
  <c r="S210" i="214"/>
  <c r="R210" i="214"/>
  <c r="Q210" i="214"/>
  <c r="P210" i="214"/>
  <c r="O210" i="214"/>
  <c r="N210" i="214"/>
  <c r="M210" i="214"/>
  <c r="L210" i="214"/>
  <c r="AE209" i="214"/>
  <c r="AE207" i="214" s="1"/>
  <c r="AD209" i="214"/>
  <c r="AD207" i="214" s="1"/>
  <c r="AC209" i="214"/>
  <c r="AB209" i="214"/>
  <c r="AB207" i="214" s="1"/>
  <c r="AA209" i="214"/>
  <c r="AA207" i="214" s="1"/>
  <c r="Z209" i="214"/>
  <c r="Z207" i="214" s="1"/>
  <c r="Y209" i="214"/>
  <c r="Y207" i="214" s="1"/>
  <c r="X209" i="214"/>
  <c r="X207" i="214" s="1"/>
  <c r="W209" i="214"/>
  <c r="W207" i="214" s="1"/>
  <c r="V209" i="214"/>
  <c r="V207" i="214" s="1"/>
  <c r="U209" i="214"/>
  <c r="U207" i="214" s="1"/>
  <c r="T209" i="214"/>
  <c r="T207" i="214" s="1"/>
  <c r="S209" i="214"/>
  <c r="S207" i="214" s="1"/>
  <c r="R209" i="214"/>
  <c r="R207" i="214" s="1"/>
  <c r="Q209" i="214"/>
  <c r="Q207" i="214" s="1"/>
  <c r="P209" i="214"/>
  <c r="P207" i="214" s="1"/>
  <c r="O209" i="214"/>
  <c r="N209" i="214"/>
  <c r="N207" i="214" s="1"/>
  <c r="M209" i="214"/>
  <c r="M207" i="214" s="1"/>
  <c r="L209" i="214"/>
  <c r="L207" i="214" s="1"/>
  <c r="AE205" i="214"/>
  <c r="AD205" i="214"/>
  <c r="AC205" i="214"/>
  <c r="AB205" i="214"/>
  <c r="AA205" i="214"/>
  <c r="Z205" i="214"/>
  <c r="Y205" i="214"/>
  <c r="X205" i="214"/>
  <c r="W205" i="214"/>
  <c r="V205" i="214"/>
  <c r="U205" i="214"/>
  <c r="T205" i="214"/>
  <c r="S205" i="214"/>
  <c r="R205" i="214"/>
  <c r="Q205" i="214"/>
  <c r="P205" i="214"/>
  <c r="O205" i="214"/>
  <c r="N205" i="214"/>
  <c r="M205" i="214"/>
  <c r="L205" i="214"/>
  <c r="AE204" i="214"/>
  <c r="AE202" i="214" s="1"/>
  <c r="AD204" i="214"/>
  <c r="AD202" i="214" s="1"/>
  <c r="AC204" i="214"/>
  <c r="AC202" i="214" s="1"/>
  <c r="AB204" i="214"/>
  <c r="AB202" i="214" s="1"/>
  <c r="AA204" i="214"/>
  <c r="AA202" i="214" s="1"/>
  <c r="Z204" i="214"/>
  <c r="Y204" i="214"/>
  <c r="Y202" i="214" s="1"/>
  <c r="X204" i="214"/>
  <c r="X202" i="214" s="1"/>
  <c r="W204" i="214"/>
  <c r="W202" i="214" s="1"/>
  <c r="V204" i="214"/>
  <c r="V202" i="214" s="1"/>
  <c r="U204" i="214"/>
  <c r="U202" i="214" s="1"/>
  <c r="T204" i="214"/>
  <c r="T202" i="214" s="1"/>
  <c r="S204" i="214"/>
  <c r="S202" i="214" s="1"/>
  <c r="R204" i="214"/>
  <c r="R202" i="214" s="1"/>
  <c r="Q204" i="214"/>
  <c r="Q202" i="214" s="1"/>
  <c r="P204" i="214"/>
  <c r="P202" i="214" s="1"/>
  <c r="O204" i="214"/>
  <c r="O202" i="214" s="1"/>
  <c r="N204" i="214"/>
  <c r="N202" i="214" s="1"/>
  <c r="M204" i="214"/>
  <c r="M202" i="214" s="1"/>
  <c r="L204" i="214"/>
  <c r="L202" i="214" s="1"/>
  <c r="AE200" i="214"/>
  <c r="AD200" i="214"/>
  <c r="AC200" i="214"/>
  <c r="AB200" i="214"/>
  <c r="AA200" i="214"/>
  <c r="Z200" i="214"/>
  <c r="Y200" i="214"/>
  <c r="X200" i="214"/>
  <c r="W200" i="214"/>
  <c r="V200" i="214"/>
  <c r="U200" i="214"/>
  <c r="T200" i="214"/>
  <c r="S200" i="214"/>
  <c r="R200" i="214"/>
  <c r="Q200" i="214"/>
  <c r="P200" i="214"/>
  <c r="O200" i="214"/>
  <c r="N200" i="214"/>
  <c r="M200" i="214"/>
  <c r="L200" i="214"/>
  <c r="AE199" i="214"/>
  <c r="AD199" i="214"/>
  <c r="AC199" i="214"/>
  <c r="AB199" i="214"/>
  <c r="AA199" i="214"/>
  <c r="Z199" i="214"/>
  <c r="Y199" i="214"/>
  <c r="X199" i="214"/>
  <c r="W199" i="214"/>
  <c r="V199" i="214"/>
  <c r="U199" i="214"/>
  <c r="T199" i="214"/>
  <c r="S199" i="214"/>
  <c r="R199" i="214"/>
  <c r="Q199" i="214"/>
  <c r="P199" i="214"/>
  <c r="O199" i="214"/>
  <c r="N199" i="214"/>
  <c r="M199" i="214"/>
  <c r="L199" i="214"/>
  <c r="AE198" i="214"/>
  <c r="AE196" i="214" s="1"/>
  <c r="AD198" i="214"/>
  <c r="AD196" i="214" s="1"/>
  <c r="AC198" i="214"/>
  <c r="AC196" i="214" s="1"/>
  <c r="AB198" i="214"/>
  <c r="AB196" i="214" s="1"/>
  <c r="AA198" i="214"/>
  <c r="AA196" i="214" s="1"/>
  <c r="Z198" i="214"/>
  <c r="Z196" i="214" s="1"/>
  <c r="Y198" i="214"/>
  <c r="Y196" i="214" s="1"/>
  <c r="X198" i="214"/>
  <c r="X196" i="214" s="1"/>
  <c r="W198" i="214"/>
  <c r="W196" i="214" s="1"/>
  <c r="V198" i="214"/>
  <c r="V196" i="214" s="1"/>
  <c r="U198" i="214"/>
  <c r="U196" i="214" s="1"/>
  <c r="T198" i="214"/>
  <c r="T196" i="214" s="1"/>
  <c r="S198" i="214"/>
  <c r="S196" i="214" s="1"/>
  <c r="R198" i="214"/>
  <c r="R196" i="214" s="1"/>
  <c r="Q198" i="214"/>
  <c r="Q196" i="214" s="1"/>
  <c r="P198" i="214"/>
  <c r="O198" i="214"/>
  <c r="O196" i="214" s="1"/>
  <c r="N198" i="214"/>
  <c r="N196" i="214" s="1"/>
  <c r="M198" i="214"/>
  <c r="M196" i="214" s="1"/>
  <c r="L198" i="214"/>
  <c r="L196" i="214" s="1"/>
  <c r="AE194" i="214"/>
  <c r="AD194" i="214"/>
  <c r="AC194" i="214"/>
  <c r="AB194" i="214"/>
  <c r="AA194" i="214"/>
  <c r="Z194" i="214"/>
  <c r="Y194" i="214"/>
  <c r="X194" i="214"/>
  <c r="W194" i="214"/>
  <c r="V194" i="214"/>
  <c r="U194" i="214"/>
  <c r="T194" i="214"/>
  <c r="S194" i="214"/>
  <c r="R194" i="214"/>
  <c r="Q194" i="214"/>
  <c r="P194" i="214"/>
  <c r="O194" i="214"/>
  <c r="N194" i="214"/>
  <c r="M194" i="214"/>
  <c r="L194" i="214"/>
  <c r="AE193" i="214"/>
  <c r="AD193" i="214"/>
  <c r="AC193" i="214"/>
  <c r="AB193" i="214"/>
  <c r="AA193" i="214"/>
  <c r="Z193" i="214"/>
  <c r="Y193" i="214"/>
  <c r="X193" i="214"/>
  <c r="W193" i="214"/>
  <c r="V193" i="214"/>
  <c r="U193" i="214"/>
  <c r="T193" i="214"/>
  <c r="S193" i="214"/>
  <c r="R193" i="214"/>
  <c r="Q193" i="214"/>
  <c r="P193" i="214"/>
  <c r="O193" i="214"/>
  <c r="N193" i="214"/>
  <c r="M193" i="214"/>
  <c r="L193" i="214"/>
  <c r="AE192" i="214"/>
  <c r="AD192" i="214"/>
  <c r="AC192" i="214"/>
  <c r="AB192" i="214"/>
  <c r="AA192" i="214"/>
  <c r="Z192" i="214"/>
  <c r="Y192" i="214"/>
  <c r="X192" i="214"/>
  <c r="W192" i="214"/>
  <c r="V192" i="214"/>
  <c r="U192" i="214"/>
  <c r="T192" i="214"/>
  <c r="S192" i="214"/>
  <c r="R192" i="214"/>
  <c r="Q192" i="214"/>
  <c r="P192" i="214"/>
  <c r="O192" i="214"/>
  <c r="N192" i="214"/>
  <c r="M192" i="214"/>
  <c r="L192" i="214"/>
  <c r="AE191" i="214"/>
  <c r="AD191" i="214"/>
  <c r="AC191" i="214"/>
  <c r="AB191" i="214"/>
  <c r="AA191" i="214"/>
  <c r="Z191" i="214"/>
  <c r="Y191" i="214"/>
  <c r="X191" i="214"/>
  <c r="W191" i="214"/>
  <c r="V191" i="214"/>
  <c r="U191" i="214"/>
  <c r="T191" i="214"/>
  <c r="S191" i="214"/>
  <c r="R191" i="214"/>
  <c r="Q191" i="214"/>
  <c r="P191" i="214"/>
  <c r="O191" i="214"/>
  <c r="N191" i="214"/>
  <c r="M191" i="214"/>
  <c r="L191" i="214"/>
  <c r="AE190" i="214"/>
  <c r="AD190" i="214"/>
  <c r="AC190" i="214"/>
  <c r="AB190" i="214"/>
  <c r="AA190" i="214"/>
  <c r="Z190" i="214"/>
  <c r="Y190" i="214"/>
  <c r="X190" i="214"/>
  <c r="W190" i="214"/>
  <c r="V190" i="214"/>
  <c r="U190" i="214"/>
  <c r="T190" i="214"/>
  <c r="S190" i="214"/>
  <c r="R190" i="214"/>
  <c r="Q190" i="214"/>
  <c r="P190" i="214"/>
  <c r="O190" i="214"/>
  <c r="N190" i="214"/>
  <c r="M190" i="214"/>
  <c r="L190" i="214"/>
  <c r="AE189" i="214"/>
  <c r="AD189" i="214"/>
  <c r="AC189" i="214"/>
  <c r="AB189" i="214"/>
  <c r="AA189" i="214"/>
  <c r="Z189" i="214"/>
  <c r="Y189" i="214"/>
  <c r="X189" i="214"/>
  <c r="W189" i="214"/>
  <c r="V189" i="214"/>
  <c r="U189" i="214"/>
  <c r="T189" i="214"/>
  <c r="S189" i="214"/>
  <c r="R189" i="214"/>
  <c r="Q189" i="214"/>
  <c r="P189" i="214"/>
  <c r="O189" i="214"/>
  <c r="N189" i="214"/>
  <c r="M189" i="214"/>
  <c r="L189" i="214"/>
  <c r="AE188" i="214"/>
  <c r="AD188" i="214"/>
  <c r="AC188" i="214"/>
  <c r="AB188" i="214"/>
  <c r="AA188" i="214"/>
  <c r="Z188" i="214"/>
  <c r="Y188" i="214"/>
  <c r="X188" i="214"/>
  <c r="W188" i="214"/>
  <c r="V188" i="214"/>
  <c r="U188" i="214"/>
  <c r="T188" i="214"/>
  <c r="S188" i="214"/>
  <c r="R188" i="214"/>
  <c r="Q188" i="214"/>
  <c r="P188" i="214"/>
  <c r="O188" i="214"/>
  <c r="N188" i="214"/>
  <c r="M188" i="214"/>
  <c r="L188" i="214"/>
  <c r="AE187" i="214"/>
  <c r="AE185" i="214" s="1"/>
  <c r="AD187" i="214"/>
  <c r="AD185" i="214" s="1"/>
  <c r="AC187" i="214"/>
  <c r="AC185" i="214" s="1"/>
  <c r="AB187" i="214"/>
  <c r="AB185" i="214" s="1"/>
  <c r="AA187" i="214"/>
  <c r="AA185" i="214" s="1"/>
  <c r="Z187" i="214"/>
  <c r="Z185" i="214" s="1"/>
  <c r="Y187" i="214"/>
  <c r="Y185" i="214" s="1"/>
  <c r="X187" i="214"/>
  <c r="X185" i="214" s="1"/>
  <c r="W187" i="214"/>
  <c r="W185" i="214" s="1"/>
  <c r="V187" i="214"/>
  <c r="V185" i="214" s="1"/>
  <c r="U187" i="214"/>
  <c r="U185" i="214" s="1"/>
  <c r="T187" i="214"/>
  <c r="T185" i="214" s="1"/>
  <c r="S187" i="214"/>
  <c r="S185" i="214" s="1"/>
  <c r="R187" i="214"/>
  <c r="R185" i="214" s="1"/>
  <c r="Q187" i="214"/>
  <c r="Q185" i="214" s="1"/>
  <c r="P187" i="214"/>
  <c r="P185" i="214" s="1"/>
  <c r="O187" i="214"/>
  <c r="N187" i="214"/>
  <c r="N185" i="214" s="1"/>
  <c r="M187" i="214"/>
  <c r="M185" i="214" s="1"/>
  <c r="L187" i="214"/>
  <c r="AE181" i="214"/>
  <c r="AD181" i="214"/>
  <c r="AC181" i="214"/>
  <c r="AB181" i="214"/>
  <c r="AA181" i="214"/>
  <c r="Z181" i="214"/>
  <c r="Y181" i="214"/>
  <c r="X181" i="214"/>
  <c r="W181" i="214"/>
  <c r="V181" i="214"/>
  <c r="U181" i="214"/>
  <c r="T181" i="214"/>
  <c r="S181" i="214"/>
  <c r="R181" i="214"/>
  <c r="Q181" i="214"/>
  <c r="P181" i="214"/>
  <c r="O181" i="214"/>
  <c r="N181" i="214"/>
  <c r="M181" i="214"/>
  <c r="L181" i="214"/>
  <c r="AE180" i="214"/>
  <c r="AD180" i="214"/>
  <c r="AC180" i="214"/>
  <c r="AB180" i="214"/>
  <c r="AA180" i="214"/>
  <c r="Z180" i="214"/>
  <c r="Y180" i="214"/>
  <c r="X180" i="214"/>
  <c r="W180" i="214"/>
  <c r="V180" i="214"/>
  <c r="U180" i="214"/>
  <c r="T180" i="214"/>
  <c r="S180" i="214"/>
  <c r="R180" i="214"/>
  <c r="Q180" i="214"/>
  <c r="P180" i="214"/>
  <c r="O180" i="214"/>
  <c r="N180" i="214"/>
  <c r="M180" i="214"/>
  <c r="L180" i="214"/>
  <c r="AE179" i="214"/>
  <c r="AD179" i="214"/>
  <c r="AC179" i="214"/>
  <c r="AB179" i="214"/>
  <c r="AA179" i="214"/>
  <c r="Z179" i="214"/>
  <c r="Y179" i="214"/>
  <c r="X179" i="214"/>
  <c r="W179" i="214"/>
  <c r="V179" i="214"/>
  <c r="U179" i="214"/>
  <c r="T179" i="214"/>
  <c r="S179" i="214"/>
  <c r="R179" i="214"/>
  <c r="Q179" i="214"/>
  <c r="P179" i="214"/>
  <c r="O179" i="214"/>
  <c r="N179" i="214"/>
  <c r="M179" i="214"/>
  <c r="L179" i="214"/>
  <c r="AE178" i="214"/>
  <c r="AD178" i="214"/>
  <c r="AC178" i="214"/>
  <c r="AB178" i="214"/>
  <c r="AA178" i="214"/>
  <c r="Z178" i="214"/>
  <c r="Y178" i="214"/>
  <c r="X178" i="214"/>
  <c r="W178" i="214"/>
  <c r="V178" i="214"/>
  <c r="U178" i="214"/>
  <c r="T178" i="214"/>
  <c r="S178" i="214"/>
  <c r="R178" i="214"/>
  <c r="Q178" i="214"/>
  <c r="P178" i="214"/>
  <c r="O178" i="214"/>
  <c r="N178" i="214"/>
  <c r="M178" i="214"/>
  <c r="L178" i="214"/>
  <c r="AE177" i="214"/>
  <c r="AD177" i="214"/>
  <c r="AC177" i="214"/>
  <c r="AB177" i="214"/>
  <c r="AA177" i="214"/>
  <c r="Z177" i="214"/>
  <c r="Y177" i="214"/>
  <c r="X177" i="214"/>
  <c r="W177" i="214"/>
  <c r="V177" i="214"/>
  <c r="U177" i="214"/>
  <c r="T177" i="214"/>
  <c r="S177" i="214"/>
  <c r="R177" i="214"/>
  <c r="Q177" i="214"/>
  <c r="P177" i="214"/>
  <c r="O177" i="214"/>
  <c r="N177" i="214"/>
  <c r="M177" i="214"/>
  <c r="L177" i="214"/>
  <c r="AE176" i="214"/>
  <c r="AD176" i="214"/>
  <c r="AC176" i="214"/>
  <c r="AB176" i="214"/>
  <c r="AA176" i="214"/>
  <c r="Z176" i="214"/>
  <c r="Y176" i="214"/>
  <c r="X176" i="214"/>
  <c r="W176" i="214"/>
  <c r="V176" i="214"/>
  <c r="U176" i="214"/>
  <c r="T176" i="214"/>
  <c r="S176" i="214"/>
  <c r="R176" i="214"/>
  <c r="Q176" i="214"/>
  <c r="P176" i="214"/>
  <c r="O176" i="214"/>
  <c r="N176" i="214"/>
  <c r="M176" i="214"/>
  <c r="L176" i="214"/>
  <c r="AE175" i="214"/>
  <c r="AE173" i="214" s="1"/>
  <c r="AD175" i="214"/>
  <c r="AD173" i="214" s="1"/>
  <c r="AC175" i="214"/>
  <c r="AB175" i="214"/>
  <c r="AB173" i="214" s="1"/>
  <c r="AA175" i="214"/>
  <c r="AA173" i="214" s="1"/>
  <c r="Z175" i="214"/>
  <c r="Z173" i="214" s="1"/>
  <c r="Y175" i="214"/>
  <c r="Y173" i="214" s="1"/>
  <c r="X175" i="214"/>
  <c r="X173" i="214" s="1"/>
  <c r="W175" i="214"/>
  <c r="W173" i="214" s="1"/>
  <c r="V175" i="214"/>
  <c r="V173" i="214" s="1"/>
  <c r="U175" i="214"/>
  <c r="U173" i="214" s="1"/>
  <c r="T175" i="214"/>
  <c r="T173" i="214" s="1"/>
  <c r="S175" i="214"/>
  <c r="S173" i="214" s="1"/>
  <c r="R175" i="214"/>
  <c r="R173" i="214" s="1"/>
  <c r="Q175" i="214"/>
  <c r="Q173" i="214" s="1"/>
  <c r="P175" i="214"/>
  <c r="O175" i="214"/>
  <c r="N175" i="214"/>
  <c r="M175" i="214"/>
  <c r="L175" i="214"/>
  <c r="L173" i="214" s="1"/>
  <c r="AE171" i="214"/>
  <c r="AD171" i="214"/>
  <c r="AC171" i="214"/>
  <c r="AB171" i="214"/>
  <c r="AA171" i="214"/>
  <c r="Z171" i="214"/>
  <c r="Y171" i="214"/>
  <c r="X171" i="214"/>
  <c r="W171" i="214"/>
  <c r="V171" i="214"/>
  <c r="U171" i="214"/>
  <c r="T171" i="214"/>
  <c r="S171" i="214"/>
  <c r="R171" i="214"/>
  <c r="Q171" i="214"/>
  <c r="P171" i="214"/>
  <c r="O171" i="214"/>
  <c r="N171" i="214"/>
  <c r="M171" i="214"/>
  <c r="L171" i="214"/>
  <c r="AE170" i="214"/>
  <c r="AD170" i="214"/>
  <c r="AC170" i="214"/>
  <c r="AB170" i="214"/>
  <c r="AA170" i="214"/>
  <c r="Z170" i="214"/>
  <c r="Y170" i="214"/>
  <c r="X170" i="214"/>
  <c r="W170" i="214"/>
  <c r="V170" i="214"/>
  <c r="U170" i="214"/>
  <c r="T170" i="214"/>
  <c r="S170" i="214"/>
  <c r="R170" i="214"/>
  <c r="Q170" i="214"/>
  <c r="P170" i="214"/>
  <c r="O170" i="214"/>
  <c r="N170" i="214"/>
  <c r="M170" i="214"/>
  <c r="L170" i="214"/>
  <c r="AE169" i="214"/>
  <c r="AD169" i="214"/>
  <c r="AC169" i="214"/>
  <c r="AB169" i="214"/>
  <c r="AA169" i="214"/>
  <c r="Z169" i="214"/>
  <c r="Y169" i="214"/>
  <c r="X169" i="214"/>
  <c r="W169" i="214"/>
  <c r="V169" i="214"/>
  <c r="U169" i="214"/>
  <c r="T169" i="214"/>
  <c r="S169" i="214"/>
  <c r="R169" i="214"/>
  <c r="Q169" i="214"/>
  <c r="P169" i="214"/>
  <c r="O169" i="214"/>
  <c r="N169" i="214"/>
  <c r="M169" i="214"/>
  <c r="L169" i="214"/>
  <c r="AE168" i="214"/>
  <c r="AD168" i="214"/>
  <c r="AC168" i="214"/>
  <c r="AB168" i="214"/>
  <c r="AA168" i="214"/>
  <c r="Z168" i="214"/>
  <c r="Y168" i="214"/>
  <c r="X168" i="214"/>
  <c r="W168" i="214"/>
  <c r="V168" i="214"/>
  <c r="U168" i="214"/>
  <c r="T168" i="214"/>
  <c r="S168" i="214"/>
  <c r="R168" i="214"/>
  <c r="Q168" i="214"/>
  <c r="P168" i="214"/>
  <c r="O168" i="214"/>
  <c r="N168" i="214"/>
  <c r="M168" i="214"/>
  <c r="L168" i="214"/>
  <c r="AE167" i="214"/>
  <c r="AD167" i="214"/>
  <c r="AC167" i="214"/>
  <c r="AB167" i="214"/>
  <c r="AA167" i="214"/>
  <c r="Z167" i="214"/>
  <c r="Y167" i="214"/>
  <c r="X167" i="214"/>
  <c r="W167" i="214"/>
  <c r="V167" i="214"/>
  <c r="U167" i="214"/>
  <c r="T167" i="214"/>
  <c r="S167" i="214"/>
  <c r="R167" i="214"/>
  <c r="Q167" i="214"/>
  <c r="P167" i="214"/>
  <c r="O167" i="214"/>
  <c r="N167" i="214"/>
  <c r="M167" i="214"/>
  <c r="L167" i="214"/>
  <c r="AE166" i="214"/>
  <c r="AD166" i="214"/>
  <c r="AC166" i="214"/>
  <c r="AB166" i="214"/>
  <c r="AA166" i="214"/>
  <c r="Z166" i="214"/>
  <c r="Y166" i="214"/>
  <c r="X166" i="214"/>
  <c r="W166" i="214"/>
  <c r="V166" i="214"/>
  <c r="U166" i="214"/>
  <c r="T166" i="214"/>
  <c r="S166" i="214"/>
  <c r="R166" i="214"/>
  <c r="Q166" i="214"/>
  <c r="P166" i="214"/>
  <c r="O166" i="214"/>
  <c r="N166" i="214"/>
  <c r="M166" i="214"/>
  <c r="L166" i="214"/>
  <c r="AE165" i="214"/>
  <c r="AE163" i="214" s="1"/>
  <c r="AD165" i="214"/>
  <c r="AD163" i="214" s="1"/>
  <c r="AC165" i="214"/>
  <c r="AC163" i="214" s="1"/>
  <c r="AB165" i="214"/>
  <c r="AB163" i="214" s="1"/>
  <c r="AA165" i="214"/>
  <c r="AA163" i="214" s="1"/>
  <c r="Z165" i="214"/>
  <c r="Z163" i="214" s="1"/>
  <c r="Y165" i="214"/>
  <c r="Y163" i="214" s="1"/>
  <c r="X165" i="214"/>
  <c r="X163" i="214" s="1"/>
  <c r="W165" i="214"/>
  <c r="W163" i="214" s="1"/>
  <c r="V165" i="214"/>
  <c r="V163" i="214" s="1"/>
  <c r="U165" i="214"/>
  <c r="U163" i="214" s="1"/>
  <c r="T165" i="214"/>
  <c r="T163" i="214" s="1"/>
  <c r="S165" i="214"/>
  <c r="S163" i="214" s="1"/>
  <c r="R165" i="214"/>
  <c r="R163" i="214" s="1"/>
  <c r="Q165" i="214"/>
  <c r="Q163" i="214" s="1"/>
  <c r="P165" i="214"/>
  <c r="O165" i="214"/>
  <c r="O163" i="214" s="1"/>
  <c r="N165" i="214"/>
  <c r="N163" i="214" s="1"/>
  <c r="M165" i="214"/>
  <c r="M163" i="214" s="1"/>
  <c r="L165" i="214"/>
  <c r="L163" i="214" s="1"/>
  <c r="AE161" i="214"/>
  <c r="AD161" i="214"/>
  <c r="AC161" i="214"/>
  <c r="AB161" i="214"/>
  <c r="AA161" i="214"/>
  <c r="Z161" i="214"/>
  <c r="Y161" i="214"/>
  <c r="X161" i="214"/>
  <c r="W161" i="214"/>
  <c r="V161" i="214"/>
  <c r="U161" i="214"/>
  <c r="T161" i="214"/>
  <c r="S161" i="214"/>
  <c r="R161" i="214"/>
  <c r="Q161" i="214"/>
  <c r="P161" i="214"/>
  <c r="O161" i="214"/>
  <c r="N161" i="214"/>
  <c r="M161" i="214"/>
  <c r="L161" i="214"/>
  <c r="AE160" i="214"/>
  <c r="AD160" i="214"/>
  <c r="AC160" i="214"/>
  <c r="AB160" i="214"/>
  <c r="AA160" i="214"/>
  <c r="Z160" i="214"/>
  <c r="Y160" i="214"/>
  <c r="X160" i="214"/>
  <c r="W160" i="214"/>
  <c r="V160" i="214"/>
  <c r="U160" i="214"/>
  <c r="T160" i="214"/>
  <c r="S160" i="214"/>
  <c r="R160" i="214"/>
  <c r="Q160" i="214"/>
  <c r="P160" i="214"/>
  <c r="O160" i="214"/>
  <c r="N160" i="214"/>
  <c r="M160" i="214"/>
  <c r="L160" i="214"/>
  <c r="AE159" i="214"/>
  <c r="AD159" i="214"/>
  <c r="AC159" i="214"/>
  <c r="AB159" i="214"/>
  <c r="AA159" i="214"/>
  <c r="Z159" i="214"/>
  <c r="Y159" i="214"/>
  <c r="X159" i="214"/>
  <c r="W159" i="214"/>
  <c r="V159" i="214"/>
  <c r="U159" i="214"/>
  <c r="T159" i="214"/>
  <c r="S159" i="214"/>
  <c r="R159" i="214"/>
  <c r="Q159" i="214"/>
  <c r="P159" i="214"/>
  <c r="O159" i="214"/>
  <c r="N159" i="214"/>
  <c r="M159" i="214"/>
  <c r="L159" i="214"/>
  <c r="AE158" i="214"/>
  <c r="AD158" i="214"/>
  <c r="AC158" i="214"/>
  <c r="AB158" i="214"/>
  <c r="AA158" i="214"/>
  <c r="Z158" i="214"/>
  <c r="Y158" i="214"/>
  <c r="X158" i="214"/>
  <c r="W158" i="214"/>
  <c r="V158" i="214"/>
  <c r="U158" i="214"/>
  <c r="T158" i="214"/>
  <c r="S158" i="214"/>
  <c r="R158" i="214"/>
  <c r="Q158" i="214"/>
  <c r="P158" i="214"/>
  <c r="O158" i="214"/>
  <c r="N158" i="214"/>
  <c r="M158" i="214"/>
  <c r="L158" i="214"/>
  <c r="AE157" i="214"/>
  <c r="AD157" i="214"/>
  <c r="AD155" i="214" s="1"/>
  <c r="AC157" i="214"/>
  <c r="AB157" i="214"/>
  <c r="AB155" i="214" s="1"/>
  <c r="AA157" i="214"/>
  <c r="Z157" i="214"/>
  <c r="Z155" i="214" s="1"/>
  <c r="Y157" i="214"/>
  <c r="X157" i="214"/>
  <c r="X155" i="214" s="1"/>
  <c r="W157" i="214"/>
  <c r="V157" i="214"/>
  <c r="V155" i="214" s="1"/>
  <c r="U157" i="214"/>
  <c r="T157" i="214"/>
  <c r="T155" i="214" s="1"/>
  <c r="S157" i="214"/>
  <c r="R157" i="214"/>
  <c r="R155" i="214" s="1"/>
  <c r="Q157" i="214"/>
  <c r="P157" i="214"/>
  <c r="O157" i="214"/>
  <c r="N157" i="214"/>
  <c r="N155" i="214" s="1"/>
  <c r="M157" i="214"/>
  <c r="L157" i="214"/>
  <c r="L155" i="214" s="1"/>
  <c r="AE153" i="214"/>
  <c r="AD153" i="214"/>
  <c r="AC153" i="214"/>
  <c r="AB153" i="214"/>
  <c r="AA153" i="214"/>
  <c r="Z153" i="214"/>
  <c r="Y153" i="214"/>
  <c r="X153" i="214"/>
  <c r="W153" i="214"/>
  <c r="V153" i="214"/>
  <c r="U153" i="214"/>
  <c r="T153" i="214"/>
  <c r="S153" i="214"/>
  <c r="R153" i="214"/>
  <c r="Q153" i="214"/>
  <c r="P153" i="214"/>
  <c r="O153" i="214"/>
  <c r="N153" i="214"/>
  <c r="M153" i="214"/>
  <c r="L153" i="214"/>
  <c r="AE152" i="214"/>
  <c r="AD152" i="214"/>
  <c r="AC152" i="214"/>
  <c r="AB152" i="214"/>
  <c r="AA152" i="214"/>
  <c r="Z152" i="214"/>
  <c r="Y152" i="214"/>
  <c r="X152" i="214"/>
  <c r="W152" i="214"/>
  <c r="V152" i="214"/>
  <c r="U152" i="214"/>
  <c r="T152" i="214"/>
  <c r="S152" i="214"/>
  <c r="R152" i="214"/>
  <c r="Q152" i="214"/>
  <c r="P152" i="214"/>
  <c r="O152" i="214"/>
  <c r="N152" i="214"/>
  <c r="M152" i="214"/>
  <c r="L152" i="214"/>
  <c r="AE151" i="214"/>
  <c r="AD151" i="214"/>
  <c r="AC151" i="214"/>
  <c r="AB151" i="214"/>
  <c r="AA151" i="214"/>
  <c r="Z151" i="214"/>
  <c r="Y151" i="214"/>
  <c r="X151" i="214"/>
  <c r="W151" i="214"/>
  <c r="V151" i="214"/>
  <c r="U151" i="214"/>
  <c r="T151" i="214"/>
  <c r="S151" i="214"/>
  <c r="R151" i="214"/>
  <c r="Q151" i="214"/>
  <c r="P151" i="214"/>
  <c r="O151" i="214"/>
  <c r="N151" i="214"/>
  <c r="M151" i="214"/>
  <c r="L151" i="214"/>
  <c r="AE150" i="214"/>
  <c r="AD150" i="214"/>
  <c r="AC150" i="214"/>
  <c r="AB150" i="214"/>
  <c r="AA150" i="214"/>
  <c r="Z150" i="214"/>
  <c r="Y150" i="214"/>
  <c r="X150" i="214"/>
  <c r="W150" i="214"/>
  <c r="V150" i="214"/>
  <c r="U150" i="214"/>
  <c r="T150" i="214"/>
  <c r="S150" i="214"/>
  <c r="R150" i="214"/>
  <c r="Q150" i="214"/>
  <c r="P150" i="214"/>
  <c r="O150" i="214"/>
  <c r="N150" i="214"/>
  <c r="M150" i="214"/>
  <c r="L150" i="214"/>
  <c r="AE149" i="214"/>
  <c r="AD149" i="214"/>
  <c r="AC149" i="214"/>
  <c r="AB149" i="214"/>
  <c r="AA149" i="214"/>
  <c r="Z149" i="214"/>
  <c r="Y149" i="214"/>
  <c r="X149" i="214"/>
  <c r="W149" i="214"/>
  <c r="V149" i="214"/>
  <c r="U149" i="214"/>
  <c r="T149" i="214"/>
  <c r="S149" i="214"/>
  <c r="R149" i="214"/>
  <c r="Q149" i="214"/>
  <c r="P149" i="214"/>
  <c r="O149" i="214"/>
  <c r="N149" i="214"/>
  <c r="M149" i="214"/>
  <c r="L149" i="214"/>
  <c r="AE148" i="214"/>
  <c r="AE146" i="214" s="1"/>
  <c r="AD148" i="214"/>
  <c r="AC148" i="214"/>
  <c r="AC146" i="214" s="1"/>
  <c r="AB148" i="214"/>
  <c r="AA148" i="214"/>
  <c r="AA146" i="214" s="1"/>
  <c r="Z148" i="214"/>
  <c r="Y148" i="214"/>
  <c r="Y146" i="214" s="1"/>
  <c r="X148" i="214"/>
  <c r="W148" i="214"/>
  <c r="W146" i="214" s="1"/>
  <c r="V148" i="214"/>
  <c r="U148" i="214"/>
  <c r="U146" i="214" s="1"/>
  <c r="T148" i="214"/>
  <c r="S148" i="214"/>
  <c r="S146" i="214" s="1"/>
  <c r="R148" i="214"/>
  <c r="Q148" i="214"/>
  <c r="Q146" i="214" s="1"/>
  <c r="P148" i="214"/>
  <c r="O148" i="214"/>
  <c r="O146" i="214" s="1"/>
  <c r="N148" i="214"/>
  <c r="M148" i="214"/>
  <c r="M146" i="214" s="1"/>
  <c r="L148" i="214"/>
  <c r="AE144" i="214"/>
  <c r="AD144" i="214"/>
  <c r="AC144" i="214"/>
  <c r="AB144" i="214"/>
  <c r="AA144" i="214"/>
  <c r="Z144" i="214"/>
  <c r="Y144" i="214"/>
  <c r="X144" i="214"/>
  <c r="W144" i="214"/>
  <c r="V144" i="214"/>
  <c r="U144" i="214"/>
  <c r="T144" i="214"/>
  <c r="S144" i="214"/>
  <c r="R144" i="214"/>
  <c r="Q144" i="214"/>
  <c r="P144" i="214"/>
  <c r="O144" i="214"/>
  <c r="N144" i="214"/>
  <c r="M144" i="214"/>
  <c r="L144" i="214"/>
  <c r="AE143" i="214"/>
  <c r="AD143" i="214"/>
  <c r="AC143" i="214"/>
  <c r="AB143" i="214"/>
  <c r="AA143" i="214"/>
  <c r="Z143" i="214"/>
  <c r="Y143" i="214"/>
  <c r="X143" i="214"/>
  <c r="W143" i="214"/>
  <c r="V143" i="214"/>
  <c r="U143" i="214"/>
  <c r="T143" i="214"/>
  <c r="S143" i="214"/>
  <c r="R143" i="214"/>
  <c r="Q143" i="214"/>
  <c r="P143" i="214"/>
  <c r="O143" i="214"/>
  <c r="N143" i="214"/>
  <c r="M143" i="214"/>
  <c r="L143" i="214"/>
  <c r="AE142" i="214"/>
  <c r="AE140" i="214" s="1"/>
  <c r="AD142" i="214"/>
  <c r="AD140" i="214" s="1"/>
  <c r="AC142" i="214"/>
  <c r="AC140" i="214" s="1"/>
  <c r="AB142" i="214"/>
  <c r="AB140" i="214" s="1"/>
  <c r="AA142" i="214"/>
  <c r="AA140" i="214" s="1"/>
  <c r="Z142" i="214"/>
  <c r="Z140" i="214" s="1"/>
  <c r="Y142" i="214"/>
  <c r="Y140" i="214" s="1"/>
  <c r="X142" i="214"/>
  <c r="X140" i="214" s="1"/>
  <c r="W142" i="214"/>
  <c r="W140" i="214" s="1"/>
  <c r="V142" i="214"/>
  <c r="V140" i="214" s="1"/>
  <c r="U142" i="214"/>
  <c r="U140" i="214" s="1"/>
  <c r="T142" i="214"/>
  <c r="T140" i="214" s="1"/>
  <c r="S142" i="214"/>
  <c r="S140" i="214" s="1"/>
  <c r="R142" i="214"/>
  <c r="R140" i="214" s="1"/>
  <c r="Q142" i="214"/>
  <c r="Q140" i="214" s="1"/>
  <c r="P142" i="214"/>
  <c r="P140" i="214" s="1"/>
  <c r="O142" i="214"/>
  <c r="N142" i="214"/>
  <c r="M142" i="214"/>
  <c r="M140" i="214" s="1"/>
  <c r="L142" i="214"/>
  <c r="L140" i="214" s="1"/>
  <c r="AE138" i="214"/>
  <c r="AD138" i="214"/>
  <c r="AC138" i="214"/>
  <c r="AB138" i="214"/>
  <c r="AA138" i="214"/>
  <c r="Z138" i="214"/>
  <c r="Y138" i="214"/>
  <c r="X138" i="214"/>
  <c r="W138" i="214"/>
  <c r="V138" i="214"/>
  <c r="U138" i="214"/>
  <c r="T138" i="214"/>
  <c r="S138" i="214"/>
  <c r="R138" i="214"/>
  <c r="Q138" i="214"/>
  <c r="P138" i="214"/>
  <c r="O138" i="214"/>
  <c r="N138" i="214"/>
  <c r="M138" i="214"/>
  <c r="L138" i="214"/>
  <c r="AE137" i="214"/>
  <c r="AD137" i="214"/>
  <c r="AC137" i="214"/>
  <c r="AB137" i="214"/>
  <c r="AA137" i="214"/>
  <c r="Z137" i="214"/>
  <c r="Y137" i="214"/>
  <c r="X137" i="214"/>
  <c r="W137" i="214"/>
  <c r="V137" i="214"/>
  <c r="U137" i="214"/>
  <c r="T137" i="214"/>
  <c r="S137" i="214"/>
  <c r="R137" i="214"/>
  <c r="Q137" i="214"/>
  <c r="P137" i="214"/>
  <c r="O137" i="214"/>
  <c r="N137" i="214"/>
  <c r="M137" i="214"/>
  <c r="L137" i="214"/>
  <c r="AE136" i="214"/>
  <c r="AD136" i="214"/>
  <c r="AC136" i="214"/>
  <c r="AB136" i="214"/>
  <c r="AA136" i="214"/>
  <c r="Z136" i="214"/>
  <c r="Y136" i="214"/>
  <c r="X136" i="214"/>
  <c r="W136" i="214"/>
  <c r="V136" i="214"/>
  <c r="U136" i="214"/>
  <c r="T136" i="214"/>
  <c r="S136" i="214"/>
  <c r="R136" i="214"/>
  <c r="Q136" i="214"/>
  <c r="P136" i="214"/>
  <c r="O136" i="214"/>
  <c r="N136" i="214"/>
  <c r="M136" i="214"/>
  <c r="L136" i="214"/>
  <c r="AE135" i="214"/>
  <c r="AD135" i="214"/>
  <c r="AC135" i="214"/>
  <c r="AB135" i="214"/>
  <c r="AA135" i="214"/>
  <c r="Z135" i="214"/>
  <c r="Y135" i="214"/>
  <c r="X135" i="214"/>
  <c r="W135" i="214"/>
  <c r="V135" i="214"/>
  <c r="U135" i="214"/>
  <c r="T135" i="214"/>
  <c r="S135" i="214"/>
  <c r="R135" i="214"/>
  <c r="Q135" i="214"/>
  <c r="P135" i="214"/>
  <c r="O135" i="214"/>
  <c r="N135" i="214"/>
  <c r="M135" i="214"/>
  <c r="L135" i="214"/>
  <c r="AE134" i="214"/>
  <c r="AD134" i="214"/>
  <c r="AC134" i="214"/>
  <c r="AB134" i="214"/>
  <c r="AA134" i="214"/>
  <c r="Z134" i="214"/>
  <c r="Y134" i="214"/>
  <c r="X134" i="214"/>
  <c r="W134" i="214"/>
  <c r="V134" i="214"/>
  <c r="U134" i="214"/>
  <c r="T134" i="214"/>
  <c r="S134" i="214"/>
  <c r="R134" i="214"/>
  <c r="Q134" i="214"/>
  <c r="P134" i="214"/>
  <c r="O134" i="214"/>
  <c r="N134" i="214"/>
  <c r="M134" i="214"/>
  <c r="L134" i="214"/>
  <c r="AE133" i="214"/>
  <c r="AE131" i="214" s="1"/>
  <c r="AD133" i="214"/>
  <c r="AD131" i="214" s="1"/>
  <c r="AC133" i="214"/>
  <c r="AC131" i="214" s="1"/>
  <c r="AB133" i="214"/>
  <c r="AB131" i="214" s="1"/>
  <c r="AA133" i="214"/>
  <c r="AA131" i="214" s="1"/>
  <c r="Z133" i="214"/>
  <c r="Z131" i="214" s="1"/>
  <c r="Y133" i="214"/>
  <c r="Y131" i="214" s="1"/>
  <c r="X133" i="214"/>
  <c r="X131" i="214" s="1"/>
  <c r="W133" i="214"/>
  <c r="W131" i="214" s="1"/>
  <c r="V133" i="214"/>
  <c r="V131" i="214" s="1"/>
  <c r="U133" i="214"/>
  <c r="U131" i="214" s="1"/>
  <c r="T133" i="214"/>
  <c r="T131" i="214" s="1"/>
  <c r="S133" i="214"/>
  <c r="S131" i="214" s="1"/>
  <c r="R133" i="214"/>
  <c r="Q133" i="214"/>
  <c r="Q131" i="214" s="1"/>
  <c r="P133" i="214"/>
  <c r="P131" i="214" s="1"/>
  <c r="O133" i="214"/>
  <c r="O131" i="214" s="1"/>
  <c r="N133" i="214"/>
  <c r="M133" i="214"/>
  <c r="M131" i="214" s="1"/>
  <c r="L133" i="214"/>
  <c r="L131" i="214" s="1"/>
  <c r="AE127" i="214"/>
  <c r="AD127" i="214"/>
  <c r="AC127" i="214"/>
  <c r="AB127" i="214"/>
  <c r="AA127" i="214"/>
  <c r="Z127" i="214"/>
  <c r="Y127" i="214"/>
  <c r="X127" i="214"/>
  <c r="W127" i="214"/>
  <c r="V127" i="214"/>
  <c r="U127" i="214"/>
  <c r="T127" i="214"/>
  <c r="S127" i="214"/>
  <c r="R127" i="214"/>
  <c r="Q127" i="214"/>
  <c r="P127" i="214"/>
  <c r="O127" i="214"/>
  <c r="N127" i="214"/>
  <c r="M127" i="214"/>
  <c r="L127" i="214"/>
  <c r="AE126" i="214"/>
  <c r="AD126" i="214"/>
  <c r="AC126" i="214"/>
  <c r="AB126" i="214"/>
  <c r="AA126" i="214"/>
  <c r="Z126" i="214"/>
  <c r="Y126" i="214"/>
  <c r="X126" i="214"/>
  <c r="W126" i="214"/>
  <c r="V126" i="214"/>
  <c r="U126" i="214"/>
  <c r="T126" i="214"/>
  <c r="S126" i="214"/>
  <c r="R126" i="214"/>
  <c r="Q126" i="214"/>
  <c r="P126" i="214"/>
  <c r="O126" i="214"/>
  <c r="N126" i="214"/>
  <c r="M126" i="214"/>
  <c r="L126" i="214"/>
  <c r="AE125" i="214"/>
  <c r="AD125" i="214"/>
  <c r="AC125" i="214"/>
  <c r="AB125" i="214"/>
  <c r="AA125" i="214"/>
  <c r="Z125" i="214"/>
  <c r="Y125" i="214"/>
  <c r="X125" i="214"/>
  <c r="W125" i="214"/>
  <c r="V125" i="214"/>
  <c r="U125" i="214"/>
  <c r="T125" i="214"/>
  <c r="S125" i="214"/>
  <c r="R125" i="214"/>
  <c r="Q125" i="214"/>
  <c r="P125" i="214"/>
  <c r="O125" i="214"/>
  <c r="N125" i="214"/>
  <c r="M125" i="214"/>
  <c r="L125" i="214"/>
  <c r="AE124" i="214"/>
  <c r="AE122" i="214" s="1"/>
  <c r="AD124" i="214"/>
  <c r="AD122" i="214" s="1"/>
  <c r="AC124" i="214"/>
  <c r="AC122" i="214" s="1"/>
  <c r="AB124" i="214"/>
  <c r="AB122" i="214" s="1"/>
  <c r="AA124" i="214"/>
  <c r="Z124" i="214"/>
  <c r="Z122" i="214" s="1"/>
  <c r="Y124" i="214"/>
  <c r="Y122" i="214" s="1"/>
  <c r="X124" i="214"/>
  <c r="X122" i="214" s="1"/>
  <c r="W124" i="214"/>
  <c r="W122" i="214" s="1"/>
  <c r="V124" i="214"/>
  <c r="V122" i="214" s="1"/>
  <c r="U124" i="214"/>
  <c r="U122" i="214" s="1"/>
  <c r="T124" i="214"/>
  <c r="T122" i="214" s="1"/>
  <c r="S124" i="214"/>
  <c r="S122" i="214" s="1"/>
  <c r="R124" i="214"/>
  <c r="R122" i="214" s="1"/>
  <c r="Q124" i="214"/>
  <c r="Q122" i="214" s="1"/>
  <c r="P124" i="214"/>
  <c r="P122" i="214" s="1"/>
  <c r="O124" i="214"/>
  <c r="O122" i="214" s="1"/>
  <c r="N124" i="214"/>
  <c r="N122" i="214" s="1"/>
  <c r="M124" i="214"/>
  <c r="M122" i="214" s="1"/>
  <c r="L124" i="214"/>
  <c r="AE120" i="214"/>
  <c r="AD120" i="214"/>
  <c r="AC120" i="214"/>
  <c r="AB120" i="214"/>
  <c r="AA120" i="214"/>
  <c r="Z120" i="214"/>
  <c r="Y120" i="214"/>
  <c r="X120" i="214"/>
  <c r="W120" i="214"/>
  <c r="V120" i="214"/>
  <c r="U120" i="214"/>
  <c r="T120" i="214"/>
  <c r="S120" i="214"/>
  <c r="R120" i="214"/>
  <c r="Q120" i="214"/>
  <c r="P120" i="214"/>
  <c r="O120" i="214"/>
  <c r="N120" i="214"/>
  <c r="M120" i="214"/>
  <c r="L120" i="214"/>
  <c r="AE119" i="214"/>
  <c r="AD119" i="214"/>
  <c r="AC119" i="214"/>
  <c r="AB119" i="214"/>
  <c r="AA119" i="214"/>
  <c r="Z119" i="214"/>
  <c r="Y119" i="214"/>
  <c r="X119" i="214"/>
  <c r="W119" i="214"/>
  <c r="V119" i="214"/>
  <c r="U119" i="214"/>
  <c r="T119" i="214"/>
  <c r="S119" i="214"/>
  <c r="R119" i="214"/>
  <c r="Q119" i="214"/>
  <c r="P119" i="214"/>
  <c r="O119" i="214"/>
  <c r="N119" i="214"/>
  <c r="M119" i="214"/>
  <c r="L119" i="214"/>
  <c r="AE118" i="214"/>
  <c r="AD118" i="214"/>
  <c r="AC118" i="214"/>
  <c r="AB118" i="214"/>
  <c r="AA118" i="214"/>
  <c r="Z118" i="214"/>
  <c r="Y118" i="214"/>
  <c r="X118" i="214"/>
  <c r="W118" i="214"/>
  <c r="V118" i="214"/>
  <c r="U118" i="214"/>
  <c r="T118" i="214"/>
  <c r="S118" i="214"/>
  <c r="R118" i="214"/>
  <c r="Q118" i="214"/>
  <c r="P118" i="214"/>
  <c r="O118" i="214"/>
  <c r="N118" i="214"/>
  <c r="M118" i="214"/>
  <c r="L118" i="214"/>
  <c r="AE117" i="214"/>
  <c r="AD117" i="214"/>
  <c r="AD115" i="214" s="1"/>
  <c r="AC117" i="214"/>
  <c r="AC115" i="214" s="1"/>
  <c r="AB117" i="214"/>
  <c r="AB115" i="214" s="1"/>
  <c r="AA117" i="214"/>
  <c r="AA115" i="214" s="1"/>
  <c r="Z117" i="214"/>
  <c r="Z115" i="214" s="1"/>
  <c r="Y117" i="214"/>
  <c r="Y115" i="214" s="1"/>
  <c r="X117" i="214"/>
  <c r="X115" i="214" s="1"/>
  <c r="W117" i="214"/>
  <c r="W115" i="214" s="1"/>
  <c r="V117" i="214"/>
  <c r="V115" i="214" s="1"/>
  <c r="U117" i="214"/>
  <c r="U115" i="214" s="1"/>
  <c r="T117" i="214"/>
  <c r="T115" i="214" s="1"/>
  <c r="S117" i="214"/>
  <c r="S115" i="214" s="1"/>
  <c r="R117" i="214"/>
  <c r="R115" i="214" s="1"/>
  <c r="Q117" i="214"/>
  <c r="Q115" i="214" s="1"/>
  <c r="P117" i="214"/>
  <c r="P115" i="214" s="1"/>
  <c r="O117" i="214"/>
  <c r="O115" i="214" s="1"/>
  <c r="N117" i="214"/>
  <c r="N115" i="214" s="1"/>
  <c r="M117" i="214"/>
  <c r="M115" i="214" s="1"/>
  <c r="L117" i="214"/>
  <c r="L115" i="214" s="1"/>
  <c r="AE113" i="214"/>
  <c r="AD113" i="214"/>
  <c r="AC113" i="214"/>
  <c r="AB113" i="214"/>
  <c r="AA113" i="214"/>
  <c r="Z113" i="214"/>
  <c r="Y113" i="214"/>
  <c r="X113" i="214"/>
  <c r="W113" i="214"/>
  <c r="V113" i="214"/>
  <c r="U113" i="214"/>
  <c r="T113" i="214"/>
  <c r="S113" i="214"/>
  <c r="R113" i="214"/>
  <c r="Q113" i="214"/>
  <c r="P113" i="214"/>
  <c r="O113" i="214"/>
  <c r="N113" i="214"/>
  <c r="M113" i="214"/>
  <c r="L113" i="214"/>
  <c r="AE112" i="214"/>
  <c r="AD112" i="214"/>
  <c r="AC112" i="214"/>
  <c r="AB112" i="214"/>
  <c r="AA112" i="214"/>
  <c r="Z112" i="214"/>
  <c r="Y112" i="214"/>
  <c r="X112" i="214"/>
  <c r="W112" i="214"/>
  <c r="V112" i="214"/>
  <c r="U112" i="214"/>
  <c r="T112" i="214"/>
  <c r="S112" i="214"/>
  <c r="R112" i="214"/>
  <c r="Q112" i="214"/>
  <c r="P112" i="214"/>
  <c r="O112" i="214"/>
  <c r="N112" i="214"/>
  <c r="M112" i="214"/>
  <c r="L112" i="214"/>
  <c r="AE111" i="214"/>
  <c r="AE109" i="214" s="1"/>
  <c r="AD111" i="214"/>
  <c r="AD109" i="214" s="1"/>
  <c r="AC111" i="214"/>
  <c r="AC109" i="214" s="1"/>
  <c r="AB111" i="214"/>
  <c r="AB109" i="214" s="1"/>
  <c r="AA111" i="214"/>
  <c r="AA109" i="214" s="1"/>
  <c r="Z111" i="214"/>
  <c r="Z109" i="214" s="1"/>
  <c r="Y111" i="214"/>
  <c r="Y109" i="214" s="1"/>
  <c r="X111" i="214"/>
  <c r="X109" i="214" s="1"/>
  <c r="W111" i="214"/>
  <c r="W109" i="214" s="1"/>
  <c r="V111" i="214"/>
  <c r="V109" i="214" s="1"/>
  <c r="U111" i="214"/>
  <c r="U109" i="214" s="1"/>
  <c r="T111" i="214"/>
  <c r="T109" i="214" s="1"/>
  <c r="S111" i="214"/>
  <c r="S109" i="214" s="1"/>
  <c r="R111" i="214"/>
  <c r="R109" i="214" s="1"/>
  <c r="Q111" i="214"/>
  <c r="Q109" i="214" s="1"/>
  <c r="P111" i="214"/>
  <c r="P109" i="214" s="1"/>
  <c r="O111" i="214"/>
  <c r="N111" i="214"/>
  <c r="N109" i="214" s="1"/>
  <c r="M111" i="214"/>
  <c r="M109" i="214" s="1"/>
  <c r="L111" i="214"/>
  <c r="L109" i="214" s="1"/>
  <c r="AE107" i="214"/>
  <c r="AE105" i="214" s="1"/>
  <c r="AD107" i="214"/>
  <c r="AD105" i="214" s="1"/>
  <c r="AC107" i="214"/>
  <c r="AC105" i="214" s="1"/>
  <c r="AB107" i="214"/>
  <c r="AB105" i="214" s="1"/>
  <c r="AA107" i="214"/>
  <c r="AA105" i="214" s="1"/>
  <c r="Z107" i="214"/>
  <c r="Z105" i="214" s="1"/>
  <c r="Y107" i="214"/>
  <c r="Y105" i="214" s="1"/>
  <c r="X107" i="214"/>
  <c r="X105" i="214" s="1"/>
  <c r="W107" i="214"/>
  <c r="W105" i="214" s="1"/>
  <c r="V107" i="214"/>
  <c r="V105" i="214" s="1"/>
  <c r="U107" i="214"/>
  <c r="T107" i="214"/>
  <c r="T105" i="214" s="1"/>
  <c r="S107" i="214"/>
  <c r="S105" i="214" s="1"/>
  <c r="R107" i="214"/>
  <c r="R105" i="214" s="1"/>
  <c r="Q107" i="214"/>
  <c r="Q105" i="214" s="1"/>
  <c r="P107" i="214"/>
  <c r="P105" i="214" s="1"/>
  <c r="O107" i="214"/>
  <c r="O105" i="214" s="1"/>
  <c r="N107" i="214"/>
  <c r="N105" i="214" s="1"/>
  <c r="M107" i="214"/>
  <c r="M105" i="214" s="1"/>
  <c r="L107" i="214"/>
  <c r="L105" i="214" s="1"/>
  <c r="AE103" i="214"/>
  <c r="AD103" i="214"/>
  <c r="AC103" i="214"/>
  <c r="AB103" i="214"/>
  <c r="AA103" i="214"/>
  <c r="Z103" i="214"/>
  <c r="Y103" i="214"/>
  <c r="X103" i="214"/>
  <c r="W103" i="214"/>
  <c r="V103" i="214"/>
  <c r="U103" i="214"/>
  <c r="T103" i="214"/>
  <c r="S103" i="214"/>
  <c r="R103" i="214"/>
  <c r="Q103" i="214"/>
  <c r="P103" i="214"/>
  <c r="O103" i="214"/>
  <c r="N103" i="214"/>
  <c r="M103" i="214"/>
  <c r="L103" i="214"/>
  <c r="AE102" i="214"/>
  <c r="AD102" i="214"/>
  <c r="AC102" i="214"/>
  <c r="AB102" i="214"/>
  <c r="AA102" i="214"/>
  <c r="Z102" i="214"/>
  <c r="Y102" i="214"/>
  <c r="X102" i="214"/>
  <c r="W102" i="214"/>
  <c r="V102" i="214"/>
  <c r="U102" i="214"/>
  <c r="T102" i="214"/>
  <c r="S102" i="214"/>
  <c r="R102" i="214"/>
  <c r="Q102" i="214"/>
  <c r="P102" i="214"/>
  <c r="O102" i="214"/>
  <c r="N102" i="214"/>
  <c r="M102" i="214"/>
  <c r="L102" i="214"/>
  <c r="AE101" i="214"/>
  <c r="AD101" i="214"/>
  <c r="AC101" i="214"/>
  <c r="AB101" i="214"/>
  <c r="AA101" i="214"/>
  <c r="Z101" i="214"/>
  <c r="Y101" i="214"/>
  <c r="X101" i="214"/>
  <c r="W101" i="214"/>
  <c r="V101" i="214"/>
  <c r="U101" i="214"/>
  <c r="T101" i="214"/>
  <c r="S101" i="214"/>
  <c r="R101" i="214"/>
  <c r="Q101" i="214"/>
  <c r="P101" i="214"/>
  <c r="O101" i="214"/>
  <c r="N101" i="214"/>
  <c r="M101" i="214"/>
  <c r="L101" i="214"/>
  <c r="AE100" i="214"/>
  <c r="AE98" i="214" s="1"/>
  <c r="AD100" i="214"/>
  <c r="AD98" i="214" s="1"/>
  <c r="AC100" i="214"/>
  <c r="AC98" i="214" s="1"/>
  <c r="AB100" i="214"/>
  <c r="AB98" i="214" s="1"/>
  <c r="AA100" i="214"/>
  <c r="AA98" i="214" s="1"/>
  <c r="Z100" i="214"/>
  <c r="Z98" i="214" s="1"/>
  <c r="Y100" i="214"/>
  <c r="Y98" i="214" s="1"/>
  <c r="X100" i="214"/>
  <c r="X98" i="214" s="1"/>
  <c r="W100" i="214"/>
  <c r="W98" i="214" s="1"/>
  <c r="V100" i="214"/>
  <c r="V98" i="214" s="1"/>
  <c r="U100" i="214"/>
  <c r="U98" i="214" s="1"/>
  <c r="T100" i="214"/>
  <c r="T98" i="214" s="1"/>
  <c r="S100" i="214"/>
  <c r="S98" i="214" s="1"/>
  <c r="R100" i="214"/>
  <c r="R98" i="214" s="1"/>
  <c r="Q100" i="214"/>
  <c r="Q98" i="214" s="1"/>
  <c r="P100" i="214"/>
  <c r="O100" i="214"/>
  <c r="O98" i="214" s="1"/>
  <c r="N100" i="214"/>
  <c r="N98" i="214" s="1"/>
  <c r="M100" i="214"/>
  <c r="M98" i="214" s="1"/>
  <c r="L100" i="214"/>
  <c r="L98" i="214" s="1"/>
  <c r="AE94" i="214"/>
  <c r="AD94" i="214"/>
  <c r="AC94" i="214"/>
  <c r="AB94" i="214"/>
  <c r="AA94" i="214"/>
  <c r="Z94" i="214"/>
  <c r="Y94" i="214"/>
  <c r="X94" i="214"/>
  <c r="W94" i="214"/>
  <c r="V94" i="214"/>
  <c r="U94" i="214"/>
  <c r="T94" i="214"/>
  <c r="S94" i="214"/>
  <c r="R94" i="214"/>
  <c r="Q94" i="214"/>
  <c r="P94" i="214"/>
  <c r="O94" i="214"/>
  <c r="N94" i="214"/>
  <c r="M94" i="214"/>
  <c r="L94" i="214"/>
  <c r="AE93" i="214"/>
  <c r="AD93" i="214"/>
  <c r="AC93" i="214"/>
  <c r="AB93" i="214"/>
  <c r="AA93" i="214"/>
  <c r="Z93" i="214"/>
  <c r="Y93" i="214"/>
  <c r="X93" i="214"/>
  <c r="W93" i="214"/>
  <c r="V93" i="214"/>
  <c r="U93" i="214"/>
  <c r="T93" i="214"/>
  <c r="S93" i="214"/>
  <c r="R93" i="214"/>
  <c r="Q93" i="214"/>
  <c r="P93" i="214"/>
  <c r="O93" i="214"/>
  <c r="N93" i="214"/>
  <c r="M93" i="214"/>
  <c r="L93" i="214"/>
  <c r="AE92" i="214"/>
  <c r="AD92" i="214"/>
  <c r="AC92" i="214"/>
  <c r="AB92" i="214"/>
  <c r="AA92" i="214"/>
  <c r="Z92" i="214"/>
  <c r="Y92" i="214"/>
  <c r="X92" i="214"/>
  <c r="W92" i="214"/>
  <c r="V92" i="214"/>
  <c r="U92" i="214"/>
  <c r="T92" i="214"/>
  <c r="S92" i="214"/>
  <c r="R92" i="214"/>
  <c r="Q92" i="214"/>
  <c r="P92" i="214"/>
  <c r="O92" i="214"/>
  <c r="N92" i="214"/>
  <c r="M92" i="214"/>
  <c r="L92" i="214"/>
  <c r="AE91" i="214"/>
  <c r="AD91" i="214"/>
  <c r="AC91" i="214"/>
  <c r="AB91" i="214"/>
  <c r="AA91" i="214"/>
  <c r="Z91" i="214"/>
  <c r="Y91" i="214"/>
  <c r="X91" i="214"/>
  <c r="W91" i="214"/>
  <c r="V91" i="214"/>
  <c r="U91" i="214"/>
  <c r="T91" i="214"/>
  <c r="S91" i="214"/>
  <c r="R91" i="214"/>
  <c r="Q91" i="214"/>
  <c r="P91" i="214"/>
  <c r="O91" i="214"/>
  <c r="N91" i="214"/>
  <c r="M91" i="214"/>
  <c r="L91" i="214"/>
  <c r="AE90" i="214"/>
  <c r="AD90" i="214"/>
  <c r="AD88" i="214" s="1"/>
  <c r="AC90" i="214"/>
  <c r="AC88" i="214" s="1"/>
  <c r="AB90" i="214"/>
  <c r="AB88" i="214" s="1"/>
  <c r="AA90" i="214"/>
  <c r="AA88" i="214" s="1"/>
  <c r="Z90" i="214"/>
  <c r="Z88" i="214" s="1"/>
  <c r="Y90" i="214"/>
  <c r="Y88" i="214" s="1"/>
  <c r="X90" i="214"/>
  <c r="X88" i="214" s="1"/>
  <c r="W90" i="214"/>
  <c r="W88" i="214" s="1"/>
  <c r="V90" i="214"/>
  <c r="V88" i="214" s="1"/>
  <c r="U90" i="214"/>
  <c r="U88" i="214" s="1"/>
  <c r="T90" i="214"/>
  <c r="T88" i="214" s="1"/>
  <c r="S90" i="214"/>
  <c r="S88" i="214" s="1"/>
  <c r="R90" i="214"/>
  <c r="R88" i="214" s="1"/>
  <c r="Q90" i="214"/>
  <c r="Q88" i="214" s="1"/>
  <c r="P90" i="214"/>
  <c r="O90" i="214"/>
  <c r="O88" i="214" s="1"/>
  <c r="N90" i="214"/>
  <c r="N88" i="214" s="1"/>
  <c r="M90" i="214"/>
  <c r="M88" i="214" s="1"/>
  <c r="L90" i="214"/>
  <c r="L88" i="214" s="1"/>
  <c r="AE86" i="214"/>
  <c r="AD86" i="214"/>
  <c r="AC86" i="214"/>
  <c r="AB86" i="214"/>
  <c r="AA86" i="214"/>
  <c r="Z86" i="214"/>
  <c r="Y86" i="214"/>
  <c r="X86" i="214"/>
  <c r="W86" i="214"/>
  <c r="V86" i="214"/>
  <c r="U86" i="214"/>
  <c r="T86" i="214"/>
  <c r="S86" i="214"/>
  <c r="R86" i="214"/>
  <c r="Q86" i="214"/>
  <c r="P86" i="214"/>
  <c r="O86" i="214"/>
  <c r="N86" i="214"/>
  <c r="M86" i="214"/>
  <c r="L86" i="214"/>
  <c r="AE85" i="214"/>
  <c r="AE83" i="214" s="1"/>
  <c r="AD85" i="214"/>
  <c r="AD83" i="214" s="1"/>
  <c r="AC85" i="214"/>
  <c r="AC83" i="214" s="1"/>
  <c r="AB85" i="214"/>
  <c r="AB83" i="214" s="1"/>
  <c r="AA85" i="214"/>
  <c r="AA83" i="214" s="1"/>
  <c r="Z85" i="214"/>
  <c r="Z83" i="214" s="1"/>
  <c r="Y85" i="214"/>
  <c r="Y83" i="214" s="1"/>
  <c r="X85" i="214"/>
  <c r="W85" i="214"/>
  <c r="W83" i="214" s="1"/>
  <c r="V85" i="214"/>
  <c r="V83" i="214" s="1"/>
  <c r="U85" i="214"/>
  <c r="U83" i="214" s="1"/>
  <c r="T85" i="214"/>
  <c r="T83" i="214" s="1"/>
  <c r="S85" i="214"/>
  <c r="S83" i="214" s="1"/>
  <c r="R85" i="214"/>
  <c r="R83" i="214" s="1"/>
  <c r="Q85" i="214"/>
  <c r="Q83" i="214" s="1"/>
  <c r="P85" i="214"/>
  <c r="P83" i="214" s="1"/>
  <c r="O85" i="214"/>
  <c r="O83" i="214" s="1"/>
  <c r="N85" i="214"/>
  <c r="N83" i="214" s="1"/>
  <c r="M85" i="214"/>
  <c r="M83" i="214" s="1"/>
  <c r="L85" i="214"/>
  <c r="L83" i="214" s="1"/>
  <c r="AE81" i="214"/>
  <c r="AD81" i="214"/>
  <c r="AC81" i="214"/>
  <c r="AB81" i="214"/>
  <c r="AA81" i="214"/>
  <c r="Z81" i="214"/>
  <c r="Y81" i="214"/>
  <c r="X81" i="214"/>
  <c r="W81" i="214"/>
  <c r="V81" i="214"/>
  <c r="U81" i="214"/>
  <c r="T81" i="214"/>
  <c r="S81" i="214"/>
  <c r="R81" i="214"/>
  <c r="Q81" i="214"/>
  <c r="P81" i="214"/>
  <c r="O81" i="214"/>
  <c r="N81" i="214"/>
  <c r="M81" i="214"/>
  <c r="L81" i="214"/>
  <c r="AE80" i="214"/>
  <c r="AD80" i="214"/>
  <c r="AC80" i="214"/>
  <c r="AB80" i="214"/>
  <c r="AA80" i="214"/>
  <c r="Z80" i="214"/>
  <c r="Y80" i="214"/>
  <c r="X80" i="214"/>
  <c r="W80" i="214"/>
  <c r="V80" i="214"/>
  <c r="U80" i="214"/>
  <c r="T80" i="214"/>
  <c r="S80" i="214"/>
  <c r="R80" i="214"/>
  <c r="Q80" i="214"/>
  <c r="P80" i="214"/>
  <c r="O80" i="214"/>
  <c r="N80" i="214"/>
  <c r="M80" i="214"/>
  <c r="L80" i="214"/>
  <c r="AE79" i="214"/>
  <c r="AD79" i="214"/>
  <c r="AD77" i="214" s="1"/>
  <c r="AC79" i="214"/>
  <c r="AC77" i="214" s="1"/>
  <c r="AB79" i="214"/>
  <c r="AB77" i="214" s="1"/>
  <c r="AA79" i="214"/>
  <c r="AA77" i="214" s="1"/>
  <c r="Z79" i="214"/>
  <c r="Z77" i="214" s="1"/>
  <c r="Y79" i="214"/>
  <c r="Y77" i="214" s="1"/>
  <c r="X79" i="214"/>
  <c r="X77" i="214" s="1"/>
  <c r="W79" i="214"/>
  <c r="W77" i="214" s="1"/>
  <c r="V79" i="214"/>
  <c r="V77" i="214" s="1"/>
  <c r="U79" i="214"/>
  <c r="U77" i="214" s="1"/>
  <c r="T79" i="214"/>
  <c r="T77" i="214" s="1"/>
  <c r="S79" i="214"/>
  <c r="S77" i="214" s="1"/>
  <c r="R79" i="214"/>
  <c r="R77" i="214" s="1"/>
  <c r="Q79" i="214"/>
  <c r="Q77" i="214" s="1"/>
  <c r="P79" i="214"/>
  <c r="P77" i="214" s="1"/>
  <c r="O79" i="214"/>
  <c r="N79" i="214"/>
  <c r="N77" i="214" s="1"/>
  <c r="M79" i="214"/>
  <c r="M77" i="214" s="1"/>
  <c r="L79" i="214"/>
  <c r="AE75" i="214"/>
  <c r="AD75" i="214"/>
  <c r="AC75" i="214"/>
  <c r="AB75" i="214"/>
  <c r="AA75" i="214"/>
  <c r="Z75" i="214"/>
  <c r="Y75" i="214"/>
  <c r="X75" i="214"/>
  <c r="W75" i="214"/>
  <c r="V75" i="214"/>
  <c r="U75" i="214"/>
  <c r="T75" i="214"/>
  <c r="S75" i="214"/>
  <c r="R75" i="214"/>
  <c r="Q75" i="214"/>
  <c r="P75" i="214"/>
  <c r="O75" i="214"/>
  <c r="N75" i="214"/>
  <c r="M75" i="214"/>
  <c r="L75" i="214"/>
  <c r="AE74" i="214"/>
  <c r="AD74" i="214"/>
  <c r="AC74" i="214"/>
  <c r="AB74" i="214"/>
  <c r="AA74" i="214"/>
  <c r="Z74" i="214"/>
  <c r="Y74" i="214"/>
  <c r="X74" i="214"/>
  <c r="W74" i="214"/>
  <c r="V74" i="214"/>
  <c r="U74" i="214"/>
  <c r="T74" i="214"/>
  <c r="S74" i="214"/>
  <c r="R74" i="214"/>
  <c r="Q74" i="214"/>
  <c r="P74" i="214"/>
  <c r="O74" i="214"/>
  <c r="N74" i="214"/>
  <c r="M74" i="214"/>
  <c r="L74" i="214"/>
  <c r="AE73" i="214"/>
  <c r="AD73" i="214"/>
  <c r="AC73" i="214"/>
  <c r="AB73" i="214"/>
  <c r="AA73" i="214"/>
  <c r="Z73" i="214"/>
  <c r="Y73" i="214"/>
  <c r="X73" i="214"/>
  <c r="W73" i="214"/>
  <c r="V73" i="214"/>
  <c r="U73" i="214"/>
  <c r="T73" i="214"/>
  <c r="S73" i="214"/>
  <c r="R73" i="214"/>
  <c r="Q73" i="214"/>
  <c r="P73" i="214"/>
  <c r="O73" i="214"/>
  <c r="N73" i="214"/>
  <c r="M73" i="214"/>
  <c r="L73" i="214"/>
  <c r="AE72" i="214"/>
  <c r="AD72" i="214"/>
  <c r="AC72" i="214"/>
  <c r="AB72" i="214"/>
  <c r="AA72" i="214"/>
  <c r="Z72" i="214"/>
  <c r="Y72" i="214"/>
  <c r="X72" i="214"/>
  <c r="W72" i="214"/>
  <c r="V72" i="214"/>
  <c r="U72" i="214"/>
  <c r="T72" i="214"/>
  <c r="S72" i="214"/>
  <c r="R72" i="214"/>
  <c r="Q72" i="214"/>
  <c r="P72" i="214"/>
  <c r="O72" i="214"/>
  <c r="N72" i="214"/>
  <c r="M72" i="214"/>
  <c r="L72" i="214"/>
  <c r="AE71" i="214"/>
  <c r="AD71" i="214"/>
  <c r="AC71" i="214"/>
  <c r="AB71" i="214"/>
  <c r="AA71" i="214"/>
  <c r="Z71" i="214"/>
  <c r="Y71" i="214"/>
  <c r="X71" i="214"/>
  <c r="W71" i="214"/>
  <c r="V71" i="214"/>
  <c r="U71" i="214"/>
  <c r="T71" i="214"/>
  <c r="S71" i="214"/>
  <c r="R71" i="214"/>
  <c r="Q71" i="214"/>
  <c r="P71" i="214"/>
  <c r="O71" i="214"/>
  <c r="N71" i="214"/>
  <c r="M71" i="214"/>
  <c r="L71" i="214"/>
  <c r="AE70" i="214"/>
  <c r="AD70" i="214"/>
  <c r="AC70" i="214"/>
  <c r="AB70" i="214"/>
  <c r="AA70" i="214"/>
  <c r="Z70" i="214"/>
  <c r="Y70" i="214"/>
  <c r="X70" i="214"/>
  <c r="W70" i="214"/>
  <c r="V70" i="214"/>
  <c r="U70" i="214"/>
  <c r="T70" i="214"/>
  <c r="S70" i="214"/>
  <c r="R70" i="214"/>
  <c r="Q70" i="214"/>
  <c r="P70" i="214"/>
  <c r="O70" i="214"/>
  <c r="N70" i="214"/>
  <c r="M70" i="214"/>
  <c r="L70" i="214"/>
  <c r="AE69" i="214"/>
  <c r="AE67" i="214" s="1"/>
  <c r="AD69" i="214"/>
  <c r="AD67" i="214" s="1"/>
  <c r="AC69" i="214"/>
  <c r="AC67" i="214" s="1"/>
  <c r="AB69" i="214"/>
  <c r="AB67" i="214" s="1"/>
  <c r="AA69" i="214"/>
  <c r="AA67" i="214" s="1"/>
  <c r="Z69" i="214"/>
  <c r="Y69" i="214"/>
  <c r="Y67" i="214" s="1"/>
  <c r="X69" i="214"/>
  <c r="X67" i="214" s="1"/>
  <c r="W69" i="214"/>
  <c r="W67" i="214" s="1"/>
  <c r="V69" i="214"/>
  <c r="V67" i="214" s="1"/>
  <c r="U69" i="214"/>
  <c r="U67" i="214" s="1"/>
  <c r="T69" i="214"/>
  <c r="T67" i="214" s="1"/>
  <c r="S69" i="214"/>
  <c r="R69" i="214"/>
  <c r="R67" i="214" s="1"/>
  <c r="Q69" i="214"/>
  <c r="P69" i="214"/>
  <c r="O69" i="214"/>
  <c r="O67" i="214" s="1"/>
  <c r="N69" i="214"/>
  <c r="N67" i="214" s="1"/>
  <c r="M69" i="214"/>
  <c r="M67" i="214" s="1"/>
  <c r="L69" i="214"/>
  <c r="L67" i="214" s="1"/>
  <c r="AE288" i="213"/>
  <c r="AD288" i="213"/>
  <c r="AC288" i="213"/>
  <c r="AB288" i="213"/>
  <c r="AA288" i="213"/>
  <c r="Z288" i="213"/>
  <c r="Y288" i="213"/>
  <c r="X288" i="213"/>
  <c r="W288" i="213"/>
  <c r="V288" i="213"/>
  <c r="U288" i="213"/>
  <c r="T288" i="213"/>
  <c r="S288" i="213"/>
  <c r="R288" i="213"/>
  <c r="Q288" i="213"/>
  <c r="P288" i="213"/>
  <c r="O288" i="213"/>
  <c r="N288" i="213"/>
  <c r="M288" i="213"/>
  <c r="L288" i="213"/>
  <c r="AE287" i="213"/>
  <c r="AE285" i="213" s="1"/>
  <c r="AD287" i="213"/>
  <c r="AD285" i="213" s="1"/>
  <c r="AC287" i="213"/>
  <c r="AC285" i="213" s="1"/>
  <c r="AB287" i="213"/>
  <c r="AB285" i="213" s="1"/>
  <c r="AA287" i="213"/>
  <c r="AA285" i="213" s="1"/>
  <c r="Z287" i="213"/>
  <c r="Z285" i="213" s="1"/>
  <c r="Y287" i="213"/>
  <c r="Y285" i="213" s="1"/>
  <c r="X287" i="213"/>
  <c r="X285" i="213" s="1"/>
  <c r="W287" i="213"/>
  <c r="W285" i="213" s="1"/>
  <c r="V287" i="213"/>
  <c r="V285" i="213" s="1"/>
  <c r="U287" i="213"/>
  <c r="U285" i="213" s="1"/>
  <c r="T287" i="213"/>
  <c r="T285" i="213" s="1"/>
  <c r="S287" i="213"/>
  <c r="S285" i="213" s="1"/>
  <c r="R287" i="213"/>
  <c r="R285" i="213" s="1"/>
  <c r="Q287" i="213"/>
  <c r="Q285" i="213" s="1"/>
  <c r="P287" i="213"/>
  <c r="O287" i="213"/>
  <c r="O285" i="213" s="1"/>
  <c r="N287" i="213"/>
  <c r="N285" i="213" s="1"/>
  <c r="M287" i="213"/>
  <c r="M285" i="213" s="1"/>
  <c r="L287" i="213"/>
  <c r="L285" i="213" s="1"/>
  <c r="AE283" i="213"/>
  <c r="AD283" i="213"/>
  <c r="AC283" i="213"/>
  <c r="AB283" i="213"/>
  <c r="AA283" i="213"/>
  <c r="Z283" i="213"/>
  <c r="Y283" i="213"/>
  <c r="X283" i="213"/>
  <c r="W283" i="213"/>
  <c r="V283" i="213"/>
  <c r="U283" i="213"/>
  <c r="T283" i="213"/>
  <c r="S283" i="213"/>
  <c r="R283" i="213"/>
  <c r="Q283" i="213"/>
  <c r="P283" i="213"/>
  <c r="O283" i="213"/>
  <c r="N283" i="213"/>
  <c r="M283" i="213"/>
  <c r="L283" i="213"/>
  <c r="AE282" i="213"/>
  <c r="AE280" i="213" s="1"/>
  <c r="AD282" i="213"/>
  <c r="AD280" i="213" s="1"/>
  <c r="AC282" i="213"/>
  <c r="AC280" i="213" s="1"/>
  <c r="AB282" i="213"/>
  <c r="AB280" i="213" s="1"/>
  <c r="AA282" i="213"/>
  <c r="AA280" i="213" s="1"/>
  <c r="Z282" i="213"/>
  <c r="Z280" i="213" s="1"/>
  <c r="Y282" i="213"/>
  <c r="Y280" i="213" s="1"/>
  <c r="X282" i="213"/>
  <c r="X280" i="213" s="1"/>
  <c r="W282" i="213"/>
  <c r="W280" i="213" s="1"/>
  <c r="V282" i="213"/>
  <c r="V280" i="213" s="1"/>
  <c r="U282" i="213"/>
  <c r="U280" i="213" s="1"/>
  <c r="T282" i="213"/>
  <c r="S282" i="213"/>
  <c r="S280" i="213" s="1"/>
  <c r="R282" i="213"/>
  <c r="R280" i="213" s="1"/>
  <c r="Q282" i="213"/>
  <c r="Q280" i="213" s="1"/>
  <c r="P282" i="213"/>
  <c r="P280" i="213" s="1"/>
  <c r="O282" i="213"/>
  <c r="N282" i="213"/>
  <c r="N280" i="213" s="1"/>
  <c r="M282" i="213"/>
  <c r="M280" i="213" s="1"/>
  <c r="L282" i="213"/>
  <c r="L280" i="213" s="1"/>
  <c r="AE278" i="213"/>
  <c r="AD278" i="213"/>
  <c r="AC278" i="213"/>
  <c r="AB278" i="213"/>
  <c r="AA278" i="213"/>
  <c r="Z278" i="213"/>
  <c r="Y278" i="213"/>
  <c r="X278" i="213"/>
  <c r="W278" i="213"/>
  <c r="V278" i="213"/>
  <c r="U278" i="213"/>
  <c r="T278" i="213"/>
  <c r="S278" i="213"/>
  <c r="R278" i="213"/>
  <c r="Q278" i="213"/>
  <c r="P278" i="213"/>
  <c r="O278" i="213"/>
  <c r="N278" i="213"/>
  <c r="M278" i="213"/>
  <c r="L278" i="213"/>
  <c r="AE277" i="213"/>
  <c r="AD277" i="213"/>
  <c r="AC277" i="213"/>
  <c r="AB277" i="213"/>
  <c r="AA277" i="213"/>
  <c r="Z277" i="213"/>
  <c r="Y277" i="213"/>
  <c r="X277" i="213"/>
  <c r="W277" i="213"/>
  <c r="V277" i="213"/>
  <c r="U277" i="213"/>
  <c r="T277" i="213"/>
  <c r="S277" i="213"/>
  <c r="R277" i="213"/>
  <c r="Q277" i="213"/>
  <c r="P277" i="213"/>
  <c r="O277" i="213"/>
  <c r="N277" i="213"/>
  <c r="M277" i="213"/>
  <c r="L277" i="213"/>
  <c r="AE276" i="213"/>
  <c r="AD276" i="213"/>
  <c r="AC276" i="213"/>
  <c r="AB276" i="213"/>
  <c r="AA276" i="213"/>
  <c r="Z276" i="213"/>
  <c r="Y276" i="213"/>
  <c r="X276" i="213"/>
  <c r="W276" i="213"/>
  <c r="V276" i="213"/>
  <c r="U276" i="213"/>
  <c r="T276" i="213"/>
  <c r="S276" i="213"/>
  <c r="R276" i="213"/>
  <c r="Q276" i="213"/>
  <c r="P276" i="213"/>
  <c r="O276" i="213"/>
  <c r="N276" i="213"/>
  <c r="M276" i="213"/>
  <c r="L276" i="213"/>
  <c r="AE275" i="213"/>
  <c r="AE273" i="213" s="1"/>
  <c r="AD275" i="213"/>
  <c r="AD273" i="213" s="1"/>
  <c r="AC275" i="213"/>
  <c r="AC273" i="213" s="1"/>
  <c r="AB275" i="213"/>
  <c r="AB273" i="213" s="1"/>
  <c r="AA275" i="213"/>
  <c r="AA273" i="213" s="1"/>
  <c r="Z275" i="213"/>
  <c r="Z273" i="213" s="1"/>
  <c r="Y275" i="213"/>
  <c r="X275" i="213"/>
  <c r="X273" i="213" s="1"/>
  <c r="W275" i="213"/>
  <c r="W273" i="213" s="1"/>
  <c r="V275" i="213"/>
  <c r="V273" i="213" s="1"/>
  <c r="U275" i="213"/>
  <c r="U273" i="213" s="1"/>
  <c r="T275" i="213"/>
  <c r="T273" i="213" s="1"/>
  <c r="S275" i="213"/>
  <c r="S273" i="213" s="1"/>
  <c r="R275" i="213"/>
  <c r="R273" i="213" s="1"/>
  <c r="Q275" i="213"/>
  <c r="Q273" i="213" s="1"/>
  <c r="P275" i="213"/>
  <c r="P273" i="213" s="1"/>
  <c r="O275" i="213"/>
  <c r="O273" i="213" s="1"/>
  <c r="N275" i="213"/>
  <c r="N273" i="213" s="1"/>
  <c r="M275" i="213"/>
  <c r="M273" i="213" s="1"/>
  <c r="L275" i="213"/>
  <c r="L273" i="213" s="1"/>
  <c r="AE271" i="213"/>
  <c r="AD271" i="213"/>
  <c r="AC271" i="213"/>
  <c r="AB271" i="213"/>
  <c r="AA271" i="213"/>
  <c r="Z271" i="213"/>
  <c r="Y271" i="213"/>
  <c r="X271" i="213"/>
  <c r="W271" i="213"/>
  <c r="V271" i="213"/>
  <c r="U271" i="213"/>
  <c r="T271" i="213"/>
  <c r="S271" i="213"/>
  <c r="R271" i="213"/>
  <c r="Q271" i="213"/>
  <c r="P271" i="213"/>
  <c r="O271" i="213"/>
  <c r="N271" i="213"/>
  <c r="M271" i="213"/>
  <c r="L271" i="213"/>
  <c r="AE270" i="213"/>
  <c r="AD270" i="213"/>
  <c r="AC270" i="213"/>
  <c r="AB270" i="213"/>
  <c r="AA270" i="213"/>
  <c r="Z270" i="213"/>
  <c r="Y270" i="213"/>
  <c r="X270" i="213"/>
  <c r="W270" i="213"/>
  <c r="V270" i="213"/>
  <c r="U270" i="213"/>
  <c r="T270" i="213"/>
  <c r="S270" i="213"/>
  <c r="R270" i="213"/>
  <c r="Q270" i="213"/>
  <c r="P270" i="213"/>
  <c r="O270" i="213"/>
  <c r="N270" i="213"/>
  <c r="M270" i="213"/>
  <c r="L270" i="213"/>
  <c r="AE269" i="213"/>
  <c r="AE267" i="213" s="1"/>
  <c r="AD269" i="213"/>
  <c r="AC269" i="213"/>
  <c r="AC267" i="213" s="1"/>
  <c r="AB269" i="213"/>
  <c r="AB267" i="213" s="1"/>
  <c r="AA269" i="213"/>
  <c r="AA267" i="213" s="1"/>
  <c r="Z269" i="213"/>
  <c r="Z267" i="213" s="1"/>
  <c r="Y269" i="213"/>
  <c r="Y267" i="213" s="1"/>
  <c r="X269" i="213"/>
  <c r="X267" i="213" s="1"/>
  <c r="W269" i="213"/>
  <c r="W267" i="213" s="1"/>
  <c r="V269" i="213"/>
  <c r="V267" i="213" s="1"/>
  <c r="U269" i="213"/>
  <c r="U267" i="213" s="1"/>
  <c r="T269" i="213"/>
  <c r="T267" i="213" s="1"/>
  <c r="S269" i="213"/>
  <c r="S267" i="213" s="1"/>
  <c r="R269" i="213"/>
  <c r="R267" i="213" s="1"/>
  <c r="Q269" i="213"/>
  <c r="Q267" i="213" s="1"/>
  <c r="P269" i="213"/>
  <c r="P267" i="213" s="1"/>
  <c r="O269" i="213"/>
  <c r="O267" i="213" s="1"/>
  <c r="N269" i="213"/>
  <c r="N267" i="213" s="1"/>
  <c r="M269" i="213"/>
  <c r="M267" i="213" s="1"/>
  <c r="L269" i="213"/>
  <c r="L267" i="213" s="1"/>
  <c r="AE263" i="213"/>
  <c r="AD263" i="213"/>
  <c r="AC263" i="213"/>
  <c r="AB263" i="213"/>
  <c r="AA263" i="213"/>
  <c r="Z263" i="213"/>
  <c r="Y263" i="213"/>
  <c r="X263" i="213"/>
  <c r="W263" i="213"/>
  <c r="V263" i="213"/>
  <c r="U263" i="213"/>
  <c r="T263" i="213"/>
  <c r="S263" i="213"/>
  <c r="R263" i="213"/>
  <c r="Q263" i="213"/>
  <c r="P263" i="213"/>
  <c r="O263" i="213"/>
  <c r="N263" i="213"/>
  <c r="M263" i="213"/>
  <c r="L263" i="213"/>
  <c r="AE262" i="213"/>
  <c r="AD262" i="213"/>
  <c r="AC262" i="213"/>
  <c r="AB262" i="213"/>
  <c r="AA262" i="213"/>
  <c r="Z262" i="213"/>
  <c r="Y262" i="213"/>
  <c r="X262" i="213"/>
  <c r="W262" i="213"/>
  <c r="V262" i="213"/>
  <c r="U262" i="213"/>
  <c r="T262" i="213"/>
  <c r="S262" i="213"/>
  <c r="R262" i="213"/>
  <c r="Q262" i="213"/>
  <c r="P262" i="213"/>
  <c r="O262" i="213"/>
  <c r="N262" i="213"/>
  <c r="M262" i="213"/>
  <c r="L262" i="213"/>
  <c r="AE261" i="213"/>
  <c r="AD261" i="213"/>
  <c r="AC261" i="213"/>
  <c r="AB261" i="213"/>
  <c r="AA261" i="213"/>
  <c r="Z261" i="213"/>
  <c r="Y261" i="213"/>
  <c r="X261" i="213"/>
  <c r="W261" i="213"/>
  <c r="V261" i="213"/>
  <c r="U261" i="213"/>
  <c r="T261" i="213"/>
  <c r="S261" i="213"/>
  <c r="R261" i="213"/>
  <c r="Q261" i="213"/>
  <c r="P261" i="213"/>
  <c r="O261" i="213"/>
  <c r="N261" i="213"/>
  <c r="M261" i="213"/>
  <c r="L261" i="213"/>
  <c r="AE260" i="213"/>
  <c r="AD260" i="213"/>
  <c r="AC260" i="213"/>
  <c r="AB260" i="213"/>
  <c r="AA260" i="213"/>
  <c r="Z260" i="213"/>
  <c r="Y260" i="213"/>
  <c r="X260" i="213"/>
  <c r="W260" i="213"/>
  <c r="V260" i="213"/>
  <c r="U260" i="213"/>
  <c r="T260" i="213"/>
  <c r="S260" i="213"/>
  <c r="R260" i="213"/>
  <c r="Q260" i="213"/>
  <c r="P260" i="213"/>
  <c r="O260" i="213"/>
  <c r="N260" i="213"/>
  <c r="M260" i="213"/>
  <c r="L260" i="213"/>
  <c r="AE259" i="213"/>
  <c r="AD259" i="213"/>
  <c r="AC259" i="213"/>
  <c r="AB259" i="213"/>
  <c r="AA259" i="213"/>
  <c r="Z259" i="213"/>
  <c r="Y259" i="213"/>
  <c r="X259" i="213"/>
  <c r="W259" i="213"/>
  <c r="V259" i="213"/>
  <c r="U259" i="213"/>
  <c r="T259" i="213"/>
  <c r="S259" i="213"/>
  <c r="R259" i="213"/>
  <c r="Q259" i="213"/>
  <c r="P259" i="213"/>
  <c r="O259" i="213"/>
  <c r="N259" i="213"/>
  <c r="M259" i="213"/>
  <c r="L259" i="213"/>
  <c r="AE258" i="213"/>
  <c r="AD258" i="213"/>
  <c r="AC258" i="213"/>
  <c r="AB258" i="213"/>
  <c r="AA258" i="213"/>
  <c r="Z258" i="213"/>
  <c r="Y258" i="213"/>
  <c r="X258" i="213"/>
  <c r="W258" i="213"/>
  <c r="V258" i="213"/>
  <c r="U258" i="213"/>
  <c r="T258" i="213"/>
  <c r="S258" i="213"/>
  <c r="R258" i="213"/>
  <c r="Q258" i="213"/>
  <c r="P258" i="213"/>
  <c r="O258" i="213"/>
  <c r="N258" i="213"/>
  <c r="M258" i="213"/>
  <c r="L258" i="213"/>
  <c r="AE257" i="213"/>
  <c r="AD257" i="213"/>
  <c r="AC257" i="213"/>
  <c r="AB257" i="213"/>
  <c r="AA257" i="213"/>
  <c r="Z257" i="213"/>
  <c r="Y257" i="213"/>
  <c r="X257" i="213"/>
  <c r="W257" i="213"/>
  <c r="V257" i="213"/>
  <c r="U257" i="213"/>
  <c r="T257" i="213"/>
  <c r="S257" i="213"/>
  <c r="R257" i="213"/>
  <c r="Q257" i="213"/>
  <c r="P257" i="213"/>
  <c r="O257" i="213"/>
  <c r="N257" i="213"/>
  <c r="M257" i="213"/>
  <c r="L257" i="213"/>
  <c r="AE256" i="213"/>
  <c r="AE254" i="213" s="1"/>
  <c r="AD256" i="213"/>
  <c r="AD254" i="213" s="1"/>
  <c r="AC256" i="213"/>
  <c r="AB256" i="213"/>
  <c r="AB254" i="213" s="1"/>
  <c r="AA256" i="213"/>
  <c r="AA254" i="213" s="1"/>
  <c r="Z256" i="213"/>
  <c r="Z254" i="213" s="1"/>
  <c r="Y256" i="213"/>
  <c r="Y254" i="213" s="1"/>
  <c r="X256" i="213"/>
  <c r="X254" i="213" s="1"/>
  <c r="W256" i="213"/>
  <c r="W254" i="213" s="1"/>
  <c r="V256" i="213"/>
  <c r="V254" i="213" s="1"/>
  <c r="U256" i="213"/>
  <c r="U254" i="213" s="1"/>
  <c r="T256" i="213"/>
  <c r="T254" i="213" s="1"/>
  <c r="S256" i="213"/>
  <c r="S254" i="213" s="1"/>
  <c r="R256" i="213"/>
  <c r="R254" i="213" s="1"/>
  <c r="Q256" i="213"/>
  <c r="Q254" i="213" s="1"/>
  <c r="P256" i="213"/>
  <c r="P254" i="213" s="1"/>
  <c r="O256" i="213"/>
  <c r="O254" i="213" s="1"/>
  <c r="N256" i="213"/>
  <c r="N254" i="213" s="1"/>
  <c r="M256" i="213"/>
  <c r="L256" i="213"/>
  <c r="L254" i="213" s="1"/>
  <c r="AE252" i="213"/>
  <c r="AD252" i="213"/>
  <c r="AC252" i="213"/>
  <c r="AB252" i="213"/>
  <c r="AA252" i="213"/>
  <c r="Z252" i="213"/>
  <c r="Y252" i="213"/>
  <c r="X252" i="213"/>
  <c r="W252" i="213"/>
  <c r="V252" i="213"/>
  <c r="U252" i="213"/>
  <c r="T252" i="213"/>
  <c r="S252" i="213"/>
  <c r="R252" i="213"/>
  <c r="Q252" i="213"/>
  <c r="P252" i="213"/>
  <c r="O252" i="213"/>
  <c r="N252" i="213"/>
  <c r="M252" i="213"/>
  <c r="L252" i="213"/>
  <c r="AE251" i="213"/>
  <c r="AD251" i="213"/>
  <c r="AC251" i="213"/>
  <c r="AB251" i="213"/>
  <c r="AA251" i="213"/>
  <c r="Z251" i="213"/>
  <c r="Y251" i="213"/>
  <c r="X251" i="213"/>
  <c r="W251" i="213"/>
  <c r="V251" i="213"/>
  <c r="U251" i="213"/>
  <c r="T251" i="213"/>
  <c r="S251" i="213"/>
  <c r="R251" i="213"/>
  <c r="Q251" i="213"/>
  <c r="P251" i="213"/>
  <c r="O251" i="213"/>
  <c r="N251" i="213"/>
  <c r="M251" i="213"/>
  <c r="L251" i="213"/>
  <c r="AE250" i="213"/>
  <c r="AD250" i="213"/>
  <c r="AC250" i="213"/>
  <c r="AB250" i="213"/>
  <c r="AA250" i="213"/>
  <c r="Z250" i="213"/>
  <c r="Y250" i="213"/>
  <c r="X250" i="213"/>
  <c r="W250" i="213"/>
  <c r="V250" i="213"/>
  <c r="U250" i="213"/>
  <c r="T250" i="213"/>
  <c r="S250" i="213"/>
  <c r="R250" i="213"/>
  <c r="Q250" i="213"/>
  <c r="P250" i="213"/>
  <c r="O250" i="213"/>
  <c r="N250" i="213"/>
  <c r="M250" i="213"/>
  <c r="L250" i="213"/>
  <c r="AE249" i="213"/>
  <c r="AE247" i="213" s="1"/>
  <c r="AD249" i="213"/>
  <c r="AD247" i="213" s="1"/>
  <c r="AC249" i="213"/>
  <c r="AB249" i="213"/>
  <c r="AB247" i="213" s="1"/>
  <c r="AA249" i="213"/>
  <c r="AA247" i="213" s="1"/>
  <c r="Z249" i="213"/>
  <c r="Z247" i="213" s="1"/>
  <c r="Y249" i="213"/>
  <c r="Y247" i="213" s="1"/>
  <c r="X249" i="213"/>
  <c r="X247" i="213" s="1"/>
  <c r="W249" i="213"/>
  <c r="W247" i="213" s="1"/>
  <c r="V249" i="213"/>
  <c r="V247" i="213" s="1"/>
  <c r="U249" i="213"/>
  <c r="U247" i="213" s="1"/>
  <c r="T249" i="213"/>
  <c r="T247" i="213" s="1"/>
  <c r="S249" i="213"/>
  <c r="S247" i="213" s="1"/>
  <c r="R249" i="213"/>
  <c r="R247" i="213" s="1"/>
  <c r="Q249" i="213"/>
  <c r="Q247" i="213" s="1"/>
  <c r="P249" i="213"/>
  <c r="P247" i="213" s="1"/>
  <c r="O249" i="213"/>
  <c r="O247" i="213" s="1"/>
  <c r="N249" i="213"/>
  <c r="M249" i="213"/>
  <c r="M247" i="213" s="1"/>
  <c r="L249" i="213"/>
  <c r="L247" i="213" s="1"/>
  <c r="AE243" i="213"/>
  <c r="AD243" i="213"/>
  <c r="AC243" i="213"/>
  <c r="AB243" i="213"/>
  <c r="AA243" i="213"/>
  <c r="Z243" i="213"/>
  <c r="Y243" i="213"/>
  <c r="X243" i="213"/>
  <c r="W243" i="213"/>
  <c r="V243" i="213"/>
  <c r="U243" i="213"/>
  <c r="T243" i="213"/>
  <c r="S243" i="213"/>
  <c r="R243" i="213"/>
  <c r="Q243" i="213"/>
  <c r="P243" i="213"/>
  <c r="O243" i="213"/>
  <c r="N243" i="213"/>
  <c r="M243" i="213"/>
  <c r="L243" i="213"/>
  <c r="AE242" i="213"/>
  <c r="AD242" i="213"/>
  <c r="AC242" i="213"/>
  <c r="AB242" i="213"/>
  <c r="AA242" i="213"/>
  <c r="Z242" i="213"/>
  <c r="Y242" i="213"/>
  <c r="X242" i="213"/>
  <c r="W242" i="213"/>
  <c r="V242" i="213"/>
  <c r="U242" i="213"/>
  <c r="T242" i="213"/>
  <c r="S242" i="213"/>
  <c r="R242" i="213"/>
  <c r="Q242" i="213"/>
  <c r="P242" i="213"/>
  <c r="O242" i="213"/>
  <c r="N242" i="213"/>
  <c r="M242" i="213"/>
  <c r="L242" i="213"/>
  <c r="AE241" i="213"/>
  <c r="AD241" i="213"/>
  <c r="AC241" i="213"/>
  <c r="AB241" i="213"/>
  <c r="AA241" i="213"/>
  <c r="Z241" i="213"/>
  <c r="Y241" i="213"/>
  <c r="X241" i="213"/>
  <c r="W241" i="213"/>
  <c r="V241" i="213"/>
  <c r="U241" i="213"/>
  <c r="T241" i="213"/>
  <c r="S241" i="213"/>
  <c r="R241" i="213"/>
  <c r="Q241" i="213"/>
  <c r="P241" i="213"/>
  <c r="O241" i="213"/>
  <c r="N241" i="213"/>
  <c r="M241" i="213"/>
  <c r="L241" i="213"/>
  <c r="AE240" i="213"/>
  <c r="AE238" i="213" s="1"/>
  <c r="AD240" i="213"/>
  <c r="AD238" i="213" s="1"/>
  <c r="AC240" i="213"/>
  <c r="AC238" i="213" s="1"/>
  <c r="AB240" i="213"/>
  <c r="AB238" i="213" s="1"/>
  <c r="AA240" i="213"/>
  <c r="AA238" i="213" s="1"/>
  <c r="Z240" i="213"/>
  <c r="Z238" i="213" s="1"/>
  <c r="Y240" i="213"/>
  <c r="Y238" i="213" s="1"/>
  <c r="X240" i="213"/>
  <c r="X238" i="213" s="1"/>
  <c r="W240" i="213"/>
  <c r="W238" i="213" s="1"/>
  <c r="V240" i="213"/>
  <c r="V238" i="213" s="1"/>
  <c r="U240" i="213"/>
  <c r="U238" i="213" s="1"/>
  <c r="T240" i="213"/>
  <c r="T238" i="213" s="1"/>
  <c r="S240" i="213"/>
  <c r="S238" i="213" s="1"/>
  <c r="R240" i="213"/>
  <c r="R238" i="213" s="1"/>
  <c r="Q240" i="213"/>
  <c r="Q238" i="213" s="1"/>
  <c r="P240" i="213"/>
  <c r="P238" i="213" s="1"/>
  <c r="O240" i="213"/>
  <c r="O238" i="213" s="1"/>
  <c r="N240" i="213"/>
  <c r="N238" i="213" s="1"/>
  <c r="M240" i="213"/>
  <c r="M238" i="213" s="1"/>
  <c r="L240" i="213"/>
  <c r="L238" i="213" s="1"/>
  <c r="AE236" i="213"/>
  <c r="AD236" i="213"/>
  <c r="AC236" i="213"/>
  <c r="AB236" i="213"/>
  <c r="AA236" i="213"/>
  <c r="Z236" i="213"/>
  <c r="Y236" i="213"/>
  <c r="X236" i="213"/>
  <c r="W236" i="213"/>
  <c r="V236" i="213"/>
  <c r="U236" i="213"/>
  <c r="T236" i="213"/>
  <c r="S236" i="213"/>
  <c r="R236" i="213"/>
  <c r="Q236" i="213"/>
  <c r="P236" i="213"/>
  <c r="O236" i="213"/>
  <c r="N236" i="213"/>
  <c r="M236" i="213"/>
  <c r="L236" i="213"/>
  <c r="AE235" i="213"/>
  <c r="AD235" i="213"/>
  <c r="AC235" i="213"/>
  <c r="AB235" i="213"/>
  <c r="AA235" i="213"/>
  <c r="Z235" i="213"/>
  <c r="Y235" i="213"/>
  <c r="X235" i="213"/>
  <c r="W235" i="213"/>
  <c r="V235" i="213"/>
  <c r="U235" i="213"/>
  <c r="T235" i="213"/>
  <c r="S235" i="213"/>
  <c r="R235" i="213"/>
  <c r="Q235" i="213"/>
  <c r="P235" i="213"/>
  <c r="O235" i="213"/>
  <c r="N235" i="213"/>
  <c r="M235" i="213"/>
  <c r="L235" i="213"/>
  <c r="AE234" i="213"/>
  <c r="AD234" i="213"/>
  <c r="AC234" i="213"/>
  <c r="AB234" i="213"/>
  <c r="AA234" i="213"/>
  <c r="Z234" i="213"/>
  <c r="Y234" i="213"/>
  <c r="X234" i="213"/>
  <c r="W234" i="213"/>
  <c r="V234" i="213"/>
  <c r="U234" i="213"/>
  <c r="T234" i="213"/>
  <c r="S234" i="213"/>
  <c r="R234" i="213"/>
  <c r="Q234" i="213"/>
  <c r="P234" i="213"/>
  <c r="O234" i="213"/>
  <c r="N234" i="213"/>
  <c r="M234" i="213"/>
  <c r="L234" i="213"/>
  <c r="AE233" i="213"/>
  <c r="AD233" i="213"/>
  <c r="AC233" i="213"/>
  <c r="AB233" i="213"/>
  <c r="AA233" i="213"/>
  <c r="Z233" i="213"/>
  <c r="Y233" i="213"/>
  <c r="X233" i="213"/>
  <c r="W233" i="213"/>
  <c r="V233" i="213"/>
  <c r="U233" i="213"/>
  <c r="T233" i="213"/>
  <c r="S233" i="213"/>
  <c r="R233" i="213"/>
  <c r="Q233" i="213"/>
  <c r="P233" i="213"/>
  <c r="O233" i="213"/>
  <c r="N233" i="213"/>
  <c r="M233" i="213"/>
  <c r="L233" i="213"/>
  <c r="AE232" i="213"/>
  <c r="AE230" i="213" s="1"/>
  <c r="AD232" i="213"/>
  <c r="AD230" i="213" s="1"/>
  <c r="AC232" i="213"/>
  <c r="AC230" i="213" s="1"/>
  <c r="AB232" i="213"/>
  <c r="AB230" i="213" s="1"/>
  <c r="AA232" i="213"/>
  <c r="AA230" i="213" s="1"/>
  <c r="Z232" i="213"/>
  <c r="Z230" i="213" s="1"/>
  <c r="Y232" i="213"/>
  <c r="Y230" i="213" s="1"/>
  <c r="X232" i="213"/>
  <c r="X230" i="213" s="1"/>
  <c r="W232" i="213"/>
  <c r="W230" i="213" s="1"/>
  <c r="V232" i="213"/>
  <c r="V230" i="213" s="1"/>
  <c r="U232" i="213"/>
  <c r="U230" i="213" s="1"/>
  <c r="T232" i="213"/>
  <c r="T230" i="213" s="1"/>
  <c r="S232" i="213"/>
  <c r="S230" i="213" s="1"/>
  <c r="R232" i="213"/>
  <c r="R230" i="213" s="1"/>
  <c r="Q232" i="213"/>
  <c r="Q230" i="213" s="1"/>
  <c r="P232" i="213"/>
  <c r="P230" i="213" s="1"/>
  <c r="O232" i="213"/>
  <c r="O230" i="213" s="1"/>
  <c r="N232" i="213"/>
  <c r="N230" i="213" s="1"/>
  <c r="M232" i="213"/>
  <c r="M230" i="213" s="1"/>
  <c r="L232" i="213"/>
  <c r="L230" i="213" s="1"/>
  <c r="AE228" i="213"/>
  <c r="AD228" i="213"/>
  <c r="AC228" i="213"/>
  <c r="AB228" i="213"/>
  <c r="AA228" i="213"/>
  <c r="Z228" i="213"/>
  <c r="Y228" i="213"/>
  <c r="X228" i="213"/>
  <c r="W228" i="213"/>
  <c r="V228" i="213"/>
  <c r="U228" i="213"/>
  <c r="T228" i="213"/>
  <c r="S228" i="213"/>
  <c r="R228" i="213"/>
  <c r="Q228" i="213"/>
  <c r="P228" i="213"/>
  <c r="O228" i="213"/>
  <c r="N228" i="213"/>
  <c r="M228" i="213"/>
  <c r="L228" i="213"/>
  <c r="AE227" i="213"/>
  <c r="AD227" i="213"/>
  <c r="AC227" i="213"/>
  <c r="AB227" i="213"/>
  <c r="AA227" i="213"/>
  <c r="Z227" i="213"/>
  <c r="Y227" i="213"/>
  <c r="X227" i="213"/>
  <c r="W227" i="213"/>
  <c r="V227" i="213"/>
  <c r="U227" i="213"/>
  <c r="T227" i="213"/>
  <c r="S227" i="213"/>
  <c r="R227" i="213"/>
  <c r="Q227" i="213"/>
  <c r="P227" i="213"/>
  <c r="O227" i="213"/>
  <c r="N227" i="213"/>
  <c r="M227" i="213"/>
  <c r="L227" i="213"/>
  <c r="AE226" i="213"/>
  <c r="AE224" i="213" s="1"/>
  <c r="AD226" i="213"/>
  <c r="AD224" i="213" s="1"/>
  <c r="AC226" i="213"/>
  <c r="AB226" i="213"/>
  <c r="AB224" i="213" s="1"/>
  <c r="AA226" i="213"/>
  <c r="AA224" i="213" s="1"/>
  <c r="Z226" i="213"/>
  <c r="Z224" i="213" s="1"/>
  <c r="Y226" i="213"/>
  <c r="Y224" i="213" s="1"/>
  <c r="X226" i="213"/>
  <c r="X224" i="213" s="1"/>
  <c r="W226" i="213"/>
  <c r="W224" i="213" s="1"/>
  <c r="V226" i="213"/>
  <c r="V224" i="213" s="1"/>
  <c r="U226" i="213"/>
  <c r="U224" i="213" s="1"/>
  <c r="T226" i="213"/>
  <c r="T224" i="213" s="1"/>
  <c r="S226" i="213"/>
  <c r="S224" i="213" s="1"/>
  <c r="R226" i="213"/>
  <c r="Q226" i="213"/>
  <c r="Q224" i="213" s="1"/>
  <c r="P226" i="213"/>
  <c r="P224" i="213" s="1"/>
  <c r="O226" i="213"/>
  <c r="O224" i="213" s="1"/>
  <c r="N226" i="213"/>
  <c r="N224" i="213" s="1"/>
  <c r="M226" i="213"/>
  <c r="M224" i="213" s="1"/>
  <c r="L226" i="213"/>
  <c r="L224" i="213" s="1"/>
  <c r="AE222" i="213"/>
  <c r="AD222" i="213"/>
  <c r="AC222" i="213"/>
  <c r="AB222" i="213"/>
  <c r="AA222" i="213"/>
  <c r="Z222" i="213"/>
  <c r="Y222" i="213"/>
  <c r="X222" i="213"/>
  <c r="W222" i="213"/>
  <c r="V222" i="213"/>
  <c r="U222" i="213"/>
  <c r="T222" i="213"/>
  <c r="S222" i="213"/>
  <c r="R222" i="213"/>
  <c r="Q222" i="213"/>
  <c r="P222" i="213"/>
  <c r="O222" i="213"/>
  <c r="N222" i="213"/>
  <c r="M222" i="213"/>
  <c r="L222" i="213"/>
  <c r="AE221" i="213"/>
  <c r="AD221" i="213"/>
  <c r="AC221" i="213"/>
  <c r="AB221" i="213"/>
  <c r="AA221" i="213"/>
  <c r="Z221" i="213"/>
  <c r="Y221" i="213"/>
  <c r="X221" i="213"/>
  <c r="W221" i="213"/>
  <c r="V221" i="213"/>
  <c r="U221" i="213"/>
  <c r="T221" i="213"/>
  <c r="S221" i="213"/>
  <c r="R221" i="213"/>
  <c r="Q221" i="213"/>
  <c r="P221" i="213"/>
  <c r="O221" i="213"/>
  <c r="N221" i="213"/>
  <c r="M221" i="213"/>
  <c r="L221" i="213"/>
  <c r="AE220" i="213"/>
  <c r="AD220" i="213"/>
  <c r="AC220" i="213"/>
  <c r="AB220" i="213"/>
  <c r="AA220" i="213"/>
  <c r="Z220" i="213"/>
  <c r="Y220" i="213"/>
  <c r="X220" i="213"/>
  <c r="W220" i="213"/>
  <c r="V220" i="213"/>
  <c r="U220" i="213"/>
  <c r="T220" i="213"/>
  <c r="S220" i="213"/>
  <c r="R220" i="213"/>
  <c r="Q220" i="213"/>
  <c r="P220" i="213"/>
  <c r="O220" i="213"/>
  <c r="N220" i="213"/>
  <c r="M220" i="213"/>
  <c r="L220" i="213"/>
  <c r="AE219" i="213"/>
  <c r="AD219" i="213"/>
  <c r="AC219" i="213"/>
  <c r="AB219" i="213"/>
  <c r="AA219" i="213"/>
  <c r="Z219" i="213"/>
  <c r="Y219" i="213"/>
  <c r="X219" i="213"/>
  <c r="W219" i="213"/>
  <c r="V219" i="213"/>
  <c r="U219" i="213"/>
  <c r="T219" i="213"/>
  <c r="S219" i="213"/>
  <c r="R219" i="213"/>
  <c r="Q219" i="213"/>
  <c r="P219" i="213"/>
  <c r="O219" i="213"/>
  <c r="N219" i="213"/>
  <c r="M219" i="213"/>
  <c r="L219" i="213"/>
  <c r="AE218" i="213"/>
  <c r="AE216" i="213" s="1"/>
  <c r="AD218" i="213"/>
  <c r="AD216" i="213" s="1"/>
  <c r="AC218" i="213"/>
  <c r="AC216" i="213" s="1"/>
  <c r="AB218" i="213"/>
  <c r="AB216" i="213" s="1"/>
  <c r="AA218" i="213"/>
  <c r="AA216" i="213" s="1"/>
  <c r="Z218" i="213"/>
  <c r="Z216" i="213" s="1"/>
  <c r="Y218" i="213"/>
  <c r="Y216" i="213" s="1"/>
  <c r="X218" i="213"/>
  <c r="X216" i="213" s="1"/>
  <c r="W218" i="213"/>
  <c r="W216" i="213" s="1"/>
  <c r="V218" i="213"/>
  <c r="V216" i="213" s="1"/>
  <c r="U218" i="213"/>
  <c r="U216" i="213" s="1"/>
  <c r="T218" i="213"/>
  <c r="T216" i="213" s="1"/>
  <c r="S218" i="213"/>
  <c r="R218" i="213"/>
  <c r="R216" i="213" s="1"/>
  <c r="Q218" i="213"/>
  <c r="Q216" i="213" s="1"/>
  <c r="P218" i="213"/>
  <c r="P216" i="213" s="1"/>
  <c r="O218" i="213"/>
  <c r="O216" i="213" s="1"/>
  <c r="N218" i="213"/>
  <c r="N216" i="213" s="1"/>
  <c r="M218" i="213"/>
  <c r="M216" i="213" s="1"/>
  <c r="L218" i="213"/>
  <c r="AE214" i="213"/>
  <c r="AD214" i="213"/>
  <c r="AC214" i="213"/>
  <c r="AB214" i="213"/>
  <c r="AA214" i="213"/>
  <c r="Z214" i="213"/>
  <c r="Y214" i="213"/>
  <c r="X214" i="213"/>
  <c r="W214" i="213"/>
  <c r="V214" i="213"/>
  <c r="U214" i="213"/>
  <c r="T214" i="213"/>
  <c r="S214" i="213"/>
  <c r="R214" i="213"/>
  <c r="Q214" i="213"/>
  <c r="P214" i="213"/>
  <c r="O214" i="213"/>
  <c r="N214" i="213"/>
  <c r="M214" i="213"/>
  <c r="L214" i="213"/>
  <c r="AE213" i="213"/>
  <c r="AD213" i="213"/>
  <c r="AC213" i="213"/>
  <c r="AB213" i="213"/>
  <c r="AA213" i="213"/>
  <c r="Z213" i="213"/>
  <c r="Y213" i="213"/>
  <c r="X213" i="213"/>
  <c r="W213" i="213"/>
  <c r="V213" i="213"/>
  <c r="U213" i="213"/>
  <c r="T213" i="213"/>
  <c r="S213" i="213"/>
  <c r="R213" i="213"/>
  <c r="Q213" i="213"/>
  <c r="P213" i="213"/>
  <c r="O213" i="213"/>
  <c r="N213" i="213"/>
  <c r="M213" i="213"/>
  <c r="L213" i="213"/>
  <c r="AE212" i="213"/>
  <c r="AD212" i="213"/>
  <c r="AC212" i="213"/>
  <c r="AB212" i="213"/>
  <c r="AA212" i="213"/>
  <c r="Z212" i="213"/>
  <c r="Y212" i="213"/>
  <c r="X212" i="213"/>
  <c r="W212" i="213"/>
  <c r="V212" i="213"/>
  <c r="U212" i="213"/>
  <c r="T212" i="213"/>
  <c r="S212" i="213"/>
  <c r="R212" i="213"/>
  <c r="Q212" i="213"/>
  <c r="P212" i="213"/>
  <c r="O212" i="213"/>
  <c r="N212" i="213"/>
  <c r="M212" i="213"/>
  <c r="L212" i="213"/>
  <c r="AE211" i="213"/>
  <c r="AD211" i="213"/>
  <c r="AC211" i="213"/>
  <c r="AB211" i="213"/>
  <c r="AA211" i="213"/>
  <c r="Z211" i="213"/>
  <c r="Y211" i="213"/>
  <c r="X211" i="213"/>
  <c r="W211" i="213"/>
  <c r="V211" i="213"/>
  <c r="U211" i="213"/>
  <c r="T211" i="213"/>
  <c r="S211" i="213"/>
  <c r="R211" i="213"/>
  <c r="Q211" i="213"/>
  <c r="P211" i="213"/>
  <c r="O211" i="213"/>
  <c r="N211" i="213"/>
  <c r="M211" i="213"/>
  <c r="L211" i="213"/>
  <c r="AE210" i="213"/>
  <c r="AD210" i="213"/>
  <c r="AC210" i="213"/>
  <c r="AB210" i="213"/>
  <c r="AA210" i="213"/>
  <c r="Z210" i="213"/>
  <c r="Y210" i="213"/>
  <c r="X210" i="213"/>
  <c r="W210" i="213"/>
  <c r="V210" i="213"/>
  <c r="U210" i="213"/>
  <c r="T210" i="213"/>
  <c r="S210" i="213"/>
  <c r="R210" i="213"/>
  <c r="Q210" i="213"/>
  <c r="P210" i="213"/>
  <c r="O210" i="213"/>
  <c r="N210" i="213"/>
  <c r="M210" i="213"/>
  <c r="L210" i="213"/>
  <c r="AE209" i="213"/>
  <c r="AE207" i="213" s="1"/>
  <c r="AD209" i="213"/>
  <c r="AD207" i="213" s="1"/>
  <c r="AC209" i="213"/>
  <c r="AC207" i="213" s="1"/>
  <c r="AB209" i="213"/>
  <c r="AB207" i="213" s="1"/>
  <c r="AA209" i="213"/>
  <c r="AA207" i="213" s="1"/>
  <c r="Z209" i="213"/>
  <c r="Z207" i="213" s="1"/>
  <c r="Y209" i="213"/>
  <c r="Y207" i="213" s="1"/>
  <c r="X209" i="213"/>
  <c r="X207" i="213" s="1"/>
  <c r="W209" i="213"/>
  <c r="W207" i="213" s="1"/>
  <c r="V209" i="213"/>
  <c r="V207" i="213" s="1"/>
  <c r="U209" i="213"/>
  <c r="U207" i="213" s="1"/>
  <c r="T209" i="213"/>
  <c r="T207" i="213" s="1"/>
  <c r="S209" i="213"/>
  <c r="S207" i="213" s="1"/>
  <c r="R209" i="213"/>
  <c r="Q209" i="213"/>
  <c r="Q207" i="213" s="1"/>
  <c r="P209" i="213"/>
  <c r="P207" i="213" s="1"/>
  <c r="O209" i="213"/>
  <c r="O207" i="213" s="1"/>
  <c r="N209" i="213"/>
  <c r="N207" i="213" s="1"/>
  <c r="M209" i="213"/>
  <c r="M207" i="213" s="1"/>
  <c r="L209" i="213"/>
  <c r="L207" i="213" s="1"/>
  <c r="AE205" i="213"/>
  <c r="AD205" i="213"/>
  <c r="AC205" i="213"/>
  <c r="AB205" i="213"/>
  <c r="AA205" i="213"/>
  <c r="Z205" i="213"/>
  <c r="Y205" i="213"/>
  <c r="X205" i="213"/>
  <c r="W205" i="213"/>
  <c r="V205" i="213"/>
  <c r="U205" i="213"/>
  <c r="T205" i="213"/>
  <c r="S205" i="213"/>
  <c r="R205" i="213"/>
  <c r="Q205" i="213"/>
  <c r="P205" i="213"/>
  <c r="O205" i="213"/>
  <c r="N205" i="213"/>
  <c r="M205" i="213"/>
  <c r="L205" i="213"/>
  <c r="AE204" i="213"/>
  <c r="AE202" i="213" s="1"/>
  <c r="AD204" i="213"/>
  <c r="AD202" i="213" s="1"/>
  <c r="AC204" i="213"/>
  <c r="AC202" i="213" s="1"/>
  <c r="AB204" i="213"/>
  <c r="AB202" i="213" s="1"/>
  <c r="AA204" i="213"/>
  <c r="AA202" i="213" s="1"/>
  <c r="Z204" i="213"/>
  <c r="Z202" i="213" s="1"/>
  <c r="Y204" i="213"/>
  <c r="X204" i="213"/>
  <c r="X202" i="213" s="1"/>
  <c r="W204" i="213"/>
  <c r="W202" i="213" s="1"/>
  <c r="V204" i="213"/>
  <c r="V202" i="213" s="1"/>
  <c r="U204" i="213"/>
  <c r="U202" i="213" s="1"/>
  <c r="T204" i="213"/>
  <c r="T202" i="213" s="1"/>
  <c r="S204" i="213"/>
  <c r="S202" i="213" s="1"/>
  <c r="R204" i="213"/>
  <c r="R202" i="213" s="1"/>
  <c r="Q204" i="213"/>
  <c r="Q202" i="213" s="1"/>
  <c r="P204" i="213"/>
  <c r="P202" i="213" s="1"/>
  <c r="O204" i="213"/>
  <c r="O202" i="213" s="1"/>
  <c r="N204" i="213"/>
  <c r="N202" i="213" s="1"/>
  <c r="M204" i="213"/>
  <c r="M202" i="213" s="1"/>
  <c r="L204" i="213"/>
  <c r="L202" i="213" s="1"/>
  <c r="AE200" i="213"/>
  <c r="AD200" i="213"/>
  <c r="AC200" i="213"/>
  <c r="AB200" i="213"/>
  <c r="AA200" i="213"/>
  <c r="Z200" i="213"/>
  <c r="Y200" i="213"/>
  <c r="X200" i="213"/>
  <c r="W200" i="213"/>
  <c r="V200" i="213"/>
  <c r="U200" i="213"/>
  <c r="T200" i="213"/>
  <c r="S200" i="213"/>
  <c r="R200" i="213"/>
  <c r="Q200" i="213"/>
  <c r="P200" i="213"/>
  <c r="O200" i="213"/>
  <c r="N200" i="213"/>
  <c r="M200" i="213"/>
  <c r="L200" i="213"/>
  <c r="AE199" i="213"/>
  <c r="AD199" i="213"/>
  <c r="AC199" i="213"/>
  <c r="AB199" i="213"/>
  <c r="AA199" i="213"/>
  <c r="Z199" i="213"/>
  <c r="Y199" i="213"/>
  <c r="X199" i="213"/>
  <c r="W199" i="213"/>
  <c r="V199" i="213"/>
  <c r="U199" i="213"/>
  <c r="T199" i="213"/>
  <c r="S199" i="213"/>
  <c r="R199" i="213"/>
  <c r="Q199" i="213"/>
  <c r="P199" i="213"/>
  <c r="O199" i="213"/>
  <c r="N199" i="213"/>
  <c r="M199" i="213"/>
  <c r="L199" i="213"/>
  <c r="AE198" i="213"/>
  <c r="AE196" i="213" s="1"/>
  <c r="AD198" i="213"/>
  <c r="AD196" i="213" s="1"/>
  <c r="AC198" i="213"/>
  <c r="AC196" i="213" s="1"/>
  <c r="AB198" i="213"/>
  <c r="AB196" i="213" s="1"/>
  <c r="AA198" i="213"/>
  <c r="AA196" i="213" s="1"/>
  <c r="Z198" i="213"/>
  <c r="Z196" i="213" s="1"/>
  <c r="Y198" i="213"/>
  <c r="Y196" i="213" s="1"/>
  <c r="X198" i="213"/>
  <c r="X196" i="213" s="1"/>
  <c r="W198" i="213"/>
  <c r="W196" i="213" s="1"/>
  <c r="V198" i="213"/>
  <c r="V196" i="213" s="1"/>
  <c r="U198" i="213"/>
  <c r="U196" i="213" s="1"/>
  <c r="T198" i="213"/>
  <c r="T196" i="213" s="1"/>
  <c r="S198" i="213"/>
  <c r="S196" i="213" s="1"/>
  <c r="R198" i="213"/>
  <c r="Q198" i="213"/>
  <c r="Q196" i="213" s="1"/>
  <c r="P198" i="213"/>
  <c r="P196" i="213" s="1"/>
  <c r="O198" i="213"/>
  <c r="O196" i="213" s="1"/>
  <c r="N198" i="213"/>
  <c r="N196" i="213" s="1"/>
  <c r="M198" i="213"/>
  <c r="M196" i="213" s="1"/>
  <c r="L198" i="213"/>
  <c r="L196" i="213" s="1"/>
  <c r="AE194" i="213"/>
  <c r="AD194" i="213"/>
  <c r="AC194" i="213"/>
  <c r="AB194" i="213"/>
  <c r="AA194" i="213"/>
  <c r="Z194" i="213"/>
  <c r="Y194" i="213"/>
  <c r="X194" i="213"/>
  <c r="W194" i="213"/>
  <c r="V194" i="213"/>
  <c r="U194" i="213"/>
  <c r="T194" i="213"/>
  <c r="S194" i="213"/>
  <c r="R194" i="213"/>
  <c r="Q194" i="213"/>
  <c r="P194" i="213"/>
  <c r="O194" i="213"/>
  <c r="N194" i="213"/>
  <c r="M194" i="213"/>
  <c r="L194" i="213"/>
  <c r="AE193" i="213"/>
  <c r="AD193" i="213"/>
  <c r="AC193" i="213"/>
  <c r="AB193" i="213"/>
  <c r="AA193" i="213"/>
  <c r="Z193" i="213"/>
  <c r="Y193" i="213"/>
  <c r="X193" i="213"/>
  <c r="W193" i="213"/>
  <c r="V193" i="213"/>
  <c r="U193" i="213"/>
  <c r="T193" i="213"/>
  <c r="S193" i="213"/>
  <c r="R193" i="213"/>
  <c r="Q193" i="213"/>
  <c r="P193" i="213"/>
  <c r="O193" i="213"/>
  <c r="N193" i="213"/>
  <c r="M193" i="213"/>
  <c r="L193" i="213"/>
  <c r="AE192" i="213"/>
  <c r="AD192" i="213"/>
  <c r="AC192" i="213"/>
  <c r="AB192" i="213"/>
  <c r="AA192" i="213"/>
  <c r="Z192" i="213"/>
  <c r="Y192" i="213"/>
  <c r="X192" i="213"/>
  <c r="W192" i="213"/>
  <c r="V192" i="213"/>
  <c r="U192" i="213"/>
  <c r="T192" i="213"/>
  <c r="S192" i="213"/>
  <c r="R192" i="213"/>
  <c r="Q192" i="213"/>
  <c r="P192" i="213"/>
  <c r="O192" i="213"/>
  <c r="N192" i="213"/>
  <c r="M192" i="213"/>
  <c r="L192" i="213"/>
  <c r="AE191" i="213"/>
  <c r="AD191" i="213"/>
  <c r="AC191" i="213"/>
  <c r="AB191" i="213"/>
  <c r="AA191" i="213"/>
  <c r="Z191" i="213"/>
  <c r="Y191" i="213"/>
  <c r="X191" i="213"/>
  <c r="W191" i="213"/>
  <c r="V191" i="213"/>
  <c r="U191" i="213"/>
  <c r="T191" i="213"/>
  <c r="S191" i="213"/>
  <c r="R191" i="213"/>
  <c r="Q191" i="213"/>
  <c r="P191" i="213"/>
  <c r="O191" i="213"/>
  <c r="N191" i="213"/>
  <c r="M191" i="213"/>
  <c r="L191" i="213"/>
  <c r="AE190" i="213"/>
  <c r="AD190" i="213"/>
  <c r="AC190" i="213"/>
  <c r="AB190" i="213"/>
  <c r="AA190" i="213"/>
  <c r="Z190" i="213"/>
  <c r="Y190" i="213"/>
  <c r="X190" i="213"/>
  <c r="W190" i="213"/>
  <c r="V190" i="213"/>
  <c r="U190" i="213"/>
  <c r="T190" i="213"/>
  <c r="S190" i="213"/>
  <c r="R190" i="213"/>
  <c r="Q190" i="213"/>
  <c r="P190" i="213"/>
  <c r="O190" i="213"/>
  <c r="N190" i="213"/>
  <c r="M190" i="213"/>
  <c r="L190" i="213"/>
  <c r="AE189" i="213"/>
  <c r="AD189" i="213"/>
  <c r="AC189" i="213"/>
  <c r="AB189" i="213"/>
  <c r="AA189" i="213"/>
  <c r="Z189" i="213"/>
  <c r="Y189" i="213"/>
  <c r="X189" i="213"/>
  <c r="W189" i="213"/>
  <c r="V189" i="213"/>
  <c r="U189" i="213"/>
  <c r="T189" i="213"/>
  <c r="S189" i="213"/>
  <c r="R189" i="213"/>
  <c r="Q189" i="213"/>
  <c r="P189" i="213"/>
  <c r="O189" i="213"/>
  <c r="N189" i="213"/>
  <c r="M189" i="213"/>
  <c r="L189" i="213"/>
  <c r="AE188" i="213"/>
  <c r="AD188" i="213"/>
  <c r="AC188" i="213"/>
  <c r="AB188" i="213"/>
  <c r="AA188" i="213"/>
  <c r="Z188" i="213"/>
  <c r="Y188" i="213"/>
  <c r="X188" i="213"/>
  <c r="W188" i="213"/>
  <c r="V188" i="213"/>
  <c r="U188" i="213"/>
  <c r="T188" i="213"/>
  <c r="S188" i="213"/>
  <c r="R188" i="213"/>
  <c r="Q188" i="213"/>
  <c r="P188" i="213"/>
  <c r="O188" i="213"/>
  <c r="N188" i="213"/>
  <c r="M188" i="213"/>
  <c r="L188" i="213"/>
  <c r="AE187" i="213"/>
  <c r="AE185" i="213" s="1"/>
  <c r="AD187" i="213"/>
  <c r="AD185" i="213" s="1"/>
  <c r="AC187" i="213"/>
  <c r="AC185" i="213" s="1"/>
  <c r="AB187" i="213"/>
  <c r="AB185" i="213" s="1"/>
  <c r="AA187" i="213"/>
  <c r="Z187" i="213"/>
  <c r="Z185" i="213" s="1"/>
  <c r="Y187" i="213"/>
  <c r="Y185" i="213" s="1"/>
  <c r="X187" i="213"/>
  <c r="X185" i="213" s="1"/>
  <c r="W187" i="213"/>
  <c r="W185" i="213" s="1"/>
  <c r="V187" i="213"/>
  <c r="V185" i="213" s="1"/>
  <c r="U187" i="213"/>
  <c r="U185" i="213" s="1"/>
  <c r="T187" i="213"/>
  <c r="T185" i="213" s="1"/>
  <c r="S187" i="213"/>
  <c r="S185" i="213" s="1"/>
  <c r="R187" i="213"/>
  <c r="Q187" i="213"/>
  <c r="Q185" i="213" s="1"/>
  <c r="P187" i="213"/>
  <c r="P185" i="213" s="1"/>
  <c r="O187" i="213"/>
  <c r="O185" i="213" s="1"/>
  <c r="N187" i="213"/>
  <c r="N185" i="213" s="1"/>
  <c r="M187" i="213"/>
  <c r="M185" i="213" s="1"/>
  <c r="L187" i="213"/>
  <c r="L185" i="213" s="1"/>
  <c r="AE181" i="213"/>
  <c r="AD181" i="213"/>
  <c r="AC181" i="213"/>
  <c r="AB181" i="213"/>
  <c r="AA181" i="213"/>
  <c r="Z181" i="213"/>
  <c r="Y181" i="213"/>
  <c r="X181" i="213"/>
  <c r="W181" i="213"/>
  <c r="V181" i="213"/>
  <c r="U181" i="213"/>
  <c r="T181" i="213"/>
  <c r="S181" i="213"/>
  <c r="R181" i="213"/>
  <c r="Q181" i="213"/>
  <c r="P181" i="213"/>
  <c r="O181" i="213"/>
  <c r="N181" i="213"/>
  <c r="M181" i="213"/>
  <c r="L181" i="213"/>
  <c r="AE180" i="213"/>
  <c r="AD180" i="213"/>
  <c r="AC180" i="213"/>
  <c r="AB180" i="213"/>
  <c r="AA180" i="213"/>
  <c r="Z180" i="213"/>
  <c r="Y180" i="213"/>
  <c r="X180" i="213"/>
  <c r="W180" i="213"/>
  <c r="V180" i="213"/>
  <c r="U180" i="213"/>
  <c r="T180" i="213"/>
  <c r="S180" i="213"/>
  <c r="R180" i="213"/>
  <c r="Q180" i="213"/>
  <c r="P180" i="213"/>
  <c r="O180" i="213"/>
  <c r="N180" i="213"/>
  <c r="M180" i="213"/>
  <c r="L180" i="213"/>
  <c r="AE179" i="213"/>
  <c r="AD179" i="213"/>
  <c r="AC179" i="213"/>
  <c r="AB179" i="213"/>
  <c r="AA179" i="213"/>
  <c r="Z179" i="213"/>
  <c r="Y179" i="213"/>
  <c r="X179" i="213"/>
  <c r="W179" i="213"/>
  <c r="V179" i="213"/>
  <c r="U179" i="213"/>
  <c r="T179" i="213"/>
  <c r="S179" i="213"/>
  <c r="R179" i="213"/>
  <c r="Q179" i="213"/>
  <c r="P179" i="213"/>
  <c r="O179" i="213"/>
  <c r="N179" i="213"/>
  <c r="M179" i="213"/>
  <c r="L179" i="213"/>
  <c r="AE178" i="213"/>
  <c r="AD178" i="213"/>
  <c r="AC178" i="213"/>
  <c r="AB178" i="213"/>
  <c r="AA178" i="213"/>
  <c r="Z178" i="213"/>
  <c r="Y178" i="213"/>
  <c r="X178" i="213"/>
  <c r="W178" i="213"/>
  <c r="V178" i="213"/>
  <c r="U178" i="213"/>
  <c r="T178" i="213"/>
  <c r="S178" i="213"/>
  <c r="R178" i="213"/>
  <c r="Q178" i="213"/>
  <c r="P178" i="213"/>
  <c r="O178" i="213"/>
  <c r="N178" i="213"/>
  <c r="M178" i="213"/>
  <c r="L178" i="213"/>
  <c r="AE177" i="213"/>
  <c r="AD177" i="213"/>
  <c r="AC177" i="213"/>
  <c r="AB177" i="213"/>
  <c r="AA177" i="213"/>
  <c r="Z177" i="213"/>
  <c r="Y177" i="213"/>
  <c r="X177" i="213"/>
  <c r="W177" i="213"/>
  <c r="V177" i="213"/>
  <c r="U177" i="213"/>
  <c r="T177" i="213"/>
  <c r="S177" i="213"/>
  <c r="R177" i="213"/>
  <c r="Q177" i="213"/>
  <c r="P177" i="213"/>
  <c r="O177" i="213"/>
  <c r="N177" i="213"/>
  <c r="M177" i="213"/>
  <c r="L177" i="213"/>
  <c r="AE176" i="213"/>
  <c r="AD176" i="213"/>
  <c r="AC176" i="213"/>
  <c r="AB176" i="213"/>
  <c r="AA176" i="213"/>
  <c r="Z176" i="213"/>
  <c r="Y176" i="213"/>
  <c r="X176" i="213"/>
  <c r="W176" i="213"/>
  <c r="V176" i="213"/>
  <c r="U176" i="213"/>
  <c r="T176" i="213"/>
  <c r="S176" i="213"/>
  <c r="R176" i="213"/>
  <c r="Q176" i="213"/>
  <c r="P176" i="213"/>
  <c r="O176" i="213"/>
  <c r="N176" i="213"/>
  <c r="M176" i="213"/>
  <c r="L176" i="213"/>
  <c r="AE175" i="213"/>
  <c r="AE173" i="213" s="1"/>
  <c r="AD175" i="213"/>
  <c r="AD173" i="213" s="1"/>
  <c r="AC175" i="213"/>
  <c r="AC173" i="213" s="1"/>
  <c r="AB175" i="213"/>
  <c r="AB173" i="213" s="1"/>
  <c r="AA175" i="213"/>
  <c r="AA173" i="213" s="1"/>
  <c r="Z175" i="213"/>
  <c r="Z173" i="213" s="1"/>
  <c r="Y175" i="213"/>
  <c r="Y173" i="213" s="1"/>
  <c r="X175" i="213"/>
  <c r="X173" i="213" s="1"/>
  <c r="W175" i="213"/>
  <c r="W173" i="213" s="1"/>
  <c r="V175" i="213"/>
  <c r="V173" i="213" s="1"/>
  <c r="U175" i="213"/>
  <c r="U173" i="213" s="1"/>
  <c r="T175" i="213"/>
  <c r="T173" i="213" s="1"/>
  <c r="S175" i="213"/>
  <c r="S173" i="213" s="1"/>
  <c r="R175" i="213"/>
  <c r="R173" i="213" s="1"/>
  <c r="Q175" i="213"/>
  <c r="Q173" i="213" s="1"/>
  <c r="P175" i="213"/>
  <c r="O175" i="213"/>
  <c r="N175" i="213"/>
  <c r="M175" i="213"/>
  <c r="L175" i="213"/>
  <c r="L173" i="213" s="1"/>
  <c r="AE171" i="213"/>
  <c r="AD171" i="213"/>
  <c r="AC171" i="213"/>
  <c r="AB171" i="213"/>
  <c r="AA171" i="213"/>
  <c r="Z171" i="213"/>
  <c r="Y171" i="213"/>
  <c r="X171" i="213"/>
  <c r="W171" i="213"/>
  <c r="V171" i="213"/>
  <c r="U171" i="213"/>
  <c r="T171" i="213"/>
  <c r="S171" i="213"/>
  <c r="R171" i="213"/>
  <c r="Q171" i="213"/>
  <c r="P171" i="213"/>
  <c r="O171" i="213"/>
  <c r="N171" i="213"/>
  <c r="M171" i="213"/>
  <c r="L171" i="213"/>
  <c r="AE170" i="213"/>
  <c r="AD170" i="213"/>
  <c r="AC170" i="213"/>
  <c r="AB170" i="213"/>
  <c r="AA170" i="213"/>
  <c r="Z170" i="213"/>
  <c r="Y170" i="213"/>
  <c r="X170" i="213"/>
  <c r="W170" i="213"/>
  <c r="V170" i="213"/>
  <c r="U170" i="213"/>
  <c r="T170" i="213"/>
  <c r="S170" i="213"/>
  <c r="R170" i="213"/>
  <c r="Q170" i="213"/>
  <c r="P170" i="213"/>
  <c r="O170" i="213"/>
  <c r="N170" i="213"/>
  <c r="M170" i="213"/>
  <c r="L170" i="213"/>
  <c r="AE169" i="213"/>
  <c r="AD169" i="213"/>
  <c r="AC169" i="213"/>
  <c r="AB169" i="213"/>
  <c r="AA169" i="213"/>
  <c r="Z169" i="213"/>
  <c r="Y169" i="213"/>
  <c r="X169" i="213"/>
  <c r="W169" i="213"/>
  <c r="V169" i="213"/>
  <c r="U169" i="213"/>
  <c r="T169" i="213"/>
  <c r="S169" i="213"/>
  <c r="R169" i="213"/>
  <c r="Q169" i="213"/>
  <c r="P169" i="213"/>
  <c r="O169" i="213"/>
  <c r="N169" i="213"/>
  <c r="M169" i="213"/>
  <c r="L169" i="213"/>
  <c r="AE168" i="213"/>
  <c r="AD168" i="213"/>
  <c r="AC168" i="213"/>
  <c r="AB168" i="213"/>
  <c r="AA168" i="213"/>
  <c r="Z168" i="213"/>
  <c r="Y168" i="213"/>
  <c r="X168" i="213"/>
  <c r="W168" i="213"/>
  <c r="V168" i="213"/>
  <c r="U168" i="213"/>
  <c r="T168" i="213"/>
  <c r="S168" i="213"/>
  <c r="R168" i="213"/>
  <c r="Q168" i="213"/>
  <c r="P168" i="213"/>
  <c r="O168" i="213"/>
  <c r="N168" i="213"/>
  <c r="M168" i="213"/>
  <c r="L168" i="213"/>
  <c r="AE167" i="213"/>
  <c r="AD167" i="213"/>
  <c r="AC167" i="213"/>
  <c r="AB167" i="213"/>
  <c r="AA167" i="213"/>
  <c r="Z167" i="213"/>
  <c r="Y167" i="213"/>
  <c r="X167" i="213"/>
  <c r="W167" i="213"/>
  <c r="V167" i="213"/>
  <c r="U167" i="213"/>
  <c r="T167" i="213"/>
  <c r="S167" i="213"/>
  <c r="R167" i="213"/>
  <c r="Q167" i="213"/>
  <c r="P167" i="213"/>
  <c r="O167" i="213"/>
  <c r="N167" i="213"/>
  <c r="M167" i="213"/>
  <c r="L167" i="213"/>
  <c r="AE166" i="213"/>
  <c r="AD166" i="213"/>
  <c r="AC166" i="213"/>
  <c r="AB166" i="213"/>
  <c r="AA166" i="213"/>
  <c r="Z166" i="213"/>
  <c r="Y166" i="213"/>
  <c r="X166" i="213"/>
  <c r="W166" i="213"/>
  <c r="V166" i="213"/>
  <c r="U166" i="213"/>
  <c r="T166" i="213"/>
  <c r="S166" i="213"/>
  <c r="R166" i="213"/>
  <c r="Q166" i="213"/>
  <c r="P166" i="213"/>
  <c r="O166" i="213"/>
  <c r="N166" i="213"/>
  <c r="M166" i="213"/>
  <c r="L166" i="213"/>
  <c r="AE165" i="213"/>
  <c r="AE163" i="213" s="1"/>
  <c r="AD165" i="213"/>
  <c r="AD163" i="213" s="1"/>
  <c r="AC165" i="213"/>
  <c r="AC163" i="213" s="1"/>
  <c r="AB165" i="213"/>
  <c r="AB163" i="213" s="1"/>
  <c r="AA165" i="213"/>
  <c r="AA163" i="213" s="1"/>
  <c r="Z165" i="213"/>
  <c r="Z163" i="213" s="1"/>
  <c r="Y165" i="213"/>
  <c r="Y163" i="213" s="1"/>
  <c r="X165" i="213"/>
  <c r="X163" i="213" s="1"/>
  <c r="W165" i="213"/>
  <c r="W163" i="213" s="1"/>
  <c r="V165" i="213"/>
  <c r="V163" i="213" s="1"/>
  <c r="U165" i="213"/>
  <c r="T165" i="213"/>
  <c r="T163" i="213" s="1"/>
  <c r="S165" i="213"/>
  <c r="S163" i="213" s="1"/>
  <c r="R165" i="213"/>
  <c r="R163" i="213" s="1"/>
  <c r="Q165" i="213"/>
  <c r="Q163" i="213" s="1"/>
  <c r="P165" i="213"/>
  <c r="O165" i="213"/>
  <c r="O163" i="213" s="1"/>
  <c r="N165" i="213"/>
  <c r="N163" i="213" s="1"/>
  <c r="M165" i="213"/>
  <c r="M163" i="213" s="1"/>
  <c r="L165" i="213"/>
  <c r="L163" i="213" s="1"/>
  <c r="AE161" i="213"/>
  <c r="AD161" i="213"/>
  <c r="AC161" i="213"/>
  <c r="AB161" i="213"/>
  <c r="AA161" i="213"/>
  <c r="Z161" i="213"/>
  <c r="Y161" i="213"/>
  <c r="X161" i="213"/>
  <c r="W161" i="213"/>
  <c r="V161" i="213"/>
  <c r="U161" i="213"/>
  <c r="T161" i="213"/>
  <c r="S161" i="213"/>
  <c r="R161" i="213"/>
  <c r="Q161" i="213"/>
  <c r="P161" i="213"/>
  <c r="O161" i="213"/>
  <c r="N161" i="213"/>
  <c r="M161" i="213"/>
  <c r="L161" i="213"/>
  <c r="AE160" i="213"/>
  <c r="AD160" i="213"/>
  <c r="AC160" i="213"/>
  <c r="AB160" i="213"/>
  <c r="AA160" i="213"/>
  <c r="Z160" i="213"/>
  <c r="Y160" i="213"/>
  <c r="X160" i="213"/>
  <c r="W160" i="213"/>
  <c r="V160" i="213"/>
  <c r="U160" i="213"/>
  <c r="T160" i="213"/>
  <c r="S160" i="213"/>
  <c r="R160" i="213"/>
  <c r="Q160" i="213"/>
  <c r="P160" i="213"/>
  <c r="O160" i="213"/>
  <c r="N160" i="213"/>
  <c r="M160" i="213"/>
  <c r="L160" i="213"/>
  <c r="AE159" i="213"/>
  <c r="AD159" i="213"/>
  <c r="AC159" i="213"/>
  <c r="AB159" i="213"/>
  <c r="AA159" i="213"/>
  <c r="Z159" i="213"/>
  <c r="Y159" i="213"/>
  <c r="X159" i="213"/>
  <c r="W159" i="213"/>
  <c r="V159" i="213"/>
  <c r="U159" i="213"/>
  <c r="T159" i="213"/>
  <c r="S159" i="213"/>
  <c r="R159" i="213"/>
  <c r="Q159" i="213"/>
  <c r="P159" i="213"/>
  <c r="O159" i="213"/>
  <c r="N159" i="213"/>
  <c r="M159" i="213"/>
  <c r="L159" i="213"/>
  <c r="AE158" i="213"/>
  <c r="AD158" i="213"/>
  <c r="AC158" i="213"/>
  <c r="AB158" i="213"/>
  <c r="AA158" i="213"/>
  <c r="Z158" i="213"/>
  <c r="Y158" i="213"/>
  <c r="X158" i="213"/>
  <c r="W158" i="213"/>
  <c r="V158" i="213"/>
  <c r="U158" i="213"/>
  <c r="T158" i="213"/>
  <c r="S158" i="213"/>
  <c r="R158" i="213"/>
  <c r="Q158" i="213"/>
  <c r="P158" i="213"/>
  <c r="O158" i="213"/>
  <c r="N158" i="213"/>
  <c r="M158" i="213"/>
  <c r="L158" i="213"/>
  <c r="AE157" i="213"/>
  <c r="AE155" i="213" s="1"/>
  <c r="AD157" i="213"/>
  <c r="AD155" i="213" s="1"/>
  <c r="AC157" i="213"/>
  <c r="AC155" i="213" s="1"/>
  <c r="AB157" i="213"/>
  <c r="AB155" i="213" s="1"/>
  <c r="AA157" i="213"/>
  <c r="AA155" i="213" s="1"/>
  <c r="Z157" i="213"/>
  <c r="Z155" i="213" s="1"/>
  <c r="Y157" i="213"/>
  <c r="Y155" i="213" s="1"/>
  <c r="X157" i="213"/>
  <c r="X155" i="213" s="1"/>
  <c r="W157" i="213"/>
  <c r="W155" i="213" s="1"/>
  <c r="V157" i="213"/>
  <c r="V155" i="213" s="1"/>
  <c r="U157" i="213"/>
  <c r="U155" i="213" s="1"/>
  <c r="T157" i="213"/>
  <c r="T155" i="213" s="1"/>
  <c r="S157" i="213"/>
  <c r="S155" i="213" s="1"/>
  <c r="R157" i="213"/>
  <c r="R155" i="213" s="1"/>
  <c r="Q157" i="213"/>
  <c r="Q155" i="213" s="1"/>
  <c r="P157" i="213"/>
  <c r="P155" i="213" s="1"/>
  <c r="O157" i="213"/>
  <c r="N157" i="213"/>
  <c r="N155" i="213" s="1"/>
  <c r="M157" i="213"/>
  <c r="M155" i="213" s="1"/>
  <c r="L157" i="213"/>
  <c r="L155" i="213" s="1"/>
  <c r="AE153" i="213"/>
  <c r="AD153" i="213"/>
  <c r="AC153" i="213"/>
  <c r="AB153" i="213"/>
  <c r="AA153" i="213"/>
  <c r="Z153" i="213"/>
  <c r="Y153" i="213"/>
  <c r="X153" i="213"/>
  <c r="W153" i="213"/>
  <c r="V153" i="213"/>
  <c r="U153" i="213"/>
  <c r="T153" i="213"/>
  <c r="S153" i="213"/>
  <c r="R153" i="213"/>
  <c r="Q153" i="213"/>
  <c r="P153" i="213"/>
  <c r="O153" i="213"/>
  <c r="N153" i="213"/>
  <c r="M153" i="213"/>
  <c r="L153" i="213"/>
  <c r="AE152" i="213"/>
  <c r="AD152" i="213"/>
  <c r="AC152" i="213"/>
  <c r="AB152" i="213"/>
  <c r="AA152" i="213"/>
  <c r="Z152" i="213"/>
  <c r="Y152" i="213"/>
  <c r="X152" i="213"/>
  <c r="W152" i="213"/>
  <c r="V152" i="213"/>
  <c r="U152" i="213"/>
  <c r="T152" i="213"/>
  <c r="S152" i="213"/>
  <c r="R152" i="213"/>
  <c r="Q152" i="213"/>
  <c r="P152" i="213"/>
  <c r="O152" i="213"/>
  <c r="N152" i="213"/>
  <c r="M152" i="213"/>
  <c r="L152" i="213"/>
  <c r="AE151" i="213"/>
  <c r="AD151" i="213"/>
  <c r="AC151" i="213"/>
  <c r="AB151" i="213"/>
  <c r="AA151" i="213"/>
  <c r="Z151" i="213"/>
  <c r="Y151" i="213"/>
  <c r="X151" i="213"/>
  <c r="W151" i="213"/>
  <c r="V151" i="213"/>
  <c r="U151" i="213"/>
  <c r="T151" i="213"/>
  <c r="S151" i="213"/>
  <c r="R151" i="213"/>
  <c r="Q151" i="213"/>
  <c r="P151" i="213"/>
  <c r="O151" i="213"/>
  <c r="N151" i="213"/>
  <c r="M151" i="213"/>
  <c r="L151" i="213"/>
  <c r="AE150" i="213"/>
  <c r="AD150" i="213"/>
  <c r="AC150" i="213"/>
  <c r="AB150" i="213"/>
  <c r="AA150" i="213"/>
  <c r="Z150" i="213"/>
  <c r="Y150" i="213"/>
  <c r="X150" i="213"/>
  <c r="W150" i="213"/>
  <c r="V150" i="213"/>
  <c r="U150" i="213"/>
  <c r="T150" i="213"/>
  <c r="S150" i="213"/>
  <c r="R150" i="213"/>
  <c r="Q150" i="213"/>
  <c r="P150" i="213"/>
  <c r="O150" i="213"/>
  <c r="N150" i="213"/>
  <c r="M150" i="213"/>
  <c r="L150" i="213"/>
  <c r="AE149" i="213"/>
  <c r="AD149" i="213"/>
  <c r="AC149" i="213"/>
  <c r="AB149" i="213"/>
  <c r="AA149" i="213"/>
  <c r="Z149" i="213"/>
  <c r="Y149" i="213"/>
  <c r="X149" i="213"/>
  <c r="W149" i="213"/>
  <c r="V149" i="213"/>
  <c r="U149" i="213"/>
  <c r="T149" i="213"/>
  <c r="S149" i="213"/>
  <c r="R149" i="213"/>
  <c r="Q149" i="213"/>
  <c r="P149" i="213"/>
  <c r="O149" i="213"/>
  <c r="N149" i="213"/>
  <c r="M149" i="213"/>
  <c r="L149" i="213"/>
  <c r="AE148" i="213"/>
  <c r="AE146" i="213" s="1"/>
  <c r="AD148" i="213"/>
  <c r="AD146" i="213" s="1"/>
  <c r="AC148" i="213"/>
  <c r="AC146" i="213" s="1"/>
  <c r="AB148" i="213"/>
  <c r="AB146" i="213" s="1"/>
  <c r="AA148" i="213"/>
  <c r="AA146" i="213" s="1"/>
  <c r="Z148" i="213"/>
  <c r="Z146" i="213" s="1"/>
  <c r="Y148" i="213"/>
  <c r="Y146" i="213" s="1"/>
  <c r="X148" i="213"/>
  <c r="X146" i="213" s="1"/>
  <c r="W148" i="213"/>
  <c r="W146" i="213" s="1"/>
  <c r="V148" i="213"/>
  <c r="V146" i="213" s="1"/>
  <c r="U148" i="213"/>
  <c r="U146" i="213" s="1"/>
  <c r="T148" i="213"/>
  <c r="T146" i="213" s="1"/>
  <c r="S148" i="213"/>
  <c r="S146" i="213" s="1"/>
  <c r="R148" i="213"/>
  <c r="R146" i="213" s="1"/>
  <c r="Q148" i="213"/>
  <c r="Q146" i="213" s="1"/>
  <c r="P148" i="213"/>
  <c r="P146" i="213" s="1"/>
  <c r="O148" i="213"/>
  <c r="O146" i="213" s="1"/>
  <c r="N148" i="213"/>
  <c r="N146" i="213" s="1"/>
  <c r="M148" i="213"/>
  <c r="M146" i="213" s="1"/>
  <c r="L148" i="213"/>
  <c r="L146" i="213" s="1"/>
  <c r="AE144" i="213"/>
  <c r="AD144" i="213"/>
  <c r="AC144" i="213"/>
  <c r="AB144" i="213"/>
  <c r="AA144" i="213"/>
  <c r="Z144" i="213"/>
  <c r="Y144" i="213"/>
  <c r="X144" i="213"/>
  <c r="W144" i="213"/>
  <c r="V144" i="213"/>
  <c r="U144" i="213"/>
  <c r="T144" i="213"/>
  <c r="S144" i="213"/>
  <c r="R144" i="213"/>
  <c r="Q144" i="213"/>
  <c r="P144" i="213"/>
  <c r="O144" i="213"/>
  <c r="N144" i="213"/>
  <c r="M144" i="213"/>
  <c r="L144" i="213"/>
  <c r="AE143" i="213"/>
  <c r="AD143" i="213"/>
  <c r="AC143" i="213"/>
  <c r="AB143" i="213"/>
  <c r="AA143" i="213"/>
  <c r="Z143" i="213"/>
  <c r="Y143" i="213"/>
  <c r="X143" i="213"/>
  <c r="W143" i="213"/>
  <c r="V143" i="213"/>
  <c r="U143" i="213"/>
  <c r="T143" i="213"/>
  <c r="S143" i="213"/>
  <c r="R143" i="213"/>
  <c r="Q143" i="213"/>
  <c r="P143" i="213"/>
  <c r="O143" i="213"/>
  <c r="N143" i="213"/>
  <c r="M143" i="213"/>
  <c r="L143" i="213"/>
  <c r="AE142" i="213"/>
  <c r="AE140" i="213" s="1"/>
  <c r="AD142" i="213"/>
  <c r="AD140" i="213" s="1"/>
  <c r="AC142" i="213"/>
  <c r="AC140" i="213" s="1"/>
  <c r="AB142" i="213"/>
  <c r="AB140" i="213" s="1"/>
  <c r="AA142" i="213"/>
  <c r="Z142" i="213"/>
  <c r="Z140" i="213" s="1"/>
  <c r="Y142" i="213"/>
  <c r="Y140" i="213" s="1"/>
  <c r="X142" i="213"/>
  <c r="X140" i="213" s="1"/>
  <c r="W142" i="213"/>
  <c r="W140" i="213" s="1"/>
  <c r="V142" i="213"/>
  <c r="V140" i="213" s="1"/>
  <c r="U142" i="213"/>
  <c r="U140" i="213" s="1"/>
  <c r="T142" i="213"/>
  <c r="T140" i="213" s="1"/>
  <c r="S142" i="213"/>
  <c r="S140" i="213" s="1"/>
  <c r="R142" i="213"/>
  <c r="R140" i="213" s="1"/>
  <c r="Q142" i="213"/>
  <c r="Q140" i="213" s="1"/>
  <c r="P142" i="213"/>
  <c r="P140" i="213" s="1"/>
  <c r="O142" i="213"/>
  <c r="N142" i="213"/>
  <c r="M142" i="213"/>
  <c r="M140" i="213" s="1"/>
  <c r="L142" i="213"/>
  <c r="L140" i="213" s="1"/>
  <c r="AE138" i="213"/>
  <c r="AD138" i="213"/>
  <c r="AC138" i="213"/>
  <c r="AB138" i="213"/>
  <c r="AA138" i="213"/>
  <c r="Z138" i="213"/>
  <c r="Y138" i="213"/>
  <c r="X138" i="213"/>
  <c r="W138" i="213"/>
  <c r="V138" i="213"/>
  <c r="U138" i="213"/>
  <c r="T138" i="213"/>
  <c r="S138" i="213"/>
  <c r="R138" i="213"/>
  <c r="Q138" i="213"/>
  <c r="P138" i="213"/>
  <c r="O138" i="213"/>
  <c r="N138" i="213"/>
  <c r="M138" i="213"/>
  <c r="L138" i="213"/>
  <c r="AE137" i="213"/>
  <c r="AD137" i="213"/>
  <c r="AC137" i="213"/>
  <c r="AB137" i="213"/>
  <c r="AA137" i="213"/>
  <c r="Z137" i="213"/>
  <c r="Y137" i="213"/>
  <c r="X137" i="213"/>
  <c r="W137" i="213"/>
  <c r="V137" i="213"/>
  <c r="U137" i="213"/>
  <c r="T137" i="213"/>
  <c r="S137" i="213"/>
  <c r="R137" i="213"/>
  <c r="Q137" i="213"/>
  <c r="P137" i="213"/>
  <c r="O137" i="213"/>
  <c r="N137" i="213"/>
  <c r="M137" i="213"/>
  <c r="L137" i="213"/>
  <c r="AE136" i="213"/>
  <c r="AD136" i="213"/>
  <c r="AC136" i="213"/>
  <c r="AB136" i="213"/>
  <c r="AA136" i="213"/>
  <c r="Z136" i="213"/>
  <c r="Y136" i="213"/>
  <c r="X136" i="213"/>
  <c r="W136" i="213"/>
  <c r="V136" i="213"/>
  <c r="U136" i="213"/>
  <c r="T136" i="213"/>
  <c r="S136" i="213"/>
  <c r="R136" i="213"/>
  <c r="Q136" i="213"/>
  <c r="P136" i="213"/>
  <c r="O136" i="213"/>
  <c r="N136" i="213"/>
  <c r="M136" i="213"/>
  <c r="L136" i="213"/>
  <c r="AE135" i="213"/>
  <c r="AD135" i="213"/>
  <c r="AC135" i="213"/>
  <c r="AB135" i="213"/>
  <c r="AA135" i="213"/>
  <c r="Z135" i="213"/>
  <c r="Y135" i="213"/>
  <c r="X135" i="213"/>
  <c r="W135" i="213"/>
  <c r="V135" i="213"/>
  <c r="U135" i="213"/>
  <c r="T135" i="213"/>
  <c r="S135" i="213"/>
  <c r="R135" i="213"/>
  <c r="Q135" i="213"/>
  <c r="P135" i="213"/>
  <c r="O135" i="213"/>
  <c r="N135" i="213"/>
  <c r="M135" i="213"/>
  <c r="L135" i="213"/>
  <c r="AE134" i="213"/>
  <c r="AD134" i="213"/>
  <c r="AC134" i="213"/>
  <c r="AB134" i="213"/>
  <c r="AA134" i="213"/>
  <c r="Z134" i="213"/>
  <c r="Y134" i="213"/>
  <c r="X134" i="213"/>
  <c r="W134" i="213"/>
  <c r="V134" i="213"/>
  <c r="U134" i="213"/>
  <c r="T134" i="213"/>
  <c r="S134" i="213"/>
  <c r="R134" i="213"/>
  <c r="Q134" i="213"/>
  <c r="P134" i="213"/>
  <c r="O134" i="213"/>
  <c r="N134" i="213"/>
  <c r="M134" i="213"/>
  <c r="L134" i="213"/>
  <c r="AE133" i="213"/>
  <c r="AE131" i="213" s="1"/>
  <c r="AD133" i="213"/>
  <c r="AD131" i="213" s="1"/>
  <c r="AC133" i="213"/>
  <c r="AC131" i="213" s="1"/>
  <c r="AB133" i="213"/>
  <c r="AB131" i="213" s="1"/>
  <c r="AA133" i="213"/>
  <c r="AA131" i="213" s="1"/>
  <c r="Z133" i="213"/>
  <c r="Z131" i="213" s="1"/>
  <c r="Y133" i="213"/>
  <c r="Y131" i="213" s="1"/>
  <c r="X133" i="213"/>
  <c r="X131" i="213" s="1"/>
  <c r="W133" i="213"/>
  <c r="V133" i="213"/>
  <c r="V131" i="213" s="1"/>
  <c r="U133" i="213"/>
  <c r="U131" i="213" s="1"/>
  <c r="T133" i="213"/>
  <c r="T131" i="213" s="1"/>
  <c r="S133" i="213"/>
  <c r="S131" i="213" s="1"/>
  <c r="R133" i="213"/>
  <c r="R131" i="213" s="1"/>
  <c r="Q133" i="213"/>
  <c r="Q131" i="213" s="1"/>
  <c r="P133" i="213"/>
  <c r="P131" i="213" s="1"/>
  <c r="O133" i="213"/>
  <c r="N133" i="213"/>
  <c r="M133" i="213"/>
  <c r="M131" i="213" s="1"/>
  <c r="L133" i="213"/>
  <c r="L131" i="213" s="1"/>
  <c r="AE127" i="213"/>
  <c r="AD127" i="213"/>
  <c r="AC127" i="213"/>
  <c r="AB127" i="213"/>
  <c r="AA127" i="213"/>
  <c r="Z127" i="213"/>
  <c r="Y127" i="213"/>
  <c r="X127" i="213"/>
  <c r="W127" i="213"/>
  <c r="V127" i="213"/>
  <c r="U127" i="213"/>
  <c r="T127" i="213"/>
  <c r="S127" i="213"/>
  <c r="R127" i="213"/>
  <c r="Q127" i="213"/>
  <c r="P127" i="213"/>
  <c r="O127" i="213"/>
  <c r="N127" i="213"/>
  <c r="M127" i="213"/>
  <c r="L127" i="213"/>
  <c r="AE126" i="213"/>
  <c r="AD126" i="213"/>
  <c r="AC126" i="213"/>
  <c r="AB126" i="213"/>
  <c r="AA126" i="213"/>
  <c r="Z126" i="213"/>
  <c r="Y126" i="213"/>
  <c r="X126" i="213"/>
  <c r="W126" i="213"/>
  <c r="V126" i="213"/>
  <c r="U126" i="213"/>
  <c r="T126" i="213"/>
  <c r="S126" i="213"/>
  <c r="R126" i="213"/>
  <c r="Q126" i="213"/>
  <c r="P126" i="213"/>
  <c r="O126" i="213"/>
  <c r="N126" i="213"/>
  <c r="M126" i="213"/>
  <c r="L126" i="213"/>
  <c r="AE125" i="213"/>
  <c r="AD125" i="213"/>
  <c r="AC125" i="213"/>
  <c r="AB125" i="213"/>
  <c r="AA125" i="213"/>
  <c r="Z125" i="213"/>
  <c r="Y125" i="213"/>
  <c r="X125" i="213"/>
  <c r="W125" i="213"/>
  <c r="V125" i="213"/>
  <c r="U125" i="213"/>
  <c r="T125" i="213"/>
  <c r="S125" i="213"/>
  <c r="R125" i="213"/>
  <c r="Q125" i="213"/>
  <c r="P125" i="213"/>
  <c r="O125" i="213"/>
  <c r="N125" i="213"/>
  <c r="M125" i="213"/>
  <c r="L125" i="213"/>
  <c r="AE124" i="213"/>
  <c r="AE122" i="213" s="1"/>
  <c r="AD124" i="213"/>
  <c r="AD122" i="213" s="1"/>
  <c r="AC124" i="213"/>
  <c r="AC122" i="213" s="1"/>
  <c r="AB124" i="213"/>
  <c r="AB122" i="213" s="1"/>
  <c r="AA124" i="213"/>
  <c r="AA122" i="213" s="1"/>
  <c r="Z124" i="213"/>
  <c r="Z122" i="213" s="1"/>
  <c r="Y124" i="213"/>
  <c r="Y122" i="213" s="1"/>
  <c r="X124" i="213"/>
  <c r="X122" i="213" s="1"/>
  <c r="W124" i="213"/>
  <c r="W122" i="213" s="1"/>
  <c r="V124" i="213"/>
  <c r="V122" i="213" s="1"/>
  <c r="U124" i="213"/>
  <c r="U122" i="213" s="1"/>
  <c r="T124" i="213"/>
  <c r="T122" i="213" s="1"/>
  <c r="S124" i="213"/>
  <c r="S122" i="213" s="1"/>
  <c r="R124" i="213"/>
  <c r="R122" i="213" s="1"/>
  <c r="Q124" i="213"/>
  <c r="Q122" i="213" s="1"/>
  <c r="P124" i="213"/>
  <c r="P122" i="213" s="1"/>
  <c r="O124" i="213"/>
  <c r="N124" i="213"/>
  <c r="N122" i="213" s="1"/>
  <c r="M124" i="213"/>
  <c r="M122" i="213" s="1"/>
  <c r="L124" i="213"/>
  <c r="L122" i="213" s="1"/>
  <c r="AE120" i="213"/>
  <c r="AD120" i="213"/>
  <c r="AC120" i="213"/>
  <c r="AB120" i="213"/>
  <c r="AA120" i="213"/>
  <c r="Z120" i="213"/>
  <c r="Y120" i="213"/>
  <c r="X120" i="213"/>
  <c r="W120" i="213"/>
  <c r="V120" i="213"/>
  <c r="U120" i="213"/>
  <c r="T120" i="213"/>
  <c r="S120" i="213"/>
  <c r="R120" i="213"/>
  <c r="Q120" i="213"/>
  <c r="P120" i="213"/>
  <c r="O120" i="213"/>
  <c r="N120" i="213"/>
  <c r="M120" i="213"/>
  <c r="L120" i="213"/>
  <c r="AE119" i="213"/>
  <c r="AD119" i="213"/>
  <c r="AC119" i="213"/>
  <c r="AB119" i="213"/>
  <c r="AA119" i="213"/>
  <c r="Z119" i="213"/>
  <c r="Y119" i="213"/>
  <c r="X119" i="213"/>
  <c r="W119" i="213"/>
  <c r="V119" i="213"/>
  <c r="U119" i="213"/>
  <c r="T119" i="213"/>
  <c r="S119" i="213"/>
  <c r="R119" i="213"/>
  <c r="Q119" i="213"/>
  <c r="P119" i="213"/>
  <c r="O119" i="213"/>
  <c r="N119" i="213"/>
  <c r="M119" i="213"/>
  <c r="L119" i="213"/>
  <c r="AE118" i="213"/>
  <c r="AD118" i="213"/>
  <c r="AC118" i="213"/>
  <c r="AB118" i="213"/>
  <c r="AA118" i="213"/>
  <c r="Z118" i="213"/>
  <c r="Y118" i="213"/>
  <c r="X118" i="213"/>
  <c r="W118" i="213"/>
  <c r="V118" i="213"/>
  <c r="U118" i="213"/>
  <c r="T118" i="213"/>
  <c r="S118" i="213"/>
  <c r="R118" i="213"/>
  <c r="Q118" i="213"/>
  <c r="P118" i="213"/>
  <c r="O118" i="213"/>
  <c r="N118" i="213"/>
  <c r="M118" i="213"/>
  <c r="L118" i="213"/>
  <c r="AE117" i="213"/>
  <c r="AD117" i="213"/>
  <c r="AD115" i="213" s="1"/>
  <c r="AC117" i="213"/>
  <c r="AC115" i="213" s="1"/>
  <c r="AB117" i="213"/>
  <c r="AB115" i="213" s="1"/>
  <c r="AA117" i="213"/>
  <c r="AA115" i="213" s="1"/>
  <c r="Z117" i="213"/>
  <c r="Z115" i="213" s="1"/>
  <c r="Y117" i="213"/>
  <c r="Y115" i="213" s="1"/>
  <c r="X117" i="213"/>
  <c r="X115" i="213" s="1"/>
  <c r="W117" i="213"/>
  <c r="W115" i="213" s="1"/>
  <c r="V117" i="213"/>
  <c r="V115" i="213" s="1"/>
  <c r="U117" i="213"/>
  <c r="T117" i="213"/>
  <c r="T115" i="213" s="1"/>
  <c r="S117" i="213"/>
  <c r="S115" i="213" s="1"/>
  <c r="R117" i="213"/>
  <c r="R115" i="213" s="1"/>
  <c r="Q117" i="213"/>
  <c r="Q115" i="213" s="1"/>
  <c r="P117" i="213"/>
  <c r="P115" i="213" s="1"/>
  <c r="O117" i="213"/>
  <c r="O115" i="213" s="1"/>
  <c r="N117" i="213"/>
  <c r="N115" i="213" s="1"/>
  <c r="M117" i="213"/>
  <c r="M115" i="213" s="1"/>
  <c r="L117" i="213"/>
  <c r="L115" i="213" s="1"/>
  <c r="AE113" i="213"/>
  <c r="AD113" i="213"/>
  <c r="AC113" i="213"/>
  <c r="AB113" i="213"/>
  <c r="AA113" i="213"/>
  <c r="Z113" i="213"/>
  <c r="Y113" i="213"/>
  <c r="X113" i="213"/>
  <c r="W113" i="213"/>
  <c r="V113" i="213"/>
  <c r="U113" i="213"/>
  <c r="T113" i="213"/>
  <c r="S113" i="213"/>
  <c r="R113" i="213"/>
  <c r="Q113" i="213"/>
  <c r="P113" i="213"/>
  <c r="O113" i="213"/>
  <c r="N113" i="213"/>
  <c r="M113" i="213"/>
  <c r="L113" i="213"/>
  <c r="AE112" i="213"/>
  <c r="AD112" i="213"/>
  <c r="AC112" i="213"/>
  <c r="AB112" i="213"/>
  <c r="AA112" i="213"/>
  <c r="Z112" i="213"/>
  <c r="Y112" i="213"/>
  <c r="X112" i="213"/>
  <c r="W112" i="213"/>
  <c r="V112" i="213"/>
  <c r="U112" i="213"/>
  <c r="T112" i="213"/>
  <c r="S112" i="213"/>
  <c r="R112" i="213"/>
  <c r="Q112" i="213"/>
  <c r="P112" i="213"/>
  <c r="O112" i="213"/>
  <c r="N112" i="213"/>
  <c r="M112" i="213"/>
  <c r="L112" i="213"/>
  <c r="AE111" i="213"/>
  <c r="AE109" i="213" s="1"/>
  <c r="AD111" i="213"/>
  <c r="AD109" i="213" s="1"/>
  <c r="AC111" i="213"/>
  <c r="AB111" i="213"/>
  <c r="AB109" i="213" s="1"/>
  <c r="AA111" i="213"/>
  <c r="AA109" i="213" s="1"/>
  <c r="Z111" i="213"/>
  <c r="Z109" i="213" s="1"/>
  <c r="Y111" i="213"/>
  <c r="Y109" i="213" s="1"/>
  <c r="X111" i="213"/>
  <c r="X109" i="213" s="1"/>
  <c r="W111" i="213"/>
  <c r="W109" i="213" s="1"/>
  <c r="V111" i="213"/>
  <c r="V109" i="213" s="1"/>
  <c r="U111" i="213"/>
  <c r="U109" i="213" s="1"/>
  <c r="T111" i="213"/>
  <c r="T109" i="213" s="1"/>
  <c r="S111" i="213"/>
  <c r="S109" i="213" s="1"/>
  <c r="R111" i="213"/>
  <c r="R109" i="213" s="1"/>
  <c r="Q111" i="213"/>
  <c r="P111" i="213"/>
  <c r="P109" i="213" s="1"/>
  <c r="O111" i="213"/>
  <c r="N111" i="213"/>
  <c r="N109" i="213" s="1"/>
  <c r="M111" i="213"/>
  <c r="M109" i="213" s="1"/>
  <c r="L111" i="213"/>
  <c r="L109" i="213" s="1"/>
  <c r="AE107" i="213"/>
  <c r="AE105" i="213" s="1"/>
  <c r="AD107" i="213"/>
  <c r="AC107" i="213"/>
  <c r="AC105" i="213" s="1"/>
  <c r="AB107" i="213"/>
  <c r="AB105" i="213" s="1"/>
  <c r="AA107" i="213"/>
  <c r="AA105" i="213" s="1"/>
  <c r="Z107" i="213"/>
  <c r="Z105" i="213" s="1"/>
  <c r="Y107" i="213"/>
  <c r="Y105" i="213" s="1"/>
  <c r="X107" i="213"/>
  <c r="X105" i="213" s="1"/>
  <c r="W107" i="213"/>
  <c r="W105" i="213" s="1"/>
  <c r="V107" i="213"/>
  <c r="V105" i="213" s="1"/>
  <c r="U107" i="213"/>
  <c r="T107" i="213"/>
  <c r="T105" i="213" s="1"/>
  <c r="S107" i="213"/>
  <c r="S105" i="213" s="1"/>
  <c r="R107" i="213"/>
  <c r="R105" i="213" s="1"/>
  <c r="Q107" i="213"/>
  <c r="Q105" i="213" s="1"/>
  <c r="P107" i="213"/>
  <c r="P105" i="213" s="1"/>
  <c r="O107" i="213"/>
  <c r="O105" i="213" s="1"/>
  <c r="N107" i="213"/>
  <c r="N105" i="213" s="1"/>
  <c r="M107" i="213"/>
  <c r="M105" i="213" s="1"/>
  <c r="L107" i="213"/>
  <c r="L105" i="213" s="1"/>
  <c r="AE103" i="213"/>
  <c r="AD103" i="213"/>
  <c r="AC103" i="213"/>
  <c r="AB103" i="213"/>
  <c r="AA103" i="213"/>
  <c r="Z103" i="213"/>
  <c r="Y103" i="213"/>
  <c r="X103" i="213"/>
  <c r="W103" i="213"/>
  <c r="V103" i="213"/>
  <c r="U103" i="213"/>
  <c r="T103" i="213"/>
  <c r="S103" i="213"/>
  <c r="R103" i="213"/>
  <c r="Q103" i="213"/>
  <c r="P103" i="213"/>
  <c r="O103" i="213"/>
  <c r="N103" i="213"/>
  <c r="M103" i="213"/>
  <c r="L103" i="213"/>
  <c r="AE102" i="213"/>
  <c r="AD102" i="213"/>
  <c r="AC102" i="213"/>
  <c r="AB102" i="213"/>
  <c r="AA102" i="213"/>
  <c r="Z102" i="213"/>
  <c r="Y102" i="213"/>
  <c r="X102" i="213"/>
  <c r="W102" i="213"/>
  <c r="V102" i="213"/>
  <c r="U102" i="213"/>
  <c r="T102" i="213"/>
  <c r="S102" i="213"/>
  <c r="R102" i="213"/>
  <c r="Q102" i="213"/>
  <c r="P102" i="213"/>
  <c r="O102" i="213"/>
  <c r="N102" i="213"/>
  <c r="M102" i="213"/>
  <c r="L102" i="213"/>
  <c r="AE101" i="213"/>
  <c r="AD101" i="213"/>
  <c r="AC101" i="213"/>
  <c r="AB101" i="213"/>
  <c r="AA101" i="213"/>
  <c r="Z101" i="213"/>
  <c r="Y101" i="213"/>
  <c r="X101" i="213"/>
  <c r="W101" i="213"/>
  <c r="V101" i="213"/>
  <c r="U101" i="213"/>
  <c r="T101" i="213"/>
  <c r="S101" i="213"/>
  <c r="R101" i="213"/>
  <c r="Q101" i="213"/>
  <c r="P101" i="213"/>
  <c r="O101" i="213"/>
  <c r="N101" i="213"/>
  <c r="M101" i="213"/>
  <c r="L101" i="213"/>
  <c r="AE100" i="213"/>
  <c r="AE98" i="213" s="1"/>
  <c r="AD100" i="213"/>
  <c r="AD98" i="213" s="1"/>
  <c r="AC100" i="213"/>
  <c r="AC98" i="213" s="1"/>
  <c r="AB100" i="213"/>
  <c r="AB98" i="213" s="1"/>
  <c r="AA100" i="213"/>
  <c r="AA98" i="213" s="1"/>
  <c r="Z100" i="213"/>
  <c r="Z98" i="213" s="1"/>
  <c r="Y100" i="213"/>
  <c r="Y98" i="213" s="1"/>
  <c r="X100" i="213"/>
  <c r="X98" i="213" s="1"/>
  <c r="W100" i="213"/>
  <c r="W98" i="213" s="1"/>
  <c r="V100" i="213"/>
  <c r="V98" i="213" s="1"/>
  <c r="U100" i="213"/>
  <c r="U98" i="213" s="1"/>
  <c r="T100" i="213"/>
  <c r="T98" i="213" s="1"/>
  <c r="S100" i="213"/>
  <c r="S98" i="213" s="1"/>
  <c r="R100" i="213"/>
  <c r="R98" i="213" s="1"/>
  <c r="Q100" i="213"/>
  <c r="Q98" i="213" s="1"/>
  <c r="P100" i="213"/>
  <c r="P98" i="213" s="1"/>
  <c r="O100" i="213"/>
  <c r="O98" i="213" s="1"/>
  <c r="N100" i="213"/>
  <c r="N98" i="213" s="1"/>
  <c r="M100" i="213"/>
  <c r="M98" i="213" s="1"/>
  <c r="L100" i="213"/>
  <c r="AE94" i="213"/>
  <c r="AD94" i="213"/>
  <c r="AC94" i="213"/>
  <c r="AB94" i="213"/>
  <c r="AA94" i="213"/>
  <c r="Z94" i="213"/>
  <c r="Y94" i="213"/>
  <c r="X94" i="213"/>
  <c r="W94" i="213"/>
  <c r="V94" i="213"/>
  <c r="U94" i="213"/>
  <c r="T94" i="213"/>
  <c r="S94" i="213"/>
  <c r="R94" i="213"/>
  <c r="Q94" i="213"/>
  <c r="P94" i="213"/>
  <c r="O94" i="213"/>
  <c r="N94" i="213"/>
  <c r="M94" i="213"/>
  <c r="L94" i="213"/>
  <c r="AE93" i="213"/>
  <c r="AD93" i="213"/>
  <c r="AC93" i="213"/>
  <c r="AB93" i="213"/>
  <c r="AA93" i="213"/>
  <c r="Z93" i="213"/>
  <c r="Y93" i="213"/>
  <c r="X93" i="213"/>
  <c r="W93" i="213"/>
  <c r="V93" i="213"/>
  <c r="U93" i="213"/>
  <c r="T93" i="213"/>
  <c r="S93" i="213"/>
  <c r="R93" i="213"/>
  <c r="Q93" i="213"/>
  <c r="P93" i="213"/>
  <c r="O93" i="213"/>
  <c r="N93" i="213"/>
  <c r="M93" i="213"/>
  <c r="L93" i="213"/>
  <c r="AE92" i="213"/>
  <c r="AD92" i="213"/>
  <c r="AC92" i="213"/>
  <c r="AB92" i="213"/>
  <c r="AA92" i="213"/>
  <c r="Z92" i="213"/>
  <c r="Y92" i="213"/>
  <c r="X92" i="213"/>
  <c r="W92" i="213"/>
  <c r="V92" i="213"/>
  <c r="U92" i="213"/>
  <c r="T92" i="213"/>
  <c r="S92" i="213"/>
  <c r="R92" i="213"/>
  <c r="Q92" i="213"/>
  <c r="P92" i="213"/>
  <c r="O92" i="213"/>
  <c r="N92" i="213"/>
  <c r="M92" i="213"/>
  <c r="L92" i="213"/>
  <c r="AE91" i="213"/>
  <c r="AD91" i="213"/>
  <c r="AC91" i="213"/>
  <c r="AB91" i="213"/>
  <c r="AA91" i="213"/>
  <c r="Z91" i="213"/>
  <c r="Y91" i="213"/>
  <c r="X91" i="213"/>
  <c r="W91" i="213"/>
  <c r="V91" i="213"/>
  <c r="U91" i="213"/>
  <c r="T91" i="213"/>
  <c r="S91" i="213"/>
  <c r="R91" i="213"/>
  <c r="Q91" i="213"/>
  <c r="P91" i="213"/>
  <c r="O91" i="213"/>
  <c r="N91" i="213"/>
  <c r="M91" i="213"/>
  <c r="L91" i="213"/>
  <c r="AE90" i="213"/>
  <c r="AE88" i="213" s="1"/>
  <c r="AD90" i="213"/>
  <c r="AD88" i="213" s="1"/>
  <c r="AC90" i="213"/>
  <c r="AC88" i="213" s="1"/>
  <c r="AB90" i="213"/>
  <c r="AB88" i="213" s="1"/>
  <c r="AA90" i="213"/>
  <c r="AA88" i="213" s="1"/>
  <c r="Z90" i="213"/>
  <c r="Z88" i="213" s="1"/>
  <c r="Y90" i="213"/>
  <c r="Y88" i="213" s="1"/>
  <c r="X90" i="213"/>
  <c r="X88" i="213" s="1"/>
  <c r="W90" i="213"/>
  <c r="W88" i="213" s="1"/>
  <c r="V90" i="213"/>
  <c r="V88" i="213" s="1"/>
  <c r="U90" i="213"/>
  <c r="U88" i="213" s="1"/>
  <c r="T90" i="213"/>
  <c r="T88" i="213" s="1"/>
  <c r="S90" i="213"/>
  <c r="S88" i="213" s="1"/>
  <c r="R90" i="213"/>
  <c r="R88" i="213" s="1"/>
  <c r="Q90" i="213"/>
  <c r="Q88" i="213" s="1"/>
  <c r="P90" i="213"/>
  <c r="P88" i="213" s="1"/>
  <c r="O90" i="213"/>
  <c r="O88" i="213" s="1"/>
  <c r="N90" i="213"/>
  <c r="N88" i="213" s="1"/>
  <c r="M90" i="213"/>
  <c r="M88" i="213" s="1"/>
  <c r="L90" i="213"/>
  <c r="L88" i="213" s="1"/>
  <c r="AE86" i="213"/>
  <c r="AD86" i="213"/>
  <c r="AC86" i="213"/>
  <c r="AB86" i="213"/>
  <c r="AA86" i="213"/>
  <c r="Z86" i="213"/>
  <c r="Y86" i="213"/>
  <c r="X86" i="213"/>
  <c r="W86" i="213"/>
  <c r="V86" i="213"/>
  <c r="U86" i="213"/>
  <c r="T86" i="213"/>
  <c r="S86" i="213"/>
  <c r="R86" i="213"/>
  <c r="Q86" i="213"/>
  <c r="P86" i="213"/>
  <c r="O86" i="213"/>
  <c r="N86" i="213"/>
  <c r="M86" i="213"/>
  <c r="L86" i="213"/>
  <c r="AE85" i="213"/>
  <c r="AE83" i="213" s="1"/>
  <c r="AD85" i="213"/>
  <c r="AD83" i="213" s="1"/>
  <c r="AC85" i="213"/>
  <c r="AC83" i="213" s="1"/>
  <c r="AB85" i="213"/>
  <c r="AB83" i="213" s="1"/>
  <c r="AA85" i="213"/>
  <c r="AA83" i="213" s="1"/>
  <c r="Z85" i="213"/>
  <c r="Z83" i="213" s="1"/>
  <c r="Y85" i="213"/>
  <c r="X85" i="213"/>
  <c r="X83" i="213" s="1"/>
  <c r="W85" i="213"/>
  <c r="W83" i="213" s="1"/>
  <c r="V85" i="213"/>
  <c r="V83" i="213" s="1"/>
  <c r="U85" i="213"/>
  <c r="T85" i="213"/>
  <c r="T83" i="213" s="1"/>
  <c r="S85" i="213"/>
  <c r="S83" i="213" s="1"/>
  <c r="R85" i="213"/>
  <c r="R83" i="213" s="1"/>
  <c r="Q85" i="213"/>
  <c r="Q83" i="213" s="1"/>
  <c r="P85" i="213"/>
  <c r="P83" i="213" s="1"/>
  <c r="O85" i="213"/>
  <c r="O83" i="213" s="1"/>
  <c r="N85" i="213"/>
  <c r="N83" i="213" s="1"/>
  <c r="M85" i="213"/>
  <c r="M83" i="213" s="1"/>
  <c r="L85" i="213"/>
  <c r="L83" i="213" s="1"/>
  <c r="AE81" i="213"/>
  <c r="AD81" i="213"/>
  <c r="AC81" i="213"/>
  <c r="AB81" i="213"/>
  <c r="AA81" i="213"/>
  <c r="Z81" i="213"/>
  <c r="Y81" i="213"/>
  <c r="X81" i="213"/>
  <c r="W81" i="213"/>
  <c r="V81" i="213"/>
  <c r="U81" i="213"/>
  <c r="T81" i="213"/>
  <c r="S81" i="213"/>
  <c r="R81" i="213"/>
  <c r="Q81" i="213"/>
  <c r="P81" i="213"/>
  <c r="O81" i="213"/>
  <c r="N81" i="213"/>
  <c r="M81" i="213"/>
  <c r="L81" i="213"/>
  <c r="AE80" i="213"/>
  <c r="AD80" i="213"/>
  <c r="AC80" i="213"/>
  <c r="AB80" i="213"/>
  <c r="AA80" i="213"/>
  <c r="Z80" i="213"/>
  <c r="Y80" i="213"/>
  <c r="X80" i="213"/>
  <c r="W80" i="213"/>
  <c r="V80" i="213"/>
  <c r="U80" i="213"/>
  <c r="T80" i="213"/>
  <c r="S80" i="213"/>
  <c r="R80" i="213"/>
  <c r="Q80" i="213"/>
  <c r="P80" i="213"/>
  <c r="O80" i="213"/>
  <c r="N80" i="213"/>
  <c r="M80" i="213"/>
  <c r="L80" i="213"/>
  <c r="AE79" i="213"/>
  <c r="AE77" i="213" s="1"/>
  <c r="AD79" i="213"/>
  <c r="AD77" i="213" s="1"/>
  <c r="AC79" i="213"/>
  <c r="AC77" i="213" s="1"/>
  <c r="AB79" i="213"/>
  <c r="AB77" i="213" s="1"/>
  <c r="AA79" i="213"/>
  <c r="AA77" i="213" s="1"/>
  <c r="Z79" i="213"/>
  <c r="Z77" i="213" s="1"/>
  <c r="Y79" i="213"/>
  <c r="Y77" i="213" s="1"/>
  <c r="X79" i="213"/>
  <c r="X77" i="213" s="1"/>
  <c r="W79" i="213"/>
  <c r="W77" i="213" s="1"/>
  <c r="V79" i="213"/>
  <c r="V77" i="213" s="1"/>
  <c r="U79" i="213"/>
  <c r="U77" i="213" s="1"/>
  <c r="T79" i="213"/>
  <c r="T77" i="213" s="1"/>
  <c r="S79" i="213"/>
  <c r="S77" i="213" s="1"/>
  <c r="R79" i="213"/>
  <c r="R77" i="213" s="1"/>
  <c r="Q79" i="213"/>
  <c r="Q77" i="213" s="1"/>
  <c r="P79" i="213"/>
  <c r="P77" i="213" s="1"/>
  <c r="O79" i="213"/>
  <c r="O77" i="213" s="1"/>
  <c r="N79" i="213"/>
  <c r="N77" i="213" s="1"/>
  <c r="M79" i="213"/>
  <c r="M77" i="213" s="1"/>
  <c r="L79" i="213"/>
  <c r="L77" i="213" s="1"/>
  <c r="AE75" i="213"/>
  <c r="AD75" i="213"/>
  <c r="AC75" i="213"/>
  <c r="AB75" i="213"/>
  <c r="AA75" i="213"/>
  <c r="Z75" i="213"/>
  <c r="Y75" i="213"/>
  <c r="X75" i="213"/>
  <c r="W75" i="213"/>
  <c r="V75" i="213"/>
  <c r="U75" i="213"/>
  <c r="T75" i="213"/>
  <c r="S75" i="213"/>
  <c r="R75" i="213"/>
  <c r="Q75" i="213"/>
  <c r="P75" i="213"/>
  <c r="O75" i="213"/>
  <c r="N75" i="213"/>
  <c r="M75" i="213"/>
  <c r="L75" i="213"/>
  <c r="AE74" i="213"/>
  <c r="AD74" i="213"/>
  <c r="AC74" i="213"/>
  <c r="AB74" i="213"/>
  <c r="AA74" i="213"/>
  <c r="Z74" i="213"/>
  <c r="Y74" i="213"/>
  <c r="X74" i="213"/>
  <c r="W74" i="213"/>
  <c r="V74" i="213"/>
  <c r="U74" i="213"/>
  <c r="T74" i="213"/>
  <c r="S74" i="213"/>
  <c r="R74" i="213"/>
  <c r="Q74" i="213"/>
  <c r="P74" i="213"/>
  <c r="O74" i="213"/>
  <c r="N74" i="213"/>
  <c r="M74" i="213"/>
  <c r="L74" i="213"/>
  <c r="AE73" i="213"/>
  <c r="AD73" i="213"/>
  <c r="AC73" i="213"/>
  <c r="AB73" i="213"/>
  <c r="AA73" i="213"/>
  <c r="Z73" i="213"/>
  <c r="Y73" i="213"/>
  <c r="X73" i="213"/>
  <c r="W73" i="213"/>
  <c r="V73" i="213"/>
  <c r="U73" i="213"/>
  <c r="T73" i="213"/>
  <c r="S73" i="213"/>
  <c r="R73" i="213"/>
  <c r="Q73" i="213"/>
  <c r="P73" i="213"/>
  <c r="O73" i="213"/>
  <c r="N73" i="213"/>
  <c r="M73" i="213"/>
  <c r="L73" i="213"/>
  <c r="AE72" i="213"/>
  <c r="AD72" i="213"/>
  <c r="AC72" i="213"/>
  <c r="AB72" i="213"/>
  <c r="AA72" i="213"/>
  <c r="Z72" i="213"/>
  <c r="Y72" i="213"/>
  <c r="X72" i="213"/>
  <c r="W72" i="213"/>
  <c r="V72" i="213"/>
  <c r="U72" i="213"/>
  <c r="T72" i="213"/>
  <c r="S72" i="213"/>
  <c r="R72" i="213"/>
  <c r="Q72" i="213"/>
  <c r="P72" i="213"/>
  <c r="O72" i="213"/>
  <c r="N72" i="213"/>
  <c r="M72" i="213"/>
  <c r="L72" i="213"/>
  <c r="AE71" i="213"/>
  <c r="AD71" i="213"/>
  <c r="AC71" i="213"/>
  <c r="AB71" i="213"/>
  <c r="AA71" i="213"/>
  <c r="Z71" i="213"/>
  <c r="Y71" i="213"/>
  <c r="X71" i="213"/>
  <c r="W71" i="213"/>
  <c r="V71" i="213"/>
  <c r="U71" i="213"/>
  <c r="T71" i="213"/>
  <c r="S71" i="213"/>
  <c r="R71" i="213"/>
  <c r="Q71" i="213"/>
  <c r="P71" i="213"/>
  <c r="O71" i="213"/>
  <c r="N71" i="213"/>
  <c r="M71" i="213"/>
  <c r="L71" i="213"/>
  <c r="AE70" i="213"/>
  <c r="AD70" i="213"/>
  <c r="AC70" i="213"/>
  <c r="AB70" i="213"/>
  <c r="AA70" i="213"/>
  <c r="Z70" i="213"/>
  <c r="Y70" i="213"/>
  <c r="X70" i="213"/>
  <c r="W70" i="213"/>
  <c r="V70" i="213"/>
  <c r="U70" i="213"/>
  <c r="T70" i="213"/>
  <c r="S70" i="213"/>
  <c r="R70" i="213"/>
  <c r="Q70" i="213"/>
  <c r="P70" i="213"/>
  <c r="O70" i="213"/>
  <c r="N70" i="213"/>
  <c r="M70" i="213"/>
  <c r="L70" i="213"/>
  <c r="AE69" i="213"/>
  <c r="AE67" i="213" s="1"/>
  <c r="AD69" i="213"/>
  <c r="AD67" i="213" s="1"/>
  <c r="AC69" i="213"/>
  <c r="AC67" i="213" s="1"/>
  <c r="AB69" i="213"/>
  <c r="AB67" i="213" s="1"/>
  <c r="AA69" i="213"/>
  <c r="AA67" i="213" s="1"/>
  <c r="Z69" i="213"/>
  <c r="Z67" i="213" s="1"/>
  <c r="Y69" i="213"/>
  <c r="Y67" i="213" s="1"/>
  <c r="X69" i="213"/>
  <c r="X67" i="213" s="1"/>
  <c r="W69" i="213"/>
  <c r="W67" i="213" s="1"/>
  <c r="V69" i="213"/>
  <c r="V67" i="213" s="1"/>
  <c r="U69" i="213"/>
  <c r="U67" i="213" s="1"/>
  <c r="T69" i="213"/>
  <c r="T67" i="213" s="1"/>
  <c r="S69" i="213"/>
  <c r="S67" i="213" s="1"/>
  <c r="R69" i="213"/>
  <c r="R67" i="213" s="1"/>
  <c r="Q69" i="213"/>
  <c r="P69" i="213"/>
  <c r="O69" i="213"/>
  <c r="N69" i="213"/>
  <c r="N67" i="213" s="1"/>
  <c r="M69" i="213"/>
  <c r="M67" i="213" s="1"/>
  <c r="L69" i="213"/>
  <c r="L67" i="213" s="1"/>
  <c r="AE288" i="212"/>
  <c r="AD288" i="212"/>
  <c r="AC288" i="212"/>
  <c r="AB288" i="212"/>
  <c r="AA288" i="212"/>
  <c r="Z288" i="212"/>
  <c r="Y288" i="212"/>
  <c r="X288" i="212"/>
  <c r="W288" i="212"/>
  <c r="V288" i="212"/>
  <c r="U288" i="212"/>
  <c r="T288" i="212"/>
  <c r="S288" i="212"/>
  <c r="R288" i="212"/>
  <c r="Q288" i="212"/>
  <c r="P288" i="212"/>
  <c r="O288" i="212"/>
  <c r="N288" i="212"/>
  <c r="M288" i="212"/>
  <c r="L288" i="212"/>
  <c r="AE287" i="212"/>
  <c r="AE285" i="212" s="1"/>
  <c r="AD287" i="212"/>
  <c r="AD285" i="212" s="1"/>
  <c r="AC287" i="212"/>
  <c r="AC285" i="212" s="1"/>
  <c r="AB287" i="212"/>
  <c r="AB285" i="212" s="1"/>
  <c r="AA287" i="212"/>
  <c r="AA285" i="212" s="1"/>
  <c r="Z287" i="212"/>
  <c r="Z285" i="212" s="1"/>
  <c r="Y287" i="212"/>
  <c r="Y285" i="212" s="1"/>
  <c r="X287" i="212"/>
  <c r="X285" i="212" s="1"/>
  <c r="W287" i="212"/>
  <c r="W285" i="212" s="1"/>
  <c r="V287" i="212"/>
  <c r="V285" i="212" s="1"/>
  <c r="U287" i="212"/>
  <c r="U285" i="212" s="1"/>
  <c r="T287" i="212"/>
  <c r="T285" i="212" s="1"/>
  <c r="S287" i="212"/>
  <c r="S285" i="212" s="1"/>
  <c r="R287" i="212"/>
  <c r="Q287" i="212"/>
  <c r="Q285" i="212" s="1"/>
  <c r="P287" i="212"/>
  <c r="P285" i="212" s="1"/>
  <c r="O287" i="212"/>
  <c r="O285" i="212" s="1"/>
  <c r="N287" i="212"/>
  <c r="N285" i="212" s="1"/>
  <c r="M287" i="212"/>
  <c r="M285" i="212" s="1"/>
  <c r="L287" i="212"/>
  <c r="L285" i="212" s="1"/>
  <c r="AE283" i="212"/>
  <c r="AD283" i="212"/>
  <c r="AC283" i="212"/>
  <c r="AB283" i="212"/>
  <c r="AA283" i="212"/>
  <c r="Z283" i="212"/>
  <c r="Y283" i="212"/>
  <c r="X283" i="212"/>
  <c r="W283" i="212"/>
  <c r="V283" i="212"/>
  <c r="U283" i="212"/>
  <c r="T283" i="212"/>
  <c r="S283" i="212"/>
  <c r="R283" i="212"/>
  <c r="Q283" i="212"/>
  <c r="P283" i="212"/>
  <c r="O283" i="212"/>
  <c r="N283" i="212"/>
  <c r="M283" i="212"/>
  <c r="L283" i="212"/>
  <c r="AE282" i="212"/>
  <c r="AE280" i="212" s="1"/>
  <c r="AD282" i="212"/>
  <c r="AD280" i="212" s="1"/>
  <c r="AC282" i="212"/>
  <c r="AC280" i="212" s="1"/>
  <c r="AB282" i="212"/>
  <c r="AB280" i="212" s="1"/>
  <c r="AA282" i="212"/>
  <c r="AA280" i="212" s="1"/>
  <c r="Z282" i="212"/>
  <c r="Z280" i="212" s="1"/>
  <c r="Y282" i="212"/>
  <c r="Y280" i="212" s="1"/>
  <c r="X282" i="212"/>
  <c r="X280" i="212" s="1"/>
  <c r="W282" i="212"/>
  <c r="W280" i="212" s="1"/>
  <c r="V282" i="212"/>
  <c r="V280" i="212" s="1"/>
  <c r="U282" i="212"/>
  <c r="U280" i="212" s="1"/>
  <c r="T282" i="212"/>
  <c r="T280" i="212" s="1"/>
  <c r="S282" i="212"/>
  <c r="S280" i="212" s="1"/>
  <c r="R282" i="212"/>
  <c r="R280" i="212" s="1"/>
  <c r="Q282" i="212"/>
  <c r="Q280" i="212" s="1"/>
  <c r="P282" i="212"/>
  <c r="P280" i="212" s="1"/>
  <c r="O282" i="212"/>
  <c r="O280" i="212" s="1"/>
  <c r="N282" i="212"/>
  <c r="N280" i="212" s="1"/>
  <c r="M282" i="212"/>
  <c r="M280" i="212" s="1"/>
  <c r="L282" i="212"/>
  <c r="L280" i="212" s="1"/>
  <c r="AE278" i="212"/>
  <c r="AD278" i="212"/>
  <c r="AC278" i="212"/>
  <c r="AB278" i="212"/>
  <c r="AA278" i="212"/>
  <c r="Z278" i="212"/>
  <c r="Y278" i="212"/>
  <c r="X278" i="212"/>
  <c r="W278" i="212"/>
  <c r="V278" i="212"/>
  <c r="U278" i="212"/>
  <c r="T278" i="212"/>
  <c r="S278" i="212"/>
  <c r="R278" i="212"/>
  <c r="Q278" i="212"/>
  <c r="P278" i="212"/>
  <c r="O278" i="212"/>
  <c r="N278" i="212"/>
  <c r="M278" i="212"/>
  <c r="L278" i="212"/>
  <c r="AE277" i="212"/>
  <c r="AD277" i="212"/>
  <c r="AC277" i="212"/>
  <c r="AB277" i="212"/>
  <c r="AA277" i="212"/>
  <c r="Z277" i="212"/>
  <c r="Y277" i="212"/>
  <c r="X277" i="212"/>
  <c r="W277" i="212"/>
  <c r="V277" i="212"/>
  <c r="U277" i="212"/>
  <c r="T277" i="212"/>
  <c r="S277" i="212"/>
  <c r="R277" i="212"/>
  <c r="Q277" i="212"/>
  <c r="P277" i="212"/>
  <c r="O277" i="212"/>
  <c r="N277" i="212"/>
  <c r="M277" i="212"/>
  <c r="L277" i="212"/>
  <c r="AE276" i="212"/>
  <c r="AD276" i="212"/>
  <c r="AC276" i="212"/>
  <c r="AB276" i="212"/>
  <c r="AA276" i="212"/>
  <c r="Z276" i="212"/>
  <c r="Y276" i="212"/>
  <c r="X276" i="212"/>
  <c r="W276" i="212"/>
  <c r="V276" i="212"/>
  <c r="U276" i="212"/>
  <c r="T276" i="212"/>
  <c r="S276" i="212"/>
  <c r="R276" i="212"/>
  <c r="Q276" i="212"/>
  <c r="P276" i="212"/>
  <c r="O276" i="212"/>
  <c r="N276" i="212"/>
  <c r="M276" i="212"/>
  <c r="L276" i="212"/>
  <c r="AE275" i="212"/>
  <c r="AD275" i="212"/>
  <c r="AD273" i="212" s="1"/>
  <c r="AC275" i="212"/>
  <c r="AC273" i="212" s="1"/>
  <c r="AB275" i="212"/>
  <c r="AB273" i="212" s="1"/>
  <c r="AA275" i="212"/>
  <c r="AA273" i="212" s="1"/>
  <c r="Z275" i="212"/>
  <c r="Z273" i="212" s="1"/>
  <c r="Y275" i="212"/>
  <c r="Y273" i="212" s="1"/>
  <c r="X275" i="212"/>
  <c r="X273" i="212" s="1"/>
  <c r="W275" i="212"/>
  <c r="W273" i="212" s="1"/>
  <c r="V275" i="212"/>
  <c r="V273" i="212" s="1"/>
  <c r="U275" i="212"/>
  <c r="U273" i="212" s="1"/>
  <c r="T275" i="212"/>
  <c r="T273" i="212" s="1"/>
  <c r="S275" i="212"/>
  <c r="S273" i="212" s="1"/>
  <c r="R275" i="212"/>
  <c r="R273" i="212" s="1"/>
  <c r="Q275" i="212"/>
  <c r="Q273" i="212" s="1"/>
  <c r="P275" i="212"/>
  <c r="P273" i="212" s="1"/>
  <c r="O275" i="212"/>
  <c r="O273" i="212" s="1"/>
  <c r="N275" i="212"/>
  <c r="N273" i="212" s="1"/>
  <c r="M275" i="212"/>
  <c r="M273" i="212" s="1"/>
  <c r="L275" i="212"/>
  <c r="AE271" i="212"/>
  <c r="AD271" i="212"/>
  <c r="AC271" i="212"/>
  <c r="AB271" i="212"/>
  <c r="AA271" i="212"/>
  <c r="Z271" i="212"/>
  <c r="Y271" i="212"/>
  <c r="X271" i="212"/>
  <c r="W271" i="212"/>
  <c r="V271" i="212"/>
  <c r="U271" i="212"/>
  <c r="T271" i="212"/>
  <c r="S271" i="212"/>
  <c r="R271" i="212"/>
  <c r="Q271" i="212"/>
  <c r="P271" i="212"/>
  <c r="O271" i="212"/>
  <c r="N271" i="212"/>
  <c r="M271" i="212"/>
  <c r="L271" i="212"/>
  <c r="AE270" i="212"/>
  <c r="AD270" i="212"/>
  <c r="AC270" i="212"/>
  <c r="AB270" i="212"/>
  <c r="AA270" i="212"/>
  <c r="Z270" i="212"/>
  <c r="Y270" i="212"/>
  <c r="X270" i="212"/>
  <c r="W270" i="212"/>
  <c r="V270" i="212"/>
  <c r="U270" i="212"/>
  <c r="T270" i="212"/>
  <c r="S270" i="212"/>
  <c r="R270" i="212"/>
  <c r="Q270" i="212"/>
  <c r="P270" i="212"/>
  <c r="O270" i="212"/>
  <c r="N270" i="212"/>
  <c r="M270" i="212"/>
  <c r="L270" i="212"/>
  <c r="AE269" i="212"/>
  <c r="AE267" i="212" s="1"/>
  <c r="AD269" i="212"/>
  <c r="AD267" i="212" s="1"/>
  <c r="AC269" i="212"/>
  <c r="AC267" i="212" s="1"/>
  <c r="AB269" i="212"/>
  <c r="AB267" i="212" s="1"/>
  <c r="AA269" i="212"/>
  <c r="AA267" i="212" s="1"/>
  <c r="Z269" i="212"/>
  <c r="Z267" i="212" s="1"/>
  <c r="Y269" i="212"/>
  <c r="Y267" i="212" s="1"/>
  <c r="X269" i="212"/>
  <c r="X267" i="212" s="1"/>
  <c r="W269" i="212"/>
  <c r="W267" i="212" s="1"/>
  <c r="V269" i="212"/>
  <c r="V267" i="212" s="1"/>
  <c r="U269" i="212"/>
  <c r="T269" i="212"/>
  <c r="T267" i="212" s="1"/>
  <c r="S269" i="212"/>
  <c r="S267" i="212" s="1"/>
  <c r="R269" i="212"/>
  <c r="R267" i="212" s="1"/>
  <c r="Q269" i="212"/>
  <c r="Q267" i="212" s="1"/>
  <c r="P269" i="212"/>
  <c r="P267" i="212" s="1"/>
  <c r="O269" i="212"/>
  <c r="O267" i="212" s="1"/>
  <c r="N269" i="212"/>
  <c r="N267" i="212" s="1"/>
  <c r="M269" i="212"/>
  <c r="M267" i="212" s="1"/>
  <c r="L269" i="212"/>
  <c r="AE263" i="212"/>
  <c r="AD263" i="212"/>
  <c r="AC263" i="212"/>
  <c r="AB263" i="212"/>
  <c r="AA263" i="212"/>
  <c r="Z263" i="212"/>
  <c r="Y263" i="212"/>
  <c r="X263" i="212"/>
  <c r="W263" i="212"/>
  <c r="V263" i="212"/>
  <c r="U263" i="212"/>
  <c r="T263" i="212"/>
  <c r="S263" i="212"/>
  <c r="R263" i="212"/>
  <c r="Q263" i="212"/>
  <c r="P263" i="212"/>
  <c r="O263" i="212"/>
  <c r="N263" i="212"/>
  <c r="M263" i="212"/>
  <c r="L263" i="212"/>
  <c r="AE262" i="212"/>
  <c r="AD262" i="212"/>
  <c r="AC262" i="212"/>
  <c r="AB262" i="212"/>
  <c r="AA262" i="212"/>
  <c r="Z262" i="212"/>
  <c r="Y262" i="212"/>
  <c r="X262" i="212"/>
  <c r="W262" i="212"/>
  <c r="V262" i="212"/>
  <c r="U262" i="212"/>
  <c r="T262" i="212"/>
  <c r="S262" i="212"/>
  <c r="R262" i="212"/>
  <c r="Q262" i="212"/>
  <c r="P262" i="212"/>
  <c r="O262" i="212"/>
  <c r="N262" i="212"/>
  <c r="M262" i="212"/>
  <c r="L262" i="212"/>
  <c r="AE261" i="212"/>
  <c r="AD261" i="212"/>
  <c r="AC261" i="212"/>
  <c r="AB261" i="212"/>
  <c r="AA261" i="212"/>
  <c r="Z261" i="212"/>
  <c r="Y261" i="212"/>
  <c r="X261" i="212"/>
  <c r="W261" i="212"/>
  <c r="V261" i="212"/>
  <c r="U261" i="212"/>
  <c r="T261" i="212"/>
  <c r="S261" i="212"/>
  <c r="R261" i="212"/>
  <c r="Q261" i="212"/>
  <c r="P261" i="212"/>
  <c r="O261" i="212"/>
  <c r="N261" i="212"/>
  <c r="M261" i="212"/>
  <c r="L261" i="212"/>
  <c r="AE260" i="212"/>
  <c r="AD260" i="212"/>
  <c r="AC260" i="212"/>
  <c r="AB260" i="212"/>
  <c r="AA260" i="212"/>
  <c r="Z260" i="212"/>
  <c r="Y260" i="212"/>
  <c r="X260" i="212"/>
  <c r="W260" i="212"/>
  <c r="V260" i="212"/>
  <c r="U260" i="212"/>
  <c r="T260" i="212"/>
  <c r="S260" i="212"/>
  <c r="R260" i="212"/>
  <c r="Q260" i="212"/>
  <c r="P260" i="212"/>
  <c r="O260" i="212"/>
  <c r="N260" i="212"/>
  <c r="M260" i="212"/>
  <c r="L260" i="212"/>
  <c r="AE259" i="212"/>
  <c r="AD259" i="212"/>
  <c r="AC259" i="212"/>
  <c r="AB259" i="212"/>
  <c r="AA259" i="212"/>
  <c r="Z259" i="212"/>
  <c r="Y259" i="212"/>
  <c r="X259" i="212"/>
  <c r="W259" i="212"/>
  <c r="V259" i="212"/>
  <c r="U259" i="212"/>
  <c r="T259" i="212"/>
  <c r="S259" i="212"/>
  <c r="R259" i="212"/>
  <c r="Q259" i="212"/>
  <c r="P259" i="212"/>
  <c r="O259" i="212"/>
  <c r="N259" i="212"/>
  <c r="M259" i="212"/>
  <c r="L259" i="212"/>
  <c r="AE258" i="212"/>
  <c r="AD258" i="212"/>
  <c r="AC258" i="212"/>
  <c r="AB258" i="212"/>
  <c r="AA258" i="212"/>
  <c r="Z258" i="212"/>
  <c r="Y258" i="212"/>
  <c r="X258" i="212"/>
  <c r="W258" i="212"/>
  <c r="V258" i="212"/>
  <c r="U258" i="212"/>
  <c r="T258" i="212"/>
  <c r="S258" i="212"/>
  <c r="R258" i="212"/>
  <c r="Q258" i="212"/>
  <c r="P258" i="212"/>
  <c r="O258" i="212"/>
  <c r="N258" i="212"/>
  <c r="M258" i="212"/>
  <c r="L258" i="212"/>
  <c r="AE257" i="212"/>
  <c r="AD257" i="212"/>
  <c r="AC257" i="212"/>
  <c r="AB257" i="212"/>
  <c r="AA257" i="212"/>
  <c r="Z257" i="212"/>
  <c r="Y257" i="212"/>
  <c r="X257" i="212"/>
  <c r="W257" i="212"/>
  <c r="V257" i="212"/>
  <c r="U257" i="212"/>
  <c r="T257" i="212"/>
  <c r="S257" i="212"/>
  <c r="R257" i="212"/>
  <c r="Q257" i="212"/>
  <c r="P257" i="212"/>
  <c r="O257" i="212"/>
  <c r="N257" i="212"/>
  <c r="M257" i="212"/>
  <c r="L257" i="212"/>
  <c r="AE256" i="212"/>
  <c r="AE254" i="212" s="1"/>
  <c r="AD256" i="212"/>
  <c r="AD254" i="212" s="1"/>
  <c r="AC256" i="212"/>
  <c r="AC254" i="212" s="1"/>
  <c r="AB256" i="212"/>
  <c r="AB254" i="212" s="1"/>
  <c r="AA256" i="212"/>
  <c r="AA254" i="212" s="1"/>
  <c r="Z256" i="212"/>
  <c r="Z254" i="212" s="1"/>
  <c r="Y256" i="212"/>
  <c r="Y254" i="212" s="1"/>
  <c r="X256" i="212"/>
  <c r="X254" i="212" s="1"/>
  <c r="W256" i="212"/>
  <c r="W254" i="212" s="1"/>
  <c r="V256" i="212"/>
  <c r="V254" i="212" s="1"/>
  <c r="U256" i="212"/>
  <c r="U254" i="212" s="1"/>
  <c r="T256" i="212"/>
  <c r="T254" i="212" s="1"/>
  <c r="S256" i="212"/>
  <c r="S254" i="212" s="1"/>
  <c r="R256" i="212"/>
  <c r="R254" i="212" s="1"/>
  <c r="Q256" i="212"/>
  <c r="Q254" i="212" s="1"/>
  <c r="P256" i="212"/>
  <c r="P254" i="212" s="1"/>
  <c r="O256" i="212"/>
  <c r="O254" i="212" s="1"/>
  <c r="N256" i="212"/>
  <c r="N254" i="212" s="1"/>
  <c r="M256" i="212"/>
  <c r="M254" i="212" s="1"/>
  <c r="L256" i="212"/>
  <c r="L254" i="212" s="1"/>
  <c r="AE252" i="212"/>
  <c r="AD252" i="212"/>
  <c r="AC252" i="212"/>
  <c r="AB252" i="212"/>
  <c r="AA252" i="212"/>
  <c r="Z252" i="212"/>
  <c r="Y252" i="212"/>
  <c r="X252" i="212"/>
  <c r="W252" i="212"/>
  <c r="V252" i="212"/>
  <c r="U252" i="212"/>
  <c r="T252" i="212"/>
  <c r="S252" i="212"/>
  <c r="R252" i="212"/>
  <c r="Q252" i="212"/>
  <c r="P252" i="212"/>
  <c r="O252" i="212"/>
  <c r="N252" i="212"/>
  <c r="M252" i="212"/>
  <c r="L252" i="212"/>
  <c r="AE251" i="212"/>
  <c r="AD251" i="212"/>
  <c r="AC251" i="212"/>
  <c r="AB251" i="212"/>
  <c r="AA251" i="212"/>
  <c r="Z251" i="212"/>
  <c r="Y251" i="212"/>
  <c r="X251" i="212"/>
  <c r="W251" i="212"/>
  <c r="V251" i="212"/>
  <c r="U251" i="212"/>
  <c r="T251" i="212"/>
  <c r="S251" i="212"/>
  <c r="R251" i="212"/>
  <c r="Q251" i="212"/>
  <c r="P251" i="212"/>
  <c r="O251" i="212"/>
  <c r="N251" i="212"/>
  <c r="M251" i="212"/>
  <c r="L251" i="212"/>
  <c r="AE250" i="212"/>
  <c r="AD250" i="212"/>
  <c r="AC250" i="212"/>
  <c r="AB250" i="212"/>
  <c r="AA250" i="212"/>
  <c r="Z250" i="212"/>
  <c r="Y250" i="212"/>
  <c r="X250" i="212"/>
  <c r="W250" i="212"/>
  <c r="V250" i="212"/>
  <c r="U250" i="212"/>
  <c r="T250" i="212"/>
  <c r="S250" i="212"/>
  <c r="R250" i="212"/>
  <c r="Q250" i="212"/>
  <c r="P250" i="212"/>
  <c r="O250" i="212"/>
  <c r="N250" i="212"/>
  <c r="M250" i="212"/>
  <c r="L250" i="212"/>
  <c r="AE249" i="212"/>
  <c r="AE247" i="212" s="1"/>
  <c r="AD249" i="212"/>
  <c r="AD247" i="212" s="1"/>
  <c r="AC249" i="212"/>
  <c r="AC247" i="212" s="1"/>
  <c r="AB249" i="212"/>
  <c r="AB247" i="212" s="1"/>
  <c r="AA249" i="212"/>
  <c r="AA247" i="212" s="1"/>
  <c r="Z249" i="212"/>
  <c r="Z247" i="212" s="1"/>
  <c r="Y249" i="212"/>
  <c r="Y247" i="212" s="1"/>
  <c r="X249" i="212"/>
  <c r="X247" i="212" s="1"/>
  <c r="W249" i="212"/>
  <c r="W247" i="212" s="1"/>
  <c r="V249" i="212"/>
  <c r="V247" i="212" s="1"/>
  <c r="U249" i="212"/>
  <c r="U247" i="212" s="1"/>
  <c r="T249" i="212"/>
  <c r="T247" i="212" s="1"/>
  <c r="S249" i="212"/>
  <c r="S247" i="212" s="1"/>
  <c r="R249" i="212"/>
  <c r="R247" i="212" s="1"/>
  <c r="Q249" i="212"/>
  <c r="Q247" i="212" s="1"/>
  <c r="P249" i="212"/>
  <c r="P247" i="212" s="1"/>
  <c r="O249" i="212"/>
  <c r="O247" i="212" s="1"/>
  <c r="N249" i="212"/>
  <c r="N247" i="212" s="1"/>
  <c r="M249" i="212"/>
  <c r="M247" i="212" s="1"/>
  <c r="L249" i="212"/>
  <c r="L247" i="212" s="1"/>
  <c r="AE243" i="212"/>
  <c r="AD243" i="212"/>
  <c r="AC243" i="212"/>
  <c r="AB243" i="212"/>
  <c r="AA243" i="212"/>
  <c r="Z243" i="212"/>
  <c r="Y243" i="212"/>
  <c r="X243" i="212"/>
  <c r="W243" i="212"/>
  <c r="V243" i="212"/>
  <c r="U243" i="212"/>
  <c r="T243" i="212"/>
  <c r="S243" i="212"/>
  <c r="R243" i="212"/>
  <c r="Q243" i="212"/>
  <c r="P243" i="212"/>
  <c r="O243" i="212"/>
  <c r="N243" i="212"/>
  <c r="M243" i="212"/>
  <c r="L243" i="212"/>
  <c r="AE242" i="212"/>
  <c r="AD242" i="212"/>
  <c r="AC242" i="212"/>
  <c r="AB242" i="212"/>
  <c r="AA242" i="212"/>
  <c r="Z242" i="212"/>
  <c r="Y242" i="212"/>
  <c r="X242" i="212"/>
  <c r="W242" i="212"/>
  <c r="V242" i="212"/>
  <c r="U242" i="212"/>
  <c r="T242" i="212"/>
  <c r="S242" i="212"/>
  <c r="R242" i="212"/>
  <c r="Q242" i="212"/>
  <c r="P242" i="212"/>
  <c r="O242" i="212"/>
  <c r="N242" i="212"/>
  <c r="M242" i="212"/>
  <c r="L242" i="212"/>
  <c r="AE241" i="212"/>
  <c r="AD241" i="212"/>
  <c r="AC241" i="212"/>
  <c r="AB241" i="212"/>
  <c r="AA241" i="212"/>
  <c r="Z241" i="212"/>
  <c r="Y241" i="212"/>
  <c r="X241" i="212"/>
  <c r="W241" i="212"/>
  <c r="V241" i="212"/>
  <c r="U241" i="212"/>
  <c r="T241" i="212"/>
  <c r="S241" i="212"/>
  <c r="R241" i="212"/>
  <c r="Q241" i="212"/>
  <c r="P241" i="212"/>
  <c r="O241" i="212"/>
  <c r="N241" i="212"/>
  <c r="M241" i="212"/>
  <c r="L241" i="212"/>
  <c r="AE240" i="212"/>
  <c r="AE238" i="212" s="1"/>
  <c r="AD240" i="212"/>
  <c r="AD238" i="212" s="1"/>
  <c r="AC240" i="212"/>
  <c r="AC238" i="212" s="1"/>
  <c r="AB240" i="212"/>
  <c r="AB238" i="212" s="1"/>
  <c r="AA240" i="212"/>
  <c r="AA238" i="212" s="1"/>
  <c r="Z240" i="212"/>
  <c r="Z238" i="212" s="1"/>
  <c r="Y240" i="212"/>
  <c r="Y238" i="212" s="1"/>
  <c r="X240" i="212"/>
  <c r="X238" i="212" s="1"/>
  <c r="W240" i="212"/>
  <c r="W238" i="212" s="1"/>
  <c r="V240" i="212"/>
  <c r="V238" i="212" s="1"/>
  <c r="U240" i="212"/>
  <c r="U238" i="212" s="1"/>
  <c r="T240" i="212"/>
  <c r="T238" i="212" s="1"/>
  <c r="S240" i="212"/>
  <c r="R240" i="212"/>
  <c r="R238" i="212" s="1"/>
  <c r="Q240" i="212"/>
  <c r="Q238" i="212" s="1"/>
  <c r="P240" i="212"/>
  <c r="P238" i="212" s="1"/>
  <c r="O240" i="212"/>
  <c r="O238" i="212" s="1"/>
  <c r="N240" i="212"/>
  <c r="N238" i="212" s="1"/>
  <c r="M240" i="212"/>
  <c r="M238" i="212" s="1"/>
  <c r="L240" i="212"/>
  <c r="L238" i="212" s="1"/>
  <c r="AE236" i="212"/>
  <c r="AD236" i="212"/>
  <c r="AC236" i="212"/>
  <c r="AB236" i="212"/>
  <c r="AA236" i="212"/>
  <c r="Z236" i="212"/>
  <c r="Y236" i="212"/>
  <c r="X236" i="212"/>
  <c r="W236" i="212"/>
  <c r="V236" i="212"/>
  <c r="U236" i="212"/>
  <c r="T236" i="212"/>
  <c r="S236" i="212"/>
  <c r="R236" i="212"/>
  <c r="Q236" i="212"/>
  <c r="P236" i="212"/>
  <c r="O236" i="212"/>
  <c r="N236" i="212"/>
  <c r="M236" i="212"/>
  <c r="L236" i="212"/>
  <c r="AE235" i="212"/>
  <c r="AD235" i="212"/>
  <c r="AC235" i="212"/>
  <c r="AB235" i="212"/>
  <c r="AA235" i="212"/>
  <c r="Z235" i="212"/>
  <c r="Y235" i="212"/>
  <c r="X235" i="212"/>
  <c r="W235" i="212"/>
  <c r="V235" i="212"/>
  <c r="U235" i="212"/>
  <c r="T235" i="212"/>
  <c r="S235" i="212"/>
  <c r="R235" i="212"/>
  <c r="Q235" i="212"/>
  <c r="P235" i="212"/>
  <c r="O235" i="212"/>
  <c r="N235" i="212"/>
  <c r="M235" i="212"/>
  <c r="L235" i="212"/>
  <c r="AE234" i="212"/>
  <c r="AD234" i="212"/>
  <c r="AC234" i="212"/>
  <c r="AB234" i="212"/>
  <c r="AA234" i="212"/>
  <c r="Z234" i="212"/>
  <c r="Y234" i="212"/>
  <c r="X234" i="212"/>
  <c r="W234" i="212"/>
  <c r="V234" i="212"/>
  <c r="U234" i="212"/>
  <c r="T234" i="212"/>
  <c r="S234" i="212"/>
  <c r="R234" i="212"/>
  <c r="Q234" i="212"/>
  <c r="P234" i="212"/>
  <c r="O234" i="212"/>
  <c r="N234" i="212"/>
  <c r="M234" i="212"/>
  <c r="L234" i="212"/>
  <c r="AE233" i="212"/>
  <c r="AD233" i="212"/>
  <c r="AC233" i="212"/>
  <c r="AB233" i="212"/>
  <c r="AA233" i="212"/>
  <c r="Z233" i="212"/>
  <c r="Y233" i="212"/>
  <c r="X233" i="212"/>
  <c r="W233" i="212"/>
  <c r="V233" i="212"/>
  <c r="U233" i="212"/>
  <c r="T233" i="212"/>
  <c r="S233" i="212"/>
  <c r="R233" i="212"/>
  <c r="Q233" i="212"/>
  <c r="P233" i="212"/>
  <c r="O233" i="212"/>
  <c r="N233" i="212"/>
  <c r="M233" i="212"/>
  <c r="L233" i="212"/>
  <c r="AE232" i="212"/>
  <c r="AE230" i="212" s="1"/>
  <c r="AD232" i="212"/>
  <c r="AD230" i="212" s="1"/>
  <c r="AC232" i="212"/>
  <c r="AC230" i="212" s="1"/>
  <c r="AB232" i="212"/>
  <c r="AB230" i="212" s="1"/>
  <c r="AA232" i="212"/>
  <c r="Z232" i="212"/>
  <c r="Z230" i="212" s="1"/>
  <c r="Y232" i="212"/>
  <c r="Y230" i="212" s="1"/>
  <c r="X232" i="212"/>
  <c r="X230" i="212" s="1"/>
  <c r="W232" i="212"/>
  <c r="W230" i="212" s="1"/>
  <c r="V232" i="212"/>
  <c r="V230" i="212" s="1"/>
  <c r="U232" i="212"/>
  <c r="U230" i="212" s="1"/>
  <c r="T232" i="212"/>
  <c r="T230" i="212" s="1"/>
  <c r="S232" i="212"/>
  <c r="S230" i="212" s="1"/>
  <c r="R232" i="212"/>
  <c r="R230" i="212" s="1"/>
  <c r="Q232" i="212"/>
  <c r="Q230" i="212" s="1"/>
  <c r="P232" i="212"/>
  <c r="P230" i="212" s="1"/>
  <c r="O232" i="212"/>
  <c r="O230" i="212" s="1"/>
  <c r="N232" i="212"/>
  <c r="M232" i="212"/>
  <c r="M230" i="212" s="1"/>
  <c r="L232" i="212"/>
  <c r="L230" i="212" s="1"/>
  <c r="AE228" i="212"/>
  <c r="AD228" i="212"/>
  <c r="AC228" i="212"/>
  <c r="AB228" i="212"/>
  <c r="AA228" i="212"/>
  <c r="Z228" i="212"/>
  <c r="Y228" i="212"/>
  <c r="X228" i="212"/>
  <c r="W228" i="212"/>
  <c r="V228" i="212"/>
  <c r="U228" i="212"/>
  <c r="T228" i="212"/>
  <c r="S228" i="212"/>
  <c r="R228" i="212"/>
  <c r="Q228" i="212"/>
  <c r="P228" i="212"/>
  <c r="O228" i="212"/>
  <c r="N228" i="212"/>
  <c r="M228" i="212"/>
  <c r="L228" i="212"/>
  <c r="AE227" i="212"/>
  <c r="AD227" i="212"/>
  <c r="AC227" i="212"/>
  <c r="AB227" i="212"/>
  <c r="AA227" i="212"/>
  <c r="Z227" i="212"/>
  <c r="Y227" i="212"/>
  <c r="X227" i="212"/>
  <c r="W227" i="212"/>
  <c r="V227" i="212"/>
  <c r="U227" i="212"/>
  <c r="T227" i="212"/>
  <c r="S227" i="212"/>
  <c r="R227" i="212"/>
  <c r="Q227" i="212"/>
  <c r="P227" i="212"/>
  <c r="O227" i="212"/>
  <c r="N227" i="212"/>
  <c r="M227" i="212"/>
  <c r="L227" i="212"/>
  <c r="AE226" i="212"/>
  <c r="AE224" i="212" s="1"/>
  <c r="AD226" i="212"/>
  <c r="AD224" i="212" s="1"/>
  <c r="AC226" i="212"/>
  <c r="AC224" i="212" s="1"/>
  <c r="AB226" i="212"/>
  <c r="AB224" i="212" s="1"/>
  <c r="AA226" i="212"/>
  <c r="AA224" i="212" s="1"/>
  <c r="Z226" i="212"/>
  <c r="Z224" i="212" s="1"/>
  <c r="Y226" i="212"/>
  <c r="Y224" i="212" s="1"/>
  <c r="X226" i="212"/>
  <c r="X224" i="212" s="1"/>
  <c r="W226" i="212"/>
  <c r="W224" i="212" s="1"/>
  <c r="V226" i="212"/>
  <c r="V224" i="212" s="1"/>
  <c r="U226" i="212"/>
  <c r="U224" i="212" s="1"/>
  <c r="T226" i="212"/>
  <c r="T224" i="212" s="1"/>
  <c r="S226" i="212"/>
  <c r="S224" i="212" s="1"/>
  <c r="R226" i="212"/>
  <c r="R224" i="212" s="1"/>
  <c r="Q226" i="212"/>
  <c r="Q224" i="212" s="1"/>
  <c r="P226" i="212"/>
  <c r="P224" i="212" s="1"/>
  <c r="O226" i="212"/>
  <c r="O224" i="212" s="1"/>
  <c r="N226" i="212"/>
  <c r="N224" i="212" s="1"/>
  <c r="M226" i="212"/>
  <c r="M224" i="212" s="1"/>
  <c r="L226" i="212"/>
  <c r="L224" i="212" s="1"/>
  <c r="AE222" i="212"/>
  <c r="AD222" i="212"/>
  <c r="AC222" i="212"/>
  <c r="AB222" i="212"/>
  <c r="AA222" i="212"/>
  <c r="Z222" i="212"/>
  <c r="Y222" i="212"/>
  <c r="X222" i="212"/>
  <c r="W222" i="212"/>
  <c r="V222" i="212"/>
  <c r="U222" i="212"/>
  <c r="T222" i="212"/>
  <c r="S222" i="212"/>
  <c r="R222" i="212"/>
  <c r="Q222" i="212"/>
  <c r="P222" i="212"/>
  <c r="O222" i="212"/>
  <c r="N222" i="212"/>
  <c r="M222" i="212"/>
  <c r="L222" i="212"/>
  <c r="AE221" i="212"/>
  <c r="AD221" i="212"/>
  <c r="AC221" i="212"/>
  <c r="AB221" i="212"/>
  <c r="AA221" i="212"/>
  <c r="Z221" i="212"/>
  <c r="Y221" i="212"/>
  <c r="X221" i="212"/>
  <c r="W221" i="212"/>
  <c r="V221" i="212"/>
  <c r="U221" i="212"/>
  <c r="T221" i="212"/>
  <c r="S221" i="212"/>
  <c r="R221" i="212"/>
  <c r="Q221" i="212"/>
  <c r="P221" i="212"/>
  <c r="O221" i="212"/>
  <c r="N221" i="212"/>
  <c r="M221" i="212"/>
  <c r="L221" i="212"/>
  <c r="AE220" i="212"/>
  <c r="AD220" i="212"/>
  <c r="AC220" i="212"/>
  <c r="AB220" i="212"/>
  <c r="AA220" i="212"/>
  <c r="Z220" i="212"/>
  <c r="Y220" i="212"/>
  <c r="X220" i="212"/>
  <c r="W220" i="212"/>
  <c r="V220" i="212"/>
  <c r="U220" i="212"/>
  <c r="T220" i="212"/>
  <c r="S220" i="212"/>
  <c r="R220" i="212"/>
  <c r="Q220" i="212"/>
  <c r="P220" i="212"/>
  <c r="O220" i="212"/>
  <c r="N220" i="212"/>
  <c r="M220" i="212"/>
  <c r="L220" i="212"/>
  <c r="AE219" i="212"/>
  <c r="AD219" i="212"/>
  <c r="AC219" i="212"/>
  <c r="AB219" i="212"/>
  <c r="AA219" i="212"/>
  <c r="Z219" i="212"/>
  <c r="Y219" i="212"/>
  <c r="X219" i="212"/>
  <c r="W219" i="212"/>
  <c r="V219" i="212"/>
  <c r="U219" i="212"/>
  <c r="T219" i="212"/>
  <c r="S219" i="212"/>
  <c r="R219" i="212"/>
  <c r="Q219" i="212"/>
  <c r="P219" i="212"/>
  <c r="O219" i="212"/>
  <c r="N219" i="212"/>
  <c r="M219" i="212"/>
  <c r="L219" i="212"/>
  <c r="AE218" i="212"/>
  <c r="AE216" i="212" s="1"/>
  <c r="AD218" i="212"/>
  <c r="AD216" i="212" s="1"/>
  <c r="AC218" i="212"/>
  <c r="AC216" i="212" s="1"/>
  <c r="AB218" i="212"/>
  <c r="AB216" i="212" s="1"/>
  <c r="AA218" i="212"/>
  <c r="AA216" i="212" s="1"/>
  <c r="Z218" i="212"/>
  <c r="Z216" i="212" s="1"/>
  <c r="Y218" i="212"/>
  <c r="Y216" i="212" s="1"/>
  <c r="X218" i="212"/>
  <c r="X216" i="212" s="1"/>
  <c r="W218" i="212"/>
  <c r="W216" i="212" s="1"/>
  <c r="V218" i="212"/>
  <c r="V216" i="212" s="1"/>
  <c r="U218" i="212"/>
  <c r="U216" i="212" s="1"/>
  <c r="T218" i="212"/>
  <c r="T216" i="212" s="1"/>
  <c r="S218" i="212"/>
  <c r="S216" i="212" s="1"/>
  <c r="R218" i="212"/>
  <c r="R216" i="212" s="1"/>
  <c r="Q218" i="212"/>
  <c r="Q216" i="212" s="1"/>
  <c r="P218" i="212"/>
  <c r="P216" i="212" s="1"/>
  <c r="O218" i="212"/>
  <c r="N218" i="212"/>
  <c r="N216" i="212" s="1"/>
  <c r="M218" i="212"/>
  <c r="M216" i="212" s="1"/>
  <c r="L218" i="212"/>
  <c r="L216" i="212" s="1"/>
  <c r="AE214" i="212"/>
  <c r="AD214" i="212"/>
  <c r="AC214" i="212"/>
  <c r="AB214" i="212"/>
  <c r="AA214" i="212"/>
  <c r="Z214" i="212"/>
  <c r="Y214" i="212"/>
  <c r="X214" i="212"/>
  <c r="W214" i="212"/>
  <c r="V214" i="212"/>
  <c r="U214" i="212"/>
  <c r="T214" i="212"/>
  <c r="S214" i="212"/>
  <c r="R214" i="212"/>
  <c r="Q214" i="212"/>
  <c r="P214" i="212"/>
  <c r="O214" i="212"/>
  <c r="N214" i="212"/>
  <c r="M214" i="212"/>
  <c r="L214" i="212"/>
  <c r="AE213" i="212"/>
  <c r="AD213" i="212"/>
  <c r="AC213" i="212"/>
  <c r="AB213" i="212"/>
  <c r="AA213" i="212"/>
  <c r="Z213" i="212"/>
  <c r="Y213" i="212"/>
  <c r="X213" i="212"/>
  <c r="W213" i="212"/>
  <c r="V213" i="212"/>
  <c r="U213" i="212"/>
  <c r="T213" i="212"/>
  <c r="S213" i="212"/>
  <c r="R213" i="212"/>
  <c r="Q213" i="212"/>
  <c r="P213" i="212"/>
  <c r="O213" i="212"/>
  <c r="N213" i="212"/>
  <c r="M213" i="212"/>
  <c r="L213" i="212"/>
  <c r="AE212" i="212"/>
  <c r="AD212" i="212"/>
  <c r="AC212" i="212"/>
  <c r="AB212" i="212"/>
  <c r="AA212" i="212"/>
  <c r="Z212" i="212"/>
  <c r="Y212" i="212"/>
  <c r="X212" i="212"/>
  <c r="W212" i="212"/>
  <c r="V212" i="212"/>
  <c r="U212" i="212"/>
  <c r="T212" i="212"/>
  <c r="S212" i="212"/>
  <c r="R212" i="212"/>
  <c r="Q212" i="212"/>
  <c r="P212" i="212"/>
  <c r="O212" i="212"/>
  <c r="N212" i="212"/>
  <c r="M212" i="212"/>
  <c r="L212" i="212"/>
  <c r="AE211" i="212"/>
  <c r="AD211" i="212"/>
  <c r="AC211" i="212"/>
  <c r="AB211" i="212"/>
  <c r="AA211" i="212"/>
  <c r="Z211" i="212"/>
  <c r="Y211" i="212"/>
  <c r="X211" i="212"/>
  <c r="W211" i="212"/>
  <c r="V211" i="212"/>
  <c r="U211" i="212"/>
  <c r="T211" i="212"/>
  <c r="S211" i="212"/>
  <c r="R211" i="212"/>
  <c r="Q211" i="212"/>
  <c r="P211" i="212"/>
  <c r="O211" i="212"/>
  <c r="N211" i="212"/>
  <c r="M211" i="212"/>
  <c r="L211" i="212"/>
  <c r="AE210" i="212"/>
  <c r="AD210" i="212"/>
  <c r="AC210" i="212"/>
  <c r="AB210" i="212"/>
  <c r="AA210" i="212"/>
  <c r="Z210" i="212"/>
  <c r="Y210" i="212"/>
  <c r="X210" i="212"/>
  <c r="W210" i="212"/>
  <c r="V210" i="212"/>
  <c r="U210" i="212"/>
  <c r="T210" i="212"/>
  <c r="S210" i="212"/>
  <c r="R210" i="212"/>
  <c r="Q210" i="212"/>
  <c r="P210" i="212"/>
  <c r="O210" i="212"/>
  <c r="N210" i="212"/>
  <c r="M210" i="212"/>
  <c r="L210" i="212"/>
  <c r="AE209" i="212"/>
  <c r="AE207" i="212" s="1"/>
  <c r="AD209" i="212"/>
  <c r="AD207" i="212" s="1"/>
  <c r="AC209" i="212"/>
  <c r="AC207" i="212" s="1"/>
  <c r="AB209" i="212"/>
  <c r="AB207" i="212" s="1"/>
  <c r="AA209" i="212"/>
  <c r="AA207" i="212" s="1"/>
  <c r="Z209" i="212"/>
  <c r="Z207" i="212" s="1"/>
  <c r="Y209" i="212"/>
  <c r="Y207" i="212" s="1"/>
  <c r="X209" i="212"/>
  <c r="X207" i="212" s="1"/>
  <c r="W209" i="212"/>
  <c r="W207" i="212" s="1"/>
  <c r="V209" i="212"/>
  <c r="V207" i="212" s="1"/>
  <c r="U209" i="212"/>
  <c r="T209" i="212"/>
  <c r="T207" i="212" s="1"/>
  <c r="S209" i="212"/>
  <c r="S207" i="212" s="1"/>
  <c r="R209" i="212"/>
  <c r="R207" i="212" s="1"/>
  <c r="Q209" i="212"/>
  <c r="Q207" i="212" s="1"/>
  <c r="P209" i="212"/>
  <c r="P207" i="212" s="1"/>
  <c r="O209" i="212"/>
  <c r="N209" i="212"/>
  <c r="N207" i="212" s="1"/>
  <c r="M209" i="212"/>
  <c r="M207" i="212" s="1"/>
  <c r="L209" i="212"/>
  <c r="L207" i="212" s="1"/>
  <c r="AE205" i="212"/>
  <c r="AD205" i="212"/>
  <c r="AC205" i="212"/>
  <c r="AB205" i="212"/>
  <c r="AA205" i="212"/>
  <c r="Z205" i="212"/>
  <c r="Y205" i="212"/>
  <c r="X205" i="212"/>
  <c r="W205" i="212"/>
  <c r="V205" i="212"/>
  <c r="U205" i="212"/>
  <c r="T205" i="212"/>
  <c r="S205" i="212"/>
  <c r="R205" i="212"/>
  <c r="Q205" i="212"/>
  <c r="P205" i="212"/>
  <c r="O205" i="212"/>
  <c r="N205" i="212"/>
  <c r="M205" i="212"/>
  <c r="L205" i="212"/>
  <c r="AE204" i="212"/>
  <c r="AE202" i="212" s="1"/>
  <c r="AD204" i="212"/>
  <c r="AD202" i="212" s="1"/>
  <c r="AC204" i="212"/>
  <c r="AC202" i="212" s="1"/>
  <c r="AB204" i="212"/>
  <c r="AB202" i="212" s="1"/>
  <c r="AA204" i="212"/>
  <c r="AA202" i="212" s="1"/>
  <c r="Z204" i="212"/>
  <c r="Z202" i="212" s="1"/>
  <c r="Y204" i="212"/>
  <c r="Y202" i="212" s="1"/>
  <c r="X204" i="212"/>
  <c r="X202" i="212" s="1"/>
  <c r="W204" i="212"/>
  <c r="W202" i="212" s="1"/>
  <c r="V204" i="212"/>
  <c r="V202" i="212" s="1"/>
  <c r="U204" i="212"/>
  <c r="U202" i="212" s="1"/>
  <c r="T204" i="212"/>
  <c r="T202" i="212" s="1"/>
  <c r="S204" i="212"/>
  <c r="S202" i="212" s="1"/>
  <c r="R204" i="212"/>
  <c r="R202" i="212" s="1"/>
  <c r="Q204" i="212"/>
  <c r="Q202" i="212" s="1"/>
  <c r="P204" i="212"/>
  <c r="P202" i="212" s="1"/>
  <c r="O204" i="212"/>
  <c r="O202" i="212" s="1"/>
  <c r="N204" i="212"/>
  <c r="N202" i="212" s="1"/>
  <c r="M204" i="212"/>
  <c r="M202" i="212" s="1"/>
  <c r="L204" i="212"/>
  <c r="L202" i="212" s="1"/>
  <c r="AE200" i="212"/>
  <c r="AD200" i="212"/>
  <c r="AC200" i="212"/>
  <c r="AB200" i="212"/>
  <c r="AA200" i="212"/>
  <c r="Z200" i="212"/>
  <c r="Y200" i="212"/>
  <c r="X200" i="212"/>
  <c r="W200" i="212"/>
  <c r="V200" i="212"/>
  <c r="U200" i="212"/>
  <c r="T200" i="212"/>
  <c r="S200" i="212"/>
  <c r="R200" i="212"/>
  <c r="Q200" i="212"/>
  <c r="P200" i="212"/>
  <c r="O200" i="212"/>
  <c r="N200" i="212"/>
  <c r="M200" i="212"/>
  <c r="L200" i="212"/>
  <c r="AE199" i="212"/>
  <c r="AD199" i="212"/>
  <c r="AC199" i="212"/>
  <c r="AB199" i="212"/>
  <c r="AA199" i="212"/>
  <c r="Z199" i="212"/>
  <c r="Y199" i="212"/>
  <c r="X199" i="212"/>
  <c r="W199" i="212"/>
  <c r="V199" i="212"/>
  <c r="U199" i="212"/>
  <c r="T199" i="212"/>
  <c r="S199" i="212"/>
  <c r="R199" i="212"/>
  <c r="Q199" i="212"/>
  <c r="P199" i="212"/>
  <c r="O199" i="212"/>
  <c r="N199" i="212"/>
  <c r="M199" i="212"/>
  <c r="L199" i="212"/>
  <c r="AE198" i="212"/>
  <c r="AD198" i="212"/>
  <c r="AD196" i="212" s="1"/>
  <c r="AC198" i="212"/>
  <c r="AC196" i="212" s="1"/>
  <c r="AB198" i="212"/>
  <c r="AB196" i="212" s="1"/>
  <c r="AA198" i="212"/>
  <c r="AA196" i="212" s="1"/>
  <c r="Z198" i="212"/>
  <c r="Z196" i="212" s="1"/>
  <c r="Y198" i="212"/>
  <c r="Y196" i="212" s="1"/>
  <c r="X198" i="212"/>
  <c r="X196" i="212" s="1"/>
  <c r="W198" i="212"/>
  <c r="W196" i="212" s="1"/>
  <c r="V198" i="212"/>
  <c r="V196" i="212" s="1"/>
  <c r="U198" i="212"/>
  <c r="U196" i="212" s="1"/>
  <c r="T198" i="212"/>
  <c r="T196" i="212" s="1"/>
  <c r="S198" i="212"/>
  <c r="S196" i="212" s="1"/>
  <c r="R198" i="212"/>
  <c r="R196" i="212" s="1"/>
  <c r="Q198" i="212"/>
  <c r="Q196" i="212" s="1"/>
  <c r="P198" i="212"/>
  <c r="P196" i="212" s="1"/>
  <c r="O198" i="212"/>
  <c r="N198" i="212"/>
  <c r="N196" i="212" s="1"/>
  <c r="M198" i="212"/>
  <c r="M196" i="212" s="1"/>
  <c r="L198" i="212"/>
  <c r="L196" i="212" s="1"/>
  <c r="AE194" i="212"/>
  <c r="AD194" i="212"/>
  <c r="AC194" i="212"/>
  <c r="AB194" i="212"/>
  <c r="AA194" i="212"/>
  <c r="Z194" i="212"/>
  <c r="Y194" i="212"/>
  <c r="X194" i="212"/>
  <c r="W194" i="212"/>
  <c r="V194" i="212"/>
  <c r="U194" i="212"/>
  <c r="T194" i="212"/>
  <c r="S194" i="212"/>
  <c r="R194" i="212"/>
  <c r="Q194" i="212"/>
  <c r="P194" i="212"/>
  <c r="O194" i="212"/>
  <c r="N194" i="212"/>
  <c r="M194" i="212"/>
  <c r="L194" i="212"/>
  <c r="AE193" i="212"/>
  <c r="AD193" i="212"/>
  <c r="AC193" i="212"/>
  <c r="AB193" i="212"/>
  <c r="AA193" i="212"/>
  <c r="Z193" i="212"/>
  <c r="Y193" i="212"/>
  <c r="X193" i="212"/>
  <c r="W193" i="212"/>
  <c r="V193" i="212"/>
  <c r="U193" i="212"/>
  <c r="T193" i="212"/>
  <c r="S193" i="212"/>
  <c r="R193" i="212"/>
  <c r="Q193" i="212"/>
  <c r="P193" i="212"/>
  <c r="O193" i="212"/>
  <c r="N193" i="212"/>
  <c r="M193" i="212"/>
  <c r="L193" i="212"/>
  <c r="AE192" i="212"/>
  <c r="AD192" i="212"/>
  <c r="AC192" i="212"/>
  <c r="AB192" i="212"/>
  <c r="AA192" i="212"/>
  <c r="Z192" i="212"/>
  <c r="Y192" i="212"/>
  <c r="X192" i="212"/>
  <c r="W192" i="212"/>
  <c r="V192" i="212"/>
  <c r="U192" i="212"/>
  <c r="T192" i="212"/>
  <c r="S192" i="212"/>
  <c r="R192" i="212"/>
  <c r="Q192" i="212"/>
  <c r="P192" i="212"/>
  <c r="O192" i="212"/>
  <c r="N192" i="212"/>
  <c r="M192" i="212"/>
  <c r="L192" i="212"/>
  <c r="AE191" i="212"/>
  <c r="AD191" i="212"/>
  <c r="AC191" i="212"/>
  <c r="AB191" i="212"/>
  <c r="AA191" i="212"/>
  <c r="Z191" i="212"/>
  <c r="Y191" i="212"/>
  <c r="X191" i="212"/>
  <c r="W191" i="212"/>
  <c r="V191" i="212"/>
  <c r="U191" i="212"/>
  <c r="T191" i="212"/>
  <c r="S191" i="212"/>
  <c r="R191" i="212"/>
  <c r="Q191" i="212"/>
  <c r="P191" i="212"/>
  <c r="O191" i="212"/>
  <c r="N191" i="212"/>
  <c r="M191" i="212"/>
  <c r="L191" i="212"/>
  <c r="AE190" i="212"/>
  <c r="AD190" i="212"/>
  <c r="AC190" i="212"/>
  <c r="AB190" i="212"/>
  <c r="AA190" i="212"/>
  <c r="Z190" i="212"/>
  <c r="Y190" i="212"/>
  <c r="X190" i="212"/>
  <c r="W190" i="212"/>
  <c r="V190" i="212"/>
  <c r="U190" i="212"/>
  <c r="T190" i="212"/>
  <c r="S190" i="212"/>
  <c r="R190" i="212"/>
  <c r="Q190" i="212"/>
  <c r="P190" i="212"/>
  <c r="O190" i="212"/>
  <c r="N190" i="212"/>
  <c r="M190" i="212"/>
  <c r="L190" i="212"/>
  <c r="AE189" i="212"/>
  <c r="AD189" i="212"/>
  <c r="AC189" i="212"/>
  <c r="AB189" i="212"/>
  <c r="AA189" i="212"/>
  <c r="Z189" i="212"/>
  <c r="Y189" i="212"/>
  <c r="X189" i="212"/>
  <c r="W189" i="212"/>
  <c r="V189" i="212"/>
  <c r="U189" i="212"/>
  <c r="T189" i="212"/>
  <c r="S189" i="212"/>
  <c r="R189" i="212"/>
  <c r="Q189" i="212"/>
  <c r="P189" i="212"/>
  <c r="O189" i="212"/>
  <c r="N189" i="212"/>
  <c r="M189" i="212"/>
  <c r="L189" i="212"/>
  <c r="AE188" i="212"/>
  <c r="AD188" i="212"/>
  <c r="AC188" i="212"/>
  <c r="AB188" i="212"/>
  <c r="AA188" i="212"/>
  <c r="Z188" i="212"/>
  <c r="Y188" i="212"/>
  <c r="X188" i="212"/>
  <c r="W188" i="212"/>
  <c r="V188" i="212"/>
  <c r="U188" i="212"/>
  <c r="T188" i="212"/>
  <c r="S188" i="212"/>
  <c r="R188" i="212"/>
  <c r="Q188" i="212"/>
  <c r="P188" i="212"/>
  <c r="O188" i="212"/>
  <c r="N188" i="212"/>
  <c r="M188" i="212"/>
  <c r="L188" i="212"/>
  <c r="AE187" i="212"/>
  <c r="AE185" i="212" s="1"/>
  <c r="AD187" i="212"/>
  <c r="AD185" i="212" s="1"/>
  <c r="AC187" i="212"/>
  <c r="AC185" i="212" s="1"/>
  <c r="AB187" i="212"/>
  <c r="AB185" i="212" s="1"/>
  <c r="AA187" i="212"/>
  <c r="AA185" i="212" s="1"/>
  <c r="Z187" i="212"/>
  <c r="Z185" i="212" s="1"/>
  <c r="Y187" i="212"/>
  <c r="Y185" i="212" s="1"/>
  <c r="X187" i="212"/>
  <c r="X185" i="212" s="1"/>
  <c r="W187" i="212"/>
  <c r="W185" i="212" s="1"/>
  <c r="V187" i="212"/>
  <c r="V185" i="212" s="1"/>
  <c r="U187" i="212"/>
  <c r="U185" i="212" s="1"/>
  <c r="T187" i="212"/>
  <c r="T185" i="212" s="1"/>
  <c r="S187" i="212"/>
  <c r="S185" i="212" s="1"/>
  <c r="R187" i="212"/>
  <c r="R185" i="212" s="1"/>
  <c r="Q187" i="212"/>
  <c r="Q185" i="212" s="1"/>
  <c r="P187" i="212"/>
  <c r="P185" i="212" s="1"/>
  <c r="O187" i="212"/>
  <c r="N187" i="212"/>
  <c r="N185" i="212" s="1"/>
  <c r="M187" i="212"/>
  <c r="M185" i="212" s="1"/>
  <c r="L187" i="212"/>
  <c r="L185" i="212" s="1"/>
  <c r="AE181" i="212"/>
  <c r="AD181" i="212"/>
  <c r="AC181" i="212"/>
  <c r="AB181" i="212"/>
  <c r="AA181" i="212"/>
  <c r="Z181" i="212"/>
  <c r="Y181" i="212"/>
  <c r="X181" i="212"/>
  <c r="W181" i="212"/>
  <c r="V181" i="212"/>
  <c r="U181" i="212"/>
  <c r="T181" i="212"/>
  <c r="S181" i="212"/>
  <c r="R181" i="212"/>
  <c r="Q181" i="212"/>
  <c r="P181" i="212"/>
  <c r="O181" i="212"/>
  <c r="N181" i="212"/>
  <c r="M181" i="212"/>
  <c r="L181" i="212"/>
  <c r="AE180" i="212"/>
  <c r="AD180" i="212"/>
  <c r="AC180" i="212"/>
  <c r="AB180" i="212"/>
  <c r="AA180" i="212"/>
  <c r="Z180" i="212"/>
  <c r="Y180" i="212"/>
  <c r="X180" i="212"/>
  <c r="W180" i="212"/>
  <c r="V180" i="212"/>
  <c r="U180" i="212"/>
  <c r="T180" i="212"/>
  <c r="S180" i="212"/>
  <c r="R180" i="212"/>
  <c r="Q180" i="212"/>
  <c r="P180" i="212"/>
  <c r="O180" i="212"/>
  <c r="N180" i="212"/>
  <c r="M180" i="212"/>
  <c r="L180" i="212"/>
  <c r="AE179" i="212"/>
  <c r="AD179" i="212"/>
  <c r="AC179" i="212"/>
  <c r="AB179" i="212"/>
  <c r="AA179" i="212"/>
  <c r="Z179" i="212"/>
  <c r="Y179" i="212"/>
  <c r="X179" i="212"/>
  <c r="W179" i="212"/>
  <c r="V179" i="212"/>
  <c r="U179" i="212"/>
  <c r="T179" i="212"/>
  <c r="S179" i="212"/>
  <c r="R179" i="212"/>
  <c r="Q179" i="212"/>
  <c r="P179" i="212"/>
  <c r="O179" i="212"/>
  <c r="N179" i="212"/>
  <c r="M179" i="212"/>
  <c r="L179" i="212"/>
  <c r="AE178" i="212"/>
  <c r="AD178" i="212"/>
  <c r="AC178" i="212"/>
  <c r="AB178" i="212"/>
  <c r="AA178" i="212"/>
  <c r="Z178" i="212"/>
  <c r="Y178" i="212"/>
  <c r="X178" i="212"/>
  <c r="W178" i="212"/>
  <c r="V178" i="212"/>
  <c r="U178" i="212"/>
  <c r="T178" i="212"/>
  <c r="S178" i="212"/>
  <c r="R178" i="212"/>
  <c r="Q178" i="212"/>
  <c r="P178" i="212"/>
  <c r="O178" i="212"/>
  <c r="N178" i="212"/>
  <c r="M178" i="212"/>
  <c r="L178" i="212"/>
  <c r="AE177" i="212"/>
  <c r="AD177" i="212"/>
  <c r="AC177" i="212"/>
  <c r="AB177" i="212"/>
  <c r="AA177" i="212"/>
  <c r="Z177" i="212"/>
  <c r="Y177" i="212"/>
  <c r="X177" i="212"/>
  <c r="W177" i="212"/>
  <c r="V177" i="212"/>
  <c r="U177" i="212"/>
  <c r="T177" i="212"/>
  <c r="S177" i="212"/>
  <c r="R177" i="212"/>
  <c r="Q177" i="212"/>
  <c r="P177" i="212"/>
  <c r="O177" i="212"/>
  <c r="N177" i="212"/>
  <c r="M177" i="212"/>
  <c r="L177" i="212"/>
  <c r="AE176" i="212"/>
  <c r="AD176" i="212"/>
  <c r="AC176" i="212"/>
  <c r="AB176" i="212"/>
  <c r="AA176" i="212"/>
  <c r="Z176" i="212"/>
  <c r="Y176" i="212"/>
  <c r="X176" i="212"/>
  <c r="W176" i="212"/>
  <c r="V176" i="212"/>
  <c r="U176" i="212"/>
  <c r="T176" i="212"/>
  <c r="S176" i="212"/>
  <c r="R176" i="212"/>
  <c r="Q176" i="212"/>
  <c r="P176" i="212"/>
  <c r="O176" i="212"/>
  <c r="N176" i="212"/>
  <c r="M176" i="212"/>
  <c r="L176" i="212"/>
  <c r="AE175" i="212"/>
  <c r="AE173" i="212" s="1"/>
  <c r="AD175" i="212"/>
  <c r="AD173" i="212" s="1"/>
  <c r="AC175" i="212"/>
  <c r="AB175" i="212"/>
  <c r="AB173" i="212" s="1"/>
  <c r="AA175" i="212"/>
  <c r="AA173" i="212" s="1"/>
  <c r="Z175" i="212"/>
  <c r="Z173" i="212" s="1"/>
  <c r="Y175" i="212"/>
  <c r="Y173" i="212" s="1"/>
  <c r="X175" i="212"/>
  <c r="X173" i="212" s="1"/>
  <c r="W175" i="212"/>
  <c r="W173" i="212" s="1"/>
  <c r="V175" i="212"/>
  <c r="V173" i="212" s="1"/>
  <c r="U175" i="212"/>
  <c r="U173" i="212" s="1"/>
  <c r="T175" i="212"/>
  <c r="T173" i="212" s="1"/>
  <c r="S175" i="212"/>
  <c r="S173" i="212" s="1"/>
  <c r="R175" i="212"/>
  <c r="R173" i="212" s="1"/>
  <c r="Q175" i="212"/>
  <c r="Q173" i="212" s="1"/>
  <c r="P175" i="212"/>
  <c r="O175" i="212"/>
  <c r="N175" i="212"/>
  <c r="N173" i="212" s="1"/>
  <c r="M175" i="212"/>
  <c r="L175" i="212"/>
  <c r="L173" i="212" s="1"/>
  <c r="AE171" i="212"/>
  <c r="AD171" i="212"/>
  <c r="AC171" i="212"/>
  <c r="AB171" i="212"/>
  <c r="AA171" i="212"/>
  <c r="Z171" i="212"/>
  <c r="Y171" i="212"/>
  <c r="X171" i="212"/>
  <c r="W171" i="212"/>
  <c r="V171" i="212"/>
  <c r="U171" i="212"/>
  <c r="T171" i="212"/>
  <c r="S171" i="212"/>
  <c r="R171" i="212"/>
  <c r="Q171" i="212"/>
  <c r="P171" i="212"/>
  <c r="O171" i="212"/>
  <c r="N171" i="212"/>
  <c r="M171" i="212"/>
  <c r="L171" i="212"/>
  <c r="AE170" i="212"/>
  <c r="AD170" i="212"/>
  <c r="AC170" i="212"/>
  <c r="AB170" i="212"/>
  <c r="AA170" i="212"/>
  <c r="Z170" i="212"/>
  <c r="Y170" i="212"/>
  <c r="X170" i="212"/>
  <c r="W170" i="212"/>
  <c r="V170" i="212"/>
  <c r="U170" i="212"/>
  <c r="T170" i="212"/>
  <c r="S170" i="212"/>
  <c r="R170" i="212"/>
  <c r="Q170" i="212"/>
  <c r="P170" i="212"/>
  <c r="O170" i="212"/>
  <c r="N170" i="212"/>
  <c r="M170" i="212"/>
  <c r="L170" i="212"/>
  <c r="AE169" i="212"/>
  <c r="AD169" i="212"/>
  <c r="AC169" i="212"/>
  <c r="AB169" i="212"/>
  <c r="AA169" i="212"/>
  <c r="Z169" i="212"/>
  <c r="Y169" i="212"/>
  <c r="X169" i="212"/>
  <c r="W169" i="212"/>
  <c r="V169" i="212"/>
  <c r="U169" i="212"/>
  <c r="T169" i="212"/>
  <c r="S169" i="212"/>
  <c r="R169" i="212"/>
  <c r="Q169" i="212"/>
  <c r="P169" i="212"/>
  <c r="O169" i="212"/>
  <c r="N169" i="212"/>
  <c r="M169" i="212"/>
  <c r="L169" i="212"/>
  <c r="AE168" i="212"/>
  <c r="AD168" i="212"/>
  <c r="AC168" i="212"/>
  <c r="AB168" i="212"/>
  <c r="AA168" i="212"/>
  <c r="Z168" i="212"/>
  <c r="Y168" i="212"/>
  <c r="X168" i="212"/>
  <c r="W168" i="212"/>
  <c r="V168" i="212"/>
  <c r="U168" i="212"/>
  <c r="T168" i="212"/>
  <c r="S168" i="212"/>
  <c r="R168" i="212"/>
  <c r="Q168" i="212"/>
  <c r="P168" i="212"/>
  <c r="O168" i="212"/>
  <c r="N168" i="212"/>
  <c r="M168" i="212"/>
  <c r="L168" i="212"/>
  <c r="AE167" i="212"/>
  <c r="AD167" i="212"/>
  <c r="AC167" i="212"/>
  <c r="AB167" i="212"/>
  <c r="AA167" i="212"/>
  <c r="Z167" i="212"/>
  <c r="Y167" i="212"/>
  <c r="X167" i="212"/>
  <c r="W167" i="212"/>
  <c r="V167" i="212"/>
  <c r="U167" i="212"/>
  <c r="T167" i="212"/>
  <c r="S167" i="212"/>
  <c r="R167" i="212"/>
  <c r="Q167" i="212"/>
  <c r="P167" i="212"/>
  <c r="O167" i="212"/>
  <c r="N167" i="212"/>
  <c r="M167" i="212"/>
  <c r="L167" i="212"/>
  <c r="AE166" i="212"/>
  <c r="AD166" i="212"/>
  <c r="AC166" i="212"/>
  <c r="AB166" i="212"/>
  <c r="AA166" i="212"/>
  <c r="Z166" i="212"/>
  <c r="Y166" i="212"/>
  <c r="X166" i="212"/>
  <c r="W166" i="212"/>
  <c r="V166" i="212"/>
  <c r="U166" i="212"/>
  <c r="T166" i="212"/>
  <c r="S166" i="212"/>
  <c r="R166" i="212"/>
  <c r="Q166" i="212"/>
  <c r="P166" i="212"/>
  <c r="O166" i="212"/>
  <c r="N166" i="212"/>
  <c r="M166" i="212"/>
  <c r="L166" i="212"/>
  <c r="AE165" i="212"/>
  <c r="AE163" i="212" s="1"/>
  <c r="AD165" i="212"/>
  <c r="AD163" i="212" s="1"/>
  <c r="AC165" i="212"/>
  <c r="AC163" i="212" s="1"/>
  <c r="AB165" i="212"/>
  <c r="AB163" i="212" s="1"/>
  <c r="AA165" i="212"/>
  <c r="AA163" i="212" s="1"/>
  <c r="Z165" i="212"/>
  <c r="Z163" i="212" s="1"/>
  <c r="Y165" i="212"/>
  <c r="Y163" i="212" s="1"/>
  <c r="X165" i="212"/>
  <c r="X163" i="212" s="1"/>
  <c r="W165" i="212"/>
  <c r="W163" i="212" s="1"/>
  <c r="V165" i="212"/>
  <c r="V163" i="212" s="1"/>
  <c r="U165" i="212"/>
  <c r="U163" i="212" s="1"/>
  <c r="T165" i="212"/>
  <c r="T163" i="212" s="1"/>
  <c r="S165" i="212"/>
  <c r="R165" i="212"/>
  <c r="R163" i="212" s="1"/>
  <c r="Q165" i="212"/>
  <c r="Q163" i="212" s="1"/>
  <c r="P165" i="212"/>
  <c r="O165" i="212"/>
  <c r="N165" i="212"/>
  <c r="N163" i="212" s="1"/>
  <c r="M165" i="212"/>
  <c r="M163" i="212" s="1"/>
  <c r="L165" i="212"/>
  <c r="L163" i="212" s="1"/>
  <c r="AE161" i="212"/>
  <c r="AD161" i="212"/>
  <c r="AC161" i="212"/>
  <c r="AB161" i="212"/>
  <c r="AA161" i="212"/>
  <c r="Z161" i="212"/>
  <c r="Y161" i="212"/>
  <c r="X161" i="212"/>
  <c r="W161" i="212"/>
  <c r="V161" i="212"/>
  <c r="U161" i="212"/>
  <c r="T161" i="212"/>
  <c r="S161" i="212"/>
  <c r="R161" i="212"/>
  <c r="Q161" i="212"/>
  <c r="P161" i="212"/>
  <c r="O161" i="212"/>
  <c r="N161" i="212"/>
  <c r="M161" i="212"/>
  <c r="L161" i="212"/>
  <c r="AE160" i="212"/>
  <c r="AD160" i="212"/>
  <c r="AC160" i="212"/>
  <c r="AB160" i="212"/>
  <c r="AA160" i="212"/>
  <c r="Z160" i="212"/>
  <c r="Y160" i="212"/>
  <c r="X160" i="212"/>
  <c r="W160" i="212"/>
  <c r="V160" i="212"/>
  <c r="U160" i="212"/>
  <c r="T160" i="212"/>
  <c r="S160" i="212"/>
  <c r="R160" i="212"/>
  <c r="Q160" i="212"/>
  <c r="P160" i="212"/>
  <c r="O160" i="212"/>
  <c r="N160" i="212"/>
  <c r="M160" i="212"/>
  <c r="L160" i="212"/>
  <c r="AE159" i="212"/>
  <c r="AD159" i="212"/>
  <c r="AC159" i="212"/>
  <c r="AB159" i="212"/>
  <c r="AA159" i="212"/>
  <c r="Z159" i="212"/>
  <c r="Y159" i="212"/>
  <c r="X159" i="212"/>
  <c r="W159" i="212"/>
  <c r="V159" i="212"/>
  <c r="U159" i="212"/>
  <c r="T159" i="212"/>
  <c r="S159" i="212"/>
  <c r="R159" i="212"/>
  <c r="Q159" i="212"/>
  <c r="P159" i="212"/>
  <c r="O159" i="212"/>
  <c r="N159" i="212"/>
  <c r="M159" i="212"/>
  <c r="L159" i="212"/>
  <c r="AE158" i="212"/>
  <c r="AD158" i="212"/>
  <c r="AC158" i="212"/>
  <c r="AB158" i="212"/>
  <c r="AA158" i="212"/>
  <c r="Z158" i="212"/>
  <c r="Y158" i="212"/>
  <c r="X158" i="212"/>
  <c r="W158" i="212"/>
  <c r="V158" i="212"/>
  <c r="U158" i="212"/>
  <c r="T158" i="212"/>
  <c r="S158" i="212"/>
  <c r="R158" i="212"/>
  <c r="Q158" i="212"/>
  <c r="P158" i="212"/>
  <c r="O158" i="212"/>
  <c r="N158" i="212"/>
  <c r="M158" i="212"/>
  <c r="L158" i="212"/>
  <c r="AE157" i="212"/>
  <c r="AE155" i="212" s="1"/>
  <c r="AD157" i="212"/>
  <c r="AD155" i="212" s="1"/>
  <c r="AC157" i="212"/>
  <c r="AC155" i="212" s="1"/>
  <c r="AB157" i="212"/>
  <c r="AB155" i="212" s="1"/>
  <c r="AA157" i="212"/>
  <c r="AA155" i="212" s="1"/>
  <c r="Z157" i="212"/>
  <c r="Z155" i="212" s="1"/>
  <c r="Y157" i="212"/>
  <c r="Y155" i="212" s="1"/>
  <c r="X157" i="212"/>
  <c r="X155" i="212" s="1"/>
  <c r="W157" i="212"/>
  <c r="W155" i="212" s="1"/>
  <c r="V157" i="212"/>
  <c r="V155" i="212" s="1"/>
  <c r="U157" i="212"/>
  <c r="U155" i="212" s="1"/>
  <c r="T157" i="212"/>
  <c r="S157" i="212"/>
  <c r="R157" i="212"/>
  <c r="R155" i="212" s="1"/>
  <c r="Q157" i="212"/>
  <c r="Q155" i="212" s="1"/>
  <c r="P157" i="212"/>
  <c r="P155" i="212" s="1"/>
  <c r="O157" i="212"/>
  <c r="N157" i="212"/>
  <c r="N155" i="212" s="1"/>
  <c r="M157" i="212"/>
  <c r="L157" i="212"/>
  <c r="L155" i="212" s="1"/>
  <c r="AE153" i="212"/>
  <c r="AD153" i="212"/>
  <c r="AC153" i="212"/>
  <c r="AB153" i="212"/>
  <c r="AA153" i="212"/>
  <c r="Z153" i="212"/>
  <c r="Y153" i="212"/>
  <c r="X153" i="212"/>
  <c r="W153" i="212"/>
  <c r="V153" i="212"/>
  <c r="U153" i="212"/>
  <c r="T153" i="212"/>
  <c r="S153" i="212"/>
  <c r="R153" i="212"/>
  <c r="Q153" i="212"/>
  <c r="P153" i="212"/>
  <c r="O153" i="212"/>
  <c r="N153" i="212"/>
  <c r="M153" i="212"/>
  <c r="L153" i="212"/>
  <c r="AE152" i="212"/>
  <c r="AD152" i="212"/>
  <c r="AC152" i="212"/>
  <c r="AB152" i="212"/>
  <c r="AA152" i="212"/>
  <c r="Z152" i="212"/>
  <c r="Y152" i="212"/>
  <c r="X152" i="212"/>
  <c r="W152" i="212"/>
  <c r="V152" i="212"/>
  <c r="U152" i="212"/>
  <c r="T152" i="212"/>
  <c r="S152" i="212"/>
  <c r="R152" i="212"/>
  <c r="Q152" i="212"/>
  <c r="P152" i="212"/>
  <c r="O152" i="212"/>
  <c r="N152" i="212"/>
  <c r="M152" i="212"/>
  <c r="L152" i="212"/>
  <c r="AE151" i="212"/>
  <c r="AD151" i="212"/>
  <c r="AC151" i="212"/>
  <c r="AB151" i="212"/>
  <c r="AA151" i="212"/>
  <c r="Z151" i="212"/>
  <c r="Y151" i="212"/>
  <c r="X151" i="212"/>
  <c r="W151" i="212"/>
  <c r="V151" i="212"/>
  <c r="U151" i="212"/>
  <c r="T151" i="212"/>
  <c r="S151" i="212"/>
  <c r="R151" i="212"/>
  <c r="Q151" i="212"/>
  <c r="P151" i="212"/>
  <c r="O151" i="212"/>
  <c r="N151" i="212"/>
  <c r="M151" i="212"/>
  <c r="L151" i="212"/>
  <c r="AE150" i="212"/>
  <c r="AD150" i="212"/>
  <c r="AC150" i="212"/>
  <c r="AB150" i="212"/>
  <c r="AA150" i="212"/>
  <c r="Z150" i="212"/>
  <c r="Y150" i="212"/>
  <c r="X150" i="212"/>
  <c r="W150" i="212"/>
  <c r="V150" i="212"/>
  <c r="U150" i="212"/>
  <c r="T150" i="212"/>
  <c r="S150" i="212"/>
  <c r="R150" i="212"/>
  <c r="Q150" i="212"/>
  <c r="P150" i="212"/>
  <c r="O150" i="212"/>
  <c r="N150" i="212"/>
  <c r="M150" i="212"/>
  <c r="L150" i="212"/>
  <c r="AE149" i="212"/>
  <c r="AD149" i="212"/>
  <c r="AC149" i="212"/>
  <c r="AB149" i="212"/>
  <c r="AA149" i="212"/>
  <c r="Z149" i="212"/>
  <c r="Y149" i="212"/>
  <c r="X149" i="212"/>
  <c r="W149" i="212"/>
  <c r="V149" i="212"/>
  <c r="U149" i="212"/>
  <c r="T149" i="212"/>
  <c r="S149" i="212"/>
  <c r="R149" i="212"/>
  <c r="Q149" i="212"/>
  <c r="P149" i="212"/>
  <c r="O149" i="212"/>
  <c r="N149" i="212"/>
  <c r="M149" i="212"/>
  <c r="L149" i="212"/>
  <c r="AE148" i="212"/>
  <c r="AE146" i="212" s="1"/>
  <c r="AD148" i="212"/>
  <c r="AD146" i="212" s="1"/>
  <c r="AC148" i="212"/>
  <c r="AC146" i="212" s="1"/>
  <c r="AB148" i="212"/>
  <c r="AB146" i="212" s="1"/>
  <c r="AA148" i="212"/>
  <c r="AA146" i="212" s="1"/>
  <c r="Z148" i="212"/>
  <c r="Z146" i="212" s="1"/>
  <c r="Y148" i="212"/>
  <c r="Y146" i="212" s="1"/>
  <c r="X148" i="212"/>
  <c r="X146" i="212" s="1"/>
  <c r="W148" i="212"/>
  <c r="W146" i="212" s="1"/>
  <c r="V148" i="212"/>
  <c r="V146" i="212" s="1"/>
  <c r="U148" i="212"/>
  <c r="U146" i="212" s="1"/>
  <c r="T148" i="212"/>
  <c r="T146" i="212" s="1"/>
  <c r="S148" i="212"/>
  <c r="S146" i="212" s="1"/>
  <c r="R148" i="212"/>
  <c r="R146" i="212" s="1"/>
  <c r="Q148" i="212"/>
  <c r="Q146" i="212" s="1"/>
  <c r="P148" i="212"/>
  <c r="P146" i="212" s="1"/>
  <c r="O148" i="212"/>
  <c r="O146" i="212" s="1"/>
  <c r="N148" i="212"/>
  <c r="N146" i="212" s="1"/>
  <c r="M148" i="212"/>
  <c r="M146" i="212" s="1"/>
  <c r="L148" i="212"/>
  <c r="L146" i="212" s="1"/>
  <c r="AE144" i="212"/>
  <c r="AD144" i="212"/>
  <c r="AC144" i="212"/>
  <c r="AB144" i="212"/>
  <c r="AA144" i="212"/>
  <c r="Z144" i="212"/>
  <c r="Y144" i="212"/>
  <c r="X144" i="212"/>
  <c r="W144" i="212"/>
  <c r="V144" i="212"/>
  <c r="U144" i="212"/>
  <c r="T144" i="212"/>
  <c r="S144" i="212"/>
  <c r="R144" i="212"/>
  <c r="Q144" i="212"/>
  <c r="P144" i="212"/>
  <c r="O144" i="212"/>
  <c r="N144" i="212"/>
  <c r="M144" i="212"/>
  <c r="L144" i="212"/>
  <c r="AE143" i="212"/>
  <c r="AD143" i="212"/>
  <c r="AC143" i="212"/>
  <c r="AB143" i="212"/>
  <c r="AA143" i="212"/>
  <c r="Z143" i="212"/>
  <c r="Y143" i="212"/>
  <c r="X143" i="212"/>
  <c r="W143" i="212"/>
  <c r="V143" i="212"/>
  <c r="U143" i="212"/>
  <c r="T143" i="212"/>
  <c r="S143" i="212"/>
  <c r="R143" i="212"/>
  <c r="Q143" i="212"/>
  <c r="P143" i="212"/>
  <c r="O143" i="212"/>
  <c r="N143" i="212"/>
  <c r="M143" i="212"/>
  <c r="L143" i="212"/>
  <c r="AE142" i="212"/>
  <c r="AE140" i="212" s="1"/>
  <c r="AD142" i="212"/>
  <c r="AD140" i="212" s="1"/>
  <c r="AC142" i="212"/>
  <c r="AC140" i="212" s="1"/>
  <c r="AB142" i="212"/>
  <c r="AB140" i="212" s="1"/>
  <c r="AA142" i="212"/>
  <c r="AA140" i="212" s="1"/>
  <c r="Z142" i="212"/>
  <c r="Z140" i="212" s="1"/>
  <c r="Y142" i="212"/>
  <c r="Y140" i="212" s="1"/>
  <c r="X142" i="212"/>
  <c r="X140" i="212" s="1"/>
  <c r="W142" i="212"/>
  <c r="W140" i="212" s="1"/>
  <c r="V142" i="212"/>
  <c r="V140" i="212" s="1"/>
  <c r="U142" i="212"/>
  <c r="U140" i="212" s="1"/>
  <c r="T142" i="212"/>
  <c r="S142" i="212"/>
  <c r="S140" i="212" s="1"/>
  <c r="R142" i="212"/>
  <c r="R140" i="212" s="1"/>
  <c r="Q142" i="212"/>
  <c r="Q140" i="212" s="1"/>
  <c r="P142" i="212"/>
  <c r="O142" i="212"/>
  <c r="O140" i="212" s="1"/>
  <c r="N142" i="212"/>
  <c r="M142" i="212"/>
  <c r="M140" i="212" s="1"/>
  <c r="L142" i="212"/>
  <c r="L140" i="212" s="1"/>
  <c r="AE138" i="212"/>
  <c r="AD138" i="212"/>
  <c r="AC138" i="212"/>
  <c r="AB138" i="212"/>
  <c r="AA138" i="212"/>
  <c r="Z138" i="212"/>
  <c r="Y138" i="212"/>
  <c r="X138" i="212"/>
  <c r="W138" i="212"/>
  <c r="V138" i="212"/>
  <c r="U138" i="212"/>
  <c r="T138" i="212"/>
  <c r="S138" i="212"/>
  <c r="R138" i="212"/>
  <c r="Q138" i="212"/>
  <c r="P138" i="212"/>
  <c r="O138" i="212"/>
  <c r="N138" i="212"/>
  <c r="M138" i="212"/>
  <c r="L138" i="212"/>
  <c r="AE137" i="212"/>
  <c r="AD137" i="212"/>
  <c r="AC137" i="212"/>
  <c r="AB137" i="212"/>
  <c r="AA137" i="212"/>
  <c r="Z137" i="212"/>
  <c r="Y137" i="212"/>
  <c r="X137" i="212"/>
  <c r="W137" i="212"/>
  <c r="V137" i="212"/>
  <c r="U137" i="212"/>
  <c r="T137" i="212"/>
  <c r="S137" i="212"/>
  <c r="R137" i="212"/>
  <c r="Q137" i="212"/>
  <c r="P137" i="212"/>
  <c r="O137" i="212"/>
  <c r="N137" i="212"/>
  <c r="M137" i="212"/>
  <c r="L137" i="212"/>
  <c r="AE136" i="212"/>
  <c r="AD136" i="212"/>
  <c r="AC136" i="212"/>
  <c r="AB136" i="212"/>
  <c r="AA136" i="212"/>
  <c r="Z136" i="212"/>
  <c r="Y136" i="212"/>
  <c r="X136" i="212"/>
  <c r="W136" i="212"/>
  <c r="V136" i="212"/>
  <c r="U136" i="212"/>
  <c r="T136" i="212"/>
  <c r="S136" i="212"/>
  <c r="R136" i="212"/>
  <c r="Q136" i="212"/>
  <c r="P136" i="212"/>
  <c r="O136" i="212"/>
  <c r="N136" i="212"/>
  <c r="M136" i="212"/>
  <c r="L136" i="212"/>
  <c r="AE135" i="212"/>
  <c r="AD135" i="212"/>
  <c r="AC135" i="212"/>
  <c r="AB135" i="212"/>
  <c r="AA135" i="212"/>
  <c r="Z135" i="212"/>
  <c r="Y135" i="212"/>
  <c r="X135" i="212"/>
  <c r="W135" i="212"/>
  <c r="V135" i="212"/>
  <c r="U135" i="212"/>
  <c r="T135" i="212"/>
  <c r="S135" i="212"/>
  <c r="R135" i="212"/>
  <c r="Q135" i="212"/>
  <c r="P135" i="212"/>
  <c r="O135" i="212"/>
  <c r="N135" i="212"/>
  <c r="M135" i="212"/>
  <c r="L135" i="212"/>
  <c r="AE134" i="212"/>
  <c r="AD134" i="212"/>
  <c r="AC134" i="212"/>
  <c r="AB134" i="212"/>
  <c r="AA134" i="212"/>
  <c r="Z134" i="212"/>
  <c r="Y134" i="212"/>
  <c r="X134" i="212"/>
  <c r="W134" i="212"/>
  <c r="V134" i="212"/>
  <c r="U134" i="212"/>
  <c r="T134" i="212"/>
  <c r="S134" i="212"/>
  <c r="R134" i="212"/>
  <c r="Q134" i="212"/>
  <c r="P134" i="212"/>
  <c r="O134" i="212"/>
  <c r="N134" i="212"/>
  <c r="M134" i="212"/>
  <c r="L134" i="212"/>
  <c r="AE133" i="212"/>
  <c r="AE131" i="212" s="1"/>
  <c r="AD133" i="212"/>
  <c r="AD131" i="212" s="1"/>
  <c r="AC133" i="212"/>
  <c r="AC131" i="212" s="1"/>
  <c r="AB133" i="212"/>
  <c r="AB131" i="212" s="1"/>
  <c r="AA133" i="212"/>
  <c r="AA131" i="212" s="1"/>
  <c r="Z133" i="212"/>
  <c r="Z131" i="212" s="1"/>
  <c r="Y133" i="212"/>
  <c r="Y131" i="212" s="1"/>
  <c r="X133" i="212"/>
  <c r="X131" i="212" s="1"/>
  <c r="W133" i="212"/>
  <c r="W131" i="212" s="1"/>
  <c r="V133" i="212"/>
  <c r="V131" i="212" s="1"/>
  <c r="U133" i="212"/>
  <c r="U131" i="212" s="1"/>
  <c r="T133" i="212"/>
  <c r="T131" i="212" s="1"/>
  <c r="S133" i="212"/>
  <c r="S131" i="212" s="1"/>
  <c r="R133" i="212"/>
  <c r="R131" i="212" s="1"/>
  <c r="Q133" i="212"/>
  <c r="Q131" i="212" s="1"/>
  <c r="P133" i="212"/>
  <c r="O133" i="212"/>
  <c r="N133" i="212"/>
  <c r="M133" i="212"/>
  <c r="L133" i="212"/>
  <c r="L131" i="212" s="1"/>
  <c r="AE127" i="212"/>
  <c r="AD127" i="212"/>
  <c r="AC127" i="212"/>
  <c r="AB127" i="212"/>
  <c r="AA127" i="212"/>
  <c r="Z127" i="212"/>
  <c r="Y127" i="212"/>
  <c r="X127" i="212"/>
  <c r="W127" i="212"/>
  <c r="V127" i="212"/>
  <c r="U127" i="212"/>
  <c r="T127" i="212"/>
  <c r="S127" i="212"/>
  <c r="R127" i="212"/>
  <c r="Q127" i="212"/>
  <c r="P127" i="212"/>
  <c r="O127" i="212"/>
  <c r="N127" i="212"/>
  <c r="M127" i="212"/>
  <c r="L127" i="212"/>
  <c r="AE126" i="212"/>
  <c r="AD126" i="212"/>
  <c r="AC126" i="212"/>
  <c r="AB126" i="212"/>
  <c r="AA126" i="212"/>
  <c r="Z126" i="212"/>
  <c r="Y126" i="212"/>
  <c r="X126" i="212"/>
  <c r="W126" i="212"/>
  <c r="V126" i="212"/>
  <c r="U126" i="212"/>
  <c r="T126" i="212"/>
  <c r="S126" i="212"/>
  <c r="R126" i="212"/>
  <c r="Q126" i="212"/>
  <c r="P126" i="212"/>
  <c r="O126" i="212"/>
  <c r="N126" i="212"/>
  <c r="M126" i="212"/>
  <c r="L126" i="212"/>
  <c r="AE125" i="212"/>
  <c r="AD125" i="212"/>
  <c r="AC125" i="212"/>
  <c r="AB125" i="212"/>
  <c r="AA125" i="212"/>
  <c r="Z125" i="212"/>
  <c r="Y125" i="212"/>
  <c r="X125" i="212"/>
  <c r="W125" i="212"/>
  <c r="V125" i="212"/>
  <c r="U125" i="212"/>
  <c r="T125" i="212"/>
  <c r="S125" i="212"/>
  <c r="R125" i="212"/>
  <c r="Q125" i="212"/>
  <c r="P125" i="212"/>
  <c r="O125" i="212"/>
  <c r="N125" i="212"/>
  <c r="M125" i="212"/>
  <c r="L125" i="212"/>
  <c r="AE124" i="212"/>
  <c r="AE122" i="212" s="1"/>
  <c r="AD124" i="212"/>
  <c r="AD122" i="212" s="1"/>
  <c r="AC124" i="212"/>
  <c r="AC122" i="212" s="1"/>
  <c r="AB124" i="212"/>
  <c r="AB122" i="212" s="1"/>
  <c r="AA124" i="212"/>
  <c r="AA122" i="212" s="1"/>
  <c r="Z124" i="212"/>
  <c r="Z122" i="212" s="1"/>
  <c r="Y124" i="212"/>
  <c r="Y122" i="212" s="1"/>
  <c r="X124" i="212"/>
  <c r="X122" i="212" s="1"/>
  <c r="W124" i="212"/>
  <c r="W122" i="212" s="1"/>
  <c r="V124" i="212"/>
  <c r="V122" i="212" s="1"/>
  <c r="U124" i="212"/>
  <c r="U122" i="212" s="1"/>
  <c r="T124" i="212"/>
  <c r="T122" i="212" s="1"/>
  <c r="S124" i="212"/>
  <c r="S122" i="212" s="1"/>
  <c r="R124" i="212"/>
  <c r="R122" i="212" s="1"/>
  <c r="Q124" i="212"/>
  <c r="Q122" i="212" s="1"/>
  <c r="P124" i="212"/>
  <c r="P122" i="212" s="1"/>
  <c r="O124" i="212"/>
  <c r="O122" i="212" s="1"/>
  <c r="N124" i="212"/>
  <c r="N122" i="212" s="1"/>
  <c r="M124" i="212"/>
  <c r="M122" i="212" s="1"/>
  <c r="L124" i="212"/>
  <c r="L122" i="212" s="1"/>
  <c r="AE120" i="212"/>
  <c r="AD120" i="212"/>
  <c r="AC120" i="212"/>
  <c r="AB120" i="212"/>
  <c r="AA120" i="212"/>
  <c r="Z120" i="212"/>
  <c r="Y120" i="212"/>
  <c r="X120" i="212"/>
  <c r="W120" i="212"/>
  <c r="V120" i="212"/>
  <c r="U120" i="212"/>
  <c r="T120" i="212"/>
  <c r="S120" i="212"/>
  <c r="R120" i="212"/>
  <c r="Q120" i="212"/>
  <c r="P120" i="212"/>
  <c r="O120" i="212"/>
  <c r="N120" i="212"/>
  <c r="M120" i="212"/>
  <c r="L120" i="212"/>
  <c r="AE119" i="212"/>
  <c r="AD119" i="212"/>
  <c r="AC119" i="212"/>
  <c r="AB119" i="212"/>
  <c r="AA119" i="212"/>
  <c r="Z119" i="212"/>
  <c r="Y119" i="212"/>
  <c r="X119" i="212"/>
  <c r="W119" i="212"/>
  <c r="V119" i="212"/>
  <c r="U119" i="212"/>
  <c r="T119" i="212"/>
  <c r="S119" i="212"/>
  <c r="R119" i="212"/>
  <c r="Q119" i="212"/>
  <c r="P119" i="212"/>
  <c r="O119" i="212"/>
  <c r="N119" i="212"/>
  <c r="M119" i="212"/>
  <c r="L119" i="212"/>
  <c r="AE118" i="212"/>
  <c r="AD118" i="212"/>
  <c r="AC118" i="212"/>
  <c r="AB118" i="212"/>
  <c r="AA118" i="212"/>
  <c r="Z118" i="212"/>
  <c r="Y118" i="212"/>
  <c r="X118" i="212"/>
  <c r="W118" i="212"/>
  <c r="V118" i="212"/>
  <c r="U118" i="212"/>
  <c r="T118" i="212"/>
  <c r="S118" i="212"/>
  <c r="R118" i="212"/>
  <c r="Q118" i="212"/>
  <c r="P118" i="212"/>
  <c r="O118" i="212"/>
  <c r="N118" i="212"/>
  <c r="M118" i="212"/>
  <c r="L118" i="212"/>
  <c r="AE117" i="212"/>
  <c r="AD117" i="212"/>
  <c r="AD115" i="212" s="1"/>
  <c r="AC117" i="212"/>
  <c r="AC115" i="212" s="1"/>
  <c r="AB117" i="212"/>
  <c r="AB115" i="212" s="1"/>
  <c r="AA117" i="212"/>
  <c r="AA115" i="212" s="1"/>
  <c r="Z117" i="212"/>
  <c r="Z115" i="212" s="1"/>
  <c r="Y117" i="212"/>
  <c r="Y115" i="212" s="1"/>
  <c r="X117" i="212"/>
  <c r="X115" i="212" s="1"/>
  <c r="W117" i="212"/>
  <c r="W115" i="212" s="1"/>
  <c r="V117" i="212"/>
  <c r="V115" i="212" s="1"/>
  <c r="U117" i="212"/>
  <c r="T117" i="212"/>
  <c r="T115" i="212" s="1"/>
  <c r="S117" i="212"/>
  <c r="S115" i="212" s="1"/>
  <c r="R117" i="212"/>
  <c r="Q117" i="212"/>
  <c r="Q115" i="212" s="1"/>
  <c r="P117" i="212"/>
  <c r="P115" i="212" s="1"/>
  <c r="O117" i="212"/>
  <c r="N117" i="212"/>
  <c r="N115" i="212" s="1"/>
  <c r="M117" i="212"/>
  <c r="M115" i="212" s="1"/>
  <c r="L117" i="212"/>
  <c r="L115" i="212" s="1"/>
  <c r="AE113" i="212"/>
  <c r="AD113" i="212"/>
  <c r="AC113" i="212"/>
  <c r="AB113" i="212"/>
  <c r="AA113" i="212"/>
  <c r="Z113" i="212"/>
  <c r="Y113" i="212"/>
  <c r="X113" i="212"/>
  <c r="W113" i="212"/>
  <c r="V113" i="212"/>
  <c r="U113" i="212"/>
  <c r="T113" i="212"/>
  <c r="S113" i="212"/>
  <c r="R113" i="212"/>
  <c r="Q113" i="212"/>
  <c r="P113" i="212"/>
  <c r="O113" i="212"/>
  <c r="N113" i="212"/>
  <c r="M113" i="212"/>
  <c r="L113" i="212"/>
  <c r="AE112" i="212"/>
  <c r="AD112" i="212"/>
  <c r="AC112" i="212"/>
  <c r="AB112" i="212"/>
  <c r="AA112" i="212"/>
  <c r="Z112" i="212"/>
  <c r="Y112" i="212"/>
  <c r="X112" i="212"/>
  <c r="W112" i="212"/>
  <c r="V112" i="212"/>
  <c r="U112" i="212"/>
  <c r="T112" i="212"/>
  <c r="S112" i="212"/>
  <c r="R112" i="212"/>
  <c r="Q112" i="212"/>
  <c r="P112" i="212"/>
  <c r="O112" i="212"/>
  <c r="N112" i="212"/>
  <c r="M112" i="212"/>
  <c r="L112" i="212"/>
  <c r="AE111" i="212"/>
  <c r="AE109" i="212" s="1"/>
  <c r="AD111" i="212"/>
  <c r="AD109" i="212" s="1"/>
  <c r="AC111" i="212"/>
  <c r="AC109" i="212" s="1"/>
  <c r="AB111" i="212"/>
  <c r="AB109" i="212" s="1"/>
  <c r="AA111" i="212"/>
  <c r="AA109" i="212" s="1"/>
  <c r="Z111" i="212"/>
  <c r="Z109" i="212" s="1"/>
  <c r="Y111" i="212"/>
  <c r="Y109" i="212" s="1"/>
  <c r="X111" i="212"/>
  <c r="X109" i="212" s="1"/>
  <c r="W111" i="212"/>
  <c r="W109" i="212" s="1"/>
  <c r="V111" i="212"/>
  <c r="V109" i="212" s="1"/>
  <c r="U111" i="212"/>
  <c r="T111" i="212"/>
  <c r="T109" i="212" s="1"/>
  <c r="S111" i="212"/>
  <c r="S109" i="212" s="1"/>
  <c r="R111" i="212"/>
  <c r="R109" i="212" s="1"/>
  <c r="Q111" i="212"/>
  <c r="Q109" i="212" s="1"/>
  <c r="P111" i="212"/>
  <c r="O111" i="212"/>
  <c r="N111" i="212"/>
  <c r="N109" i="212" s="1"/>
  <c r="M111" i="212"/>
  <c r="M109" i="212" s="1"/>
  <c r="L111" i="212"/>
  <c r="L109" i="212" s="1"/>
  <c r="AE107" i="212"/>
  <c r="AE105" i="212" s="1"/>
  <c r="AD107" i="212"/>
  <c r="AD105" i="212" s="1"/>
  <c r="AC107" i="212"/>
  <c r="AC105" i="212" s="1"/>
  <c r="AB107" i="212"/>
  <c r="AB105" i="212" s="1"/>
  <c r="AA107" i="212"/>
  <c r="AA105" i="212" s="1"/>
  <c r="Z107" i="212"/>
  <c r="Z105" i="212" s="1"/>
  <c r="Y107" i="212"/>
  <c r="Y105" i="212" s="1"/>
  <c r="X107" i="212"/>
  <c r="X105" i="212" s="1"/>
  <c r="W107" i="212"/>
  <c r="W105" i="212" s="1"/>
  <c r="V107" i="212"/>
  <c r="V105" i="212" s="1"/>
  <c r="U107" i="212"/>
  <c r="U105" i="212" s="1"/>
  <c r="T107" i="212"/>
  <c r="T105" i="212" s="1"/>
  <c r="S107" i="212"/>
  <c r="S105" i="212" s="1"/>
  <c r="R107" i="212"/>
  <c r="R105" i="212" s="1"/>
  <c r="Q107" i="212"/>
  <c r="Q105" i="212" s="1"/>
  <c r="P107" i="212"/>
  <c r="P105" i="212" s="1"/>
  <c r="O107" i="212"/>
  <c r="O105" i="212" s="1"/>
  <c r="N107" i="212"/>
  <c r="N105" i="212" s="1"/>
  <c r="M107" i="212"/>
  <c r="M105" i="212" s="1"/>
  <c r="L107" i="212"/>
  <c r="L105" i="212" s="1"/>
  <c r="AE103" i="212"/>
  <c r="AD103" i="212"/>
  <c r="AC103" i="212"/>
  <c r="AB103" i="212"/>
  <c r="AA103" i="212"/>
  <c r="Z103" i="212"/>
  <c r="Y103" i="212"/>
  <c r="X103" i="212"/>
  <c r="W103" i="212"/>
  <c r="V103" i="212"/>
  <c r="U103" i="212"/>
  <c r="T103" i="212"/>
  <c r="S103" i="212"/>
  <c r="R103" i="212"/>
  <c r="Q103" i="212"/>
  <c r="P103" i="212"/>
  <c r="O103" i="212"/>
  <c r="N103" i="212"/>
  <c r="M103" i="212"/>
  <c r="L103" i="212"/>
  <c r="AE102" i="212"/>
  <c r="AD102" i="212"/>
  <c r="AC102" i="212"/>
  <c r="AB102" i="212"/>
  <c r="AA102" i="212"/>
  <c r="Z102" i="212"/>
  <c r="Y102" i="212"/>
  <c r="X102" i="212"/>
  <c r="W102" i="212"/>
  <c r="V102" i="212"/>
  <c r="U102" i="212"/>
  <c r="T102" i="212"/>
  <c r="S102" i="212"/>
  <c r="R102" i="212"/>
  <c r="Q102" i="212"/>
  <c r="P102" i="212"/>
  <c r="O102" i="212"/>
  <c r="N102" i="212"/>
  <c r="M102" i="212"/>
  <c r="L102" i="212"/>
  <c r="AE101" i="212"/>
  <c r="AD101" i="212"/>
  <c r="AC101" i="212"/>
  <c r="AB101" i="212"/>
  <c r="AA101" i="212"/>
  <c r="Z101" i="212"/>
  <c r="Y101" i="212"/>
  <c r="X101" i="212"/>
  <c r="W101" i="212"/>
  <c r="V101" i="212"/>
  <c r="U101" i="212"/>
  <c r="T101" i="212"/>
  <c r="S101" i="212"/>
  <c r="R101" i="212"/>
  <c r="Q101" i="212"/>
  <c r="P101" i="212"/>
  <c r="O101" i="212"/>
  <c r="N101" i="212"/>
  <c r="M101" i="212"/>
  <c r="L101" i="212"/>
  <c r="AE100" i="212"/>
  <c r="AE98" i="212" s="1"/>
  <c r="AD100" i="212"/>
  <c r="AD98" i="212" s="1"/>
  <c r="AC100" i="212"/>
  <c r="AC98" i="212" s="1"/>
  <c r="AB100" i="212"/>
  <c r="AB98" i="212" s="1"/>
  <c r="AA100" i="212"/>
  <c r="AA98" i="212" s="1"/>
  <c r="Z100" i="212"/>
  <c r="Z98" i="212" s="1"/>
  <c r="Y100" i="212"/>
  <c r="Y98" i="212" s="1"/>
  <c r="X100" i="212"/>
  <c r="X98" i="212" s="1"/>
  <c r="W100" i="212"/>
  <c r="W98" i="212" s="1"/>
  <c r="V100" i="212"/>
  <c r="V98" i="212" s="1"/>
  <c r="U100" i="212"/>
  <c r="U98" i="212" s="1"/>
  <c r="T100" i="212"/>
  <c r="T98" i="212" s="1"/>
  <c r="S100" i="212"/>
  <c r="S98" i="212" s="1"/>
  <c r="R100" i="212"/>
  <c r="R98" i="212" s="1"/>
  <c r="Q100" i="212"/>
  <c r="Q98" i="212" s="1"/>
  <c r="P100" i="212"/>
  <c r="P98" i="212" s="1"/>
  <c r="O100" i="212"/>
  <c r="O98" i="212" s="1"/>
  <c r="N100" i="212"/>
  <c r="N98" i="212" s="1"/>
  <c r="M100" i="212"/>
  <c r="M98" i="212" s="1"/>
  <c r="L100" i="212"/>
  <c r="AE94" i="212"/>
  <c r="AD94" i="212"/>
  <c r="AC94" i="212"/>
  <c r="AB94" i="212"/>
  <c r="AA94" i="212"/>
  <c r="Z94" i="212"/>
  <c r="Y94" i="212"/>
  <c r="X94" i="212"/>
  <c r="W94" i="212"/>
  <c r="V94" i="212"/>
  <c r="U94" i="212"/>
  <c r="T94" i="212"/>
  <c r="S94" i="212"/>
  <c r="R94" i="212"/>
  <c r="Q94" i="212"/>
  <c r="P94" i="212"/>
  <c r="O94" i="212"/>
  <c r="N94" i="212"/>
  <c r="M94" i="212"/>
  <c r="L94" i="212"/>
  <c r="AE93" i="212"/>
  <c r="AD93" i="212"/>
  <c r="AC93" i="212"/>
  <c r="AB93" i="212"/>
  <c r="AA93" i="212"/>
  <c r="Z93" i="212"/>
  <c r="Y93" i="212"/>
  <c r="X93" i="212"/>
  <c r="W93" i="212"/>
  <c r="V93" i="212"/>
  <c r="U93" i="212"/>
  <c r="T93" i="212"/>
  <c r="S93" i="212"/>
  <c r="R93" i="212"/>
  <c r="Q93" i="212"/>
  <c r="P93" i="212"/>
  <c r="O93" i="212"/>
  <c r="N93" i="212"/>
  <c r="M93" i="212"/>
  <c r="L93" i="212"/>
  <c r="AE92" i="212"/>
  <c r="AD92" i="212"/>
  <c r="AC92" i="212"/>
  <c r="AB92" i="212"/>
  <c r="AA92" i="212"/>
  <c r="Z92" i="212"/>
  <c r="Y92" i="212"/>
  <c r="X92" i="212"/>
  <c r="W92" i="212"/>
  <c r="V92" i="212"/>
  <c r="U92" i="212"/>
  <c r="T92" i="212"/>
  <c r="S92" i="212"/>
  <c r="R92" i="212"/>
  <c r="Q92" i="212"/>
  <c r="P92" i="212"/>
  <c r="O92" i="212"/>
  <c r="N92" i="212"/>
  <c r="M92" i="212"/>
  <c r="L92" i="212"/>
  <c r="AE91" i="212"/>
  <c r="AD91" i="212"/>
  <c r="AC91" i="212"/>
  <c r="AB91" i="212"/>
  <c r="AA91" i="212"/>
  <c r="Z91" i="212"/>
  <c r="Y91" i="212"/>
  <c r="X91" i="212"/>
  <c r="W91" i="212"/>
  <c r="V91" i="212"/>
  <c r="U91" i="212"/>
  <c r="T91" i="212"/>
  <c r="S91" i="212"/>
  <c r="R91" i="212"/>
  <c r="Q91" i="212"/>
  <c r="P91" i="212"/>
  <c r="O91" i="212"/>
  <c r="N91" i="212"/>
  <c r="M91" i="212"/>
  <c r="L91" i="212"/>
  <c r="AE90" i="212"/>
  <c r="AE88" i="212" s="1"/>
  <c r="AD90" i="212"/>
  <c r="AD88" i="212" s="1"/>
  <c r="AC90" i="212"/>
  <c r="AC88" i="212" s="1"/>
  <c r="AB90" i="212"/>
  <c r="AB88" i="212" s="1"/>
  <c r="AA90" i="212"/>
  <c r="AA88" i="212" s="1"/>
  <c r="Z90" i="212"/>
  <c r="Z88" i="212" s="1"/>
  <c r="Y90" i="212"/>
  <c r="Y88" i="212" s="1"/>
  <c r="X90" i="212"/>
  <c r="X88" i="212" s="1"/>
  <c r="W90" i="212"/>
  <c r="W88" i="212" s="1"/>
  <c r="V90" i="212"/>
  <c r="V88" i="212" s="1"/>
  <c r="U90" i="212"/>
  <c r="U88" i="212" s="1"/>
  <c r="T90" i="212"/>
  <c r="T88" i="212" s="1"/>
  <c r="S90" i="212"/>
  <c r="S88" i="212" s="1"/>
  <c r="R90" i="212"/>
  <c r="R88" i="212" s="1"/>
  <c r="Q90" i="212"/>
  <c r="P90" i="212"/>
  <c r="O90" i="212"/>
  <c r="N90" i="212"/>
  <c r="N88" i="212" s="1"/>
  <c r="M90" i="212"/>
  <c r="M88" i="212" s="1"/>
  <c r="L90" i="212"/>
  <c r="L88" i="212" s="1"/>
  <c r="AE86" i="212"/>
  <c r="AD86" i="212"/>
  <c r="AC86" i="212"/>
  <c r="AB86" i="212"/>
  <c r="AA86" i="212"/>
  <c r="Z86" i="212"/>
  <c r="Y86" i="212"/>
  <c r="X86" i="212"/>
  <c r="W86" i="212"/>
  <c r="V86" i="212"/>
  <c r="U86" i="212"/>
  <c r="T86" i="212"/>
  <c r="S86" i="212"/>
  <c r="R86" i="212"/>
  <c r="Q86" i="212"/>
  <c r="P86" i="212"/>
  <c r="O86" i="212"/>
  <c r="N86" i="212"/>
  <c r="M86" i="212"/>
  <c r="L86" i="212"/>
  <c r="AE85" i="212"/>
  <c r="AE83" i="212" s="1"/>
  <c r="AD85" i="212"/>
  <c r="AD83" i="212" s="1"/>
  <c r="AC85" i="212"/>
  <c r="AC83" i="212" s="1"/>
  <c r="AB85" i="212"/>
  <c r="AB83" i="212" s="1"/>
  <c r="AA85" i="212"/>
  <c r="AA83" i="212" s="1"/>
  <c r="Z85" i="212"/>
  <c r="Z83" i="212" s="1"/>
  <c r="Y85" i="212"/>
  <c r="Y83" i="212" s="1"/>
  <c r="X85" i="212"/>
  <c r="X83" i="212" s="1"/>
  <c r="W85" i="212"/>
  <c r="W83" i="212" s="1"/>
  <c r="V85" i="212"/>
  <c r="V83" i="212" s="1"/>
  <c r="U85" i="212"/>
  <c r="T85" i="212"/>
  <c r="T83" i="212" s="1"/>
  <c r="S85" i="212"/>
  <c r="S83" i="212" s="1"/>
  <c r="R85" i="212"/>
  <c r="R83" i="212" s="1"/>
  <c r="Q85" i="212"/>
  <c r="Q83" i="212" s="1"/>
  <c r="P85" i="212"/>
  <c r="P83" i="212" s="1"/>
  <c r="O85" i="212"/>
  <c r="O83" i="212" s="1"/>
  <c r="N85" i="212"/>
  <c r="N83" i="212" s="1"/>
  <c r="M85" i="212"/>
  <c r="M83" i="212" s="1"/>
  <c r="L85" i="212"/>
  <c r="L83" i="212" s="1"/>
  <c r="AE81" i="212"/>
  <c r="AD81" i="212"/>
  <c r="AC81" i="212"/>
  <c r="AB81" i="212"/>
  <c r="AA81" i="212"/>
  <c r="Z81" i="212"/>
  <c r="Y81" i="212"/>
  <c r="X81" i="212"/>
  <c r="W81" i="212"/>
  <c r="V81" i="212"/>
  <c r="U81" i="212"/>
  <c r="T81" i="212"/>
  <c r="S81" i="212"/>
  <c r="R81" i="212"/>
  <c r="Q81" i="212"/>
  <c r="P81" i="212"/>
  <c r="O81" i="212"/>
  <c r="N81" i="212"/>
  <c r="M81" i="212"/>
  <c r="L81" i="212"/>
  <c r="AE80" i="212"/>
  <c r="AD80" i="212"/>
  <c r="AC80" i="212"/>
  <c r="AB80" i="212"/>
  <c r="AA80" i="212"/>
  <c r="Z80" i="212"/>
  <c r="Y80" i="212"/>
  <c r="X80" i="212"/>
  <c r="W80" i="212"/>
  <c r="V80" i="212"/>
  <c r="U80" i="212"/>
  <c r="T80" i="212"/>
  <c r="S80" i="212"/>
  <c r="R80" i="212"/>
  <c r="Q80" i="212"/>
  <c r="P80" i="212"/>
  <c r="O80" i="212"/>
  <c r="N80" i="212"/>
  <c r="M80" i="212"/>
  <c r="L80" i="212"/>
  <c r="AE79" i="212"/>
  <c r="AE77" i="212" s="1"/>
  <c r="AD79" i="212"/>
  <c r="AD77" i="212" s="1"/>
  <c r="AC79" i="212"/>
  <c r="AC77" i="212" s="1"/>
  <c r="AB79" i="212"/>
  <c r="AB77" i="212" s="1"/>
  <c r="AA79" i="212"/>
  <c r="AA77" i="212" s="1"/>
  <c r="Z79" i="212"/>
  <c r="Z77" i="212" s="1"/>
  <c r="Y79" i="212"/>
  <c r="Y77" i="212" s="1"/>
  <c r="X79" i="212"/>
  <c r="X77" i="212" s="1"/>
  <c r="W79" i="212"/>
  <c r="W77" i="212" s="1"/>
  <c r="V79" i="212"/>
  <c r="V77" i="212" s="1"/>
  <c r="U79" i="212"/>
  <c r="U77" i="212" s="1"/>
  <c r="T79" i="212"/>
  <c r="T77" i="212" s="1"/>
  <c r="S79" i="212"/>
  <c r="R79" i="212"/>
  <c r="R77" i="212" s="1"/>
  <c r="Q79" i="212"/>
  <c r="Q77" i="212" s="1"/>
  <c r="P79" i="212"/>
  <c r="P77" i="212" s="1"/>
  <c r="O79" i="212"/>
  <c r="O77" i="212" s="1"/>
  <c r="N79" i="212"/>
  <c r="N77" i="212" s="1"/>
  <c r="M79" i="212"/>
  <c r="M77" i="212" s="1"/>
  <c r="L79" i="212"/>
  <c r="L77" i="212" s="1"/>
  <c r="AE75" i="212"/>
  <c r="AD75" i="212"/>
  <c r="AC75" i="212"/>
  <c r="AB75" i="212"/>
  <c r="AA75" i="212"/>
  <c r="Z75" i="212"/>
  <c r="Y75" i="212"/>
  <c r="X75" i="212"/>
  <c r="W75" i="212"/>
  <c r="V75" i="212"/>
  <c r="U75" i="212"/>
  <c r="T75" i="212"/>
  <c r="S75" i="212"/>
  <c r="R75" i="212"/>
  <c r="Q75" i="212"/>
  <c r="P75" i="212"/>
  <c r="O75" i="212"/>
  <c r="N75" i="212"/>
  <c r="M75" i="212"/>
  <c r="L75" i="212"/>
  <c r="AE74" i="212"/>
  <c r="AD74" i="212"/>
  <c r="AC74" i="212"/>
  <c r="AB74" i="212"/>
  <c r="AA74" i="212"/>
  <c r="Z74" i="212"/>
  <c r="Y74" i="212"/>
  <c r="X74" i="212"/>
  <c r="W74" i="212"/>
  <c r="V74" i="212"/>
  <c r="U74" i="212"/>
  <c r="T74" i="212"/>
  <c r="S74" i="212"/>
  <c r="R74" i="212"/>
  <c r="Q74" i="212"/>
  <c r="P74" i="212"/>
  <c r="O74" i="212"/>
  <c r="N74" i="212"/>
  <c r="M74" i="212"/>
  <c r="L74" i="212"/>
  <c r="AE73" i="212"/>
  <c r="AD73" i="212"/>
  <c r="AC73" i="212"/>
  <c r="AB73" i="212"/>
  <c r="AA73" i="212"/>
  <c r="Z73" i="212"/>
  <c r="Y73" i="212"/>
  <c r="X73" i="212"/>
  <c r="W73" i="212"/>
  <c r="V73" i="212"/>
  <c r="U73" i="212"/>
  <c r="T73" i="212"/>
  <c r="S73" i="212"/>
  <c r="R73" i="212"/>
  <c r="Q73" i="212"/>
  <c r="P73" i="212"/>
  <c r="O73" i="212"/>
  <c r="N73" i="212"/>
  <c r="M73" i="212"/>
  <c r="L73" i="212"/>
  <c r="AE72" i="212"/>
  <c r="AD72" i="212"/>
  <c r="AC72" i="212"/>
  <c r="AB72" i="212"/>
  <c r="AA72" i="212"/>
  <c r="Z72" i="212"/>
  <c r="Y72" i="212"/>
  <c r="X72" i="212"/>
  <c r="W72" i="212"/>
  <c r="V72" i="212"/>
  <c r="U72" i="212"/>
  <c r="T72" i="212"/>
  <c r="S72" i="212"/>
  <c r="R72" i="212"/>
  <c r="Q72" i="212"/>
  <c r="P72" i="212"/>
  <c r="O72" i="212"/>
  <c r="N72" i="212"/>
  <c r="M72" i="212"/>
  <c r="L72" i="212"/>
  <c r="AE71" i="212"/>
  <c r="AD71" i="212"/>
  <c r="AC71" i="212"/>
  <c r="AB71" i="212"/>
  <c r="AA71" i="212"/>
  <c r="Z71" i="212"/>
  <c r="Y71" i="212"/>
  <c r="X71" i="212"/>
  <c r="W71" i="212"/>
  <c r="V71" i="212"/>
  <c r="U71" i="212"/>
  <c r="T71" i="212"/>
  <c r="S71" i="212"/>
  <c r="R71" i="212"/>
  <c r="Q71" i="212"/>
  <c r="P71" i="212"/>
  <c r="O71" i="212"/>
  <c r="N71" i="212"/>
  <c r="M71" i="212"/>
  <c r="L71" i="212"/>
  <c r="AE70" i="212"/>
  <c r="AD70" i="212"/>
  <c r="AC70" i="212"/>
  <c r="AB70" i="212"/>
  <c r="AA70" i="212"/>
  <c r="Z70" i="212"/>
  <c r="Y70" i="212"/>
  <c r="X70" i="212"/>
  <c r="W70" i="212"/>
  <c r="V70" i="212"/>
  <c r="U70" i="212"/>
  <c r="T70" i="212"/>
  <c r="S70" i="212"/>
  <c r="R70" i="212"/>
  <c r="Q70" i="212"/>
  <c r="P70" i="212"/>
  <c r="O70" i="212"/>
  <c r="N70" i="212"/>
  <c r="M70" i="212"/>
  <c r="L70" i="212"/>
  <c r="AE69" i="212"/>
  <c r="AE67" i="212" s="1"/>
  <c r="AD69" i="212"/>
  <c r="AD67" i="212" s="1"/>
  <c r="AC69" i="212"/>
  <c r="AC67" i="212" s="1"/>
  <c r="AB69" i="212"/>
  <c r="AB67" i="212" s="1"/>
  <c r="AA69" i="212"/>
  <c r="AA67" i="212" s="1"/>
  <c r="Z69" i="212"/>
  <c r="Z67" i="212" s="1"/>
  <c r="Y69" i="212"/>
  <c r="Y67" i="212" s="1"/>
  <c r="X69" i="212"/>
  <c r="X67" i="212" s="1"/>
  <c r="W69" i="212"/>
  <c r="W67" i="212" s="1"/>
  <c r="V69" i="212"/>
  <c r="V67" i="212" s="1"/>
  <c r="U69" i="212"/>
  <c r="U67" i="212" s="1"/>
  <c r="T69" i="212"/>
  <c r="T67" i="212" s="1"/>
  <c r="S69" i="212"/>
  <c r="R69" i="212"/>
  <c r="R67" i="212" s="1"/>
  <c r="Q69" i="212"/>
  <c r="P69" i="212"/>
  <c r="P67" i="212" s="1"/>
  <c r="O69" i="212"/>
  <c r="N69" i="212"/>
  <c r="N67" i="212" s="1"/>
  <c r="M69" i="212"/>
  <c r="L69" i="212"/>
  <c r="L67" i="212" s="1"/>
  <c r="AE288" i="211"/>
  <c r="AD288" i="211"/>
  <c r="AC288" i="211"/>
  <c r="AB288" i="211"/>
  <c r="AA288" i="211"/>
  <c r="Z288" i="211"/>
  <c r="Y288" i="211"/>
  <c r="X288" i="211"/>
  <c r="W288" i="211"/>
  <c r="V288" i="211"/>
  <c r="U288" i="211"/>
  <c r="T288" i="211"/>
  <c r="S288" i="211"/>
  <c r="R288" i="211"/>
  <c r="Q288" i="211"/>
  <c r="P288" i="211"/>
  <c r="O288" i="211"/>
  <c r="N288" i="211"/>
  <c r="M288" i="211"/>
  <c r="L288" i="211"/>
  <c r="AE287" i="211"/>
  <c r="AE285" i="211" s="1"/>
  <c r="AD287" i="211"/>
  <c r="AD285" i="211" s="1"/>
  <c r="AC287" i="211"/>
  <c r="AC285" i="211" s="1"/>
  <c r="AB287" i="211"/>
  <c r="AB285" i="211" s="1"/>
  <c r="AA287" i="211"/>
  <c r="AA285" i="211" s="1"/>
  <c r="Z287" i="211"/>
  <c r="Z285" i="211" s="1"/>
  <c r="Y287" i="211"/>
  <c r="Y285" i="211" s="1"/>
  <c r="X287" i="211"/>
  <c r="X285" i="211" s="1"/>
  <c r="W287" i="211"/>
  <c r="W285" i="211" s="1"/>
  <c r="V287" i="211"/>
  <c r="V285" i="211" s="1"/>
  <c r="U287" i="211"/>
  <c r="T287" i="211"/>
  <c r="T285" i="211" s="1"/>
  <c r="S287" i="211"/>
  <c r="S285" i="211" s="1"/>
  <c r="R287" i="211"/>
  <c r="R285" i="211" s="1"/>
  <c r="Q287" i="211"/>
  <c r="P287" i="211"/>
  <c r="P285" i="211" s="1"/>
  <c r="O287" i="211"/>
  <c r="O285" i="211" s="1"/>
  <c r="N287" i="211"/>
  <c r="N285" i="211" s="1"/>
  <c r="M287" i="211"/>
  <c r="M285" i="211" s="1"/>
  <c r="L287" i="211"/>
  <c r="L285" i="211" s="1"/>
  <c r="AE283" i="211"/>
  <c r="AD283" i="211"/>
  <c r="AC283" i="211"/>
  <c r="AB283" i="211"/>
  <c r="AA283" i="211"/>
  <c r="Z283" i="211"/>
  <c r="Y283" i="211"/>
  <c r="X283" i="211"/>
  <c r="W283" i="211"/>
  <c r="V283" i="211"/>
  <c r="U283" i="211"/>
  <c r="T283" i="211"/>
  <c r="S283" i="211"/>
  <c r="R283" i="211"/>
  <c r="Q283" i="211"/>
  <c r="P283" i="211"/>
  <c r="O283" i="211"/>
  <c r="N283" i="211"/>
  <c r="M283" i="211"/>
  <c r="L283" i="211"/>
  <c r="AE282" i="211"/>
  <c r="AE280" i="211" s="1"/>
  <c r="AD282" i="211"/>
  <c r="AD280" i="211" s="1"/>
  <c r="AC282" i="211"/>
  <c r="AC280" i="211" s="1"/>
  <c r="AB282" i="211"/>
  <c r="AB280" i="211" s="1"/>
  <c r="AA282" i="211"/>
  <c r="AA280" i="211" s="1"/>
  <c r="Z282" i="211"/>
  <c r="Z280" i="211" s="1"/>
  <c r="Y282" i="211"/>
  <c r="Y280" i="211" s="1"/>
  <c r="X282" i="211"/>
  <c r="X280" i="211" s="1"/>
  <c r="W282" i="211"/>
  <c r="W280" i="211" s="1"/>
  <c r="V282" i="211"/>
  <c r="V280" i="211" s="1"/>
  <c r="U282" i="211"/>
  <c r="T282" i="211"/>
  <c r="T280" i="211" s="1"/>
  <c r="S282" i="211"/>
  <c r="S280" i="211" s="1"/>
  <c r="R282" i="211"/>
  <c r="R280" i="211" s="1"/>
  <c r="Q282" i="211"/>
  <c r="P282" i="211"/>
  <c r="P280" i="211" s="1"/>
  <c r="O282" i="211"/>
  <c r="O280" i="211" s="1"/>
  <c r="N282" i="211"/>
  <c r="N280" i="211" s="1"/>
  <c r="M282" i="211"/>
  <c r="M280" i="211" s="1"/>
  <c r="L282" i="211"/>
  <c r="L280" i="211" s="1"/>
  <c r="AE278" i="211"/>
  <c r="AD278" i="211"/>
  <c r="AC278" i="211"/>
  <c r="AB278" i="211"/>
  <c r="AA278" i="211"/>
  <c r="Z278" i="211"/>
  <c r="Y278" i="211"/>
  <c r="X278" i="211"/>
  <c r="W278" i="211"/>
  <c r="V278" i="211"/>
  <c r="U278" i="211"/>
  <c r="T278" i="211"/>
  <c r="S278" i="211"/>
  <c r="R278" i="211"/>
  <c r="Q278" i="211"/>
  <c r="P278" i="211"/>
  <c r="O278" i="211"/>
  <c r="N278" i="211"/>
  <c r="M278" i="211"/>
  <c r="L278" i="211"/>
  <c r="AE277" i="211"/>
  <c r="AD277" i="211"/>
  <c r="AC277" i="211"/>
  <c r="AB277" i="211"/>
  <c r="AA277" i="211"/>
  <c r="Z277" i="211"/>
  <c r="Y277" i="211"/>
  <c r="X277" i="211"/>
  <c r="W277" i="211"/>
  <c r="V277" i="211"/>
  <c r="U277" i="211"/>
  <c r="T277" i="211"/>
  <c r="S277" i="211"/>
  <c r="R277" i="211"/>
  <c r="Q277" i="211"/>
  <c r="P277" i="211"/>
  <c r="O277" i="211"/>
  <c r="N277" i="211"/>
  <c r="M277" i="211"/>
  <c r="L277" i="211"/>
  <c r="AE276" i="211"/>
  <c r="AD276" i="211"/>
  <c r="AC276" i="211"/>
  <c r="AB276" i="211"/>
  <c r="AA276" i="211"/>
  <c r="Z276" i="211"/>
  <c r="Y276" i="211"/>
  <c r="X276" i="211"/>
  <c r="W276" i="211"/>
  <c r="V276" i="211"/>
  <c r="U276" i="211"/>
  <c r="T276" i="211"/>
  <c r="S276" i="211"/>
  <c r="R276" i="211"/>
  <c r="Q276" i="211"/>
  <c r="P276" i="211"/>
  <c r="O276" i="211"/>
  <c r="N276" i="211"/>
  <c r="M276" i="211"/>
  <c r="L276" i="211"/>
  <c r="AE275" i="211"/>
  <c r="AE273" i="211" s="1"/>
  <c r="AD275" i="211"/>
  <c r="AD273" i="211" s="1"/>
  <c r="AC275" i="211"/>
  <c r="AC273" i="211" s="1"/>
  <c r="AB275" i="211"/>
  <c r="AB273" i="211" s="1"/>
  <c r="AA275" i="211"/>
  <c r="AA273" i="211" s="1"/>
  <c r="Z275" i="211"/>
  <c r="Z273" i="211" s="1"/>
  <c r="Y275" i="211"/>
  <c r="Y273" i="211" s="1"/>
  <c r="X275" i="211"/>
  <c r="X273" i="211" s="1"/>
  <c r="W275" i="211"/>
  <c r="W273" i="211" s="1"/>
  <c r="V275" i="211"/>
  <c r="V273" i="211" s="1"/>
  <c r="U275" i="211"/>
  <c r="T275" i="211"/>
  <c r="T273" i="211" s="1"/>
  <c r="S275" i="211"/>
  <c r="S273" i="211" s="1"/>
  <c r="R275" i="211"/>
  <c r="R273" i="211" s="1"/>
  <c r="Q275" i="211"/>
  <c r="Q273" i="211" s="1"/>
  <c r="P275" i="211"/>
  <c r="P273" i="211" s="1"/>
  <c r="O275" i="211"/>
  <c r="O273" i="211" s="1"/>
  <c r="N275" i="211"/>
  <c r="N273" i="211" s="1"/>
  <c r="M275" i="211"/>
  <c r="M273" i="211" s="1"/>
  <c r="L275" i="211"/>
  <c r="L273" i="211" s="1"/>
  <c r="AE271" i="211"/>
  <c r="AD271" i="211"/>
  <c r="AC271" i="211"/>
  <c r="AB271" i="211"/>
  <c r="AA271" i="211"/>
  <c r="Z271" i="211"/>
  <c r="Y271" i="211"/>
  <c r="X271" i="211"/>
  <c r="W271" i="211"/>
  <c r="V271" i="211"/>
  <c r="U271" i="211"/>
  <c r="T271" i="211"/>
  <c r="S271" i="211"/>
  <c r="R271" i="211"/>
  <c r="Q271" i="211"/>
  <c r="P271" i="211"/>
  <c r="O271" i="211"/>
  <c r="N271" i="211"/>
  <c r="M271" i="211"/>
  <c r="L271" i="211"/>
  <c r="AE270" i="211"/>
  <c r="AD270" i="211"/>
  <c r="AC270" i="211"/>
  <c r="AB270" i="211"/>
  <c r="AA270" i="211"/>
  <c r="Z270" i="211"/>
  <c r="Y270" i="211"/>
  <c r="X270" i="211"/>
  <c r="W270" i="211"/>
  <c r="V270" i="211"/>
  <c r="U270" i="211"/>
  <c r="T270" i="211"/>
  <c r="S270" i="211"/>
  <c r="R270" i="211"/>
  <c r="Q270" i="211"/>
  <c r="P270" i="211"/>
  <c r="O270" i="211"/>
  <c r="N270" i="211"/>
  <c r="M270" i="211"/>
  <c r="L270" i="211"/>
  <c r="AE269" i="211"/>
  <c r="AE267" i="211" s="1"/>
  <c r="AD269" i="211"/>
  <c r="AD267" i="211" s="1"/>
  <c r="AC269" i="211"/>
  <c r="AC267" i="211" s="1"/>
  <c r="AB269" i="211"/>
  <c r="AB267" i="211" s="1"/>
  <c r="AA269" i="211"/>
  <c r="AA267" i="211" s="1"/>
  <c r="Z269" i="211"/>
  <c r="Z267" i="211" s="1"/>
  <c r="Y269" i="211"/>
  <c r="Y267" i="211" s="1"/>
  <c r="X269" i="211"/>
  <c r="X267" i="211" s="1"/>
  <c r="W269" i="211"/>
  <c r="W267" i="211" s="1"/>
  <c r="V269" i="211"/>
  <c r="V267" i="211" s="1"/>
  <c r="U269" i="211"/>
  <c r="U267" i="211" s="1"/>
  <c r="T269" i="211"/>
  <c r="T267" i="211" s="1"/>
  <c r="S269" i="211"/>
  <c r="S267" i="211" s="1"/>
  <c r="R269" i="211"/>
  <c r="R267" i="211" s="1"/>
  <c r="Q269" i="211"/>
  <c r="Q267" i="211" s="1"/>
  <c r="P269" i="211"/>
  <c r="P267" i="211" s="1"/>
  <c r="O269" i="211"/>
  <c r="O267" i="211" s="1"/>
  <c r="N269" i="211"/>
  <c r="N267" i="211" s="1"/>
  <c r="M269" i="211"/>
  <c r="M267" i="211" s="1"/>
  <c r="L269" i="211"/>
  <c r="L267" i="211" s="1"/>
  <c r="AE263" i="211"/>
  <c r="AD263" i="211"/>
  <c r="AC263" i="211"/>
  <c r="AB263" i="211"/>
  <c r="AA263" i="211"/>
  <c r="Z263" i="211"/>
  <c r="Y263" i="211"/>
  <c r="X263" i="211"/>
  <c r="W263" i="211"/>
  <c r="V263" i="211"/>
  <c r="U263" i="211"/>
  <c r="T263" i="211"/>
  <c r="S263" i="211"/>
  <c r="R263" i="211"/>
  <c r="Q263" i="211"/>
  <c r="P263" i="211"/>
  <c r="O263" i="211"/>
  <c r="N263" i="211"/>
  <c r="M263" i="211"/>
  <c r="L263" i="211"/>
  <c r="AE262" i="211"/>
  <c r="AD262" i="211"/>
  <c r="AC262" i="211"/>
  <c r="AB262" i="211"/>
  <c r="AA262" i="211"/>
  <c r="Z262" i="211"/>
  <c r="Y262" i="211"/>
  <c r="X262" i="211"/>
  <c r="W262" i="211"/>
  <c r="V262" i="211"/>
  <c r="U262" i="211"/>
  <c r="T262" i="211"/>
  <c r="S262" i="211"/>
  <c r="R262" i="211"/>
  <c r="Q262" i="211"/>
  <c r="P262" i="211"/>
  <c r="O262" i="211"/>
  <c r="N262" i="211"/>
  <c r="M262" i="211"/>
  <c r="L262" i="211"/>
  <c r="AE261" i="211"/>
  <c r="AD261" i="211"/>
  <c r="AC261" i="211"/>
  <c r="AB261" i="211"/>
  <c r="AA261" i="211"/>
  <c r="Z261" i="211"/>
  <c r="Y261" i="211"/>
  <c r="X261" i="211"/>
  <c r="W261" i="211"/>
  <c r="V261" i="211"/>
  <c r="U261" i="211"/>
  <c r="T261" i="211"/>
  <c r="S261" i="211"/>
  <c r="R261" i="211"/>
  <c r="Q261" i="211"/>
  <c r="P261" i="211"/>
  <c r="O261" i="211"/>
  <c r="N261" i="211"/>
  <c r="M261" i="211"/>
  <c r="L261" i="211"/>
  <c r="AE260" i="211"/>
  <c r="AD260" i="211"/>
  <c r="AC260" i="211"/>
  <c r="AB260" i="211"/>
  <c r="AA260" i="211"/>
  <c r="Z260" i="211"/>
  <c r="Y260" i="211"/>
  <c r="X260" i="211"/>
  <c r="W260" i="211"/>
  <c r="V260" i="211"/>
  <c r="U260" i="211"/>
  <c r="T260" i="211"/>
  <c r="S260" i="211"/>
  <c r="R260" i="211"/>
  <c r="Q260" i="211"/>
  <c r="P260" i="211"/>
  <c r="O260" i="211"/>
  <c r="N260" i="211"/>
  <c r="M260" i="211"/>
  <c r="L260" i="211"/>
  <c r="AE259" i="211"/>
  <c r="AD259" i="211"/>
  <c r="AC259" i="211"/>
  <c r="AB259" i="211"/>
  <c r="AA259" i="211"/>
  <c r="Z259" i="211"/>
  <c r="Y259" i="211"/>
  <c r="X259" i="211"/>
  <c r="W259" i="211"/>
  <c r="V259" i="211"/>
  <c r="U259" i="211"/>
  <c r="T259" i="211"/>
  <c r="S259" i="211"/>
  <c r="R259" i="211"/>
  <c r="Q259" i="211"/>
  <c r="P259" i="211"/>
  <c r="O259" i="211"/>
  <c r="N259" i="211"/>
  <c r="M259" i="211"/>
  <c r="L259" i="211"/>
  <c r="AE258" i="211"/>
  <c r="AD258" i="211"/>
  <c r="AC258" i="211"/>
  <c r="AB258" i="211"/>
  <c r="AA258" i="211"/>
  <c r="Z258" i="211"/>
  <c r="Y258" i="211"/>
  <c r="X258" i="211"/>
  <c r="W258" i="211"/>
  <c r="V258" i="211"/>
  <c r="U258" i="211"/>
  <c r="T258" i="211"/>
  <c r="S258" i="211"/>
  <c r="R258" i="211"/>
  <c r="Q258" i="211"/>
  <c r="P258" i="211"/>
  <c r="O258" i="211"/>
  <c r="N258" i="211"/>
  <c r="M258" i="211"/>
  <c r="L258" i="211"/>
  <c r="AE257" i="211"/>
  <c r="AD257" i="211"/>
  <c r="AC257" i="211"/>
  <c r="AB257" i="211"/>
  <c r="AA257" i="211"/>
  <c r="Z257" i="211"/>
  <c r="Y257" i="211"/>
  <c r="X257" i="211"/>
  <c r="W257" i="211"/>
  <c r="V257" i="211"/>
  <c r="U257" i="211"/>
  <c r="T257" i="211"/>
  <c r="S257" i="211"/>
  <c r="R257" i="211"/>
  <c r="Q257" i="211"/>
  <c r="P257" i="211"/>
  <c r="O257" i="211"/>
  <c r="N257" i="211"/>
  <c r="M257" i="211"/>
  <c r="L257" i="211"/>
  <c r="AE256" i="211"/>
  <c r="AE254" i="211" s="1"/>
  <c r="AD256" i="211"/>
  <c r="AD254" i="211" s="1"/>
  <c r="AC256" i="211"/>
  <c r="AC254" i="211" s="1"/>
  <c r="AB256" i="211"/>
  <c r="AB254" i="211" s="1"/>
  <c r="AA256" i="211"/>
  <c r="AA254" i="211" s="1"/>
  <c r="Z256" i="211"/>
  <c r="Z254" i="211" s="1"/>
  <c r="Y256" i="211"/>
  <c r="Y254" i="211" s="1"/>
  <c r="X256" i="211"/>
  <c r="X254" i="211" s="1"/>
  <c r="W256" i="211"/>
  <c r="W254" i="211" s="1"/>
  <c r="V256" i="211"/>
  <c r="V254" i="211" s="1"/>
  <c r="U256" i="211"/>
  <c r="T256" i="211"/>
  <c r="T254" i="211" s="1"/>
  <c r="S256" i="211"/>
  <c r="S254" i="211" s="1"/>
  <c r="R256" i="211"/>
  <c r="R254" i="211" s="1"/>
  <c r="Q256" i="211"/>
  <c r="Q254" i="211" s="1"/>
  <c r="P256" i="211"/>
  <c r="P254" i="211" s="1"/>
  <c r="O256" i="211"/>
  <c r="O254" i="211" s="1"/>
  <c r="N256" i="211"/>
  <c r="N254" i="211" s="1"/>
  <c r="M256" i="211"/>
  <c r="M254" i="211" s="1"/>
  <c r="L256" i="211"/>
  <c r="AE252" i="211"/>
  <c r="AD252" i="211"/>
  <c r="AC252" i="211"/>
  <c r="AB252" i="211"/>
  <c r="AA252" i="211"/>
  <c r="Z252" i="211"/>
  <c r="Y252" i="211"/>
  <c r="X252" i="211"/>
  <c r="W252" i="211"/>
  <c r="V252" i="211"/>
  <c r="U252" i="211"/>
  <c r="T252" i="211"/>
  <c r="S252" i="211"/>
  <c r="R252" i="211"/>
  <c r="Q252" i="211"/>
  <c r="P252" i="211"/>
  <c r="O252" i="211"/>
  <c r="N252" i="211"/>
  <c r="M252" i="211"/>
  <c r="L252" i="211"/>
  <c r="AE251" i="211"/>
  <c r="AD251" i="211"/>
  <c r="AC251" i="211"/>
  <c r="AB251" i="211"/>
  <c r="AA251" i="211"/>
  <c r="Z251" i="211"/>
  <c r="Y251" i="211"/>
  <c r="X251" i="211"/>
  <c r="W251" i="211"/>
  <c r="V251" i="211"/>
  <c r="U251" i="211"/>
  <c r="T251" i="211"/>
  <c r="S251" i="211"/>
  <c r="R251" i="211"/>
  <c r="Q251" i="211"/>
  <c r="P251" i="211"/>
  <c r="O251" i="211"/>
  <c r="N251" i="211"/>
  <c r="M251" i="211"/>
  <c r="L251" i="211"/>
  <c r="AE250" i="211"/>
  <c r="AD250" i="211"/>
  <c r="AC250" i="211"/>
  <c r="AB250" i="211"/>
  <c r="AA250" i="211"/>
  <c r="Z250" i="211"/>
  <c r="Y250" i="211"/>
  <c r="X250" i="211"/>
  <c r="W250" i="211"/>
  <c r="V250" i="211"/>
  <c r="U250" i="211"/>
  <c r="T250" i="211"/>
  <c r="S250" i="211"/>
  <c r="R250" i="211"/>
  <c r="Q250" i="211"/>
  <c r="P250" i="211"/>
  <c r="O250" i="211"/>
  <c r="N250" i="211"/>
  <c r="M250" i="211"/>
  <c r="L250" i="211"/>
  <c r="AE249" i="211"/>
  <c r="AE247" i="211" s="1"/>
  <c r="AD249" i="211"/>
  <c r="AD247" i="211" s="1"/>
  <c r="AC249" i="211"/>
  <c r="AC247" i="211" s="1"/>
  <c r="AB249" i="211"/>
  <c r="AB247" i="211" s="1"/>
  <c r="AA249" i="211"/>
  <c r="AA247" i="211" s="1"/>
  <c r="Z249" i="211"/>
  <c r="Z247" i="211" s="1"/>
  <c r="Y249" i="211"/>
  <c r="Y247" i="211" s="1"/>
  <c r="X249" i="211"/>
  <c r="X247" i="211" s="1"/>
  <c r="W249" i="211"/>
  <c r="W247" i="211" s="1"/>
  <c r="V249" i="211"/>
  <c r="V247" i="211" s="1"/>
  <c r="U249" i="211"/>
  <c r="T249" i="211"/>
  <c r="T247" i="211" s="1"/>
  <c r="S249" i="211"/>
  <c r="S247" i="211" s="1"/>
  <c r="R249" i="211"/>
  <c r="R247" i="211" s="1"/>
  <c r="Q249" i="211"/>
  <c r="Q247" i="211" s="1"/>
  <c r="P249" i="211"/>
  <c r="P247" i="211" s="1"/>
  <c r="O249" i="211"/>
  <c r="O247" i="211" s="1"/>
  <c r="N249" i="211"/>
  <c r="N247" i="211" s="1"/>
  <c r="M249" i="211"/>
  <c r="M247" i="211" s="1"/>
  <c r="L249" i="211"/>
  <c r="L247" i="211" s="1"/>
  <c r="AE243" i="211"/>
  <c r="AD243" i="211"/>
  <c r="AC243" i="211"/>
  <c r="AB243" i="211"/>
  <c r="AA243" i="211"/>
  <c r="Z243" i="211"/>
  <c r="Y243" i="211"/>
  <c r="X243" i="211"/>
  <c r="W243" i="211"/>
  <c r="V243" i="211"/>
  <c r="U243" i="211"/>
  <c r="T243" i="211"/>
  <c r="S243" i="211"/>
  <c r="R243" i="211"/>
  <c r="Q243" i="211"/>
  <c r="P243" i="211"/>
  <c r="O243" i="211"/>
  <c r="N243" i="211"/>
  <c r="M243" i="211"/>
  <c r="L243" i="211"/>
  <c r="AE242" i="211"/>
  <c r="AD242" i="211"/>
  <c r="AC242" i="211"/>
  <c r="AB242" i="211"/>
  <c r="AA242" i="211"/>
  <c r="Z242" i="211"/>
  <c r="Y242" i="211"/>
  <c r="X242" i="211"/>
  <c r="W242" i="211"/>
  <c r="V242" i="211"/>
  <c r="U242" i="211"/>
  <c r="T242" i="211"/>
  <c r="S242" i="211"/>
  <c r="R242" i="211"/>
  <c r="Q242" i="211"/>
  <c r="P242" i="211"/>
  <c r="O242" i="211"/>
  <c r="N242" i="211"/>
  <c r="M242" i="211"/>
  <c r="L242" i="211"/>
  <c r="AE241" i="211"/>
  <c r="AD241" i="211"/>
  <c r="AC241" i="211"/>
  <c r="AB241" i="211"/>
  <c r="AA241" i="211"/>
  <c r="Z241" i="211"/>
  <c r="Y241" i="211"/>
  <c r="X241" i="211"/>
  <c r="W241" i="211"/>
  <c r="V241" i="211"/>
  <c r="U241" i="211"/>
  <c r="T241" i="211"/>
  <c r="S241" i="211"/>
  <c r="R241" i="211"/>
  <c r="Q241" i="211"/>
  <c r="P241" i="211"/>
  <c r="O241" i="211"/>
  <c r="N241" i="211"/>
  <c r="M241" i="211"/>
  <c r="L241" i="211"/>
  <c r="AE240" i="211"/>
  <c r="AD240" i="211"/>
  <c r="AD238" i="211" s="1"/>
  <c r="AC240" i="211"/>
  <c r="AC238" i="211" s="1"/>
  <c r="AB240" i="211"/>
  <c r="AB238" i="211" s="1"/>
  <c r="AA240" i="211"/>
  <c r="AA238" i="211" s="1"/>
  <c r="Z240" i="211"/>
  <c r="Z238" i="211" s="1"/>
  <c r="Y240" i="211"/>
  <c r="Y238" i="211" s="1"/>
  <c r="X240" i="211"/>
  <c r="X238" i="211" s="1"/>
  <c r="W240" i="211"/>
  <c r="W238" i="211" s="1"/>
  <c r="V240" i="211"/>
  <c r="V238" i="211" s="1"/>
  <c r="U240" i="211"/>
  <c r="T240" i="211"/>
  <c r="T238" i="211" s="1"/>
  <c r="S240" i="211"/>
  <c r="S238" i="211" s="1"/>
  <c r="R240" i="211"/>
  <c r="R238" i="211" s="1"/>
  <c r="Q240" i="211"/>
  <c r="Q238" i="211" s="1"/>
  <c r="P240" i="211"/>
  <c r="P238" i="211" s="1"/>
  <c r="O240" i="211"/>
  <c r="O238" i="211" s="1"/>
  <c r="N240" i="211"/>
  <c r="N238" i="211" s="1"/>
  <c r="M240" i="211"/>
  <c r="M238" i="211" s="1"/>
  <c r="L240" i="211"/>
  <c r="L238" i="211" s="1"/>
  <c r="AE236" i="211"/>
  <c r="AD236" i="211"/>
  <c r="AC236" i="211"/>
  <c r="AB236" i="211"/>
  <c r="AA236" i="211"/>
  <c r="Z236" i="211"/>
  <c r="Y236" i="211"/>
  <c r="X236" i="211"/>
  <c r="W236" i="211"/>
  <c r="V236" i="211"/>
  <c r="U236" i="211"/>
  <c r="T236" i="211"/>
  <c r="S236" i="211"/>
  <c r="R236" i="211"/>
  <c r="Q236" i="211"/>
  <c r="P236" i="211"/>
  <c r="O236" i="211"/>
  <c r="N236" i="211"/>
  <c r="M236" i="211"/>
  <c r="L236" i="211"/>
  <c r="AE235" i="211"/>
  <c r="AD235" i="211"/>
  <c r="AC235" i="211"/>
  <c r="AB235" i="211"/>
  <c r="AA235" i="211"/>
  <c r="Z235" i="211"/>
  <c r="Y235" i="211"/>
  <c r="X235" i="211"/>
  <c r="W235" i="211"/>
  <c r="V235" i="211"/>
  <c r="U235" i="211"/>
  <c r="T235" i="211"/>
  <c r="S235" i="211"/>
  <c r="R235" i="211"/>
  <c r="Q235" i="211"/>
  <c r="P235" i="211"/>
  <c r="O235" i="211"/>
  <c r="N235" i="211"/>
  <c r="M235" i="211"/>
  <c r="L235" i="211"/>
  <c r="AE234" i="211"/>
  <c r="AD234" i="211"/>
  <c r="AC234" i="211"/>
  <c r="AB234" i="211"/>
  <c r="AA234" i="211"/>
  <c r="Z234" i="211"/>
  <c r="Y234" i="211"/>
  <c r="X234" i="211"/>
  <c r="W234" i="211"/>
  <c r="V234" i="211"/>
  <c r="U234" i="211"/>
  <c r="T234" i="211"/>
  <c r="S234" i="211"/>
  <c r="R234" i="211"/>
  <c r="Q234" i="211"/>
  <c r="P234" i="211"/>
  <c r="O234" i="211"/>
  <c r="N234" i="211"/>
  <c r="M234" i="211"/>
  <c r="L234" i="211"/>
  <c r="AE233" i="211"/>
  <c r="AD233" i="211"/>
  <c r="AC233" i="211"/>
  <c r="AB233" i="211"/>
  <c r="AA233" i="211"/>
  <c r="Z233" i="211"/>
  <c r="Y233" i="211"/>
  <c r="X233" i="211"/>
  <c r="W233" i="211"/>
  <c r="V233" i="211"/>
  <c r="U233" i="211"/>
  <c r="T233" i="211"/>
  <c r="S233" i="211"/>
  <c r="R233" i="211"/>
  <c r="Q233" i="211"/>
  <c r="P233" i="211"/>
  <c r="O233" i="211"/>
  <c r="N233" i="211"/>
  <c r="M233" i="211"/>
  <c r="L233" i="211"/>
  <c r="AE232" i="211"/>
  <c r="AE230" i="211" s="1"/>
  <c r="AD232" i="211"/>
  <c r="AD230" i="211" s="1"/>
  <c r="AC232" i="211"/>
  <c r="AC230" i="211" s="1"/>
  <c r="AB232" i="211"/>
  <c r="AB230" i="211" s="1"/>
  <c r="AA232" i="211"/>
  <c r="AA230" i="211" s="1"/>
  <c r="Z232" i="211"/>
  <c r="Z230" i="211" s="1"/>
  <c r="Y232" i="211"/>
  <c r="Y230" i="211" s="1"/>
  <c r="X232" i="211"/>
  <c r="X230" i="211" s="1"/>
  <c r="W232" i="211"/>
  <c r="W230" i="211" s="1"/>
  <c r="V232" i="211"/>
  <c r="V230" i="211" s="1"/>
  <c r="U232" i="211"/>
  <c r="T232" i="211"/>
  <c r="T230" i="211" s="1"/>
  <c r="S232" i="211"/>
  <c r="S230" i="211" s="1"/>
  <c r="R232" i="211"/>
  <c r="R230" i="211" s="1"/>
  <c r="Q232" i="211"/>
  <c r="Q230" i="211" s="1"/>
  <c r="P232" i="211"/>
  <c r="P230" i="211" s="1"/>
  <c r="O232" i="211"/>
  <c r="O230" i="211" s="1"/>
  <c r="N232" i="211"/>
  <c r="N230" i="211" s="1"/>
  <c r="M232" i="211"/>
  <c r="M230" i="211" s="1"/>
  <c r="L232" i="211"/>
  <c r="L230" i="211" s="1"/>
  <c r="AE228" i="211"/>
  <c r="AD228" i="211"/>
  <c r="AC228" i="211"/>
  <c r="AB228" i="211"/>
  <c r="AA228" i="211"/>
  <c r="Z228" i="211"/>
  <c r="Y228" i="211"/>
  <c r="X228" i="211"/>
  <c r="W228" i="211"/>
  <c r="V228" i="211"/>
  <c r="U228" i="211"/>
  <c r="T228" i="211"/>
  <c r="S228" i="211"/>
  <c r="R228" i="211"/>
  <c r="Q228" i="211"/>
  <c r="P228" i="211"/>
  <c r="O228" i="211"/>
  <c r="N228" i="211"/>
  <c r="M228" i="211"/>
  <c r="L228" i="211"/>
  <c r="AE227" i="211"/>
  <c r="AD227" i="211"/>
  <c r="AC227" i="211"/>
  <c r="AB227" i="211"/>
  <c r="AA227" i="211"/>
  <c r="Z227" i="211"/>
  <c r="Y227" i="211"/>
  <c r="X227" i="211"/>
  <c r="W227" i="211"/>
  <c r="V227" i="211"/>
  <c r="U227" i="211"/>
  <c r="T227" i="211"/>
  <c r="S227" i="211"/>
  <c r="R227" i="211"/>
  <c r="Q227" i="211"/>
  <c r="P227" i="211"/>
  <c r="O227" i="211"/>
  <c r="N227" i="211"/>
  <c r="M227" i="211"/>
  <c r="L227" i="211"/>
  <c r="AE226" i="211"/>
  <c r="AE224" i="211" s="1"/>
  <c r="AD226" i="211"/>
  <c r="AD224" i="211" s="1"/>
  <c r="AC226" i="211"/>
  <c r="AC224" i="211" s="1"/>
  <c r="AB226" i="211"/>
  <c r="AB224" i="211" s="1"/>
  <c r="AA226" i="211"/>
  <c r="AA224" i="211" s="1"/>
  <c r="Z226" i="211"/>
  <c r="Z224" i="211" s="1"/>
  <c r="Y226" i="211"/>
  <c r="Y224" i="211" s="1"/>
  <c r="X226" i="211"/>
  <c r="X224" i="211" s="1"/>
  <c r="W226" i="211"/>
  <c r="W224" i="211" s="1"/>
  <c r="V226" i="211"/>
  <c r="V224" i="211" s="1"/>
  <c r="U226" i="211"/>
  <c r="T226" i="211"/>
  <c r="T224" i="211" s="1"/>
  <c r="S226" i="211"/>
  <c r="S224" i="211" s="1"/>
  <c r="R226" i="211"/>
  <c r="R224" i="211" s="1"/>
  <c r="Q226" i="211"/>
  <c r="Q224" i="211" s="1"/>
  <c r="P226" i="211"/>
  <c r="P224" i="211" s="1"/>
  <c r="O226" i="211"/>
  <c r="O224" i="211" s="1"/>
  <c r="N226" i="211"/>
  <c r="N224" i="211" s="1"/>
  <c r="M226" i="211"/>
  <c r="M224" i="211" s="1"/>
  <c r="L226" i="211"/>
  <c r="L224" i="211" s="1"/>
  <c r="AE222" i="211"/>
  <c r="AD222" i="211"/>
  <c r="AC222" i="211"/>
  <c r="AB222" i="211"/>
  <c r="AA222" i="211"/>
  <c r="Z222" i="211"/>
  <c r="Y222" i="211"/>
  <c r="X222" i="211"/>
  <c r="W222" i="211"/>
  <c r="V222" i="211"/>
  <c r="U222" i="211"/>
  <c r="T222" i="211"/>
  <c r="S222" i="211"/>
  <c r="R222" i="211"/>
  <c r="Q222" i="211"/>
  <c r="P222" i="211"/>
  <c r="O222" i="211"/>
  <c r="N222" i="211"/>
  <c r="M222" i="211"/>
  <c r="L222" i="211"/>
  <c r="AE221" i="211"/>
  <c r="AD221" i="211"/>
  <c r="AC221" i="211"/>
  <c r="AB221" i="211"/>
  <c r="AA221" i="211"/>
  <c r="Z221" i="211"/>
  <c r="Y221" i="211"/>
  <c r="X221" i="211"/>
  <c r="W221" i="211"/>
  <c r="V221" i="211"/>
  <c r="U221" i="211"/>
  <c r="T221" i="211"/>
  <c r="S221" i="211"/>
  <c r="R221" i="211"/>
  <c r="Q221" i="211"/>
  <c r="P221" i="211"/>
  <c r="O221" i="211"/>
  <c r="N221" i="211"/>
  <c r="M221" i="211"/>
  <c r="L221" i="211"/>
  <c r="AE220" i="211"/>
  <c r="AD220" i="211"/>
  <c r="AC220" i="211"/>
  <c r="AB220" i="211"/>
  <c r="AA220" i="211"/>
  <c r="Z220" i="211"/>
  <c r="Y220" i="211"/>
  <c r="X220" i="211"/>
  <c r="W220" i="211"/>
  <c r="V220" i="211"/>
  <c r="U220" i="211"/>
  <c r="T220" i="211"/>
  <c r="S220" i="211"/>
  <c r="R220" i="211"/>
  <c r="Q220" i="211"/>
  <c r="P220" i="211"/>
  <c r="O220" i="211"/>
  <c r="N220" i="211"/>
  <c r="M220" i="211"/>
  <c r="L220" i="211"/>
  <c r="AE219" i="211"/>
  <c r="AD219" i="211"/>
  <c r="AC219" i="211"/>
  <c r="AB219" i="211"/>
  <c r="AA219" i="211"/>
  <c r="Z219" i="211"/>
  <c r="Y219" i="211"/>
  <c r="X219" i="211"/>
  <c r="W219" i="211"/>
  <c r="V219" i="211"/>
  <c r="U219" i="211"/>
  <c r="T219" i="211"/>
  <c r="S219" i="211"/>
  <c r="R219" i="211"/>
  <c r="Q219" i="211"/>
  <c r="P219" i="211"/>
  <c r="O219" i="211"/>
  <c r="N219" i="211"/>
  <c r="M219" i="211"/>
  <c r="L219" i="211"/>
  <c r="AE218" i="211"/>
  <c r="AE216" i="211" s="1"/>
  <c r="AD218" i="211"/>
  <c r="AD216" i="211" s="1"/>
  <c r="AC218" i="211"/>
  <c r="AC216" i="211" s="1"/>
  <c r="AB218" i="211"/>
  <c r="AB216" i="211" s="1"/>
  <c r="AA218" i="211"/>
  <c r="AA216" i="211" s="1"/>
  <c r="Z218" i="211"/>
  <c r="Z216" i="211" s="1"/>
  <c r="Y218" i="211"/>
  <c r="Y216" i="211" s="1"/>
  <c r="X218" i="211"/>
  <c r="X216" i="211" s="1"/>
  <c r="W218" i="211"/>
  <c r="W216" i="211" s="1"/>
  <c r="V218" i="211"/>
  <c r="V216" i="211" s="1"/>
  <c r="U218" i="211"/>
  <c r="T218" i="211"/>
  <c r="T216" i="211" s="1"/>
  <c r="S218" i="211"/>
  <c r="S216" i="211" s="1"/>
  <c r="R218" i="211"/>
  <c r="R216" i="211" s="1"/>
  <c r="Q218" i="211"/>
  <c r="P218" i="211"/>
  <c r="O218" i="211"/>
  <c r="O216" i="211" s="1"/>
  <c r="N218" i="211"/>
  <c r="N216" i="211" s="1"/>
  <c r="M218" i="211"/>
  <c r="M216" i="211" s="1"/>
  <c r="L218" i="211"/>
  <c r="AE214" i="211"/>
  <c r="AD214" i="211"/>
  <c r="AC214" i="211"/>
  <c r="AB214" i="211"/>
  <c r="AA214" i="211"/>
  <c r="Z214" i="211"/>
  <c r="Y214" i="211"/>
  <c r="X214" i="211"/>
  <c r="W214" i="211"/>
  <c r="V214" i="211"/>
  <c r="U214" i="211"/>
  <c r="T214" i="211"/>
  <c r="S214" i="211"/>
  <c r="R214" i="211"/>
  <c r="Q214" i="211"/>
  <c r="P214" i="211"/>
  <c r="O214" i="211"/>
  <c r="N214" i="211"/>
  <c r="M214" i="211"/>
  <c r="L214" i="211"/>
  <c r="AE213" i="211"/>
  <c r="AD213" i="211"/>
  <c r="AC213" i="211"/>
  <c r="AB213" i="211"/>
  <c r="AA213" i="211"/>
  <c r="Z213" i="211"/>
  <c r="Y213" i="211"/>
  <c r="X213" i="211"/>
  <c r="W213" i="211"/>
  <c r="V213" i="211"/>
  <c r="U213" i="211"/>
  <c r="T213" i="211"/>
  <c r="S213" i="211"/>
  <c r="R213" i="211"/>
  <c r="Q213" i="211"/>
  <c r="P213" i="211"/>
  <c r="O213" i="211"/>
  <c r="N213" i="211"/>
  <c r="M213" i="211"/>
  <c r="L213" i="211"/>
  <c r="AE212" i="211"/>
  <c r="AD212" i="211"/>
  <c r="AC212" i="211"/>
  <c r="AB212" i="211"/>
  <c r="AA212" i="211"/>
  <c r="Z212" i="211"/>
  <c r="Y212" i="211"/>
  <c r="X212" i="211"/>
  <c r="W212" i="211"/>
  <c r="V212" i="211"/>
  <c r="U212" i="211"/>
  <c r="T212" i="211"/>
  <c r="S212" i="211"/>
  <c r="R212" i="211"/>
  <c r="Q212" i="211"/>
  <c r="P212" i="211"/>
  <c r="O212" i="211"/>
  <c r="N212" i="211"/>
  <c r="M212" i="211"/>
  <c r="L212" i="211"/>
  <c r="AE211" i="211"/>
  <c r="AD211" i="211"/>
  <c r="AC211" i="211"/>
  <c r="AB211" i="211"/>
  <c r="AA211" i="211"/>
  <c r="Z211" i="211"/>
  <c r="Y211" i="211"/>
  <c r="X211" i="211"/>
  <c r="W211" i="211"/>
  <c r="V211" i="211"/>
  <c r="U211" i="211"/>
  <c r="T211" i="211"/>
  <c r="S211" i="211"/>
  <c r="R211" i="211"/>
  <c r="Q211" i="211"/>
  <c r="P211" i="211"/>
  <c r="O211" i="211"/>
  <c r="N211" i="211"/>
  <c r="M211" i="211"/>
  <c r="L211" i="211"/>
  <c r="AE210" i="211"/>
  <c r="AD210" i="211"/>
  <c r="AC210" i="211"/>
  <c r="AB210" i="211"/>
  <c r="AA210" i="211"/>
  <c r="Z210" i="211"/>
  <c r="Y210" i="211"/>
  <c r="X210" i="211"/>
  <c r="W210" i="211"/>
  <c r="V210" i="211"/>
  <c r="U210" i="211"/>
  <c r="T210" i="211"/>
  <c r="S210" i="211"/>
  <c r="R210" i="211"/>
  <c r="Q210" i="211"/>
  <c r="P210" i="211"/>
  <c r="O210" i="211"/>
  <c r="N210" i="211"/>
  <c r="M210" i="211"/>
  <c r="L210" i="211"/>
  <c r="AE209" i="211"/>
  <c r="AE207" i="211" s="1"/>
  <c r="AD209" i="211"/>
  <c r="AD207" i="211" s="1"/>
  <c r="AC209" i="211"/>
  <c r="AC207" i="211" s="1"/>
  <c r="AB209" i="211"/>
  <c r="AB207" i="211" s="1"/>
  <c r="AA209" i="211"/>
  <c r="AA207" i="211" s="1"/>
  <c r="Z209" i="211"/>
  <c r="Z207" i="211" s="1"/>
  <c r="Y209" i="211"/>
  <c r="Y207" i="211" s="1"/>
  <c r="X209" i="211"/>
  <c r="X207" i="211" s="1"/>
  <c r="W209" i="211"/>
  <c r="W207" i="211" s="1"/>
  <c r="V209" i="211"/>
  <c r="V207" i="211" s="1"/>
  <c r="U209" i="211"/>
  <c r="T209" i="211"/>
  <c r="S209" i="211"/>
  <c r="S207" i="211" s="1"/>
  <c r="R209" i="211"/>
  <c r="R207" i="211" s="1"/>
  <c r="Q209" i="211"/>
  <c r="Q207" i="211" s="1"/>
  <c r="P209" i="211"/>
  <c r="O209" i="211"/>
  <c r="O207" i="211" s="1"/>
  <c r="N209" i="211"/>
  <c r="N207" i="211" s="1"/>
  <c r="M209" i="211"/>
  <c r="M207" i="211" s="1"/>
  <c r="L209" i="211"/>
  <c r="L207" i="211" s="1"/>
  <c r="AE205" i="211"/>
  <c r="AD205" i="211"/>
  <c r="AC205" i="211"/>
  <c r="AB205" i="211"/>
  <c r="AA205" i="211"/>
  <c r="Z205" i="211"/>
  <c r="Y205" i="211"/>
  <c r="X205" i="211"/>
  <c r="W205" i="211"/>
  <c r="V205" i="211"/>
  <c r="U205" i="211"/>
  <c r="T205" i="211"/>
  <c r="S205" i="211"/>
  <c r="R205" i="211"/>
  <c r="Q205" i="211"/>
  <c r="P205" i="211"/>
  <c r="O205" i="211"/>
  <c r="N205" i="211"/>
  <c r="M205" i="211"/>
  <c r="L205" i="211"/>
  <c r="AE204" i="211"/>
  <c r="AE202" i="211" s="1"/>
  <c r="AD204" i="211"/>
  <c r="AD202" i="211" s="1"/>
  <c r="AC204" i="211"/>
  <c r="AC202" i="211" s="1"/>
  <c r="AB204" i="211"/>
  <c r="AB202" i="211" s="1"/>
  <c r="AA204" i="211"/>
  <c r="AA202" i="211" s="1"/>
  <c r="Z204" i="211"/>
  <c r="Z202" i="211" s="1"/>
  <c r="Y204" i="211"/>
  <c r="Y202" i="211" s="1"/>
  <c r="X204" i="211"/>
  <c r="X202" i="211" s="1"/>
  <c r="W204" i="211"/>
  <c r="W202" i="211" s="1"/>
  <c r="V204" i="211"/>
  <c r="V202" i="211" s="1"/>
  <c r="U204" i="211"/>
  <c r="T204" i="211"/>
  <c r="T202" i="211" s="1"/>
  <c r="S204" i="211"/>
  <c r="S202" i="211" s="1"/>
  <c r="R204" i="211"/>
  <c r="R202" i="211" s="1"/>
  <c r="Q204" i="211"/>
  <c r="Q202" i="211" s="1"/>
  <c r="P204" i="211"/>
  <c r="P202" i="211" s="1"/>
  <c r="O204" i="211"/>
  <c r="O202" i="211" s="1"/>
  <c r="N204" i="211"/>
  <c r="N202" i="211" s="1"/>
  <c r="M204" i="211"/>
  <c r="M202" i="211" s="1"/>
  <c r="L204" i="211"/>
  <c r="L202" i="211" s="1"/>
  <c r="AE200" i="211"/>
  <c r="AD200" i="211"/>
  <c r="AC200" i="211"/>
  <c r="AB200" i="211"/>
  <c r="AA200" i="211"/>
  <c r="Z200" i="211"/>
  <c r="Y200" i="211"/>
  <c r="X200" i="211"/>
  <c r="W200" i="211"/>
  <c r="V200" i="211"/>
  <c r="U200" i="211"/>
  <c r="T200" i="211"/>
  <c r="S200" i="211"/>
  <c r="R200" i="211"/>
  <c r="Q200" i="211"/>
  <c r="P200" i="211"/>
  <c r="O200" i="211"/>
  <c r="N200" i="211"/>
  <c r="M200" i="211"/>
  <c r="L200" i="211"/>
  <c r="AE199" i="211"/>
  <c r="AD199" i="211"/>
  <c r="AC199" i="211"/>
  <c r="AB199" i="211"/>
  <c r="AA199" i="211"/>
  <c r="Z199" i="211"/>
  <c r="Y199" i="211"/>
  <c r="X199" i="211"/>
  <c r="W199" i="211"/>
  <c r="V199" i="211"/>
  <c r="U199" i="211"/>
  <c r="T199" i="211"/>
  <c r="S199" i="211"/>
  <c r="R199" i="211"/>
  <c r="Q199" i="211"/>
  <c r="P199" i="211"/>
  <c r="O199" i="211"/>
  <c r="N199" i="211"/>
  <c r="M199" i="211"/>
  <c r="L199" i="211"/>
  <c r="AE198" i="211"/>
  <c r="AD198" i="211"/>
  <c r="AC198" i="211"/>
  <c r="AC196" i="211" s="1"/>
  <c r="AB198" i="211"/>
  <c r="AB196" i="211" s="1"/>
  <c r="AA198" i="211"/>
  <c r="AA196" i="211" s="1"/>
  <c r="Z198" i="211"/>
  <c r="Z196" i="211" s="1"/>
  <c r="Y198" i="211"/>
  <c r="Y196" i="211" s="1"/>
  <c r="X198" i="211"/>
  <c r="X196" i="211" s="1"/>
  <c r="W198" i="211"/>
  <c r="W196" i="211" s="1"/>
  <c r="V198" i="211"/>
  <c r="V196" i="211" s="1"/>
  <c r="U198" i="211"/>
  <c r="T198" i="211"/>
  <c r="T196" i="211" s="1"/>
  <c r="S198" i="211"/>
  <c r="S196" i="211" s="1"/>
  <c r="R198" i="211"/>
  <c r="Q198" i="211"/>
  <c r="Q196" i="211" s="1"/>
  <c r="P198" i="211"/>
  <c r="P196" i="211" s="1"/>
  <c r="O198" i="211"/>
  <c r="O196" i="211" s="1"/>
  <c r="N198" i="211"/>
  <c r="N196" i="211" s="1"/>
  <c r="M198" i="211"/>
  <c r="M196" i="211" s="1"/>
  <c r="L198" i="211"/>
  <c r="L196" i="211" s="1"/>
  <c r="AE194" i="211"/>
  <c r="AD194" i="211"/>
  <c r="AC194" i="211"/>
  <c r="AB194" i="211"/>
  <c r="AA194" i="211"/>
  <c r="Z194" i="211"/>
  <c r="Y194" i="211"/>
  <c r="X194" i="211"/>
  <c r="W194" i="211"/>
  <c r="V194" i="211"/>
  <c r="U194" i="211"/>
  <c r="T194" i="211"/>
  <c r="S194" i="211"/>
  <c r="R194" i="211"/>
  <c r="Q194" i="211"/>
  <c r="P194" i="211"/>
  <c r="O194" i="211"/>
  <c r="N194" i="211"/>
  <c r="M194" i="211"/>
  <c r="L194" i="211"/>
  <c r="AE193" i="211"/>
  <c r="AD193" i="211"/>
  <c r="AC193" i="211"/>
  <c r="AB193" i="211"/>
  <c r="AA193" i="211"/>
  <c r="Z193" i="211"/>
  <c r="Y193" i="211"/>
  <c r="X193" i="211"/>
  <c r="W193" i="211"/>
  <c r="V193" i="211"/>
  <c r="U193" i="211"/>
  <c r="T193" i="211"/>
  <c r="S193" i="211"/>
  <c r="R193" i="211"/>
  <c r="Q193" i="211"/>
  <c r="P193" i="211"/>
  <c r="O193" i="211"/>
  <c r="N193" i="211"/>
  <c r="M193" i="211"/>
  <c r="L193" i="211"/>
  <c r="AE192" i="211"/>
  <c r="AD192" i="211"/>
  <c r="AC192" i="211"/>
  <c r="AB192" i="211"/>
  <c r="AA192" i="211"/>
  <c r="Z192" i="211"/>
  <c r="Y192" i="211"/>
  <c r="X192" i="211"/>
  <c r="W192" i="211"/>
  <c r="V192" i="211"/>
  <c r="U192" i="211"/>
  <c r="T192" i="211"/>
  <c r="S192" i="211"/>
  <c r="R192" i="211"/>
  <c r="Q192" i="211"/>
  <c r="P192" i="211"/>
  <c r="O192" i="211"/>
  <c r="N192" i="211"/>
  <c r="M192" i="211"/>
  <c r="L192" i="211"/>
  <c r="AE191" i="211"/>
  <c r="AD191" i="211"/>
  <c r="AC191" i="211"/>
  <c r="AB191" i="211"/>
  <c r="AA191" i="211"/>
  <c r="Z191" i="211"/>
  <c r="Y191" i="211"/>
  <c r="X191" i="211"/>
  <c r="W191" i="211"/>
  <c r="V191" i="211"/>
  <c r="U191" i="211"/>
  <c r="T191" i="211"/>
  <c r="S191" i="211"/>
  <c r="R191" i="211"/>
  <c r="Q191" i="211"/>
  <c r="P191" i="211"/>
  <c r="O191" i="211"/>
  <c r="N191" i="211"/>
  <c r="M191" i="211"/>
  <c r="L191" i="211"/>
  <c r="AE190" i="211"/>
  <c r="AD190" i="211"/>
  <c r="AC190" i="211"/>
  <c r="AB190" i="211"/>
  <c r="AA190" i="211"/>
  <c r="Z190" i="211"/>
  <c r="Y190" i="211"/>
  <c r="X190" i="211"/>
  <c r="W190" i="211"/>
  <c r="V190" i="211"/>
  <c r="U190" i="211"/>
  <c r="T190" i="211"/>
  <c r="S190" i="211"/>
  <c r="R190" i="211"/>
  <c r="Q190" i="211"/>
  <c r="P190" i="211"/>
  <c r="O190" i="211"/>
  <c r="N190" i="211"/>
  <c r="M190" i="211"/>
  <c r="L190" i="211"/>
  <c r="AE189" i="211"/>
  <c r="AD189" i="211"/>
  <c r="AC189" i="211"/>
  <c r="AB189" i="211"/>
  <c r="AA189" i="211"/>
  <c r="Z189" i="211"/>
  <c r="Y189" i="211"/>
  <c r="X189" i="211"/>
  <c r="W189" i="211"/>
  <c r="V189" i="211"/>
  <c r="U189" i="211"/>
  <c r="T189" i="211"/>
  <c r="S189" i="211"/>
  <c r="R189" i="211"/>
  <c r="Q189" i="211"/>
  <c r="P189" i="211"/>
  <c r="O189" i="211"/>
  <c r="N189" i="211"/>
  <c r="M189" i="211"/>
  <c r="L189" i="211"/>
  <c r="AE188" i="211"/>
  <c r="AD188" i="211"/>
  <c r="AC188" i="211"/>
  <c r="AB188" i="211"/>
  <c r="AA188" i="211"/>
  <c r="Z188" i="211"/>
  <c r="Y188" i="211"/>
  <c r="X188" i="211"/>
  <c r="W188" i="211"/>
  <c r="V188" i="211"/>
  <c r="U188" i="211"/>
  <c r="T188" i="211"/>
  <c r="S188" i="211"/>
  <c r="R188" i="211"/>
  <c r="Q188" i="211"/>
  <c r="P188" i="211"/>
  <c r="O188" i="211"/>
  <c r="N188" i="211"/>
  <c r="M188" i="211"/>
  <c r="L188" i="211"/>
  <c r="AE187" i="211"/>
  <c r="AE185" i="211" s="1"/>
  <c r="AD187" i="211"/>
  <c r="AD185" i="211" s="1"/>
  <c r="AC187" i="211"/>
  <c r="AC185" i="211" s="1"/>
  <c r="AB187" i="211"/>
  <c r="AB185" i="211" s="1"/>
  <c r="AA187" i="211"/>
  <c r="AA185" i="211" s="1"/>
  <c r="Z187" i="211"/>
  <c r="Z185" i="211" s="1"/>
  <c r="Y187" i="211"/>
  <c r="Y185" i="211" s="1"/>
  <c r="X187" i="211"/>
  <c r="X185" i="211" s="1"/>
  <c r="W187" i="211"/>
  <c r="W185" i="211" s="1"/>
  <c r="V187" i="211"/>
  <c r="V185" i="211" s="1"/>
  <c r="U187" i="211"/>
  <c r="T187" i="211"/>
  <c r="T185" i="211" s="1"/>
  <c r="S187" i="211"/>
  <c r="S185" i="211" s="1"/>
  <c r="R187" i="211"/>
  <c r="R185" i="211" s="1"/>
  <c r="Q187" i="211"/>
  <c r="Q185" i="211" s="1"/>
  <c r="P187" i="211"/>
  <c r="O187" i="211"/>
  <c r="O185" i="211" s="1"/>
  <c r="N187" i="211"/>
  <c r="N185" i="211" s="1"/>
  <c r="M187" i="211"/>
  <c r="M185" i="211" s="1"/>
  <c r="L187" i="211"/>
  <c r="L185" i="211" s="1"/>
  <c r="AE181" i="211"/>
  <c r="AD181" i="211"/>
  <c r="AC181" i="211"/>
  <c r="AB181" i="211"/>
  <c r="AA181" i="211"/>
  <c r="Z181" i="211"/>
  <c r="Y181" i="211"/>
  <c r="X181" i="211"/>
  <c r="W181" i="211"/>
  <c r="V181" i="211"/>
  <c r="U181" i="211"/>
  <c r="T181" i="211"/>
  <c r="S181" i="211"/>
  <c r="R181" i="211"/>
  <c r="Q181" i="211"/>
  <c r="P181" i="211"/>
  <c r="O181" i="211"/>
  <c r="N181" i="211"/>
  <c r="M181" i="211"/>
  <c r="L181" i="211"/>
  <c r="AE180" i="211"/>
  <c r="AD180" i="211"/>
  <c r="AC180" i="211"/>
  <c r="AB180" i="211"/>
  <c r="AA180" i="211"/>
  <c r="Z180" i="211"/>
  <c r="Y180" i="211"/>
  <c r="X180" i="211"/>
  <c r="W180" i="211"/>
  <c r="V180" i="211"/>
  <c r="U180" i="211"/>
  <c r="T180" i="211"/>
  <c r="S180" i="211"/>
  <c r="R180" i="211"/>
  <c r="Q180" i="211"/>
  <c r="P180" i="211"/>
  <c r="O180" i="211"/>
  <c r="N180" i="211"/>
  <c r="M180" i="211"/>
  <c r="L180" i="211"/>
  <c r="AE179" i="211"/>
  <c r="AD179" i="211"/>
  <c r="AC179" i="211"/>
  <c r="AB179" i="211"/>
  <c r="AA179" i="211"/>
  <c r="Z179" i="211"/>
  <c r="Y179" i="211"/>
  <c r="X179" i="211"/>
  <c r="W179" i="211"/>
  <c r="V179" i="211"/>
  <c r="U179" i="211"/>
  <c r="T179" i="211"/>
  <c r="S179" i="211"/>
  <c r="R179" i="211"/>
  <c r="Q179" i="211"/>
  <c r="P179" i="211"/>
  <c r="O179" i="211"/>
  <c r="N179" i="211"/>
  <c r="M179" i="211"/>
  <c r="L179" i="211"/>
  <c r="AE178" i="211"/>
  <c r="AD178" i="211"/>
  <c r="AC178" i="211"/>
  <c r="AB178" i="211"/>
  <c r="AA178" i="211"/>
  <c r="Z178" i="211"/>
  <c r="Y178" i="211"/>
  <c r="X178" i="211"/>
  <c r="W178" i="211"/>
  <c r="V178" i="211"/>
  <c r="U178" i="211"/>
  <c r="T178" i="211"/>
  <c r="S178" i="211"/>
  <c r="R178" i="211"/>
  <c r="Q178" i="211"/>
  <c r="P178" i="211"/>
  <c r="O178" i="211"/>
  <c r="N178" i="211"/>
  <c r="M178" i="211"/>
  <c r="L178" i="211"/>
  <c r="AE177" i="211"/>
  <c r="AD177" i="211"/>
  <c r="AC177" i="211"/>
  <c r="AB177" i="211"/>
  <c r="AA177" i="211"/>
  <c r="Z177" i="211"/>
  <c r="Y177" i="211"/>
  <c r="X177" i="211"/>
  <c r="W177" i="211"/>
  <c r="V177" i="211"/>
  <c r="U177" i="211"/>
  <c r="T177" i="211"/>
  <c r="S177" i="211"/>
  <c r="R177" i="211"/>
  <c r="Q177" i="211"/>
  <c r="P177" i="211"/>
  <c r="O177" i="211"/>
  <c r="N177" i="211"/>
  <c r="M177" i="211"/>
  <c r="L177" i="211"/>
  <c r="AE176" i="211"/>
  <c r="AD176" i="211"/>
  <c r="AC176" i="211"/>
  <c r="AB176" i="211"/>
  <c r="AA176" i="211"/>
  <c r="Z176" i="211"/>
  <c r="Y176" i="211"/>
  <c r="X176" i="211"/>
  <c r="W176" i="211"/>
  <c r="V176" i="211"/>
  <c r="U176" i="211"/>
  <c r="T176" i="211"/>
  <c r="S176" i="211"/>
  <c r="R176" i="211"/>
  <c r="Q176" i="211"/>
  <c r="P176" i="211"/>
  <c r="O176" i="211"/>
  <c r="N176" i="211"/>
  <c r="M176" i="211"/>
  <c r="L176" i="211"/>
  <c r="AE175" i="211"/>
  <c r="AE173" i="211" s="1"/>
  <c r="AD175" i="211"/>
  <c r="AD173" i="211" s="1"/>
  <c r="AC175" i="211"/>
  <c r="AC173" i="211" s="1"/>
  <c r="AB175" i="211"/>
  <c r="AB173" i="211" s="1"/>
  <c r="AA175" i="211"/>
  <c r="Z175" i="211"/>
  <c r="Z173" i="211" s="1"/>
  <c r="Y175" i="211"/>
  <c r="Y173" i="211" s="1"/>
  <c r="X175" i="211"/>
  <c r="X173" i="211" s="1"/>
  <c r="W175" i="211"/>
  <c r="W173" i="211" s="1"/>
  <c r="V175" i="211"/>
  <c r="V173" i="211" s="1"/>
  <c r="U175" i="211"/>
  <c r="U173" i="211" s="1"/>
  <c r="T175" i="211"/>
  <c r="T173" i="211" s="1"/>
  <c r="S175" i="211"/>
  <c r="S173" i="211" s="1"/>
  <c r="R175" i="211"/>
  <c r="Q175" i="211"/>
  <c r="Q173" i="211" s="1"/>
  <c r="P175" i="211"/>
  <c r="O175" i="211"/>
  <c r="N175" i="211"/>
  <c r="M175" i="211"/>
  <c r="M173" i="211" s="1"/>
  <c r="L175" i="211"/>
  <c r="L173" i="211" s="1"/>
  <c r="AE171" i="211"/>
  <c r="AD171" i="211"/>
  <c r="AC171" i="211"/>
  <c r="AB171" i="211"/>
  <c r="AA171" i="211"/>
  <c r="Z171" i="211"/>
  <c r="Y171" i="211"/>
  <c r="X171" i="211"/>
  <c r="W171" i="211"/>
  <c r="V171" i="211"/>
  <c r="U171" i="211"/>
  <c r="T171" i="211"/>
  <c r="S171" i="211"/>
  <c r="R171" i="211"/>
  <c r="Q171" i="211"/>
  <c r="P171" i="211"/>
  <c r="O171" i="211"/>
  <c r="N171" i="211"/>
  <c r="M171" i="211"/>
  <c r="L171" i="211"/>
  <c r="AE170" i="211"/>
  <c r="AD170" i="211"/>
  <c r="AC170" i="211"/>
  <c r="AB170" i="211"/>
  <c r="AA170" i="211"/>
  <c r="Z170" i="211"/>
  <c r="Y170" i="211"/>
  <c r="X170" i="211"/>
  <c r="W170" i="211"/>
  <c r="V170" i="211"/>
  <c r="U170" i="211"/>
  <c r="T170" i="211"/>
  <c r="S170" i="211"/>
  <c r="R170" i="211"/>
  <c r="Q170" i="211"/>
  <c r="P170" i="211"/>
  <c r="O170" i="211"/>
  <c r="N170" i="211"/>
  <c r="M170" i="211"/>
  <c r="L170" i="211"/>
  <c r="AE169" i="211"/>
  <c r="AD169" i="211"/>
  <c r="AC169" i="211"/>
  <c r="AB169" i="211"/>
  <c r="AA169" i="211"/>
  <c r="Z169" i="211"/>
  <c r="Y169" i="211"/>
  <c r="X169" i="211"/>
  <c r="W169" i="211"/>
  <c r="V169" i="211"/>
  <c r="U169" i="211"/>
  <c r="T169" i="211"/>
  <c r="S169" i="211"/>
  <c r="R169" i="211"/>
  <c r="Q169" i="211"/>
  <c r="P169" i="211"/>
  <c r="O169" i="211"/>
  <c r="N169" i="211"/>
  <c r="M169" i="211"/>
  <c r="L169" i="211"/>
  <c r="AE168" i="211"/>
  <c r="AD168" i="211"/>
  <c r="AC168" i="211"/>
  <c r="AB168" i="211"/>
  <c r="AA168" i="211"/>
  <c r="Z168" i="211"/>
  <c r="Y168" i="211"/>
  <c r="X168" i="211"/>
  <c r="W168" i="211"/>
  <c r="V168" i="211"/>
  <c r="U168" i="211"/>
  <c r="T168" i="211"/>
  <c r="S168" i="211"/>
  <c r="R168" i="211"/>
  <c r="Q168" i="211"/>
  <c r="P168" i="211"/>
  <c r="O168" i="211"/>
  <c r="N168" i="211"/>
  <c r="M168" i="211"/>
  <c r="L168" i="211"/>
  <c r="AE167" i="211"/>
  <c r="AD167" i="211"/>
  <c r="AC167" i="211"/>
  <c r="AB167" i="211"/>
  <c r="AA167" i="211"/>
  <c r="Z167" i="211"/>
  <c r="Y167" i="211"/>
  <c r="X167" i="211"/>
  <c r="W167" i="211"/>
  <c r="V167" i="211"/>
  <c r="U167" i="211"/>
  <c r="T167" i="211"/>
  <c r="S167" i="211"/>
  <c r="R167" i="211"/>
  <c r="Q167" i="211"/>
  <c r="P167" i="211"/>
  <c r="O167" i="211"/>
  <c r="N167" i="211"/>
  <c r="M167" i="211"/>
  <c r="L167" i="211"/>
  <c r="AE166" i="211"/>
  <c r="AD166" i="211"/>
  <c r="AC166" i="211"/>
  <c r="AB166" i="211"/>
  <c r="AA166" i="211"/>
  <c r="Z166" i="211"/>
  <c r="Y166" i="211"/>
  <c r="X166" i="211"/>
  <c r="W166" i="211"/>
  <c r="V166" i="211"/>
  <c r="U166" i="211"/>
  <c r="T166" i="211"/>
  <c r="S166" i="211"/>
  <c r="R166" i="211"/>
  <c r="Q166" i="211"/>
  <c r="P166" i="211"/>
  <c r="O166" i="211"/>
  <c r="N166" i="211"/>
  <c r="M166" i="211"/>
  <c r="L166" i="211"/>
  <c r="AE165" i="211"/>
  <c r="AE163" i="211" s="1"/>
  <c r="AD165" i="211"/>
  <c r="AD163" i="211" s="1"/>
  <c r="AC165" i="211"/>
  <c r="AC163" i="211" s="1"/>
  <c r="AB165" i="211"/>
  <c r="AB163" i="211" s="1"/>
  <c r="AA165" i="211"/>
  <c r="AA163" i="211" s="1"/>
  <c r="Z165" i="211"/>
  <c r="Z163" i="211" s="1"/>
  <c r="Y165" i="211"/>
  <c r="Y163" i="211" s="1"/>
  <c r="X165" i="211"/>
  <c r="X163" i="211" s="1"/>
  <c r="W165" i="211"/>
  <c r="W163" i="211" s="1"/>
  <c r="V165" i="211"/>
  <c r="U165" i="211"/>
  <c r="T165" i="211"/>
  <c r="T163" i="211" s="1"/>
  <c r="S165" i="211"/>
  <c r="S163" i="211" s="1"/>
  <c r="R165" i="211"/>
  <c r="R163" i="211" s="1"/>
  <c r="Q165" i="211"/>
  <c r="Q163" i="211" s="1"/>
  <c r="P165" i="211"/>
  <c r="O165" i="211"/>
  <c r="N165" i="211"/>
  <c r="N163" i="211" s="1"/>
  <c r="M165" i="211"/>
  <c r="M163" i="211" s="1"/>
  <c r="L165" i="211"/>
  <c r="L163" i="211" s="1"/>
  <c r="AE161" i="211"/>
  <c r="AD161" i="211"/>
  <c r="AC161" i="211"/>
  <c r="AB161" i="211"/>
  <c r="AA161" i="211"/>
  <c r="Z161" i="211"/>
  <c r="Y161" i="211"/>
  <c r="X161" i="211"/>
  <c r="W161" i="211"/>
  <c r="V161" i="211"/>
  <c r="U161" i="211"/>
  <c r="T161" i="211"/>
  <c r="S161" i="211"/>
  <c r="R161" i="211"/>
  <c r="Q161" i="211"/>
  <c r="P161" i="211"/>
  <c r="O161" i="211"/>
  <c r="N161" i="211"/>
  <c r="M161" i="211"/>
  <c r="L161" i="211"/>
  <c r="AE160" i="211"/>
  <c r="AD160" i="211"/>
  <c r="AC160" i="211"/>
  <c r="AB160" i="211"/>
  <c r="AA160" i="211"/>
  <c r="Z160" i="211"/>
  <c r="Y160" i="211"/>
  <c r="X160" i="211"/>
  <c r="W160" i="211"/>
  <c r="V160" i="211"/>
  <c r="U160" i="211"/>
  <c r="T160" i="211"/>
  <c r="S160" i="211"/>
  <c r="R160" i="211"/>
  <c r="Q160" i="211"/>
  <c r="P160" i="211"/>
  <c r="O160" i="211"/>
  <c r="N160" i="211"/>
  <c r="M160" i="211"/>
  <c r="L160" i="211"/>
  <c r="AE159" i="211"/>
  <c r="AD159" i="211"/>
  <c r="AC159" i="211"/>
  <c r="AB159" i="211"/>
  <c r="AA159" i="211"/>
  <c r="Z159" i="211"/>
  <c r="Y159" i="211"/>
  <c r="X159" i="211"/>
  <c r="W159" i="211"/>
  <c r="V159" i="211"/>
  <c r="U159" i="211"/>
  <c r="T159" i="211"/>
  <c r="S159" i="211"/>
  <c r="R159" i="211"/>
  <c r="Q159" i="211"/>
  <c r="P159" i="211"/>
  <c r="O159" i="211"/>
  <c r="N159" i="211"/>
  <c r="M159" i="211"/>
  <c r="L159" i="211"/>
  <c r="AE158" i="211"/>
  <c r="AD158" i="211"/>
  <c r="AC158" i="211"/>
  <c r="AB158" i="211"/>
  <c r="AA158" i="211"/>
  <c r="Z158" i="211"/>
  <c r="Y158" i="211"/>
  <c r="X158" i="211"/>
  <c r="W158" i="211"/>
  <c r="V158" i="211"/>
  <c r="U158" i="211"/>
  <c r="T158" i="211"/>
  <c r="S158" i="211"/>
  <c r="R158" i="211"/>
  <c r="Q158" i="211"/>
  <c r="P158" i="211"/>
  <c r="O158" i="211"/>
  <c r="N158" i="211"/>
  <c r="M158" i="211"/>
  <c r="L158" i="211"/>
  <c r="AE157" i="211"/>
  <c r="AE155" i="211" s="1"/>
  <c r="AD157" i="211"/>
  <c r="AD155" i="211" s="1"/>
  <c r="AC157" i="211"/>
  <c r="AC155" i="211" s="1"/>
  <c r="AB157" i="211"/>
  <c r="AB155" i="211" s="1"/>
  <c r="AA157" i="211"/>
  <c r="AA155" i="211" s="1"/>
  <c r="Z157" i="211"/>
  <c r="Z155" i="211" s="1"/>
  <c r="Y157" i="211"/>
  <c r="Y155" i="211" s="1"/>
  <c r="X157" i="211"/>
  <c r="X155" i="211" s="1"/>
  <c r="W157" i="211"/>
  <c r="W155" i="211" s="1"/>
  <c r="V157" i="211"/>
  <c r="V155" i="211" s="1"/>
  <c r="U157" i="211"/>
  <c r="T157" i="211"/>
  <c r="T155" i="211" s="1"/>
  <c r="S157" i="211"/>
  <c r="S155" i="211" s="1"/>
  <c r="R157" i="211"/>
  <c r="R155" i="211" s="1"/>
  <c r="Q157" i="211"/>
  <c r="Q155" i="211" s="1"/>
  <c r="P157" i="211"/>
  <c r="P155" i="211" s="1"/>
  <c r="O157" i="211"/>
  <c r="N157" i="211"/>
  <c r="N155" i="211" s="1"/>
  <c r="M157" i="211"/>
  <c r="M155" i="211" s="1"/>
  <c r="L157" i="211"/>
  <c r="L155" i="211" s="1"/>
  <c r="AE153" i="211"/>
  <c r="AD153" i="211"/>
  <c r="AC153" i="211"/>
  <c r="AB153" i="211"/>
  <c r="AA153" i="211"/>
  <c r="Z153" i="211"/>
  <c r="Y153" i="211"/>
  <c r="X153" i="211"/>
  <c r="W153" i="211"/>
  <c r="V153" i="211"/>
  <c r="U153" i="211"/>
  <c r="T153" i="211"/>
  <c r="S153" i="211"/>
  <c r="R153" i="211"/>
  <c r="Q153" i="211"/>
  <c r="P153" i="211"/>
  <c r="O153" i="211"/>
  <c r="N153" i="211"/>
  <c r="M153" i="211"/>
  <c r="L153" i="211"/>
  <c r="AE152" i="211"/>
  <c r="AD152" i="211"/>
  <c r="AC152" i="211"/>
  <c r="AB152" i="211"/>
  <c r="AA152" i="211"/>
  <c r="Z152" i="211"/>
  <c r="Y152" i="211"/>
  <c r="X152" i="211"/>
  <c r="W152" i="211"/>
  <c r="V152" i="211"/>
  <c r="U152" i="211"/>
  <c r="T152" i="211"/>
  <c r="S152" i="211"/>
  <c r="R152" i="211"/>
  <c r="Q152" i="211"/>
  <c r="P152" i="211"/>
  <c r="O152" i="211"/>
  <c r="N152" i="211"/>
  <c r="M152" i="211"/>
  <c r="L152" i="211"/>
  <c r="AE151" i="211"/>
  <c r="AD151" i="211"/>
  <c r="AC151" i="211"/>
  <c r="AB151" i="211"/>
  <c r="AA151" i="211"/>
  <c r="Z151" i="211"/>
  <c r="Y151" i="211"/>
  <c r="X151" i="211"/>
  <c r="W151" i="211"/>
  <c r="V151" i="211"/>
  <c r="U151" i="211"/>
  <c r="T151" i="211"/>
  <c r="S151" i="211"/>
  <c r="R151" i="211"/>
  <c r="Q151" i="211"/>
  <c r="P151" i="211"/>
  <c r="O151" i="211"/>
  <c r="N151" i="211"/>
  <c r="M151" i="211"/>
  <c r="L151" i="211"/>
  <c r="AE150" i="211"/>
  <c r="AD150" i="211"/>
  <c r="AC150" i="211"/>
  <c r="AB150" i="211"/>
  <c r="AA150" i="211"/>
  <c r="Z150" i="211"/>
  <c r="Y150" i="211"/>
  <c r="X150" i="211"/>
  <c r="W150" i="211"/>
  <c r="V150" i="211"/>
  <c r="U150" i="211"/>
  <c r="T150" i="211"/>
  <c r="S150" i="211"/>
  <c r="R150" i="211"/>
  <c r="Q150" i="211"/>
  <c r="P150" i="211"/>
  <c r="O150" i="211"/>
  <c r="N150" i="211"/>
  <c r="M150" i="211"/>
  <c r="L150" i="211"/>
  <c r="AE149" i="211"/>
  <c r="AD149" i="211"/>
  <c r="AC149" i="211"/>
  <c r="AB149" i="211"/>
  <c r="AA149" i="211"/>
  <c r="Z149" i="211"/>
  <c r="Y149" i="211"/>
  <c r="X149" i="211"/>
  <c r="W149" i="211"/>
  <c r="V149" i="211"/>
  <c r="U149" i="211"/>
  <c r="T149" i="211"/>
  <c r="S149" i="211"/>
  <c r="R149" i="211"/>
  <c r="Q149" i="211"/>
  <c r="P149" i="211"/>
  <c r="O149" i="211"/>
  <c r="N149" i="211"/>
  <c r="M149" i="211"/>
  <c r="L149" i="211"/>
  <c r="AE148" i="211"/>
  <c r="AE146" i="211" s="1"/>
  <c r="AD148" i="211"/>
  <c r="AD146" i="211" s="1"/>
  <c r="AC148" i="211"/>
  <c r="AC146" i="211" s="1"/>
  <c r="AB148" i="211"/>
  <c r="AB146" i="211" s="1"/>
  <c r="AA148" i="211"/>
  <c r="AA146" i="211" s="1"/>
  <c r="Z148" i="211"/>
  <c r="Z146" i="211" s="1"/>
  <c r="Y148" i="211"/>
  <c r="Y146" i="211" s="1"/>
  <c r="X148" i="211"/>
  <c r="X146" i="211" s="1"/>
  <c r="W148" i="211"/>
  <c r="W146" i="211" s="1"/>
  <c r="V148" i="211"/>
  <c r="V146" i="211" s="1"/>
  <c r="U148" i="211"/>
  <c r="T148" i="211"/>
  <c r="T146" i="211" s="1"/>
  <c r="S148" i="211"/>
  <c r="S146" i="211" s="1"/>
  <c r="R148" i="211"/>
  <c r="R146" i="211" s="1"/>
  <c r="Q148" i="211"/>
  <c r="Q146" i="211" s="1"/>
  <c r="P148" i="211"/>
  <c r="P146" i="211" s="1"/>
  <c r="O148" i="211"/>
  <c r="O146" i="211" s="1"/>
  <c r="N148" i="211"/>
  <c r="N146" i="211" s="1"/>
  <c r="M148" i="211"/>
  <c r="M146" i="211" s="1"/>
  <c r="L148" i="211"/>
  <c r="L146" i="211" s="1"/>
  <c r="AE144" i="211"/>
  <c r="AD144" i="211"/>
  <c r="AC144" i="211"/>
  <c r="AB144" i="211"/>
  <c r="AA144" i="211"/>
  <c r="Z144" i="211"/>
  <c r="Y144" i="211"/>
  <c r="X144" i="211"/>
  <c r="W144" i="211"/>
  <c r="V144" i="211"/>
  <c r="U144" i="211"/>
  <c r="T144" i="211"/>
  <c r="S144" i="211"/>
  <c r="R144" i="211"/>
  <c r="Q144" i="211"/>
  <c r="P144" i="211"/>
  <c r="O144" i="211"/>
  <c r="N144" i="211"/>
  <c r="M144" i="211"/>
  <c r="L144" i="211"/>
  <c r="AE143" i="211"/>
  <c r="AD143" i="211"/>
  <c r="AC143" i="211"/>
  <c r="AB143" i="211"/>
  <c r="AA143" i="211"/>
  <c r="Z143" i="211"/>
  <c r="Y143" i="211"/>
  <c r="X143" i="211"/>
  <c r="W143" i="211"/>
  <c r="V143" i="211"/>
  <c r="U143" i="211"/>
  <c r="T143" i="211"/>
  <c r="S143" i="211"/>
  <c r="R143" i="211"/>
  <c r="Q143" i="211"/>
  <c r="P143" i="211"/>
  <c r="O143" i="211"/>
  <c r="N143" i="211"/>
  <c r="M143" i="211"/>
  <c r="L143" i="211"/>
  <c r="AE142" i="211"/>
  <c r="AE140" i="211" s="1"/>
  <c r="AD142" i="211"/>
  <c r="AD140" i="211" s="1"/>
  <c r="AC142" i="211"/>
  <c r="AC140" i="211" s="1"/>
  <c r="AB142" i="211"/>
  <c r="AB140" i="211" s="1"/>
  <c r="AA142" i="211"/>
  <c r="AA140" i="211" s="1"/>
  <c r="Z142" i="211"/>
  <c r="Z140" i="211" s="1"/>
  <c r="Y142" i="211"/>
  <c r="Y140" i="211" s="1"/>
  <c r="X142" i="211"/>
  <c r="X140" i="211" s="1"/>
  <c r="W142" i="211"/>
  <c r="W140" i="211" s="1"/>
  <c r="V142" i="211"/>
  <c r="V140" i="211" s="1"/>
  <c r="U142" i="211"/>
  <c r="U140" i="211" s="1"/>
  <c r="T142" i="211"/>
  <c r="T140" i="211" s="1"/>
  <c r="S142" i="211"/>
  <c r="S140" i="211" s="1"/>
  <c r="R142" i="211"/>
  <c r="R140" i="211" s="1"/>
  <c r="Q142" i="211"/>
  <c r="Q140" i="211" s="1"/>
  <c r="P142" i="211"/>
  <c r="P140" i="211" s="1"/>
  <c r="O142" i="211"/>
  <c r="N142" i="211"/>
  <c r="M142" i="211"/>
  <c r="M140" i="211" s="1"/>
  <c r="L142" i="211"/>
  <c r="L140" i="211" s="1"/>
  <c r="AE138" i="211"/>
  <c r="AD138" i="211"/>
  <c r="AC138" i="211"/>
  <c r="AB138" i="211"/>
  <c r="AA138" i="211"/>
  <c r="Z138" i="211"/>
  <c r="Y138" i="211"/>
  <c r="X138" i="211"/>
  <c r="W138" i="211"/>
  <c r="V138" i="211"/>
  <c r="U138" i="211"/>
  <c r="T138" i="211"/>
  <c r="S138" i="211"/>
  <c r="R138" i="211"/>
  <c r="Q138" i="211"/>
  <c r="P138" i="211"/>
  <c r="O138" i="211"/>
  <c r="N138" i="211"/>
  <c r="M138" i="211"/>
  <c r="L138" i="211"/>
  <c r="AE137" i="211"/>
  <c r="AD137" i="211"/>
  <c r="AC137" i="211"/>
  <c r="AB137" i="211"/>
  <c r="AA137" i="211"/>
  <c r="Z137" i="211"/>
  <c r="Y137" i="211"/>
  <c r="X137" i="211"/>
  <c r="W137" i="211"/>
  <c r="V137" i="211"/>
  <c r="U137" i="211"/>
  <c r="T137" i="211"/>
  <c r="S137" i="211"/>
  <c r="R137" i="211"/>
  <c r="Q137" i="211"/>
  <c r="P137" i="211"/>
  <c r="O137" i="211"/>
  <c r="N137" i="211"/>
  <c r="M137" i="211"/>
  <c r="L137" i="211"/>
  <c r="AE136" i="211"/>
  <c r="AD136" i="211"/>
  <c r="AC136" i="211"/>
  <c r="AB136" i="211"/>
  <c r="AA136" i="211"/>
  <c r="Z136" i="211"/>
  <c r="Y136" i="211"/>
  <c r="X136" i="211"/>
  <c r="W136" i="211"/>
  <c r="V136" i="211"/>
  <c r="U136" i="211"/>
  <c r="T136" i="211"/>
  <c r="S136" i="211"/>
  <c r="R136" i="211"/>
  <c r="Q136" i="211"/>
  <c r="P136" i="211"/>
  <c r="O136" i="211"/>
  <c r="N136" i="211"/>
  <c r="M136" i="211"/>
  <c r="L136" i="211"/>
  <c r="AE135" i="211"/>
  <c r="AD135" i="211"/>
  <c r="AC135" i="211"/>
  <c r="AB135" i="211"/>
  <c r="AA135" i="211"/>
  <c r="Z135" i="211"/>
  <c r="Y135" i="211"/>
  <c r="X135" i="211"/>
  <c r="W135" i="211"/>
  <c r="V135" i="211"/>
  <c r="U135" i="211"/>
  <c r="T135" i="211"/>
  <c r="S135" i="211"/>
  <c r="R135" i="211"/>
  <c r="Q135" i="211"/>
  <c r="P135" i="211"/>
  <c r="O135" i="211"/>
  <c r="N135" i="211"/>
  <c r="M135" i="211"/>
  <c r="L135" i="211"/>
  <c r="AE134" i="211"/>
  <c r="AD134" i="211"/>
  <c r="AC134" i="211"/>
  <c r="AB134" i="211"/>
  <c r="AA134" i="211"/>
  <c r="Z134" i="211"/>
  <c r="Y134" i="211"/>
  <c r="X134" i="211"/>
  <c r="W134" i="211"/>
  <c r="V134" i="211"/>
  <c r="U134" i="211"/>
  <c r="T134" i="211"/>
  <c r="S134" i="211"/>
  <c r="R134" i="211"/>
  <c r="Q134" i="211"/>
  <c r="P134" i="211"/>
  <c r="O134" i="211"/>
  <c r="N134" i="211"/>
  <c r="M134" i="211"/>
  <c r="L134" i="211"/>
  <c r="AE133" i="211"/>
  <c r="AD133" i="211"/>
  <c r="AD131" i="211" s="1"/>
  <c r="AC133" i="211"/>
  <c r="AC131" i="211" s="1"/>
  <c r="AB133" i="211"/>
  <c r="AB131" i="211" s="1"/>
  <c r="AA133" i="211"/>
  <c r="AA131" i="211" s="1"/>
  <c r="Z133" i="211"/>
  <c r="Z131" i="211" s="1"/>
  <c r="Y133" i="211"/>
  <c r="Y131" i="211" s="1"/>
  <c r="X133" i="211"/>
  <c r="X131" i="211" s="1"/>
  <c r="W133" i="211"/>
  <c r="W131" i="211" s="1"/>
  <c r="V133" i="211"/>
  <c r="V131" i="211" s="1"/>
  <c r="U133" i="211"/>
  <c r="U131" i="211" s="1"/>
  <c r="T133" i="211"/>
  <c r="T131" i="211" s="1"/>
  <c r="S133" i="211"/>
  <c r="S131" i="211" s="1"/>
  <c r="R133" i="211"/>
  <c r="R131" i="211" s="1"/>
  <c r="Q133" i="211"/>
  <c r="Q131" i="211" s="1"/>
  <c r="P133" i="211"/>
  <c r="O133" i="211"/>
  <c r="O131" i="211" s="1"/>
  <c r="N133" i="211"/>
  <c r="M133" i="211"/>
  <c r="M131" i="211" s="1"/>
  <c r="L133" i="211"/>
  <c r="L131" i="211" s="1"/>
  <c r="AE127" i="211"/>
  <c r="AD127" i="211"/>
  <c r="AC127" i="211"/>
  <c r="AB127" i="211"/>
  <c r="AA127" i="211"/>
  <c r="Z127" i="211"/>
  <c r="Y127" i="211"/>
  <c r="X127" i="211"/>
  <c r="W127" i="211"/>
  <c r="V127" i="211"/>
  <c r="U127" i="211"/>
  <c r="T127" i="211"/>
  <c r="S127" i="211"/>
  <c r="R127" i="211"/>
  <c r="Q127" i="211"/>
  <c r="P127" i="211"/>
  <c r="O127" i="211"/>
  <c r="N127" i="211"/>
  <c r="M127" i="211"/>
  <c r="L127" i="211"/>
  <c r="AE126" i="211"/>
  <c r="AD126" i="211"/>
  <c r="AC126" i="211"/>
  <c r="AB126" i="211"/>
  <c r="AA126" i="211"/>
  <c r="Z126" i="211"/>
  <c r="Y126" i="211"/>
  <c r="X126" i="211"/>
  <c r="W126" i="211"/>
  <c r="V126" i="211"/>
  <c r="U126" i="211"/>
  <c r="T126" i="211"/>
  <c r="S126" i="211"/>
  <c r="R126" i="211"/>
  <c r="Q126" i="211"/>
  <c r="P126" i="211"/>
  <c r="O126" i="211"/>
  <c r="N126" i="211"/>
  <c r="M126" i="211"/>
  <c r="L126" i="211"/>
  <c r="AE125" i="211"/>
  <c r="AD125" i="211"/>
  <c r="AC125" i="211"/>
  <c r="AB125" i="211"/>
  <c r="AA125" i="211"/>
  <c r="Z125" i="211"/>
  <c r="Y125" i="211"/>
  <c r="X125" i="211"/>
  <c r="W125" i="211"/>
  <c r="V125" i="211"/>
  <c r="U125" i="211"/>
  <c r="T125" i="211"/>
  <c r="S125" i="211"/>
  <c r="R125" i="211"/>
  <c r="Q125" i="211"/>
  <c r="P125" i="211"/>
  <c r="O125" i="211"/>
  <c r="N125" i="211"/>
  <c r="M125" i="211"/>
  <c r="L125" i="211"/>
  <c r="AE124" i="211"/>
  <c r="AE122" i="211" s="1"/>
  <c r="AD124" i="211"/>
  <c r="AD122" i="211" s="1"/>
  <c r="AC124" i="211"/>
  <c r="AC122" i="211" s="1"/>
  <c r="AB124" i="211"/>
  <c r="AB122" i="211" s="1"/>
  <c r="AA124" i="211"/>
  <c r="AA122" i="211" s="1"/>
  <c r="Z124" i="211"/>
  <c r="Z122" i="211" s="1"/>
  <c r="Y124" i="211"/>
  <c r="Y122" i="211" s="1"/>
  <c r="X124" i="211"/>
  <c r="X122" i="211" s="1"/>
  <c r="W124" i="211"/>
  <c r="W122" i="211" s="1"/>
  <c r="V124" i="211"/>
  <c r="V122" i="211" s="1"/>
  <c r="U124" i="211"/>
  <c r="T124" i="211"/>
  <c r="S124" i="211"/>
  <c r="S122" i="211" s="1"/>
  <c r="R124" i="211"/>
  <c r="R122" i="211" s="1"/>
  <c r="Q124" i="211"/>
  <c r="Q122" i="211" s="1"/>
  <c r="P124" i="211"/>
  <c r="P122" i="211" s="1"/>
  <c r="O124" i="211"/>
  <c r="O122" i="211" s="1"/>
  <c r="N124" i="211"/>
  <c r="N122" i="211" s="1"/>
  <c r="M124" i="211"/>
  <c r="M122" i="211" s="1"/>
  <c r="L124" i="211"/>
  <c r="L122" i="211" s="1"/>
  <c r="AE120" i="211"/>
  <c r="AD120" i="211"/>
  <c r="AC120" i="211"/>
  <c r="AB120" i="211"/>
  <c r="AA120" i="211"/>
  <c r="Z120" i="211"/>
  <c r="Y120" i="211"/>
  <c r="X120" i="211"/>
  <c r="W120" i="211"/>
  <c r="V120" i="211"/>
  <c r="U120" i="211"/>
  <c r="T120" i="211"/>
  <c r="S120" i="211"/>
  <c r="R120" i="211"/>
  <c r="Q120" i="211"/>
  <c r="P120" i="211"/>
  <c r="O120" i="211"/>
  <c r="N120" i="211"/>
  <c r="M120" i="211"/>
  <c r="L120" i="211"/>
  <c r="AE119" i="211"/>
  <c r="AD119" i="211"/>
  <c r="AC119" i="211"/>
  <c r="AB119" i="211"/>
  <c r="AA119" i="211"/>
  <c r="Z119" i="211"/>
  <c r="Y119" i="211"/>
  <c r="X119" i="211"/>
  <c r="W119" i="211"/>
  <c r="V119" i="211"/>
  <c r="U119" i="211"/>
  <c r="T119" i="211"/>
  <c r="S119" i="211"/>
  <c r="R119" i="211"/>
  <c r="Q119" i="211"/>
  <c r="P119" i="211"/>
  <c r="O119" i="211"/>
  <c r="N119" i="211"/>
  <c r="M119" i="211"/>
  <c r="L119" i="211"/>
  <c r="AE118" i="211"/>
  <c r="AD118" i="211"/>
  <c r="AC118" i="211"/>
  <c r="AB118" i="211"/>
  <c r="AA118" i="211"/>
  <c r="Z118" i="211"/>
  <c r="Y118" i="211"/>
  <c r="X118" i="211"/>
  <c r="W118" i="211"/>
  <c r="V118" i="211"/>
  <c r="U118" i="211"/>
  <c r="T118" i="211"/>
  <c r="S118" i="211"/>
  <c r="R118" i="211"/>
  <c r="Q118" i="211"/>
  <c r="P118" i="211"/>
  <c r="O118" i="211"/>
  <c r="N118" i="211"/>
  <c r="M118" i="211"/>
  <c r="L118" i="211"/>
  <c r="AE117" i="211"/>
  <c r="AD117" i="211"/>
  <c r="AD115" i="211" s="1"/>
  <c r="AC117" i="211"/>
  <c r="AC115" i="211" s="1"/>
  <c r="AB117" i="211"/>
  <c r="AB115" i="211" s="1"/>
  <c r="AA117" i="211"/>
  <c r="AA115" i="211" s="1"/>
  <c r="Z117" i="211"/>
  <c r="Z115" i="211" s="1"/>
  <c r="Y117" i="211"/>
  <c r="Y115" i="211" s="1"/>
  <c r="X117" i="211"/>
  <c r="X115" i="211" s="1"/>
  <c r="W117" i="211"/>
  <c r="W115" i="211" s="1"/>
  <c r="V117" i="211"/>
  <c r="V115" i="211" s="1"/>
  <c r="U117" i="211"/>
  <c r="U115" i="211" s="1"/>
  <c r="T117" i="211"/>
  <c r="T115" i="211" s="1"/>
  <c r="S117" i="211"/>
  <c r="S115" i="211" s="1"/>
  <c r="R117" i="211"/>
  <c r="R115" i="211" s="1"/>
  <c r="Q117" i="211"/>
  <c r="P117" i="211"/>
  <c r="P115" i="211" s="1"/>
  <c r="O117" i="211"/>
  <c r="O115" i="211" s="1"/>
  <c r="N117" i="211"/>
  <c r="N115" i="211" s="1"/>
  <c r="M117" i="211"/>
  <c r="M115" i="211" s="1"/>
  <c r="L117" i="211"/>
  <c r="L115" i="211" s="1"/>
  <c r="AE113" i="211"/>
  <c r="AD113" i="211"/>
  <c r="AC113" i="211"/>
  <c r="AB113" i="211"/>
  <c r="AA113" i="211"/>
  <c r="Z113" i="211"/>
  <c r="Y113" i="211"/>
  <c r="X113" i="211"/>
  <c r="W113" i="211"/>
  <c r="V113" i="211"/>
  <c r="U113" i="211"/>
  <c r="T113" i="211"/>
  <c r="S113" i="211"/>
  <c r="R113" i="211"/>
  <c r="Q113" i="211"/>
  <c r="P113" i="211"/>
  <c r="O113" i="211"/>
  <c r="N113" i="211"/>
  <c r="M113" i="211"/>
  <c r="L113" i="211"/>
  <c r="AE112" i="211"/>
  <c r="AD112" i="211"/>
  <c r="AC112" i="211"/>
  <c r="AB112" i="211"/>
  <c r="AA112" i="211"/>
  <c r="Z112" i="211"/>
  <c r="Y112" i="211"/>
  <c r="X112" i="211"/>
  <c r="W112" i="211"/>
  <c r="V112" i="211"/>
  <c r="U112" i="211"/>
  <c r="T112" i="211"/>
  <c r="S112" i="211"/>
  <c r="R112" i="211"/>
  <c r="Q112" i="211"/>
  <c r="P112" i="211"/>
  <c r="O112" i="211"/>
  <c r="N112" i="211"/>
  <c r="M112" i="211"/>
  <c r="L112" i="211"/>
  <c r="AE111" i="211"/>
  <c r="AD111" i="211"/>
  <c r="AD109" i="211" s="1"/>
  <c r="AC111" i="211"/>
  <c r="AC109" i="211" s="1"/>
  <c r="AB111" i="211"/>
  <c r="AB109" i="211" s="1"/>
  <c r="AA111" i="211"/>
  <c r="AA109" i="211" s="1"/>
  <c r="Z111" i="211"/>
  <c r="Z109" i="211" s="1"/>
  <c r="Y111" i="211"/>
  <c r="Y109" i="211" s="1"/>
  <c r="X111" i="211"/>
  <c r="X109" i="211" s="1"/>
  <c r="W111" i="211"/>
  <c r="W109" i="211" s="1"/>
  <c r="V111" i="211"/>
  <c r="V109" i="211" s="1"/>
  <c r="U111" i="211"/>
  <c r="U109" i="211" s="1"/>
  <c r="T111" i="211"/>
  <c r="T109" i="211" s="1"/>
  <c r="S111" i="211"/>
  <c r="S109" i="211" s="1"/>
  <c r="R111" i="211"/>
  <c r="R109" i="211" s="1"/>
  <c r="Q111" i="211"/>
  <c r="P111" i="211"/>
  <c r="P109" i="211" s="1"/>
  <c r="O111" i="211"/>
  <c r="N111" i="211"/>
  <c r="N109" i="211" s="1"/>
  <c r="M111" i="211"/>
  <c r="L111" i="211"/>
  <c r="L109" i="211" s="1"/>
  <c r="AE107" i="211"/>
  <c r="AE105" i="211" s="1"/>
  <c r="AD107" i="211"/>
  <c r="AD105" i="211" s="1"/>
  <c r="AC107" i="211"/>
  <c r="AC105" i="211" s="1"/>
  <c r="AB107" i="211"/>
  <c r="AB105" i="211" s="1"/>
  <c r="AA107" i="211"/>
  <c r="AA105" i="211" s="1"/>
  <c r="Z107" i="211"/>
  <c r="Z105" i="211" s="1"/>
  <c r="Y107" i="211"/>
  <c r="Y105" i="211" s="1"/>
  <c r="X107" i="211"/>
  <c r="X105" i="211" s="1"/>
  <c r="W107" i="211"/>
  <c r="W105" i="211" s="1"/>
  <c r="V107" i="211"/>
  <c r="V105" i="211" s="1"/>
  <c r="U107" i="211"/>
  <c r="T107" i="211"/>
  <c r="T105" i="211" s="1"/>
  <c r="S107" i="211"/>
  <c r="S105" i="211" s="1"/>
  <c r="R107" i="211"/>
  <c r="R105" i="211" s="1"/>
  <c r="Q107" i="211"/>
  <c r="Q105" i="211" s="1"/>
  <c r="P107" i="211"/>
  <c r="P105" i="211" s="1"/>
  <c r="O107" i="211"/>
  <c r="O105" i="211" s="1"/>
  <c r="N107" i="211"/>
  <c r="N105" i="211" s="1"/>
  <c r="M107" i="211"/>
  <c r="M105" i="211" s="1"/>
  <c r="L107" i="211"/>
  <c r="L105" i="211" s="1"/>
  <c r="AE103" i="211"/>
  <c r="AD103" i="211"/>
  <c r="AC103" i="211"/>
  <c r="AB103" i="211"/>
  <c r="AA103" i="211"/>
  <c r="Z103" i="211"/>
  <c r="Y103" i="211"/>
  <c r="X103" i="211"/>
  <c r="W103" i="211"/>
  <c r="V103" i="211"/>
  <c r="U103" i="211"/>
  <c r="T103" i="211"/>
  <c r="S103" i="211"/>
  <c r="R103" i="211"/>
  <c r="Q103" i="211"/>
  <c r="P103" i="211"/>
  <c r="O103" i="211"/>
  <c r="N103" i="211"/>
  <c r="M103" i="211"/>
  <c r="L103" i="211"/>
  <c r="AE102" i="211"/>
  <c r="AD102" i="211"/>
  <c r="AC102" i="211"/>
  <c r="AB102" i="211"/>
  <c r="AA102" i="211"/>
  <c r="Z102" i="211"/>
  <c r="Y102" i="211"/>
  <c r="X102" i="211"/>
  <c r="W102" i="211"/>
  <c r="V102" i="211"/>
  <c r="U102" i="211"/>
  <c r="T102" i="211"/>
  <c r="S102" i="211"/>
  <c r="R102" i="211"/>
  <c r="Q102" i="211"/>
  <c r="P102" i="211"/>
  <c r="O102" i="211"/>
  <c r="N102" i="211"/>
  <c r="M102" i="211"/>
  <c r="L102" i="211"/>
  <c r="AE101" i="211"/>
  <c r="AD101" i="211"/>
  <c r="AC101" i="211"/>
  <c r="AB101" i="211"/>
  <c r="AA101" i="211"/>
  <c r="Z101" i="211"/>
  <c r="Y101" i="211"/>
  <c r="X101" i="211"/>
  <c r="W101" i="211"/>
  <c r="V101" i="211"/>
  <c r="U101" i="211"/>
  <c r="T101" i="211"/>
  <c r="S101" i="211"/>
  <c r="R101" i="211"/>
  <c r="Q101" i="211"/>
  <c r="P101" i="211"/>
  <c r="O101" i="211"/>
  <c r="N101" i="211"/>
  <c r="M101" i="211"/>
  <c r="L101" i="211"/>
  <c r="AE100" i="211"/>
  <c r="AE98" i="211" s="1"/>
  <c r="AD100" i="211"/>
  <c r="AC100" i="211"/>
  <c r="AC98" i="211" s="1"/>
  <c r="AB100" i="211"/>
  <c r="AB98" i="211" s="1"/>
  <c r="AA100" i="211"/>
  <c r="AA98" i="211" s="1"/>
  <c r="Z100" i="211"/>
  <c r="Z98" i="211" s="1"/>
  <c r="Y100" i="211"/>
  <c r="Y98" i="211" s="1"/>
  <c r="X100" i="211"/>
  <c r="X98" i="211" s="1"/>
  <c r="W100" i="211"/>
  <c r="W98" i="211" s="1"/>
  <c r="V100" i="211"/>
  <c r="V98" i="211" s="1"/>
  <c r="U100" i="211"/>
  <c r="T100" i="211"/>
  <c r="T98" i="211" s="1"/>
  <c r="S100" i="211"/>
  <c r="S98" i="211" s="1"/>
  <c r="R100" i="211"/>
  <c r="R98" i="211" s="1"/>
  <c r="Q100" i="211"/>
  <c r="Q98" i="211" s="1"/>
  <c r="P100" i="211"/>
  <c r="P98" i="211" s="1"/>
  <c r="O100" i="211"/>
  <c r="O98" i="211" s="1"/>
  <c r="N100" i="211"/>
  <c r="N98" i="211" s="1"/>
  <c r="M100" i="211"/>
  <c r="M98" i="211" s="1"/>
  <c r="L100" i="211"/>
  <c r="AE94" i="211"/>
  <c r="AD94" i="211"/>
  <c r="AC94" i="211"/>
  <c r="AB94" i="211"/>
  <c r="AA94" i="211"/>
  <c r="Z94" i="211"/>
  <c r="Y94" i="211"/>
  <c r="X94" i="211"/>
  <c r="W94" i="211"/>
  <c r="V94" i="211"/>
  <c r="U94" i="211"/>
  <c r="T94" i="211"/>
  <c r="S94" i="211"/>
  <c r="R94" i="211"/>
  <c r="Q94" i="211"/>
  <c r="P94" i="211"/>
  <c r="O94" i="211"/>
  <c r="N94" i="211"/>
  <c r="M94" i="211"/>
  <c r="L94" i="211"/>
  <c r="AE93" i="211"/>
  <c r="AD93" i="211"/>
  <c r="AC93" i="211"/>
  <c r="AB93" i="211"/>
  <c r="AA93" i="211"/>
  <c r="Z93" i="211"/>
  <c r="Y93" i="211"/>
  <c r="X93" i="211"/>
  <c r="W93" i="211"/>
  <c r="V93" i="211"/>
  <c r="U93" i="211"/>
  <c r="T93" i="211"/>
  <c r="S93" i="211"/>
  <c r="R93" i="211"/>
  <c r="Q93" i="211"/>
  <c r="P93" i="211"/>
  <c r="O93" i="211"/>
  <c r="N93" i="211"/>
  <c r="M93" i="211"/>
  <c r="L93" i="211"/>
  <c r="AE92" i="211"/>
  <c r="AD92" i="211"/>
  <c r="AC92" i="211"/>
  <c r="AB92" i="211"/>
  <c r="AA92" i="211"/>
  <c r="Z92" i="211"/>
  <c r="Y92" i="211"/>
  <c r="X92" i="211"/>
  <c r="W92" i="211"/>
  <c r="V92" i="211"/>
  <c r="U92" i="211"/>
  <c r="T92" i="211"/>
  <c r="S92" i="211"/>
  <c r="R92" i="211"/>
  <c r="Q92" i="211"/>
  <c r="P92" i="211"/>
  <c r="O92" i="211"/>
  <c r="N92" i="211"/>
  <c r="M92" i="211"/>
  <c r="L92" i="211"/>
  <c r="AE91" i="211"/>
  <c r="AD91" i="211"/>
  <c r="AC91" i="211"/>
  <c r="AB91" i="211"/>
  <c r="AA91" i="211"/>
  <c r="Z91" i="211"/>
  <c r="Y91" i="211"/>
  <c r="X91" i="211"/>
  <c r="W91" i="211"/>
  <c r="V91" i="211"/>
  <c r="U91" i="211"/>
  <c r="T91" i="211"/>
  <c r="S91" i="211"/>
  <c r="R91" i="211"/>
  <c r="Q91" i="211"/>
  <c r="P91" i="211"/>
  <c r="O91" i="211"/>
  <c r="N91" i="211"/>
  <c r="M91" i="211"/>
  <c r="L91" i="211"/>
  <c r="AE90" i="211"/>
  <c r="AE88" i="211" s="1"/>
  <c r="AD90" i="211"/>
  <c r="AD88" i="211" s="1"/>
  <c r="AC90" i="211"/>
  <c r="AC88" i="211" s="1"/>
  <c r="AB90" i="211"/>
  <c r="AB88" i="211" s="1"/>
  <c r="AA90" i="211"/>
  <c r="AA88" i="211" s="1"/>
  <c r="Z90" i="211"/>
  <c r="Z88" i="211" s="1"/>
  <c r="Y90" i="211"/>
  <c r="Y88" i="211" s="1"/>
  <c r="X90" i="211"/>
  <c r="X88" i="211" s="1"/>
  <c r="W90" i="211"/>
  <c r="W88" i="211" s="1"/>
  <c r="V90" i="211"/>
  <c r="V88" i="211" s="1"/>
  <c r="U90" i="211"/>
  <c r="T90" i="211"/>
  <c r="T88" i="211" s="1"/>
  <c r="S90" i="211"/>
  <c r="S88" i="211" s="1"/>
  <c r="R90" i="211"/>
  <c r="R88" i="211" s="1"/>
  <c r="Q90" i="211"/>
  <c r="Q88" i="211" s="1"/>
  <c r="P90" i="211"/>
  <c r="P88" i="211" s="1"/>
  <c r="O90" i="211"/>
  <c r="O88" i="211" s="1"/>
  <c r="N90" i="211"/>
  <c r="N88" i="211" s="1"/>
  <c r="M90" i="211"/>
  <c r="M88" i="211" s="1"/>
  <c r="L90" i="211"/>
  <c r="AE86" i="211"/>
  <c r="AD86" i="211"/>
  <c r="AC86" i="211"/>
  <c r="AB86" i="211"/>
  <c r="AA86" i="211"/>
  <c r="Z86" i="211"/>
  <c r="Y86" i="211"/>
  <c r="X86" i="211"/>
  <c r="W86" i="211"/>
  <c r="V86" i="211"/>
  <c r="U86" i="211"/>
  <c r="T86" i="211"/>
  <c r="S86" i="211"/>
  <c r="R86" i="211"/>
  <c r="Q86" i="211"/>
  <c r="P86" i="211"/>
  <c r="O86" i="211"/>
  <c r="N86" i="211"/>
  <c r="M86" i="211"/>
  <c r="L86" i="211"/>
  <c r="AE85" i="211"/>
  <c r="AE83" i="211" s="1"/>
  <c r="AD85" i="211"/>
  <c r="AC85" i="211"/>
  <c r="AC83" i="211" s="1"/>
  <c r="AB85" i="211"/>
  <c r="AB83" i="211" s="1"/>
  <c r="AA85" i="211"/>
  <c r="AA83" i="211" s="1"/>
  <c r="Z85" i="211"/>
  <c r="Z83" i="211" s="1"/>
  <c r="Y85" i="211"/>
  <c r="Y83" i="211" s="1"/>
  <c r="X85" i="211"/>
  <c r="X83" i="211" s="1"/>
  <c r="W85" i="211"/>
  <c r="W83" i="211" s="1"/>
  <c r="V85" i="211"/>
  <c r="V83" i="211" s="1"/>
  <c r="U85" i="211"/>
  <c r="T85" i="211"/>
  <c r="T83" i="211" s="1"/>
  <c r="S85" i="211"/>
  <c r="S83" i="211" s="1"/>
  <c r="R85" i="211"/>
  <c r="R83" i="211" s="1"/>
  <c r="Q85" i="211"/>
  <c r="Q83" i="211" s="1"/>
  <c r="P85" i="211"/>
  <c r="P83" i="211" s="1"/>
  <c r="O85" i="211"/>
  <c r="O83" i="211" s="1"/>
  <c r="N85" i="211"/>
  <c r="N83" i="211" s="1"/>
  <c r="M85" i="211"/>
  <c r="M83" i="211" s="1"/>
  <c r="L85" i="211"/>
  <c r="L83" i="211" s="1"/>
  <c r="AE81" i="211"/>
  <c r="AD81" i="211"/>
  <c r="AC81" i="211"/>
  <c r="AB81" i="211"/>
  <c r="AA81" i="211"/>
  <c r="Z81" i="211"/>
  <c r="Y81" i="211"/>
  <c r="X81" i="211"/>
  <c r="W81" i="211"/>
  <c r="V81" i="211"/>
  <c r="U81" i="211"/>
  <c r="T81" i="211"/>
  <c r="S81" i="211"/>
  <c r="R81" i="211"/>
  <c r="Q81" i="211"/>
  <c r="P81" i="211"/>
  <c r="O81" i="211"/>
  <c r="N81" i="211"/>
  <c r="M81" i="211"/>
  <c r="L81" i="211"/>
  <c r="AE80" i="211"/>
  <c r="AD80" i="211"/>
  <c r="AC80" i="211"/>
  <c r="AB80" i="211"/>
  <c r="AA80" i="211"/>
  <c r="Z80" i="211"/>
  <c r="Y80" i="211"/>
  <c r="X80" i="211"/>
  <c r="W80" i="211"/>
  <c r="V80" i="211"/>
  <c r="U80" i="211"/>
  <c r="T80" i="211"/>
  <c r="S80" i="211"/>
  <c r="R80" i="211"/>
  <c r="Q80" i="211"/>
  <c r="P80" i="211"/>
  <c r="O80" i="211"/>
  <c r="N80" i="211"/>
  <c r="M80" i="211"/>
  <c r="L80" i="211"/>
  <c r="AE79" i="211"/>
  <c r="AE77" i="211" s="1"/>
  <c r="AD79" i="211"/>
  <c r="AD77" i="211" s="1"/>
  <c r="AC79" i="211"/>
  <c r="AC77" i="211" s="1"/>
  <c r="AB79" i="211"/>
  <c r="AB77" i="211" s="1"/>
  <c r="AA79" i="211"/>
  <c r="AA77" i="211" s="1"/>
  <c r="Z79" i="211"/>
  <c r="Z77" i="211" s="1"/>
  <c r="Y79" i="211"/>
  <c r="Y77" i="211" s="1"/>
  <c r="X79" i="211"/>
  <c r="X77" i="211" s="1"/>
  <c r="W79" i="211"/>
  <c r="W77" i="211" s="1"/>
  <c r="V79" i="211"/>
  <c r="V77" i="211" s="1"/>
  <c r="U79" i="211"/>
  <c r="U77" i="211" s="1"/>
  <c r="T79" i="211"/>
  <c r="T77" i="211" s="1"/>
  <c r="S79" i="211"/>
  <c r="S77" i="211" s="1"/>
  <c r="R79" i="211"/>
  <c r="R77" i="211" s="1"/>
  <c r="Q79" i="211"/>
  <c r="Q77" i="211" s="1"/>
  <c r="P79" i="211"/>
  <c r="P77" i="211" s="1"/>
  <c r="O79" i="211"/>
  <c r="O77" i="211" s="1"/>
  <c r="N79" i="211"/>
  <c r="N77" i="211" s="1"/>
  <c r="M79" i="211"/>
  <c r="M77" i="211" s="1"/>
  <c r="L79" i="211"/>
  <c r="AE75" i="211"/>
  <c r="AD75" i="211"/>
  <c r="AC75" i="211"/>
  <c r="AB75" i="211"/>
  <c r="AA75" i="211"/>
  <c r="Z75" i="211"/>
  <c r="Y75" i="211"/>
  <c r="X75" i="211"/>
  <c r="W75" i="211"/>
  <c r="V75" i="211"/>
  <c r="U75" i="211"/>
  <c r="T75" i="211"/>
  <c r="S75" i="211"/>
  <c r="R75" i="211"/>
  <c r="Q75" i="211"/>
  <c r="P75" i="211"/>
  <c r="O75" i="211"/>
  <c r="N75" i="211"/>
  <c r="M75" i="211"/>
  <c r="L75" i="211"/>
  <c r="AE74" i="211"/>
  <c r="AD74" i="211"/>
  <c r="AC74" i="211"/>
  <c r="AB74" i="211"/>
  <c r="AA74" i="211"/>
  <c r="Z74" i="211"/>
  <c r="Y74" i="211"/>
  <c r="X74" i="211"/>
  <c r="W74" i="211"/>
  <c r="V74" i="211"/>
  <c r="U74" i="211"/>
  <c r="T74" i="211"/>
  <c r="S74" i="211"/>
  <c r="R74" i="211"/>
  <c r="Q74" i="211"/>
  <c r="P74" i="211"/>
  <c r="O74" i="211"/>
  <c r="N74" i="211"/>
  <c r="M74" i="211"/>
  <c r="L74" i="211"/>
  <c r="AE73" i="211"/>
  <c r="AD73" i="211"/>
  <c r="AC73" i="211"/>
  <c r="AB73" i="211"/>
  <c r="AA73" i="211"/>
  <c r="Z73" i="211"/>
  <c r="Y73" i="211"/>
  <c r="X73" i="211"/>
  <c r="W73" i="211"/>
  <c r="V73" i="211"/>
  <c r="U73" i="211"/>
  <c r="T73" i="211"/>
  <c r="S73" i="211"/>
  <c r="R73" i="211"/>
  <c r="Q73" i="211"/>
  <c r="P73" i="211"/>
  <c r="O73" i="211"/>
  <c r="N73" i="211"/>
  <c r="M73" i="211"/>
  <c r="L73" i="211"/>
  <c r="AE72" i="211"/>
  <c r="AD72" i="211"/>
  <c r="AC72" i="211"/>
  <c r="AB72" i="211"/>
  <c r="AA72" i="211"/>
  <c r="Z72" i="211"/>
  <c r="Y72" i="211"/>
  <c r="X72" i="211"/>
  <c r="W72" i="211"/>
  <c r="V72" i="211"/>
  <c r="U72" i="211"/>
  <c r="T72" i="211"/>
  <c r="S72" i="211"/>
  <c r="R72" i="211"/>
  <c r="Q72" i="211"/>
  <c r="P72" i="211"/>
  <c r="O72" i="211"/>
  <c r="N72" i="211"/>
  <c r="M72" i="211"/>
  <c r="L72" i="211"/>
  <c r="AE71" i="211"/>
  <c r="AD71" i="211"/>
  <c r="AC71" i="211"/>
  <c r="AB71" i="211"/>
  <c r="AA71" i="211"/>
  <c r="Z71" i="211"/>
  <c r="Y71" i="211"/>
  <c r="X71" i="211"/>
  <c r="W71" i="211"/>
  <c r="V71" i="211"/>
  <c r="U71" i="211"/>
  <c r="T71" i="211"/>
  <c r="S71" i="211"/>
  <c r="R71" i="211"/>
  <c r="Q71" i="211"/>
  <c r="P71" i="211"/>
  <c r="O71" i="211"/>
  <c r="N71" i="211"/>
  <c r="M71" i="211"/>
  <c r="L71" i="211"/>
  <c r="AE70" i="211"/>
  <c r="AD70" i="211"/>
  <c r="AC70" i="211"/>
  <c r="AB70" i="211"/>
  <c r="AA70" i="211"/>
  <c r="Z70" i="211"/>
  <c r="Y70" i="211"/>
  <c r="X70" i="211"/>
  <c r="W70" i="211"/>
  <c r="V70" i="211"/>
  <c r="U70" i="211"/>
  <c r="T70" i="211"/>
  <c r="S70" i="211"/>
  <c r="R70" i="211"/>
  <c r="Q70" i="211"/>
  <c r="P70" i="211"/>
  <c r="O70" i="211"/>
  <c r="N70" i="211"/>
  <c r="M70" i="211"/>
  <c r="L70" i="211"/>
  <c r="AE69" i="211"/>
  <c r="AE67" i="211" s="1"/>
  <c r="AD69" i="211"/>
  <c r="AD67" i="211" s="1"/>
  <c r="AC69" i="211"/>
  <c r="AC67" i="211" s="1"/>
  <c r="AB69" i="211"/>
  <c r="AB67" i="211" s="1"/>
  <c r="AA69" i="211"/>
  <c r="AA67" i="211" s="1"/>
  <c r="Z69" i="211"/>
  <c r="Z67" i="211" s="1"/>
  <c r="Y69" i="211"/>
  <c r="Y67" i="211" s="1"/>
  <c r="X69" i="211"/>
  <c r="X67" i="211" s="1"/>
  <c r="W69" i="211"/>
  <c r="W67" i="211" s="1"/>
  <c r="V69" i="211"/>
  <c r="V67" i="211" s="1"/>
  <c r="U69" i="211"/>
  <c r="U67" i="211" s="1"/>
  <c r="T69" i="211"/>
  <c r="T67" i="211" s="1"/>
  <c r="S69" i="211"/>
  <c r="R69" i="211"/>
  <c r="R67" i="211" s="1"/>
  <c r="Q69" i="211"/>
  <c r="Q67" i="211" s="1"/>
  <c r="P69" i="211"/>
  <c r="P67" i="211" s="1"/>
  <c r="O69" i="211"/>
  <c r="O67" i="211" s="1"/>
  <c r="N69" i="211"/>
  <c r="N67" i="211" s="1"/>
  <c r="M69" i="211"/>
  <c r="M67" i="211" s="1"/>
  <c r="L69" i="211"/>
  <c r="L67" i="211" s="1"/>
  <c r="AE288" i="210"/>
  <c r="AD288" i="210"/>
  <c r="AC288" i="210"/>
  <c r="AB288" i="210"/>
  <c r="AA288" i="210"/>
  <c r="Z288" i="210"/>
  <c r="Y288" i="210"/>
  <c r="X288" i="210"/>
  <c r="W288" i="210"/>
  <c r="V288" i="210"/>
  <c r="U288" i="210"/>
  <c r="T288" i="210"/>
  <c r="S288" i="210"/>
  <c r="R288" i="210"/>
  <c r="Q288" i="210"/>
  <c r="P288" i="210"/>
  <c r="O288" i="210"/>
  <c r="N288" i="210"/>
  <c r="M288" i="210"/>
  <c r="L288" i="210"/>
  <c r="AE287" i="210"/>
  <c r="AE285" i="210" s="1"/>
  <c r="AD287" i="210"/>
  <c r="AD285" i="210" s="1"/>
  <c r="AC287" i="210"/>
  <c r="AC285" i="210" s="1"/>
  <c r="AB287" i="210"/>
  <c r="AB285" i="210" s="1"/>
  <c r="AA287" i="210"/>
  <c r="AA285" i="210" s="1"/>
  <c r="Z287" i="210"/>
  <c r="Z285" i="210" s="1"/>
  <c r="Y287" i="210"/>
  <c r="Y285" i="210" s="1"/>
  <c r="X287" i="210"/>
  <c r="X285" i="210" s="1"/>
  <c r="W287" i="210"/>
  <c r="W285" i="210" s="1"/>
  <c r="V287" i="210"/>
  <c r="V285" i="210" s="1"/>
  <c r="U287" i="210"/>
  <c r="U285" i="210" s="1"/>
  <c r="T287" i="210"/>
  <c r="T285" i="210" s="1"/>
  <c r="S287" i="210"/>
  <c r="S285" i="210" s="1"/>
  <c r="R287" i="210"/>
  <c r="R285" i="210" s="1"/>
  <c r="Q287" i="210"/>
  <c r="Q285" i="210" s="1"/>
  <c r="P287" i="210"/>
  <c r="P285" i="210" s="1"/>
  <c r="O287" i="210"/>
  <c r="O285" i="210" s="1"/>
  <c r="N287" i="210"/>
  <c r="N285" i="210" s="1"/>
  <c r="M287" i="210"/>
  <c r="M285" i="210" s="1"/>
  <c r="L287" i="210"/>
  <c r="L285" i="210" s="1"/>
  <c r="AE283" i="210"/>
  <c r="AD283" i="210"/>
  <c r="AC283" i="210"/>
  <c r="AB283" i="210"/>
  <c r="AA283" i="210"/>
  <c r="Z283" i="210"/>
  <c r="Y283" i="210"/>
  <c r="X283" i="210"/>
  <c r="W283" i="210"/>
  <c r="V283" i="210"/>
  <c r="U283" i="210"/>
  <c r="T283" i="210"/>
  <c r="S283" i="210"/>
  <c r="R283" i="210"/>
  <c r="Q283" i="210"/>
  <c r="P283" i="210"/>
  <c r="O283" i="210"/>
  <c r="N283" i="210"/>
  <c r="M283" i="210"/>
  <c r="L283" i="210"/>
  <c r="AE282" i="210"/>
  <c r="AE280" i="210" s="1"/>
  <c r="AD282" i="210"/>
  <c r="AD280" i="210" s="1"/>
  <c r="AC282" i="210"/>
  <c r="AC280" i="210" s="1"/>
  <c r="AB282" i="210"/>
  <c r="AB280" i="210" s="1"/>
  <c r="AA282" i="210"/>
  <c r="AA280" i="210" s="1"/>
  <c r="Z282" i="210"/>
  <c r="Z280" i="210" s="1"/>
  <c r="Y282" i="210"/>
  <c r="Y280" i="210" s="1"/>
  <c r="X282" i="210"/>
  <c r="X280" i="210" s="1"/>
  <c r="W282" i="210"/>
  <c r="W280" i="210" s="1"/>
  <c r="V282" i="210"/>
  <c r="V280" i="210" s="1"/>
  <c r="U282" i="210"/>
  <c r="T282" i="210"/>
  <c r="T280" i="210" s="1"/>
  <c r="S282" i="210"/>
  <c r="S280" i="210" s="1"/>
  <c r="R282" i="210"/>
  <c r="R280" i="210" s="1"/>
  <c r="Q282" i="210"/>
  <c r="Q280" i="210" s="1"/>
  <c r="P282" i="210"/>
  <c r="P280" i="210" s="1"/>
  <c r="O282" i="210"/>
  <c r="O280" i="210" s="1"/>
  <c r="N282" i="210"/>
  <c r="N280" i="210" s="1"/>
  <c r="M282" i="210"/>
  <c r="M280" i="210" s="1"/>
  <c r="L282" i="210"/>
  <c r="L280" i="210" s="1"/>
  <c r="AE278" i="210"/>
  <c r="AD278" i="210"/>
  <c r="AC278" i="210"/>
  <c r="AB278" i="210"/>
  <c r="AA278" i="210"/>
  <c r="Z278" i="210"/>
  <c r="Y278" i="210"/>
  <c r="X278" i="210"/>
  <c r="W278" i="210"/>
  <c r="V278" i="210"/>
  <c r="U278" i="210"/>
  <c r="T278" i="210"/>
  <c r="S278" i="210"/>
  <c r="R278" i="210"/>
  <c r="Q278" i="210"/>
  <c r="P278" i="210"/>
  <c r="O278" i="210"/>
  <c r="N278" i="210"/>
  <c r="M278" i="210"/>
  <c r="L278" i="210"/>
  <c r="AE277" i="210"/>
  <c r="AD277" i="210"/>
  <c r="AC277" i="210"/>
  <c r="AB277" i="210"/>
  <c r="AA277" i="210"/>
  <c r="Z277" i="210"/>
  <c r="Y277" i="210"/>
  <c r="X277" i="210"/>
  <c r="W277" i="210"/>
  <c r="V277" i="210"/>
  <c r="U277" i="210"/>
  <c r="T277" i="210"/>
  <c r="S277" i="210"/>
  <c r="R277" i="210"/>
  <c r="Q277" i="210"/>
  <c r="P277" i="210"/>
  <c r="O277" i="210"/>
  <c r="N277" i="210"/>
  <c r="M277" i="210"/>
  <c r="L277" i="210"/>
  <c r="AE276" i="210"/>
  <c r="AD276" i="210"/>
  <c r="AC276" i="210"/>
  <c r="AB276" i="210"/>
  <c r="AA276" i="210"/>
  <c r="Z276" i="210"/>
  <c r="Y276" i="210"/>
  <c r="X276" i="210"/>
  <c r="W276" i="210"/>
  <c r="V276" i="210"/>
  <c r="U276" i="210"/>
  <c r="T276" i="210"/>
  <c r="S276" i="210"/>
  <c r="R276" i="210"/>
  <c r="Q276" i="210"/>
  <c r="P276" i="210"/>
  <c r="O276" i="210"/>
  <c r="N276" i="210"/>
  <c r="M276" i="210"/>
  <c r="L276" i="210"/>
  <c r="AE275" i="210"/>
  <c r="AE273" i="210" s="1"/>
  <c r="AD275" i="210"/>
  <c r="AD273" i="210" s="1"/>
  <c r="AC275" i="210"/>
  <c r="AC273" i="210" s="1"/>
  <c r="AB275" i="210"/>
  <c r="AA275" i="210"/>
  <c r="AA273" i="210" s="1"/>
  <c r="Z275" i="210"/>
  <c r="Z273" i="210" s="1"/>
  <c r="Y275" i="210"/>
  <c r="Y273" i="210" s="1"/>
  <c r="X275" i="210"/>
  <c r="X273" i="210" s="1"/>
  <c r="W275" i="210"/>
  <c r="W273" i="210" s="1"/>
  <c r="V275" i="210"/>
  <c r="V273" i="210" s="1"/>
  <c r="U275" i="210"/>
  <c r="T275" i="210"/>
  <c r="T273" i="210" s="1"/>
  <c r="S275" i="210"/>
  <c r="S273" i="210" s="1"/>
  <c r="R275" i="210"/>
  <c r="R273" i="210" s="1"/>
  <c r="Q275" i="210"/>
  <c r="Q273" i="210" s="1"/>
  <c r="P275" i="210"/>
  <c r="P273" i="210" s="1"/>
  <c r="O275" i="210"/>
  <c r="O273" i="210" s="1"/>
  <c r="N275" i="210"/>
  <c r="N273" i="210" s="1"/>
  <c r="M275" i="210"/>
  <c r="M273" i="210" s="1"/>
  <c r="L275" i="210"/>
  <c r="L273" i="210" s="1"/>
  <c r="AE271" i="210"/>
  <c r="AD271" i="210"/>
  <c r="AC271" i="210"/>
  <c r="AB271" i="210"/>
  <c r="AA271" i="210"/>
  <c r="Z271" i="210"/>
  <c r="Y271" i="210"/>
  <c r="X271" i="210"/>
  <c r="W271" i="210"/>
  <c r="V271" i="210"/>
  <c r="U271" i="210"/>
  <c r="T271" i="210"/>
  <c r="S271" i="210"/>
  <c r="R271" i="210"/>
  <c r="Q271" i="210"/>
  <c r="P271" i="210"/>
  <c r="O271" i="210"/>
  <c r="N271" i="210"/>
  <c r="M271" i="210"/>
  <c r="L271" i="210"/>
  <c r="AE270" i="210"/>
  <c r="AD270" i="210"/>
  <c r="AC270" i="210"/>
  <c r="AB270" i="210"/>
  <c r="AA270" i="210"/>
  <c r="Z270" i="210"/>
  <c r="Y270" i="210"/>
  <c r="X270" i="210"/>
  <c r="W270" i="210"/>
  <c r="V270" i="210"/>
  <c r="U270" i="210"/>
  <c r="T270" i="210"/>
  <c r="S270" i="210"/>
  <c r="R270" i="210"/>
  <c r="Q270" i="210"/>
  <c r="P270" i="210"/>
  <c r="O270" i="210"/>
  <c r="N270" i="210"/>
  <c r="M270" i="210"/>
  <c r="L270" i="210"/>
  <c r="AE269" i="210"/>
  <c r="AE267" i="210" s="1"/>
  <c r="AD269" i="210"/>
  <c r="AC269" i="210"/>
  <c r="AC267" i="210" s="1"/>
  <c r="AB269" i="210"/>
  <c r="AB267" i="210" s="1"/>
  <c r="AA269" i="210"/>
  <c r="AA267" i="210" s="1"/>
  <c r="Z269" i="210"/>
  <c r="Z267" i="210" s="1"/>
  <c r="Y269" i="210"/>
  <c r="Y267" i="210" s="1"/>
  <c r="X269" i="210"/>
  <c r="X267" i="210" s="1"/>
  <c r="W269" i="210"/>
  <c r="W267" i="210" s="1"/>
  <c r="V269" i="210"/>
  <c r="V267" i="210" s="1"/>
  <c r="U269" i="210"/>
  <c r="T269" i="210"/>
  <c r="T267" i="210" s="1"/>
  <c r="S269" i="210"/>
  <c r="S267" i="210" s="1"/>
  <c r="R269" i="210"/>
  <c r="R267" i="210" s="1"/>
  <c r="Q269" i="210"/>
  <c r="Q267" i="210" s="1"/>
  <c r="P269" i="210"/>
  <c r="P267" i="210" s="1"/>
  <c r="O269" i="210"/>
  <c r="O267" i="210" s="1"/>
  <c r="N269" i="210"/>
  <c r="N267" i="210" s="1"/>
  <c r="M269" i="210"/>
  <c r="M267" i="210" s="1"/>
  <c r="L269" i="210"/>
  <c r="AE263" i="210"/>
  <c r="AD263" i="210"/>
  <c r="AC263" i="210"/>
  <c r="AB263" i="210"/>
  <c r="AA263" i="210"/>
  <c r="Z263" i="210"/>
  <c r="Y263" i="210"/>
  <c r="X263" i="210"/>
  <c r="W263" i="210"/>
  <c r="V263" i="210"/>
  <c r="U263" i="210"/>
  <c r="T263" i="210"/>
  <c r="S263" i="210"/>
  <c r="R263" i="210"/>
  <c r="Q263" i="210"/>
  <c r="P263" i="210"/>
  <c r="O263" i="210"/>
  <c r="N263" i="210"/>
  <c r="M263" i="210"/>
  <c r="L263" i="210"/>
  <c r="AE262" i="210"/>
  <c r="AD262" i="210"/>
  <c r="AC262" i="210"/>
  <c r="AB262" i="210"/>
  <c r="AA262" i="210"/>
  <c r="Z262" i="210"/>
  <c r="Y262" i="210"/>
  <c r="X262" i="210"/>
  <c r="W262" i="210"/>
  <c r="V262" i="210"/>
  <c r="U262" i="210"/>
  <c r="T262" i="210"/>
  <c r="S262" i="210"/>
  <c r="R262" i="210"/>
  <c r="Q262" i="210"/>
  <c r="P262" i="210"/>
  <c r="O262" i="210"/>
  <c r="N262" i="210"/>
  <c r="M262" i="210"/>
  <c r="L262" i="210"/>
  <c r="AE261" i="210"/>
  <c r="AD261" i="210"/>
  <c r="AC261" i="210"/>
  <c r="AB261" i="210"/>
  <c r="AA261" i="210"/>
  <c r="Z261" i="210"/>
  <c r="Y261" i="210"/>
  <c r="X261" i="210"/>
  <c r="W261" i="210"/>
  <c r="V261" i="210"/>
  <c r="U261" i="210"/>
  <c r="T261" i="210"/>
  <c r="S261" i="210"/>
  <c r="R261" i="210"/>
  <c r="Q261" i="210"/>
  <c r="P261" i="210"/>
  <c r="O261" i="210"/>
  <c r="N261" i="210"/>
  <c r="M261" i="210"/>
  <c r="L261" i="210"/>
  <c r="AE260" i="210"/>
  <c r="AD260" i="210"/>
  <c r="AC260" i="210"/>
  <c r="AB260" i="210"/>
  <c r="AA260" i="210"/>
  <c r="Z260" i="210"/>
  <c r="Y260" i="210"/>
  <c r="X260" i="210"/>
  <c r="W260" i="210"/>
  <c r="V260" i="210"/>
  <c r="U260" i="210"/>
  <c r="T260" i="210"/>
  <c r="S260" i="210"/>
  <c r="R260" i="210"/>
  <c r="Q260" i="210"/>
  <c r="P260" i="210"/>
  <c r="O260" i="210"/>
  <c r="N260" i="210"/>
  <c r="M260" i="210"/>
  <c r="L260" i="210"/>
  <c r="AE259" i="210"/>
  <c r="AD259" i="210"/>
  <c r="AC259" i="210"/>
  <c r="AB259" i="210"/>
  <c r="AA259" i="210"/>
  <c r="Z259" i="210"/>
  <c r="Y259" i="210"/>
  <c r="X259" i="210"/>
  <c r="W259" i="210"/>
  <c r="V259" i="210"/>
  <c r="U259" i="210"/>
  <c r="T259" i="210"/>
  <c r="S259" i="210"/>
  <c r="R259" i="210"/>
  <c r="Q259" i="210"/>
  <c r="P259" i="210"/>
  <c r="O259" i="210"/>
  <c r="N259" i="210"/>
  <c r="M259" i="210"/>
  <c r="L259" i="210"/>
  <c r="AE258" i="210"/>
  <c r="AD258" i="210"/>
  <c r="AC258" i="210"/>
  <c r="AB258" i="210"/>
  <c r="AA258" i="210"/>
  <c r="Z258" i="210"/>
  <c r="Y258" i="210"/>
  <c r="X258" i="210"/>
  <c r="W258" i="210"/>
  <c r="V258" i="210"/>
  <c r="U258" i="210"/>
  <c r="T258" i="210"/>
  <c r="S258" i="210"/>
  <c r="R258" i="210"/>
  <c r="Q258" i="210"/>
  <c r="P258" i="210"/>
  <c r="O258" i="210"/>
  <c r="N258" i="210"/>
  <c r="M258" i="210"/>
  <c r="L258" i="210"/>
  <c r="AE257" i="210"/>
  <c r="AD257" i="210"/>
  <c r="AC257" i="210"/>
  <c r="AB257" i="210"/>
  <c r="AA257" i="210"/>
  <c r="Z257" i="210"/>
  <c r="Y257" i="210"/>
  <c r="X257" i="210"/>
  <c r="W257" i="210"/>
  <c r="V257" i="210"/>
  <c r="U257" i="210"/>
  <c r="T257" i="210"/>
  <c r="S257" i="210"/>
  <c r="R257" i="210"/>
  <c r="Q257" i="210"/>
  <c r="P257" i="210"/>
  <c r="O257" i="210"/>
  <c r="N257" i="210"/>
  <c r="M257" i="210"/>
  <c r="L257" i="210"/>
  <c r="AE256" i="210"/>
  <c r="AE254" i="210" s="1"/>
  <c r="AD256" i="210"/>
  <c r="AD254" i="210" s="1"/>
  <c r="AC256" i="210"/>
  <c r="AB256" i="210"/>
  <c r="AB254" i="210" s="1"/>
  <c r="AA256" i="210"/>
  <c r="AA254" i="210" s="1"/>
  <c r="Z256" i="210"/>
  <c r="Z254" i="210" s="1"/>
  <c r="Y256" i="210"/>
  <c r="Y254" i="210" s="1"/>
  <c r="X256" i="210"/>
  <c r="X254" i="210" s="1"/>
  <c r="W256" i="210"/>
  <c r="W254" i="210" s="1"/>
  <c r="V256" i="210"/>
  <c r="V254" i="210" s="1"/>
  <c r="U256" i="210"/>
  <c r="T256" i="210"/>
  <c r="T254" i="210" s="1"/>
  <c r="S256" i="210"/>
  <c r="S254" i="210" s="1"/>
  <c r="R256" i="210"/>
  <c r="R254" i="210" s="1"/>
  <c r="Q256" i="210"/>
  <c r="Q254" i="210" s="1"/>
  <c r="P256" i="210"/>
  <c r="P254" i="210" s="1"/>
  <c r="O256" i="210"/>
  <c r="O254" i="210" s="1"/>
  <c r="N256" i="210"/>
  <c r="N254" i="210" s="1"/>
  <c r="M256" i="210"/>
  <c r="M254" i="210" s="1"/>
  <c r="L256" i="210"/>
  <c r="L254" i="210" s="1"/>
  <c r="AE252" i="210"/>
  <c r="AD252" i="210"/>
  <c r="AC252" i="210"/>
  <c r="AB252" i="210"/>
  <c r="AA252" i="210"/>
  <c r="Z252" i="210"/>
  <c r="Y252" i="210"/>
  <c r="X252" i="210"/>
  <c r="W252" i="210"/>
  <c r="V252" i="210"/>
  <c r="U252" i="210"/>
  <c r="T252" i="210"/>
  <c r="S252" i="210"/>
  <c r="R252" i="210"/>
  <c r="Q252" i="210"/>
  <c r="P252" i="210"/>
  <c r="O252" i="210"/>
  <c r="N252" i="210"/>
  <c r="M252" i="210"/>
  <c r="L252" i="210"/>
  <c r="AE251" i="210"/>
  <c r="AD251" i="210"/>
  <c r="AC251" i="210"/>
  <c r="AB251" i="210"/>
  <c r="AA251" i="210"/>
  <c r="Z251" i="210"/>
  <c r="Y251" i="210"/>
  <c r="X251" i="210"/>
  <c r="W251" i="210"/>
  <c r="V251" i="210"/>
  <c r="U251" i="210"/>
  <c r="T251" i="210"/>
  <c r="S251" i="210"/>
  <c r="R251" i="210"/>
  <c r="Q251" i="210"/>
  <c r="P251" i="210"/>
  <c r="O251" i="210"/>
  <c r="N251" i="210"/>
  <c r="M251" i="210"/>
  <c r="L251" i="210"/>
  <c r="AE250" i="210"/>
  <c r="AD250" i="210"/>
  <c r="AC250" i="210"/>
  <c r="AB250" i="210"/>
  <c r="AA250" i="210"/>
  <c r="Z250" i="210"/>
  <c r="Y250" i="210"/>
  <c r="X250" i="210"/>
  <c r="W250" i="210"/>
  <c r="V250" i="210"/>
  <c r="U250" i="210"/>
  <c r="T250" i="210"/>
  <c r="S250" i="210"/>
  <c r="R250" i="210"/>
  <c r="Q250" i="210"/>
  <c r="P250" i="210"/>
  <c r="O250" i="210"/>
  <c r="N250" i="210"/>
  <c r="M250" i="210"/>
  <c r="L250" i="210"/>
  <c r="AE249" i="210"/>
  <c r="AE247" i="210" s="1"/>
  <c r="AD249" i="210"/>
  <c r="AD247" i="210" s="1"/>
  <c r="AC249" i="210"/>
  <c r="AC247" i="210" s="1"/>
  <c r="AB249" i="210"/>
  <c r="AB247" i="210" s="1"/>
  <c r="AA249" i="210"/>
  <c r="AA247" i="210" s="1"/>
  <c r="Z249" i="210"/>
  <c r="Z247" i="210" s="1"/>
  <c r="Y249" i="210"/>
  <c r="X249" i="210"/>
  <c r="X247" i="210" s="1"/>
  <c r="W249" i="210"/>
  <c r="W247" i="210" s="1"/>
  <c r="V249" i="210"/>
  <c r="V247" i="210" s="1"/>
  <c r="U249" i="210"/>
  <c r="T249" i="210"/>
  <c r="T247" i="210" s="1"/>
  <c r="S249" i="210"/>
  <c r="S247" i="210" s="1"/>
  <c r="R249" i="210"/>
  <c r="R247" i="210" s="1"/>
  <c r="Q249" i="210"/>
  <c r="Q247" i="210" s="1"/>
  <c r="P249" i="210"/>
  <c r="P247" i="210" s="1"/>
  <c r="O249" i="210"/>
  <c r="O247" i="210" s="1"/>
  <c r="N249" i="210"/>
  <c r="N247" i="210" s="1"/>
  <c r="M249" i="210"/>
  <c r="M247" i="210" s="1"/>
  <c r="L249" i="210"/>
  <c r="L247" i="210" s="1"/>
  <c r="AE243" i="210"/>
  <c r="AD243" i="210"/>
  <c r="AC243" i="210"/>
  <c r="AB243" i="210"/>
  <c r="AA243" i="210"/>
  <c r="Z243" i="210"/>
  <c r="Y243" i="210"/>
  <c r="X243" i="210"/>
  <c r="W243" i="210"/>
  <c r="V243" i="210"/>
  <c r="U243" i="210"/>
  <c r="T243" i="210"/>
  <c r="S243" i="210"/>
  <c r="R243" i="210"/>
  <c r="Q243" i="210"/>
  <c r="P243" i="210"/>
  <c r="O243" i="210"/>
  <c r="N243" i="210"/>
  <c r="M243" i="210"/>
  <c r="L243" i="210"/>
  <c r="AE242" i="210"/>
  <c r="AD242" i="210"/>
  <c r="AC242" i="210"/>
  <c r="AB242" i="210"/>
  <c r="AA242" i="210"/>
  <c r="Z242" i="210"/>
  <c r="Y242" i="210"/>
  <c r="X242" i="210"/>
  <c r="W242" i="210"/>
  <c r="V242" i="210"/>
  <c r="U242" i="210"/>
  <c r="T242" i="210"/>
  <c r="S242" i="210"/>
  <c r="R242" i="210"/>
  <c r="Q242" i="210"/>
  <c r="P242" i="210"/>
  <c r="O242" i="210"/>
  <c r="N242" i="210"/>
  <c r="M242" i="210"/>
  <c r="L242" i="210"/>
  <c r="AE241" i="210"/>
  <c r="AD241" i="210"/>
  <c r="AC241" i="210"/>
  <c r="AB241" i="210"/>
  <c r="AA241" i="210"/>
  <c r="Z241" i="210"/>
  <c r="Y241" i="210"/>
  <c r="X241" i="210"/>
  <c r="W241" i="210"/>
  <c r="V241" i="210"/>
  <c r="U241" i="210"/>
  <c r="T241" i="210"/>
  <c r="S241" i="210"/>
  <c r="R241" i="210"/>
  <c r="Q241" i="210"/>
  <c r="P241" i="210"/>
  <c r="O241" i="210"/>
  <c r="N241" i="210"/>
  <c r="M241" i="210"/>
  <c r="L241" i="210"/>
  <c r="AE240" i="210"/>
  <c r="AE238" i="210" s="1"/>
  <c r="AD240" i="210"/>
  <c r="AC240" i="210"/>
  <c r="AC238" i="210" s="1"/>
  <c r="AB240" i="210"/>
  <c r="AA240" i="210"/>
  <c r="AA238" i="210" s="1"/>
  <c r="Z240" i="210"/>
  <c r="Z238" i="210" s="1"/>
  <c r="Y240" i="210"/>
  <c r="Y238" i="210" s="1"/>
  <c r="X240" i="210"/>
  <c r="W240" i="210"/>
  <c r="W238" i="210" s="1"/>
  <c r="V240" i="210"/>
  <c r="V238" i="210" s="1"/>
  <c r="U240" i="210"/>
  <c r="T240" i="210"/>
  <c r="T238" i="210" s="1"/>
  <c r="S240" i="210"/>
  <c r="S238" i="210" s="1"/>
  <c r="R240" i="210"/>
  <c r="R238" i="210" s="1"/>
  <c r="Q240" i="210"/>
  <c r="Q238" i="210" s="1"/>
  <c r="P240" i="210"/>
  <c r="P238" i="210" s="1"/>
  <c r="O240" i="210"/>
  <c r="O238" i="210" s="1"/>
  <c r="N240" i="210"/>
  <c r="N238" i="210" s="1"/>
  <c r="M240" i="210"/>
  <c r="M238" i="210" s="1"/>
  <c r="L240" i="210"/>
  <c r="AE236" i="210"/>
  <c r="AD236" i="210"/>
  <c r="AC236" i="210"/>
  <c r="AB236" i="210"/>
  <c r="AA236" i="210"/>
  <c r="Z236" i="210"/>
  <c r="Y236" i="210"/>
  <c r="X236" i="210"/>
  <c r="W236" i="210"/>
  <c r="V236" i="210"/>
  <c r="U236" i="210"/>
  <c r="T236" i="210"/>
  <c r="S236" i="210"/>
  <c r="R236" i="210"/>
  <c r="Q236" i="210"/>
  <c r="P236" i="210"/>
  <c r="O236" i="210"/>
  <c r="N236" i="210"/>
  <c r="M236" i="210"/>
  <c r="L236" i="210"/>
  <c r="AE235" i="210"/>
  <c r="AD235" i="210"/>
  <c r="AC235" i="210"/>
  <c r="AB235" i="210"/>
  <c r="AA235" i="210"/>
  <c r="Z235" i="210"/>
  <c r="Y235" i="210"/>
  <c r="X235" i="210"/>
  <c r="W235" i="210"/>
  <c r="V235" i="210"/>
  <c r="U235" i="210"/>
  <c r="T235" i="210"/>
  <c r="S235" i="210"/>
  <c r="R235" i="210"/>
  <c r="Q235" i="210"/>
  <c r="P235" i="210"/>
  <c r="O235" i="210"/>
  <c r="N235" i="210"/>
  <c r="M235" i="210"/>
  <c r="L235" i="210"/>
  <c r="AE234" i="210"/>
  <c r="AD234" i="210"/>
  <c r="AC234" i="210"/>
  <c r="AB234" i="210"/>
  <c r="AA234" i="210"/>
  <c r="Z234" i="210"/>
  <c r="Y234" i="210"/>
  <c r="X234" i="210"/>
  <c r="W234" i="210"/>
  <c r="V234" i="210"/>
  <c r="U234" i="210"/>
  <c r="T234" i="210"/>
  <c r="S234" i="210"/>
  <c r="R234" i="210"/>
  <c r="Q234" i="210"/>
  <c r="P234" i="210"/>
  <c r="O234" i="210"/>
  <c r="N234" i="210"/>
  <c r="M234" i="210"/>
  <c r="L234" i="210"/>
  <c r="AE233" i="210"/>
  <c r="AD233" i="210"/>
  <c r="AC233" i="210"/>
  <c r="AB233" i="210"/>
  <c r="AA233" i="210"/>
  <c r="Z233" i="210"/>
  <c r="Y233" i="210"/>
  <c r="X233" i="210"/>
  <c r="W233" i="210"/>
  <c r="V233" i="210"/>
  <c r="U233" i="210"/>
  <c r="T233" i="210"/>
  <c r="S233" i="210"/>
  <c r="R233" i="210"/>
  <c r="Q233" i="210"/>
  <c r="P233" i="210"/>
  <c r="O233" i="210"/>
  <c r="N233" i="210"/>
  <c r="M233" i="210"/>
  <c r="L233" i="210"/>
  <c r="AE232" i="210"/>
  <c r="AE230" i="210" s="1"/>
  <c r="AD232" i="210"/>
  <c r="AD230" i="210" s="1"/>
  <c r="AC232" i="210"/>
  <c r="AC230" i="210" s="1"/>
  <c r="AB232" i="210"/>
  <c r="AB230" i="210" s="1"/>
  <c r="AA232" i="210"/>
  <c r="AA230" i="210" s="1"/>
  <c r="Z232" i="210"/>
  <c r="Y232" i="210"/>
  <c r="Y230" i="210" s="1"/>
  <c r="X232" i="210"/>
  <c r="X230" i="210" s="1"/>
  <c r="W232" i="210"/>
  <c r="W230" i="210" s="1"/>
  <c r="V232" i="210"/>
  <c r="V230" i="210" s="1"/>
  <c r="U232" i="210"/>
  <c r="T232" i="210"/>
  <c r="T230" i="210" s="1"/>
  <c r="S232" i="210"/>
  <c r="S230" i="210" s="1"/>
  <c r="R232" i="210"/>
  <c r="R230" i="210" s="1"/>
  <c r="Q232" i="210"/>
  <c r="Q230" i="210" s="1"/>
  <c r="P232" i="210"/>
  <c r="P230" i="210" s="1"/>
  <c r="O232" i="210"/>
  <c r="O230" i="210" s="1"/>
  <c r="N232" i="210"/>
  <c r="N230" i="210" s="1"/>
  <c r="M232" i="210"/>
  <c r="M230" i="210" s="1"/>
  <c r="L232" i="210"/>
  <c r="L230" i="210" s="1"/>
  <c r="AE228" i="210"/>
  <c r="AD228" i="210"/>
  <c r="AC228" i="210"/>
  <c r="AB228" i="210"/>
  <c r="AA228" i="210"/>
  <c r="Z228" i="210"/>
  <c r="Y228" i="210"/>
  <c r="X228" i="210"/>
  <c r="W228" i="210"/>
  <c r="V228" i="210"/>
  <c r="U228" i="210"/>
  <c r="T228" i="210"/>
  <c r="S228" i="210"/>
  <c r="R228" i="210"/>
  <c r="Q228" i="210"/>
  <c r="P228" i="210"/>
  <c r="O228" i="210"/>
  <c r="N228" i="210"/>
  <c r="M228" i="210"/>
  <c r="L228" i="210"/>
  <c r="AE227" i="210"/>
  <c r="AD227" i="210"/>
  <c r="AC227" i="210"/>
  <c r="AB227" i="210"/>
  <c r="AA227" i="210"/>
  <c r="Z227" i="210"/>
  <c r="Y227" i="210"/>
  <c r="X227" i="210"/>
  <c r="W227" i="210"/>
  <c r="V227" i="210"/>
  <c r="U227" i="210"/>
  <c r="T227" i="210"/>
  <c r="S227" i="210"/>
  <c r="R227" i="210"/>
  <c r="Q227" i="210"/>
  <c r="P227" i="210"/>
  <c r="O227" i="210"/>
  <c r="N227" i="210"/>
  <c r="M227" i="210"/>
  <c r="L227" i="210"/>
  <c r="AE226" i="210"/>
  <c r="AE224" i="210" s="1"/>
  <c r="AD226" i="210"/>
  <c r="AD224" i="210" s="1"/>
  <c r="AC226" i="210"/>
  <c r="AC224" i="210" s="1"/>
  <c r="AB226" i="210"/>
  <c r="AB224" i="210" s="1"/>
  <c r="AA226" i="210"/>
  <c r="AA224" i="210" s="1"/>
  <c r="Z226" i="210"/>
  <c r="Z224" i="210" s="1"/>
  <c r="Y226" i="210"/>
  <c r="X226" i="210"/>
  <c r="X224" i="210" s="1"/>
  <c r="W226" i="210"/>
  <c r="W224" i="210" s="1"/>
  <c r="V226" i="210"/>
  <c r="V224" i="210" s="1"/>
  <c r="U226" i="210"/>
  <c r="T226" i="210"/>
  <c r="S226" i="210"/>
  <c r="S224" i="210" s="1"/>
  <c r="R226" i="210"/>
  <c r="R224" i="210" s="1"/>
  <c r="Q226" i="210"/>
  <c r="Q224" i="210" s="1"/>
  <c r="P226" i="210"/>
  <c r="P224" i="210" s="1"/>
  <c r="O226" i="210"/>
  <c r="O224" i="210" s="1"/>
  <c r="N226" i="210"/>
  <c r="N224" i="210" s="1"/>
  <c r="M226" i="210"/>
  <c r="M224" i="210" s="1"/>
  <c r="L226" i="210"/>
  <c r="L224" i="210" s="1"/>
  <c r="AE222" i="210"/>
  <c r="AD222" i="210"/>
  <c r="AC222" i="210"/>
  <c r="AB222" i="210"/>
  <c r="AA222" i="210"/>
  <c r="Z222" i="210"/>
  <c r="Y222" i="210"/>
  <c r="X222" i="210"/>
  <c r="W222" i="210"/>
  <c r="V222" i="210"/>
  <c r="U222" i="210"/>
  <c r="T222" i="210"/>
  <c r="S222" i="210"/>
  <c r="R222" i="210"/>
  <c r="Q222" i="210"/>
  <c r="P222" i="210"/>
  <c r="O222" i="210"/>
  <c r="N222" i="210"/>
  <c r="M222" i="210"/>
  <c r="L222" i="210"/>
  <c r="AE221" i="210"/>
  <c r="AD221" i="210"/>
  <c r="AC221" i="210"/>
  <c r="AB221" i="210"/>
  <c r="AA221" i="210"/>
  <c r="Z221" i="210"/>
  <c r="Y221" i="210"/>
  <c r="X221" i="210"/>
  <c r="W221" i="210"/>
  <c r="V221" i="210"/>
  <c r="U221" i="210"/>
  <c r="T221" i="210"/>
  <c r="S221" i="210"/>
  <c r="R221" i="210"/>
  <c r="Q221" i="210"/>
  <c r="P221" i="210"/>
  <c r="O221" i="210"/>
  <c r="N221" i="210"/>
  <c r="M221" i="210"/>
  <c r="L221" i="210"/>
  <c r="AE220" i="210"/>
  <c r="AD220" i="210"/>
  <c r="AC220" i="210"/>
  <c r="AB220" i="210"/>
  <c r="AA220" i="210"/>
  <c r="Z220" i="210"/>
  <c r="Y220" i="210"/>
  <c r="X220" i="210"/>
  <c r="W220" i="210"/>
  <c r="V220" i="210"/>
  <c r="U220" i="210"/>
  <c r="T220" i="210"/>
  <c r="S220" i="210"/>
  <c r="R220" i="210"/>
  <c r="Q220" i="210"/>
  <c r="P220" i="210"/>
  <c r="O220" i="210"/>
  <c r="N220" i="210"/>
  <c r="M220" i="210"/>
  <c r="L220" i="210"/>
  <c r="AE219" i="210"/>
  <c r="AD219" i="210"/>
  <c r="AC219" i="210"/>
  <c r="AB219" i="210"/>
  <c r="AA219" i="210"/>
  <c r="Z219" i="210"/>
  <c r="Y219" i="210"/>
  <c r="X219" i="210"/>
  <c r="W219" i="210"/>
  <c r="V219" i="210"/>
  <c r="U219" i="210"/>
  <c r="T219" i="210"/>
  <c r="S219" i="210"/>
  <c r="R219" i="210"/>
  <c r="Q219" i="210"/>
  <c r="P219" i="210"/>
  <c r="O219" i="210"/>
  <c r="N219" i="210"/>
  <c r="M219" i="210"/>
  <c r="L219" i="210"/>
  <c r="AE218" i="210"/>
  <c r="AE216" i="210" s="1"/>
  <c r="AD218" i="210"/>
  <c r="AD216" i="210" s="1"/>
  <c r="AC218" i="210"/>
  <c r="AC216" i="210" s="1"/>
  <c r="AB218" i="210"/>
  <c r="AB216" i="210" s="1"/>
  <c r="AA218" i="210"/>
  <c r="AA216" i="210" s="1"/>
  <c r="Z218" i="210"/>
  <c r="Z216" i="210" s="1"/>
  <c r="Y218" i="210"/>
  <c r="Y216" i="210" s="1"/>
  <c r="X218" i="210"/>
  <c r="X216" i="210" s="1"/>
  <c r="W218" i="210"/>
  <c r="W216" i="210" s="1"/>
  <c r="V218" i="210"/>
  <c r="V216" i="210" s="1"/>
  <c r="U218" i="210"/>
  <c r="U216" i="210" s="1"/>
  <c r="T218" i="210"/>
  <c r="T216" i="210" s="1"/>
  <c r="S218" i="210"/>
  <c r="S216" i="210" s="1"/>
  <c r="R218" i="210"/>
  <c r="R216" i="210" s="1"/>
  <c r="Q218" i="210"/>
  <c r="Q216" i="210" s="1"/>
  <c r="P218" i="210"/>
  <c r="P216" i="210" s="1"/>
  <c r="O218" i="210"/>
  <c r="O216" i="210" s="1"/>
  <c r="N218" i="210"/>
  <c r="N216" i="210" s="1"/>
  <c r="M218" i="210"/>
  <c r="M216" i="210" s="1"/>
  <c r="L218" i="210"/>
  <c r="AE214" i="210"/>
  <c r="AD214" i="210"/>
  <c r="AC214" i="210"/>
  <c r="AB214" i="210"/>
  <c r="AA214" i="210"/>
  <c r="Z214" i="210"/>
  <c r="Y214" i="210"/>
  <c r="X214" i="210"/>
  <c r="W214" i="210"/>
  <c r="V214" i="210"/>
  <c r="U214" i="210"/>
  <c r="T214" i="210"/>
  <c r="S214" i="210"/>
  <c r="R214" i="210"/>
  <c r="Q214" i="210"/>
  <c r="P214" i="210"/>
  <c r="O214" i="210"/>
  <c r="N214" i="210"/>
  <c r="M214" i="210"/>
  <c r="L214" i="210"/>
  <c r="AE213" i="210"/>
  <c r="AD213" i="210"/>
  <c r="AC213" i="210"/>
  <c r="AB213" i="210"/>
  <c r="AA213" i="210"/>
  <c r="Z213" i="210"/>
  <c r="Y213" i="210"/>
  <c r="X213" i="210"/>
  <c r="W213" i="210"/>
  <c r="V213" i="210"/>
  <c r="U213" i="210"/>
  <c r="T213" i="210"/>
  <c r="S213" i="210"/>
  <c r="R213" i="210"/>
  <c r="Q213" i="210"/>
  <c r="P213" i="210"/>
  <c r="O213" i="210"/>
  <c r="N213" i="210"/>
  <c r="M213" i="210"/>
  <c r="L213" i="210"/>
  <c r="AE212" i="210"/>
  <c r="AD212" i="210"/>
  <c r="AC212" i="210"/>
  <c r="AB212" i="210"/>
  <c r="AA212" i="210"/>
  <c r="Z212" i="210"/>
  <c r="Y212" i="210"/>
  <c r="X212" i="210"/>
  <c r="W212" i="210"/>
  <c r="V212" i="210"/>
  <c r="U212" i="210"/>
  <c r="T212" i="210"/>
  <c r="S212" i="210"/>
  <c r="R212" i="210"/>
  <c r="Q212" i="210"/>
  <c r="P212" i="210"/>
  <c r="O212" i="210"/>
  <c r="N212" i="210"/>
  <c r="M212" i="210"/>
  <c r="L212" i="210"/>
  <c r="AE211" i="210"/>
  <c r="AD211" i="210"/>
  <c r="AC211" i="210"/>
  <c r="AB211" i="210"/>
  <c r="AA211" i="210"/>
  <c r="Z211" i="210"/>
  <c r="Y211" i="210"/>
  <c r="X211" i="210"/>
  <c r="W211" i="210"/>
  <c r="V211" i="210"/>
  <c r="U211" i="210"/>
  <c r="T211" i="210"/>
  <c r="S211" i="210"/>
  <c r="R211" i="210"/>
  <c r="Q211" i="210"/>
  <c r="P211" i="210"/>
  <c r="O211" i="210"/>
  <c r="N211" i="210"/>
  <c r="M211" i="210"/>
  <c r="L211" i="210"/>
  <c r="AE210" i="210"/>
  <c r="AD210" i="210"/>
  <c r="AC210" i="210"/>
  <c r="AB210" i="210"/>
  <c r="AA210" i="210"/>
  <c r="Z210" i="210"/>
  <c r="Y210" i="210"/>
  <c r="X210" i="210"/>
  <c r="W210" i="210"/>
  <c r="V210" i="210"/>
  <c r="U210" i="210"/>
  <c r="T210" i="210"/>
  <c r="S210" i="210"/>
  <c r="R210" i="210"/>
  <c r="Q210" i="210"/>
  <c r="P210" i="210"/>
  <c r="O210" i="210"/>
  <c r="N210" i="210"/>
  <c r="M210" i="210"/>
  <c r="L210" i="210"/>
  <c r="AE209" i="210"/>
  <c r="AE207" i="210" s="1"/>
  <c r="AD209" i="210"/>
  <c r="AD207" i="210" s="1"/>
  <c r="AC209" i="210"/>
  <c r="AC207" i="210" s="1"/>
  <c r="AB209" i="210"/>
  <c r="AB207" i="210" s="1"/>
  <c r="AA209" i="210"/>
  <c r="AA207" i="210" s="1"/>
  <c r="Z209" i="210"/>
  <c r="Z207" i="210" s="1"/>
  <c r="Y209" i="210"/>
  <c r="Y207" i="210" s="1"/>
  <c r="X209" i="210"/>
  <c r="X207" i="210" s="1"/>
  <c r="W209" i="210"/>
  <c r="W207" i="210" s="1"/>
  <c r="V209" i="210"/>
  <c r="V207" i="210" s="1"/>
  <c r="U209" i="210"/>
  <c r="U207" i="210" s="1"/>
  <c r="T209" i="210"/>
  <c r="T207" i="210" s="1"/>
  <c r="S209" i="210"/>
  <c r="S207" i="210" s="1"/>
  <c r="R209" i="210"/>
  <c r="R207" i="210" s="1"/>
  <c r="Q209" i="210"/>
  <c r="Q207" i="210" s="1"/>
  <c r="P209" i="210"/>
  <c r="P207" i="210" s="1"/>
  <c r="O209" i="210"/>
  <c r="O207" i="210" s="1"/>
  <c r="N209" i="210"/>
  <c r="N207" i="210" s="1"/>
  <c r="M209" i="210"/>
  <c r="M207" i="210" s="1"/>
  <c r="L209" i="210"/>
  <c r="L207" i="210" s="1"/>
  <c r="AE205" i="210"/>
  <c r="AD205" i="210"/>
  <c r="AC205" i="210"/>
  <c r="AB205" i="210"/>
  <c r="AA205" i="210"/>
  <c r="Z205" i="210"/>
  <c r="Y205" i="210"/>
  <c r="X205" i="210"/>
  <c r="W205" i="210"/>
  <c r="V205" i="210"/>
  <c r="U205" i="210"/>
  <c r="T205" i="210"/>
  <c r="S205" i="210"/>
  <c r="R205" i="210"/>
  <c r="Q205" i="210"/>
  <c r="P205" i="210"/>
  <c r="O205" i="210"/>
  <c r="N205" i="210"/>
  <c r="M205" i="210"/>
  <c r="L205" i="210"/>
  <c r="AE204" i="210"/>
  <c r="AE202" i="210" s="1"/>
  <c r="AD204" i="210"/>
  <c r="AD202" i="210" s="1"/>
  <c r="AC204" i="210"/>
  <c r="AC202" i="210" s="1"/>
  <c r="AB204" i="210"/>
  <c r="AB202" i="210" s="1"/>
  <c r="AA204" i="210"/>
  <c r="AA202" i="210" s="1"/>
  <c r="Z204" i="210"/>
  <c r="Z202" i="210" s="1"/>
  <c r="Y204" i="210"/>
  <c r="Y202" i="210" s="1"/>
  <c r="X204" i="210"/>
  <c r="X202" i="210" s="1"/>
  <c r="W204" i="210"/>
  <c r="W202" i="210" s="1"/>
  <c r="V204" i="210"/>
  <c r="V202" i="210" s="1"/>
  <c r="U204" i="210"/>
  <c r="T204" i="210"/>
  <c r="T202" i="210" s="1"/>
  <c r="S204" i="210"/>
  <c r="S202" i="210" s="1"/>
  <c r="R204" i="210"/>
  <c r="R202" i="210" s="1"/>
  <c r="Q204" i="210"/>
  <c r="Q202" i="210" s="1"/>
  <c r="P204" i="210"/>
  <c r="P202" i="210" s="1"/>
  <c r="O204" i="210"/>
  <c r="O202" i="210" s="1"/>
  <c r="N204" i="210"/>
  <c r="N202" i="210" s="1"/>
  <c r="M204" i="210"/>
  <c r="M202" i="210" s="1"/>
  <c r="L204" i="210"/>
  <c r="L202" i="210" s="1"/>
  <c r="AE200" i="210"/>
  <c r="AD200" i="210"/>
  <c r="AC200" i="210"/>
  <c r="AB200" i="210"/>
  <c r="AA200" i="210"/>
  <c r="Z200" i="210"/>
  <c r="Y200" i="210"/>
  <c r="X200" i="210"/>
  <c r="W200" i="210"/>
  <c r="V200" i="210"/>
  <c r="U200" i="210"/>
  <c r="T200" i="210"/>
  <c r="S200" i="210"/>
  <c r="R200" i="210"/>
  <c r="Q200" i="210"/>
  <c r="P200" i="210"/>
  <c r="O200" i="210"/>
  <c r="N200" i="210"/>
  <c r="M200" i="210"/>
  <c r="L200" i="210"/>
  <c r="AE199" i="210"/>
  <c r="AD199" i="210"/>
  <c r="AC199" i="210"/>
  <c r="AB199" i="210"/>
  <c r="AA199" i="210"/>
  <c r="Z199" i="210"/>
  <c r="Y199" i="210"/>
  <c r="X199" i="210"/>
  <c r="W199" i="210"/>
  <c r="V199" i="210"/>
  <c r="U199" i="210"/>
  <c r="T199" i="210"/>
  <c r="S199" i="210"/>
  <c r="R199" i="210"/>
  <c r="Q199" i="210"/>
  <c r="P199" i="210"/>
  <c r="O199" i="210"/>
  <c r="N199" i="210"/>
  <c r="M199" i="210"/>
  <c r="L199" i="210"/>
  <c r="AE198" i="210"/>
  <c r="AE196" i="210" s="1"/>
  <c r="AD198" i="210"/>
  <c r="AD196" i="210" s="1"/>
  <c r="AC198" i="210"/>
  <c r="AC196" i="210" s="1"/>
  <c r="AB198" i="210"/>
  <c r="AB196" i="210" s="1"/>
  <c r="AA198" i="210"/>
  <c r="AA196" i="210" s="1"/>
  <c r="Z198" i="210"/>
  <c r="Z196" i="210" s="1"/>
  <c r="Y198" i="210"/>
  <c r="Y196" i="210" s="1"/>
  <c r="X198" i="210"/>
  <c r="X196" i="210" s="1"/>
  <c r="W198" i="210"/>
  <c r="W196" i="210" s="1"/>
  <c r="V198" i="210"/>
  <c r="V196" i="210" s="1"/>
  <c r="U198" i="210"/>
  <c r="U196" i="210" s="1"/>
  <c r="T198" i="210"/>
  <c r="T196" i="210" s="1"/>
  <c r="S198" i="210"/>
  <c r="S196" i="210" s="1"/>
  <c r="R198" i="210"/>
  <c r="R196" i="210" s="1"/>
  <c r="Q198" i="210"/>
  <c r="Q196" i="210" s="1"/>
  <c r="P198" i="210"/>
  <c r="P196" i="210" s="1"/>
  <c r="O198" i="210"/>
  <c r="O196" i="210" s="1"/>
  <c r="N198" i="210"/>
  <c r="N196" i="210" s="1"/>
  <c r="M198" i="210"/>
  <c r="M196" i="210" s="1"/>
  <c r="L198" i="210"/>
  <c r="L196" i="210" s="1"/>
  <c r="AE194" i="210"/>
  <c r="AD194" i="210"/>
  <c r="AC194" i="210"/>
  <c r="AB194" i="210"/>
  <c r="AA194" i="210"/>
  <c r="Z194" i="210"/>
  <c r="Y194" i="210"/>
  <c r="X194" i="210"/>
  <c r="W194" i="210"/>
  <c r="V194" i="210"/>
  <c r="U194" i="210"/>
  <c r="T194" i="210"/>
  <c r="S194" i="210"/>
  <c r="R194" i="210"/>
  <c r="Q194" i="210"/>
  <c r="P194" i="210"/>
  <c r="O194" i="210"/>
  <c r="N194" i="210"/>
  <c r="M194" i="210"/>
  <c r="L194" i="210"/>
  <c r="AE193" i="210"/>
  <c r="AD193" i="210"/>
  <c r="AC193" i="210"/>
  <c r="AB193" i="210"/>
  <c r="AA193" i="210"/>
  <c r="Z193" i="210"/>
  <c r="Y193" i="210"/>
  <c r="X193" i="210"/>
  <c r="W193" i="210"/>
  <c r="V193" i="210"/>
  <c r="U193" i="210"/>
  <c r="T193" i="210"/>
  <c r="S193" i="210"/>
  <c r="R193" i="210"/>
  <c r="Q193" i="210"/>
  <c r="P193" i="210"/>
  <c r="O193" i="210"/>
  <c r="N193" i="210"/>
  <c r="M193" i="210"/>
  <c r="L193" i="210"/>
  <c r="AE192" i="210"/>
  <c r="AD192" i="210"/>
  <c r="AC192" i="210"/>
  <c r="AB192" i="210"/>
  <c r="AA192" i="210"/>
  <c r="Z192" i="210"/>
  <c r="Y192" i="210"/>
  <c r="X192" i="210"/>
  <c r="W192" i="210"/>
  <c r="V192" i="210"/>
  <c r="U192" i="210"/>
  <c r="T192" i="210"/>
  <c r="S192" i="210"/>
  <c r="R192" i="210"/>
  <c r="Q192" i="210"/>
  <c r="P192" i="210"/>
  <c r="O192" i="210"/>
  <c r="N192" i="210"/>
  <c r="M192" i="210"/>
  <c r="L192" i="210"/>
  <c r="AE191" i="210"/>
  <c r="AD191" i="210"/>
  <c r="AC191" i="210"/>
  <c r="AB191" i="210"/>
  <c r="AA191" i="210"/>
  <c r="Z191" i="210"/>
  <c r="Y191" i="210"/>
  <c r="X191" i="210"/>
  <c r="W191" i="210"/>
  <c r="V191" i="210"/>
  <c r="U191" i="210"/>
  <c r="T191" i="210"/>
  <c r="S191" i="210"/>
  <c r="R191" i="210"/>
  <c r="Q191" i="210"/>
  <c r="P191" i="210"/>
  <c r="O191" i="210"/>
  <c r="N191" i="210"/>
  <c r="M191" i="210"/>
  <c r="L191" i="210"/>
  <c r="AE190" i="210"/>
  <c r="AD190" i="210"/>
  <c r="AC190" i="210"/>
  <c r="AB190" i="210"/>
  <c r="AA190" i="210"/>
  <c r="Z190" i="210"/>
  <c r="Y190" i="210"/>
  <c r="X190" i="210"/>
  <c r="W190" i="210"/>
  <c r="V190" i="210"/>
  <c r="U190" i="210"/>
  <c r="T190" i="210"/>
  <c r="S190" i="210"/>
  <c r="R190" i="210"/>
  <c r="Q190" i="210"/>
  <c r="P190" i="210"/>
  <c r="O190" i="210"/>
  <c r="N190" i="210"/>
  <c r="M190" i="210"/>
  <c r="L190" i="210"/>
  <c r="AE189" i="210"/>
  <c r="AD189" i="210"/>
  <c r="AC189" i="210"/>
  <c r="AB189" i="210"/>
  <c r="AA189" i="210"/>
  <c r="Z189" i="210"/>
  <c r="Y189" i="210"/>
  <c r="X189" i="210"/>
  <c r="W189" i="210"/>
  <c r="V189" i="210"/>
  <c r="U189" i="210"/>
  <c r="T189" i="210"/>
  <c r="S189" i="210"/>
  <c r="R189" i="210"/>
  <c r="Q189" i="210"/>
  <c r="P189" i="210"/>
  <c r="O189" i="210"/>
  <c r="N189" i="210"/>
  <c r="M189" i="210"/>
  <c r="L189" i="210"/>
  <c r="AE188" i="210"/>
  <c r="AD188" i="210"/>
  <c r="AC188" i="210"/>
  <c r="AB188" i="210"/>
  <c r="AA188" i="210"/>
  <c r="Z188" i="210"/>
  <c r="Y188" i="210"/>
  <c r="X188" i="210"/>
  <c r="W188" i="210"/>
  <c r="V188" i="210"/>
  <c r="U188" i="210"/>
  <c r="T188" i="210"/>
  <c r="S188" i="210"/>
  <c r="R188" i="210"/>
  <c r="Q188" i="210"/>
  <c r="P188" i="210"/>
  <c r="O188" i="210"/>
  <c r="N188" i="210"/>
  <c r="M188" i="210"/>
  <c r="L188" i="210"/>
  <c r="AE187" i="210"/>
  <c r="AE185" i="210" s="1"/>
  <c r="AD187" i="210"/>
  <c r="AD185" i="210" s="1"/>
  <c r="AC187" i="210"/>
  <c r="AC185" i="210" s="1"/>
  <c r="AB187" i="210"/>
  <c r="AB185" i="210" s="1"/>
  <c r="AA187" i="210"/>
  <c r="AA185" i="210" s="1"/>
  <c r="Z187" i="210"/>
  <c r="Z185" i="210" s="1"/>
  <c r="Y187" i="210"/>
  <c r="Y185" i="210" s="1"/>
  <c r="X187" i="210"/>
  <c r="W187" i="210"/>
  <c r="W185" i="210" s="1"/>
  <c r="V187" i="210"/>
  <c r="V185" i="210" s="1"/>
  <c r="U187" i="210"/>
  <c r="U185" i="210" s="1"/>
  <c r="T187" i="210"/>
  <c r="T185" i="210" s="1"/>
  <c r="S187" i="210"/>
  <c r="R187" i="210"/>
  <c r="R185" i="210" s="1"/>
  <c r="Q187" i="210"/>
  <c r="Q185" i="210" s="1"/>
  <c r="P187" i="210"/>
  <c r="P185" i="210" s="1"/>
  <c r="O187" i="210"/>
  <c r="O185" i="210" s="1"/>
  <c r="N187" i="210"/>
  <c r="N185" i="210" s="1"/>
  <c r="M187" i="210"/>
  <c r="M185" i="210" s="1"/>
  <c r="L187" i="210"/>
  <c r="AE181" i="210"/>
  <c r="AD181" i="210"/>
  <c r="AC181" i="210"/>
  <c r="AB181" i="210"/>
  <c r="AA181" i="210"/>
  <c r="Z181" i="210"/>
  <c r="Y181" i="210"/>
  <c r="X181" i="210"/>
  <c r="W181" i="210"/>
  <c r="V181" i="210"/>
  <c r="U181" i="210"/>
  <c r="T181" i="210"/>
  <c r="S181" i="210"/>
  <c r="R181" i="210"/>
  <c r="Q181" i="210"/>
  <c r="P181" i="210"/>
  <c r="O181" i="210"/>
  <c r="N181" i="210"/>
  <c r="M181" i="210"/>
  <c r="L181" i="210"/>
  <c r="AE180" i="210"/>
  <c r="AD180" i="210"/>
  <c r="AC180" i="210"/>
  <c r="AB180" i="210"/>
  <c r="AA180" i="210"/>
  <c r="Z180" i="210"/>
  <c r="Y180" i="210"/>
  <c r="X180" i="210"/>
  <c r="W180" i="210"/>
  <c r="V180" i="210"/>
  <c r="U180" i="210"/>
  <c r="T180" i="210"/>
  <c r="S180" i="210"/>
  <c r="R180" i="210"/>
  <c r="Q180" i="210"/>
  <c r="P180" i="210"/>
  <c r="O180" i="210"/>
  <c r="N180" i="210"/>
  <c r="M180" i="210"/>
  <c r="L180" i="210"/>
  <c r="AE179" i="210"/>
  <c r="AD179" i="210"/>
  <c r="AC179" i="210"/>
  <c r="AB179" i="210"/>
  <c r="AA179" i="210"/>
  <c r="Z179" i="210"/>
  <c r="Y179" i="210"/>
  <c r="X179" i="210"/>
  <c r="W179" i="210"/>
  <c r="V179" i="210"/>
  <c r="U179" i="210"/>
  <c r="T179" i="210"/>
  <c r="S179" i="210"/>
  <c r="R179" i="210"/>
  <c r="Q179" i="210"/>
  <c r="P179" i="210"/>
  <c r="O179" i="210"/>
  <c r="N179" i="210"/>
  <c r="M179" i="210"/>
  <c r="L179" i="210"/>
  <c r="AE178" i="210"/>
  <c r="AD178" i="210"/>
  <c r="AC178" i="210"/>
  <c r="AB178" i="210"/>
  <c r="AA178" i="210"/>
  <c r="Z178" i="210"/>
  <c r="Y178" i="210"/>
  <c r="X178" i="210"/>
  <c r="W178" i="210"/>
  <c r="V178" i="210"/>
  <c r="U178" i="210"/>
  <c r="T178" i="210"/>
  <c r="S178" i="210"/>
  <c r="R178" i="210"/>
  <c r="Q178" i="210"/>
  <c r="P178" i="210"/>
  <c r="O178" i="210"/>
  <c r="N178" i="210"/>
  <c r="M178" i="210"/>
  <c r="L178" i="210"/>
  <c r="AE177" i="210"/>
  <c r="AD177" i="210"/>
  <c r="AC177" i="210"/>
  <c r="AB177" i="210"/>
  <c r="AA177" i="210"/>
  <c r="Z177" i="210"/>
  <c r="Y177" i="210"/>
  <c r="X177" i="210"/>
  <c r="W177" i="210"/>
  <c r="V177" i="210"/>
  <c r="U177" i="210"/>
  <c r="T177" i="210"/>
  <c r="S177" i="210"/>
  <c r="R177" i="210"/>
  <c r="Q177" i="210"/>
  <c r="P177" i="210"/>
  <c r="O177" i="210"/>
  <c r="N177" i="210"/>
  <c r="M177" i="210"/>
  <c r="L177" i="210"/>
  <c r="AE176" i="210"/>
  <c r="AD176" i="210"/>
  <c r="AC176" i="210"/>
  <c r="AB176" i="210"/>
  <c r="AA176" i="210"/>
  <c r="Z176" i="210"/>
  <c r="Y176" i="210"/>
  <c r="X176" i="210"/>
  <c r="W176" i="210"/>
  <c r="V176" i="210"/>
  <c r="U176" i="210"/>
  <c r="T176" i="210"/>
  <c r="S176" i="210"/>
  <c r="R176" i="210"/>
  <c r="Q176" i="210"/>
  <c r="P176" i="210"/>
  <c r="O176" i="210"/>
  <c r="N176" i="210"/>
  <c r="M176" i="210"/>
  <c r="L176" i="210"/>
  <c r="AE175" i="210"/>
  <c r="AE173" i="210" s="1"/>
  <c r="AD175" i="210"/>
  <c r="AD173" i="210" s="1"/>
  <c r="AC175" i="210"/>
  <c r="AC173" i="210" s="1"/>
  <c r="AB175" i="210"/>
  <c r="AB173" i="210" s="1"/>
  <c r="AA175" i="210"/>
  <c r="Z175" i="210"/>
  <c r="Z173" i="210" s="1"/>
  <c r="Y175" i="210"/>
  <c r="Y173" i="210" s="1"/>
  <c r="X175" i="210"/>
  <c r="X173" i="210" s="1"/>
  <c r="W175" i="210"/>
  <c r="W173" i="210" s="1"/>
  <c r="V175" i="210"/>
  <c r="U175" i="210"/>
  <c r="T175" i="210"/>
  <c r="T173" i="210" s="1"/>
  <c r="S175" i="210"/>
  <c r="R175" i="210"/>
  <c r="R173" i="210" s="1"/>
  <c r="Q175" i="210"/>
  <c r="Q173" i="210" s="1"/>
  <c r="P175" i="210"/>
  <c r="O175" i="210"/>
  <c r="O173" i="210" s="1"/>
  <c r="N175" i="210"/>
  <c r="N173" i="210" s="1"/>
  <c r="M175" i="210"/>
  <c r="M173" i="210" s="1"/>
  <c r="L175" i="210"/>
  <c r="L173" i="210" s="1"/>
  <c r="AE171" i="210"/>
  <c r="AD171" i="210"/>
  <c r="AC171" i="210"/>
  <c r="AB171" i="210"/>
  <c r="AA171" i="210"/>
  <c r="Z171" i="210"/>
  <c r="Y171" i="210"/>
  <c r="X171" i="210"/>
  <c r="W171" i="210"/>
  <c r="V171" i="210"/>
  <c r="U171" i="210"/>
  <c r="T171" i="210"/>
  <c r="S171" i="210"/>
  <c r="R171" i="210"/>
  <c r="Q171" i="210"/>
  <c r="P171" i="210"/>
  <c r="O171" i="210"/>
  <c r="N171" i="210"/>
  <c r="M171" i="210"/>
  <c r="L171" i="210"/>
  <c r="AE170" i="210"/>
  <c r="AD170" i="210"/>
  <c r="AC170" i="210"/>
  <c r="AB170" i="210"/>
  <c r="AA170" i="210"/>
  <c r="Z170" i="210"/>
  <c r="Y170" i="210"/>
  <c r="X170" i="210"/>
  <c r="W170" i="210"/>
  <c r="V170" i="210"/>
  <c r="U170" i="210"/>
  <c r="T170" i="210"/>
  <c r="S170" i="210"/>
  <c r="R170" i="210"/>
  <c r="Q170" i="210"/>
  <c r="P170" i="210"/>
  <c r="O170" i="210"/>
  <c r="N170" i="210"/>
  <c r="M170" i="210"/>
  <c r="L170" i="210"/>
  <c r="AE169" i="210"/>
  <c r="AD169" i="210"/>
  <c r="AC169" i="210"/>
  <c r="AB169" i="210"/>
  <c r="AA169" i="210"/>
  <c r="Z169" i="210"/>
  <c r="Y169" i="210"/>
  <c r="X169" i="210"/>
  <c r="W169" i="210"/>
  <c r="V169" i="210"/>
  <c r="U169" i="210"/>
  <c r="T169" i="210"/>
  <c r="S169" i="210"/>
  <c r="R169" i="210"/>
  <c r="Q169" i="210"/>
  <c r="P169" i="210"/>
  <c r="O169" i="210"/>
  <c r="N169" i="210"/>
  <c r="M169" i="210"/>
  <c r="L169" i="210"/>
  <c r="AE168" i="210"/>
  <c r="AD168" i="210"/>
  <c r="AC168" i="210"/>
  <c r="AB168" i="210"/>
  <c r="AA168" i="210"/>
  <c r="Z168" i="210"/>
  <c r="Y168" i="210"/>
  <c r="X168" i="210"/>
  <c r="W168" i="210"/>
  <c r="V168" i="210"/>
  <c r="U168" i="210"/>
  <c r="T168" i="210"/>
  <c r="S168" i="210"/>
  <c r="R168" i="210"/>
  <c r="Q168" i="210"/>
  <c r="P168" i="210"/>
  <c r="O168" i="210"/>
  <c r="N168" i="210"/>
  <c r="M168" i="210"/>
  <c r="L168" i="210"/>
  <c r="AE167" i="210"/>
  <c r="AD167" i="210"/>
  <c r="AC167" i="210"/>
  <c r="AB167" i="210"/>
  <c r="AA167" i="210"/>
  <c r="Z167" i="210"/>
  <c r="Y167" i="210"/>
  <c r="X167" i="210"/>
  <c r="W167" i="210"/>
  <c r="V167" i="210"/>
  <c r="U167" i="210"/>
  <c r="T167" i="210"/>
  <c r="S167" i="210"/>
  <c r="R167" i="210"/>
  <c r="Q167" i="210"/>
  <c r="P167" i="210"/>
  <c r="O167" i="210"/>
  <c r="N167" i="210"/>
  <c r="M167" i="210"/>
  <c r="L167" i="210"/>
  <c r="AE166" i="210"/>
  <c r="AD166" i="210"/>
  <c r="AC166" i="210"/>
  <c r="AB166" i="210"/>
  <c r="AA166" i="210"/>
  <c r="Z166" i="210"/>
  <c r="Y166" i="210"/>
  <c r="X166" i="210"/>
  <c r="W166" i="210"/>
  <c r="V166" i="210"/>
  <c r="U166" i="210"/>
  <c r="T166" i="210"/>
  <c r="S166" i="210"/>
  <c r="R166" i="210"/>
  <c r="Q166" i="210"/>
  <c r="P166" i="210"/>
  <c r="O166" i="210"/>
  <c r="N166" i="210"/>
  <c r="M166" i="210"/>
  <c r="L166" i="210"/>
  <c r="AE165" i="210"/>
  <c r="AE163" i="210" s="1"/>
  <c r="AD165" i="210"/>
  <c r="AD163" i="210" s="1"/>
  <c r="AC165" i="210"/>
  <c r="AC163" i="210" s="1"/>
  <c r="AB165" i="210"/>
  <c r="AB163" i="210" s="1"/>
  <c r="AA165" i="210"/>
  <c r="AA163" i="210" s="1"/>
  <c r="Z165" i="210"/>
  <c r="Z163" i="210" s="1"/>
  <c r="Y165" i="210"/>
  <c r="Y163" i="210" s="1"/>
  <c r="X165" i="210"/>
  <c r="X163" i="210" s="1"/>
  <c r="W165" i="210"/>
  <c r="W163" i="210" s="1"/>
  <c r="V165" i="210"/>
  <c r="V163" i="210" s="1"/>
  <c r="U165" i="210"/>
  <c r="T165" i="210"/>
  <c r="T163" i="210" s="1"/>
  <c r="S165" i="210"/>
  <c r="R165" i="210"/>
  <c r="R163" i="210" s="1"/>
  <c r="Q165" i="210"/>
  <c r="Q163" i="210" s="1"/>
  <c r="P165" i="210"/>
  <c r="O165" i="210"/>
  <c r="O163" i="210" s="1"/>
  <c r="N165" i="210"/>
  <c r="N163" i="210" s="1"/>
  <c r="M165" i="210"/>
  <c r="L165" i="210"/>
  <c r="L163" i="210" s="1"/>
  <c r="AE161" i="210"/>
  <c r="AD161" i="210"/>
  <c r="AC161" i="210"/>
  <c r="AB161" i="210"/>
  <c r="AA161" i="210"/>
  <c r="Z161" i="210"/>
  <c r="Y161" i="210"/>
  <c r="X161" i="210"/>
  <c r="W161" i="210"/>
  <c r="V161" i="210"/>
  <c r="U161" i="210"/>
  <c r="T161" i="210"/>
  <c r="S161" i="210"/>
  <c r="R161" i="210"/>
  <c r="Q161" i="210"/>
  <c r="P161" i="210"/>
  <c r="O161" i="210"/>
  <c r="N161" i="210"/>
  <c r="M161" i="210"/>
  <c r="L161" i="210"/>
  <c r="AE160" i="210"/>
  <c r="AD160" i="210"/>
  <c r="AC160" i="210"/>
  <c r="AB160" i="210"/>
  <c r="AA160" i="210"/>
  <c r="Z160" i="210"/>
  <c r="Y160" i="210"/>
  <c r="X160" i="210"/>
  <c r="W160" i="210"/>
  <c r="V160" i="210"/>
  <c r="U160" i="210"/>
  <c r="T160" i="210"/>
  <c r="S160" i="210"/>
  <c r="R160" i="210"/>
  <c r="Q160" i="210"/>
  <c r="P160" i="210"/>
  <c r="O160" i="210"/>
  <c r="N160" i="210"/>
  <c r="M160" i="210"/>
  <c r="L160" i="210"/>
  <c r="AE159" i="210"/>
  <c r="AD159" i="210"/>
  <c r="AC159" i="210"/>
  <c r="AB159" i="210"/>
  <c r="AA159" i="210"/>
  <c r="Z159" i="210"/>
  <c r="Y159" i="210"/>
  <c r="X159" i="210"/>
  <c r="W159" i="210"/>
  <c r="V159" i="210"/>
  <c r="U159" i="210"/>
  <c r="T159" i="210"/>
  <c r="S159" i="210"/>
  <c r="R159" i="210"/>
  <c r="Q159" i="210"/>
  <c r="P159" i="210"/>
  <c r="O159" i="210"/>
  <c r="N159" i="210"/>
  <c r="M159" i="210"/>
  <c r="L159" i="210"/>
  <c r="AE158" i="210"/>
  <c r="AD158" i="210"/>
  <c r="AC158" i="210"/>
  <c r="AB158" i="210"/>
  <c r="AA158" i="210"/>
  <c r="Z158" i="210"/>
  <c r="Y158" i="210"/>
  <c r="X158" i="210"/>
  <c r="W158" i="210"/>
  <c r="V158" i="210"/>
  <c r="U158" i="210"/>
  <c r="T158" i="210"/>
  <c r="S158" i="210"/>
  <c r="R158" i="210"/>
  <c r="Q158" i="210"/>
  <c r="P158" i="210"/>
  <c r="O158" i="210"/>
  <c r="N158" i="210"/>
  <c r="M158" i="210"/>
  <c r="L158" i="210"/>
  <c r="AE157" i="210"/>
  <c r="AE155" i="210" s="1"/>
  <c r="AD157" i="210"/>
  <c r="AD155" i="210" s="1"/>
  <c r="AC157" i="210"/>
  <c r="AC155" i="210" s="1"/>
  <c r="AB157" i="210"/>
  <c r="AB155" i="210" s="1"/>
  <c r="AA157" i="210"/>
  <c r="AA155" i="210" s="1"/>
  <c r="Z157" i="210"/>
  <c r="Z155" i="210" s="1"/>
  <c r="Y157" i="210"/>
  <c r="Y155" i="210" s="1"/>
  <c r="X157" i="210"/>
  <c r="X155" i="210" s="1"/>
  <c r="W157" i="210"/>
  <c r="W155" i="210" s="1"/>
  <c r="V157" i="210"/>
  <c r="V155" i="210" s="1"/>
  <c r="U157" i="210"/>
  <c r="T157" i="210"/>
  <c r="T155" i="210" s="1"/>
  <c r="S157" i="210"/>
  <c r="S155" i="210" s="1"/>
  <c r="R157" i="210"/>
  <c r="R155" i="210" s="1"/>
  <c r="Q157" i="210"/>
  <c r="Q155" i="210" s="1"/>
  <c r="P157" i="210"/>
  <c r="P155" i="210" s="1"/>
  <c r="O157" i="210"/>
  <c r="N157" i="210"/>
  <c r="N155" i="210" s="1"/>
  <c r="M157" i="210"/>
  <c r="M155" i="210" s="1"/>
  <c r="L157" i="210"/>
  <c r="L155" i="210" s="1"/>
  <c r="AE153" i="210"/>
  <c r="AD153" i="210"/>
  <c r="AC153" i="210"/>
  <c r="AB153" i="210"/>
  <c r="AA153" i="210"/>
  <c r="Z153" i="210"/>
  <c r="Y153" i="210"/>
  <c r="X153" i="210"/>
  <c r="W153" i="210"/>
  <c r="V153" i="210"/>
  <c r="U153" i="210"/>
  <c r="T153" i="210"/>
  <c r="S153" i="210"/>
  <c r="R153" i="210"/>
  <c r="Q153" i="210"/>
  <c r="P153" i="210"/>
  <c r="O153" i="210"/>
  <c r="N153" i="210"/>
  <c r="M153" i="210"/>
  <c r="L153" i="210"/>
  <c r="AE152" i="210"/>
  <c r="AD152" i="210"/>
  <c r="AC152" i="210"/>
  <c r="AB152" i="210"/>
  <c r="AA152" i="210"/>
  <c r="Z152" i="210"/>
  <c r="Y152" i="210"/>
  <c r="X152" i="210"/>
  <c r="W152" i="210"/>
  <c r="V152" i="210"/>
  <c r="U152" i="210"/>
  <c r="T152" i="210"/>
  <c r="S152" i="210"/>
  <c r="R152" i="210"/>
  <c r="Q152" i="210"/>
  <c r="P152" i="210"/>
  <c r="O152" i="210"/>
  <c r="N152" i="210"/>
  <c r="M152" i="210"/>
  <c r="L152" i="210"/>
  <c r="AE151" i="210"/>
  <c r="AD151" i="210"/>
  <c r="AC151" i="210"/>
  <c r="AB151" i="210"/>
  <c r="AA151" i="210"/>
  <c r="Z151" i="210"/>
  <c r="Y151" i="210"/>
  <c r="X151" i="210"/>
  <c r="W151" i="210"/>
  <c r="V151" i="210"/>
  <c r="U151" i="210"/>
  <c r="T151" i="210"/>
  <c r="S151" i="210"/>
  <c r="R151" i="210"/>
  <c r="Q151" i="210"/>
  <c r="P151" i="210"/>
  <c r="O151" i="210"/>
  <c r="N151" i="210"/>
  <c r="M151" i="210"/>
  <c r="L151" i="210"/>
  <c r="AE150" i="210"/>
  <c r="AD150" i="210"/>
  <c r="AC150" i="210"/>
  <c r="AB150" i="210"/>
  <c r="AA150" i="210"/>
  <c r="Z150" i="210"/>
  <c r="Y150" i="210"/>
  <c r="X150" i="210"/>
  <c r="W150" i="210"/>
  <c r="V150" i="210"/>
  <c r="U150" i="210"/>
  <c r="T150" i="210"/>
  <c r="S150" i="210"/>
  <c r="R150" i="210"/>
  <c r="Q150" i="210"/>
  <c r="P150" i="210"/>
  <c r="O150" i="210"/>
  <c r="N150" i="210"/>
  <c r="M150" i="210"/>
  <c r="L150" i="210"/>
  <c r="AE149" i="210"/>
  <c r="AD149" i="210"/>
  <c r="AC149" i="210"/>
  <c r="AB149" i="210"/>
  <c r="AA149" i="210"/>
  <c r="Z149" i="210"/>
  <c r="Y149" i="210"/>
  <c r="X149" i="210"/>
  <c r="W149" i="210"/>
  <c r="V149" i="210"/>
  <c r="U149" i="210"/>
  <c r="T149" i="210"/>
  <c r="S149" i="210"/>
  <c r="R149" i="210"/>
  <c r="Q149" i="210"/>
  <c r="P149" i="210"/>
  <c r="O149" i="210"/>
  <c r="N149" i="210"/>
  <c r="M149" i="210"/>
  <c r="L149" i="210"/>
  <c r="AE148" i="210"/>
  <c r="AE146" i="210" s="1"/>
  <c r="AD148" i="210"/>
  <c r="AD146" i="210" s="1"/>
  <c r="AC148" i="210"/>
  <c r="AC146" i="210" s="1"/>
  <c r="AB148" i="210"/>
  <c r="AB146" i="210" s="1"/>
  <c r="AA148" i="210"/>
  <c r="AA146" i="210" s="1"/>
  <c r="Z148" i="210"/>
  <c r="Z146" i="210" s="1"/>
  <c r="Y148" i="210"/>
  <c r="Y146" i="210" s="1"/>
  <c r="X148" i="210"/>
  <c r="X146" i="210" s="1"/>
  <c r="W148" i="210"/>
  <c r="W146" i="210" s="1"/>
  <c r="V148" i="210"/>
  <c r="V146" i="210" s="1"/>
  <c r="U148" i="210"/>
  <c r="T148" i="210"/>
  <c r="T146" i="210" s="1"/>
  <c r="S148" i="210"/>
  <c r="S146" i="210" s="1"/>
  <c r="R148" i="210"/>
  <c r="R146" i="210" s="1"/>
  <c r="Q148" i="210"/>
  <c r="Q146" i="210" s="1"/>
  <c r="P148" i="210"/>
  <c r="P146" i="210" s="1"/>
  <c r="O148" i="210"/>
  <c r="O146" i="210" s="1"/>
  <c r="N148" i="210"/>
  <c r="N146" i="210" s="1"/>
  <c r="M148" i="210"/>
  <c r="M146" i="210" s="1"/>
  <c r="L148" i="210"/>
  <c r="L146" i="210" s="1"/>
  <c r="AE144" i="210"/>
  <c r="AD144" i="210"/>
  <c r="AC144" i="210"/>
  <c r="AB144" i="210"/>
  <c r="AA144" i="210"/>
  <c r="Z144" i="210"/>
  <c r="Y144" i="210"/>
  <c r="X144" i="210"/>
  <c r="W144" i="210"/>
  <c r="V144" i="210"/>
  <c r="U144" i="210"/>
  <c r="T144" i="210"/>
  <c r="S144" i="210"/>
  <c r="R144" i="210"/>
  <c r="Q144" i="210"/>
  <c r="P144" i="210"/>
  <c r="O144" i="210"/>
  <c r="N144" i="210"/>
  <c r="M144" i="210"/>
  <c r="L144" i="210"/>
  <c r="AE143" i="210"/>
  <c r="AD143" i="210"/>
  <c r="AC143" i="210"/>
  <c r="AB143" i="210"/>
  <c r="AA143" i="210"/>
  <c r="Z143" i="210"/>
  <c r="Y143" i="210"/>
  <c r="X143" i="210"/>
  <c r="W143" i="210"/>
  <c r="V143" i="210"/>
  <c r="U143" i="210"/>
  <c r="T143" i="210"/>
  <c r="S143" i="210"/>
  <c r="R143" i="210"/>
  <c r="Q143" i="210"/>
  <c r="P143" i="210"/>
  <c r="O143" i="210"/>
  <c r="N143" i="210"/>
  <c r="M143" i="210"/>
  <c r="L143" i="210"/>
  <c r="AE142" i="210"/>
  <c r="AE140" i="210" s="1"/>
  <c r="AD142" i="210"/>
  <c r="AD140" i="210" s="1"/>
  <c r="AC142" i="210"/>
  <c r="AC140" i="210" s="1"/>
  <c r="AB142" i="210"/>
  <c r="AB140" i="210" s="1"/>
  <c r="AA142" i="210"/>
  <c r="AA140" i="210" s="1"/>
  <c r="Z142" i="210"/>
  <c r="Z140" i="210" s="1"/>
  <c r="Y142" i="210"/>
  <c r="Y140" i="210" s="1"/>
  <c r="X142" i="210"/>
  <c r="X140" i="210" s="1"/>
  <c r="W142" i="210"/>
  <c r="V142" i="210"/>
  <c r="V140" i="210" s="1"/>
  <c r="U142" i="210"/>
  <c r="T142" i="210"/>
  <c r="S142" i="210"/>
  <c r="S140" i="210" s="1"/>
  <c r="R142" i="210"/>
  <c r="R140" i="210" s="1"/>
  <c r="Q142" i="210"/>
  <c r="Q140" i="210" s="1"/>
  <c r="P142" i="210"/>
  <c r="P140" i="210" s="1"/>
  <c r="O142" i="210"/>
  <c r="O140" i="210" s="1"/>
  <c r="N142" i="210"/>
  <c r="N140" i="210" s="1"/>
  <c r="M142" i="210"/>
  <c r="M140" i="210" s="1"/>
  <c r="L142" i="210"/>
  <c r="L140" i="210" s="1"/>
  <c r="AE138" i="210"/>
  <c r="AD138" i="210"/>
  <c r="AC138" i="210"/>
  <c r="AB138" i="210"/>
  <c r="AA138" i="210"/>
  <c r="Z138" i="210"/>
  <c r="Y138" i="210"/>
  <c r="X138" i="210"/>
  <c r="W138" i="210"/>
  <c r="V138" i="210"/>
  <c r="U138" i="210"/>
  <c r="T138" i="210"/>
  <c r="S138" i="210"/>
  <c r="R138" i="210"/>
  <c r="Q138" i="210"/>
  <c r="P138" i="210"/>
  <c r="O138" i="210"/>
  <c r="N138" i="210"/>
  <c r="M138" i="210"/>
  <c r="L138" i="210"/>
  <c r="AE137" i="210"/>
  <c r="AD137" i="210"/>
  <c r="AC137" i="210"/>
  <c r="AB137" i="210"/>
  <c r="AA137" i="210"/>
  <c r="Z137" i="210"/>
  <c r="Y137" i="210"/>
  <c r="X137" i="210"/>
  <c r="W137" i="210"/>
  <c r="V137" i="210"/>
  <c r="U137" i="210"/>
  <c r="T137" i="210"/>
  <c r="S137" i="210"/>
  <c r="R137" i="210"/>
  <c r="Q137" i="210"/>
  <c r="P137" i="210"/>
  <c r="O137" i="210"/>
  <c r="N137" i="210"/>
  <c r="M137" i="210"/>
  <c r="L137" i="210"/>
  <c r="AE136" i="210"/>
  <c r="AD136" i="210"/>
  <c r="AC136" i="210"/>
  <c r="AB136" i="210"/>
  <c r="AA136" i="210"/>
  <c r="Z136" i="210"/>
  <c r="Y136" i="210"/>
  <c r="X136" i="210"/>
  <c r="W136" i="210"/>
  <c r="V136" i="210"/>
  <c r="U136" i="210"/>
  <c r="T136" i="210"/>
  <c r="S136" i="210"/>
  <c r="R136" i="210"/>
  <c r="Q136" i="210"/>
  <c r="P136" i="210"/>
  <c r="O136" i="210"/>
  <c r="N136" i="210"/>
  <c r="M136" i="210"/>
  <c r="L136" i="210"/>
  <c r="AE135" i="210"/>
  <c r="AD135" i="210"/>
  <c r="AC135" i="210"/>
  <c r="AB135" i="210"/>
  <c r="AA135" i="210"/>
  <c r="Z135" i="210"/>
  <c r="Y135" i="210"/>
  <c r="X135" i="210"/>
  <c r="W135" i="210"/>
  <c r="V135" i="210"/>
  <c r="U135" i="210"/>
  <c r="T135" i="210"/>
  <c r="S135" i="210"/>
  <c r="R135" i="210"/>
  <c r="Q135" i="210"/>
  <c r="P135" i="210"/>
  <c r="O135" i="210"/>
  <c r="N135" i="210"/>
  <c r="M135" i="210"/>
  <c r="L135" i="210"/>
  <c r="AE134" i="210"/>
  <c r="AD134" i="210"/>
  <c r="AC134" i="210"/>
  <c r="AB134" i="210"/>
  <c r="AA134" i="210"/>
  <c r="Z134" i="210"/>
  <c r="Y134" i="210"/>
  <c r="X134" i="210"/>
  <c r="W134" i="210"/>
  <c r="V134" i="210"/>
  <c r="U134" i="210"/>
  <c r="T134" i="210"/>
  <c r="S134" i="210"/>
  <c r="R134" i="210"/>
  <c r="Q134" i="210"/>
  <c r="P134" i="210"/>
  <c r="O134" i="210"/>
  <c r="N134" i="210"/>
  <c r="M134" i="210"/>
  <c r="L134" i="210"/>
  <c r="AE133" i="210"/>
  <c r="AE131" i="210" s="1"/>
  <c r="AD133" i="210"/>
  <c r="AD131" i="210" s="1"/>
  <c r="AC133" i="210"/>
  <c r="AC131" i="210" s="1"/>
  <c r="AB133" i="210"/>
  <c r="AB131" i="210" s="1"/>
  <c r="AA133" i="210"/>
  <c r="AA131" i="210" s="1"/>
  <c r="Z133" i="210"/>
  <c r="Z131" i="210" s="1"/>
  <c r="Y133" i="210"/>
  <c r="Y131" i="210" s="1"/>
  <c r="X133" i="210"/>
  <c r="X131" i="210" s="1"/>
  <c r="W133" i="210"/>
  <c r="W131" i="210" s="1"/>
  <c r="V133" i="210"/>
  <c r="V131" i="210" s="1"/>
  <c r="U133" i="210"/>
  <c r="T133" i="210"/>
  <c r="T131" i="210" s="1"/>
  <c r="S133" i="210"/>
  <c r="S131" i="210" s="1"/>
  <c r="R133" i="210"/>
  <c r="R131" i="210" s="1"/>
  <c r="Q133" i="210"/>
  <c r="Q131" i="210" s="1"/>
  <c r="P133" i="210"/>
  <c r="O133" i="210"/>
  <c r="O131" i="210" s="1"/>
  <c r="N133" i="210"/>
  <c r="M133" i="210"/>
  <c r="M131" i="210" s="1"/>
  <c r="L133" i="210"/>
  <c r="L131" i="210" s="1"/>
  <c r="AE127" i="210"/>
  <c r="AD127" i="210"/>
  <c r="AC127" i="210"/>
  <c r="AB127" i="210"/>
  <c r="AA127" i="210"/>
  <c r="Z127" i="210"/>
  <c r="Y127" i="210"/>
  <c r="X127" i="210"/>
  <c r="W127" i="210"/>
  <c r="V127" i="210"/>
  <c r="U127" i="210"/>
  <c r="T127" i="210"/>
  <c r="S127" i="210"/>
  <c r="R127" i="210"/>
  <c r="Q127" i="210"/>
  <c r="P127" i="210"/>
  <c r="O127" i="210"/>
  <c r="N127" i="210"/>
  <c r="M127" i="210"/>
  <c r="L127" i="210"/>
  <c r="AE126" i="210"/>
  <c r="AD126" i="210"/>
  <c r="AC126" i="210"/>
  <c r="AB126" i="210"/>
  <c r="AA126" i="210"/>
  <c r="Z126" i="210"/>
  <c r="Y126" i="210"/>
  <c r="X126" i="210"/>
  <c r="W126" i="210"/>
  <c r="V126" i="210"/>
  <c r="U126" i="210"/>
  <c r="T126" i="210"/>
  <c r="S126" i="210"/>
  <c r="R126" i="210"/>
  <c r="Q126" i="210"/>
  <c r="P126" i="210"/>
  <c r="O126" i="210"/>
  <c r="N126" i="210"/>
  <c r="M126" i="210"/>
  <c r="L126" i="210"/>
  <c r="AE125" i="210"/>
  <c r="AD125" i="210"/>
  <c r="AC125" i="210"/>
  <c r="AB125" i="210"/>
  <c r="AA125" i="210"/>
  <c r="Z125" i="210"/>
  <c r="Y125" i="210"/>
  <c r="X125" i="210"/>
  <c r="W125" i="210"/>
  <c r="V125" i="210"/>
  <c r="U125" i="210"/>
  <c r="T125" i="210"/>
  <c r="S125" i="210"/>
  <c r="R125" i="210"/>
  <c r="Q125" i="210"/>
  <c r="P125" i="210"/>
  <c r="O125" i="210"/>
  <c r="N125" i="210"/>
  <c r="M125" i="210"/>
  <c r="L125" i="210"/>
  <c r="AE124" i="210"/>
  <c r="AE122" i="210" s="1"/>
  <c r="AD124" i="210"/>
  <c r="AD122" i="210" s="1"/>
  <c r="AC124" i="210"/>
  <c r="AC122" i="210" s="1"/>
  <c r="AB124" i="210"/>
  <c r="AB122" i="210" s="1"/>
  <c r="AA124" i="210"/>
  <c r="AA122" i="210" s="1"/>
  <c r="Z124" i="210"/>
  <c r="Z122" i="210" s="1"/>
  <c r="Y124" i="210"/>
  <c r="Y122" i="210" s="1"/>
  <c r="X124" i="210"/>
  <c r="X122" i="210" s="1"/>
  <c r="W124" i="210"/>
  <c r="W122" i="210" s="1"/>
  <c r="V124" i="210"/>
  <c r="V122" i="210" s="1"/>
  <c r="U124" i="210"/>
  <c r="T124" i="210"/>
  <c r="T122" i="210" s="1"/>
  <c r="S124" i="210"/>
  <c r="S122" i="210" s="1"/>
  <c r="R124" i="210"/>
  <c r="R122" i="210" s="1"/>
  <c r="Q124" i="210"/>
  <c r="Q122" i="210" s="1"/>
  <c r="P124" i="210"/>
  <c r="P122" i="210" s="1"/>
  <c r="O124" i="210"/>
  <c r="O122" i="210" s="1"/>
  <c r="N124" i="210"/>
  <c r="N122" i="210" s="1"/>
  <c r="M124" i="210"/>
  <c r="M122" i="210" s="1"/>
  <c r="L124" i="210"/>
  <c r="L122" i="210" s="1"/>
  <c r="AE120" i="210"/>
  <c r="AD120" i="210"/>
  <c r="AC120" i="210"/>
  <c r="AB120" i="210"/>
  <c r="AA120" i="210"/>
  <c r="Z120" i="210"/>
  <c r="Y120" i="210"/>
  <c r="X120" i="210"/>
  <c r="W120" i="210"/>
  <c r="V120" i="210"/>
  <c r="U120" i="210"/>
  <c r="T120" i="210"/>
  <c r="S120" i="210"/>
  <c r="R120" i="210"/>
  <c r="Q120" i="210"/>
  <c r="P120" i="210"/>
  <c r="O120" i="210"/>
  <c r="N120" i="210"/>
  <c r="M120" i="210"/>
  <c r="L120" i="210"/>
  <c r="AE119" i="210"/>
  <c r="AD119" i="210"/>
  <c r="AC119" i="210"/>
  <c r="AB119" i="210"/>
  <c r="AA119" i="210"/>
  <c r="Z119" i="210"/>
  <c r="Y119" i="210"/>
  <c r="X119" i="210"/>
  <c r="W119" i="210"/>
  <c r="V119" i="210"/>
  <c r="U119" i="210"/>
  <c r="T119" i="210"/>
  <c r="S119" i="210"/>
  <c r="R119" i="210"/>
  <c r="Q119" i="210"/>
  <c r="P119" i="210"/>
  <c r="O119" i="210"/>
  <c r="N119" i="210"/>
  <c r="M119" i="210"/>
  <c r="L119" i="210"/>
  <c r="AE118" i="210"/>
  <c r="AD118" i="210"/>
  <c r="AC118" i="210"/>
  <c r="AB118" i="210"/>
  <c r="AA118" i="210"/>
  <c r="Z118" i="210"/>
  <c r="Y118" i="210"/>
  <c r="X118" i="210"/>
  <c r="W118" i="210"/>
  <c r="V118" i="210"/>
  <c r="U118" i="210"/>
  <c r="T118" i="210"/>
  <c r="S118" i="210"/>
  <c r="R118" i="210"/>
  <c r="Q118" i="210"/>
  <c r="P118" i="210"/>
  <c r="O118" i="210"/>
  <c r="N118" i="210"/>
  <c r="M118" i="210"/>
  <c r="L118" i="210"/>
  <c r="AE117" i="210"/>
  <c r="AD117" i="210"/>
  <c r="AD115" i="210" s="1"/>
  <c r="AC117" i="210"/>
  <c r="AC115" i="210" s="1"/>
  <c r="AB117" i="210"/>
  <c r="AB115" i="210" s="1"/>
  <c r="AA117" i="210"/>
  <c r="AA115" i="210" s="1"/>
  <c r="Z117" i="210"/>
  <c r="Z115" i="210" s="1"/>
  <c r="Y117" i="210"/>
  <c r="X117" i="210"/>
  <c r="X115" i="210" s="1"/>
  <c r="W117" i="210"/>
  <c r="W115" i="210" s="1"/>
  <c r="V117" i="210"/>
  <c r="V115" i="210" s="1"/>
  <c r="U117" i="210"/>
  <c r="T117" i="210"/>
  <c r="T115" i="210" s="1"/>
  <c r="S117" i="210"/>
  <c r="S115" i="210" s="1"/>
  <c r="R117" i="210"/>
  <c r="R115" i="210" s="1"/>
  <c r="Q117" i="210"/>
  <c r="Q115" i="210" s="1"/>
  <c r="P117" i="210"/>
  <c r="P115" i="210" s="1"/>
  <c r="O117" i="210"/>
  <c r="O115" i="210" s="1"/>
  <c r="N117" i="210"/>
  <c r="N115" i="210" s="1"/>
  <c r="M117" i="210"/>
  <c r="M115" i="210" s="1"/>
  <c r="L117" i="210"/>
  <c r="L115" i="210" s="1"/>
  <c r="AE113" i="210"/>
  <c r="AD113" i="210"/>
  <c r="AC113" i="210"/>
  <c r="AB113" i="210"/>
  <c r="AA113" i="210"/>
  <c r="Z113" i="210"/>
  <c r="Y113" i="210"/>
  <c r="X113" i="210"/>
  <c r="W113" i="210"/>
  <c r="V113" i="210"/>
  <c r="U113" i="210"/>
  <c r="T113" i="210"/>
  <c r="S113" i="210"/>
  <c r="R113" i="210"/>
  <c r="Q113" i="210"/>
  <c r="P113" i="210"/>
  <c r="O113" i="210"/>
  <c r="N113" i="210"/>
  <c r="M113" i="210"/>
  <c r="L113" i="210"/>
  <c r="AE112" i="210"/>
  <c r="AD112" i="210"/>
  <c r="AC112" i="210"/>
  <c r="AB112" i="210"/>
  <c r="AA112" i="210"/>
  <c r="Z112" i="210"/>
  <c r="Y112" i="210"/>
  <c r="X112" i="210"/>
  <c r="W112" i="210"/>
  <c r="V112" i="210"/>
  <c r="U112" i="210"/>
  <c r="T112" i="210"/>
  <c r="S112" i="210"/>
  <c r="R112" i="210"/>
  <c r="Q112" i="210"/>
  <c r="P112" i="210"/>
  <c r="O112" i="210"/>
  <c r="N112" i="210"/>
  <c r="M112" i="210"/>
  <c r="L112" i="210"/>
  <c r="AE111" i="210"/>
  <c r="AE109" i="210" s="1"/>
  <c r="AD111" i="210"/>
  <c r="AD109" i="210" s="1"/>
  <c r="AC111" i="210"/>
  <c r="AC109" i="210" s="1"/>
  <c r="AB111" i="210"/>
  <c r="AB109" i="210" s="1"/>
  <c r="AA111" i="210"/>
  <c r="AA109" i="210" s="1"/>
  <c r="Z111" i="210"/>
  <c r="Z109" i="210" s="1"/>
  <c r="Y111" i="210"/>
  <c r="Y109" i="210" s="1"/>
  <c r="X111" i="210"/>
  <c r="X109" i="210" s="1"/>
  <c r="W111" i="210"/>
  <c r="W109" i="210" s="1"/>
  <c r="V111" i="210"/>
  <c r="V109" i="210" s="1"/>
  <c r="U111" i="210"/>
  <c r="U109" i="210" s="1"/>
  <c r="T111" i="210"/>
  <c r="T109" i="210" s="1"/>
  <c r="S111" i="210"/>
  <c r="S109" i="210" s="1"/>
  <c r="R111" i="210"/>
  <c r="R109" i="210" s="1"/>
  <c r="Q111" i="210"/>
  <c r="Q109" i="210" s="1"/>
  <c r="P111" i="210"/>
  <c r="P109" i="210" s="1"/>
  <c r="O111" i="210"/>
  <c r="O109" i="210" s="1"/>
  <c r="N111" i="210"/>
  <c r="N109" i="210" s="1"/>
  <c r="M111" i="210"/>
  <c r="M109" i="210" s="1"/>
  <c r="L111" i="210"/>
  <c r="L109" i="210" s="1"/>
  <c r="AE107" i="210"/>
  <c r="AD107" i="210"/>
  <c r="AD105" i="210" s="1"/>
  <c r="AC107" i="210"/>
  <c r="AC105" i="210" s="1"/>
  <c r="AB107" i="210"/>
  <c r="AB105" i="210" s="1"/>
  <c r="AA107" i="210"/>
  <c r="AA105" i="210" s="1"/>
  <c r="Z107" i="210"/>
  <c r="Z105" i="210" s="1"/>
  <c r="Y107" i="210"/>
  <c r="Y105" i="210" s="1"/>
  <c r="X107" i="210"/>
  <c r="X105" i="210" s="1"/>
  <c r="W107" i="210"/>
  <c r="W105" i="210" s="1"/>
  <c r="V107" i="210"/>
  <c r="V105" i="210" s="1"/>
  <c r="U107" i="210"/>
  <c r="U105" i="210" s="1"/>
  <c r="T107" i="210"/>
  <c r="T105" i="210" s="1"/>
  <c r="S107" i="210"/>
  <c r="S105" i="210" s="1"/>
  <c r="R107" i="210"/>
  <c r="R105" i="210" s="1"/>
  <c r="Q107" i="210"/>
  <c r="Q105" i="210" s="1"/>
  <c r="P107" i="210"/>
  <c r="P105" i="210" s="1"/>
  <c r="O107" i="210"/>
  <c r="O105" i="210" s="1"/>
  <c r="N107" i="210"/>
  <c r="N105" i="210" s="1"/>
  <c r="M107" i="210"/>
  <c r="M105" i="210" s="1"/>
  <c r="L107" i="210"/>
  <c r="L105" i="210" s="1"/>
  <c r="AE103" i="210"/>
  <c r="AD103" i="210"/>
  <c r="AC103" i="210"/>
  <c r="AB103" i="210"/>
  <c r="AA103" i="210"/>
  <c r="Z103" i="210"/>
  <c r="Y103" i="210"/>
  <c r="X103" i="210"/>
  <c r="W103" i="210"/>
  <c r="V103" i="210"/>
  <c r="U103" i="210"/>
  <c r="T103" i="210"/>
  <c r="S103" i="210"/>
  <c r="R103" i="210"/>
  <c r="Q103" i="210"/>
  <c r="P103" i="210"/>
  <c r="O103" i="210"/>
  <c r="N103" i="210"/>
  <c r="M103" i="210"/>
  <c r="L103" i="210"/>
  <c r="AE102" i="210"/>
  <c r="AD102" i="210"/>
  <c r="AC102" i="210"/>
  <c r="AB102" i="210"/>
  <c r="AA102" i="210"/>
  <c r="Z102" i="210"/>
  <c r="Y102" i="210"/>
  <c r="X102" i="210"/>
  <c r="W102" i="210"/>
  <c r="V102" i="210"/>
  <c r="U102" i="210"/>
  <c r="T102" i="210"/>
  <c r="S102" i="210"/>
  <c r="R102" i="210"/>
  <c r="Q102" i="210"/>
  <c r="P102" i="210"/>
  <c r="O102" i="210"/>
  <c r="N102" i="210"/>
  <c r="M102" i="210"/>
  <c r="L102" i="210"/>
  <c r="AE101" i="210"/>
  <c r="AD101" i="210"/>
  <c r="AC101" i="210"/>
  <c r="AB101" i="210"/>
  <c r="AA101" i="210"/>
  <c r="Z101" i="210"/>
  <c r="Y101" i="210"/>
  <c r="X101" i="210"/>
  <c r="W101" i="210"/>
  <c r="V101" i="210"/>
  <c r="U101" i="210"/>
  <c r="T101" i="210"/>
  <c r="S101" i="210"/>
  <c r="R101" i="210"/>
  <c r="Q101" i="210"/>
  <c r="P101" i="210"/>
  <c r="O101" i="210"/>
  <c r="N101" i="210"/>
  <c r="M101" i="210"/>
  <c r="L101" i="210"/>
  <c r="AE100" i="210"/>
  <c r="AE98" i="210" s="1"/>
  <c r="AD100" i="210"/>
  <c r="AD98" i="210" s="1"/>
  <c r="AC100" i="210"/>
  <c r="AC98" i="210" s="1"/>
  <c r="AB100" i="210"/>
  <c r="AB98" i="210" s="1"/>
  <c r="AA100" i="210"/>
  <c r="AA98" i="210" s="1"/>
  <c r="Z100" i="210"/>
  <c r="Z98" i="210" s="1"/>
  <c r="Y100" i="210"/>
  <c r="Y98" i="210" s="1"/>
  <c r="X100" i="210"/>
  <c r="X98" i="210" s="1"/>
  <c r="W100" i="210"/>
  <c r="W98" i="210" s="1"/>
  <c r="V100" i="210"/>
  <c r="V98" i="210" s="1"/>
  <c r="U100" i="210"/>
  <c r="T100" i="210"/>
  <c r="T98" i="210" s="1"/>
  <c r="S100" i="210"/>
  <c r="S98" i="210" s="1"/>
  <c r="R100" i="210"/>
  <c r="R98" i="210" s="1"/>
  <c r="Q100" i="210"/>
  <c r="Q98" i="210" s="1"/>
  <c r="P100" i="210"/>
  <c r="P98" i="210" s="1"/>
  <c r="O100" i="210"/>
  <c r="O98" i="210" s="1"/>
  <c r="N100" i="210"/>
  <c r="N98" i="210" s="1"/>
  <c r="M100" i="210"/>
  <c r="M98" i="210" s="1"/>
  <c r="L100" i="210"/>
  <c r="AE94" i="210"/>
  <c r="AD94" i="210"/>
  <c r="AC94" i="210"/>
  <c r="AB94" i="210"/>
  <c r="AA94" i="210"/>
  <c r="Z94" i="210"/>
  <c r="Y94" i="210"/>
  <c r="X94" i="210"/>
  <c r="W94" i="210"/>
  <c r="V94" i="210"/>
  <c r="U94" i="210"/>
  <c r="T94" i="210"/>
  <c r="S94" i="210"/>
  <c r="R94" i="210"/>
  <c r="Q94" i="210"/>
  <c r="P94" i="210"/>
  <c r="O94" i="210"/>
  <c r="N94" i="210"/>
  <c r="M94" i="210"/>
  <c r="L94" i="210"/>
  <c r="AE93" i="210"/>
  <c r="AD93" i="210"/>
  <c r="AC93" i="210"/>
  <c r="AB93" i="210"/>
  <c r="AA93" i="210"/>
  <c r="Z93" i="210"/>
  <c r="Y93" i="210"/>
  <c r="X93" i="210"/>
  <c r="W93" i="210"/>
  <c r="V93" i="210"/>
  <c r="U93" i="210"/>
  <c r="T93" i="210"/>
  <c r="S93" i="210"/>
  <c r="R93" i="210"/>
  <c r="Q93" i="210"/>
  <c r="P93" i="210"/>
  <c r="O93" i="210"/>
  <c r="N93" i="210"/>
  <c r="M93" i="210"/>
  <c r="L93" i="210"/>
  <c r="AE92" i="210"/>
  <c r="AD92" i="210"/>
  <c r="AC92" i="210"/>
  <c r="AB92" i="210"/>
  <c r="AA92" i="210"/>
  <c r="Z92" i="210"/>
  <c r="Y92" i="210"/>
  <c r="X92" i="210"/>
  <c r="W92" i="210"/>
  <c r="V92" i="210"/>
  <c r="U92" i="210"/>
  <c r="T92" i="210"/>
  <c r="S92" i="210"/>
  <c r="R92" i="210"/>
  <c r="Q92" i="210"/>
  <c r="P92" i="210"/>
  <c r="O92" i="210"/>
  <c r="N92" i="210"/>
  <c r="M92" i="210"/>
  <c r="L92" i="210"/>
  <c r="AE91" i="210"/>
  <c r="AD91" i="210"/>
  <c r="AC91" i="210"/>
  <c r="AB91" i="210"/>
  <c r="AA91" i="210"/>
  <c r="Z91" i="210"/>
  <c r="Y91" i="210"/>
  <c r="X91" i="210"/>
  <c r="W91" i="210"/>
  <c r="V91" i="210"/>
  <c r="U91" i="210"/>
  <c r="T91" i="210"/>
  <c r="S91" i="210"/>
  <c r="R91" i="210"/>
  <c r="Q91" i="210"/>
  <c r="P91" i="210"/>
  <c r="O91" i="210"/>
  <c r="N91" i="210"/>
  <c r="M91" i="210"/>
  <c r="L91" i="210"/>
  <c r="AE90" i="210"/>
  <c r="AE88" i="210" s="1"/>
  <c r="AD90" i="210"/>
  <c r="AD88" i="210" s="1"/>
  <c r="AC90" i="210"/>
  <c r="AC88" i="210" s="1"/>
  <c r="AB90" i="210"/>
  <c r="AB88" i="210" s="1"/>
  <c r="AA90" i="210"/>
  <c r="AA88" i="210" s="1"/>
  <c r="Z90" i="210"/>
  <c r="Z88" i="210" s="1"/>
  <c r="Y90" i="210"/>
  <c r="Y88" i="210" s="1"/>
  <c r="X90" i="210"/>
  <c r="X88" i="210" s="1"/>
  <c r="W90" i="210"/>
  <c r="W88" i="210" s="1"/>
  <c r="V90" i="210"/>
  <c r="V88" i="210" s="1"/>
  <c r="U90" i="210"/>
  <c r="T90" i="210"/>
  <c r="T88" i="210" s="1"/>
  <c r="S90" i="210"/>
  <c r="S88" i="210" s="1"/>
  <c r="R90" i="210"/>
  <c r="R88" i="210" s="1"/>
  <c r="Q90" i="210"/>
  <c r="Q88" i="210" s="1"/>
  <c r="P90" i="210"/>
  <c r="P88" i="210" s="1"/>
  <c r="O90" i="210"/>
  <c r="O88" i="210" s="1"/>
  <c r="N90" i="210"/>
  <c r="N88" i="210" s="1"/>
  <c r="M90" i="210"/>
  <c r="M88" i="210" s="1"/>
  <c r="L90" i="210"/>
  <c r="AE86" i="210"/>
  <c r="AD86" i="210"/>
  <c r="AC86" i="210"/>
  <c r="AB86" i="210"/>
  <c r="AA86" i="210"/>
  <c r="Z86" i="210"/>
  <c r="Y86" i="210"/>
  <c r="X86" i="210"/>
  <c r="W86" i="210"/>
  <c r="V86" i="210"/>
  <c r="U86" i="210"/>
  <c r="T86" i="210"/>
  <c r="S86" i="210"/>
  <c r="R86" i="210"/>
  <c r="Q86" i="210"/>
  <c r="P86" i="210"/>
  <c r="O86" i="210"/>
  <c r="N86" i="210"/>
  <c r="M86" i="210"/>
  <c r="L86" i="210"/>
  <c r="AE85" i="210"/>
  <c r="AE83" i="210" s="1"/>
  <c r="AD85" i="210"/>
  <c r="AD83" i="210" s="1"/>
  <c r="AC85" i="210"/>
  <c r="AC83" i="210" s="1"/>
  <c r="AB85" i="210"/>
  <c r="AB83" i="210" s="1"/>
  <c r="AA85" i="210"/>
  <c r="AA83" i="210" s="1"/>
  <c r="Z85" i="210"/>
  <c r="Z83" i="210" s="1"/>
  <c r="Y85" i="210"/>
  <c r="Y83" i="210" s="1"/>
  <c r="X85" i="210"/>
  <c r="X83" i="210" s="1"/>
  <c r="W85" i="210"/>
  <c r="W83" i="210" s="1"/>
  <c r="V85" i="210"/>
  <c r="V83" i="210" s="1"/>
  <c r="U85" i="210"/>
  <c r="U83" i="210" s="1"/>
  <c r="T85" i="210"/>
  <c r="T83" i="210" s="1"/>
  <c r="S85" i="210"/>
  <c r="S83" i="210" s="1"/>
  <c r="R85" i="210"/>
  <c r="R83" i="210" s="1"/>
  <c r="Q85" i="210"/>
  <c r="Q83" i="210" s="1"/>
  <c r="P85" i="210"/>
  <c r="P83" i="210" s="1"/>
  <c r="O85" i="210"/>
  <c r="O83" i="210" s="1"/>
  <c r="N85" i="210"/>
  <c r="N83" i="210" s="1"/>
  <c r="M85" i="210"/>
  <c r="M83" i="210" s="1"/>
  <c r="L85" i="210"/>
  <c r="L83" i="210" s="1"/>
  <c r="AE81" i="210"/>
  <c r="AD81" i="210"/>
  <c r="AC81" i="210"/>
  <c r="AB81" i="210"/>
  <c r="AA81" i="210"/>
  <c r="Z81" i="210"/>
  <c r="Y81" i="210"/>
  <c r="X81" i="210"/>
  <c r="W81" i="210"/>
  <c r="V81" i="210"/>
  <c r="U81" i="210"/>
  <c r="T81" i="210"/>
  <c r="S81" i="210"/>
  <c r="R81" i="210"/>
  <c r="Q81" i="210"/>
  <c r="P81" i="210"/>
  <c r="O81" i="210"/>
  <c r="N81" i="210"/>
  <c r="M81" i="210"/>
  <c r="L81" i="210"/>
  <c r="AE80" i="210"/>
  <c r="AD80" i="210"/>
  <c r="AC80" i="210"/>
  <c r="AB80" i="210"/>
  <c r="AA80" i="210"/>
  <c r="Z80" i="210"/>
  <c r="Y80" i="210"/>
  <c r="X80" i="210"/>
  <c r="W80" i="210"/>
  <c r="V80" i="210"/>
  <c r="U80" i="210"/>
  <c r="T80" i="210"/>
  <c r="S80" i="210"/>
  <c r="R80" i="210"/>
  <c r="Q80" i="210"/>
  <c r="P80" i="210"/>
  <c r="O80" i="210"/>
  <c r="N80" i="210"/>
  <c r="M80" i="210"/>
  <c r="L80" i="210"/>
  <c r="AE79" i="210"/>
  <c r="AE77" i="210" s="1"/>
  <c r="AD79" i="210"/>
  <c r="AD77" i="210" s="1"/>
  <c r="AC79" i="210"/>
  <c r="AC77" i="210" s="1"/>
  <c r="AB79" i="210"/>
  <c r="AB77" i="210" s="1"/>
  <c r="AA79" i="210"/>
  <c r="AA77" i="210" s="1"/>
  <c r="Z79" i="210"/>
  <c r="Z77" i="210" s="1"/>
  <c r="Y79" i="210"/>
  <c r="Y77" i="210" s="1"/>
  <c r="X79" i="210"/>
  <c r="X77" i="210" s="1"/>
  <c r="W79" i="210"/>
  <c r="W77" i="210" s="1"/>
  <c r="V79" i="210"/>
  <c r="V77" i="210" s="1"/>
  <c r="U79" i="210"/>
  <c r="U77" i="210" s="1"/>
  <c r="T79" i="210"/>
  <c r="T77" i="210" s="1"/>
  <c r="S79" i="210"/>
  <c r="S77" i="210" s="1"/>
  <c r="R79" i="210"/>
  <c r="R77" i="210" s="1"/>
  <c r="Q79" i="210"/>
  <c r="Q77" i="210" s="1"/>
  <c r="P79" i="210"/>
  <c r="P77" i="210" s="1"/>
  <c r="O79" i="210"/>
  <c r="O77" i="210" s="1"/>
  <c r="N79" i="210"/>
  <c r="N77" i="210" s="1"/>
  <c r="M79" i="210"/>
  <c r="M77" i="210" s="1"/>
  <c r="L79" i="210"/>
  <c r="L77" i="210" s="1"/>
  <c r="AE75" i="210"/>
  <c r="AD75" i="210"/>
  <c r="AC75" i="210"/>
  <c r="AB75" i="210"/>
  <c r="AA75" i="210"/>
  <c r="Z75" i="210"/>
  <c r="Y75" i="210"/>
  <c r="X75" i="210"/>
  <c r="W75" i="210"/>
  <c r="V75" i="210"/>
  <c r="U75" i="210"/>
  <c r="T75" i="210"/>
  <c r="S75" i="210"/>
  <c r="R75" i="210"/>
  <c r="Q75" i="210"/>
  <c r="P75" i="210"/>
  <c r="O75" i="210"/>
  <c r="N75" i="210"/>
  <c r="M75" i="210"/>
  <c r="L75" i="210"/>
  <c r="AE74" i="210"/>
  <c r="AD74" i="210"/>
  <c r="AC74" i="210"/>
  <c r="AB74" i="210"/>
  <c r="AA74" i="210"/>
  <c r="Z74" i="210"/>
  <c r="Y74" i="210"/>
  <c r="X74" i="210"/>
  <c r="W74" i="210"/>
  <c r="V74" i="210"/>
  <c r="U74" i="210"/>
  <c r="T74" i="210"/>
  <c r="S74" i="210"/>
  <c r="R74" i="210"/>
  <c r="Q74" i="210"/>
  <c r="P74" i="210"/>
  <c r="O74" i="210"/>
  <c r="N74" i="210"/>
  <c r="M74" i="210"/>
  <c r="L74" i="210"/>
  <c r="AE73" i="210"/>
  <c r="AD73" i="210"/>
  <c r="AC73" i="210"/>
  <c r="AB73" i="210"/>
  <c r="AA73" i="210"/>
  <c r="Z73" i="210"/>
  <c r="Y73" i="210"/>
  <c r="X73" i="210"/>
  <c r="W73" i="210"/>
  <c r="V73" i="210"/>
  <c r="U73" i="210"/>
  <c r="T73" i="210"/>
  <c r="S73" i="210"/>
  <c r="R73" i="210"/>
  <c r="Q73" i="210"/>
  <c r="P73" i="210"/>
  <c r="O73" i="210"/>
  <c r="N73" i="210"/>
  <c r="M73" i="210"/>
  <c r="L73" i="210"/>
  <c r="AE72" i="210"/>
  <c r="AD72" i="210"/>
  <c r="AC72" i="210"/>
  <c r="AB72" i="210"/>
  <c r="AA72" i="210"/>
  <c r="Z72" i="210"/>
  <c r="Y72" i="210"/>
  <c r="X72" i="210"/>
  <c r="W72" i="210"/>
  <c r="V72" i="210"/>
  <c r="U72" i="210"/>
  <c r="T72" i="210"/>
  <c r="S72" i="210"/>
  <c r="R72" i="210"/>
  <c r="Q72" i="210"/>
  <c r="P72" i="210"/>
  <c r="O72" i="210"/>
  <c r="N72" i="210"/>
  <c r="M72" i="210"/>
  <c r="L72" i="210"/>
  <c r="AE71" i="210"/>
  <c r="AD71" i="210"/>
  <c r="AC71" i="210"/>
  <c r="AB71" i="210"/>
  <c r="AA71" i="210"/>
  <c r="Z71" i="210"/>
  <c r="Y71" i="210"/>
  <c r="X71" i="210"/>
  <c r="W71" i="210"/>
  <c r="V71" i="210"/>
  <c r="U71" i="210"/>
  <c r="T71" i="210"/>
  <c r="S71" i="210"/>
  <c r="R71" i="210"/>
  <c r="Q71" i="210"/>
  <c r="P71" i="210"/>
  <c r="O71" i="210"/>
  <c r="N71" i="210"/>
  <c r="M71" i="210"/>
  <c r="L71" i="210"/>
  <c r="AE70" i="210"/>
  <c r="AD70" i="210"/>
  <c r="AC70" i="210"/>
  <c r="AB70" i="210"/>
  <c r="AA70" i="210"/>
  <c r="Z70" i="210"/>
  <c r="Y70" i="210"/>
  <c r="X70" i="210"/>
  <c r="W70" i="210"/>
  <c r="V70" i="210"/>
  <c r="U70" i="210"/>
  <c r="T70" i="210"/>
  <c r="S70" i="210"/>
  <c r="R70" i="210"/>
  <c r="Q70" i="210"/>
  <c r="P70" i="210"/>
  <c r="O70" i="210"/>
  <c r="N70" i="210"/>
  <c r="M70" i="210"/>
  <c r="L70" i="210"/>
  <c r="AE69" i="210"/>
  <c r="AE67" i="210" s="1"/>
  <c r="AD69" i="210"/>
  <c r="AD67" i="210" s="1"/>
  <c r="AC69" i="210"/>
  <c r="AC67" i="210" s="1"/>
  <c r="AB69" i="210"/>
  <c r="AB67" i="210" s="1"/>
  <c r="AA69" i="210"/>
  <c r="AA67" i="210" s="1"/>
  <c r="Z69" i="210"/>
  <c r="Z67" i="210" s="1"/>
  <c r="Y69" i="210"/>
  <c r="Y67" i="210" s="1"/>
  <c r="X69" i="210"/>
  <c r="X67" i="210" s="1"/>
  <c r="W69" i="210"/>
  <c r="W67" i="210" s="1"/>
  <c r="V69" i="210"/>
  <c r="V67" i="210" s="1"/>
  <c r="U69" i="210"/>
  <c r="U67" i="210" s="1"/>
  <c r="T69" i="210"/>
  <c r="T67" i="210" s="1"/>
  <c r="S69" i="210"/>
  <c r="R69" i="210"/>
  <c r="R67" i="210" s="1"/>
  <c r="Q69" i="210"/>
  <c r="Q67" i="210" s="1"/>
  <c r="P69" i="210"/>
  <c r="O69" i="210"/>
  <c r="O67" i="210" s="1"/>
  <c r="N69" i="210"/>
  <c r="N67" i="210" s="1"/>
  <c r="M69" i="210"/>
  <c r="L69" i="210"/>
  <c r="L67" i="210" s="1"/>
  <c r="AE288" i="209"/>
  <c r="AD288" i="209"/>
  <c r="AC288" i="209"/>
  <c r="AB288" i="209"/>
  <c r="AA288" i="209"/>
  <c r="Z288" i="209"/>
  <c r="Y288" i="209"/>
  <c r="X288" i="209"/>
  <c r="W288" i="209"/>
  <c r="V288" i="209"/>
  <c r="U288" i="209"/>
  <c r="T288" i="209"/>
  <c r="S288" i="209"/>
  <c r="R288" i="209"/>
  <c r="Q288" i="209"/>
  <c r="P288" i="209"/>
  <c r="O288" i="209"/>
  <c r="N288" i="209"/>
  <c r="M288" i="209"/>
  <c r="L288" i="209"/>
  <c r="AE287" i="209"/>
  <c r="AE285" i="209" s="1"/>
  <c r="AD287" i="209"/>
  <c r="AD285" i="209" s="1"/>
  <c r="AC287" i="209"/>
  <c r="AC285" i="209" s="1"/>
  <c r="AB287" i="209"/>
  <c r="AB285" i="209" s="1"/>
  <c r="AA287" i="209"/>
  <c r="AA285" i="209" s="1"/>
  <c r="Z287" i="209"/>
  <c r="Z285" i="209" s="1"/>
  <c r="Y287" i="209"/>
  <c r="Y285" i="209" s="1"/>
  <c r="X287" i="209"/>
  <c r="X285" i="209" s="1"/>
  <c r="W287" i="209"/>
  <c r="W285" i="209" s="1"/>
  <c r="V287" i="209"/>
  <c r="V285" i="209" s="1"/>
  <c r="U287" i="209"/>
  <c r="T287" i="209"/>
  <c r="T285" i="209" s="1"/>
  <c r="S287" i="209"/>
  <c r="S285" i="209" s="1"/>
  <c r="R287" i="209"/>
  <c r="R285" i="209" s="1"/>
  <c r="Q287" i="209"/>
  <c r="Q285" i="209" s="1"/>
  <c r="P287" i="209"/>
  <c r="P285" i="209" s="1"/>
  <c r="O287" i="209"/>
  <c r="O285" i="209" s="1"/>
  <c r="N287" i="209"/>
  <c r="N285" i="209" s="1"/>
  <c r="M287" i="209"/>
  <c r="M285" i="209" s="1"/>
  <c r="L287" i="209"/>
  <c r="L285" i="209" s="1"/>
  <c r="AE283" i="209"/>
  <c r="AD283" i="209"/>
  <c r="AC283" i="209"/>
  <c r="AB283" i="209"/>
  <c r="AA283" i="209"/>
  <c r="Z283" i="209"/>
  <c r="Y283" i="209"/>
  <c r="X283" i="209"/>
  <c r="W283" i="209"/>
  <c r="V283" i="209"/>
  <c r="U283" i="209"/>
  <c r="T283" i="209"/>
  <c r="S283" i="209"/>
  <c r="R283" i="209"/>
  <c r="Q283" i="209"/>
  <c r="P283" i="209"/>
  <c r="O283" i="209"/>
  <c r="N283" i="209"/>
  <c r="M283" i="209"/>
  <c r="L283" i="209"/>
  <c r="AE282" i="209"/>
  <c r="AE280" i="209" s="1"/>
  <c r="AD282" i="209"/>
  <c r="AD280" i="209" s="1"/>
  <c r="AC282" i="209"/>
  <c r="AC280" i="209" s="1"/>
  <c r="AB282" i="209"/>
  <c r="AB280" i="209" s="1"/>
  <c r="AA282" i="209"/>
  <c r="AA280" i="209" s="1"/>
  <c r="Z282" i="209"/>
  <c r="Z280" i="209" s="1"/>
  <c r="Y282" i="209"/>
  <c r="Y280" i="209" s="1"/>
  <c r="X282" i="209"/>
  <c r="X280" i="209" s="1"/>
  <c r="W282" i="209"/>
  <c r="W280" i="209" s="1"/>
  <c r="V282" i="209"/>
  <c r="V280" i="209" s="1"/>
  <c r="U282" i="209"/>
  <c r="U280" i="209" s="1"/>
  <c r="T282" i="209"/>
  <c r="T280" i="209" s="1"/>
  <c r="S282" i="209"/>
  <c r="S280" i="209" s="1"/>
  <c r="R282" i="209"/>
  <c r="R280" i="209" s="1"/>
  <c r="Q282" i="209"/>
  <c r="Q280" i="209" s="1"/>
  <c r="P282" i="209"/>
  <c r="P280" i="209" s="1"/>
  <c r="O282" i="209"/>
  <c r="O280" i="209" s="1"/>
  <c r="N282" i="209"/>
  <c r="N280" i="209" s="1"/>
  <c r="M282" i="209"/>
  <c r="M280" i="209" s="1"/>
  <c r="L282" i="209"/>
  <c r="L280" i="209" s="1"/>
  <c r="AE278" i="209"/>
  <c r="AD278" i="209"/>
  <c r="AC278" i="209"/>
  <c r="AB278" i="209"/>
  <c r="AA278" i="209"/>
  <c r="Z278" i="209"/>
  <c r="Y278" i="209"/>
  <c r="X278" i="209"/>
  <c r="W278" i="209"/>
  <c r="V278" i="209"/>
  <c r="U278" i="209"/>
  <c r="T278" i="209"/>
  <c r="S278" i="209"/>
  <c r="R278" i="209"/>
  <c r="Q278" i="209"/>
  <c r="P278" i="209"/>
  <c r="O278" i="209"/>
  <c r="N278" i="209"/>
  <c r="M278" i="209"/>
  <c r="L278" i="209"/>
  <c r="AE277" i="209"/>
  <c r="AD277" i="209"/>
  <c r="AC277" i="209"/>
  <c r="AB277" i="209"/>
  <c r="AA277" i="209"/>
  <c r="Z277" i="209"/>
  <c r="Y277" i="209"/>
  <c r="X277" i="209"/>
  <c r="W277" i="209"/>
  <c r="V277" i="209"/>
  <c r="U277" i="209"/>
  <c r="T277" i="209"/>
  <c r="S277" i="209"/>
  <c r="R277" i="209"/>
  <c r="Q277" i="209"/>
  <c r="P277" i="209"/>
  <c r="O277" i="209"/>
  <c r="N277" i="209"/>
  <c r="M277" i="209"/>
  <c r="L277" i="209"/>
  <c r="AE276" i="209"/>
  <c r="AD276" i="209"/>
  <c r="AC276" i="209"/>
  <c r="AB276" i="209"/>
  <c r="AA276" i="209"/>
  <c r="Z276" i="209"/>
  <c r="Y276" i="209"/>
  <c r="X276" i="209"/>
  <c r="W276" i="209"/>
  <c r="V276" i="209"/>
  <c r="U276" i="209"/>
  <c r="T276" i="209"/>
  <c r="S276" i="209"/>
  <c r="R276" i="209"/>
  <c r="Q276" i="209"/>
  <c r="P276" i="209"/>
  <c r="O276" i="209"/>
  <c r="N276" i="209"/>
  <c r="M276" i="209"/>
  <c r="L276" i="209"/>
  <c r="AE275" i="209"/>
  <c r="AD275" i="209"/>
  <c r="AD273" i="209" s="1"/>
  <c r="AC275" i="209"/>
  <c r="AC273" i="209" s="1"/>
  <c r="AB275" i="209"/>
  <c r="AB273" i="209" s="1"/>
  <c r="AA275" i="209"/>
  <c r="AA273" i="209" s="1"/>
  <c r="Z275" i="209"/>
  <c r="Z273" i="209" s="1"/>
  <c r="Y275" i="209"/>
  <c r="Y273" i="209" s="1"/>
  <c r="X275" i="209"/>
  <c r="X273" i="209" s="1"/>
  <c r="W275" i="209"/>
  <c r="W273" i="209" s="1"/>
  <c r="V275" i="209"/>
  <c r="V273" i="209" s="1"/>
  <c r="U275" i="209"/>
  <c r="T275" i="209"/>
  <c r="T273" i="209" s="1"/>
  <c r="S275" i="209"/>
  <c r="S273" i="209" s="1"/>
  <c r="R275" i="209"/>
  <c r="Q275" i="209"/>
  <c r="Q273" i="209" s="1"/>
  <c r="P275" i="209"/>
  <c r="O275" i="209"/>
  <c r="O273" i="209" s="1"/>
  <c r="N275" i="209"/>
  <c r="N273" i="209" s="1"/>
  <c r="M275" i="209"/>
  <c r="M273" i="209" s="1"/>
  <c r="L275" i="209"/>
  <c r="AE271" i="209"/>
  <c r="AD271" i="209"/>
  <c r="AC271" i="209"/>
  <c r="AB271" i="209"/>
  <c r="AA271" i="209"/>
  <c r="Z271" i="209"/>
  <c r="Y271" i="209"/>
  <c r="X271" i="209"/>
  <c r="W271" i="209"/>
  <c r="V271" i="209"/>
  <c r="U271" i="209"/>
  <c r="T271" i="209"/>
  <c r="S271" i="209"/>
  <c r="R271" i="209"/>
  <c r="Q271" i="209"/>
  <c r="P271" i="209"/>
  <c r="O271" i="209"/>
  <c r="N271" i="209"/>
  <c r="M271" i="209"/>
  <c r="L271" i="209"/>
  <c r="AE270" i="209"/>
  <c r="AD270" i="209"/>
  <c r="AC270" i="209"/>
  <c r="AB270" i="209"/>
  <c r="AA270" i="209"/>
  <c r="Z270" i="209"/>
  <c r="Y270" i="209"/>
  <c r="X270" i="209"/>
  <c r="W270" i="209"/>
  <c r="V270" i="209"/>
  <c r="U270" i="209"/>
  <c r="T270" i="209"/>
  <c r="S270" i="209"/>
  <c r="R270" i="209"/>
  <c r="Q270" i="209"/>
  <c r="P270" i="209"/>
  <c r="O270" i="209"/>
  <c r="N270" i="209"/>
  <c r="M270" i="209"/>
  <c r="L270" i="209"/>
  <c r="AE269" i="209"/>
  <c r="AE267" i="209" s="1"/>
  <c r="AD269" i="209"/>
  <c r="AD267" i="209" s="1"/>
  <c r="AC269" i="209"/>
  <c r="AC267" i="209" s="1"/>
  <c r="AB269" i="209"/>
  <c r="AB267" i="209" s="1"/>
  <c r="AA269" i="209"/>
  <c r="AA267" i="209" s="1"/>
  <c r="Z269" i="209"/>
  <c r="Z267" i="209" s="1"/>
  <c r="Y269" i="209"/>
  <c r="Y267" i="209" s="1"/>
  <c r="X269" i="209"/>
  <c r="X267" i="209" s="1"/>
  <c r="W269" i="209"/>
  <c r="W267" i="209" s="1"/>
  <c r="V269" i="209"/>
  <c r="V267" i="209" s="1"/>
  <c r="U269" i="209"/>
  <c r="T269" i="209"/>
  <c r="T267" i="209" s="1"/>
  <c r="S269" i="209"/>
  <c r="S267" i="209" s="1"/>
  <c r="R269" i="209"/>
  <c r="R267" i="209" s="1"/>
  <c r="Q269" i="209"/>
  <c r="Q267" i="209" s="1"/>
  <c r="P269" i="209"/>
  <c r="P267" i="209" s="1"/>
  <c r="O269" i="209"/>
  <c r="O267" i="209" s="1"/>
  <c r="N269" i="209"/>
  <c r="N267" i="209" s="1"/>
  <c r="M269" i="209"/>
  <c r="M267" i="209" s="1"/>
  <c r="L269" i="209"/>
  <c r="AE263" i="209"/>
  <c r="AD263" i="209"/>
  <c r="AC263" i="209"/>
  <c r="AB263" i="209"/>
  <c r="AA263" i="209"/>
  <c r="Z263" i="209"/>
  <c r="Y263" i="209"/>
  <c r="X263" i="209"/>
  <c r="W263" i="209"/>
  <c r="V263" i="209"/>
  <c r="U263" i="209"/>
  <c r="T263" i="209"/>
  <c r="S263" i="209"/>
  <c r="R263" i="209"/>
  <c r="Q263" i="209"/>
  <c r="P263" i="209"/>
  <c r="O263" i="209"/>
  <c r="N263" i="209"/>
  <c r="M263" i="209"/>
  <c r="L263" i="209"/>
  <c r="AE262" i="209"/>
  <c r="AD262" i="209"/>
  <c r="AC262" i="209"/>
  <c r="AB262" i="209"/>
  <c r="AA262" i="209"/>
  <c r="Z262" i="209"/>
  <c r="Y262" i="209"/>
  <c r="X262" i="209"/>
  <c r="W262" i="209"/>
  <c r="V262" i="209"/>
  <c r="U262" i="209"/>
  <c r="T262" i="209"/>
  <c r="S262" i="209"/>
  <c r="R262" i="209"/>
  <c r="Q262" i="209"/>
  <c r="P262" i="209"/>
  <c r="O262" i="209"/>
  <c r="N262" i="209"/>
  <c r="M262" i="209"/>
  <c r="L262" i="209"/>
  <c r="AE261" i="209"/>
  <c r="AD261" i="209"/>
  <c r="AC261" i="209"/>
  <c r="AB261" i="209"/>
  <c r="AA261" i="209"/>
  <c r="Z261" i="209"/>
  <c r="Y261" i="209"/>
  <c r="X261" i="209"/>
  <c r="W261" i="209"/>
  <c r="V261" i="209"/>
  <c r="U261" i="209"/>
  <c r="T261" i="209"/>
  <c r="S261" i="209"/>
  <c r="R261" i="209"/>
  <c r="Q261" i="209"/>
  <c r="P261" i="209"/>
  <c r="O261" i="209"/>
  <c r="N261" i="209"/>
  <c r="M261" i="209"/>
  <c r="L261" i="209"/>
  <c r="AE260" i="209"/>
  <c r="AD260" i="209"/>
  <c r="AC260" i="209"/>
  <c r="AB260" i="209"/>
  <c r="AA260" i="209"/>
  <c r="Z260" i="209"/>
  <c r="Y260" i="209"/>
  <c r="X260" i="209"/>
  <c r="W260" i="209"/>
  <c r="V260" i="209"/>
  <c r="U260" i="209"/>
  <c r="T260" i="209"/>
  <c r="S260" i="209"/>
  <c r="R260" i="209"/>
  <c r="Q260" i="209"/>
  <c r="P260" i="209"/>
  <c r="O260" i="209"/>
  <c r="N260" i="209"/>
  <c r="M260" i="209"/>
  <c r="L260" i="209"/>
  <c r="AE259" i="209"/>
  <c r="AD259" i="209"/>
  <c r="AC259" i="209"/>
  <c r="AB259" i="209"/>
  <c r="AA259" i="209"/>
  <c r="Z259" i="209"/>
  <c r="Y259" i="209"/>
  <c r="X259" i="209"/>
  <c r="W259" i="209"/>
  <c r="V259" i="209"/>
  <c r="U259" i="209"/>
  <c r="T259" i="209"/>
  <c r="S259" i="209"/>
  <c r="R259" i="209"/>
  <c r="Q259" i="209"/>
  <c r="P259" i="209"/>
  <c r="O259" i="209"/>
  <c r="N259" i="209"/>
  <c r="M259" i="209"/>
  <c r="L259" i="209"/>
  <c r="AE258" i="209"/>
  <c r="AD258" i="209"/>
  <c r="AC258" i="209"/>
  <c r="AB258" i="209"/>
  <c r="AA258" i="209"/>
  <c r="Z258" i="209"/>
  <c r="Y258" i="209"/>
  <c r="X258" i="209"/>
  <c r="W258" i="209"/>
  <c r="V258" i="209"/>
  <c r="U258" i="209"/>
  <c r="T258" i="209"/>
  <c r="S258" i="209"/>
  <c r="R258" i="209"/>
  <c r="Q258" i="209"/>
  <c r="P258" i="209"/>
  <c r="O258" i="209"/>
  <c r="N258" i="209"/>
  <c r="M258" i="209"/>
  <c r="L258" i="209"/>
  <c r="AE257" i="209"/>
  <c r="AD257" i="209"/>
  <c r="AC257" i="209"/>
  <c r="AB257" i="209"/>
  <c r="AA257" i="209"/>
  <c r="Z257" i="209"/>
  <c r="Y257" i="209"/>
  <c r="X257" i="209"/>
  <c r="W257" i="209"/>
  <c r="V257" i="209"/>
  <c r="U257" i="209"/>
  <c r="T257" i="209"/>
  <c r="S257" i="209"/>
  <c r="R257" i="209"/>
  <c r="Q257" i="209"/>
  <c r="P257" i="209"/>
  <c r="O257" i="209"/>
  <c r="N257" i="209"/>
  <c r="M257" i="209"/>
  <c r="L257" i="209"/>
  <c r="AE256" i="209"/>
  <c r="AE254" i="209" s="1"/>
  <c r="AD256" i="209"/>
  <c r="AD254" i="209" s="1"/>
  <c r="AC256" i="209"/>
  <c r="AC254" i="209" s="1"/>
  <c r="AB256" i="209"/>
  <c r="AB254" i="209" s="1"/>
  <c r="AA256" i="209"/>
  <c r="AA254" i="209" s="1"/>
  <c r="Z256" i="209"/>
  <c r="Y256" i="209"/>
  <c r="Y254" i="209" s="1"/>
  <c r="X256" i="209"/>
  <c r="X254" i="209" s="1"/>
  <c r="W256" i="209"/>
  <c r="W254" i="209" s="1"/>
  <c r="V256" i="209"/>
  <c r="U256" i="209"/>
  <c r="U254" i="209" s="1"/>
  <c r="T256" i="209"/>
  <c r="T254" i="209" s="1"/>
  <c r="S256" i="209"/>
  <c r="S254" i="209" s="1"/>
  <c r="R256" i="209"/>
  <c r="R254" i="209" s="1"/>
  <c r="Q256" i="209"/>
  <c r="Q254" i="209" s="1"/>
  <c r="P256" i="209"/>
  <c r="P254" i="209" s="1"/>
  <c r="O256" i="209"/>
  <c r="O254" i="209" s="1"/>
  <c r="N256" i="209"/>
  <c r="N254" i="209" s="1"/>
  <c r="M256" i="209"/>
  <c r="M254" i="209" s="1"/>
  <c r="L256" i="209"/>
  <c r="L254" i="209" s="1"/>
  <c r="AE252" i="209"/>
  <c r="AD252" i="209"/>
  <c r="AC252" i="209"/>
  <c r="AB252" i="209"/>
  <c r="AA252" i="209"/>
  <c r="Z252" i="209"/>
  <c r="Y252" i="209"/>
  <c r="X252" i="209"/>
  <c r="W252" i="209"/>
  <c r="V252" i="209"/>
  <c r="U252" i="209"/>
  <c r="T252" i="209"/>
  <c r="S252" i="209"/>
  <c r="R252" i="209"/>
  <c r="Q252" i="209"/>
  <c r="P252" i="209"/>
  <c r="O252" i="209"/>
  <c r="N252" i="209"/>
  <c r="M252" i="209"/>
  <c r="L252" i="209"/>
  <c r="AE251" i="209"/>
  <c r="AD251" i="209"/>
  <c r="AC251" i="209"/>
  <c r="AB251" i="209"/>
  <c r="AA251" i="209"/>
  <c r="Z251" i="209"/>
  <c r="Y251" i="209"/>
  <c r="X251" i="209"/>
  <c r="W251" i="209"/>
  <c r="V251" i="209"/>
  <c r="U251" i="209"/>
  <c r="T251" i="209"/>
  <c r="S251" i="209"/>
  <c r="R251" i="209"/>
  <c r="Q251" i="209"/>
  <c r="P251" i="209"/>
  <c r="O251" i="209"/>
  <c r="N251" i="209"/>
  <c r="M251" i="209"/>
  <c r="L251" i="209"/>
  <c r="AE250" i="209"/>
  <c r="AD250" i="209"/>
  <c r="AC250" i="209"/>
  <c r="AB250" i="209"/>
  <c r="AA250" i="209"/>
  <c r="Z250" i="209"/>
  <c r="Y250" i="209"/>
  <c r="X250" i="209"/>
  <c r="W250" i="209"/>
  <c r="V250" i="209"/>
  <c r="U250" i="209"/>
  <c r="T250" i="209"/>
  <c r="S250" i="209"/>
  <c r="R250" i="209"/>
  <c r="Q250" i="209"/>
  <c r="P250" i="209"/>
  <c r="O250" i="209"/>
  <c r="N250" i="209"/>
  <c r="M250" i="209"/>
  <c r="L250" i="209"/>
  <c r="AE249" i="209"/>
  <c r="AE247" i="209" s="1"/>
  <c r="AD249" i="209"/>
  <c r="AD247" i="209" s="1"/>
  <c r="AC249" i="209"/>
  <c r="AC247" i="209" s="1"/>
  <c r="AB249" i="209"/>
  <c r="AB247" i="209" s="1"/>
  <c r="AA249" i="209"/>
  <c r="AA247" i="209" s="1"/>
  <c r="Z249" i="209"/>
  <c r="Z247" i="209" s="1"/>
  <c r="Y249" i="209"/>
  <c r="Y247" i="209" s="1"/>
  <c r="X249" i="209"/>
  <c r="X247" i="209" s="1"/>
  <c r="W249" i="209"/>
  <c r="W247" i="209" s="1"/>
  <c r="V249" i="209"/>
  <c r="V247" i="209" s="1"/>
  <c r="U249" i="209"/>
  <c r="U247" i="209" s="1"/>
  <c r="T249" i="209"/>
  <c r="T247" i="209" s="1"/>
  <c r="S249" i="209"/>
  <c r="S247" i="209" s="1"/>
  <c r="R249" i="209"/>
  <c r="R247" i="209" s="1"/>
  <c r="Q249" i="209"/>
  <c r="Q247" i="209" s="1"/>
  <c r="P249" i="209"/>
  <c r="P247" i="209" s="1"/>
  <c r="O249" i="209"/>
  <c r="O247" i="209" s="1"/>
  <c r="N249" i="209"/>
  <c r="N247" i="209" s="1"/>
  <c r="M249" i="209"/>
  <c r="M247" i="209" s="1"/>
  <c r="L249" i="209"/>
  <c r="L247" i="209" s="1"/>
  <c r="AE243" i="209"/>
  <c r="AD243" i="209"/>
  <c r="AC243" i="209"/>
  <c r="AB243" i="209"/>
  <c r="AA243" i="209"/>
  <c r="Z243" i="209"/>
  <c r="Y243" i="209"/>
  <c r="X243" i="209"/>
  <c r="W243" i="209"/>
  <c r="V243" i="209"/>
  <c r="U243" i="209"/>
  <c r="T243" i="209"/>
  <c r="S243" i="209"/>
  <c r="R243" i="209"/>
  <c r="Q243" i="209"/>
  <c r="P243" i="209"/>
  <c r="O243" i="209"/>
  <c r="N243" i="209"/>
  <c r="M243" i="209"/>
  <c r="L243" i="209"/>
  <c r="AE242" i="209"/>
  <c r="AD242" i="209"/>
  <c r="AC242" i="209"/>
  <c r="AB242" i="209"/>
  <c r="AA242" i="209"/>
  <c r="Z242" i="209"/>
  <c r="Y242" i="209"/>
  <c r="X242" i="209"/>
  <c r="W242" i="209"/>
  <c r="V242" i="209"/>
  <c r="U242" i="209"/>
  <c r="T242" i="209"/>
  <c r="S242" i="209"/>
  <c r="R242" i="209"/>
  <c r="Q242" i="209"/>
  <c r="P242" i="209"/>
  <c r="O242" i="209"/>
  <c r="N242" i="209"/>
  <c r="M242" i="209"/>
  <c r="L242" i="209"/>
  <c r="AE241" i="209"/>
  <c r="AD241" i="209"/>
  <c r="AC241" i="209"/>
  <c r="AB241" i="209"/>
  <c r="AA241" i="209"/>
  <c r="Z241" i="209"/>
  <c r="Y241" i="209"/>
  <c r="X241" i="209"/>
  <c r="W241" i="209"/>
  <c r="V241" i="209"/>
  <c r="U241" i="209"/>
  <c r="T241" i="209"/>
  <c r="S241" i="209"/>
  <c r="R241" i="209"/>
  <c r="Q241" i="209"/>
  <c r="P241" i="209"/>
  <c r="O241" i="209"/>
  <c r="N241" i="209"/>
  <c r="M241" i="209"/>
  <c r="L241" i="209"/>
  <c r="AE240" i="209"/>
  <c r="AE238" i="209" s="1"/>
  <c r="AD240" i="209"/>
  <c r="AD238" i="209" s="1"/>
  <c r="AC240" i="209"/>
  <c r="AC238" i="209" s="1"/>
  <c r="AB240" i="209"/>
  <c r="AB238" i="209" s="1"/>
  <c r="AA240" i="209"/>
  <c r="AA238" i="209" s="1"/>
  <c r="Z240" i="209"/>
  <c r="Z238" i="209" s="1"/>
  <c r="Y240" i="209"/>
  <c r="Y238" i="209" s="1"/>
  <c r="X240" i="209"/>
  <c r="X238" i="209" s="1"/>
  <c r="W240" i="209"/>
  <c r="W238" i="209" s="1"/>
  <c r="V240" i="209"/>
  <c r="V238" i="209" s="1"/>
  <c r="U240" i="209"/>
  <c r="U238" i="209" s="1"/>
  <c r="T240" i="209"/>
  <c r="T238" i="209" s="1"/>
  <c r="S240" i="209"/>
  <c r="S238" i="209" s="1"/>
  <c r="R240" i="209"/>
  <c r="R238" i="209" s="1"/>
  <c r="Q240" i="209"/>
  <c r="Q238" i="209" s="1"/>
  <c r="P240" i="209"/>
  <c r="P238" i="209" s="1"/>
  <c r="O240" i="209"/>
  <c r="O238" i="209" s="1"/>
  <c r="N240" i="209"/>
  <c r="N238" i="209" s="1"/>
  <c r="M240" i="209"/>
  <c r="M238" i="209" s="1"/>
  <c r="L240" i="209"/>
  <c r="L238" i="209" s="1"/>
  <c r="AE236" i="209"/>
  <c r="AD236" i="209"/>
  <c r="AC236" i="209"/>
  <c r="AB236" i="209"/>
  <c r="AA236" i="209"/>
  <c r="Z236" i="209"/>
  <c r="Y236" i="209"/>
  <c r="X236" i="209"/>
  <c r="W236" i="209"/>
  <c r="V236" i="209"/>
  <c r="U236" i="209"/>
  <c r="T236" i="209"/>
  <c r="S236" i="209"/>
  <c r="R236" i="209"/>
  <c r="Q236" i="209"/>
  <c r="P236" i="209"/>
  <c r="O236" i="209"/>
  <c r="N236" i="209"/>
  <c r="M236" i="209"/>
  <c r="L236" i="209"/>
  <c r="AE235" i="209"/>
  <c r="AD235" i="209"/>
  <c r="AC235" i="209"/>
  <c r="AB235" i="209"/>
  <c r="AA235" i="209"/>
  <c r="Z235" i="209"/>
  <c r="Y235" i="209"/>
  <c r="X235" i="209"/>
  <c r="W235" i="209"/>
  <c r="V235" i="209"/>
  <c r="U235" i="209"/>
  <c r="T235" i="209"/>
  <c r="S235" i="209"/>
  <c r="R235" i="209"/>
  <c r="Q235" i="209"/>
  <c r="P235" i="209"/>
  <c r="O235" i="209"/>
  <c r="N235" i="209"/>
  <c r="M235" i="209"/>
  <c r="L235" i="209"/>
  <c r="AE234" i="209"/>
  <c r="AD234" i="209"/>
  <c r="AC234" i="209"/>
  <c r="AB234" i="209"/>
  <c r="AA234" i="209"/>
  <c r="Z234" i="209"/>
  <c r="Y234" i="209"/>
  <c r="X234" i="209"/>
  <c r="W234" i="209"/>
  <c r="V234" i="209"/>
  <c r="U234" i="209"/>
  <c r="T234" i="209"/>
  <c r="S234" i="209"/>
  <c r="R234" i="209"/>
  <c r="Q234" i="209"/>
  <c r="P234" i="209"/>
  <c r="O234" i="209"/>
  <c r="N234" i="209"/>
  <c r="M234" i="209"/>
  <c r="L234" i="209"/>
  <c r="AE233" i="209"/>
  <c r="AD233" i="209"/>
  <c r="AC233" i="209"/>
  <c r="AB233" i="209"/>
  <c r="AA233" i="209"/>
  <c r="Z233" i="209"/>
  <c r="Y233" i="209"/>
  <c r="X233" i="209"/>
  <c r="W233" i="209"/>
  <c r="V233" i="209"/>
  <c r="U233" i="209"/>
  <c r="T233" i="209"/>
  <c r="S233" i="209"/>
  <c r="R233" i="209"/>
  <c r="Q233" i="209"/>
  <c r="P233" i="209"/>
  <c r="O233" i="209"/>
  <c r="N233" i="209"/>
  <c r="M233" i="209"/>
  <c r="L233" i="209"/>
  <c r="AE232" i="209"/>
  <c r="AE230" i="209" s="1"/>
  <c r="AD232" i="209"/>
  <c r="AD230" i="209" s="1"/>
  <c r="AC232" i="209"/>
  <c r="AC230" i="209" s="1"/>
  <c r="AB232" i="209"/>
  <c r="AB230" i="209" s="1"/>
  <c r="AA232" i="209"/>
  <c r="AA230" i="209" s="1"/>
  <c r="Z232" i="209"/>
  <c r="Z230" i="209" s="1"/>
  <c r="Y232" i="209"/>
  <c r="Y230" i="209" s="1"/>
  <c r="X232" i="209"/>
  <c r="W232" i="209"/>
  <c r="W230" i="209" s="1"/>
  <c r="V232" i="209"/>
  <c r="V230" i="209" s="1"/>
  <c r="U232" i="209"/>
  <c r="T232" i="209"/>
  <c r="T230" i="209" s="1"/>
  <c r="S232" i="209"/>
  <c r="S230" i="209" s="1"/>
  <c r="R232" i="209"/>
  <c r="R230" i="209" s="1"/>
  <c r="Q232" i="209"/>
  <c r="Q230" i="209" s="1"/>
  <c r="P232" i="209"/>
  <c r="P230" i="209" s="1"/>
  <c r="O232" i="209"/>
  <c r="O230" i="209" s="1"/>
  <c r="N232" i="209"/>
  <c r="N230" i="209" s="1"/>
  <c r="M232" i="209"/>
  <c r="M230" i="209" s="1"/>
  <c r="L232" i="209"/>
  <c r="AE228" i="209"/>
  <c r="AD228" i="209"/>
  <c r="AC228" i="209"/>
  <c r="AB228" i="209"/>
  <c r="AA228" i="209"/>
  <c r="Z228" i="209"/>
  <c r="Y228" i="209"/>
  <c r="X228" i="209"/>
  <c r="W228" i="209"/>
  <c r="V228" i="209"/>
  <c r="U228" i="209"/>
  <c r="T228" i="209"/>
  <c r="S228" i="209"/>
  <c r="R228" i="209"/>
  <c r="Q228" i="209"/>
  <c r="P228" i="209"/>
  <c r="O228" i="209"/>
  <c r="N228" i="209"/>
  <c r="M228" i="209"/>
  <c r="L228" i="209"/>
  <c r="AE227" i="209"/>
  <c r="AD227" i="209"/>
  <c r="AC227" i="209"/>
  <c r="AB227" i="209"/>
  <c r="AA227" i="209"/>
  <c r="Z227" i="209"/>
  <c r="Y227" i="209"/>
  <c r="X227" i="209"/>
  <c r="W227" i="209"/>
  <c r="V227" i="209"/>
  <c r="U227" i="209"/>
  <c r="T227" i="209"/>
  <c r="S227" i="209"/>
  <c r="R227" i="209"/>
  <c r="Q227" i="209"/>
  <c r="P227" i="209"/>
  <c r="O227" i="209"/>
  <c r="N227" i="209"/>
  <c r="M227" i="209"/>
  <c r="L227" i="209"/>
  <c r="AE226" i="209"/>
  <c r="AE224" i="209" s="1"/>
  <c r="AD226" i="209"/>
  <c r="AD224" i="209" s="1"/>
  <c r="AC226" i="209"/>
  <c r="AC224" i="209" s="1"/>
  <c r="AB226" i="209"/>
  <c r="AB224" i="209" s="1"/>
  <c r="AA226" i="209"/>
  <c r="AA224" i="209" s="1"/>
  <c r="Z226" i="209"/>
  <c r="Z224" i="209" s="1"/>
  <c r="Y226" i="209"/>
  <c r="Y224" i="209" s="1"/>
  <c r="X226" i="209"/>
  <c r="X224" i="209" s="1"/>
  <c r="W226" i="209"/>
  <c r="W224" i="209" s="1"/>
  <c r="V226" i="209"/>
  <c r="V224" i="209" s="1"/>
  <c r="U226" i="209"/>
  <c r="U224" i="209" s="1"/>
  <c r="T226" i="209"/>
  <c r="T224" i="209" s="1"/>
  <c r="S226" i="209"/>
  <c r="S224" i="209" s="1"/>
  <c r="R226" i="209"/>
  <c r="R224" i="209" s="1"/>
  <c r="Q226" i="209"/>
  <c r="Q224" i="209" s="1"/>
  <c r="P226" i="209"/>
  <c r="P224" i="209" s="1"/>
  <c r="O226" i="209"/>
  <c r="O224" i="209" s="1"/>
  <c r="N226" i="209"/>
  <c r="N224" i="209" s="1"/>
  <c r="M226" i="209"/>
  <c r="M224" i="209" s="1"/>
  <c r="L226" i="209"/>
  <c r="L224" i="209" s="1"/>
  <c r="AE222" i="209"/>
  <c r="AD222" i="209"/>
  <c r="AC222" i="209"/>
  <c r="AB222" i="209"/>
  <c r="AA222" i="209"/>
  <c r="Z222" i="209"/>
  <c r="Y222" i="209"/>
  <c r="X222" i="209"/>
  <c r="W222" i="209"/>
  <c r="V222" i="209"/>
  <c r="U222" i="209"/>
  <c r="T222" i="209"/>
  <c r="S222" i="209"/>
  <c r="R222" i="209"/>
  <c r="Q222" i="209"/>
  <c r="P222" i="209"/>
  <c r="O222" i="209"/>
  <c r="N222" i="209"/>
  <c r="M222" i="209"/>
  <c r="L222" i="209"/>
  <c r="AE221" i="209"/>
  <c r="AD221" i="209"/>
  <c r="AC221" i="209"/>
  <c r="AB221" i="209"/>
  <c r="AA221" i="209"/>
  <c r="Z221" i="209"/>
  <c r="Y221" i="209"/>
  <c r="X221" i="209"/>
  <c r="W221" i="209"/>
  <c r="V221" i="209"/>
  <c r="U221" i="209"/>
  <c r="T221" i="209"/>
  <c r="S221" i="209"/>
  <c r="R221" i="209"/>
  <c r="Q221" i="209"/>
  <c r="P221" i="209"/>
  <c r="O221" i="209"/>
  <c r="N221" i="209"/>
  <c r="M221" i="209"/>
  <c r="L221" i="209"/>
  <c r="AE220" i="209"/>
  <c r="AD220" i="209"/>
  <c r="AC220" i="209"/>
  <c r="AB220" i="209"/>
  <c r="AA220" i="209"/>
  <c r="Z220" i="209"/>
  <c r="Y220" i="209"/>
  <c r="X220" i="209"/>
  <c r="W220" i="209"/>
  <c r="V220" i="209"/>
  <c r="U220" i="209"/>
  <c r="T220" i="209"/>
  <c r="S220" i="209"/>
  <c r="R220" i="209"/>
  <c r="Q220" i="209"/>
  <c r="P220" i="209"/>
  <c r="O220" i="209"/>
  <c r="N220" i="209"/>
  <c r="M220" i="209"/>
  <c r="L220" i="209"/>
  <c r="AE219" i="209"/>
  <c r="AD219" i="209"/>
  <c r="AC219" i="209"/>
  <c r="AB219" i="209"/>
  <c r="AA219" i="209"/>
  <c r="Z219" i="209"/>
  <c r="Y219" i="209"/>
  <c r="X219" i="209"/>
  <c r="W219" i="209"/>
  <c r="V219" i="209"/>
  <c r="U219" i="209"/>
  <c r="T219" i="209"/>
  <c r="S219" i="209"/>
  <c r="R219" i="209"/>
  <c r="Q219" i="209"/>
  <c r="P219" i="209"/>
  <c r="O219" i="209"/>
  <c r="N219" i="209"/>
  <c r="M219" i="209"/>
  <c r="L219" i="209"/>
  <c r="AE218" i="209"/>
  <c r="AE216" i="209" s="1"/>
  <c r="AD218" i="209"/>
  <c r="AD216" i="209" s="1"/>
  <c r="AC218" i="209"/>
  <c r="AC216" i="209" s="1"/>
  <c r="AB218" i="209"/>
  <c r="AB216" i="209" s="1"/>
  <c r="AA218" i="209"/>
  <c r="AA216" i="209" s="1"/>
  <c r="Z218" i="209"/>
  <c r="Z216" i="209" s="1"/>
  <c r="Y218" i="209"/>
  <c r="Y216" i="209" s="1"/>
  <c r="X218" i="209"/>
  <c r="X216" i="209" s="1"/>
  <c r="W218" i="209"/>
  <c r="W216" i="209" s="1"/>
  <c r="V218" i="209"/>
  <c r="V216" i="209" s="1"/>
  <c r="U218" i="209"/>
  <c r="U216" i="209" s="1"/>
  <c r="T218" i="209"/>
  <c r="T216" i="209" s="1"/>
  <c r="S218" i="209"/>
  <c r="S216" i="209" s="1"/>
  <c r="R218" i="209"/>
  <c r="R216" i="209" s="1"/>
  <c r="Q218" i="209"/>
  <c r="Q216" i="209" s="1"/>
  <c r="P218" i="209"/>
  <c r="O218" i="209"/>
  <c r="O216" i="209" s="1"/>
  <c r="N218" i="209"/>
  <c r="N216" i="209" s="1"/>
  <c r="M218" i="209"/>
  <c r="M216" i="209" s="1"/>
  <c r="L218" i="209"/>
  <c r="AE214" i="209"/>
  <c r="AD214" i="209"/>
  <c r="AC214" i="209"/>
  <c r="AB214" i="209"/>
  <c r="AA214" i="209"/>
  <c r="Z214" i="209"/>
  <c r="Y214" i="209"/>
  <c r="X214" i="209"/>
  <c r="W214" i="209"/>
  <c r="V214" i="209"/>
  <c r="U214" i="209"/>
  <c r="T214" i="209"/>
  <c r="S214" i="209"/>
  <c r="R214" i="209"/>
  <c r="Q214" i="209"/>
  <c r="P214" i="209"/>
  <c r="O214" i="209"/>
  <c r="N214" i="209"/>
  <c r="M214" i="209"/>
  <c r="L214" i="209"/>
  <c r="AE213" i="209"/>
  <c r="AD213" i="209"/>
  <c r="AC213" i="209"/>
  <c r="AB213" i="209"/>
  <c r="AA213" i="209"/>
  <c r="Z213" i="209"/>
  <c r="Y213" i="209"/>
  <c r="X213" i="209"/>
  <c r="W213" i="209"/>
  <c r="V213" i="209"/>
  <c r="U213" i="209"/>
  <c r="T213" i="209"/>
  <c r="S213" i="209"/>
  <c r="R213" i="209"/>
  <c r="Q213" i="209"/>
  <c r="P213" i="209"/>
  <c r="O213" i="209"/>
  <c r="N213" i="209"/>
  <c r="M213" i="209"/>
  <c r="L213" i="209"/>
  <c r="AE212" i="209"/>
  <c r="AD212" i="209"/>
  <c r="AC212" i="209"/>
  <c r="AB212" i="209"/>
  <c r="AA212" i="209"/>
  <c r="Z212" i="209"/>
  <c r="Y212" i="209"/>
  <c r="X212" i="209"/>
  <c r="W212" i="209"/>
  <c r="V212" i="209"/>
  <c r="U212" i="209"/>
  <c r="T212" i="209"/>
  <c r="S212" i="209"/>
  <c r="R212" i="209"/>
  <c r="Q212" i="209"/>
  <c r="P212" i="209"/>
  <c r="O212" i="209"/>
  <c r="N212" i="209"/>
  <c r="M212" i="209"/>
  <c r="L212" i="209"/>
  <c r="AE211" i="209"/>
  <c r="AD211" i="209"/>
  <c r="AC211" i="209"/>
  <c r="AB211" i="209"/>
  <c r="AA211" i="209"/>
  <c r="Z211" i="209"/>
  <c r="Y211" i="209"/>
  <c r="X211" i="209"/>
  <c r="W211" i="209"/>
  <c r="V211" i="209"/>
  <c r="U211" i="209"/>
  <c r="T211" i="209"/>
  <c r="S211" i="209"/>
  <c r="R211" i="209"/>
  <c r="Q211" i="209"/>
  <c r="P211" i="209"/>
  <c r="O211" i="209"/>
  <c r="N211" i="209"/>
  <c r="M211" i="209"/>
  <c r="L211" i="209"/>
  <c r="AE210" i="209"/>
  <c r="AD210" i="209"/>
  <c r="AC210" i="209"/>
  <c r="AB210" i="209"/>
  <c r="AA210" i="209"/>
  <c r="Z210" i="209"/>
  <c r="Y210" i="209"/>
  <c r="X210" i="209"/>
  <c r="W210" i="209"/>
  <c r="V210" i="209"/>
  <c r="U210" i="209"/>
  <c r="T210" i="209"/>
  <c r="S210" i="209"/>
  <c r="R210" i="209"/>
  <c r="Q210" i="209"/>
  <c r="P210" i="209"/>
  <c r="O210" i="209"/>
  <c r="N210" i="209"/>
  <c r="M210" i="209"/>
  <c r="L210" i="209"/>
  <c r="AE209" i="209"/>
  <c r="AE207" i="209" s="1"/>
  <c r="AD209" i="209"/>
  <c r="AD207" i="209" s="1"/>
  <c r="AC209" i="209"/>
  <c r="AC207" i="209" s="1"/>
  <c r="AB209" i="209"/>
  <c r="AB207" i="209" s="1"/>
  <c r="AA209" i="209"/>
  <c r="AA207" i="209" s="1"/>
  <c r="Z209" i="209"/>
  <c r="Z207" i="209" s="1"/>
  <c r="Y209" i="209"/>
  <c r="Y207" i="209" s="1"/>
  <c r="X209" i="209"/>
  <c r="X207" i="209" s="1"/>
  <c r="W209" i="209"/>
  <c r="W207" i="209" s="1"/>
  <c r="V209" i="209"/>
  <c r="V207" i="209" s="1"/>
  <c r="U209" i="209"/>
  <c r="T209" i="209"/>
  <c r="T207" i="209" s="1"/>
  <c r="S209" i="209"/>
  <c r="S207" i="209" s="1"/>
  <c r="R209" i="209"/>
  <c r="R207" i="209" s="1"/>
  <c r="Q209" i="209"/>
  <c r="Q207" i="209" s="1"/>
  <c r="P209" i="209"/>
  <c r="P207" i="209" s="1"/>
  <c r="O209" i="209"/>
  <c r="O207" i="209" s="1"/>
  <c r="N209" i="209"/>
  <c r="N207" i="209" s="1"/>
  <c r="M209" i="209"/>
  <c r="M207" i="209" s="1"/>
  <c r="L209" i="209"/>
  <c r="AE205" i="209"/>
  <c r="AD205" i="209"/>
  <c r="AC205" i="209"/>
  <c r="AB205" i="209"/>
  <c r="AA205" i="209"/>
  <c r="Z205" i="209"/>
  <c r="Y205" i="209"/>
  <c r="X205" i="209"/>
  <c r="W205" i="209"/>
  <c r="V205" i="209"/>
  <c r="U205" i="209"/>
  <c r="T205" i="209"/>
  <c r="S205" i="209"/>
  <c r="R205" i="209"/>
  <c r="Q205" i="209"/>
  <c r="P205" i="209"/>
  <c r="O205" i="209"/>
  <c r="N205" i="209"/>
  <c r="M205" i="209"/>
  <c r="L205" i="209"/>
  <c r="AE204" i="209"/>
  <c r="AE202" i="209" s="1"/>
  <c r="AD204" i="209"/>
  <c r="AD202" i="209" s="1"/>
  <c r="AC204" i="209"/>
  <c r="AC202" i="209" s="1"/>
  <c r="AB204" i="209"/>
  <c r="AB202" i="209" s="1"/>
  <c r="AA204" i="209"/>
  <c r="AA202" i="209" s="1"/>
  <c r="Z204" i="209"/>
  <c r="Z202" i="209" s="1"/>
  <c r="Y204" i="209"/>
  <c r="Y202" i="209" s="1"/>
  <c r="X204" i="209"/>
  <c r="X202" i="209" s="1"/>
  <c r="W204" i="209"/>
  <c r="W202" i="209" s="1"/>
  <c r="V204" i="209"/>
  <c r="V202" i="209" s="1"/>
  <c r="U204" i="209"/>
  <c r="U202" i="209" s="1"/>
  <c r="T204" i="209"/>
  <c r="S204" i="209"/>
  <c r="S202" i="209" s="1"/>
  <c r="R204" i="209"/>
  <c r="R202" i="209" s="1"/>
  <c r="Q204" i="209"/>
  <c r="Q202" i="209" s="1"/>
  <c r="P204" i="209"/>
  <c r="P202" i="209" s="1"/>
  <c r="O204" i="209"/>
  <c r="O202" i="209" s="1"/>
  <c r="N204" i="209"/>
  <c r="N202" i="209" s="1"/>
  <c r="M204" i="209"/>
  <c r="M202" i="209" s="1"/>
  <c r="L204" i="209"/>
  <c r="L202" i="209" s="1"/>
  <c r="AE200" i="209"/>
  <c r="AD200" i="209"/>
  <c r="AC200" i="209"/>
  <c r="AB200" i="209"/>
  <c r="AA200" i="209"/>
  <c r="Z200" i="209"/>
  <c r="Y200" i="209"/>
  <c r="X200" i="209"/>
  <c r="W200" i="209"/>
  <c r="V200" i="209"/>
  <c r="U200" i="209"/>
  <c r="T200" i="209"/>
  <c r="S200" i="209"/>
  <c r="R200" i="209"/>
  <c r="Q200" i="209"/>
  <c r="P200" i="209"/>
  <c r="O200" i="209"/>
  <c r="N200" i="209"/>
  <c r="M200" i="209"/>
  <c r="L200" i="209"/>
  <c r="AE199" i="209"/>
  <c r="AD199" i="209"/>
  <c r="AC199" i="209"/>
  <c r="AB199" i="209"/>
  <c r="AA199" i="209"/>
  <c r="Z199" i="209"/>
  <c r="Y199" i="209"/>
  <c r="X199" i="209"/>
  <c r="W199" i="209"/>
  <c r="V199" i="209"/>
  <c r="U199" i="209"/>
  <c r="T199" i="209"/>
  <c r="S199" i="209"/>
  <c r="R199" i="209"/>
  <c r="Q199" i="209"/>
  <c r="P199" i="209"/>
  <c r="O199" i="209"/>
  <c r="N199" i="209"/>
  <c r="M199" i="209"/>
  <c r="L199" i="209"/>
  <c r="AE198" i="209"/>
  <c r="AE196" i="209" s="1"/>
  <c r="AD198" i="209"/>
  <c r="AD196" i="209" s="1"/>
  <c r="AC198" i="209"/>
  <c r="AC196" i="209" s="1"/>
  <c r="AB198" i="209"/>
  <c r="AB196" i="209" s="1"/>
  <c r="AA198" i="209"/>
  <c r="AA196" i="209" s="1"/>
  <c r="Z198" i="209"/>
  <c r="Z196" i="209" s="1"/>
  <c r="Y198" i="209"/>
  <c r="Y196" i="209" s="1"/>
  <c r="X198" i="209"/>
  <c r="X196" i="209" s="1"/>
  <c r="W198" i="209"/>
  <c r="W196" i="209" s="1"/>
  <c r="V198" i="209"/>
  <c r="V196" i="209" s="1"/>
  <c r="U198" i="209"/>
  <c r="U196" i="209" s="1"/>
  <c r="T198" i="209"/>
  <c r="T196" i="209" s="1"/>
  <c r="S198" i="209"/>
  <c r="S196" i="209" s="1"/>
  <c r="R198" i="209"/>
  <c r="Q198" i="209"/>
  <c r="Q196" i="209" s="1"/>
  <c r="P198" i="209"/>
  <c r="P196" i="209" s="1"/>
  <c r="O198" i="209"/>
  <c r="O196" i="209" s="1"/>
  <c r="N198" i="209"/>
  <c r="N196" i="209" s="1"/>
  <c r="M198" i="209"/>
  <c r="M196" i="209" s="1"/>
  <c r="L198" i="209"/>
  <c r="AE194" i="209"/>
  <c r="AD194" i="209"/>
  <c r="AC194" i="209"/>
  <c r="AB194" i="209"/>
  <c r="AA194" i="209"/>
  <c r="Z194" i="209"/>
  <c r="Y194" i="209"/>
  <c r="X194" i="209"/>
  <c r="W194" i="209"/>
  <c r="V194" i="209"/>
  <c r="U194" i="209"/>
  <c r="T194" i="209"/>
  <c r="S194" i="209"/>
  <c r="R194" i="209"/>
  <c r="Q194" i="209"/>
  <c r="P194" i="209"/>
  <c r="O194" i="209"/>
  <c r="N194" i="209"/>
  <c r="M194" i="209"/>
  <c r="L194" i="209"/>
  <c r="AE193" i="209"/>
  <c r="AD193" i="209"/>
  <c r="AC193" i="209"/>
  <c r="AB193" i="209"/>
  <c r="AA193" i="209"/>
  <c r="Z193" i="209"/>
  <c r="Y193" i="209"/>
  <c r="X193" i="209"/>
  <c r="W193" i="209"/>
  <c r="V193" i="209"/>
  <c r="U193" i="209"/>
  <c r="T193" i="209"/>
  <c r="S193" i="209"/>
  <c r="R193" i="209"/>
  <c r="Q193" i="209"/>
  <c r="P193" i="209"/>
  <c r="O193" i="209"/>
  <c r="N193" i="209"/>
  <c r="M193" i="209"/>
  <c r="L193" i="209"/>
  <c r="AE192" i="209"/>
  <c r="AD192" i="209"/>
  <c r="AC192" i="209"/>
  <c r="AB192" i="209"/>
  <c r="AA192" i="209"/>
  <c r="Z192" i="209"/>
  <c r="Y192" i="209"/>
  <c r="X192" i="209"/>
  <c r="W192" i="209"/>
  <c r="V192" i="209"/>
  <c r="U192" i="209"/>
  <c r="T192" i="209"/>
  <c r="S192" i="209"/>
  <c r="R192" i="209"/>
  <c r="Q192" i="209"/>
  <c r="P192" i="209"/>
  <c r="O192" i="209"/>
  <c r="N192" i="209"/>
  <c r="M192" i="209"/>
  <c r="L192" i="209"/>
  <c r="AE191" i="209"/>
  <c r="AD191" i="209"/>
  <c r="AC191" i="209"/>
  <c r="AB191" i="209"/>
  <c r="AA191" i="209"/>
  <c r="Z191" i="209"/>
  <c r="Y191" i="209"/>
  <c r="X191" i="209"/>
  <c r="W191" i="209"/>
  <c r="V191" i="209"/>
  <c r="U191" i="209"/>
  <c r="T191" i="209"/>
  <c r="S191" i="209"/>
  <c r="R191" i="209"/>
  <c r="Q191" i="209"/>
  <c r="P191" i="209"/>
  <c r="O191" i="209"/>
  <c r="N191" i="209"/>
  <c r="M191" i="209"/>
  <c r="L191" i="209"/>
  <c r="AE190" i="209"/>
  <c r="AD190" i="209"/>
  <c r="AC190" i="209"/>
  <c r="AB190" i="209"/>
  <c r="AA190" i="209"/>
  <c r="Z190" i="209"/>
  <c r="Y190" i="209"/>
  <c r="X190" i="209"/>
  <c r="W190" i="209"/>
  <c r="V190" i="209"/>
  <c r="U190" i="209"/>
  <c r="T190" i="209"/>
  <c r="S190" i="209"/>
  <c r="R190" i="209"/>
  <c r="Q190" i="209"/>
  <c r="P190" i="209"/>
  <c r="O190" i="209"/>
  <c r="N190" i="209"/>
  <c r="M190" i="209"/>
  <c r="L190" i="209"/>
  <c r="AE189" i="209"/>
  <c r="AD189" i="209"/>
  <c r="AC189" i="209"/>
  <c r="AB189" i="209"/>
  <c r="AA189" i="209"/>
  <c r="Z189" i="209"/>
  <c r="Y189" i="209"/>
  <c r="X189" i="209"/>
  <c r="W189" i="209"/>
  <c r="V189" i="209"/>
  <c r="U189" i="209"/>
  <c r="T189" i="209"/>
  <c r="S189" i="209"/>
  <c r="R189" i="209"/>
  <c r="Q189" i="209"/>
  <c r="P189" i="209"/>
  <c r="O189" i="209"/>
  <c r="N189" i="209"/>
  <c r="M189" i="209"/>
  <c r="L189" i="209"/>
  <c r="AE188" i="209"/>
  <c r="AD188" i="209"/>
  <c r="AC188" i="209"/>
  <c r="AB188" i="209"/>
  <c r="AA188" i="209"/>
  <c r="Z188" i="209"/>
  <c r="Y188" i="209"/>
  <c r="X188" i="209"/>
  <c r="W188" i="209"/>
  <c r="V188" i="209"/>
  <c r="U188" i="209"/>
  <c r="T188" i="209"/>
  <c r="S188" i="209"/>
  <c r="R188" i="209"/>
  <c r="Q188" i="209"/>
  <c r="P188" i="209"/>
  <c r="O188" i="209"/>
  <c r="N188" i="209"/>
  <c r="M188" i="209"/>
  <c r="L188" i="209"/>
  <c r="AE187" i="209"/>
  <c r="AE185" i="209" s="1"/>
  <c r="AD187" i="209"/>
  <c r="AD185" i="209" s="1"/>
  <c r="AC187" i="209"/>
  <c r="AC185" i="209" s="1"/>
  <c r="AB187" i="209"/>
  <c r="AB185" i="209" s="1"/>
  <c r="AA187" i="209"/>
  <c r="AA185" i="209" s="1"/>
  <c r="Z187" i="209"/>
  <c r="Z185" i="209" s="1"/>
  <c r="Y187" i="209"/>
  <c r="Y185" i="209" s="1"/>
  <c r="X187" i="209"/>
  <c r="X185" i="209" s="1"/>
  <c r="W187" i="209"/>
  <c r="W185" i="209" s="1"/>
  <c r="V187" i="209"/>
  <c r="V185" i="209" s="1"/>
  <c r="U187" i="209"/>
  <c r="T187" i="209"/>
  <c r="T185" i="209" s="1"/>
  <c r="S187" i="209"/>
  <c r="S185" i="209" s="1"/>
  <c r="R187" i="209"/>
  <c r="R185" i="209" s="1"/>
  <c r="Q187" i="209"/>
  <c r="Q185" i="209" s="1"/>
  <c r="P187" i="209"/>
  <c r="P185" i="209" s="1"/>
  <c r="O187" i="209"/>
  <c r="O185" i="209" s="1"/>
  <c r="N187" i="209"/>
  <c r="N185" i="209" s="1"/>
  <c r="M187" i="209"/>
  <c r="L187" i="209"/>
  <c r="AE181" i="209"/>
  <c r="AD181" i="209"/>
  <c r="AC181" i="209"/>
  <c r="AB181" i="209"/>
  <c r="AA181" i="209"/>
  <c r="Z181" i="209"/>
  <c r="Y181" i="209"/>
  <c r="X181" i="209"/>
  <c r="W181" i="209"/>
  <c r="V181" i="209"/>
  <c r="U181" i="209"/>
  <c r="T181" i="209"/>
  <c r="S181" i="209"/>
  <c r="R181" i="209"/>
  <c r="Q181" i="209"/>
  <c r="P181" i="209"/>
  <c r="O181" i="209"/>
  <c r="N181" i="209"/>
  <c r="M181" i="209"/>
  <c r="L181" i="209"/>
  <c r="AE180" i="209"/>
  <c r="AD180" i="209"/>
  <c r="AC180" i="209"/>
  <c r="AB180" i="209"/>
  <c r="AA180" i="209"/>
  <c r="Z180" i="209"/>
  <c r="Y180" i="209"/>
  <c r="X180" i="209"/>
  <c r="W180" i="209"/>
  <c r="V180" i="209"/>
  <c r="U180" i="209"/>
  <c r="T180" i="209"/>
  <c r="S180" i="209"/>
  <c r="R180" i="209"/>
  <c r="Q180" i="209"/>
  <c r="P180" i="209"/>
  <c r="O180" i="209"/>
  <c r="N180" i="209"/>
  <c r="M180" i="209"/>
  <c r="L180" i="209"/>
  <c r="AE179" i="209"/>
  <c r="AD179" i="209"/>
  <c r="AC179" i="209"/>
  <c r="AB179" i="209"/>
  <c r="AA179" i="209"/>
  <c r="Z179" i="209"/>
  <c r="Y179" i="209"/>
  <c r="X179" i="209"/>
  <c r="W179" i="209"/>
  <c r="V179" i="209"/>
  <c r="U179" i="209"/>
  <c r="T179" i="209"/>
  <c r="S179" i="209"/>
  <c r="R179" i="209"/>
  <c r="Q179" i="209"/>
  <c r="P179" i="209"/>
  <c r="O179" i="209"/>
  <c r="N179" i="209"/>
  <c r="M179" i="209"/>
  <c r="L179" i="209"/>
  <c r="AE178" i="209"/>
  <c r="AD178" i="209"/>
  <c r="AC178" i="209"/>
  <c r="AB178" i="209"/>
  <c r="AA178" i="209"/>
  <c r="Z178" i="209"/>
  <c r="Y178" i="209"/>
  <c r="X178" i="209"/>
  <c r="W178" i="209"/>
  <c r="V178" i="209"/>
  <c r="U178" i="209"/>
  <c r="T178" i="209"/>
  <c r="S178" i="209"/>
  <c r="R178" i="209"/>
  <c r="Q178" i="209"/>
  <c r="P178" i="209"/>
  <c r="O178" i="209"/>
  <c r="N178" i="209"/>
  <c r="M178" i="209"/>
  <c r="L178" i="209"/>
  <c r="AE177" i="209"/>
  <c r="AD177" i="209"/>
  <c r="AC177" i="209"/>
  <c r="AB177" i="209"/>
  <c r="AA177" i="209"/>
  <c r="Z177" i="209"/>
  <c r="Y177" i="209"/>
  <c r="X177" i="209"/>
  <c r="W177" i="209"/>
  <c r="V177" i="209"/>
  <c r="U177" i="209"/>
  <c r="T177" i="209"/>
  <c r="S177" i="209"/>
  <c r="R177" i="209"/>
  <c r="Q177" i="209"/>
  <c r="P177" i="209"/>
  <c r="O177" i="209"/>
  <c r="N177" i="209"/>
  <c r="M177" i="209"/>
  <c r="L177" i="209"/>
  <c r="AE176" i="209"/>
  <c r="AD176" i="209"/>
  <c r="AC176" i="209"/>
  <c r="AB176" i="209"/>
  <c r="AA176" i="209"/>
  <c r="Z176" i="209"/>
  <c r="Y176" i="209"/>
  <c r="X176" i="209"/>
  <c r="W176" i="209"/>
  <c r="V176" i="209"/>
  <c r="U176" i="209"/>
  <c r="T176" i="209"/>
  <c r="S176" i="209"/>
  <c r="R176" i="209"/>
  <c r="Q176" i="209"/>
  <c r="P176" i="209"/>
  <c r="O176" i="209"/>
  <c r="N176" i="209"/>
  <c r="M176" i="209"/>
  <c r="L176" i="209"/>
  <c r="AE175" i="209"/>
  <c r="AE173" i="209" s="1"/>
  <c r="AD175" i="209"/>
  <c r="AD173" i="209" s="1"/>
  <c r="AC175" i="209"/>
  <c r="AC173" i="209" s="1"/>
  <c r="AB175" i="209"/>
  <c r="AB173" i="209" s="1"/>
  <c r="AA175" i="209"/>
  <c r="AA173" i="209" s="1"/>
  <c r="Z175" i="209"/>
  <c r="Z173" i="209" s="1"/>
  <c r="Y175" i="209"/>
  <c r="Y173" i="209" s="1"/>
  <c r="X175" i="209"/>
  <c r="X173" i="209" s="1"/>
  <c r="W175" i="209"/>
  <c r="W173" i="209" s="1"/>
  <c r="V175" i="209"/>
  <c r="V173" i="209" s="1"/>
  <c r="U175" i="209"/>
  <c r="U173" i="209" s="1"/>
  <c r="T175" i="209"/>
  <c r="T173" i="209" s="1"/>
  <c r="S175" i="209"/>
  <c r="S173" i="209" s="1"/>
  <c r="R175" i="209"/>
  <c r="R173" i="209" s="1"/>
  <c r="Q175" i="209"/>
  <c r="Q173" i="209" s="1"/>
  <c r="P175" i="209"/>
  <c r="O175" i="209"/>
  <c r="N175" i="209"/>
  <c r="M175" i="209"/>
  <c r="L175" i="209"/>
  <c r="L173" i="209" s="1"/>
  <c r="AE171" i="209"/>
  <c r="AD171" i="209"/>
  <c r="AC171" i="209"/>
  <c r="AB171" i="209"/>
  <c r="AA171" i="209"/>
  <c r="Z171" i="209"/>
  <c r="Y171" i="209"/>
  <c r="X171" i="209"/>
  <c r="W171" i="209"/>
  <c r="V171" i="209"/>
  <c r="U171" i="209"/>
  <c r="T171" i="209"/>
  <c r="S171" i="209"/>
  <c r="R171" i="209"/>
  <c r="Q171" i="209"/>
  <c r="P171" i="209"/>
  <c r="O171" i="209"/>
  <c r="N171" i="209"/>
  <c r="M171" i="209"/>
  <c r="L171" i="209"/>
  <c r="AE170" i="209"/>
  <c r="AD170" i="209"/>
  <c r="AC170" i="209"/>
  <c r="AB170" i="209"/>
  <c r="AA170" i="209"/>
  <c r="Z170" i="209"/>
  <c r="Y170" i="209"/>
  <c r="X170" i="209"/>
  <c r="W170" i="209"/>
  <c r="V170" i="209"/>
  <c r="U170" i="209"/>
  <c r="T170" i="209"/>
  <c r="S170" i="209"/>
  <c r="R170" i="209"/>
  <c r="Q170" i="209"/>
  <c r="P170" i="209"/>
  <c r="O170" i="209"/>
  <c r="N170" i="209"/>
  <c r="M170" i="209"/>
  <c r="L170" i="209"/>
  <c r="AE169" i="209"/>
  <c r="AD169" i="209"/>
  <c r="AC169" i="209"/>
  <c r="AB169" i="209"/>
  <c r="AA169" i="209"/>
  <c r="Z169" i="209"/>
  <c r="Y169" i="209"/>
  <c r="X169" i="209"/>
  <c r="W169" i="209"/>
  <c r="V169" i="209"/>
  <c r="U169" i="209"/>
  <c r="T169" i="209"/>
  <c r="S169" i="209"/>
  <c r="R169" i="209"/>
  <c r="Q169" i="209"/>
  <c r="P169" i="209"/>
  <c r="O169" i="209"/>
  <c r="N169" i="209"/>
  <c r="M169" i="209"/>
  <c r="L169" i="209"/>
  <c r="AE168" i="209"/>
  <c r="AD168" i="209"/>
  <c r="AC168" i="209"/>
  <c r="AB168" i="209"/>
  <c r="AA168" i="209"/>
  <c r="Z168" i="209"/>
  <c r="Y168" i="209"/>
  <c r="X168" i="209"/>
  <c r="W168" i="209"/>
  <c r="V168" i="209"/>
  <c r="U168" i="209"/>
  <c r="T168" i="209"/>
  <c r="S168" i="209"/>
  <c r="R168" i="209"/>
  <c r="Q168" i="209"/>
  <c r="P168" i="209"/>
  <c r="O168" i="209"/>
  <c r="N168" i="209"/>
  <c r="M168" i="209"/>
  <c r="L168" i="209"/>
  <c r="AE167" i="209"/>
  <c r="AD167" i="209"/>
  <c r="AC167" i="209"/>
  <c r="AB167" i="209"/>
  <c r="AA167" i="209"/>
  <c r="Z167" i="209"/>
  <c r="Y167" i="209"/>
  <c r="X167" i="209"/>
  <c r="W167" i="209"/>
  <c r="V167" i="209"/>
  <c r="U167" i="209"/>
  <c r="T167" i="209"/>
  <c r="S167" i="209"/>
  <c r="R167" i="209"/>
  <c r="Q167" i="209"/>
  <c r="P167" i="209"/>
  <c r="O167" i="209"/>
  <c r="N167" i="209"/>
  <c r="M167" i="209"/>
  <c r="L167" i="209"/>
  <c r="AE166" i="209"/>
  <c r="AD166" i="209"/>
  <c r="AC166" i="209"/>
  <c r="AB166" i="209"/>
  <c r="AA166" i="209"/>
  <c r="Z166" i="209"/>
  <c r="Y166" i="209"/>
  <c r="X166" i="209"/>
  <c r="W166" i="209"/>
  <c r="V166" i="209"/>
  <c r="U166" i="209"/>
  <c r="T166" i="209"/>
  <c r="S166" i="209"/>
  <c r="R166" i="209"/>
  <c r="Q166" i="209"/>
  <c r="P166" i="209"/>
  <c r="O166" i="209"/>
  <c r="N166" i="209"/>
  <c r="M166" i="209"/>
  <c r="L166" i="209"/>
  <c r="AE165" i="209"/>
  <c r="AE163" i="209" s="1"/>
  <c r="AD165" i="209"/>
  <c r="AD163" i="209" s="1"/>
  <c r="AC165" i="209"/>
  <c r="AC163" i="209" s="1"/>
  <c r="AB165" i="209"/>
  <c r="AB163" i="209" s="1"/>
  <c r="AA165" i="209"/>
  <c r="AA163" i="209" s="1"/>
  <c r="Z165" i="209"/>
  <c r="Z163" i="209" s="1"/>
  <c r="Y165" i="209"/>
  <c r="Y163" i="209" s="1"/>
  <c r="X165" i="209"/>
  <c r="W165" i="209"/>
  <c r="W163" i="209" s="1"/>
  <c r="V165" i="209"/>
  <c r="U165" i="209"/>
  <c r="T165" i="209"/>
  <c r="T163" i="209" s="1"/>
  <c r="S165" i="209"/>
  <c r="S163" i="209" s="1"/>
  <c r="R165" i="209"/>
  <c r="R163" i="209" s="1"/>
  <c r="Q165" i="209"/>
  <c r="Q163" i="209" s="1"/>
  <c r="P165" i="209"/>
  <c r="P163" i="209" s="1"/>
  <c r="O165" i="209"/>
  <c r="O163" i="209" s="1"/>
  <c r="N165" i="209"/>
  <c r="N163" i="209" s="1"/>
  <c r="M165" i="209"/>
  <c r="M163" i="209" s="1"/>
  <c r="L165" i="209"/>
  <c r="L163" i="209" s="1"/>
  <c r="AE161" i="209"/>
  <c r="AD161" i="209"/>
  <c r="AC161" i="209"/>
  <c r="AB161" i="209"/>
  <c r="AA161" i="209"/>
  <c r="Z161" i="209"/>
  <c r="Y161" i="209"/>
  <c r="X161" i="209"/>
  <c r="W161" i="209"/>
  <c r="V161" i="209"/>
  <c r="U161" i="209"/>
  <c r="T161" i="209"/>
  <c r="S161" i="209"/>
  <c r="R161" i="209"/>
  <c r="Q161" i="209"/>
  <c r="P161" i="209"/>
  <c r="O161" i="209"/>
  <c r="N161" i="209"/>
  <c r="M161" i="209"/>
  <c r="L161" i="209"/>
  <c r="AE160" i="209"/>
  <c r="AD160" i="209"/>
  <c r="AC160" i="209"/>
  <c r="AB160" i="209"/>
  <c r="AA160" i="209"/>
  <c r="Z160" i="209"/>
  <c r="Y160" i="209"/>
  <c r="X160" i="209"/>
  <c r="W160" i="209"/>
  <c r="V160" i="209"/>
  <c r="U160" i="209"/>
  <c r="T160" i="209"/>
  <c r="S160" i="209"/>
  <c r="R160" i="209"/>
  <c r="Q160" i="209"/>
  <c r="P160" i="209"/>
  <c r="O160" i="209"/>
  <c r="N160" i="209"/>
  <c r="M160" i="209"/>
  <c r="L160" i="209"/>
  <c r="AE159" i="209"/>
  <c r="AD159" i="209"/>
  <c r="AC159" i="209"/>
  <c r="AB159" i="209"/>
  <c r="AA159" i="209"/>
  <c r="Z159" i="209"/>
  <c r="Y159" i="209"/>
  <c r="X159" i="209"/>
  <c r="W159" i="209"/>
  <c r="V159" i="209"/>
  <c r="U159" i="209"/>
  <c r="T159" i="209"/>
  <c r="S159" i="209"/>
  <c r="R159" i="209"/>
  <c r="Q159" i="209"/>
  <c r="P159" i="209"/>
  <c r="O159" i="209"/>
  <c r="N159" i="209"/>
  <c r="M159" i="209"/>
  <c r="L159" i="209"/>
  <c r="AE158" i="209"/>
  <c r="AD158" i="209"/>
  <c r="AC158" i="209"/>
  <c r="AB158" i="209"/>
  <c r="AA158" i="209"/>
  <c r="Z158" i="209"/>
  <c r="Y158" i="209"/>
  <c r="X158" i="209"/>
  <c r="W158" i="209"/>
  <c r="V158" i="209"/>
  <c r="U158" i="209"/>
  <c r="T158" i="209"/>
  <c r="S158" i="209"/>
  <c r="R158" i="209"/>
  <c r="Q158" i="209"/>
  <c r="P158" i="209"/>
  <c r="O158" i="209"/>
  <c r="N158" i="209"/>
  <c r="M158" i="209"/>
  <c r="L158" i="209"/>
  <c r="AE157" i="209"/>
  <c r="AE155" i="209" s="1"/>
  <c r="AD157" i="209"/>
  <c r="AD155" i="209" s="1"/>
  <c r="AC157" i="209"/>
  <c r="AC155" i="209" s="1"/>
  <c r="AB157" i="209"/>
  <c r="AB155" i="209" s="1"/>
  <c r="AA157" i="209"/>
  <c r="AA155" i="209" s="1"/>
  <c r="Z157" i="209"/>
  <c r="Z155" i="209" s="1"/>
  <c r="Y157" i="209"/>
  <c r="Y155" i="209" s="1"/>
  <c r="X157" i="209"/>
  <c r="X155" i="209" s="1"/>
  <c r="W157" i="209"/>
  <c r="W155" i="209" s="1"/>
  <c r="V157" i="209"/>
  <c r="V155" i="209" s="1"/>
  <c r="U157" i="209"/>
  <c r="U155" i="209" s="1"/>
  <c r="T157" i="209"/>
  <c r="T155" i="209" s="1"/>
  <c r="S157" i="209"/>
  <c r="R157" i="209"/>
  <c r="R155" i="209" s="1"/>
  <c r="Q157" i="209"/>
  <c r="Q155" i="209" s="1"/>
  <c r="P157" i="209"/>
  <c r="O157" i="209"/>
  <c r="O155" i="209" s="1"/>
  <c r="N157" i="209"/>
  <c r="N155" i="209" s="1"/>
  <c r="M157" i="209"/>
  <c r="L157" i="209"/>
  <c r="L155" i="209" s="1"/>
  <c r="AE153" i="209"/>
  <c r="AD153" i="209"/>
  <c r="AC153" i="209"/>
  <c r="AB153" i="209"/>
  <c r="AA153" i="209"/>
  <c r="Z153" i="209"/>
  <c r="Y153" i="209"/>
  <c r="X153" i="209"/>
  <c r="W153" i="209"/>
  <c r="V153" i="209"/>
  <c r="U153" i="209"/>
  <c r="T153" i="209"/>
  <c r="S153" i="209"/>
  <c r="R153" i="209"/>
  <c r="Q153" i="209"/>
  <c r="P153" i="209"/>
  <c r="O153" i="209"/>
  <c r="N153" i="209"/>
  <c r="M153" i="209"/>
  <c r="L153" i="209"/>
  <c r="AE152" i="209"/>
  <c r="AD152" i="209"/>
  <c r="AC152" i="209"/>
  <c r="AB152" i="209"/>
  <c r="AA152" i="209"/>
  <c r="Z152" i="209"/>
  <c r="Y152" i="209"/>
  <c r="X152" i="209"/>
  <c r="W152" i="209"/>
  <c r="V152" i="209"/>
  <c r="U152" i="209"/>
  <c r="T152" i="209"/>
  <c r="S152" i="209"/>
  <c r="R152" i="209"/>
  <c r="Q152" i="209"/>
  <c r="P152" i="209"/>
  <c r="O152" i="209"/>
  <c r="N152" i="209"/>
  <c r="M152" i="209"/>
  <c r="L152" i="209"/>
  <c r="AE151" i="209"/>
  <c r="AD151" i="209"/>
  <c r="AC151" i="209"/>
  <c r="AB151" i="209"/>
  <c r="AA151" i="209"/>
  <c r="Z151" i="209"/>
  <c r="Y151" i="209"/>
  <c r="X151" i="209"/>
  <c r="W151" i="209"/>
  <c r="V151" i="209"/>
  <c r="U151" i="209"/>
  <c r="T151" i="209"/>
  <c r="S151" i="209"/>
  <c r="R151" i="209"/>
  <c r="Q151" i="209"/>
  <c r="P151" i="209"/>
  <c r="O151" i="209"/>
  <c r="N151" i="209"/>
  <c r="M151" i="209"/>
  <c r="L151" i="209"/>
  <c r="AE150" i="209"/>
  <c r="AD150" i="209"/>
  <c r="AC150" i="209"/>
  <c r="AB150" i="209"/>
  <c r="AA150" i="209"/>
  <c r="Z150" i="209"/>
  <c r="Y150" i="209"/>
  <c r="X150" i="209"/>
  <c r="W150" i="209"/>
  <c r="V150" i="209"/>
  <c r="U150" i="209"/>
  <c r="T150" i="209"/>
  <c r="S150" i="209"/>
  <c r="R150" i="209"/>
  <c r="Q150" i="209"/>
  <c r="P150" i="209"/>
  <c r="O150" i="209"/>
  <c r="N150" i="209"/>
  <c r="M150" i="209"/>
  <c r="L150" i="209"/>
  <c r="AE149" i="209"/>
  <c r="AD149" i="209"/>
  <c r="AC149" i="209"/>
  <c r="AB149" i="209"/>
  <c r="AA149" i="209"/>
  <c r="Z149" i="209"/>
  <c r="Y149" i="209"/>
  <c r="X149" i="209"/>
  <c r="W149" i="209"/>
  <c r="V149" i="209"/>
  <c r="U149" i="209"/>
  <c r="T149" i="209"/>
  <c r="S149" i="209"/>
  <c r="R149" i="209"/>
  <c r="Q149" i="209"/>
  <c r="P149" i="209"/>
  <c r="O149" i="209"/>
  <c r="N149" i="209"/>
  <c r="M149" i="209"/>
  <c r="L149" i="209"/>
  <c r="AE148" i="209"/>
  <c r="AE146" i="209" s="1"/>
  <c r="AD148" i="209"/>
  <c r="AD146" i="209" s="1"/>
  <c r="AC148" i="209"/>
  <c r="AC146" i="209" s="1"/>
  <c r="AB148" i="209"/>
  <c r="AB146" i="209" s="1"/>
  <c r="AA148" i="209"/>
  <c r="AA146" i="209" s="1"/>
  <c r="Z148" i="209"/>
  <c r="Z146" i="209" s="1"/>
  <c r="Y148" i="209"/>
  <c r="Y146" i="209" s="1"/>
  <c r="X148" i="209"/>
  <c r="X146" i="209" s="1"/>
  <c r="W148" i="209"/>
  <c r="W146" i="209" s="1"/>
  <c r="V148" i="209"/>
  <c r="V146" i="209" s="1"/>
  <c r="U148" i="209"/>
  <c r="U146" i="209" s="1"/>
  <c r="T148" i="209"/>
  <c r="T146" i="209" s="1"/>
  <c r="S148" i="209"/>
  <c r="S146" i="209" s="1"/>
  <c r="R148" i="209"/>
  <c r="R146" i="209" s="1"/>
  <c r="Q148" i="209"/>
  <c r="Q146" i="209" s="1"/>
  <c r="P148" i="209"/>
  <c r="O148" i="209"/>
  <c r="O146" i="209" s="1"/>
  <c r="N148" i="209"/>
  <c r="N146" i="209" s="1"/>
  <c r="M148" i="209"/>
  <c r="M146" i="209" s="1"/>
  <c r="L148" i="209"/>
  <c r="L146" i="209" s="1"/>
  <c r="AE144" i="209"/>
  <c r="AD144" i="209"/>
  <c r="AC144" i="209"/>
  <c r="AB144" i="209"/>
  <c r="AA144" i="209"/>
  <c r="Z144" i="209"/>
  <c r="Y144" i="209"/>
  <c r="X144" i="209"/>
  <c r="W144" i="209"/>
  <c r="V144" i="209"/>
  <c r="U144" i="209"/>
  <c r="T144" i="209"/>
  <c r="S144" i="209"/>
  <c r="R144" i="209"/>
  <c r="Q144" i="209"/>
  <c r="P144" i="209"/>
  <c r="O144" i="209"/>
  <c r="N144" i="209"/>
  <c r="M144" i="209"/>
  <c r="L144" i="209"/>
  <c r="AE143" i="209"/>
  <c r="AD143" i="209"/>
  <c r="AC143" i="209"/>
  <c r="AB143" i="209"/>
  <c r="AA143" i="209"/>
  <c r="Z143" i="209"/>
  <c r="Y143" i="209"/>
  <c r="X143" i="209"/>
  <c r="W143" i="209"/>
  <c r="V143" i="209"/>
  <c r="U143" i="209"/>
  <c r="T143" i="209"/>
  <c r="S143" i="209"/>
  <c r="R143" i="209"/>
  <c r="Q143" i="209"/>
  <c r="P143" i="209"/>
  <c r="O143" i="209"/>
  <c r="N143" i="209"/>
  <c r="M143" i="209"/>
  <c r="L143" i="209"/>
  <c r="AE142" i="209"/>
  <c r="AE140" i="209" s="1"/>
  <c r="AD142" i="209"/>
  <c r="AD140" i="209" s="1"/>
  <c r="AC142" i="209"/>
  <c r="AC140" i="209" s="1"/>
  <c r="AB142" i="209"/>
  <c r="AB140" i="209" s="1"/>
  <c r="AA142" i="209"/>
  <c r="AA140" i="209" s="1"/>
  <c r="Z142" i="209"/>
  <c r="Z140" i="209" s="1"/>
  <c r="Y142" i="209"/>
  <c r="Y140" i="209" s="1"/>
  <c r="X142" i="209"/>
  <c r="X140" i="209" s="1"/>
  <c r="W142" i="209"/>
  <c r="W140" i="209" s="1"/>
  <c r="V142" i="209"/>
  <c r="V140" i="209" s="1"/>
  <c r="U142" i="209"/>
  <c r="U140" i="209" s="1"/>
  <c r="T142" i="209"/>
  <c r="T140" i="209" s="1"/>
  <c r="S142" i="209"/>
  <c r="S140" i="209" s="1"/>
  <c r="R142" i="209"/>
  <c r="R140" i="209" s="1"/>
  <c r="Q142" i="209"/>
  <c r="Q140" i="209" s="1"/>
  <c r="P142" i="209"/>
  <c r="P140" i="209" s="1"/>
  <c r="O142" i="209"/>
  <c r="O140" i="209" s="1"/>
  <c r="N142" i="209"/>
  <c r="M142" i="209"/>
  <c r="M140" i="209" s="1"/>
  <c r="L142" i="209"/>
  <c r="L140" i="209" s="1"/>
  <c r="AE138" i="209"/>
  <c r="AD138" i="209"/>
  <c r="AC138" i="209"/>
  <c r="AB138" i="209"/>
  <c r="AA138" i="209"/>
  <c r="Z138" i="209"/>
  <c r="Y138" i="209"/>
  <c r="X138" i="209"/>
  <c r="W138" i="209"/>
  <c r="V138" i="209"/>
  <c r="U138" i="209"/>
  <c r="T138" i="209"/>
  <c r="S138" i="209"/>
  <c r="R138" i="209"/>
  <c r="Q138" i="209"/>
  <c r="P138" i="209"/>
  <c r="O138" i="209"/>
  <c r="N138" i="209"/>
  <c r="M138" i="209"/>
  <c r="L138" i="209"/>
  <c r="AE137" i="209"/>
  <c r="AD137" i="209"/>
  <c r="AC137" i="209"/>
  <c r="AB137" i="209"/>
  <c r="AA137" i="209"/>
  <c r="Z137" i="209"/>
  <c r="Y137" i="209"/>
  <c r="X137" i="209"/>
  <c r="W137" i="209"/>
  <c r="V137" i="209"/>
  <c r="U137" i="209"/>
  <c r="T137" i="209"/>
  <c r="S137" i="209"/>
  <c r="R137" i="209"/>
  <c r="Q137" i="209"/>
  <c r="P137" i="209"/>
  <c r="O137" i="209"/>
  <c r="N137" i="209"/>
  <c r="M137" i="209"/>
  <c r="L137" i="209"/>
  <c r="AE136" i="209"/>
  <c r="AD136" i="209"/>
  <c r="AC136" i="209"/>
  <c r="AB136" i="209"/>
  <c r="AA136" i="209"/>
  <c r="Z136" i="209"/>
  <c r="Y136" i="209"/>
  <c r="X136" i="209"/>
  <c r="W136" i="209"/>
  <c r="V136" i="209"/>
  <c r="U136" i="209"/>
  <c r="T136" i="209"/>
  <c r="S136" i="209"/>
  <c r="R136" i="209"/>
  <c r="Q136" i="209"/>
  <c r="P136" i="209"/>
  <c r="O136" i="209"/>
  <c r="N136" i="209"/>
  <c r="M136" i="209"/>
  <c r="L136" i="209"/>
  <c r="AE135" i="209"/>
  <c r="AD135" i="209"/>
  <c r="AC135" i="209"/>
  <c r="AB135" i="209"/>
  <c r="AA135" i="209"/>
  <c r="Z135" i="209"/>
  <c r="Y135" i="209"/>
  <c r="X135" i="209"/>
  <c r="W135" i="209"/>
  <c r="V135" i="209"/>
  <c r="U135" i="209"/>
  <c r="T135" i="209"/>
  <c r="S135" i="209"/>
  <c r="R135" i="209"/>
  <c r="Q135" i="209"/>
  <c r="P135" i="209"/>
  <c r="O135" i="209"/>
  <c r="N135" i="209"/>
  <c r="M135" i="209"/>
  <c r="L135" i="209"/>
  <c r="AE134" i="209"/>
  <c r="AD134" i="209"/>
  <c r="AC134" i="209"/>
  <c r="AB134" i="209"/>
  <c r="AA134" i="209"/>
  <c r="Z134" i="209"/>
  <c r="Y134" i="209"/>
  <c r="X134" i="209"/>
  <c r="W134" i="209"/>
  <c r="V134" i="209"/>
  <c r="U134" i="209"/>
  <c r="T134" i="209"/>
  <c r="S134" i="209"/>
  <c r="R134" i="209"/>
  <c r="Q134" i="209"/>
  <c r="P134" i="209"/>
  <c r="O134" i="209"/>
  <c r="N134" i="209"/>
  <c r="M134" i="209"/>
  <c r="L134" i="209"/>
  <c r="AE133" i="209"/>
  <c r="AE131" i="209" s="1"/>
  <c r="AD133" i="209"/>
  <c r="AC133" i="209"/>
  <c r="AC131" i="209" s="1"/>
  <c r="AB133" i="209"/>
  <c r="AB131" i="209" s="1"/>
  <c r="AA133" i="209"/>
  <c r="AA131" i="209" s="1"/>
  <c r="Z133" i="209"/>
  <c r="Z131" i="209" s="1"/>
  <c r="Y133" i="209"/>
  <c r="Y131" i="209" s="1"/>
  <c r="X133" i="209"/>
  <c r="W133" i="209"/>
  <c r="W131" i="209" s="1"/>
  <c r="V133" i="209"/>
  <c r="V131" i="209" s="1"/>
  <c r="U133" i="209"/>
  <c r="U131" i="209" s="1"/>
  <c r="T133" i="209"/>
  <c r="T131" i="209" s="1"/>
  <c r="S133" i="209"/>
  <c r="R133" i="209"/>
  <c r="R131" i="209" s="1"/>
  <c r="Q133" i="209"/>
  <c r="Q131" i="209" s="1"/>
  <c r="P133" i="209"/>
  <c r="P131" i="209" s="1"/>
  <c r="O133" i="209"/>
  <c r="N133" i="209"/>
  <c r="M133" i="209"/>
  <c r="L133" i="209"/>
  <c r="L131" i="209" s="1"/>
  <c r="AE127" i="209"/>
  <c r="AD127" i="209"/>
  <c r="AC127" i="209"/>
  <c r="AB127" i="209"/>
  <c r="AA127" i="209"/>
  <c r="Z127" i="209"/>
  <c r="Y127" i="209"/>
  <c r="X127" i="209"/>
  <c r="W127" i="209"/>
  <c r="V127" i="209"/>
  <c r="U127" i="209"/>
  <c r="T127" i="209"/>
  <c r="S127" i="209"/>
  <c r="R127" i="209"/>
  <c r="Q127" i="209"/>
  <c r="P127" i="209"/>
  <c r="O127" i="209"/>
  <c r="N127" i="209"/>
  <c r="M127" i="209"/>
  <c r="L127" i="209"/>
  <c r="AE126" i="209"/>
  <c r="AD126" i="209"/>
  <c r="AC126" i="209"/>
  <c r="AB126" i="209"/>
  <c r="AA126" i="209"/>
  <c r="Z126" i="209"/>
  <c r="Y126" i="209"/>
  <c r="X126" i="209"/>
  <c r="W126" i="209"/>
  <c r="V126" i="209"/>
  <c r="U126" i="209"/>
  <c r="T126" i="209"/>
  <c r="S126" i="209"/>
  <c r="R126" i="209"/>
  <c r="Q126" i="209"/>
  <c r="P126" i="209"/>
  <c r="O126" i="209"/>
  <c r="N126" i="209"/>
  <c r="M126" i="209"/>
  <c r="L126" i="209"/>
  <c r="AE125" i="209"/>
  <c r="AD125" i="209"/>
  <c r="AC125" i="209"/>
  <c r="AB125" i="209"/>
  <c r="AA125" i="209"/>
  <c r="Z125" i="209"/>
  <c r="Y125" i="209"/>
  <c r="X125" i="209"/>
  <c r="W125" i="209"/>
  <c r="V125" i="209"/>
  <c r="U125" i="209"/>
  <c r="T125" i="209"/>
  <c r="S125" i="209"/>
  <c r="R125" i="209"/>
  <c r="Q125" i="209"/>
  <c r="P125" i="209"/>
  <c r="O125" i="209"/>
  <c r="N125" i="209"/>
  <c r="M125" i="209"/>
  <c r="L125" i="209"/>
  <c r="AE124" i="209"/>
  <c r="AE122" i="209" s="1"/>
  <c r="AD124" i="209"/>
  <c r="AD122" i="209" s="1"/>
  <c r="AC124" i="209"/>
  <c r="AC122" i="209" s="1"/>
  <c r="AB124" i="209"/>
  <c r="AB122" i="209" s="1"/>
  <c r="AA124" i="209"/>
  <c r="AA122" i="209" s="1"/>
  <c r="Z124" i="209"/>
  <c r="Z122" i="209" s="1"/>
  <c r="Y124" i="209"/>
  <c r="Y122" i="209" s="1"/>
  <c r="X124" i="209"/>
  <c r="X122" i="209" s="1"/>
  <c r="W124" i="209"/>
  <c r="W122" i="209" s="1"/>
  <c r="V124" i="209"/>
  <c r="V122" i="209" s="1"/>
  <c r="U124" i="209"/>
  <c r="U122" i="209" s="1"/>
  <c r="T124" i="209"/>
  <c r="T122" i="209" s="1"/>
  <c r="S124" i="209"/>
  <c r="S122" i="209" s="1"/>
  <c r="R124" i="209"/>
  <c r="R122" i="209" s="1"/>
  <c r="Q124" i="209"/>
  <c r="Q122" i="209" s="1"/>
  <c r="P124" i="209"/>
  <c r="P122" i="209" s="1"/>
  <c r="O124" i="209"/>
  <c r="O122" i="209" s="1"/>
  <c r="N124" i="209"/>
  <c r="N122" i="209" s="1"/>
  <c r="M124" i="209"/>
  <c r="M122" i="209" s="1"/>
  <c r="L124" i="209"/>
  <c r="L122" i="209" s="1"/>
  <c r="AE120" i="209"/>
  <c r="AD120" i="209"/>
  <c r="AC120" i="209"/>
  <c r="AB120" i="209"/>
  <c r="AA120" i="209"/>
  <c r="Z120" i="209"/>
  <c r="Y120" i="209"/>
  <c r="X120" i="209"/>
  <c r="W120" i="209"/>
  <c r="V120" i="209"/>
  <c r="U120" i="209"/>
  <c r="T120" i="209"/>
  <c r="S120" i="209"/>
  <c r="R120" i="209"/>
  <c r="Q120" i="209"/>
  <c r="P120" i="209"/>
  <c r="O120" i="209"/>
  <c r="N120" i="209"/>
  <c r="M120" i="209"/>
  <c r="L120" i="209"/>
  <c r="AE119" i="209"/>
  <c r="AD119" i="209"/>
  <c r="AC119" i="209"/>
  <c r="AB119" i="209"/>
  <c r="AA119" i="209"/>
  <c r="Z119" i="209"/>
  <c r="Y119" i="209"/>
  <c r="X119" i="209"/>
  <c r="W119" i="209"/>
  <c r="V119" i="209"/>
  <c r="U119" i="209"/>
  <c r="T119" i="209"/>
  <c r="S119" i="209"/>
  <c r="R119" i="209"/>
  <c r="Q119" i="209"/>
  <c r="P119" i="209"/>
  <c r="O119" i="209"/>
  <c r="N119" i="209"/>
  <c r="M119" i="209"/>
  <c r="L119" i="209"/>
  <c r="AE118" i="209"/>
  <c r="AD118" i="209"/>
  <c r="AC118" i="209"/>
  <c r="AB118" i="209"/>
  <c r="AA118" i="209"/>
  <c r="Z118" i="209"/>
  <c r="Y118" i="209"/>
  <c r="X118" i="209"/>
  <c r="W118" i="209"/>
  <c r="V118" i="209"/>
  <c r="U118" i="209"/>
  <c r="T118" i="209"/>
  <c r="S118" i="209"/>
  <c r="R118" i="209"/>
  <c r="Q118" i="209"/>
  <c r="P118" i="209"/>
  <c r="O118" i="209"/>
  <c r="N118" i="209"/>
  <c r="M118" i="209"/>
  <c r="L118" i="209"/>
  <c r="AE117" i="209"/>
  <c r="AD117" i="209"/>
  <c r="AD115" i="209" s="1"/>
  <c r="AC117" i="209"/>
  <c r="AC115" i="209" s="1"/>
  <c r="AB117" i="209"/>
  <c r="AB115" i="209" s="1"/>
  <c r="AA117" i="209"/>
  <c r="AA115" i="209" s="1"/>
  <c r="Z117" i="209"/>
  <c r="Z115" i="209" s="1"/>
  <c r="Y117" i="209"/>
  <c r="Y115" i="209" s="1"/>
  <c r="X117" i="209"/>
  <c r="X115" i="209" s="1"/>
  <c r="W117" i="209"/>
  <c r="W115" i="209" s="1"/>
  <c r="V117" i="209"/>
  <c r="V115" i="209" s="1"/>
  <c r="U117" i="209"/>
  <c r="T117" i="209"/>
  <c r="T115" i="209" s="1"/>
  <c r="S117" i="209"/>
  <c r="S115" i="209" s="1"/>
  <c r="R117" i="209"/>
  <c r="R115" i="209" s="1"/>
  <c r="Q117" i="209"/>
  <c r="Q115" i="209" s="1"/>
  <c r="P117" i="209"/>
  <c r="P115" i="209" s="1"/>
  <c r="O117" i="209"/>
  <c r="O115" i="209" s="1"/>
  <c r="N117" i="209"/>
  <c r="N115" i="209" s="1"/>
  <c r="M117" i="209"/>
  <c r="M115" i="209" s="1"/>
  <c r="L117" i="209"/>
  <c r="L115" i="209" s="1"/>
  <c r="AE113" i="209"/>
  <c r="AD113" i="209"/>
  <c r="AC113" i="209"/>
  <c r="AB113" i="209"/>
  <c r="AA113" i="209"/>
  <c r="Z113" i="209"/>
  <c r="Y113" i="209"/>
  <c r="X113" i="209"/>
  <c r="W113" i="209"/>
  <c r="V113" i="209"/>
  <c r="U113" i="209"/>
  <c r="T113" i="209"/>
  <c r="S113" i="209"/>
  <c r="R113" i="209"/>
  <c r="Q113" i="209"/>
  <c r="P113" i="209"/>
  <c r="O113" i="209"/>
  <c r="N113" i="209"/>
  <c r="M113" i="209"/>
  <c r="L113" i="209"/>
  <c r="AE112" i="209"/>
  <c r="AD112" i="209"/>
  <c r="AC112" i="209"/>
  <c r="AB112" i="209"/>
  <c r="AA112" i="209"/>
  <c r="Z112" i="209"/>
  <c r="Y112" i="209"/>
  <c r="X112" i="209"/>
  <c r="W112" i="209"/>
  <c r="V112" i="209"/>
  <c r="U112" i="209"/>
  <c r="T112" i="209"/>
  <c r="S112" i="209"/>
  <c r="R112" i="209"/>
  <c r="Q112" i="209"/>
  <c r="P112" i="209"/>
  <c r="O112" i="209"/>
  <c r="N112" i="209"/>
  <c r="M112" i="209"/>
  <c r="L112" i="209"/>
  <c r="AE111" i="209"/>
  <c r="AE109" i="209" s="1"/>
  <c r="AD111" i="209"/>
  <c r="AD109" i="209" s="1"/>
  <c r="AC111" i="209"/>
  <c r="AC109" i="209" s="1"/>
  <c r="AB111" i="209"/>
  <c r="AB109" i="209" s="1"/>
  <c r="AA111" i="209"/>
  <c r="AA109" i="209" s="1"/>
  <c r="Z111" i="209"/>
  <c r="Z109" i="209" s="1"/>
  <c r="Y111" i="209"/>
  <c r="Y109" i="209" s="1"/>
  <c r="X111" i="209"/>
  <c r="X109" i="209" s="1"/>
  <c r="W111" i="209"/>
  <c r="W109" i="209" s="1"/>
  <c r="V111" i="209"/>
  <c r="V109" i="209" s="1"/>
  <c r="U111" i="209"/>
  <c r="U109" i="209" s="1"/>
  <c r="T111" i="209"/>
  <c r="S111" i="209"/>
  <c r="S109" i="209" s="1"/>
  <c r="R111" i="209"/>
  <c r="R109" i="209" s="1"/>
  <c r="Q111" i="209"/>
  <c r="Q109" i="209" s="1"/>
  <c r="P111" i="209"/>
  <c r="P109" i="209" s="1"/>
  <c r="O111" i="209"/>
  <c r="N111" i="209"/>
  <c r="N109" i="209" s="1"/>
  <c r="M111" i="209"/>
  <c r="M109" i="209" s="1"/>
  <c r="L111" i="209"/>
  <c r="L109" i="209" s="1"/>
  <c r="AE107" i="209"/>
  <c r="AE105" i="209" s="1"/>
  <c r="AD107" i="209"/>
  <c r="AD105" i="209" s="1"/>
  <c r="AC107" i="209"/>
  <c r="AC105" i="209" s="1"/>
  <c r="AB107" i="209"/>
  <c r="AB105" i="209" s="1"/>
  <c r="AA107" i="209"/>
  <c r="AA105" i="209" s="1"/>
  <c r="Z107" i="209"/>
  <c r="Z105" i="209" s="1"/>
  <c r="Y107" i="209"/>
  <c r="Y105" i="209" s="1"/>
  <c r="X107" i="209"/>
  <c r="X105" i="209" s="1"/>
  <c r="W107" i="209"/>
  <c r="W105" i="209" s="1"/>
  <c r="V107" i="209"/>
  <c r="V105" i="209" s="1"/>
  <c r="U107" i="209"/>
  <c r="T107" i="209"/>
  <c r="T105" i="209" s="1"/>
  <c r="S107" i="209"/>
  <c r="S105" i="209" s="1"/>
  <c r="R107" i="209"/>
  <c r="R105" i="209" s="1"/>
  <c r="Q107" i="209"/>
  <c r="Q105" i="209" s="1"/>
  <c r="P107" i="209"/>
  <c r="P105" i="209" s="1"/>
  <c r="O107" i="209"/>
  <c r="O105" i="209" s="1"/>
  <c r="N107" i="209"/>
  <c r="N105" i="209" s="1"/>
  <c r="M107" i="209"/>
  <c r="M105" i="209" s="1"/>
  <c r="L107" i="209"/>
  <c r="L105" i="209" s="1"/>
  <c r="AE103" i="209"/>
  <c r="AD103" i="209"/>
  <c r="AC103" i="209"/>
  <c r="AB103" i="209"/>
  <c r="AA103" i="209"/>
  <c r="Z103" i="209"/>
  <c r="Y103" i="209"/>
  <c r="X103" i="209"/>
  <c r="W103" i="209"/>
  <c r="V103" i="209"/>
  <c r="U103" i="209"/>
  <c r="T103" i="209"/>
  <c r="S103" i="209"/>
  <c r="R103" i="209"/>
  <c r="Q103" i="209"/>
  <c r="P103" i="209"/>
  <c r="O103" i="209"/>
  <c r="N103" i="209"/>
  <c r="M103" i="209"/>
  <c r="L103" i="209"/>
  <c r="AE102" i="209"/>
  <c r="AD102" i="209"/>
  <c r="AC102" i="209"/>
  <c r="AB102" i="209"/>
  <c r="AA102" i="209"/>
  <c r="Z102" i="209"/>
  <c r="Y102" i="209"/>
  <c r="X102" i="209"/>
  <c r="W102" i="209"/>
  <c r="V102" i="209"/>
  <c r="U102" i="209"/>
  <c r="T102" i="209"/>
  <c r="S102" i="209"/>
  <c r="R102" i="209"/>
  <c r="Q102" i="209"/>
  <c r="P102" i="209"/>
  <c r="O102" i="209"/>
  <c r="N102" i="209"/>
  <c r="M102" i="209"/>
  <c r="L102" i="209"/>
  <c r="AE101" i="209"/>
  <c r="AD101" i="209"/>
  <c r="AC101" i="209"/>
  <c r="AB101" i="209"/>
  <c r="AA101" i="209"/>
  <c r="Z101" i="209"/>
  <c r="Y101" i="209"/>
  <c r="X101" i="209"/>
  <c r="W101" i="209"/>
  <c r="V101" i="209"/>
  <c r="U101" i="209"/>
  <c r="T101" i="209"/>
  <c r="S101" i="209"/>
  <c r="R101" i="209"/>
  <c r="Q101" i="209"/>
  <c r="P101" i="209"/>
  <c r="O101" i="209"/>
  <c r="N101" i="209"/>
  <c r="M101" i="209"/>
  <c r="L101" i="209"/>
  <c r="AE100" i="209"/>
  <c r="AE98" i="209" s="1"/>
  <c r="AD100" i="209"/>
  <c r="AD98" i="209" s="1"/>
  <c r="AC100" i="209"/>
  <c r="AC98" i="209" s="1"/>
  <c r="AB100" i="209"/>
  <c r="AB98" i="209" s="1"/>
  <c r="AA100" i="209"/>
  <c r="AA98" i="209" s="1"/>
  <c r="Z100" i="209"/>
  <c r="Z98" i="209" s="1"/>
  <c r="Y100" i="209"/>
  <c r="Y98" i="209" s="1"/>
  <c r="X100" i="209"/>
  <c r="X98" i="209" s="1"/>
  <c r="W100" i="209"/>
  <c r="W98" i="209" s="1"/>
  <c r="V100" i="209"/>
  <c r="V98" i="209" s="1"/>
  <c r="U100" i="209"/>
  <c r="U98" i="209" s="1"/>
  <c r="T100" i="209"/>
  <c r="T98" i="209" s="1"/>
  <c r="S100" i="209"/>
  <c r="S98" i="209" s="1"/>
  <c r="R100" i="209"/>
  <c r="R98" i="209" s="1"/>
  <c r="Q100" i="209"/>
  <c r="Q98" i="209" s="1"/>
  <c r="P100" i="209"/>
  <c r="P98" i="209" s="1"/>
  <c r="O100" i="209"/>
  <c r="O98" i="209" s="1"/>
  <c r="N100" i="209"/>
  <c r="N98" i="209" s="1"/>
  <c r="M100" i="209"/>
  <c r="M98" i="209" s="1"/>
  <c r="L100" i="209"/>
  <c r="AE94" i="209"/>
  <c r="AD94" i="209"/>
  <c r="AC94" i="209"/>
  <c r="AB94" i="209"/>
  <c r="AA94" i="209"/>
  <c r="Z94" i="209"/>
  <c r="Y94" i="209"/>
  <c r="X94" i="209"/>
  <c r="W94" i="209"/>
  <c r="V94" i="209"/>
  <c r="U94" i="209"/>
  <c r="T94" i="209"/>
  <c r="S94" i="209"/>
  <c r="R94" i="209"/>
  <c r="Q94" i="209"/>
  <c r="P94" i="209"/>
  <c r="O94" i="209"/>
  <c r="N94" i="209"/>
  <c r="M94" i="209"/>
  <c r="L94" i="209"/>
  <c r="AE93" i="209"/>
  <c r="AD93" i="209"/>
  <c r="AC93" i="209"/>
  <c r="AB93" i="209"/>
  <c r="AA93" i="209"/>
  <c r="Z93" i="209"/>
  <c r="Y93" i="209"/>
  <c r="X93" i="209"/>
  <c r="W93" i="209"/>
  <c r="V93" i="209"/>
  <c r="U93" i="209"/>
  <c r="T93" i="209"/>
  <c r="S93" i="209"/>
  <c r="R93" i="209"/>
  <c r="Q93" i="209"/>
  <c r="P93" i="209"/>
  <c r="O93" i="209"/>
  <c r="N93" i="209"/>
  <c r="M93" i="209"/>
  <c r="L93" i="209"/>
  <c r="AE92" i="209"/>
  <c r="AD92" i="209"/>
  <c r="AC92" i="209"/>
  <c r="AB92" i="209"/>
  <c r="AA92" i="209"/>
  <c r="Z92" i="209"/>
  <c r="Y92" i="209"/>
  <c r="X92" i="209"/>
  <c r="W92" i="209"/>
  <c r="V92" i="209"/>
  <c r="U92" i="209"/>
  <c r="T92" i="209"/>
  <c r="S92" i="209"/>
  <c r="R92" i="209"/>
  <c r="Q92" i="209"/>
  <c r="P92" i="209"/>
  <c r="O92" i="209"/>
  <c r="N92" i="209"/>
  <c r="M92" i="209"/>
  <c r="L92" i="209"/>
  <c r="AE91" i="209"/>
  <c r="AD91" i="209"/>
  <c r="AC91" i="209"/>
  <c r="AB91" i="209"/>
  <c r="AA91" i="209"/>
  <c r="Z91" i="209"/>
  <c r="Y91" i="209"/>
  <c r="X91" i="209"/>
  <c r="W91" i="209"/>
  <c r="V91" i="209"/>
  <c r="U91" i="209"/>
  <c r="T91" i="209"/>
  <c r="S91" i="209"/>
  <c r="R91" i="209"/>
  <c r="Q91" i="209"/>
  <c r="P91" i="209"/>
  <c r="O91" i="209"/>
  <c r="N91" i="209"/>
  <c r="M91" i="209"/>
  <c r="L91" i="209"/>
  <c r="AE90" i="209"/>
  <c r="AE88" i="209" s="1"/>
  <c r="AD90" i="209"/>
  <c r="AD88" i="209" s="1"/>
  <c r="AC90" i="209"/>
  <c r="AC88" i="209" s="1"/>
  <c r="AB90" i="209"/>
  <c r="AB88" i="209" s="1"/>
  <c r="AA90" i="209"/>
  <c r="AA88" i="209" s="1"/>
  <c r="Z90" i="209"/>
  <c r="Z88" i="209" s="1"/>
  <c r="Y90" i="209"/>
  <c r="Y88" i="209" s="1"/>
  <c r="X90" i="209"/>
  <c r="X88" i="209" s="1"/>
  <c r="W90" i="209"/>
  <c r="W88" i="209" s="1"/>
  <c r="V90" i="209"/>
  <c r="U90" i="209"/>
  <c r="U88" i="209" s="1"/>
  <c r="T90" i="209"/>
  <c r="S90" i="209"/>
  <c r="S88" i="209" s="1"/>
  <c r="R90" i="209"/>
  <c r="R88" i="209" s="1"/>
  <c r="Q90" i="209"/>
  <c r="Q88" i="209" s="1"/>
  <c r="P90" i="209"/>
  <c r="P88" i="209" s="1"/>
  <c r="O90" i="209"/>
  <c r="O88" i="209" s="1"/>
  <c r="N90" i="209"/>
  <c r="N88" i="209" s="1"/>
  <c r="M90" i="209"/>
  <c r="M88" i="209" s="1"/>
  <c r="L90" i="209"/>
  <c r="AE86" i="209"/>
  <c r="AD86" i="209"/>
  <c r="AC86" i="209"/>
  <c r="AB86" i="209"/>
  <c r="AA86" i="209"/>
  <c r="Z86" i="209"/>
  <c r="Y86" i="209"/>
  <c r="X86" i="209"/>
  <c r="W86" i="209"/>
  <c r="V86" i="209"/>
  <c r="U86" i="209"/>
  <c r="T86" i="209"/>
  <c r="S86" i="209"/>
  <c r="R86" i="209"/>
  <c r="Q86" i="209"/>
  <c r="P86" i="209"/>
  <c r="O86" i="209"/>
  <c r="N86" i="209"/>
  <c r="M86" i="209"/>
  <c r="L86" i="209"/>
  <c r="AE85" i="209"/>
  <c r="AE83" i="209" s="1"/>
  <c r="AD85" i="209"/>
  <c r="AD83" i="209" s="1"/>
  <c r="AC85" i="209"/>
  <c r="AC83" i="209" s="1"/>
  <c r="AB85" i="209"/>
  <c r="AB83" i="209" s="1"/>
  <c r="AA85" i="209"/>
  <c r="AA83" i="209" s="1"/>
  <c r="Z85" i="209"/>
  <c r="Z83" i="209" s="1"/>
  <c r="Y85" i="209"/>
  <c r="Y83" i="209" s="1"/>
  <c r="X85" i="209"/>
  <c r="X83" i="209" s="1"/>
  <c r="W85" i="209"/>
  <c r="W83" i="209" s="1"/>
  <c r="V85" i="209"/>
  <c r="V83" i="209" s="1"/>
  <c r="U85" i="209"/>
  <c r="U83" i="209" s="1"/>
  <c r="T85" i="209"/>
  <c r="T83" i="209" s="1"/>
  <c r="S85" i="209"/>
  <c r="S83" i="209" s="1"/>
  <c r="R85" i="209"/>
  <c r="R83" i="209" s="1"/>
  <c r="Q85" i="209"/>
  <c r="Q83" i="209" s="1"/>
  <c r="P85" i="209"/>
  <c r="P83" i="209" s="1"/>
  <c r="O85" i="209"/>
  <c r="O83" i="209" s="1"/>
  <c r="N85" i="209"/>
  <c r="N83" i="209" s="1"/>
  <c r="M85" i="209"/>
  <c r="M83" i="209" s="1"/>
  <c r="L85" i="209"/>
  <c r="L83" i="209" s="1"/>
  <c r="AE81" i="209"/>
  <c r="AD81" i="209"/>
  <c r="AC81" i="209"/>
  <c r="AB81" i="209"/>
  <c r="AA81" i="209"/>
  <c r="Z81" i="209"/>
  <c r="Y81" i="209"/>
  <c r="X81" i="209"/>
  <c r="W81" i="209"/>
  <c r="V81" i="209"/>
  <c r="U81" i="209"/>
  <c r="T81" i="209"/>
  <c r="S81" i="209"/>
  <c r="R81" i="209"/>
  <c r="Q81" i="209"/>
  <c r="P81" i="209"/>
  <c r="O81" i="209"/>
  <c r="N81" i="209"/>
  <c r="M81" i="209"/>
  <c r="L81" i="209"/>
  <c r="AE80" i="209"/>
  <c r="AD80" i="209"/>
  <c r="AC80" i="209"/>
  <c r="AB80" i="209"/>
  <c r="AA80" i="209"/>
  <c r="Z80" i="209"/>
  <c r="Y80" i="209"/>
  <c r="X80" i="209"/>
  <c r="W80" i="209"/>
  <c r="V80" i="209"/>
  <c r="U80" i="209"/>
  <c r="T80" i="209"/>
  <c r="S80" i="209"/>
  <c r="R80" i="209"/>
  <c r="Q80" i="209"/>
  <c r="P80" i="209"/>
  <c r="O80" i="209"/>
  <c r="N80" i="209"/>
  <c r="M80" i="209"/>
  <c r="L80" i="209"/>
  <c r="AE79" i="209"/>
  <c r="AE77" i="209" s="1"/>
  <c r="AD79" i="209"/>
  <c r="AD77" i="209" s="1"/>
  <c r="AC79" i="209"/>
  <c r="AB79" i="209"/>
  <c r="AB77" i="209" s="1"/>
  <c r="AA79" i="209"/>
  <c r="AA77" i="209" s="1"/>
  <c r="Z79" i="209"/>
  <c r="Z77" i="209" s="1"/>
  <c r="Y79" i="209"/>
  <c r="X79" i="209"/>
  <c r="X77" i="209" s="1"/>
  <c r="W79" i="209"/>
  <c r="W77" i="209" s="1"/>
  <c r="V79" i="209"/>
  <c r="V77" i="209" s="1"/>
  <c r="U79" i="209"/>
  <c r="U77" i="209" s="1"/>
  <c r="T79" i="209"/>
  <c r="T77" i="209" s="1"/>
  <c r="S79" i="209"/>
  <c r="S77" i="209" s="1"/>
  <c r="R79" i="209"/>
  <c r="R77" i="209" s="1"/>
  <c r="Q79" i="209"/>
  <c r="Q77" i="209" s="1"/>
  <c r="P79" i="209"/>
  <c r="O79" i="209"/>
  <c r="O77" i="209" s="1"/>
  <c r="N79" i="209"/>
  <c r="N77" i="209" s="1"/>
  <c r="M79" i="209"/>
  <c r="M77" i="209" s="1"/>
  <c r="L79" i="209"/>
  <c r="L77" i="209" s="1"/>
  <c r="AE75" i="209"/>
  <c r="AD75" i="209"/>
  <c r="AC75" i="209"/>
  <c r="AB75" i="209"/>
  <c r="AA75" i="209"/>
  <c r="Z75" i="209"/>
  <c r="Y75" i="209"/>
  <c r="X75" i="209"/>
  <c r="W75" i="209"/>
  <c r="V75" i="209"/>
  <c r="U75" i="209"/>
  <c r="T75" i="209"/>
  <c r="S75" i="209"/>
  <c r="R75" i="209"/>
  <c r="Q75" i="209"/>
  <c r="P75" i="209"/>
  <c r="O75" i="209"/>
  <c r="N75" i="209"/>
  <c r="M75" i="209"/>
  <c r="L75" i="209"/>
  <c r="AE74" i="209"/>
  <c r="AD74" i="209"/>
  <c r="AC74" i="209"/>
  <c r="AB74" i="209"/>
  <c r="AA74" i="209"/>
  <c r="Z74" i="209"/>
  <c r="Y74" i="209"/>
  <c r="X74" i="209"/>
  <c r="W74" i="209"/>
  <c r="V74" i="209"/>
  <c r="U74" i="209"/>
  <c r="T74" i="209"/>
  <c r="S74" i="209"/>
  <c r="R74" i="209"/>
  <c r="Q74" i="209"/>
  <c r="P74" i="209"/>
  <c r="O74" i="209"/>
  <c r="N74" i="209"/>
  <c r="M74" i="209"/>
  <c r="L74" i="209"/>
  <c r="AE73" i="209"/>
  <c r="AD73" i="209"/>
  <c r="AC73" i="209"/>
  <c r="AB73" i="209"/>
  <c r="AA73" i="209"/>
  <c r="Z73" i="209"/>
  <c r="Y73" i="209"/>
  <c r="X73" i="209"/>
  <c r="W73" i="209"/>
  <c r="V73" i="209"/>
  <c r="U73" i="209"/>
  <c r="T73" i="209"/>
  <c r="S73" i="209"/>
  <c r="R73" i="209"/>
  <c r="Q73" i="209"/>
  <c r="P73" i="209"/>
  <c r="O73" i="209"/>
  <c r="N73" i="209"/>
  <c r="M73" i="209"/>
  <c r="L73" i="209"/>
  <c r="AE72" i="209"/>
  <c r="AD72" i="209"/>
  <c r="AC72" i="209"/>
  <c r="AB72" i="209"/>
  <c r="AA72" i="209"/>
  <c r="Z72" i="209"/>
  <c r="Y72" i="209"/>
  <c r="X72" i="209"/>
  <c r="W72" i="209"/>
  <c r="V72" i="209"/>
  <c r="U72" i="209"/>
  <c r="T72" i="209"/>
  <c r="S72" i="209"/>
  <c r="R72" i="209"/>
  <c r="Q72" i="209"/>
  <c r="P72" i="209"/>
  <c r="O72" i="209"/>
  <c r="N72" i="209"/>
  <c r="M72" i="209"/>
  <c r="L72" i="209"/>
  <c r="AE71" i="209"/>
  <c r="AD71" i="209"/>
  <c r="AC71" i="209"/>
  <c r="AB71" i="209"/>
  <c r="AA71" i="209"/>
  <c r="Z71" i="209"/>
  <c r="Y71" i="209"/>
  <c r="X71" i="209"/>
  <c r="W71" i="209"/>
  <c r="V71" i="209"/>
  <c r="U71" i="209"/>
  <c r="T71" i="209"/>
  <c r="S71" i="209"/>
  <c r="R71" i="209"/>
  <c r="Q71" i="209"/>
  <c r="P71" i="209"/>
  <c r="O71" i="209"/>
  <c r="N71" i="209"/>
  <c r="M71" i="209"/>
  <c r="L71" i="209"/>
  <c r="AE70" i="209"/>
  <c r="AD70" i="209"/>
  <c r="AC70" i="209"/>
  <c r="AB70" i="209"/>
  <c r="AA70" i="209"/>
  <c r="Z70" i="209"/>
  <c r="Y70" i="209"/>
  <c r="X70" i="209"/>
  <c r="W70" i="209"/>
  <c r="V70" i="209"/>
  <c r="U70" i="209"/>
  <c r="T70" i="209"/>
  <c r="S70" i="209"/>
  <c r="R70" i="209"/>
  <c r="Q70" i="209"/>
  <c r="P70" i="209"/>
  <c r="O70" i="209"/>
  <c r="N70" i="209"/>
  <c r="M70" i="209"/>
  <c r="L70" i="209"/>
  <c r="AE69" i="209"/>
  <c r="AE67" i="209" s="1"/>
  <c r="AD69" i="209"/>
  <c r="AD67" i="209" s="1"/>
  <c r="AC69" i="209"/>
  <c r="AC67" i="209" s="1"/>
  <c r="AB69" i="209"/>
  <c r="AB67" i="209" s="1"/>
  <c r="AA69" i="209"/>
  <c r="AA67" i="209" s="1"/>
  <c r="Z69" i="209"/>
  <c r="Z67" i="209" s="1"/>
  <c r="Y69" i="209"/>
  <c r="Y67" i="209" s="1"/>
  <c r="X69" i="209"/>
  <c r="X67" i="209" s="1"/>
  <c r="W69" i="209"/>
  <c r="W67" i="209" s="1"/>
  <c r="V69" i="209"/>
  <c r="V67" i="209" s="1"/>
  <c r="U69" i="209"/>
  <c r="U67" i="209" s="1"/>
  <c r="T69" i="209"/>
  <c r="T67" i="209" s="1"/>
  <c r="S69" i="209"/>
  <c r="S67" i="209" s="1"/>
  <c r="R69" i="209"/>
  <c r="R67" i="209" s="1"/>
  <c r="Q69" i="209"/>
  <c r="Q67" i="209" s="1"/>
  <c r="P69" i="209"/>
  <c r="P67" i="209" s="1"/>
  <c r="O69" i="209"/>
  <c r="N69" i="209"/>
  <c r="N67" i="209" s="1"/>
  <c r="M69" i="209"/>
  <c r="M67" i="209" s="1"/>
  <c r="L69" i="209"/>
  <c r="L67" i="209" s="1"/>
  <c r="Z285" i="219"/>
  <c r="Y285" i="219"/>
  <c r="Z273" i="219"/>
  <c r="R273" i="219"/>
  <c r="AG268" i="219"/>
  <c r="S267" i="219"/>
  <c r="R267" i="219"/>
  <c r="Q267" i="219"/>
  <c r="S254" i="219"/>
  <c r="R254" i="219"/>
  <c r="Q254" i="219"/>
  <c r="W247" i="219"/>
  <c r="R247" i="219"/>
  <c r="R238" i="219"/>
  <c r="AD230" i="219"/>
  <c r="R224" i="219"/>
  <c r="R216" i="219"/>
  <c r="AC207" i="219"/>
  <c r="R207" i="219"/>
  <c r="Y202" i="219"/>
  <c r="L202" i="219"/>
  <c r="AE196" i="219"/>
  <c r="R196" i="219"/>
  <c r="V173" i="219"/>
  <c r="U173" i="219"/>
  <c r="R155" i="219"/>
  <c r="AC146" i="219"/>
  <c r="M140" i="219"/>
  <c r="R122" i="219"/>
  <c r="AG121" i="219"/>
  <c r="U115" i="219"/>
  <c r="R115" i="219"/>
  <c r="R109" i="219"/>
  <c r="R83" i="219"/>
  <c r="R77" i="219"/>
  <c r="R67" i="219"/>
  <c r="F62" i="219"/>
  <c r="E62" i="219"/>
  <c r="D62" i="219"/>
  <c r="F61" i="219"/>
  <c r="E61" i="219"/>
  <c r="D61" i="219"/>
  <c r="F60" i="219"/>
  <c r="E60" i="219"/>
  <c r="D60" i="219"/>
  <c r="F59" i="219"/>
  <c r="E59" i="219"/>
  <c r="D59" i="219"/>
  <c r="B57" i="219"/>
  <c r="A57" i="219"/>
  <c r="F54" i="219"/>
  <c r="E54" i="219"/>
  <c r="D54" i="219"/>
  <c r="F53" i="219"/>
  <c r="E53" i="219"/>
  <c r="D53" i="219"/>
  <c r="B51" i="219"/>
  <c r="A51" i="219"/>
  <c r="F48" i="219"/>
  <c r="E48" i="219"/>
  <c r="D48" i="219"/>
  <c r="F47" i="219"/>
  <c r="E47" i="219"/>
  <c r="D47" i="219"/>
  <c r="F46" i="219"/>
  <c r="E46" i="219"/>
  <c r="D46" i="219"/>
  <c r="F45" i="219"/>
  <c r="E45" i="219"/>
  <c r="D45" i="219"/>
  <c r="F44" i="219"/>
  <c r="E44" i="219"/>
  <c r="D44" i="219"/>
  <c r="F43" i="219"/>
  <c r="E43" i="219"/>
  <c r="D43" i="219"/>
  <c r="F42" i="219"/>
  <c r="E42" i="219"/>
  <c r="D42" i="219"/>
  <c r="F41" i="219"/>
  <c r="E41" i="219"/>
  <c r="D41" i="219"/>
  <c r="B39" i="219"/>
  <c r="A39" i="219"/>
  <c r="F36" i="219"/>
  <c r="E36" i="219"/>
  <c r="D36" i="219"/>
  <c r="C36" i="219"/>
  <c r="F35" i="219"/>
  <c r="E35" i="219"/>
  <c r="D35" i="219"/>
  <c r="C35" i="219"/>
  <c r="F34" i="219"/>
  <c r="E34" i="219"/>
  <c r="D34" i="219"/>
  <c r="C34" i="219"/>
  <c r="F33" i="219"/>
  <c r="E33" i="219"/>
  <c r="D33" i="219"/>
  <c r="C33" i="219"/>
  <c r="F32" i="219"/>
  <c r="E32" i="219"/>
  <c r="D32" i="219"/>
  <c r="C32" i="219"/>
  <c r="F31" i="219"/>
  <c r="E31" i="219"/>
  <c r="D31" i="219"/>
  <c r="C31" i="219"/>
  <c r="B29" i="219"/>
  <c r="A29" i="219"/>
  <c r="F26" i="219"/>
  <c r="E26" i="219"/>
  <c r="D26" i="219"/>
  <c r="C26" i="219"/>
  <c r="F25" i="219"/>
  <c r="E25" i="219"/>
  <c r="D25" i="219"/>
  <c r="F24" i="219"/>
  <c r="E24" i="219"/>
  <c r="D24" i="219"/>
  <c r="C24" i="219"/>
  <c r="F23" i="219"/>
  <c r="E23" i="219"/>
  <c r="D23" i="219"/>
  <c r="C23" i="219"/>
  <c r="F22" i="219"/>
  <c r="E22" i="219"/>
  <c r="D22" i="219"/>
  <c r="C22" i="219"/>
  <c r="B20" i="219"/>
  <c r="A20" i="219"/>
  <c r="F17" i="219"/>
  <c r="E17" i="219"/>
  <c r="D17" i="219"/>
  <c r="F16" i="219"/>
  <c r="E16" i="219"/>
  <c r="D16" i="219"/>
  <c r="F15" i="219"/>
  <c r="E15" i="219"/>
  <c r="D15" i="219"/>
  <c r="F14" i="219"/>
  <c r="D14" i="219"/>
  <c r="B12" i="219"/>
  <c r="A12" i="219"/>
  <c r="C4" i="219"/>
  <c r="J4" i="219" s="1"/>
  <c r="H1" i="219"/>
  <c r="AE285" i="218"/>
  <c r="U285" i="218"/>
  <c r="AC280" i="218"/>
  <c r="R280" i="218"/>
  <c r="AG268" i="218"/>
  <c r="R267" i="218"/>
  <c r="R254" i="218"/>
  <c r="M254" i="218"/>
  <c r="R247" i="218"/>
  <c r="AC238" i="218"/>
  <c r="S230" i="218"/>
  <c r="R230" i="218"/>
  <c r="R216" i="218"/>
  <c r="AD207" i="218"/>
  <c r="U202" i="218"/>
  <c r="R202" i="218"/>
  <c r="R185" i="218"/>
  <c r="R173" i="218"/>
  <c r="S155" i="218"/>
  <c r="R146" i="218"/>
  <c r="AG121" i="218"/>
  <c r="R115" i="218"/>
  <c r="R88" i="218"/>
  <c r="Q83" i="218"/>
  <c r="R67" i="218"/>
  <c r="F62" i="218"/>
  <c r="E62" i="218"/>
  <c r="D62" i="218"/>
  <c r="F61" i="218"/>
  <c r="E61" i="218"/>
  <c r="D61" i="218"/>
  <c r="F60" i="218"/>
  <c r="E60" i="218"/>
  <c r="D60" i="218"/>
  <c r="F59" i="218"/>
  <c r="E59" i="218"/>
  <c r="D59" i="218"/>
  <c r="B57" i="218"/>
  <c r="A57" i="218"/>
  <c r="F54" i="218"/>
  <c r="E54" i="218"/>
  <c r="D54" i="218"/>
  <c r="F53" i="218"/>
  <c r="E53" i="218"/>
  <c r="D53" i="218"/>
  <c r="B51" i="218"/>
  <c r="A51" i="218"/>
  <c r="F48" i="218"/>
  <c r="E48" i="218"/>
  <c r="D48" i="218"/>
  <c r="F47" i="218"/>
  <c r="E47" i="218"/>
  <c r="D47" i="218"/>
  <c r="F46" i="218"/>
  <c r="E46" i="218"/>
  <c r="D46" i="218"/>
  <c r="F45" i="218"/>
  <c r="E45" i="218"/>
  <c r="D45" i="218"/>
  <c r="F44" i="218"/>
  <c r="E44" i="218"/>
  <c r="D44" i="218"/>
  <c r="F43" i="218"/>
  <c r="E43" i="218"/>
  <c r="D43" i="218"/>
  <c r="F42" i="218"/>
  <c r="E42" i="218"/>
  <c r="D42" i="218"/>
  <c r="F41" i="218"/>
  <c r="E41" i="218"/>
  <c r="D41" i="218"/>
  <c r="B39" i="218"/>
  <c r="A39" i="218"/>
  <c r="F36" i="218"/>
  <c r="E36" i="218"/>
  <c r="D36" i="218"/>
  <c r="C36" i="218"/>
  <c r="F35" i="218"/>
  <c r="E35" i="218"/>
  <c r="D35" i="218"/>
  <c r="C35" i="218"/>
  <c r="F34" i="218"/>
  <c r="E34" i="218"/>
  <c r="D34" i="218"/>
  <c r="C34" i="218"/>
  <c r="F33" i="218"/>
  <c r="E33" i="218"/>
  <c r="D33" i="218"/>
  <c r="C33" i="218"/>
  <c r="F32" i="218"/>
  <c r="E32" i="218"/>
  <c r="D32" i="218"/>
  <c r="C32" i="218"/>
  <c r="F31" i="218"/>
  <c r="E31" i="218"/>
  <c r="D31" i="218"/>
  <c r="C31" i="218"/>
  <c r="B29" i="218"/>
  <c r="A29" i="218"/>
  <c r="F26" i="218"/>
  <c r="E26" i="218"/>
  <c r="D26" i="218"/>
  <c r="C26" i="218"/>
  <c r="F25" i="218"/>
  <c r="E25" i="218"/>
  <c r="D25" i="218"/>
  <c r="F24" i="218"/>
  <c r="E24" i="218"/>
  <c r="D24" i="218"/>
  <c r="C24" i="218"/>
  <c r="F23" i="218"/>
  <c r="E23" i="218"/>
  <c r="D23" i="218"/>
  <c r="C23" i="218"/>
  <c r="F22" i="218"/>
  <c r="E22" i="218"/>
  <c r="D22" i="218"/>
  <c r="C22" i="218"/>
  <c r="B20" i="218"/>
  <c r="A20" i="218"/>
  <c r="F17" i="218"/>
  <c r="E17" i="218"/>
  <c r="D17" i="218"/>
  <c r="F16" i="218"/>
  <c r="E16" i="218"/>
  <c r="D16" i="218"/>
  <c r="F15" i="218"/>
  <c r="E15" i="218"/>
  <c r="D15" i="218"/>
  <c r="F14" i="218"/>
  <c r="D14" i="218"/>
  <c r="B12" i="218"/>
  <c r="A12" i="218"/>
  <c r="C4" i="218"/>
  <c r="J4" i="218" s="1"/>
  <c r="H1" i="218"/>
  <c r="R285" i="217"/>
  <c r="AD280" i="217"/>
  <c r="R273" i="217"/>
  <c r="AG268" i="217"/>
  <c r="R254" i="217"/>
  <c r="AD247" i="217"/>
  <c r="R230" i="217"/>
  <c r="R224" i="217"/>
  <c r="Y196" i="217"/>
  <c r="AD196" i="217"/>
  <c r="AE185" i="217"/>
  <c r="AC146" i="217"/>
  <c r="R146" i="217"/>
  <c r="Q140" i="217"/>
  <c r="S122" i="217"/>
  <c r="R122" i="217"/>
  <c r="AG121" i="217"/>
  <c r="AE109" i="217"/>
  <c r="S83" i="217"/>
  <c r="R83" i="217"/>
  <c r="W67" i="217"/>
  <c r="R67" i="217"/>
  <c r="F62" i="217"/>
  <c r="E62" i="217"/>
  <c r="D62" i="217"/>
  <c r="F61" i="217"/>
  <c r="E61" i="217"/>
  <c r="D61" i="217"/>
  <c r="F60" i="217"/>
  <c r="E60" i="217"/>
  <c r="D60" i="217"/>
  <c r="F59" i="217"/>
  <c r="E59" i="217"/>
  <c r="D59" i="217"/>
  <c r="B57" i="217"/>
  <c r="A57" i="217"/>
  <c r="F54" i="217"/>
  <c r="E54" i="217"/>
  <c r="D54" i="217"/>
  <c r="F53" i="217"/>
  <c r="E53" i="217"/>
  <c r="D53" i="217"/>
  <c r="B51" i="217"/>
  <c r="A51" i="217"/>
  <c r="F48" i="217"/>
  <c r="E48" i="217"/>
  <c r="D48" i="217"/>
  <c r="F47" i="217"/>
  <c r="E47" i="217"/>
  <c r="D47" i="217"/>
  <c r="F46" i="217"/>
  <c r="E46" i="217"/>
  <c r="D46" i="217"/>
  <c r="F45" i="217"/>
  <c r="E45" i="217"/>
  <c r="D45" i="217"/>
  <c r="F44" i="217"/>
  <c r="E44" i="217"/>
  <c r="D44" i="217"/>
  <c r="F43" i="217"/>
  <c r="E43" i="217"/>
  <c r="D43" i="217"/>
  <c r="F42" i="217"/>
  <c r="E42" i="217"/>
  <c r="D42" i="217"/>
  <c r="F41" i="217"/>
  <c r="E41" i="217"/>
  <c r="D41" i="217"/>
  <c r="B39" i="217"/>
  <c r="A39" i="217"/>
  <c r="F36" i="217"/>
  <c r="E36" i="217"/>
  <c r="D36" i="217"/>
  <c r="C36" i="217"/>
  <c r="F35" i="217"/>
  <c r="E35" i="217"/>
  <c r="D35" i="217"/>
  <c r="C35" i="217"/>
  <c r="F34" i="217"/>
  <c r="E34" i="217"/>
  <c r="D34" i="217"/>
  <c r="C34" i="217"/>
  <c r="F33" i="217"/>
  <c r="E33" i="217"/>
  <c r="D33" i="217"/>
  <c r="C33" i="217"/>
  <c r="F32" i="217"/>
  <c r="E32" i="217"/>
  <c r="D32" i="217"/>
  <c r="C32" i="217"/>
  <c r="F31" i="217"/>
  <c r="E31" i="217"/>
  <c r="D31" i="217"/>
  <c r="C31" i="217"/>
  <c r="B29" i="217"/>
  <c r="A29" i="217"/>
  <c r="F26" i="217"/>
  <c r="E26" i="217"/>
  <c r="D26" i="217"/>
  <c r="C26" i="217"/>
  <c r="F25" i="217"/>
  <c r="E25" i="217"/>
  <c r="D25" i="217"/>
  <c r="F24" i="217"/>
  <c r="E24" i="217"/>
  <c r="D24" i="217"/>
  <c r="C24" i="217"/>
  <c r="F23" i="217"/>
  <c r="E23" i="217"/>
  <c r="D23" i="217"/>
  <c r="C23" i="217"/>
  <c r="F22" i="217"/>
  <c r="E22" i="217"/>
  <c r="D22" i="217"/>
  <c r="C22" i="217"/>
  <c r="B20" i="217"/>
  <c r="A20" i="217"/>
  <c r="F17" i="217"/>
  <c r="E17" i="217"/>
  <c r="D17" i="217"/>
  <c r="F16" i="217"/>
  <c r="E16" i="217"/>
  <c r="D16" i="217"/>
  <c r="F15" i="217"/>
  <c r="E15" i="217"/>
  <c r="D15" i="217"/>
  <c r="F14" i="217"/>
  <c r="D14" i="217"/>
  <c r="B12" i="217"/>
  <c r="A12" i="217"/>
  <c r="C4" i="217"/>
  <c r="J4" i="217" s="1"/>
  <c r="H1" i="217"/>
  <c r="V285" i="216"/>
  <c r="Y280" i="216"/>
  <c r="AG268" i="216"/>
  <c r="U267" i="216"/>
  <c r="R247" i="216"/>
  <c r="AD238" i="216"/>
  <c r="S216" i="216"/>
  <c r="R216" i="216"/>
  <c r="Q216" i="216"/>
  <c r="R207" i="216"/>
  <c r="AD196" i="216"/>
  <c r="Y140" i="216"/>
  <c r="R131" i="216"/>
  <c r="AG121" i="216"/>
  <c r="AA105" i="216"/>
  <c r="W77" i="216"/>
  <c r="U67" i="216"/>
  <c r="F62" i="216"/>
  <c r="E62" i="216"/>
  <c r="D62" i="216"/>
  <c r="F61" i="216"/>
  <c r="E61" i="216"/>
  <c r="D61" i="216"/>
  <c r="F60" i="216"/>
  <c r="E60" i="216"/>
  <c r="D60" i="216"/>
  <c r="F59" i="216"/>
  <c r="E59" i="216"/>
  <c r="D59" i="216"/>
  <c r="B57" i="216"/>
  <c r="A57" i="216"/>
  <c r="F54" i="216"/>
  <c r="E54" i="216"/>
  <c r="D54" i="216"/>
  <c r="F53" i="216"/>
  <c r="E53" i="216"/>
  <c r="D53" i="216"/>
  <c r="B51" i="216"/>
  <c r="A51" i="216"/>
  <c r="F48" i="216"/>
  <c r="E48" i="216"/>
  <c r="D48" i="216"/>
  <c r="F47" i="216"/>
  <c r="E47" i="216"/>
  <c r="D47" i="216"/>
  <c r="F46" i="216"/>
  <c r="E46" i="216"/>
  <c r="D46" i="216"/>
  <c r="F45" i="216"/>
  <c r="E45" i="216"/>
  <c r="D45" i="216"/>
  <c r="F44" i="216"/>
  <c r="E44" i="216"/>
  <c r="D44" i="216"/>
  <c r="F43" i="216"/>
  <c r="E43" i="216"/>
  <c r="D43" i="216"/>
  <c r="F42" i="216"/>
  <c r="E42" i="216"/>
  <c r="D42" i="216"/>
  <c r="F41" i="216"/>
  <c r="E41" i="216"/>
  <c r="D41" i="216"/>
  <c r="B39" i="216"/>
  <c r="A39" i="216"/>
  <c r="F36" i="216"/>
  <c r="E36" i="216"/>
  <c r="D36" i="216"/>
  <c r="C36" i="216"/>
  <c r="F35" i="216"/>
  <c r="E35" i="216"/>
  <c r="D35" i="216"/>
  <c r="C35" i="216"/>
  <c r="F34" i="216"/>
  <c r="E34" i="216"/>
  <c r="D34" i="216"/>
  <c r="C34" i="216"/>
  <c r="F33" i="216"/>
  <c r="E33" i="216"/>
  <c r="D33" i="216"/>
  <c r="C33" i="216"/>
  <c r="F32" i="216"/>
  <c r="E32" i="216"/>
  <c r="D32" i="216"/>
  <c r="C32" i="216"/>
  <c r="F31" i="216"/>
  <c r="E31" i="216"/>
  <c r="D31" i="216"/>
  <c r="C31" i="216"/>
  <c r="B29" i="216"/>
  <c r="A29" i="216"/>
  <c r="F26" i="216"/>
  <c r="E26" i="216"/>
  <c r="D26" i="216"/>
  <c r="C26" i="216"/>
  <c r="F25" i="216"/>
  <c r="E25" i="216"/>
  <c r="D25" i="216"/>
  <c r="F24" i="216"/>
  <c r="E24" i="216"/>
  <c r="D24" i="216"/>
  <c r="C24" i="216"/>
  <c r="F23" i="216"/>
  <c r="E23" i="216"/>
  <c r="D23" i="216"/>
  <c r="C23" i="216"/>
  <c r="F22" i="216"/>
  <c r="E22" i="216"/>
  <c r="D22" i="216"/>
  <c r="C22" i="216"/>
  <c r="B20" i="216"/>
  <c r="A20" i="216"/>
  <c r="F17" i="216"/>
  <c r="E17" i="216"/>
  <c r="D17" i="216"/>
  <c r="F16" i="216"/>
  <c r="E16" i="216"/>
  <c r="D16" i="216"/>
  <c r="F15" i="216"/>
  <c r="E15" i="216"/>
  <c r="D15" i="216"/>
  <c r="F14" i="216"/>
  <c r="D14" i="216"/>
  <c r="B12" i="216"/>
  <c r="A12" i="216"/>
  <c r="C4" i="216"/>
  <c r="J4" i="216" s="1"/>
  <c r="H1" i="216"/>
  <c r="AD285" i="215"/>
  <c r="AE273" i="215"/>
  <c r="AG268" i="215"/>
  <c r="R267" i="215"/>
  <c r="AD247" i="215"/>
  <c r="R247" i="215"/>
  <c r="U224" i="215"/>
  <c r="AE216" i="215"/>
  <c r="V207" i="215"/>
  <c r="AC163" i="215"/>
  <c r="Y155" i="215"/>
  <c r="AD146" i="215"/>
  <c r="R146" i="215"/>
  <c r="W122" i="215"/>
  <c r="AG121" i="215"/>
  <c r="Y109" i="215"/>
  <c r="W83" i="215"/>
  <c r="R83" i="215"/>
  <c r="AE67" i="215"/>
  <c r="F62" i="215"/>
  <c r="E62" i="215"/>
  <c r="D62" i="215"/>
  <c r="F61" i="215"/>
  <c r="E61" i="215"/>
  <c r="D61" i="215"/>
  <c r="F60" i="215"/>
  <c r="E60" i="215"/>
  <c r="D60" i="215"/>
  <c r="F59" i="215"/>
  <c r="E59" i="215"/>
  <c r="D59" i="215"/>
  <c r="B57" i="215"/>
  <c r="A57" i="215"/>
  <c r="F54" i="215"/>
  <c r="E54" i="215"/>
  <c r="D54" i="215"/>
  <c r="F53" i="215"/>
  <c r="E53" i="215"/>
  <c r="D53" i="215"/>
  <c r="B51" i="215"/>
  <c r="A51" i="215"/>
  <c r="F48" i="215"/>
  <c r="E48" i="215"/>
  <c r="D48" i="215"/>
  <c r="F47" i="215"/>
  <c r="E47" i="215"/>
  <c r="D47" i="215"/>
  <c r="F46" i="215"/>
  <c r="E46" i="215"/>
  <c r="D46" i="215"/>
  <c r="F45" i="215"/>
  <c r="E45" i="215"/>
  <c r="D45" i="215"/>
  <c r="F44" i="215"/>
  <c r="E44" i="215"/>
  <c r="D44" i="215"/>
  <c r="F43" i="215"/>
  <c r="E43" i="215"/>
  <c r="D43" i="215"/>
  <c r="F42" i="215"/>
  <c r="E42" i="215"/>
  <c r="D42" i="215"/>
  <c r="F41" i="215"/>
  <c r="E41" i="215"/>
  <c r="D41" i="215"/>
  <c r="B39" i="215"/>
  <c r="A39" i="215"/>
  <c r="F36" i="215"/>
  <c r="E36" i="215"/>
  <c r="D36" i="215"/>
  <c r="C36" i="215"/>
  <c r="F35" i="215"/>
  <c r="E35" i="215"/>
  <c r="D35" i="215"/>
  <c r="C35" i="215"/>
  <c r="F34" i="215"/>
  <c r="E34" i="215"/>
  <c r="D34" i="215"/>
  <c r="C34" i="215"/>
  <c r="F33" i="215"/>
  <c r="E33" i="215"/>
  <c r="D33" i="215"/>
  <c r="C33" i="215"/>
  <c r="F32" i="215"/>
  <c r="E32" i="215"/>
  <c r="D32" i="215"/>
  <c r="C32" i="215"/>
  <c r="F31" i="215"/>
  <c r="E31" i="215"/>
  <c r="D31" i="215"/>
  <c r="C31" i="215"/>
  <c r="B29" i="215"/>
  <c r="A29" i="215"/>
  <c r="F26" i="215"/>
  <c r="E26" i="215"/>
  <c r="D26" i="215"/>
  <c r="C26" i="215"/>
  <c r="F25" i="215"/>
  <c r="E25" i="215"/>
  <c r="D25" i="215"/>
  <c r="F24" i="215"/>
  <c r="E24" i="215"/>
  <c r="D24" i="215"/>
  <c r="C24" i="215"/>
  <c r="F23" i="215"/>
  <c r="E23" i="215"/>
  <c r="D23" i="215"/>
  <c r="C23" i="215"/>
  <c r="F22" i="215"/>
  <c r="E22" i="215"/>
  <c r="D22" i="215"/>
  <c r="C22" i="215"/>
  <c r="B20" i="215"/>
  <c r="A20" i="215"/>
  <c r="F17" i="215"/>
  <c r="E17" i="215"/>
  <c r="D17" i="215"/>
  <c r="F16" i="215"/>
  <c r="E16" i="215"/>
  <c r="D16" i="215"/>
  <c r="F15" i="215"/>
  <c r="E15" i="215"/>
  <c r="D15" i="215"/>
  <c r="F14" i="215"/>
  <c r="D14" i="215"/>
  <c r="B12" i="215"/>
  <c r="A12" i="215"/>
  <c r="C4" i="215"/>
  <c r="J4" i="215" s="1"/>
  <c r="H1" i="215"/>
  <c r="AG268" i="214"/>
  <c r="AC254" i="214"/>
  <c r="AA247" i="214"/>
  <c r="R247" i="214"/>
  <c r="Y224" i="214"/>
  <c r="AC207" i="214"/>
  <c r="Z202" i="214"/>
  <c r="AC173" i="214"/>
  <c r="AA122" i="214"/>
  <c r="AG121" i="214"/>
  <c r="U105" i="214"/>
  <c r="AE88" i="214"/>
  <c r="AE77" i="214"/>
  <c r="F62" i="214"/>
  <c r="E62" i="214"/>
  <c r="D62" i="214"/>
  <c r="F61" i="214"/>
  <c r="E61" i="214"/>
  <c r="D61" i="214"/>
  <c r="F60" i="214"/>
  <c r="E60" i="214"/>
  <c r="D60" i="214"/>
  <c r="F59" i="214"/>
  <c r="E59" i="214"/>
  <c r="D59" i="214"/>
  <c r="B57" i="214"/>
  <c r="A57" i="214"/>
  <c r="F54" i="214"/>
  <c r="E54" i="214"/>
  <c r="D54" i="214"/>
  <c r="F53" i="214"/>
  <c r="E53" i="214"/>
  <c r="D53" i="214"/>
  <c r="B51" i="214"/>
  <c r="A51" i="214"/>
  <c r="F48" i="214"/>
  <c r="E48" i="214"/>
  <c r="D48" i="214"/>
  <c r="F47" i="214"/>
  <c r="E47" i="214"/>
  <c r="D47" i="214"/>
  <c r="F46" i="214"/>
  <c r="E46" i="214"/>
  <c r="D46" i="214"/>
  <c r="F45" i="214"/>
  <c r="E45" i="214"/>
  <c r="D45" i="214"/>
  <c r="F44" i="214"/>
  <c r="E44" i="214"/>
  <c r="D44" i="214"/>
  <c r="F43" i="214"/>
  <c r="E43" i="214"/>
  <c r="D43" i="214"/>
  <c r="F42" i="214"/>
  <c r="E42" i="214"/>
  <c r="D42" i="214"/>
  <c r="F41" i="214"/>
  <c r="E41" i="214"/>
  <c r="D41" i="214"/>
  <c r="B39" i="214"/>
  <c r="A39" i="214"/>
  <c r="F36" i="214"/>
  <c r="E36" i="214"/>
  <c r="D36" i="214"/>
  <c r="C36" i="214"/>
  <c r="F35" i="214"/>
  <c r="E35" i="214"/>
  <c r="D35" i="214"/>
  <c r="C35" i="214"/>
  <c r="F34" i="214"/>
  <c r="E34" i="214"/>
  <c r="D34" i="214"/>
  <c r="C34" i="214"/>
  <c r="F33" i="214"/>
  <c r="E33" i="214"/>
  <c r="D33" i="214"/>
  <c r="C33" i="214"/>
  <c r="F32" i="214"/>
  <c r="E32" i="214"/>
  <c r="D32" i="214"/>
  <c r="C32" i="214"/>
  <c r="F31" i="214"/>
  <c r="E31" i="214"/>
  <c r="D31" i="214"/>
  <c r="C31" i="214"/>
  <c r="B29" i="214"/>
  <c r="A29" i="214"/>
  <c r="F26" i="214"/>
  <c r="E26" i="214"/>
  <c r="D26" i="214"/>
  <c r="C26" i="214"/>
  <c r="F25" i="214"/>
  <c r="E25" i="214"/>
  <c r="D25" i="214"/>
  <c r="F24" i="214"/>
  <c r="E24" i="214"/>
  <c r="D24" i="214"/>
  <c r="C24" i="214"/>
  <c r="F23" i="214"/>
  <c r="E23" i="214"/>
  <c r="D23" i="214"/>
  <c r="C23" i="214"/>
  <c r="F22" i="214"/>
  <c r="E22" i="214"/>
  <c r="D22" i="214"/>
  <c r="C22" i="214"/>
  <c r="B20" i="214"/>
  <c r="A20" i="214"/>
  <c r="F17" i="214"/>
  <c r="E17" i="214"/>
  <c r="D17" i="214"/>
  <c r="F16" i="214"/>
  <c r="E16" i="214"/>
  <c r="D16" i="214"/>
  <c r="F15" i="214"/>
  <c r="E15" i="214"/>
  <c r="D15" i="214"/>
  <c r="F14" i="214"/>
  <c r="D14" i="214"/>
  <c r="B12" i="214"/>
  <c r="A12" i="214"/>
  <c r="C4" i="214"/>
  <c r="J4" i="214" s="1"/>
  <c r="H1" i="214"/>
  <c r="Y273" i="213"/>
  <c r="AG268" i="213"/>
  <c r="AD267" i="213"/>
  <c r="AC247" i="213"/>
  <c r="AC224" i="213"/>
  <c r="S216" i="213"/>
  <c r="Y202" i="213"/>
  <c r="AA185" i="213"/>
  <c r="U163" i="213"/>
  <c r="AA140" i="213"/>
  <c r="AG121" i="213"/>
  <c r="AC109" i="213"/>
  <c r="AD105" i="213"/>
  <c r="Y83" i="213"/>
  <c r="F62" i="213"/>
  <c r="E62" i="213"/>
  <c r="D62" i="213"/>
  <c r="F61" i="213"/>
  <c r="E61" i="213"/>
  <c r="D61" i="213"/>
  <c r="F60" i="213"/>
  <c r="E60" i="213"/>
  <c r="D60" i="213"/>
  <c r="F59" i="213"/>
  <c r="E59" i="213"/>
  <c r="D59" i="213"/>
  <c r="B57" i="213"/>
  <c r="A57" i="213"/>
  <c r="F54" i="213"/>
  <c r="E54" i="213"/>
  <c r="D54" i="213"/>
  <c r="F53" i="213"/>
  <c r="E53" i="213"/>
  <c r="D53" i="213"/>
  <c r="B51" i="213"/>
  <c r="A51" i="213"/>
  <c r="F48" i="213"/>
  <c r="E48" i="213"/>
  <c r="D48" i="213"/>
  <c r="F47" i="213"/>
  <c r="E47" i="213"/>
  <c r="D47" i="213"/>
  <c r="F46" i="213"/>
  <c r="E46" i="213"/>
  <c r="D46" i="213"/>
  <c r="F45" i="213"/>
  <c r="E45" i="213"/>
  <c r="D45" i="213"/>
  <c r="F44" i="213"/>
  <c r="E44" i="213"/>
  <c r="D44" i="213"/>
  <c r="F43" i="213"/>
  <c r="E43" i="213"/>
  <c r="D43" i="213"/>
  <c r="F42" i="213"/>
  <c r="E42" i="213"/>
  <c r="D42" i="213"/>
  <c r="F41" i="213"/>
  <c r="E41" i="213"/>
  <c r="D41" i="213"/>
  <c r="B39" i="213"/>
  <c r="A39" i="213"/>
  <c r="F36" i="213"/>
  <c r="E36" i="213"/>
  <c r="D36" i="213"/>
  <c r="C36" i="213"/>
  <c r="F35" i="213"/>
  <c r="E35" i="213"/>
  <c r="D35" i="213"/>
  <c r="C35" i="213"/>
  <c r="F34" i="213"/>
  <c r="E34" i="213"/>
  <c r="D34" i="213"/>
  <c r="C34" i="213"/>
  <c r="F33" i="213"/>
  <c r="E33" i="213"/>
  <c r="D33" i="213"/>
  <c r="C33" i="213"/>
  <c r="F32" i="213"/>
  <c r="E32" i="213"/>
  <c r="D32" i="213"/>
  <c r="C32" i="213"/>
  <c r="F31" i="213"/>
  <c r="E31" i="213"/>
  <c r="D31" i="213"/>
  <c r="C31" i="213"/>
  <c r="B29" i="213"/>
  <c r="A29" i="213"/>
  <c r="F26" i="213"/>
  <c r="E26" i="213"/>
  <c r="D26" i="213"/>
  <c r="C26" i="213"/>
  <c r="F25" i="213"/>
  <c r="E25" i="213"/>
  <c r="D25" i="213"/>
  <c r="F24" i="213"/>
  <c r="E24" i="213"/>
  <c r="D24" i="213"/>
  <c r="C24" i="213"/>
  <c r="F23" i="213"/>
  <c r="E23" i="213"/>
  <c r="D23" i="213"/>
  <c r="C23" i="213"/>
  <c r="F22" i="213"/>
  <c r="E22" i="213"/>
  <c r="D22" i="213"/>
  <c r="C22" i="213"/>
  <c r="B20" i="213"/>
  <c r="A20" i="213"/>
  <c r="F17" i="213"/>
  <c r="E17" i="213"/>
  <c r="D17" i="213"/>
  <c r="F16" i="213"/>
  <c r="E16" i="213"/>
  <c r="D16" i="213"/>
  <c r="F15" i="213"/>
  <c r="E15" i="213"/>
  <c r="D15" i="213"/>
  <c r="F14" i="213"/>
  <c r="D14" i="213"/>
  <c r="B12" i="213"/>
  <c r="A12" i="213"/>
  <c r="C4" i="213"/>
  <c r="J4" i="213" s="1"/>
  <c r="H1" i="213"/>
  <c r="AE273" i="212"/>
  <c r="AG268" i="212"/>
  <c r="AA230" i="212"/>
  <c r="N230" i="212"/>
  <c r="AE196" i="212"/>
  <c r="AC173" i="212"/>
  <c r="AG121" i="212"/>
  <c r="F62" i="212"/>
  <c r="E62" i="212"/>
  <c r="D62" i="212"/>
  <c r="F61" i="212"/>
  <c r="E61" i="212"/>
  <c r="D61" i="212"/>
  <c r="F60" i="212"/>
  <c r="E60" i="212"/>
  <c r="D60" i="212"/>
  <c r="F59" i="212"/>
  <c r="E59" i="212"/>
  <c r="D59" i="212"/>
  <c r="B57" i="212"/>
  <c r="A57" i="212"/>
  <c r="F54" i="212"/>
  <c r="E54" i="212"/>
  <c r="D54" i="212"/>
  <c r="F53" i="212"/>
  <c r="E53" i="212"/>
  <c r="D53" i="212"/>
  <c r="B51" i="212"/>
  <c r="A51" i="212"/>
  <c r="F48" i="212"/>
  <c r="E48" i="212"/>
  <c r="D48" i="212"/>
  <c r="F47" i="212"/>
  <c r="E47" i="212"/>
  <c r="D47" i="212"/>
  <c r="F46" i="212"/>
  <c r="E46" i="212"/>
  <c r="D46" i="212"/>
  <c r="F45" i="212"/>
  <c r="E45" i="212"/>
  <c r="D45" i="212"/>
  <c r="F44" i="212"/>
  <c r="E44" i="212"/>
  <c r="D44" i="212"/>
  <c r="F43" i="212"/>
  <c r="E43" i="212"/>
  <c r="D43" i="212"/>
  <c r="F42" i="212"/>
  <c r="E42" i="212"/>
  <c r="D42" i="212"/>
  <c r="F41" i="212"/>
  <c r="E41" i="212"/>
  <c r="D41" i="212"/>
  <c r="B39" i="212"/>
  <c r="A39" i="212"/>
  <c r="F36" i="212"/>
  <c r="E36" i="212"/>
  <c r="D36" i="212"/>
  <c r="C36" i="212"/>
  <c r="F35" i="212"/>
  <c r="E35" i="212"/>
  <c r="D35" i="212"/>
  <c r="C35" i="212"/>
  <c r="F34" i="212"/>
  <c r="E34" i="212"/>
  <c r="D34" i="212"/>
  <c r="C34" i="212"/>
  <c r="F33" i="212"/>
  <c r="E33" i="212"/>
  <c r="D33" i="212"/>
  <c r="C33" i="212"/>
  <c r="F32" i="212"/>
  <c r="E32" i="212"/>
  <c r="D32" i="212"/>
  <c r="C32" i="212"/>
  <c r="F31" i="212"/>
  <c r="E31" i="212"/>
  <c r="D31" i="212"/>
  <c r="C31" i="212"/>
  <c r="B29" i="212"/>
  <c r="A29" i="212"/>
  <c r="F26" i="212"/>
  <c r="E26" i="212"/>
  <c r="D26" i="212"/>
  <c r="C26" i="212"/>
  <c r="F25" i="212"/>
  <c r="E25" i="212"/>
  <c r="D25" i="212"/>
  <c r="F24" i="212"/>
  <c r="E24" i="212"/>
  <c r="D24" i="212"/>
  <c r="C24" i="212"/>
  <c r="F23" i="212"/>
  <c r="E23" i="212"/>
  <c r="D23" i="212"/>
  <c r="C23" i="212"/>
  <c r="F22" i="212"/>
  <c r="E22" i="212"/>
  <c r="D22" i="212"/>
  <c r="C22" i="212"/>
  <c r="B20" i="212"/>
  <c r="A20" i="212"/>
  <c r="F17" i="212"/>
  <c r="E17" i="212"/>
  <c r="D17" i="212"/>
  <c r="F16" i="212"/>
  <c r="E16" i="212"/>
  <c r="D16" i="212"/>
  <c r="F15" i="212"/>
  <c r="E15" i="212"/>
  <c r="D15" i="212"/>
  <c r="F14" i="212"/>
  <c r="D14" i="212"/>
  <c r="B12" i="212"/>
  <c r="A12" i="212"/>
  <c r="C4" i="212"/>
  <c r="J4" i="212" s="1"/>
  <c r="H1" i="212"/>
  <c r="AG268" i="211"/>
  <c r="AE238" i="211"/>
  <c r="Q216" i="211"/>
  <c r="AE196" i="211"/>
  <c r="AD196" i="211"/>
  <c r="AA173" i="211"/>
  <c r="AE131" i="211"/>
  <c r="AG121" i="211"/>
  <c r="AE109" i="211"/>
  <c r="AD98" i="211"/>
  <c r="AD83" i="211"/>
  <c r="F62" i="211"/>
  <c r="E62" i="211"/>
  <c r="D62" i="211"/>
  <c r="F61" i="211"/>
  <c r="E61" i="211"/>
  <c r="D61" i="211"/>
  <c r="F60" i="211"/>
  <c r="E60" i="211"/>
  <c r="D60" i="211"/>
  <c r="F59" i="211"/>
  <c r="E59" i="211"/>
  <c r="D59" i="211"/>
  <c r="B57" i="211"/>
  <c r="A57" i="211"/>
  <c r="F54" i="211"/>
  <c r="E54" i="211"/>
  <c r="D54" i="211"/>
  <c r="F53" i="211"/>
  <c r="E53" i="211"/>
  <c r="D53" i="211"/>
  <c r="B51" i="211"/>
  <c r="A51" i="211"/>
  <c r="F48" i="211"/>
  <c r="E48" i="211"/>
  <c r="D48" i="211"/>
  <c r="F47" i="211"/>
  <c r="E47" i="211"/>
  <c r="D47" i="211"/>
  <c r="F46" i="211"/>
  <c r="E46" i="211"/>
  <c r="D46" i="211"/>
  <c r="F45" i="211"/>
  <c r="E45" i="211"/>
  <c r="D45" i="211"/>
  <c r="F44" i="211"/>
  <c r="E44" i="211"/>
  <c r="D44" i="211"/>
  <c r="F43" i="211"/>
  <c r="E43" i="211"/>
  <c r="D43" i="211"/>
  <c r="F42" i="211"/>
  <c r="E42" i="211"/>
  <c r="D42" i="211"/>
  <c r="F41" i="211"/>
  <c r="E41" i="211"/>
  <c r="D41" i="211"/>
  <c r="B39" i="211"/>
  <c r="A39" i="211"/>
  <c r="F36" i="211"/>
  <c r="E36" i="211"/>
  <c r="D36" i="211"/>
  <c r="C36" i="211"/>
  <c r="F35" i="211"/>
  <c r="E35" i="211"/>
  <c r="D35" i="211"/>
  <c r="C35" i="211"/>
  <c r="F34" i="211"/>
  <c r="E34" i="211"/>
  <c r="D34" i="211"/>
  <c r="C34" i="211"/>
  <c r="F33" i="211"/>
  <c r="E33" i="211"/>
  <c r="D33" i="211"/>
  <c r="C33" i="211"/>
  <c r="F32" i="211"/>
  <c r="E32" i="211"/>
  <c r="D32" i="211"/>
  <c r="C32" i="211"/>
  <c r="F31" i="211"/>
  <c r="E31" i="211"/>
  <c r="D31" i="211"/>
  <c r="C31" i="211"/>
  <c r="B29" i="211"/>
  <c r="A29" i="211"/>
  <c r="F26" i="211"/>
  <c r="E26" i="211"/>
  <c r="D26" i="211"/>
  <c r="C26" i="211"/>
  <c r="F25" i="211"/>
  <c r="E25" i="211"/>
  <c r="D25" i="211"/>
  <c r="F24" i="211"/>
  <c r="E24" i="211"/>
  <c r="D24" i="211"/>
  <c r="C24" i="211"/>
  <c r="F23" i="211"/>
  <c r="E23" i="211"/>
  <c r="D23" i="211"/>
  <c r="C23" i="211"/>
  <c r="F22" i="211"/>
  <c r="E22" i="211"/>
  <c r="D22" i="211"/>
  <c r="C22" i="211"/>
  <c r="B20" i="211"/>
  <c r="A20" i="211"/>
  <c r="F17" i="211"/>
  <c r="E17" i="211"/>
  <c r="D17" i="211"/>
  <c r="F16" i="211"/>
  <c r="E16" i="211"/>
  <c r="D16" i="211"/>
  <c r="F15" i="211"/>
  <c r="E15" i="211"/>
  <c r="D15" i="211"/>
  <c r="F14" i="211"/>
  <c r="D14" i="211"/>
  <c r="B12" i="211"/>
  <c r="A12" i="211"/>
  <c r="C4" i="211"/>
  <c r="J4" i="211" s="1"/>
  <c r="H1" i="211"/>
  <c r="AG268" i="210"/>
  <c r="AD267" i="210"/>
  <c r="AC254" i="210"/>
  <c r="AD238" i="210"/>
  <c r="AA173" i="210"/>
  <c r="V173" i="210"/>
  <c r="W140" i="210"/>
  <c r="AG121" i="210"/>
  <c r="AE105" i="210"/>
  <c r="F62" i="210"/>
  <c r="E62" i="210"/>
  <c r="D62" i="210"/>
  <c r="F61" i="210"/>
  <c r="E61" i="210"/>
  <c r="D61" i="210"/>
  <c r="F60" i="210"/>
  <c r="E60" i="210"/>
  <c r="D60" i="210"/>
  <c r="F59" i="210"/>
  <c r="E59" i="210"/>
  <c r="D59" i="210"/>
  <c r="B57" i="210"/>
  <c r="A57" i="210"/>
  <c r="F54" i="210"/>
  <c r="E54" i="210"/>
  <c r="D54" i="210"/>
  <c r="F53" i="210"/>
  <c r="E53" i="210"/>
  <c r="D53" i="210"/>
  <c r="B51" i="210"/>
  <c r="A51" i="210"/>
  <c r="F48" i="210"/>
  <c r="E48" i="210"/>
  <c r="D48" i="210"/>
  <c r="F47" i="210"/>
  <c r="E47" i="210"/>
  <c r="D47" i="210"/>
  <c r="F46" i="210"/>
  <c r="E46" i="210"/>
  <c r="D46" i="210"/>
  <c r="F45" i="210"/>
  <c r="E45" i="210"/>
  <c r="D45" i="210"/>
  <c r="F44" i="210"/>
  <c r="E44" i="210"/>
  <c r="D44" i="210"/>
  <c r="F43" i="210"/>
  <c r="E43" i="210"/>
  <c r="D43" i="210"/>
  <c r="F42" i="210"/>
  <c r="E42" i="210"/>
  <c r="D42" i="210"/>
  <c r="F41" i="210"/>
  <c r="E41" i="210"/>
  <c r="D41" i="210"/>
  <c r="B39" i="210"/>
  <c r="A39" i="210"/>
  <c r="F36" i="210"/>
  <c r="E36" i="210"/>
  <c r="D36" i="210"/>
  <c r="C36" i="210"/>
  <c r="F35" i="210"/>
  <c r="E35" i="210"/>
  <c r="D35" i="210"/>
  <c r="C35" i="210"/>
  <c r="F34" i="210"/>
  <c r="E34" i="210"/>
  <c r="D34" i="210"/>
  <c r="C34" i="210"/>
  <c r="F33" i="210"/>
  <c r="E33" i="210"/>
  <c r="D33" i="210"/>
  <c r="C33" i="210"/>
  <c r="F32" i="210"/>
  <c r="E32" i="210"/>
  <c r="D32" i="210"/>
  <c r="C32" i="210"/>
  <c r="F31" i="210"/>
  <c r="E31" i="210"/>
  <c r="D31" i="210"/>
  <c r="C31" i="210"/>
  <c r="B29" i="210"/>
  <c r="A29" i="210"/>
  <c r="F26" i="210"/>
  <c r="E26" i="210"/>
  <c r="D26" i="210"/>
  <c r="C26" i="210"/>
  <c r="F25" i="210"/>
  <c r="E25" i="210"/>
  <c r="D25" i="210"/>
  <c r="F24" i="210"/>
  <c r="E24" i="210"/>
  <c r="D24" i="210"/>
  <c r="C24" i="210"/>
  <c r="F23" i="210"/>
  <c r="E23" i="210"/>
  <c r="D23" i="210"/>
  <c r="C23" i="210"/>
  <c r="F22" i="210"/>
  <c r="E22" i="210"/>
  <c r="D22" i="210"/>
  <c r="C22" i="210"/>
  <c r="B20" i="210"/>
  <c r="A20" i="210"/>
  <c r="F17" i="210"/>
  <c r="E17" i="210"/>
  <c r="D17" i="210"/>
  <c r="F16" i="210"/>
  <c r="E16" i="210"/>
  <c r="D16" i="210"/>
  <c r="F15" i="210"/>
  <c r="E15" i="210"/>
  <c r="D15" i="210"/>
  <c r="F14" i="210"/>
  <c r="D14" i="210"/>
  <c r="B12" i="210"/>
  <c r="A12" i="210"/>
  <c r="C4" i="210"/>
  <c r="J4" i="210" s="1"/>
  <c r="H1" i="210"/>
  <c r="AE273" i="209"/>
  <c r="R273" i="209"/>
  <c r="AG268" i="209"/>
  <c r="AG121" i="209"/>
  <c r="F62" i="209"/>
  <c r="E62" i="209"/>
  <c r="D62" i="209"/>
  <c r="F61" i="209"/>
  <c r="E61" i="209"/>
  <c r="D61" i="209"/>
  <c r="F60" i="209"/>
  <c r="E60" i="209"/>
  <c r="D60" i="209"/>
  <c r="F59" i="209"/>
  <c r="E59" i="209"/>
  <c r="D59" i="209"/>
  <c r="B57" i="209"/>
  <c r="A57" i="209"/>
  <c r="F54" i="209"/>
  <c r="E54" i="209"/>
  <c r="D54" i="209"/>
  <c r="F53" i="209"/>
  <c r="E53" i="209"/>
  <c r="D53" i="209"/>
  <c r="B51" i="209"/>
  <c r="A51" i="209"/>
  <c r="F48" i="209"/>
  <c r="E48" i="209"/>
  <c r="D48" i="209"/>
  <c r="F47" i="209"/>
  <c r="E47" i="209"/>
  <c r="D47" i="209"/>
  <c r="F46" i="209"/>
  <c r="E46" i="209"/>
  <c r="D46" i="209"/>
  <c r="F45" i="209"/>
  <c r="E45" i="209"/>
  <c r="D45" i="209"/>
  <c r="F44" i="209"/>
  <c r="E44" i="209"/>
  <c r="D44" i="209"/>
  <c r="F43" i="209"/>
  <c r="E43" i="209"/>
  <c r="D43" i="209"/>
  <c r="F42" i="209"/>
  <c r="E42" i="209"/>
  <c r="D42" i="209"/>
  <c r="F41" i="209"/>
  <c r="E41" i="209"/>
  <c r="D41" i="209"/>
  <c r="B39" i="209"/>
  <c r="A39" i="209"/>
  <c r="F36" i="209"/>
  <c r="E36" i="209"/>
  <c r="D36" i="209"/>
  <c r="C36" i="209"/>
  <c r="F35" i="209"/>
  <c r="E35" i="209"/>
  <c r="D35" i="209"/>
  <c r="C35" i="209"/>
  <c r="F34" i="209"/>
  <c r="E34" i="209"/>
  <c r="D34" i="209"/>
  <c r="C34" i="209"/>
  <c r="F33" i="209"/>
  <c r="E33" i="209"/>
  <c r="D33" i="209"/>
  <c r="C33" i="209"/>
  <c r="F32" i="209"/>
  <c r="E32" i="209"/>
  <c r="D32" i="209"/>
  <c r="C32" i="209"/>
  <c r="F31" i="209"/>
  <c r="E31" i="209"/>
  <c r="D31" i="209"/>
  <c r="C31" i="209"/>
  <c r="B29" i="209"/>
  <c r="A29" i="209"/>
  <c r="F26" i="209"/>
  <c r="E26" i="209"/>
  <c r="D26" i="209"/>
  <c r="C26" i="209"/>
  <c r="F25" i="209"/>
  <c r="E25" i="209"/>
  <c r="D25" i="209"/>
  <c r="F24" i="209"/>
  <c r="E24" i="209"/>
  <c r="D24" i="209"/>
  <c r="C24" i="209"/>
  <c r="F23" i="209"/>
  <c r="E23" i="209"/>
  <c r="D23" i="209"/>
  <c r="C23" i="209"/>
  <c r="F22" i="209"/>
  <c r="E22" i="209"/>
  <c r="D22" i="209"/>
  <c r="C22" i="209"/>
  <c r="B20" i="209"/>
  <c r="A20" i="209"/>
  <c r="F17" i="209"/>
  <c r="E17" i="209"/>
  <c r="D17" i="209"/>
  <c r="F16" i="209"/>
  <c r="E16" i="209"/>
  <c r="D16" i="209"/>
  <c r="F15" i="209"/>
  <c r="E15" i="209"/>
  <c r="D15" i="209"/>
  <c r="F14" i="209"/>
  <c r="D14" i="209"/>
  <c r="B12" i="209"/>
  <c r="A12" i="209"/>
  <c r="C4" i="209"/>
  <c r="J4" i="209" s="1"/>
  <c r="H1" i="209"/>
  <c r="V254" i="209" l="1"/>
  <c r="Z254" i="209"/>
  <c r="P67" i="215"/>
  <c r="P67" i="210"/>
  <c r="P67" i="214"/>
  <c r="P67" i="219"/>
  <c r="P216" i="211"/>
  <c r="P216" i="214"/>
  <c r="P216" i="216"/>
  <c r="P207" i="219"/>
  <c r="T207" i="219"/>
  <c r="AG209" i="209"/>
  <c r="C209" i="209" s="1"/>
  <c r="AG212" i="209"/>
  <c r="AG213" i="209"/>
  <c r="T146" i="218"/>
  <c r="X146" i="218"/>
  <c r="AG210" i="209"/>
  <c r="B210" i="209" s="1"/>
  <c r="AG211" i="209"/>
  <c r="B211" i="209" s="1"/>
  <c r="AG214" i="209"/>
  <c r="B214" i="209" s="1"/>
  <c r="L273" i="212"/>
  <c r="L267" i="210"/>
  <c r="L254" i="211"/>
  <c r="L131" i="215"/>
  <c r="P216" i="218"/>
  <c r="P207" i="218"/>
  <c r="P173" i="211"/>
  <c r="P185" i="211"/>
  <c r="P207" i="211"/>
  <c r="P67" i="216"/>
  <c r="P155" i="216"/>
  <c r="P207" i="216"/>
  <c r="P216" i="209"/>
  <c r="T67" i="217"/>
  <c r="AB83" i="217"/>
  <c r="L185" i="214"/>
  <c r="L77" i="215"/>
  <c r="L77" i="214"/>
  <c r="L77" i="218"/>
  <c r="L77" i="211"/>
  <c r="L196" i="209"/>
  <c r="L185" i="209"/>
  <c r="O173" i="211"/>
  <c r="O77" i="217"/>
  <c r="O173" i="216"/>
  <c r="O155" i="216"/>
  <c r="O131" i="216"/>
  <c r="O109" i="215"/>
  <c r="O77" i="215"/>
  <c r="O77" i="214"/>
  <c r="O155" i="213"/>
  <c r="O140" i="213"/>
  <c r="O131" i="213"/>
  <c r="N173" i="213"/>
  <c r="N155" i="215"/>
  <c r="N115" i="215"/>
  <c r="O155" i="218"/>
  <c r="O131" i="218"/>
  <c r="O77" i="218"/>
  <c r="M185" i="209"/>
  <c r="R196" i="211"/>
  <c r="P146" i="209"/>
  <c r="P173" i="213"/>
  <c r="P173" i="215"/>
  <c r="P173" i="216"/>
  <c r="P173" i="217"/>
  <c r="P173" i="210"/>
  <c r="P173" i="212"/>
  <c r="P173" i="214"/>
  <c r="P173" i="218"/>
  <c r="P163" i="210"/>
  <c r="P163" i="211"/>
  <c r="P163" i="214"/>
  <c r="P163" i="215"/>
  <c r="P163" i="216"/>
  <c r="P163" i="218"/>
  <c r="P131" i="210"/>
  <c r="P131" i="211"/>
  <c r="P131" i="217"/>
  <c r="P131" i="216"/>
  <c r="P131" i="218"/>
  <c r="P67" i="213"/>
  <c r="P67" i="217"/>
  <c r="L230" i="209"/>
  <c r="P67" i="218"/>
  <c r="P88" i="218"/>
  <c r="X88" i="218"/>
  <c r="Y77" i="209"/>
  <c r="L185" i="210"/>
  <c r="L238" i="210"/>
  <c r="X238" i="210"/>
  <c r="AB238" i="210"/>
  <c r="O216" i="212"/>
  <c r="O207" i="212"/>
  <c r="O185" i="212"/>
  <c r="O163" i="212"/>
  <c r="O115" i="212"/>
  <c r="T122" i="211"/>
  <c r="T207" i="211"/>
  <c r="T280" i="213"/>
  <c r="T109" i="209"/>
  <c r="T202" i="209"/>
  <c r="T254" i="215"/>
  <c r="S131" i="209"/>
  <c r="S155" i="209"/>
  <c r="S155" i="212"/>
  <c r="S163" i="212"/>
  <c r="S173" i="210"/>
  <c r="Q140" i="216"/>
  <c r="Q273" i="216"/>
  <c r="Q285" i="211"/>
  <c r="Q254" i="215"/>
  <c r="Q280" i="211"/>
  <c r="Q88" i="212"/>
  <c r="P163" i="212"/>
  <c r="P267" i="214"/>
  <c r="P77" i="209"/>
  <c r="P173" i="209"/>
  <c r="P207" i="215"/>
  <c r="P196" i="216"/>
  <c r="O67" i="215"/>
  <c r="O155" i="215"/>
  <c r="O109" i="214"/>
  <c r="O185" i="214"/>
  <c r="O88" i="212"/>
  <c r="O196" i="212"/>
  <c r="Y115" i="210"/>
  <c r="AC254" i="213"/>
  <c r="AD131" i="209"/>
  <c r="U230" i="216"/>
  <c r="AC77" i="209"/>
  <c r="O122" i="213"/>
  <c r="N247" i="213"/>
  <c r="M109" i="211"/>
  <c r="M254" i="213"/>
  <c r="L267" i="212"/>
  <c r="X163" i="209"/>
  <c r="L216" i="216"/>
  <c r="L216" i="214"/>
  <c r="L216" i="213"/>
  <c r="L216" i="211"/>
  <c r="L216" i="210"/>
  <c r="L216" i="209"/>
  <c r="N140" i="214"/>
  <c r="N140" i="213"/>
  <c r="N140" i="211"/>
  <c r="Y247" i="210"/>
  <c r="Y224" i="210"/>
  <c r="X173" i="217"/>
  <c r="X230" i="209"/>
  <c r="X83" i="214"/>
  <c r="X273" i="214"/>
  <c r="X247" i="216"/>
  <c r="W131" i="216"/>
  <c r="W131" i="213"/>
  <c r="V163" i="209"/>
  <c r="T173" i="215"/>
  <c r="S163" i="210"/>
  <c r="S67" i="211"/>
  <c r="S67" i="214"/>
  <c r="S67" i="216"/>
  <c r="S67" i="218"/>
  <c r="S67" i="210"/>
  <c r="R131" i="214"/>
  <c r="R131" i="215"/>
  <c r="R155" i="215"/>
  <c r="R155" i="216"/>
  <c r="R131" i="217"/>
  <c r="R155" i="217"/>
  <c r="R131" i="218"/>
  <c r="R155" i="218"/>
  <c r="R131" i="219"/>
  <c r="R196" i="209"/>
  <c r="R173" i="211"/>
  <c r="R115" i="212"/>
  <c r="P155" i="209"/>
  <c r="P273" i="209"/>
  <c r="P88" i="212"/>
  <c r="P163" i="213"/>
  <c r="O163" i="211"/>
  <c r="N173" i="216"/>
  <c r="L267" i="209"/>
  <c r="L122" i="214"/>
  <c r="L207" i="209"/>
  <c r="L273" i="209"/>
  <c r="M163" i="210"/>
  <c r="M173" i="214"/>
  <c r="M155" i="216"/>
  <c r="Z185" i="215"/>
  <c r="Z77" i="217"/>
  <c r="Z230" i="210"/>
  <c r="Z67" i="214"/>
  <c r="AB273" i="210"/>
  <c r="AG278" i="214"/>
  <c r="C278" i="214" s="1"/>
  <c r="AG169" i="215"/>
  <c r="C169" i="215" s="1"/>
  <c r="AG262" i="215"/>
  <c r="C262" i="215" s="1"/>
  <c r="X131" i="209"/>
  <c r="AG232" i="219"/>
  <c r="C232" i="219" s="1"/>
  <c r="V88" i="209"/>
  <c r="V163" i="211"/>
  <c r="AG165" i="219"/>
  <c r="B165" i="219" s="1"/>
  <c r="V163" i="219"/>
  <c r="AG288" i="214"/>
  <c r="B288" i="214" s="1"/>
  <c r="AG86" i="215"/>
  <c r="AG90" i="215"/>
  <c r="AG91" i="215"/>
  <c r="C91" i="215" s="1"/>
  <c r="AG92" i="215"/>
  <c r="B92" i="215" s="1"/>
  <c r="AG93" i="215"/>
  <c r="C93" i="215" s="1"/>
  <c r="AG94" i="215"/>
  <c r="C94" i="215" s="1"/>
  <c r="AG288" i="215"/>
  <c r="C288" i="215" s="1"/>
  <c r="AG86" i="216"/>
  <c r="AG90" i="216"/>
  <c r="B90" i="216" s="1"/>
  <c r="AG91" i="216"/>
  <c r="AG92" i="216"/>
  <c r="C92" i="216" s="1"/>
  <c r="AG93" i="216"/>
  <c r="C93" i="216" s="1"/>
  <c r="AG94" i="216"/>
  <c r="AG288" i="216"/>
  <c r="AG86" i="217"/>
  <c r="B86" i="217" s="1"/>
  <c r="AG92" i="217"/>
  <c r="B92" i="217" s="1"/>
  <c r="AG93" i="217"/>
  <c r="AG288" i="217"/>
  <c r="AG86" i="218"/>
  <c r="C86" i="218" s="1"/>
  <c r="AG90" i="218"/>
  <c r="AG91" i="218"/>
  <c r="C91" i="218" s="1"/>
  <c r="AG92" i="218"/>
  <c r="AG93" i="218"/>
  <c r="C93" i="218" s="1"/>
  <c r="AG94" i="218"/>
  <c r="C94" i="218" s="1"/>
  <c r="AG288" i="218"/>
  <c r="AG85" i="219"/>
  <c r="B85" i="219" s="1"/>
  <c r="AG243" i="214"/>
  <c r="B243" i="214" s="1"/>
  <c r="AG251" i="214"/>
  <c r="C251" i="214" s="1"/>
  <c r="AG257" i="214"/>
  <c r="AG259" i="214"/>
  <c r="B259" i="214" s="1"/>
  <c r="AG262" i="214"/>
  <c r="C262" i="214" s="1"/>
  <c r="AG270" i="214"/>
  <c r="C270" i="214" s="1"/>
  <c r="AG271" i="214"/>
  <c r="AG277" i="214"/>
  <c r="C277" i="214" s="1"/>
  <c r="AG283" i="214"/>
  <c r="C283" i="214" s="1"/>
  <c r="AG117" i="215"/>
  <c r="C117" i="215" s="1"/>
  <c r="AG118" i="215"/>
  <c r="C118" i="215" s="1"/>
  <c r="AG119" i="215"/>
  <c r="AG120" i="215"/>
  <c r="B120" i="215" s="1"/>
  <c r="AG125" i="215"/>
  <c r="C125" i="215" s="1"/>
  <c r="AG126" i="215"/>
  <c r="AG127" i="215"/>
  <c r="B127" i="215" s="1"/>
  <c r="AG188" i="215"/>
  <c r="C188" i="215" s="1"/>
  <c r="AG189" i="215"/>
  <c r="C189" i="215" s="1"/>
  <c r="AG190" i="215"/>
  <c r="C190" i="215" s="1"/>
  <c r="AG191" i="215"/>
  <c r="AG192" i="215"/>
  <c r="C192" i="215" s="1"/>
  <c r="AG193" i="215"/>
  <c r="B193" i="215" s="1"/>
  <c r="AG194" i="215"/>
  <c r="AG199" i="215"/>
  <c r="AG200" i="215"/>
  <c r="C200" i="215" s="1"/>
  <c r="AG204" i="215"/>
  <c r="AG205" i="215"/>
  <c r="AG210" i="215"/>
  <c r="B210" i="215" s="1"/>
  <c r="AG211" i="215"/>
  <c r="B211" i="215" s="1"/>
  <c r="AG212" i="215"/>
  <c r="AG213" i="215"/>
  <c r="AG214" i="215"/>
  <c r="B214" i="215" s="1"/>
  <c r="AG218" i="215"/>
  <c r="C218" i="215" s="1"/>
  <c r="AG219" i="215"/>
  <c r="AG220" i="215"/>
  <c r="AG221" i="215"/>
  <c r="B221" i="215" s="1"/>
  <c r="AG222" i="215"/>
  <c r="C222" i="215" s="1"/>
  <c r="AG226" i="215"/>
  <c r="AG227" i="215"/>
  <c r="AG228" i="215"/>
  <c r="B228" i="215" s="1"/>
  <c r="AG233" i="215"/>
  <c r="C233" i="215" s="1"/>
  <c r="AG234" i="215"/>
  <c r="C234" i="215" s="1"/>
  <c r="AG235" i="215"/>
  <c r="AG236" i="215"/>
  <c r="C236" i="215" s="1"/>
  <c r="AG241" i="215"/>
  <c r="B241" i="215" s="1"/>
  <c r="AG242" i="215"/>
  <c r="C242" i="215" s="1"/>
  <c r="AG243" i="215"/>
  <c r="AG250" i="215"/>
  <c r="C250" i="215" s="1"/>
  <c r="AG251" i="215"/>
  <c r="C251" i="215" s="1"/>
  <c r="AG252" i="215"/>
  <c r="C252" i="215" s="1"/>
  <c r="AG256" i="215"/>
  <c r="B256" i="215" s="1"/>
  <c r="AG257" i="215"/>
  <c r="AG258" i="215"/>
  <c r="C258" i="215" s="1"/>
  <c r="AG259" i="215"/>
  <c r="C259" i="215" s="1"/>
  <c r="AG260" i="215"/>
  <c r="AG261" i="215"/>
  <c r="AG263" i="215"/>
  <c r="B263" i="215" s="1"/>
  <c r="AG270" i="215"/>
  <c r="C270" i="215" s="1"/>
  <c r="AG271" i="215"/>
  <c r="C271" i="215" s="1"/>
  <c r="AG277" i="215"/>
  <c r="AG278" i="215"/>
  <c r="C278" i="215" s="1"/>
  <c r="AG282" i="215"/>
  <c r="C282" i="215" s="1"/>
  <c r="AG283" i="215"/>
  <c r="AG117" i="216"/>
  <c r="B117" i="216" s="1"/>
  <c r="AG118" i="216"/>
  <c r="B118" i="216" s="1"/>
  <c r="AG119" i="216"/>
  <c r="B119" i="216" s="1"/>
  <c r="AG120" i="216"/>
  <c r="B120" i="216" s="1"/>
  <c r="AG124" i="216"/>
  <c r="C124" i="216" s="1"/>
  <c r="AG125" i="216"/>
  <c r="B125" i="216" s="1"/>
  <c r="AG126" i="216"/>
  <c r="C126" i="216" s="1"/>
  <c r="AG127" i="216"/>
  <c r="AG187" i="216"/>
  <c r="C187" i="216" s="1"/>
  <c r="AG188" i="216"/>
  <c r="C188" i="216" s="1"/>
  <c r="AG189" i="216"/>
  <c r="C189" i="216" s="1"/>
  <c r="AG190" i="216"/>
  <c r="AG191" i="216"/>
  <c r="C191" i="216" s="1"/>
  <c r="AG192" i="216"/>
  <c r="B192" i="216" s="1"/>
  <c r="AG193" i="216"/>
  <c r="AG194" i="216"/>
  <c r="B194" i="216" s="1"/>
  <c r="AG199" i="216"/>
  <c r="AG200" i="216"/>
  <c r="B200" i="216" s="1"/>
  <c r="AG204" i="216"/>
  <c r="AG205" i="216"/>
  <c r="B205" i="216" s="1"/>
  <c r="AG211" i="216"/>
  <c r="AG212" i="216"/>
  <c r="B212" i="216" s="1"/>
  <c r="AG213" i="216"/>
  <c r="AG214" i="216"/>
  <c r="B214" i="216" s="1"/>
  <c r="AG218" i="216"/>
  <c r="AG219" i="216"/>
  <c r="B219" i="216" s="1"/>
  <c r="AG220" i="216"/>
  <c r="B220" i="216" s="1"/>
  <c r="AG221" i="216"/>
  <c r="B221" i="216" s="1"/>
  <c r="AG222" i="216"/>
  <c r="C222" i="216" s="1"/>
  <c r="AG226" i="216"/>
  <c r="C226" i="216" s="1"/>
  <c r="AG227" i="216"/>
  <c r="B227" i="216" s="1"/>
  <c r="AG228" i="216"/>
  <c r="B228" i="216" s="1"/>
  <c r="AG233" i="216"/>
  <c r="C233" i="216" s="1"/>
  <c r="AG235" i="216"/>
  <c r="B235" i="216" s="1"/>
  <c r="AG236" i="216"/>
  <c r="AG241" i="216"/>
  <c r="C241" i="216" s="1"/>
  <c r="AG242" i="216"/>
  <c r="AG243" i="216"/>
  <c r="B243" i="216" s="1"/>
  <c r="AG250" i="216"/>
  <c r="C250" i="216" s="1"/>
  <c r="AG251" i="216"/>
  <c r="C251" i="216" s="1"/>
  <c r="AG252" i="216"/>
  <c r="AG256" i="216"/>
  <c r="B256" i="216" s="1"/>
  <c r="AG257" i="216"/>
  <c r="B257" i="216" s="1"/>
  <c r="AG258" i="216"/>
  <c r="B258" i="216" s="1"/>
  <c r="AG259" i="216"/>
  <c r="AG260" i="216"/>
  <c r="B260" i="216" s="1"/>
  <c r="AG261" i="216"/>
  <c r="C261" i="216" s="1"/>
  <c r="AG262" i="216"/>
  <c r="AG263" i="216"/>
  <c r="B263" i="216" s="1"/>
  <c r="AG270" i="216"/>
  <c r="C270" i="216" s="1"/>
  <c r="AG271" i="216"/>
  <c r="B271" i="216" s="1"/>
  <c r="AG276" i="216"/>
  <c r="AG277" i="216"/>
  <c r="B277" i="216" s="1"/>
  <c r="AG278" i="216"/>
  <c r="C278" i="216" s="1"/>
  <c r="AG282" i="216"/>
  <c r="B282" i="216" s="1"/>
  <c r="AG283" i="216"/>
  <c r="B283" i="216" s="1"/>
  <c r="AG118" i="217"/>
  <c r="B118" i="217" s="1"/>
  <c r="AG124" i="217"/>
  <c r="B124" i="217" s="1"/>
  <c r="AG125" i="217"/>
  <c r="C125" i="217" s="1"/>
  <c r="AG187" i="217"/>
  <c r="C187" i="217" s="1"/>
  <c r="AG188" i="217"/>
  <c r="C188" i="217" s="1"/>
  <c r="AG189" i="217"/>
  <c r="C189" i="217" s="1"/>
  <c r="AG190" i="217"/>
  <c r="B190" i="217" s="1"/>
  <c r="AG191" i="217"/>
  <c r="B191" i="217" s="1"/>
  <c r="AG192" i="217"/>
  <c r="C192" i="217" s="1"/>
  <c r="AG193" i="217"/>
  <c r="C193" i="217" s="1"/>
  <c r="AG194" i="217"/>
  <c r="B194" i="217" s="1"/>
  <c r="AG198" i="217"/>
  <c r="B198" i="217" s="1"/>
  <c r="AG199" i="217"/>
  <c r="C199" i="217" s="1"/>
  <c r="AG200" i="217"/>
  <c r="B200" i="217" s="1"/>
  <c r="AG205" i="217"/>
  <c r="C205" i="217" s="1"/>
  <c r="AG209" i="217"/>
  <c r="AG210" i="217"/>
  <c r="C210" i="217" s="1"/>
  <c r="AG211" i="217"/>
  <c r="B211" i="217" s="1"/>
  <c r="AG212" i="217"/>
  <c r="B212" i="217" s="1"/>
  <c r="AG213" i="217"/>
  <c r="AG214" i="217"/>
  <c r="C214" i="217" s="1"/>
  <c r="AG219" i="217"/>
  <c r="B219" i="217" s="1"/>
  <c r="AG220" i="217"/>
  <c r="AG221" i="217"/>
  <c r="C221" i="217" s="1"/>
  <c r="AG222" i="217"/>
  <c r="AG227" i="217"/>
  <c r="B227" i="217" s="1"/>
  <c r="AG228" i="217"/>
  <c r="C228" i="217" s="1"/>
  <c r="AG233" i="217"/>
  <c r="C233" i="217" s="1"/>
  <c r="AG234" i="217"/>
  <c r="AG235" i="217"/>
  <c r="C235" i="217" s="1"/>
  <c r="AG236" i="217"/>
  <c r="C236" i="217" s="1"/>
  <c r="AG241" i="217"/>
  <c r="C241" i="217" s="1"/>
  <c r="AG242" i="217"/>
  <c r="AG243" i="217"/>
  <c r="C243" i="217" s="1"/>
  <c r="AG249" i="217"/>
  <c r="C249" i="217" s="1"/>
  <c r="AG250" i="217"/>
  <c r="AG251" i="217"/>
  <c r="AG252" i="217"/>
  <c r="B252" i="217" s="1"/>
  <c r="AG257" i="217"/>
  <c r="C257" i="217" s="1"/>
  <c r="AG258" i="217"/>
  <c r="C258" i="217" s="1"/>
  <c r="AG259" i="217"/>
  <c r="AG260" i="217"/>
  <c r="C260" i="217" s="1"/>
  <c r="AG261" i="217"/>
  <c r="C261" i="217" s="1"/>
  <c r="AG262" i="217"/>
  <c r="AG263" i="217"/>
  <c r="B263" i="217" s="1"/>
  <c r="AG270" i="217"/>
  <c r="B270" i="217" s="1"/>
  <c r="AG271" i="217"/>
  <c r="C271" i="217" s="1"/>
  <c r="AG275" i="217"/>
  <c r="B275" i="217" s="1"/>
  <c r="AG276" i="217"/>
  <c r="AG277" i="217"/>
  <c r="C277" i="217" s="1"/>
  <c r="AG278" i="217"/>
  <c r="C278" i="217" s="1"/>
  <c r="AG282" i="217"/>
  <c r="C282" i="217" s="1"/>
  <c r="AG283" i="217"/>
  <c r="AG287" i="217"/>
  <c r="B287" i="217" s="1"/>
  <c r="AG117" i="218"/>
  <c r="B117" i="218" s="1"/>
  <c r="AG118" i="218"/>
  <c r="B118" i="218" s="1"/>
  <c r="AG119" i="218"/>
  <c r="AG120" i="218"/>
  <c r="C120" i="218" s="1"/>
  <c r="AG125" i="218"/>
  <c r="C125" i="218" s="1"/>
  <c r="AG126" i="218"/>
  <c r="AG127" i="218"/>
  <c r="C127" i="218" s="1"/>
  <c r="AG188" i="218"/>
  <c r="B188" i="218" s="1"/>
  <c r="AG189" i="218"/>
  <c r="C189" i="218" s="1"/>
  <c r="AG190" i="218"/>
  <c r="C190" i="218" s="1"/>
  <c r="AG191" i="218"/>
  <c r="B191" i="218" s="1"/>
  <c r="AG192" i="218"/>
  <c r="C192" i="218" s="1"/>
  <c r="AG193" i="218"/>
  <c r="B193" i="218" s="1"/>
  <c r="AG194" i="218"/>
  <c r="AG199" i="218"/>
  <c r="B199" i="218" s="1"/>
  <c r="AG200" i="218"/>
  <c r="B200" i="218" s="1"/>
  <c r="AG205" i="218"/>
  <c r="B205" i="218" s="1"/>
  <c r="AG210" i="218"/>
  <c r="C210" i="218" s="1"/>
  <c r="AG212" i="218"/>
  <c r="AG213" i="218"/>
  <c r="C213" i="218" s="1"/>
  <c r="AG214" i="218"/>
  <c r="AG219" i="218"/>
  <c r="B219" i="218" s="1"/>
  <c r="AG220" i="218"/>
  <c r="AG221" i="218"/>
  <c r="C221" i="218" s="1"/>
  <c r="AG222" i="218"/>
  <c r="AG227" i="218"/>
  <c r="B227" i="218" s="1"/>
  <c r="AG228" i="218"/>
  <c r="AG233" i="218"/>
  <c r="C233" i="218" s="1"/>
  <c r="AG234" i="218"/>
  <c r="C234" i="218" s="1"/>
  <c r="AG235" i="218"/>
  <c r="B235" i="218" s="1"/>
  <c r="AG236" i="218"/>
  <c r="C236" i="218" s="1"/>
  <c r="AG241" i="218"/>
  <c r="B241" i="218" s="1"/>
  <c r="AG242" i="218"/>
  <c r="B242" i="218" s="1"/>
  <c r="AG243" i="218"/>
  <c r="AG250" i="218"/>
  <c r="B250" i="218" s="1"/>
  <c r="AG251" i="218"/>
  <c r="C251" i="218" s="1"/>
  <c r="AG252" i="218"/>
  <c r="B252" i="218" s="1"/>
  <c r="AG257" i="218"/>
  <c r="AG258" i="218"/>
  <c r="B258" i="218" s="1"/>
  <c r="AG259" i="218"/>
  <c r="B259" i="218" s="1"/>
  <c r="AG260" i="218"/>
  <c r="B260" i="218" s="1"/>
  <c r="AG261" i="218"/>
  <c r="AG262" i="218"/>
  <c r="AG263" i="218"/>
  <c r="C263" i="218" s="1"/>
  <c r="AG270" i="218"/>
  <c r="AG271" i="218"/>
  <c r="C271" i="218" s="1"/>
  <c r="AG276" i="218"/>
  <c r="C276" i="218" s="1"/>
  <c r="AG277" i="218"/>
  <c r="B277" i="218" s="1"/>
  <c r="AG278" i="218"/>
  <c r="AG283" i="218"/>
  <c r="B283" i="218" s="1"/>
  <c r="AG287" i="218"/>
  <c r="AG187" i="219"/>
  <c r="B187" i="219" s="1"/>
  <c r="T216" i="216"/>
  <c r="T224" i="210"/>
  <c r="T185" i="219"/>
  <c r="AG166" i="215"/>
  <c r="B166" i="215" s="1"/>
  <c r="AG167" i="215"/>
  <c r="AG168" i="215"/>
  <c r="C168" i="215" s="1"/>
  <c r="AG170" i="215"/>
  <c r="C170" i="215" s="1"/>
  <c r="AG171" i="215"/>
  <c r="C171" i="215" s="1"/>
  <c r="AG166" i="216"/>
  <c r="AG167" i="216"/>
  <c r="B167" i="216" s="1"/>
  <c r="AG168" i="216"/>
  <c r="C168" i="216" s="1"/>
  <c r="AG169" i="216"/>
  <c r="C169" i="216" s="1"/>
  <c r="AG170" i="216"/>
  <c r="C170" i="216" s="1"/>
  <c r="AG171" i="216"/>
  <c r="B171" i="216" s="1"/>
  <c r="AG166" i="217"/>
  <c r="C166" i="217" s="1"/>
  <c r="AG167" i="217"/>
  <c r="C167" i="217" s="1"/>
  <c r="AG168" i="217"/>
  <c r="AG169" i="217"/>
  <c r="C169" i="217" s="1"/>
  <c r="AG170" i="217"/>
  <c r="C170" i="217" s="1"/>
  <c r="AG171" i="217"/>
  <c r="C171" i="217" s="1"/>
  <c r="AG166" i="218"/>
  <c r="AG168" i="218"/>
  <c r="AG169" i="218"/>
  <c r="AG170" i="218"/>
  <c r="B170" i="218" s="1"/>
  <c r="AG171" i="218"/>
  <c r="C171" i="218" s="1"/>
  <c r="AG165" i="216"/>
  <c r="C165" i="216" s="1"/>
  <c r="S77" i="212"/>
  <c r="S77" i="219"/>
  <c r="AG75" i="215"/>
  <c r="B75" i="215" s="1"/>
  <c r="AG75" i="216"/>
  <c r="AG75" i="217"/>
  <c r="C75" i="217" s="1"/>
  <c r="AG75" i="218"/>
  <c r="B75" i="218" s="1"/>
  <c r="AG75" i="219"/>
  <c r="C75" i="219" s="1"/>
  <c r="AG100" i="215"/>
  <c r="AG101" i="215"/>
  <c r="C101" i="215" s="1"/>
  <c r="AG102" i="215"/>
  <c r="AG103" i="215"/>
  <c r="C103" i="215" s="1"/>
  <c r="AG107" i="215"/>
  <c r="AG111" i="215"/>
  <c r="AG113" i="215"/>
  <c r="C113" i="215" s="1"/>
  <c r="AG100" i="216"/>
  <c r="B100" i="216" s="1"/>
  <c r="AG101" i="216"/>
  <c r="C101" i="216" s="1"/>
  <c r="AG102" i="216"/>
  <c r="AG103" i="216"/>
  <c r="C103" i="216" s="1"/>
  <c r="AG107" i="216"/>
  <c r="B107" i="216" s="1"/>
  <c r="AG100" i="217"/>
  <c r="B100" i="217" s="1"/>
  <c r="AG102" i="217"/>
  <c r="C102" i="217" s="1"/>
  <c r="AG103" i="217"/>
  <c r="C103" i="217" s="1"/>
  <c r="AG107" i="217"/>
  <c r="C107" i="217" s="1"/>
  <c r="AG100" i="218"/>
  <c r="C100" i="218" s="1"/>
  <c r="AG101" i="218"/>
  <c r="B101" i="218" s="1"/>
  <c r="AG102" i="218"/>
  <c r="B102" i="218" s="1"/>
  <c r="AG103" i="218"/>
  <c r="C103" i="218" s="1"/>
  <c r="AG107" i="218"/>
  <c r="C107" i="218" s="1"/>
  <c r="AG112" i="218"/>
  <c r="C112" i="218" s="1"/>
  <c r="AG149" i="215"/>
  <c r="B149" i="215" s="1"/>
  <c r="AG150" i="215"/>
  <c r="C150" i="215" s="1"/>
  <c r="AG151" i="215"/>
  <c r="C151" i="215" s="1"/>
  <c r="AG152" i="215"/>
  <c r="B152" i="215" s="1"/>
  <c r="AG153" i="215"/>
  <c r="B153" i="215" s="1"/>
  <c r="AG149" i="216"/>
  <c r="AG150" i="216"/>
  <c r="C150" i="216" s="1"/>
  <c r="AG151" i="216"/>
  <c r="C151" i="216" s="1"/>
  <c r="AG152" i="216"/>
  <c r="C152" i="216" s="1"/>
  <c r="AG153" i="216"/>
  <c r="B153" i="216" s="1"/>
  <c r="AG151" i="217"/>
  <c r="B151" i="217" s="1"/>
  <c r="AG152" i="217"/>
  <c r="C152" i="217" s="1"/>
  <c r="AG149" i="218"/>
  <c r="B149" i="218" s="1"/>
  <c r="AG150" i="218"/>
  <c r="AG151" i="218"/>
  <c r="AG152" i="218"/>
  <c r="C152" i="218" s="1"/>
  <c r="AG153" i="218"/>
  <c r="B153" i="218" s="1"/>
  <c r="AG80" i="215"/>
  <c r="AG81" i="215"/>
  <c r="C81" i="215" s="1"/>
  <c r="AG80" i="216"/>
  <c r="C80" i="216" s="1"/>
  <c r="AG81" i="216"/>
  <c r="C81" i="216" s="1"/>
  <c r="AG80" i="218"/>
  <c r="B80" i="218" s="1"/>
  <c r="AG81" i="218"/>
  <c r="AG80" i="219"/>
  <c r="AG81" i="219"/>
  <c r="B81" i="219" s="1"/>
  <c r="AG70" i="215"/>
  <c r="C70" i="215" s="1"/>
  <c r="AG74" i="215"/>
  <c r="AG70" i="216"/>
  <c r="AG74" i="216"/>
  <c r="B74" i="216" s="1"/>
  <c r="AG74" i="217"/>
  <c r="B74" i="217" s="1"/>
  <c r="AG74" i="218"/>
  <c r="C74" i="218" s="1"/>
  <c r="AG74" i="219"/>
  <c r="B74" i="219" s="1"/>
  <c r="AG181" i="215"/>
  <c r="B181" i="215" s="1"/>
  <c r="N131" i="210"/>
  <c r="AG136" i="215"/>
  <c r="C136" i="215" s="1"/>
  <c r="AG138" i="215"/>
  <c r="B138" i="215" s="1"/>
  <c r="AG143" i="215"/>
  <c r="B143" i="215" s="1"/>
  <c r="AG135" i="216"/>
  <c r="C135" i="216" s="1"/>
  <c r="AG138" i="216"/>
  <c r="B138" i="216" s="1"/>
  <c r="AG143" i="216"/>
  <c r="C143" i="216" s="1"/>
  <c r="AG138" i="217"/>
  <c r="B138" i="217" s="1"/>
  <c r="AG143" i="217"/>
  <c r="AG135" i="218"/>
  <c r="AG136" i="218"/>
  <c r="B136" i="218" s="1"/>
  <c r="AG138" i="218"/>
  <c r="C138" i="218" s="1"/>
  <c r="AG143" i="218"/>
  <c r="C143" i="218" s="1"/>
  <c r="AG144" i="218"/>
  <c r="B144" i="218" s="1"/>
  <c r="AG176" i="215"/>
  <c r="C176" i="215" s="1"/>
  <c r="AG178" i="215"/>
  <c r="C178" i="215" s="1"/>
  <c r="AG180" i="215"/>
  <c r="C180" i="215" s="1"/>
  <c r="AG177" i="216"/>
  <c r="AG178" i="216"/>
  <c r="C178" i="216" s="1"/>
  <c r="AG176" i="217"/>
  <c r="C176" i="217" s="1"/>
  <c r="AG179" i="217"/>
  <c r="AG177" i="218"/>
  <c r="AG178" i="218"/>
  <c r="C178" i="218" s="1"/>
  <c r="AG180" i="218"/>
  <c r="C180" i="218" s="1"/>
  <c r="AG158" i="215"/>
  <c r="AG159" i="215"/>
  <c r="AG159" i="216"/>
  <c r="C159" i="216" s="1"/>
  <c r="AG160" i="216"/>
  <c r="C160" i="216" s="1"/>
  <c r="AG161" i="216"/>
  <c r="B161" i="216" s="1"/>
  <c r="AG159" i="217"/>
  <c r="B159" i="217" s="1"/>
  <c r="AG160" i="217"/>
  <c r="C160" i="217" s="1"/>
  <c r="AG158" i="218"/>
  <c r="C158" i="218" s="1"/>
  <c r="AG159" i="218"/>
  <c r="B159" i="218" s="1"/>
  <c r="AG160" i="218"/>
  <c r="B160" i="218" s="1"/>
  <c r="AG161" i="218"/>
  <c r="C161" i="218" s="1"/>
  <c r="AG134" i="216"/>
  <c r="B134" i="216" s="1"/>
  <c r="M67" i="217"/>
  <c r="M67" i="218"/>
  <c r="M67" i="210"/>
  <c r="AG73" i="218"/>
  <c r="B73" i="218" s="1"/>
  <c r="AG73" i="219"/>
  <c r="C73" i="219" s="1"/>
  <c r="AG276" i="215"/>
  <c r="B276" i="215" s="1"/>
  <c r="L238" i="217"/>
  <c r="AG240" i="217"/>
  <c r="B240" i="217" s="1"/>
  <c r="AG211" i="218"/>
  <c r="L115" i="218"/>
  <c r="AG287" i="215"/>
  <c r="AG209" i="218"/>
  <c r="AG269" i="218"/>
  <c r="B269" i="218" s="1"/>
  <c r="L83" i="215"/>
  <c r="AG85" i="215"/>
  <c r="AG210" i="216"/>
  <c r="C210" i="216" s="1"/>
  <c r="AG234" i="216"/>
  <c r="AG148" i="218"/>
  <c r="C148" i="218" s="1"/>
  <c r="L146" i="218"/>
  <c r="AG86" i="219"/>
  <c r="AG90" i="219"/>
  <c r="C90" i="219" s="1"/>
  <c r="AG91" i="219"/>
  <c r="AG92" i="219"/>
  <c r="C92" i="219" s="1"/>
  <c r="AG93" i="219"/>
  <c r="B93" i="219" s="1"/>
  <c r="AG94" i="219"/>
  <c r="C94" i="219" s="1"/>
  <c r="AG101" i="219"/>
  <c r="AG102" i="219"/>
  <c r="AG103" i="219"/>
  <c r="C103" i="219" s="1"/>
  <c r="AG112" i="219"/>
  <c r="B112" i="219" s="1"/>
  <c r="AG118" i="219"/>
  <c r="AG119" i="219"/>
  <c r="B119" i="219" s="1"/>
  <c r="AG120" i="219"/>
  <c r="C120" i="219" s="1"/>
  <c r="AG125" i="219"/>
  <c r="AG126" i="219"/>
  <c r="AG127" i="219"/>
  <c r="C127" i="219" s="1"/>
  <c r="AG136" i="219"/>
  <c r="C136" i="219" s="1"/>
  <c r="AG137" i="219"/>
  <c r="C137" i="219" s="1"/>
  <c r="AG138" i="219"/>
  <c r="AG143" i="219"/>
  <c r="B143" i="219" s="1"/>
  <c r="AG144" i="219"/>
  <c r="C144" i="219" s="1"/>
  <c r="AG149" i="219"/>
  <c r="B149" i="219" s="1"/>
  <c r="AG151" i="219"/>
  <c r="AG152" i="219"/>
  <c r="C152" i="219" s="1"/>
  <c r="AG153" i="219"/>
  <c r="C153" i="219" s="1"/>
  <c r="AG159" i="219"/>
  <c r="B159" i="219" s="1"/>
  <c r="AG160" i="219"/>
  <c r="AG166" i="219"/>
  <c r="B166" i="219" s="1"/>
  <c r="AG167" i="219"/>
  <c r="C167" i="219" s="1"/>
  <c r="AG168" i="219"/>
  <c r="C168" i="219" s="1"/>
  <c r="AG169" i="219"/>
  <c r="AG170" i="219"/>
  <c r="B170" i="219" s="1"/>
  <c r="AG171" i="219"/>
  <c r="B171" i="219" s="1"/>
  <c r="AG176" i="219"/>
  <c r="B176" i="219" s="1"/>
  <c r="AG177" i="219"/>
  <c r="AG178" i="219"/>
  <c r="B178" i="219" s="1"/>
  <c r="AG179" i="219"/>
  <c r="B179" i="219" s="1"/>
  <c r="AG188" i="219"/>
  <c r="C188" i="219" s="1"/>
  <c r="AG189" i="219"/>
  <c r="B189" i="219" s="1"/>
  <c r="AG190" i="219"/>
  <c r="AG191" i="219"/>
  <c r="B191" i="219" s="1"/>
  <c r="AG192" i="219"/>
  <c r="AG193" i="219"/>
  <c r="AG194" i="219"/>
  <c r="AG199" i="219"/>
  <c r="C199" i="219" s="1"/>
  <c r="AG200" i="219"/>
  <c r="AG204" i="219"/>
  <c r="AG205" i="219"/>
  <c r="C205" i="219" s="1"/>
  <c r="AG210" i="219"/>
  <c r="C210" i="219" s="1"/>
  <c r="AG211" i="219"/>
  <c r="B211" i="219" s="1"/>
  <c r="AG212" i="219"/>
  <c r="AG213" i="219"/>
  <c r="B213" i="219" s="1"/>
  <c r="AG214" i="219"/>
  <c r="C214" i="219" s="1"/>
  <c r="AG219" i="219"/>
  <c r="AG220" i="219"/>
  <c r="AG222" i="219"/>
  <c r="AG226" i="219"/>
  <c r="B226" i="219" s="1"/>
  <c r="AG227" i="219"/>
  <c r="C227" i="219" s="1"/>
  <c r="AG228" i="219"/>
  <c r="AG233" i="219"/>
  <c r="B233" i="219" s="1"/>
  <c r="AG234" i="219"/>
  <c r="C234" i="219" s="1"/>
  <c r="AG235" i="219"/>
  <c r="AG236" i="219"/>
  <c r="AG241" i="219"/>
  <c r="AG242" i="219"/>
  <c r="B242" i="219" s="1"/>
  <c r="AG243" i="219"/>
  <c r="B243" i="219" s="1"/>
  <c r="AG250" i="219"/>
  <c r="AG251" i="219"/>
  <c r="AG252" i="219"/>
  <c r="C252" i="219" s="1"/>
  <c r="AG257" i="219"/>
  <c r="B257" i="219" s="1"/>
  <c r="AG258" i="219"/>
  <c r="AG259" i="219"/>
  <c r="B259" i="219" s="1"/>
  <c r="AG260" i="219"/>
  <c r="C260" i="219" s="1"/>
  <c r="AG261" i="219"/>
  <c r="B261" i="219" s="1"/>
  <c r="AG262" i="219"/>
  <c r="AG263" i="219"/>
  <c r="B263" i="219" s="1"/>
  <c r="AG269" i="219"/>
  <c r="B269" i="219" s="1"/>
  <c r="AG270" i="219"/>
  <c r="AG271" i="219"/>
  <c r="AG276" i="219"/>
  <c r="AG277" i="219"/>
  <c r="B277" i="219" s="1"/>
  <c r="AG278" i="219"/>
  <c r="AG283" i="219"/>
  <c r="AG288" i="219"/>
  <c r="AG282" i="214"/>
  <c r="B282" i="214" s="1"/>
  <c r="L280" i="214"/>
  <c r="L285" i="214"/>
  <c r="AG287" i="214"/>
  <c r="AG124" i="215"/>
  <c r="L122" i="215"/>
  <c r="AG148" i="215"/>
  <c r="C148" i="215" s="1"/>
  <c r="L146" i="215"/>
  <c r="AG232" i="215"/>
  <c r="B232" i="215" s="1"/>
  <c r="L230" i="215"/>
  <c r="L155" i="216"/>
  <c r="AG157" i="216"/>
  <c r="B157" i="216" s="1"/>
  <c r="AG209" i="216"/>
  <c r="L207" i="216"/>
  <c r="AG240" i="216"/>
  <c r="L238" i="216"/>
  <c r="AG249" i="216"/>
  <c r="B249" i="216" s="1"/>
  <c r="L247" i="216"/>
  <c r="AG275" i="216"/>
  <c r="L273" i="216"/>
  <c r="AG69" i="217"/>
  <c r="C69" i="217" s="1"/>
  <c r="L67" i="217"/>
  <c r="L146" i="217"/>
  <c r="AG148" i="217"/>
  <c r="B148" i="217" s="1"/>
  <c r="L202" i="217"/>
  <c r="AG204" i="217"/>
  <c r="L216" i="217"/>
  <c r="AG218" i="217"/>
  <c r="L224" i="217"/>
  <c r="AG226" i="217"/>
  <c r="L254" i="217"/>
  <c r="AG256" i="217"/>
  <c r="B256" i="217" s="1"/>
  <c r="L267" i="217"/>
  <c r="AG269" i="217"/>
  <c r="L83" i="218"/>
  <c r="AG85" i="218"/>
  <c r="C85" i="218" s="1"/>
  <c r="AG157" i="218"/>
  <c r="B157" i="218" s="1"/>
  <c r="L155" i="218"/>
  <c r="AG218" i="218"/>
  <c r="L216" i="218"/>
  <c r="AG232" i="218"/>
  <c r="L230" i="218"/>
  <c r="AG256" i="218"/>
  <c r="L254" i="218"/>
  <c r="AG275" i="218"/>
  <c r="L273" i="218"/>
  <c r="L115" i="219"/>
  <c r="AG117" i="219"/>
  <c r="AG124" i="219"/>
  <c r="C124" i="219" s="1"/>
  <c r="L122" i="219"/>
  <c r="L131" i="219"/>
  <c r="AG133" i="219"/>
  <c r="C133" i="219" s="1"/>
  <c r="L155" i="219"/>
  <c r="AG157" i="219"/>
  <c r="B157" i="219" s="1"/>
  <c r="AG249" i="219"/>
  <c r="L247" i="219"/>
  <c r="AG256" i="219"/>
  <c r="B256" i="219" s="1"/>
  <c r="L254" i="219"/>
  <c r="AG275" i="219"/>
  <c r="C275" i="219" s="1"/>
  <c r="L273" i="219"/>
  <c r="X185" i="210"/>
  <c r="AG221" i="219"/>
  <c r="C221" i="219" s="1"/>
  <c r="AG187" i="215"/>
  <c r="L224" i="215"/>
  <c r="L280" i="215"/>
  <c r="L105" i="216"/>
  <c r="AG165" i="217"/>
  <c r="L196" i="217"/>
  <c r="AG175" i="219"/>
  <c r="L267" i="219"/>
  <c r="L109" i="215"/>
  <c r="L115" i="215"/>
  <c r="L216" i="215"/>
  <c r="AG85" i="216"/>
  <c r="L115" i="216"/>
  <c r="L122" i="216"/>
  <c r="L202" i="216"/>
  <c r="L254" i="216"/>
  <c r="L105" i="217"/>
  <c r="L105" i="218"/>
  <c r="L285" i="218"/>
  <c r="L224" i="219"/>
  <c r="AG275" i="214"/>
  <c r="L273" i="214"/>
  <c r="AG165" i="215"/>
  <c r="L163" i="215"/>
  <c r="AG198" i="215"/>
  <c r="B198" i="215" s="1"/>
  <c r="L196" i="215"/>
  <c r="AG209" i="215"/>
  <c r="C209" i="215" s="1"/>
  <c r="L207" i="215"/>
  <c r="AG240" i="215"/>
  <c r="C240" i="215" s="1"/>
  <c r="L238" i="215"/>
  <c r="AG249" i="215"/>
  <c r="L247" i="215"/>
  <c r="AG269" i="215"/>
  <c r="B269" i="215" s="1"/>
  <c r="L267" i="215"/>
  <c r="AG275" i="215"/>
  <c r="L273" i="215"/>
  <c r="AG148" i="216"/>
  <c r="C148" i="216" s="1"/>
  <c r="L146" i="216"/>
  <c r="AG198" i="216"/>
  <c r="L196" i="216"/>
  <c r="AG232" i="216"/>
  <c r="C232" i="216" s="1"/>
  <c r="L230" i="216"/>
  <c r="AG269" i="216"/>
  <c r="L267" i="216"/>
  <c r="AG85" i="217"/>
  <c r="B85" i="217" s="1"/>
  <c r="L83" i="217"/>
  <c r="L230" i="217"/>
  <c r="AG232" i="217"/>
  <c r="AG124" i="218"/>
  <c r="C124" i="218" s="1"/>
  <c r="L122" i="218"/>
  <c r="AG142" i="218"/>
  <c r="C142" i="218" s="1"/>
  <c r="L140" i="218"/>
  <c r="AG165" i="218"/>
  <c r="L163" i="218"/>
  <c r="AG187" i="218"/>
  <c r="L185" i="218"/>
  <c r="AG198" i="218"/>
  <c r="B198" i="218" s="1"/>
  <c r="L196" i="218"/>
  <c r="AG204" i="218"/>
  <c r="L202" i="218"/>
  <c r="AG226" i="218"/>
  <c r="B226" i="218" s="1"/>
  <c r="L224" i="218"/>
  <c r="AG240" i="218"/>
  <c r="C240" i="218" s="1"/>
  <c r="L238" i="218"/>
  <c r="AG249" i="218"/>
  <c r="B249" i="218" s="1"/>
  <c r="L247" i="218"/>
  <c r="AG282" i="218"/>
  <c r="B282" i="218" s="1"/>
  <c r="L280" i="218"/>
  <c r="AG107" i="219"/>
  <c r="C107" i="219" s="1"/>
  <c r="L105" i="219"/>
  <c r="L109" i="219"/>
  <c r="AG111" i="219"/>
  <c r="B111" i="219" s="1"/>
  <c r="L146" i="219"/>
  <c r="AG148" i="219"/>
  <c r="C148" i="219" s="1"/>
  <c r="AG198" i="219"/>
  <c r="B198" i="219" s="1"/>
  <c r="L196" i="219"/>
  <c r="AG209" i="219"/>
  <c r="L207" i="219"/>
  <c r="AG218" i="219"/>
  <c r="L216" i="219"/>
  <c r="AG240" i="219"/>
  <c r="C240" i="219" s="1"/>
  <c r="L238" i="219"/>
  <c r="AG282" i="219"/>
  <c r="B282" i="219" s="1"/>
  <c r="L280" i="219"/>
  <c r="AG287" i="219"/>
  <c r="C287" i="219" s="1"/>
  <c r="L285" i="219"/>
  <c r="T88" i="209"/>
  <c r="AG167" i="218"/>
  <c r="L105" i="215"/>
  <c r="AG287" i="216"/>
  <c r="B287" i="216" s="1"/>
  <c r="L83" i="219"/>
  <c r="L202" i="215"/>
  <c r="L254" i="215"/>
  <c r="L185" i="216"/>
  <c r="L224" i="216"/>
  <c r="L280" i="216"/>
  <c r="L122" i="217"/>
  <c r="L280" i="217"/>
  <c r="P131" i="212"/>
  <c r="P140" i="212"/>
  <c r="P109" i="212"/>
  <c r="T140" i="212"/>
  <c r="T155" i="212"/>
  <c r="T140" i="210"/>
  <c r="AG151" i="214"/>
  <c r="B151" i="214" s="1"/>
  <c r="AG262" i="213"/>
  <c r="B262" i="213" s="1"/>
  <c r="AG221" i="214"/>
  <c r="AG228" i="214"/>
  <c r="AG194" i="214"/>
  <c r="AG199" i="214"/>
  <c r="B199" i="214" s="1"/>
  <c r="AG213" i="214"/>
  <c r="B213" i="214" s="1"/>
  <c r="AG235" i="214"/>
  <c r="C235" i="214" s="1"/>
  <c r="AG242" i="214"/>
  <c r="B242" i="214" s="1"/>
  <c r="AG250" i="214"/>
  <c r="AG252" i="214"/>
  <c r="C252" i="214" s="1"/>
  <c r="AG258" i="214"/>
  <c r="C258" i="214" s="1"/>
  <c r="AG261" i="214"/>
  <c r="AG263" i="214"/>
  <c r="C263" i="214" s="1"/>
  <c r="AG269" i="214"/>
  <c r="C269" i="214" s="1"/>
  <c r="AG276" i="214"/>
  <c r="C276" i="214" s="1"/>
  <c r="M267" i="214"/>
  <c r="AG275" i="213"/>
  <c r="B275" i="213" s="1"/>
  <c r="AG70" i="214"/>
  <c r="AG80" i="214"/>
  <c r="AG91" i="214"/>
  <c r="B91" i="214" s="1"/>
  <c r="AG113" i="214"/>
  <c r="B113" i="214" s="1"/>
  <c r="AG125" i="214"/>
  <c r="AG158" i="214"/>
  <c r="B158" i="214" s="1"/>
  <c r="AG168" i="214"/>
  <c r="AG171" i="214"/>
  <c r="B171" i="214" s="1"/>
  <c r="AG178" i="214"/>
  <c r="B178" i="214" s="1"/>
  <c r="AG181" i="214"/>
  <c r="B181" i="214" s="1"/>
  <c r="AG190" i="214"/>
  <c r="B190" i="214" s="1"/>
  <c r="AG192" i="214"/>
  <c r="AG204" i="214"/>
  <c r="AG209" i="214"/>
  <c r="AG211" i="214"/>
  <c r="AG218" i="214"/>
  <c r="C218" i="214" s="1"/>
  <c r="AG219" i="214"/>
  <c r="AG220" i="214"/>
  <c r="C220" i="214" s="1"/>
  <c r="AG222" i="214"/>
  <c r="AG226" i="214"/>
  <c r="B226" i="214" s="1"/>
  <c r="AG227" i="214"/>
  <c r="AG232" i="214"/>
  <c r="AG233" i="214"/>
  <c r="AG234" i="214"/>
  <c r="C234" i="214" s="1"/>
  <c r="AG236" i="214"/>
  <c r="AG240" i="214"/>
  <c r="B240" i="214" s="1"/>
  <c r="AG241" i="214"/>
  <c r="AG249" i="214"/>
  <c r="C249" i="214" s="1"/>
  <c r="AG256" i="214"/>
  <c r="B256" i="214" s="1"/>
  <c r="AG260" i="214"/>
  <c r="C260" i="214" s="1"/>
  <c r="AG282" i="213"/>
  <c r="B282" i="213" s="1"/>
  <c r="O280" i="213"/>
  <c r="O155" i="210"/>
  <c r="O207" i="214"/>
  <c r="O224" i="214"/>
  <c r="O238" i="214"/>
  <c r="AG212" i="213"/>
  <c r="C212" i="213" s="1"/>
  <c r="AG234" i="213"/>
  <c r="B234" i="213" s="1"/>
  <c r="AG251" i="213"/>
  <c r="AG258" i="213"/>
  <c r="AG270" i="213"/>
  <c r="AG276" i="213"/>
  <c r="B276" i="213" s="1"/>
  <c r="AG277" i="213"/>
  <c r="C277" i="213" s="1"/>
  <c r="AG278" i="213"/>
  <c r="C278" i="213" s="1"/>
  <c r="AG283" i="213"/>
  <c r="AG287" i="213"/>
  <c r="AG288" i="213"/>
  <c r="AG71" i="214"/>
  <c r="C71" i="214" s="1"/>
  <c r="AG74" i="214"/>
  <c r="C74" i="214" s="1"/>
  <c r="AG75" i="214"/>
  <c r="B75" i="214" s="1"/>
  <c r="AG81" i="214"/>
  <c r="AG86" i="214"/>
  <c r="B86" i="214" s="1"/>
  <c r="AG90" i="214"/>
  <c r="AG92" i="214"/>
  <c r="AG93" i="214"/>
  <c r="AG94" i="214"/>
  <c r="B94" i="214" s="1"/>
  <c r="AG100" i="214"/>
  <c r="AG101" i="214"/>
  <c r="AG102" i="214"/>
  <c r="AG103" i="214"/>
  <c r="C103" i="214" s="1"/>
  <c r="AG119" i="214"/>
  <c r="AG120" i="214"/>
  <c r="AG126" i="214"/>
  <c r="AG127" i="214"/>
  <c r="AG135" i="214"/>
  <c r="AG138" i="214"/>
  <c r="B138" i="214" s="1"/>
  <c r="AG150" i="214"/>
  <c r="AG152" i="214"/>
  <c r="B152" i="214" s="1"/>
  <c r="AG157" i="214"/>
  <c r="AG160" i="214"/>
  <c r="B160" i="214" s="1"/>
  <c r="AG167" i="214"/>
  <c r="AG170" i="214"/>
  <c r="C170" i="214" s="1"/>
  <c r="AG177" i="214"/>
  <c r="AG180" i="214"/>
  <c r="B180" i="214" s="1"/>
  <c r="AG189" i="214"/>
  <c r="AG191" i="214"/>
  <c r="C191" i="214" s="1"/>
  <c r="AG193" i="214"/>
  <c r="AG198" i="214"/>
  <c r="B198" i="214" s="1"/>
  <c r="AG200" i="214"/>
  <c r="AG205" i="214"/>
  <c r="C205" i="214" s="1"/>
  <c r="AG210" i="214"/>
  <c r="AG212" i="214"/>
  <c r="AG214" i="214"/>
  <c r="C214" i="214" s="1"/>
  <c r="AG269" i="213"/>
  <c r="C269" i="213" s="1"/>
  <c r="P285" i="213"/>
  <c r="P98" i="214"/>
  <c r="AG117" i="214"/>
  <c r="C117" i="214" s="1"/>
  <c r="P88" i="214"/>
  <c r="P155" i="214"/>
  <c r="P196" i="214"/>
  <c r="AG168" i="210"/>
  <c r="B168" i="210" s="1"/>
  <c r="AG240" i="213"/>
  <c r="B240" i="213" s="1"/>
  <c r="AG277" i="211"/>
  <c r="B277" i="211" s="1"/>
  <c r="AG92" i="212"/>
  <c r="B92" i="212" s="1"/>
  <c r="AG177" i="212"/>
  <c r="B177" i="212" s="1"/>
  <c r="AG191" i="212"/>
  <c r="B191" i="212" s="1"/>
  <c r="AG243" i="212"/>
  <c r="AG70" i="213"/>
  <c r="C70" i="213" s="1"/>
  <c r="AG80" i="213"/>
  <c r="AG86" i="213"/>
  <c r="B86" i="213" s="1"/>
  <c r="AG103" i="213"/>
  <c r="C103" i="213" s="1"/>
  <c r="AG151" i="213"/>
  <c r="B151" i="213" s="1"/>
  <c r="AG166" i="213"/>
  <c r="AG187" i="213"/>
  <c r="B187" i="213" s="1"/>
  <c r="AG198" i="213"/>
  <c r="AG209" i="213"/>
  <c r="AG214" i="213"/>
  <c r="C214" i="213" s="1"/>
  <c r="AG220" i="213"/>
  <c r="C220" i="213" s="1"/>
  <c r="AG226" i="213"/>
  <c r="C226" i="213" s="1"/>
  <c r="AG228" i="213"/>
  <c r="AG241" i="213"/>
  <c r="AG242" i="213"/>
  <c r="AG250" i="213"/>
  <c r="AG252" i="213"/>
  <c r="B252" i="213" s="1"/>
  <c r="AG256" i="213"/>
  <c r="AG257" i="213"/>
  <c r="C257" i="213" s="1"/>
  <c r="AG259" i="213"/>
  <c r="AG260" i="213"/>
  <c r="B260" i="213" s="1"/>
  <c r="AG261" i="213"/>
  <c r="AG263" i="213"/>
  <c r="C263" i="213" s="1"/>
  <c r="AG271" i="213"/>
  <c r="B271" i="213" s="1"/>
  <c r="AG287" i="212"/>
  <c r="R285" i="212"/>
  <c r="R224" i="213"/>
  <c r="AG81" i="209"/>
  <c r="AG153" i="210"/>
  <c r="C153" i="210" s="1"/>
  <c r="AG159" i="210"/>
  <c r="C159" i="210" s="1"/>
  <c r="AG178" i="210"/>
  <c r="C178" i="210" s="1"/>
  <c r="AG187" i="210"/>
  <c r="AG241" i="210"/>
  <c r="C241" i="210" s="1"/>
  <c r="AG233" i="211"/>
  <c r="B233" i="211" s="1"/>
  <c r="AG269" i="211"/>
  <c r="B269" i="211" s="1"/>
  <c r="AG69" i="212"/>
  <c r="AG81" i="212"/>
  <c r="AG103" i="212"/>
  <c r="C103" i="212" s="1"/>
  <c r="AG149" i="212"/>
  <c r="B149" i="212" s="1"/>
  <c r="AG236" i="212"/>
  <c r="B236" i="212" s="1"/>
  <c r="AG240" i="212"/>
  <c r="B240" i="212" s="1"/>
  <c r="AG249" i="212"/>
  <c r="AG262" i="212"/>
  <c r="B262" i="212" s="1"/>
  <c r="AG270" i="212"/>
  <c r="B270" i="212" s="1"/>
  <c r="AG277" i="212"/>
  <c r="B277" i="212" s="1"/>
  <c r="AG91" i="213"/>
  <c r="AG118" i="213"/>
  <c r="AG125" i="213"/>
  <c r="AG138" i="213"/>
  <c r="B138" i="213" s="1"/>
  <c r="AG143" i="213"/>
  <c r="B143" i="213" s="1"/>
  <c r="AG144" i="213"/>
  <c r="C144" i="213" s="1"/>
  <c r="AG149" i="213"/>
  <c r="C149" i="213" s="1"/>
  <c r="AG153" i="213"/>
  <c r="B153" i="213" s="1"/>
  <c r="AG158" i="213"/>
  <c r="AG159" i="213"/>
  <c r="B159" i="213" s="1"/>
  <c r="AG167" i="213"/>
  <c r="B167" i="213" s="1"/>
  <c r="AG170" i="213"/>
  <c r="AG171" i="213"/>
  <c r="B171" i="213" s="1"/>
  <c r="AG176" i="213"/>
  <c r="C176" i="213" s="1"/>
  <c r="AG177" i="213"/>
  <c r="AG189" i="213"/>
  <c r="B189" i="213" s="1"/>
  <c r="AG191" i="213"/>
  <c r="AG192" i="213"/>
  <c r="AG199" i="213"/>
  <c r="B199" i="213" s="1"/>
  <c r="AG200" i="213"/>
  <c r="B200" i="213" s="1"/>
  <c r="AG205" i="213"/>
  <c r="B205" i="213" s="1"/>
  <c r="AG210" i="213"/>
  <c r="AG213" i="213"/>
  <c r="AG219" i="213"/>
  <c r="C219" i="213" s="1"/>
  <c r="AG221" i="213"/>
  <c r="AG227" i="213"/>
  <c r="B227" i="213" s="1"/>
  <c r="AG233" i="213"/>
  <c r="AG235" i="213"/>
  <c r="AG249" i="213"/>
  <c r="R185" i="213"/>
  <c r="R196" i="213"/>
  <c r="R207" i="213"/>
  <c r="S185" i="210"/>
  <c r="S67" i="212"/>
  <c r="S238" i="212"/>
  <c r="AG165" i="213"/>
  <c r="B165" i="213" s="1"/>
  <c r="AG124" i="212"/>
  <c r="AG92" i="210"/>
  <c r="B92" i="210" s="1"/>
  <c r="AG125" i="210"/>
  <c r="B125" i="210" s="1"/>
  <c r="AG134" i="210"/>
  <c r="B134" i="210" s="1"/>
  <c r="AG227" i="210"/>
  <c r="B227" i="210" s="1"/>
  <c r="AG257" i="210"/>
  <c r="C257" i="210" s="1"/>
  <c r="AG260" i="211"/>
  <c r="B260" i="211" s="1"/>
  <c r="AG138" i="212"/>
  <c r="B138" i="212" s="1"/>
  <c r="AG160" i="212"/>
  <c r="B160" i="212" s="1"/>
  <c r="AG169" i="212"/>
  <c r="C169" i="212" s="1"/>
  <c r="AG204" i="212"/>
  <c r="B204" i="212" s="1"/>
  <c r="AG212" i="212"/>
  <c r="B212" i="212" s="1"/>
  <c r="AG221" i="212"/>
  <c r="B221" i="212" s="1"/>
  <c r="AG233" i="212"/>
  <c r="B233" i="212" s="1"/>
  <c r="AG252" i="212"/>
  <c r="B252" i="212" s="1"/>
  <c r="AG259" i="212"/>
  <c r="B259" i="212" s="1"/>
  <c r="AG94" i="213"/>
  <c r="B94" i="213" s="1"/>
  <c r="AG150" i="213"/>
  <c r="B150" i="213" s="1"/>
  <c r="AG160" i="213"/>
  <c r="AG169" i="213"/>
  <c r="C169" i="213" s="1"/>
  <c r="AG188" i="213"/>
  <c r="B188" i="213" s="1"/>
  <c r="AG193" i="213"/>
  <c r="B193" i="213" s="1"/>
  <c r="AG100" i="212"/>
  <c r="B100" i="212" s="1"/>
  <c r="AG256" i="212"/>
  <c r="B256" i="212" s="1"/>
  <c r="AG71" i="209"/>
  <c r="B71" i="209" s="1"/>
  <c r="AG73" i="209"/>
  <c r="B73" i="209" s="1"/>
  <c r="AG74" i="209"/>
  <c r="AG75" i="209"/>
  <c r="B75" i="209" s="1"/>
  <c r="AG80" i="209"/>
  <c r="C80" i="209" s="1"/>
  <c r="AG90" i="209"/>
  <c r="B90" i="209" s="1"/>
  <c r="AG91" i="209"/>
  <c r="C91" i="209" s="1"/>
  <c r="AG92" i="209"/>
  <c r="C92" i="209" s="1"/>
  <c r="AG93" i="209"/>
  <c r="C93" i="209" s="1"/>
  <c r="AG94" i="209"/>
  <c r="C94" i="209" s="1"/>
  <c r="AG101" i="209"/>
  <c r="C101" i="209" s="1"/>
  <c r="AG102" i="209"/>
  <c r="C102" i="209" s="1"/>
  <c r="AG103" i="209"/>
  <c r="C103" i="209" s="1"/>
  <c r="AG107" i="209"/>
  <c r="AG105" i="209" s="1"/>
  <c r="AG112" i="209"/>
  <c r="C112" i="209" s="1"/>
  <c r="AG113" i="209"/>
  <c r="B113" i="209" s="1"/>
  <c r="AG117" i="209"/>
  <c r="C117" i="209" s="1"/>
  <c r="AG118" i="209"/>
  <c r="AG119" i="209"/>
  <c r="B119" i="209" s="1"/>
  <c r="AG120" i="209"/>
  <c r="B120" i="209" s="1"/>
  <c r="AG125" i="209"/>
  <c r="C125" i="209" s="1"/>
  <c r="AG126" i="209"/>
  <c r="C126" i="209" s="1"/>
  <c r="AG127" i="209"/>
  <c r="AG137" i="209"/>
  <c r="C137" i="209" s="1"/>
  <c r="AG138" i="209"/>
  <c r="B138" i="209" s="1"/>
  <c r="AG143" i="209"/>
  <c r="AG144" i="209"/>
  <c r="AG149" i="209"/>
  <c r="B149" i="209" s="1"/>
  <c r="AG150" i="209"/>
  <c r="B150" i="209" s="1"/>
  <c r="AG151" i="209"/>
  <c r="B151" i="209" s="1"/>
  <c r="AG152" i="209"/>
  <c r="AG153" i="209"/>
  <c r="B153" i="209" s="1"/>
  <c r="AG158" i="209"/>
  <c r="C158" i="209" s="1"/>
  <c r="AG159" i="209"/>
  <c r="B159" i="209" s="1"/>
  <c r="AG160" i="209"/>
  <c r="C160" i="209" s="1"/>
  <c r="AG161" i="209"/>
  <c r="C161" i="209" s="1"/>
  <c r="AG167" i="209"/>
  <c r="B167" i="209" s="1"/>
  <c r="AG168" i="209"/>
  <c r="C168" i="209" s="1"/>
  <c r="AG171" i="209"/>
  <c r="AG178" i="209"/>
  <c r="AG190" i="209"/>
  <c r="B190" i="209" s="1"/>
  <c r="AG191" i="209"/>
  <c r="B191" i="209" s="1"/>
  <c r="AG192" i="209"/>
  <c r="AG193" i="209"/>
  <c r="B193" i="209" s="1"/>
  <c r="AG194" i="209"/>
  <c r="B194" i="209" s="1"/>
  <c r="AG199" i="209"/>
  <c r="C199" i="209" s="1"/>
  <c r="AG200" i="209"/>
  <c r="AG205" i="209"/>
  <c r="C205" i="209" s="1"/>
  <c r="B212" i="209"/>
  <c r="AG219" i="209"/>
  <c r="AG220" i="209"/>
  <c r="AG221" i="209"/>
  <c r="B221" i="209" s="1"/>
  <c r="AG222" i="209"/>
  <c r="C222" i="209" s="1"/>
  <c r="AG227" i="209"/>
  <c r="B227" i="209" s="1"/>
  <c r="AG228" i="209"/>
  <c r="AG233" i="209"/>
  <c r="C233" i="209" s="1"/>
  <c r="AG234" i="209"/>
  <c r="C234" i="209" s="1"/>
  <c r="AG235" i="209"/>
  <c r="B235" i="209" s="1"/>
  <c r="AG236" i="209"/>
  <c r="C236" i="209" s="1"/>
  <c r="AG241" i="209"/>
  <c r="B241" i="209" s="1"/>
  <c r="AG242" i="209"/>
  <c r="C242" i="209" s="1"/>
  <c r="AG243" i="209"/>
  <c r="B243" i="209" s="1"/>
  <c r="AG250" i="209"/>
  <c r="AG251" i="209"/>
  <c r="B251" i="209" s="1"/>
  <c r="AG252" i="209"/>
  <c r="AG257" i="209"/>
  <c r="B257" i="209" s="1"/>
  <c r="AG258" i="209"/>
  <c r="B258" i="209" s="1"/>
  <c r="AG259" i="209"/>
  <c r="B259" i="209" s="1"/>
  <c r="AG260" i="209"/>
  <c r="C260" i="209" s="1"/>
  <c r="AG261" i="209"/>
  <c r="B261" i="209" s="1"/>
  <c r="AG262" i="209"/>
  <c r="B262" i="209" s="1"/>
  <c r="AG263" i="209"/>
  <c r="B263" i="209" s="1"/>
  <c r="AG270" i="209"/>
  <c r="B270" i="209" s="1"/>
  <c r="AG271" i="209"/>
  <c r="B271" i="209" s="1"/>
  <c r="AG276" i="209"/>
  <c r="B276" i="209" s="1"/>
  <c r="AG277" i="209"/>
  <c r="B277" i="209" s="1"/>
  <c r="AG278" i="209"/>
  <c r="C278" i="209" s="1"/>
  <c r="AG283" i="209"/>
  <c r="B283" i="209" s="1"/>
  <c r="AG287" i="209"/>
  <c r="C287" i="209" s="1"/>
  <c r="AG288" i="209"/>
  <c r="C288" i="209" s="1"/>
  <c r="AG70" i="210"/>
  <c r="B70" i="210" s="1"/>
  <c r="AG71" i="210"/>
  <c r="B71" i="210" s="1"/>
  <c r="AG72" i="210"/>
  <c r="AG73" i="210"/>
  <c r="C73" i="210" s="1"/>
  <c r="AG74" i="210"/>
  <c r="C74" i="210" s="1"/>
  <c r="AG75" i="210"/>
  <c r="C75" i="210" s="1"/>
  <c r="AG80" i="210"/>
  <c r="AG81" i="210"/>
  <c r="C81" i="210" s="1"/>
  <c r="AG86" i="210"/>
  <c r="C86" i="210" s="1"/>
  <c r="AG91" i="210"/>
  <c r="B91" i="210" s="1"/>
  <c r="AG93" i="210"/>
  <c r="AG94" i="210"/>
  <c r="B94" i="210" s="1"/>
  <c r="AG100" i="210"/>
  <c r="C100" i="210" s="1"/>
  <c r="AG101" i="210"/>
  <c r="C101" i="210" s="1"/>
  <c r="AG102" i="210"/>
  <c r="B102" i="210" s="1"/>
  <c r="AG103" i="210"/>
  <c r="B103" i="210" s="1"/>
  <c r="AG112" i="210"/>
  <c r="C112" i="210" s="1"/>
  <c r="AG113" i="210"/>
  <c r="C113" i="210" s="1"/>
  <c r="AG117" i="210"/>
  <c r="B117" i="210" s="1"/>
  <c r="AG118" i="210"/>
  <c r="AG119" i="210"/>
  <c r="AG120" i="210"/>
  <c r="B120" i="210" s="1"/>
  <c r="AG124" i="210"/>
  <c r="AG126" i="210"/>
  <c r="C126" i="210" s="1"/>
  <c r="AG127" i="210"/>
  <c r="C127" i="210" s="1"/>
  <c r="AG133" i="210"/>
  <c r="AG135" i="210"/>
  <c r="C135" i="210" s="1"/>
  <c r="AG136" i="210"/>
  <c r="C136" i="210" s="1"/>
  <c r="AG137" i="210"/>
  <c r="B137" i="210" s="1"/>
  <c r="AG138" i="210"/>
  <c r="C138" i="210" s="1"/>
  <c r="AG143" i="210"/>
  <c r="AG144" i="210"/>
  <c r="C144" i="210" s="1"/>
  <c r="AG149" i="210"/>
  <c r="B149" i="210" s="1"/>
  <c r="AG150" i="210"/>
  <c r="B150" i="210" s="1"/>
  <c r="AG151" i="210"/>
  <c r="AG152" i="210"/>
  <c r="C152" i="210" s="1"/>
  <c r="AG158" i="210"/>
  <c r="B158" i="210" s="1"/>
  <c r="AG160" i="210"/>
  <c r="B160" i="210" s="1"/>
  <c r="AG166" i="210"/>
  <c r="AG167" i="210"/>
  <c r="B167" i="210" s="1"/>
  <c r="AG169" i="210"/>
  <c r="C169" i="210" s="1"/>
  <c r="AG170" i="210"/>
  <c r="C170" i="210" s="1"/>
  <c r="AG171" i="210"/>
  <c r="C171" i="210" s="1"/>
  <c r="AG176" i="210"/>
  <c r="B176" i="210" s="1"/>
  <c r="AG177" i="210"/>
  <c r="B177" i="210" s="1"/>
  <c r="AG179" i="210"/>
  <c r="C179" i="210" s="1"/>
  <c r="AG180" i="210"/>
  <c r="AG181" i="210"/>
  <c r="B181" i="210" s="1"/>
  <c r="AG188" i="210"/>
  <c r="B188" i="210" s="1"/>
  <c r="AG189" i="210"/>
  <c r="C189" i="210" s="1"/>
  <c r="AG190" i="210"/>
  <c r="B190" i="210" s="1"/>
  <c r="AG191" i="210"/>
  <c r="C191" i="210" s="1"/>
  <c r="AG192" i="210"/>
  <c r="C192" i="210" s="1"/>
  <c r="AG193" i="210"/>
  <c r="C193" i="210" s="1"/>
  <c r="AG194" i="210"/>
  <c r="B194" i="210" s="1"/>
  <c r="AG199" i="210"/>
  <c r="B199" i="210" s="1"/>
  <c r="AG200" i="210"/>
  <c r="AG205" i="210"/>
  <c r="B205" i="210" s="1"/>
  <c r="AG210" i="210"/>
  <c r="B210" i="210" s="1"/>
  <c r="AG211" i="210"/>
  <c r="C211" i="210" s="1"/>
  <c r="AG212" i="210"/>
  <c r="C212" i="210" s="1"/>
  <c r="AG213" i="210"/>
  <c r="AG214" i="210"/>
  <c r="B214" i="210" s="1"/>
  <c r="AG218" i="210"/>
  <c r="B218" i="210" s="1"/>
  <c r="AG219" i="210"/>
  <c r="B219" i="210" s="1"/>
  <c r="AG220" i="210"/>
  <c r="C220" i="210" s="1"/>
  <c r="AG221" i="210"/>
  <c r="AG222" i="210"/>
  <c r="C222" i="210" s="1"/>
  <c r="AG226" i="210"/>
  <c r="B226" i="210" s="1"/>
  <c r="AG228" i="210"/>
  <c r="C228" i="210" s="1"/>
  <c r="AG233" i="210"/>
  <c r="C233" i="210" s="1"/>
  <c r="AG234" i="210"/>
  <c r="B234" i="210" s="1"/>
  <c r="AG235" i="210"/>
  <c r="C235" i="210" s="1"/>
  <c r="AG236" i="210"/>
  <c r="B236" i="210" s="1"/>
  <c r="AG240" i="210"/>
  <c r="AG242" i="210"/>
  <c r="AG243" i="210"/>
  <c r="B243" i="210" s="1"/>
  <c r="AG250" i="210"/>
  <c r="B250" i="210" s="1"/>
  <c r="AG251" i="210"/>
  <c r="AG252" i="210"/>
  <c r="AG256" i="210"/>
  <c r="B256" i="210" s="1"/>
  <c r="AG258" i="210"/>
  <c r="B258" i="210" s="1"/>
  <c r="AG259" i="210"/>
  <c r="B259" i="210" s="1"/>
  <c r="AG260" i="210"/>
  <c r="B260" i="210" s="1"/>
  <c r="AG261" i="210"/>
  <c r="B261" i="210" s="1"/>
  <c r="AG262" i="210"/>
  <c r="B262" i="210" s="1"/>
  <c r="AG263" i="210"/>
  <c r="C263" i="210" s="1"/>
  <c r="AG269" i="210"/>
  <c r="C269" i="210" s="1"/>
  <c r="AG270" i="210"/>
  <c r="C270" i="210" s="1"/>
  <c r="AG271" i="210"/>
  <c r="C271" i="210" s="1"/>
  <c r="AG276" i="210"/>
  <c r="C276" i="210" s="1"/>
  <c r="AG277" i="210"/>
  <c r="C277" i="210" s="1"/>
  <c r="AG278" i="210"/>
  <c r="C278" i="210" s="1"/>
  <c r="AG282" i="210"/>
  <c r="B282" i="210" s="1"/>
  <c r="AG283" i="210"/>
  <c r="B283" i="210" s="1"/>
  <c r="AG288" i="210"/>
  <c r="B288" i="210" s="1"/>
  <c r="AG70" i="211"/>
  <c r="B70" i="211" s="1"/>
  <c r="AG71" i="211"/>
  <c r="B71" i="211" s="1"/>
  <c r="AG73" i="211"/>
  <c r="AG74" i="211"/>
  <c r="C74" i="211" s="1"/>
  <c r="AG75" i="211"/>
  <c r="C75" i="211" s="1"/>
  <c r="AG80" i="211"/>
  <c r="B80" i="211" s="1"/>
  <c r="AG81" i="211"/>
  <c r="C81" i="211" s="1"/>
  <c r="AG85" i="211"/>
  <c r="B85" i="211" s="1"/>
  <c r="AG86" i="211"/>
  <c r="C86" i="211" s="1"/>
  <c r="AG91" i="211"/>
  <c r="C91" i="211" s="1"/>
  <c r="AG92" i="211"/>
  <c r="AG93" i="211"/>
  <c r="AG94" i="211"/>
  <c r="AG101" i="211"/>
  <c r="B101" i="211" s="1"/>
  <c r="AG102" i="211"/>
  <c r="AG103" i="211"/>
  <c r="B103" i="211" s="1"/>
  <c r="AG112" i="211"/>
  <c r="AG117" i="211"/>
  <c r="AG118" i="211"/>
  <c r="B118" i="211" s="1"/>
  <c r="AG120" i="211"/>
  <c r="C120" i="211" s="1"/>
  <c r="AG125" i="211"/>
  <c r="AG126" i="211"/>
  <c r="C126" i="211" s="1"/>
  <c r="AG127" i="211"/>
  <c r="AG134" i="211"/>
  <c r="C134" i="211" s="1"/>
  <c r="AG135" i="211"/>
  <c r="C135" i="211" s="1"/>
  <c r="AG136" i="211"/>
  <c r="B136" i="211" s="1"/>
  <c r="AG137" i="211"/>
  <c r="C137" i="211" s="1"/>
  <c r="AG138" i="211"/>
  <c r="B138" i="211" s="1"/>
  <c r="AG149" i="211"/>
  <c r="B149" i="211" s="1"/>
  <c r="AG150" i="211"/>
  <c r="C150" i="211" s="1"/>
  <c r="AG151" i="211"/>
  <c r="B151" i="211" s="1"/>
  <c r="AG152" i="211"/>
  <c r="C152" i="211" s="1"/>
  <c r="AG153" i="211"/>
  <c r="C153" i="211" s="1"/>
  <c r="AG157" i="211"/>
  <c r="C157" i="211" s="1"/>
  <c r="AG159" i="211"/>
  <c r="B159" i="211" s="1"/>
  <c r="AG160" i="211"/>
  <c r="B160" i="211" s="1"/>
  <c r="AG161" i="211"/>
  <c r="B161" i="211" s="1"/>
  <c r="AG166" i="211"/>
  <c r="C166" i="211" s="1"/>
  <c r="AG167" i="211"/>
  <c r="B167" i="211" s="1"/>
  <c r="AG168" i="211"/>
  <c r="B168" i="211" s="1"/>
  <c r="AG169" i="211"/>
  <c r="B169" i="211" s="1"/>
  <c r="AG170" i="211"/>
  <c r="C170" i="211" s="1"/>
  <c r="AG171" i="211"/>
  <c r="B171" i="211" s="1"/>
  <c r="AG177" i="211"/>
  <c r="C177" i="211" s="1"/>
  <c r="AG178" i="211"/>
  <c r="B178" i="211" s="1"/>
  <c r="AG180" i="211"/>
  <c r="C180" i="211" s="1"/>
  <c r="AG188" i="211"/>
  <c r="C188" i="211" s="1"/>
  <c r="AG189" i="211"/>
  <c r="C189" i="211" s="1"/>
  <c r="AG190" i="211"/>
  <c r="B190" i="211" s="1"/>
  <c r="AG191" i="211"/>
  <c r="B191" i="211" s="1"/>
  <c r="AG192" i="211"/>
  <c r="C192" i="211" s="1"/>
  <c r="AG193" i="211"/>
  <c r="C193" i="211" s="1"/>
  <c r="AG194" i="211"/>
  <c r="B194" i="211" s="1"/>
  <c r="AG199" i="211"/>
  <c r="B199" i="211" s="1"/>
  <c r="AG200" i="211"/>
  <c r="AG205" i="211"/>
  <c r="C205" i="211" s="1"/>
  <c r="AG210" i="211"/>
  <c r="AG211" i="211"/>
  <c r="AG212" i="211"/>
  <c r="C212" i="211" s="1"/>
  <c r="AG213" i="211"/>
  <c r="C213" i="211" s="1"/>
  <c r="AG214" i="211"/>
  <c r="B214" i="211" s="1"/>
  <c r="AG219" i="211"/>
  <c r="AG220" i="211"/>
  <c r="AG221" i="211"/>
  <c r="C221" i="211" s="1"/>
  <c r="AG222" i="211"/>
  <c r="B222" i="211" s="1"/>
  <c r="AG227" i="211"/>
  <c r="B227" i="211" s="1"/>
  <c r="AG228" i="211"/>
  <c r="AG234" i="211"/>
  <c r="AG235" i="211"/>
  <c r="C235" i="211" s="1"/>
  <c r="AG236" i="211"/>
  <c r="AG240" i="211"/>
  <c r="AG241" i="211"/>
  <c r="AG242" i="211"/>
  <c r="B242" i="211" s="1"/>
  <c r="AG243" i="211"/>
  <c r="AG250" i="211"/>
  <c r="AG251" i="211"/>
  <c r="AG252" i="211"/>
  <c r="B252" i="211" s="1"/>
  <c r="AG257" i="211"/>
  <c r="AG258" i="211"/>
  <c r="AG259" i="211"/>
  <c r="C259" i="211" s="1"/>
  <c r="AG261" i="211"/>
  <c r="B261" i="211" s="1"/>
  <c r="AG262" i="211"/>
  <c r="C262" i="211" s="1"/>
  <c r="AG263" i="211"/>
  <c r="AG270" i="211"/>
  <c r="B270" i="211" s="1"/>
  <c r="AG271" i="211"/>
  <c r="C271" i="211" s="1"/>
  <c r="AG276" i="211"/>
  <c r="AG278" i="211"/>
  <c r="AG283" i="211"/>
  <c r="B283" i="211" s="1"/>
  <c r="AG288" i="211"/>
  <c r="C288" i="211" s="1"/>
  <c r="AG71" i="212"/>
  <c r="B71" i="212" s="1"/>
  <c r="AG72" i="212"/>
  <c r="AG74" i="212"/>
  <c r="C74" i="212" s="1"/>
  <c r="AG75" i="212"/>
  <c r="B75" i="212" s="1"/>
  <c r="AG80" i="212"/>
  <c r="C80" i="212" s="1"/>
  <c r="AG86" i="212"/>
  <c r="B86" i="212" s="1"/>
  <c r="AG90" i="212"/>
  <c r="AG91" i="212"/>
  <c r="B91" i="212" s="1"/>
  <c r="AG93" i="212"/>
  <c r="C93" i="212" s="1"/>
  <c r="AG94" i="212"/>
  <c r="AG101" i="212"/>
  <c r="B101" i="212" s="1"/>
  <c r="AG102" i="212"/>
  <c r="AG107" i="212"/>
  <c r="AG105" i="212" s="1"/>
  <c r="AG112" i="212"/>
  <c r="B112" i="212" s="1"/>
  <c r="AG113" i="212"/>
  <c r="AG118" i="212"/>
  <c r="B118" i="212" s="1"/>
  <c r="AG119" i="212"/>
  <c r="B119" i="212" s="1"/>
  <c r="AG120" i="212"/>
  <c r="AG125" i="212"/>
  <c r="B125" i="212" s="1"/>
  <c r="AG126" i="212"/>
  <c r="AG127" i="212"/>
  <c r="AG135" i="212"/>
  <c r="C135" i="212" s="1"/>
  <c r="AG143" i="212"/>
  <c r="C143" i="212" s="1"/>
  <c r="AG148" i="212"/>
  <c r="AG150" i="212"/>
  <c r="C150" i="212" s="1"/>
  <c r="AG151" i="212"/>
  <c r="AG152" i="212"/>
  <c r="B152" i="212" s="1"/>
  <c r="AG153" i="212"/>
  <c r="B153" i="212" s="1"/>
  <c r="AG159" i="212"/>
  <c r="B159" i="212" s="1"/>
  <c r="AG161" i="212"/>
  <c r="B161" i="212" s="1"/>
  <c r="AG166" i="212"/>
  <c r="C166" i="212" s="1"/>
  <c r="AG167" i="212"/>
  <c r="B167" i="212" s="1"/>
  <c r="AG168" i="212"/>
  <c r="C168" i="212" s="1"/>
  <c r="AG170" i="212"/>
  <c r="AG171" i="212"/>
  <c r="B171" i="212" s="1"/>
  <c r="AG178" i="212"/>
  <c r="C178" i="212" s="1"/>
  <c r="AG188" i="212"/>
  <c r="C188" i="212" s="1"/>
  <c r="AG189" i="212"/>
  <c r="AG190" i="212"/>
  <c r="C190" i="212" s="1"/>
  <c r="AG192" i="212"/>
  <c r="B192" i="212" s="1"/>
  <c r="AG193" i="212"/>
  <c r="B193" i="212" s="1"/>
  <c r="AG194" i="212"/>
  <c r="C194" i="212" s="1"/>
  <c r="AG199" i="212"/>
  <c r="C199" i="212" s="1"/>
  <c r="AG200" i="212"/>
  <c r="C200" i="212" s="1"/>
  <c r="AG205" i="212"/>
  <c r="AG209" i="212"/>
  <c r="AG210" i="212"/>
  <c r="AG211" i="212"/>
  <c r="AG213" i="212"/>
  <c r="B213" i="212" s="1"/>
  <c r="AG214" i="212"/>
  <c r="C214" i="212" s="1"/>
  <c r="AG219" i="212"/>
  <c r="C219" i="212" s="1"/>
  <c r="AG220" i="212"/>
  <c r="AG222" i="212"/>
  <c r="C222" i="212" s="1"/>
  <c r="AG227" i="212"/>
  <c r="AG228" i="212"/>
  <c r="C228" i="212" s="1"/>
  <c r="AG232" i="212"/>
  <c r="B232" i="212" s="1"/>
  <c r="AG234" i="212"/>
  <c r="B234" i="212" s="1"/>
  <c r="AG235" i="212"/>
  <c r="AG241" i="212"/>
  <c r="C241" i="212" s="1"/>
  <c r="AG242" i="212"/>
  <c r="C242" i="212" s="1"/>
  <c r="AG250" i="212"/>
  <c r="B250" i="212" s="1"/>
  <c r="AG251" i="212"/>
  <c r="AG257" i="212"/>
  <c r="B257" i="212" s="1"/>
  <c r="AG258" i="212"/>
  <c r="B258" i="212" s="1"/>
  <c r="AG260" i="212"/>
  <c r="C260" i="212" s="1"/>
  <c r="AG261" i="212"/>
  <c r="C261" i="212" s="1"/>
  <c r="AG263" i="212"/>
  <c r="B263" i="212" s="1"/>
  <c r="AG271" i="212"/>
  <c r="B271" i="212" s="1"/>
  <c r="AG276" i="212"/>
  <c r="B276" i="212" s="1"/>
  <c r="AG278" i="212"/>
  <c r="AG283" i="212"/>
  <c r="C283" i="212" s="1"/>
  <c r="AG288" i="212"/>
  <c r="C288" i="212" s="1"/>
  <c r="AG69" i="213"/>
  <c r="B69" i="213" s="1"/>
  <c r="AG74" i="213"/>
  <c r="AG75" i="213"/>
  <c r="B75" i="213" s="1"/>
  <c r="AG81" i="213"/>
  <c r="AG85" i="213"/>
  <c r="AG90" i="213"/>
  <c r="C90" i="213" s="1"/>
  <c r="AG92" i="213"/>
  <c r="AG93" i="213"/>
  <c r="B93" i="213" s="1"/>
  <c r="AG101" i="213"/>
  <c r="C101" i="213" s="1"/>
  <c r="AG102" i="213"/>
  <c r="AG107" i="213"/>
  <c r="B107" i="213" s="1"/>
  <c r="AG113" i="213"/>
  <c r="B113" i="213" s="1"/>
  <c r="AG117" i="213"/>
  <c r="C117" i="213" s="1"/>
  <c r="AG119" i="213"/>
  <c r="B119" i="213" s="1"/>
  <c r="AG120" i="213"/>
  <c r="B120" i="213" s="1"/>
  <c r="AG124" i="213"/>
  <c r="B124" i="213" s="1"/>
  <c r="AG126" i="213"/>
  <c r="AG127" i="213"/>
  <c r="C127" i="213" s="1"/>
  <c r="AG137" i="213"/>
  <c r="B137" i="213" s="1"/>
  <c r="AG148" i="213"/>
  <c r="C148" i="213" s="1"/>
  <c r="AG152" i="213"/>
  <c r="C152" i="213" s="1"/>
  <c r="AG161" i="213"/>
  <c r="B161" i="213" s="1"/>
  <c r="AG168" i="213"/>
  <c r="C168" i="213" s="1"/>
  <c r="AG179" i="213"/>
  <c r="C179" i="213" s="1"/>
  <c r="AG190" i="213"/>
  <c r="B190" i="213" s="1"/>
  <c r="AG194" i="213"/>
  <c r="C194" i="213" s="1"/>
  <c r="AG204" i="213"/>
  <c r="C204" i="213" s="1"/>
  <c r="AG211" i="213"/>
  <c r="C211" i="213" s="1"/>
  <c r="AG218" i="213"/>
  <c r="C218" i="213" s="1"/>
  <c r="AG222" i="213"/>
  <c r="AG232" i="213"/>
  <c r="AG236" i="213"/>
  <c r="AG243" i="213"/>
  <c r="U140" i="210"/>
  <c r="AG142" i="210"/>
  <c r="C142" i="210" s="1"/>
  <c r="AG148" i="210"/>
  <c r="C148" i="210" s="1"/>
  <c r="U146" i="210"/>
  <c r="U273" i="210"/>
  <c r="AG275" i="210"/>
  <c r="U88" i="211"/>
  <c r="AG90" i="211"/>
  <c r="B90" i="211" s="1"/>
  <c r="U98" i="211"/>
  <c r="AG100" i="211"/>
  <c r="B100" i="211" s="1"/>
  <c r="AG256" i="209"/>
  <c r="AG107" i="210"/>
  <c r="AG198" i="210"/>
  <c r="AG209" i="210"/>
  <c r="B209" i="210" s="1"/>
  <c r="U224" i="210"/>
  <c r="U238" i="210"/>
  <c r="U254" i="210"/>
  <c r="U273" i="209"/>
  <c r="AG275" i="209"/>
  <c r="AG90" i="210"/>
  <c r="B90" i="210" s="1"/>
  <c r="U88" i="210"/>
  <c r="U173" i="210"/>
  <c r="AG175" i="210"/>
  <c r="C175" i="210" s="1"/>
  <c r="AG204" i="210"/>
  <c r="C204" i="210" s="1"/>
  <c r="U202" i="210"/>
  <c r="U247" i="210"/>
  <c r="AG249" i="210"/>
  <c r="B249" i="210" s="1"/>
  <c r="AG107" i="211"/>
  <c r="U105" i="211"/>
  <c r="AG79" i="209"/>
  <c r="B79" i="209" s="1"/>
  <c r="U267" i="210"/>
  <c r="U83" i="211"/>
  <c r="U238" i="211"/>
  <c r="AG111" i="209"/>
  <c r="B111" i="209" s="1"/>
  <c r="U280" i="210"/>
  <c r="U230" i="209"/>
  <c r="AG232" i="209"/>
  <c r="AG232" i="210"/>
  <c r="B232" i="210" s="1"/>
  <c r="U230" i="210"/>
  <c r="AG124" i="211"/>
  <c r="C124" i="211" s="1"/>
  <c r="U122" i="211"/>
  <c r="U146" i="211"/>
  <c r="AG148" i="211"/>
  <c r="C148" i="211" s="1"/>
  <c r="AG165" i="211"/>
  <c r="B165" i="211" s="1"/>
  <c r="U163" i="211"/>
  <c r="AG187" i="211"/>
  <c r="B187" i="211" s="1"/>
  <c r="U185" i="211"/>
  <c r="U196" i="211"/>
  <c r="AG198" i="211"/>
  <c r="AG204" i="211"/>
  <c r="U202" i="211"/>
  <c r="U207" i="211"/>
  <c r="AG209" i="211"/>
  <c r="AG218" i="211"/>
  <c r="B218" i="211" s="1"/>
  <c r="U216" i="211"/>
  <c r="U224" i="211"/>
  <c r="AG226" i="211"/>
  <c r="B226" i="211" s="1"/>
  <c r="AG232" i="211"/>
  <c r="B232" i="211" s="1"/>
  <c r="U230" i="211"/>
  <c r="U247" i="211"/>
  <c r="AG249" i="211"/>
  <c r="U254" i="211"/>
  <c r="AG256" i="211"/>
  <c r="B256" i="211" s="1"/>
  <c r="U273" i="211"/>
  <c r="AG275" i="211"/>
  <c r="B275" i="211" s="1"/>
  <c r="U280" i="211"/>
  <c r="AG282" i="211"/>
  <c r="B282" i="211" s="1"/>
  <c r="U285" i="211"/>
  <c r="AG287" i="211"/>
  <c r="U83" i="212"/>
  <c r="AG85" i="212"/>
  <c r="B85" i="212" s="1"/>
  <c r="AG111" i="212"/>
  <c r="U109" i="212"/>
  <c r="U115" i="212"/>
  <c r="AG117" i="212"/>
  <c r="C117" i="212" s="1"/>
  <c r="AG165" i="212"/>
  <c r="B165" i="212" s="1"/>
  <c r="AG187" i="212"/>
  <c r="AG226" i="212"/>
  <c r="AG275" i="212"/>
  <c r="B275" i="212" s="1"/>
  <c r="AG100" i="213"/>
  <c r="B100" i="213" s="1"/>
  <c r="U115" i="213"/>
  <c r="AG157" i="212"/>
  <c r="AG198" i="212"/>
  <c r="C198" i="212" s="1"/>
  <c r="AG218" i="212"/>
  <c r="B218" i="212" s="1"/>
  <c r="U207" i="212"/>
  <c r="AG282" i="212"/>
  <c r="AG280" i="212" s="1"/>
  <c r="U83" i="213"/>
  <c r="U105" i="213"/>
  <c r="U185" i="209"/>
  <c r="AG187" i="209"/>
  <c r="B187" i="209" s="1"/>
  <c r="U207" i="209"/>
  <c r="AG69" i="209"/>
  <c r="AG100" i="209"/>
  <c r="B100" i="209" s="1"/>
  <c r="AG124" i="209"/>
  <c r="B124" i="209" s="1"/>
  <c r="AG148" i="209"/>
  <c r="C148" i="209" s="1"/>
  <c r="AG198" i="209"/>
  <c r="C198" i="209" s="1"/>
  <c r="AG218" i="209"/>
  <c r="AG282" i="209"/>
  <c r="AG85" i="210"/>
  <c r="B85" i="210" s="1"/>
  <c r="U98" i="210"/>
  <c r="U115" i="210"/>
  <c r="U131" i="210"/>
  <c r="AG111" i="210"/>
  <c r="B111" i="210" s="1"/>
  <c r="U163" i="209"/>
  <c r="AG165" i="209"/>
  <c r="C165" i="209" s="1"/>
  <c r="AG204" i="209"/>
  <c r="AG240" i="209"/>
  <c r="B240" i="209" s="1"/>
  <c r="U105" i="209"/>
  <c r="U115" i="209"/>
  <c r="AG157" i="209"/>
  <c r="B157" i="209" s="1"/>
  <c r="AG226" i="209"/>
  <c r="C226" i="209" s="1"/>
  <c r="AG249" i="209"/>
  <c r="B249" i="209" s="1"/>
  <c r="U285" i="209"/>
  <c r="U122" i="210"/>
  <c r="AG269" i="209"/>
  <c r="U267" i="209"/>
  <c r="U155" i="210"/>
  <c r="AG157" i="210"/>
  <c r="C157" i="210" s="1"/>
  <c r="U163" i="210"/>
  <c r="AG165" i="210"/>
  <c r="B165" i="210" s="1"/>
  <c r="AG287" i="210"/>
  <c r="C287" i="210" s="1"/>
  <c r="U155" i="211"/>
  <c r="AG269" i="212"/>
  <c r="U267" i="212"/>
  <c r="AG100" i="219"/>
  <c r="AG161" i="210"/>
  <c r="C161" i="210" s="1"/>
  <c r="AG134" i="209"/>
  <c r="B134" i="209" s="1"/>
  <c r="AG166" i="209"/>
  <c r="C166" i="209" s="1"/>
  <c r="AG169" i="209"/>
  <c r="C169" i="209" s="1"/>
  <c r="AG170" i="209"/>
  <c r="B170" i="209" s="1"/>
  <c r="AG176" i="209"/>
  <c r="C176" i="209" s="1"/>
  <c r="AG177" i="209"/>
  <c r="AG180" i="209"/>
  <c r="AG188" i="209"/>
  <c r="B188" i="209" s="1"/>
  <c r="AG189" i="209"/>
  <c r="B189" i="209" s="1"/>
  <c r="AG180" i="212"/>
  <c r="C180" i="212" s="1"/>
  <c r="AG180" i="213"/>
  <c r="C180" i="213" s="1"/>
  <c r="AG161" i="214"/>
  <c r="AG160" i="215"/>
  <c r="C160" i="215" s="1"/>
  <c r="AG161" i="215"/>
  <c r="B161" i="215" s="1"/>
  <c r="AG179" i="216"/>
  <c r="C179" i="216" s="1"/>
  <c r="AG180" i="216"/>
  <c r="AG71" i="217"/>
  <c r="C71" i="217" s="1"/>
  <c r="AG80" i="217"/>
  <c r="AG81" i="217"/>
  <c r="C81" i="217" s="1"/>
  <c r="AG91" i="217"/>
  <c r="AG94" i="217"/>
  <c r="AG101" i="217"/>
  <c r="AG112" i="217"/>
  <c r="AG117" i="217"/>
  <c r="B117" i="217" s="1"/>
  <c r="AG120" i="217"/>
  <c r="AG126" i="217"/>
  <c r="B126" i="217" s="1"/>
  <c r="AG127" i="217"/>
  <c r="AG149" i="217"/>
  <c r="B149" i="217" s="1"/>
  <c r="AG150" i="217"/>
  <c r="C150" i="217" s="1"/>
  <c r="AG153" i="217"/>
  <c r="C153" i="217" s="1"/>
  <c r="AG157" i="217"/>
  <c r="B157" i="217" s="1"/>
  <c r="AG158" i="217"/>
  <c r="AG161" i="217"/>
  <c r="B161" i="217" s="1"/>
  <c r="AG180" i="217"/>
  <c r="C180" i="217" s="1"/>
  <c r="AG179" i="218"/>
  <c r="AG161" i="219"/>
  <c r="B161" i="219" s="1"/>
  <c r="AG180" i="219"/>
  <c r="C180" i="219" s="1"/>
  <c r="Q109" i="211"/>
  <c r="AG119" i="211"/>
  <c r="C119" i="211" s="1"/>
  <c r="AG70" i="212"/>
  <c r="C70" i="212" s="1"/>
  <c r="M67" i="212"/>
  <c r="AG71" i="213"/>
  <c r="C71" i="213" s="1"/>
  <c r="AG112" i="213"/>
  <c r="B112" i="213" s="1"/>
  <c r="AG112" i="214"/>
  <c r="C112" i="214" s="1"/>
  <c r="AG71" i="215"/>
  <c r="M67" i="215"/>
  <c r="AG112" i="215"/>
  <c r="AG176" i="216"/>
  <c r="B176" i="216" s="1"/>
  <c r="Q67" i="217"/>
  <c r="AG119" i="217"/>
  <c r="N131" i="209"/>
  <c r="N140" i="209"/>
  <c r="N173" i="215"/>
  <c r="N173" i="218"/>
  <c r="O67" i="209"/>
  <c r="O109" i="209"/>
  <c r="AG135" i="209"/>
  <c r="B135" i="209" s="1"/>
  <c r="AG144" i="211"/>
  <c r="B144" i="211" s="1"/>
  <c r="O155" i="211"/>
  <c r="O67" i="212"/>
  <c r="AG79" i="212"/>
  <c r="C79" i="212" s="1"/>
  <c r="O109" i="212"/>
  <c r="AG136" i="212"/>
  <c r="B136" i="212" s="1"/>
  <c r="O155" i="212"/>
  <c r="AG175" i="212"/>
  <c r="AG179" i="212"/>
  <c r="B179" i="212" s="1"/>
  <c r="O67" i="213"/>
  <c r="AG79" i="213"/>
  <c r="AG135" i="213"/>
  <c r="C135" i="213" s="1"/>
  <c r="AG175" i="213"/>
  <c r="C175" i="213" s="1"/>
  <c r="AG137" i="214"/>
  <c r="B137" i="214" s="1"/>
  <c r="AG142" i="214"/>
  <c r="AG135" i="215"/>
  <c r="C135" i="215" s="1"/>
  <c r="AG144" i="215"/>
  <c r="C144" i="215" s="1"/>
  <c r="AG179" i="215"/>
  <c r="O131" i="217"/>
  <c r="AG175" i="217"/>
  <c r="B175" i="217" s="1"/>
  <c r="O173" i="217"/>
  <c r="AG176" i="218"/>
  <c r="C176" i="218" s="1"/>
  <c r="AG135" i="219"/>
  <c r="B135" i="219" s="1"/>
  <c r="AG150" i="219"/>
  <c r="B150" i="219" s="1"/>
  <c r="AG176" i="211"/>
  <c r="AG72" i="219"/>
  <c r="B72" i="219" s="1"/>
  <c r="AG113" i="219"/>
  <c r="C113" i="219" s="1"/>
  <c r="AG113" i="218"/>
  <c r="B113" i="218" s="1"/>
  <c r="AG72" i="218"/>
  <c r="AG70" i="218"/>
  <c r="AG111" i="217"/>
  <c r="C111" i="217" s="1"/>
  <c r="AG113" i="216"/>
  <c r="AG111" i="216"/>
  <c r="AG73" i="216"/>
  <c r="B73" i="216" s="1"/>
  <c r="AG72" i="216"/>
  <c r="B72" i="216" s="1"/>
  <c r="AG72" i="215"/>
  <c r="AG73" i="214"/>
  <c r="C73" i="214" s="1"/>
  <c r="AG72" i="214"/>
  <c r="C72" i="214" s="1"/>
  <c r="AG72" i="213"/>
  <c r="AG113" i="211"/>
  <c r="AG72" i="211"/>
  <c r="B72" i="211" s="1"/>
  <c r="AG70" i="209"/>
  <c r="B70" i="209" s="1"/>
  <c r="AG136" i="209"/>
  <c r="C136" i="209" s="1"/>
  <c r="AG181" i="209"/>
  <c r="AG142" i="211"/>
  <c r="B142" i="211" s="1"/>
  <c r="AG175" i="211"/>
  <c r="B175" i="211" s="1"/>
  <c r="AG137" i="212"/>
  <c r="AG144" i="212"/>
  <c r="C144" i="212" s="1"/>
  <c r="AG181" i="212"/>
  <c r="C181" i="212" s="1"/>
  <c r="AG134" i="213"/>
  <c r="C134" i="213" s="1"/>
  <c r="AG136" i="213"/>
  <c r="AG134" i="215"/>
  <c r="B134" i="215" s="1"/>
  <c r="AG137" i="215"/>
  <c r="C137" i="215" s="1"/>
  <c r="AG175" i="215"/>
  <c r="C175" i="215" s="1"/>
  <c r="AG133" i="216"/>
  <c r="AG136" i="216"/>
  <c r="B136" i="216" s="1"/>
  <c r="AG137" i="216"/>
  <c r="C137" i="216" s="1"/>
  <c r="AG144" i="216"/>
  <c r="C144" i="216" s="1"/>
  <c r="AG181" i="216"/>
  <c r="C181" i="216" s="1"/>
  <c r="AG133" i="217"/>
  <c r="C133" i="217" s="1"/>
  <c r="AG134" i="217"/>
  <c r="B134" i="217" s="1"/>
  <c r="AG133" i="218"/>
  <c r="C133" i="218" s="1"/>
  <c r="AG134" i="218"/>
  <c r="B134" i="218" s="1"/>
  <c r="AG175" i="218"/>
  <c r="B175" i="218" s="1"/>
  <c r="AG134" i="219"/>
  <c r="B134" i="219" s="1"/>
  <c r="AG142" i="219"/>
  <c r="AG181" i="219"/>
  <c r="AG157" i="215"/>
  <c r="AG178" i="213"/>
  <c r="B178" i="213" s="1"/>
  <c r="Q173" i="216"/>
  <c r="AG181" i="213"/>
  <c r="AG181" i="211"/>
  <c r="C181" i="211" s="1"/>
  <c r="Q115" i="211"/>
  <c r="Q115" i="217"/>
  <c r="AG158" i="216"/>
  <c r="C158" i="216" s="1"/>
  <c r="AG181" i="217"/>
  <c r="AG157" i="213"/>
  <c r="C157" i="213" s="1"/>
  <c r="S109" i="218"/>
  <c r="AG71" i="219"/>
  <c r="C71" i="219" s="1"/>
  <c r="Q67" i="219"/>
  <c r="AG70" i="219"/>
  <c r="B70" i="219" s="1"/>
  <c r="O173" i="219"/>
  <c r="O146" i="219"/>
  <c r="O131" i="219"/>
  <c r="O109" i="219"/>
  <c r="O67" i="219"/>
  <c r="AG158" i="219"/>
  <c r="M173" i="219"/>
  <c r="M155" i="219"/>
  <c r="N173" i="219"/>
  <c r="N131" i="219"/>
  <c r="M155" i="217"/>
  <c r="AG90" i="217"/>
  <c r="AG73" i="217"/>
  <c r="AG79" i="217"/>
  <c r="C79" i="217" s="1"/>
  <c r="AG113" i="217"/>
  <c r="B113" i="217" s="1"/>
  <c r="AG135" i="217"/>
  <c r="C135" i="217" s="1"/>
  <c r="AG72" i="217"/>
  <c r="B72" i="217" s="1"/>
  <c r="M131" i="217"/>
  <c r="M173" i="217"/>
  <c r="AG181" i="218"/>
  <c r="B181" i="218" s="1"/>
  <c r="AG137" i="218"/>
  <c r="N131" i="218"/>
  <c r="O173" i="218"/>
  <c r="O109" i="218"/>
  <c r="AG111" i="218"/>
  <c r="AG71" i="218"/>
  <c r="Q67" i="218"/>
  <c r="AG177" i="217"/>
  <c r="B177" i="217" s="1"/>
  <c r="O140" i="217"/>
  <c r="AG144" i="217"/>
  <c r="AG142" i="217"/>
  <c r="B142" i="217" s="1"/>
  <c r="AG137" i="217"/>
  <c r="C137" i="217" s="1"/>
  <c r="O109" i="217"/>
  <c r="O67" i="217"/>
  <c r="AG70" i="217"/>
  <c r="C70" i="217" s="1"/>
  <c r="N173" i="217"/>
  <c r="N140" i="217"/>
  <c r="N131" i="217"/>
  <c r="AG136" i="217"/>
  <c r="M173" i="216"/>
  <c r="N140" i="216"/>
  <c r="AG142" i="216"/>
  <c r="N131" i="216"/>
  <c r="AG175" i="216"/>
  <c r="C175" i="216" s="1"/>
  <c r="O109" i="216"/>
  <c r="AG112" i="216"/>
  <c r="C112" i="216" s="1"/>
  <c r="O67" i="216"/>
  <c r="AG71" i="216"/>
  <c r="C71" i="216" s="1"/>
  <c r="Q67" i="216"/>
  <c r="Q109" i="215"/>
  <c r="Q67" i="215"/>
  <c r="O173" i="215"/>
  <c r="AG177" i="215"/>
  <c r="B177" i="215" s="1"/>
  <c r="AG142" i="215"/>
  <c r="O131" i="215"/>
  <c r="AG133" i="215"/>
  <c r="B133" i="215" s="1"/>
  <c r="N140" i="215"/>
  <c r="N131" i="215"/>
  <c r="AG73" i="215"/>
  <c r="B73" i="215" s="1"/>
  <c r="AG134" i="214"/>
  <c r="B134" i="214" s="1"/>
  <c r="N173" i="214"/>
  <c r="N131" i="214"/>
  <c r="O173" i="214"/>
  <c r="O140" i="214"/>
  <c r="Q67" i="214"/>
  <c r="Q109" i="213"/>
  <c r="Q67" i="213"/>
  <c r="O173" i="213"/>
  <c r="AG142" i="213"/>
  <c r="O109" i="213"/>
  <c r="AG111" i="213"/>
  <c r="B111" i="213" s="1"/>
  <c r="AG73" i="213"/>
  <c r="B73" i="213" s="1"/>
  <c r="N131" i="213"/>
  <c r="AG133" i="213"/>
  <c r="M173" i="213"/>
  <c r="Q67" i="212"/>
  <c r="O173" i="212"/>
  <c r="AG176" i="212"/>
  <c r="AG158" i="212"/>
  <c r="B158" i="212" s="1"/>
  <c r="O131" i="212"/>
  <c r="N140" i="212"/>
  <c r="AG142" i="212"/>
  <c r="N131" i="212"/>
  <c r="AG134" i="212"/>
  <c r="B134" i="212" s="1"/>
  <c r="M173" i="212"/>
  <c r="M155" i="212"/>
  <c r="M131" i="212"/>
  <c r="AG133" i="212"/>
  <c r="C133" i="212" s="1"/>
  <c r="AG73" i="212"/>
  <c r="B73" i="212" s="1"/>
  <c r="AG179" i="211"/>
  <c r="AG158" i="211"/>
  <c r="B158" i="211" s="1"/>
  <c r="O140" i="211"/>
  <c r="AG143" i="211"/>
  <c r="B143" i="211" s="1"/>
  <c r="O109" i="211"/>
  <c r="AG111" i="211"/>
  <c r="B111" i="211" s="1"/>
  <c r="N173" i="211"/>
  <c r="N131" i="211"/>
  <c r="AG133" i="211"/>
  <c r="B133" i="211" s="1"/>
  <c r="AG179" i="209"/>
  <c r="C179" i="209" s="1"/>
  <c r="O173" i="209"/>
  <c r="AG175" i="209"/>
  <c r="B175" i="209" s="1"/>
  <c r="AG142" i="209"/>
  <c r="O131" i="209"/>
  <c r="AG72" i="209"/>
  <c r="C72" i="209" s="1"/>
  <c r="N173" i="209"/>
  <c r="M173" i="209"/>
  <c r="M155" i="209"/>
  <c r="M131" i="209"/>
  <c r="AG133" i="209"/>
  <c r="B133" i="209" s="1"/>
  <c r="AG69" i="219"/>
  <c r="AG79" i="219"/>
  <c r="L88" i="219"/>
  <c r="L98" i="219"/>
  <c r="AG69" i="218"/>
  <c r="AG79" i="218"/>
  <c r="L88" i="218"/>
  <c r="L98" i="218"/>
  <c r="L98" i="217"/>
  <c r="AG178" i="217"/>
  <c r="L185" i="217"/>
  <c r="L207" i="217"/>
  <c r="L247" i="217"/>
  <c r="L273" i="217"/>
  <c r="L285" i="217"/>
  <c r="AG69" i="216"/>
  <c r="AG79" i="216"/>
  <c r="L88" i="216"/>
  <c r="L98" i="216"/>
  <c r="AG69" i="215"/>
  <c r="AG79" i="215"/>
  <c r="L88" i="215"/>
  <c r="L98" i="215"/>
  <c r="AG69" i="214"/>
  <c r="AG79" i="214"/>
  <c r="AG85" i="214"/>
  <c r="AG107" i="214"/>
  <c r="AG111" i="214"/>
  <c r="AG118" i="214"/>
  <c r="AG133" i="214"/>
  <c r="AG144" i="214"/>
  <c r="AG166" i="214"/>
  <c r="AG176" i="214"/>
  <c r="AG188" i="214"/>
  <c r="AG124" i="214"/>
  <c r="AG136" i="214"/>
  <c r="AG143" i="214"/>
  <c r="L146" i="214"/>
  <c r="N146" i="214"/>
  <c r="P146" i="214"/>
  <c r="R146" i="214"/>
  <c r="T146" i="214"/>
  <c r="V146" i="214"/>
  <c r="X146" i="214"/>
  <c r="Z146" i="214"/>
  <c r="AB146" i="214"/>
  <c r="AD146" i="214"/>
  <c r="AG148" i="214"/>
  <c r="AG149" i="214"/>
  <c r="AG153" i="214"/>
  <c r="M155" i="214"/>
  <c r="O155" i="214"/>
  <c r="Q155" i="214"/>
  <c r="S155" i="214"/>
  <c r="U155" i="214"/>
  <c r="W155" i="214"/>
  <c r="Y155" i="214"/>
  <c r="AA155" i="214"/>
  <c r="AC155" i="214"/>
  <c r="AE155" i="214"/>
  <c r="AG159" i="214"/>
  <c r="AG165" i="214"/>
  <c r="AG169" i="214"/>
  <c r="AG175" i="214"/>
  <c r="AG179" i="214"/>
  <c r="AG187" i="214"/>
  <c r="L98" i="213"/>
  <c r="L98" i="212"/>
  <c r="AG69" i="211"/>
  <c r="AG79" i="211"/>
  <c r="L88" i="211"/>
  <c r="L98" i="211"/>
  <c r="AG69" i="210"/>
  <c r="AG79" i="210"/>
  <c r="L88" i="210"/>
  <c r="L98" i="210"/>
  <c r="AG86" i="209"/>
  <c r="AG85" i="209"/>
  <c r="L88" i="209"/>
  <c r="L98" i="209"/>
  <c r="L12" i="198"/>
  <c r="L13" i="198"/>
  <c r="L14" i="198"/>
  <c r="L15" i="198"/>
  <c r="L16" i="198"/>
  <c r="L17" i="198"/>
  <c r="L18" i="198"/>
  <c r="L22" i="198"/>
  <c r="L23" i="198"/>
  <c r="L24" i="198"/>
  <c r="L28" i="198"/>
  <c r="L29" i="198"/>
  <c r="L33" i="198"/>
  <c r="L34" i="198"/>
  <c r="L35" i="198"/>
  <c r="L36" i="198"/>
  <c r="L37" i="198"/>
  <c r="L43" i="198"/>
  <c r="L44" i="198"/>
  <c r="L45" i="198"/>
  <c r="L46" i="198"/>
  <c r="L50" i="198"/>
  <c r="L54" i="198"/>
  <c r="L55" i="198"/>
  <c r="L56" i="198"/>
  <c r="L60" i="198"/>
  <c r="L61" i="198"/>
  <c r="L62" i="198"/>
  <c r="L63" i="198"/>
  <c r="L67" i="198"/>
  <c r="L68" i="198"/>
  <c r="L69" i="198"/>
  <c r="L70" i="198"/>
  <c r="L76" i="198"/>
  <c r="L77" i="198"/>
  <c r="L78" i="198"/>
  <c r="L79" i="198"/>
  <c r="L80" i="198"/>
  <c r="L81" i="198"/>
  <c r="L85" i="198"/>
  <c r="L86" i="198"/>
  <c r="L87" i="198"/>
  <c r="L91" i="198"/>
  <c r="L92" i="198"/>
  <c r="L93" i="198"/>
  <c r="L94" i="198"/>
  <c r="L95" i="198"/>
  <c r="L96" i="198"/>
  <c r="L100" i="198"/>
  <c r="L101" i="198"/>
  <c r="L102" i="198"/>
  <c r="L103" i="198"/>
  <c r="L104" i="198"/>
  <c r="L110" i="198"/>
  <c r="L111" i="198"/>
  <c r="L112" i="198"/>
  <c r="L113" i="198"/>
  <c r="L114" i="198"/>
  <c r="L115" i="198"/>
  <c r="L116" i="198"/>
  <c r="L120" i="198"/>
  <c r="L121" i="198"/>
  <c r="L122" i="198"/>
  <c r="L123" i="198"/>
  <c r="L124" i="198"/>
  <c r="L125" i="198"/>
  <c r="L126" i="198"/>
  <c r="L132" i="198"/>
  <c r="L133" i="198"/>
  <c r="L134" i="198"/>
  <c r="L135" i="198"/>
  <c r="L136" i="198"/>
  <c r="L137" i="198"/>
  <c r="L138" i="198"/>
  <c r="L139" i="198"/>
  <c r="L143" i="198"/>
  <c r="L144" i="198"/>
  <c r="L145" i="198"/>
  <c r="L149" i="198"/>
  <c r="L150" i="198"/>
  <c r="L154" i="198"/>
  <c r="L155" i="198"/>
  <c r="L156" i="198"/>
  <c r="L157" i="198"/>
  <c r="L158" i="198"/>
  <c r="L159" i="198"/>
  <c r="L165" i="198"/>
  <c r="L166" i="198"/>
  <c r="L167" i="198"/>
  <c r="L168" i="198"/>
  <c r="L169" i="198"/>
  <c r="L173" i="198"/>
  <c r="L174" i="198"/>
  <c r="L175" i="198"/>
  <c r="L179" i="198"/>
  <c r="L180" i="198"/>
  <c r="L181" i="198"/>
  <c r="L182" i="198"/>
  <c r="L183" i="198"/>
  <c r="L187" i="198"/>
  <c r="L188" i="198"/>
  <c r="L189" i="198"/>
  <c r="L190" i="198"/>
  <c r="L196" i="198"/>
  <c r="L197" i="198"/>
  <c r="L198" i="198"/>
  <c r="L199" i="198"/>
  <c r="L203" i="198"/>
  <c r="L204" i="198"/>
  <c r="L205" i="198"/>
  <c r="L206" i="198"/>
  <c r="L207" i="198"/>
  <c r="L208" i="198"/>
  <c r="L209" i="198"/>
  <c r="L210" i="198"/>
  <c r="L216" i="198"/>
  <c r="L217" i="198"/>
  <c r="L218" i="198"/>
  <c r="L222" i="198"/>
  <c r="L223" i="198"/>
  <c r="L224" i="198"/>
  <c r="L225" i="198"/>
  <c r="L229" i="198"/>
  <c r="L230" i="198"/>
  <c r="L234" i="198"/>
  <c r="L235" i="198"/>
  <c r="AE288" i="47"/>
  <c r="AE287" i="47"/>
  <c r="AE283" i="47"/>
  <c r="AE282" i="47"/>
  <c r="AE278" i="47"/>
  <c r="AE277" i="47"/>
  <c r="AE276" i="47"/>
  <c r="AE275" i="47"/>
  <c r="AE271" i="47"/>
  <c r="AE270" i="47"/>
  <c r="AE269" i="47"/>
  <c r="AE263" i="47"/>
  <c r="AE262" i="47"/>
  <c r="AE261" i="47"/>
  <c r="AE260" i="47"/>
  <c r="AE259" i="47"/>
  <c r="AE258" i="47"/>
  <c r="AE257" i="47"/>
  <c r="AE256" i="47"/>
  <c r="AE252" i="47"/>
  <c r="AE251" i="47"/>
  <c r="AE250" i="47"/>
  <c r="AE249" i="47"/>
  <c r="AE243" i="47"/>
  <c r="AE242" i="47"/>
  <c r="AE241" i="47"/>
  <c r="AE240" i="47"/>
  <c r="AE236" i="47"/>
  <c r="AE235" i="47"/>
  <c r="AE234" i="47"/>
  <c r="AE233" i="47"/>
  <c r="AE232" i="47"/>
  <c r="AE228" i="47"/>
  <c r="AE227" i="47"/>
  <c r="AE226" i="47"/>
  <c r="AE222" i="47"/>
  <c r="AE221" i="47"/>
  <c r="AE220" i="47"/>
  <c r="AE219" i="47"/>
  <c r="AE218" i="47"/>
  <c r="AE214" i="47"/>
  <c r="AE213" i="47"/>
  <c r="AE212" i="47"/>
  <c r="AE211" i="47"/>
  <c r="AE210" i="47"/>
  <c r="AE209" i="47"/>
  <c r="AE205" i="47"/>
  <c r="AE204" i="47"/>
  <c r="AE200" i="47"/>
  <c r="AE199" i="47"/>
  <c r="AE198" i="47"/>
  <c r="AE194" i="47"/>
  <c r="AE193" i="47"/>
  <c r="AE192" i="47"/>
  <c r="AE191" i="47"/>
  <c r="AE190" i="47"/>
  <c r="AE189" i="47"/>
  <c r="AE188" i="47"/>
  <c r="AE187" i="47"/>
  <c r="AE181" i="47"/>
  <c r="AE180" i="47"/>
  <c r="AE179" i="47"/>
  <c r="AE178" i="47"/>
  <c r="AE177" i="47"/>
  <c r="AE176" i="47"/>
  <c r="AE175" i="47"/>
  <c r="AE171" i="47"/>
  <c r="AE170" i="47"/>
  <c r="AE169" i="47"/>
  <c r="AE168" i="47"/>
  <c r="AE167" i="47"/>
  <c r="AE166" i="47"/>
  <c r="AE165" i="47"/>
  <c r="AE161" i="47"/>
  <c r="AE160" i="47"/>
  <c r="AE159" i="47"/>
  <c r="AE158" i="47"/>
  <c r="AE157" i="47"/>
  <c r="AE153" i="47"/>
  <c r="AE152" i="47"/>
  <c r="AE151" i="47"/>
  <c r="AE150" i="47"/>
  <c r="AE149" i="47"/>
  <c r="AE148" i="47"/>
  <c r="AE144" i="47"/>
  <c r="AE143" i="47"/>
  <c r="AE142" i="47"/>
  <c r="AE138" i="47"/>
  <c r="AE137" i="47"/>
  <c r="AE136" i="47"/>
  <c r="AE135" i="47"/>
  <c r="AE134" i="47"/>
  <c r="AE133" i="47"/>
  <c r="AE127" i="47"/>
  <c r="AE126" i="47"/>
  <c r="AE125" i="47"/>
  <c r="AE124" i="47"/>
  <c r="AE120" i="47"/>
  <c r="AE119" i="47"/>
  <c r="AE118" i="47"/>
  <c r="AE117" i="47"/>
  <c r="AE113" i="47"/>
  <c r="AE112" i="47"/>
  <c r="AE111" i="47"/>
  <c r="AE107" i="47"/>
  <c r="AE103" i="47"/>
  <c r="AE102" i="47"/>
  <c r="AE101" i="47"/>
  <c r="AE100" i="47"/>
  <c r="AE94" i="47"/>
  <c r="AE93" i="47"/>
  <c r="AE92" i="47"/>
  <c r="AE91" i="47"/>
  <c r="AE90" i="47"/>
  <c r="AE86" i="47"/>
  <c r="AE85" i="47"/>
  <c r="AE81" i="47"/>
  <c r="AE80" i="47"/>
  <c r="AE79" i="47"/>
  <c r="AE75" i="47"/>
  <c r="AE74" i="47"/>
  <c r="AE73" i="47"/>
  <c r="AE72" i="47"/>
  <c r="AE71" i="47"/>
  <c r="AE70" i="47"/>
  <c r="AE69" i="47"/>
  <c r="AD288" i="47"/>
  <c r="AD287" i="47"/>
  <c r="AD283" i="47"/>
  <c r="AD282" i="47"/>
  <c r="AD278" i="47"/>
  <c r="AD277" i="47"/>
  <c r="AD276" i="47"/>
  <c r="AD275" i="47"/>
  <c r="AD271" i="47"/>
  <c r="AD270" i="47"/>
  <c r="AD269" i="47"/>
  <c r="AD263" i="47"/>
  <c r="AD262" i="47"/>
  <c r="AD261" i="47"/>
  <c r="AD260" i="47"/>
  <c r="AD259" i="47"/>
  <c r="AD258" i="47"/>
  <c r="AD257" i="47"/>
  <c r="AD256" i="47"/>
  <c r="AD252" i="47"/>
  <c r="AD251" i="47"/>
  <c r="AD250" i="47"/>
  <c r="AD249" i="47"/>
  <c r="AD243" i="47"/>
  <c r="AD242" i="47"/>
  <c r="AD241" i="47"/>
  <c r="AD240" i="47"/>
  <c r="AD236" i="47"/>
  <c r="AD235" i="47"/>
  <c r="AD234" i="47"/>
  <c r="AD233" i="47"/>
  <c r="AD232" i="47"/>
  <c r="AD228" i="47"/>
  <c r="AD227" i="47"/>
  <c r="AD226" i="47"/>
  <c r="AD222" i="47"/>
  <c r="AD221" i="47"/>
  <c r="AD220" i="47"/>
  <c r="AD219" i="47"/>
  <c r="AD218" i="47"/>
  <c r="AD214" i="47"/>
  <c r="AD213" i="47"/>
  <c r="AD212" i="47"/>
  <c r="AD211" i="47"/>
  <c r="AD210" i="47"/>
  <c r="AD209" i="47"/>
  <c r="AD205" i="47"/>
  <c r="AD204" i="47"/>
  <c r="AD200" i="47"/>
  <c r="AD199" i="47"/>
  <c r="AD198" i="47"/>
  <c r="AD194" i="47"/>
  <c r="AD193" i="47"/>
  <c r="AD192" i="47"/>
  <c r="AD191" i="47"/>
  <c r="AD190" i="47"/>
  <c r="AD189" i="47"/>
  <c r="AD188" i="47"/>
  <c r="AD187" i="47"/>
  <c r="AD181" i="47"/>
  <c r="AD180" i="47"/>
  <c r="AD179" i="47"/>
  <c r="AD178" i="47"/>
  <c r="AD177" i="47"/>
  <c r="AD176" i="47"/>
  <c r="AD175" i="47"/>
  <c r="AD171" i="47"/>
  <c r="AD170" i="47"/>
  <c r="AD169" i="47"/>
  <c r="AD168" i="47"/>
  <c r="AD167" i="47"/>
  <c r="AD166" i="47"/>
  <c r="AD165" i="47"/>
  <c r="AD161" i="47"/>
  <c r="AD160" i="47"/>
  <c r="AD159" i="47"/>
  <c r="AD158" i="47"/>
  <c r="AD157" i="47"/>
  <c r="AD153" i="47"/>
  <c r="AD152" i="47"/>
  <c r="AD151" i="47"/>
  <c r="AD150" i="47"/>
  <c r="AD149" i="47"/>
  <c r="AD148" i="47"/>
  <c r="AD144" i="47"/>
  <c r="AD143" i="47"/>
  <c r="AD142" i="47"/>
  <c r="AD138" i="47"/>
  <c r="AD137" i="47"/>
  <c r="AD136" i="47"/>
  <c r="AD135" i="47"/>
  <c r="AD134" i="47"/>
  <c r="AD133" i="47"/>
  <c r="AD127" i="47"/>
  <c r="AD126" i="47"/>
  <c r="AD125" i="47"/>
  <c r="AD124" i="47"/>
  <c r="AD120" i="47"/>
  <c r="AD119" i="47"/>
  <c r="AD118" i="47"/>
  <c r="AD117" i="47"/>
  <c r="AD113" i="47"/>
  <c r="AD112" i="47"/>
  <c r="AD111" i="47"/>
  <c r="AD107" i="47"/>
  <c r="AD103" i="47"/>
  <c r="AD102" i="47"/>
  <c r="AD101" i="47"/>
  <c r="AD100" i="47"/>
  <c r="AD94" i="47"/>
  <c r="AD93" i="47"/>
  <c r="AD92" i="47"/>
  <c r="AD91" i="47"/>
  <c r="AD90" i="47"/>
  <c r="AD86" i="47"/>
  <c r="AD85" i="47"/>
  <c r="AD81" i="47"/>
  <c r="AD80" i="47"/>
  <c r="AD79" i="47"/>
  <c r="AD75" i="47"/>
  <c r="AD74" i="47"/>
  <c r="AD73" i="47"/>
  <c r="AD72" i="47"/>
  <c r="AD71" i="47"/>
  <c r="AD70" i="47"/>
  <c r="AD69" i="47"/>
  <c r="AC288" i="47"/>
  <c r="AC287" i="47"/>
  <c r="AC283" i="47"/>
  <c r="AC282" i="47"/>
  <c r="AC278" i="47"/>
  <c r="AC277" i="47"/>
  <c r="AC276" i="47"/>
  <c r="AC275" i="47"/>
  <c r="AC271" i="47"/>
  <c r="AC270" i="47"/>
  <c r="AC269" i="47"/>
  <c r="AC263" i="47"/>
  <c r="AC262" i="47"/>
  <c r="AC261" i="47"/>
  <c r="AC260" i="47"/>
  <c r="AC259" i="47"/>
  <c r="AC258" i="47"/>
  <c r="AC257" i="47"/>
  <c r="AC256" i="47"/>
  <c r="AC252" i="47"/>
  <c r="AC251" i="47"/>
  <c r="AC250" i="47"/>
  <c r="AC249" i="47"/>
  <c r="AC243" i="47"/>
  <c r="AC242" i="47"/>
  <c r="AC241" i="47"/>
  <c r="AC240" i="47"/>
  <c r="AC236" i="47"/>
  <c r="AC235" i="47"/>
  <c r="AC234" i="47"/>
  <c r="AC233" i="47"/>
  <c r="AC232" i="47"/>
  <c r="AC228" i="47"/>
  <c r="AC227" i="47"/>
  <c r="AC226" i="47"/>
  <c r="AC222" i="47"/>
  <c r="AC221" i="47"/>
  <c r="AC220" i="47"/>
  <c r="AC219" i="47"/>
  <c r="AC218" i="47"/>
  <c r="AC214" i="47"/>
  <c r="AC213" i="47"/>
  <c r="AC212" i="47"/>
  <c r="AC211" i="47"/>
  <c r="AC210" i="47"/>
  <c r="AC209" i="47"/>
  <c r="AC205" i="47"/>
  <c r="AC204" i="47"/>
  <c r="AC200" i="47"/>
  <c r="AC199" i="47"/>
  <c r="AC198" i="47"/>
  <c r="AC194" i="47"/>
  <c r="AC193" i="47"/>
  <c r="AC192" i="47"/>
  <c r="AC191" i="47"/>
  <c r="AC190" i="47"/>
  <c r="AC189" i="47"/>
  <c r="AC188" i="47"/>
  <c r="AC187" i="47"/>
  <c r="AC181" i="47"/>
  <c r="AC180" i="47"/>
  <c r="AC179" i="47"/>
  <c r="AC178" i="47"/>
  <c r="AC177" i="47"/>
  <c r="AC176" i="47"/>
  <c r="AC175" i="47"/>
  <c r="AC171" i="47"/>
  <c r="AC170" i="47"/>
  <c r="AC169" i="47"/>
  <c r="AC168" i="47"/>
  <c r="AC167" i="47"/>
  <c r="AC166" i="47"/>
  <c r="AC165" i="47"/>
  <c r="AC161" i="47"/>
  <c r="AC160" i="47"/>
  <c r="AC159" i="47"/>
  <c r="AC158" i="47"/>
  <c r="AC157" i="47"/>
  <c r="AC153" i="47"/>
  <c r="AC152" i="47"/>
  <c r="AC151" i="47"/>
  <c r="AC150" i="47"/>
  <c r="AC149" i="47"/>
  <c r="AC148" i="47"/>
  <c r="AC144" i="47"/>
  <c r="AC143" i="47"/>
  <c r="AC142" i="47"/>
  <c r="AC138" i="47"/>
  <c r="AC137" i="47"/>
  <c r="AC136" i="47"/>
  <c r="AC135" i="47"/>
  <c r="AC134" i="47"/>
  <c r="AC133" i="47"/>
  <c r="AC127" i="47"/>
  <c r="AC126" i="47"/>
  <c r="AC125" i="47"/>
  <c r="AC124" i="47"/>
  <c r="AC120" i="47"/>
  <c r="AC119" i="47"/>
  <c r="AC118" i="47"/>
  <c r="AC117" i="47"/>
  <c r="AC113" i="47"/>
  <c r="AC112" i="47"/>
  <c r="AC111" i="47"/>
  <c r="AC107" i="47"/>
  <c r="AC103" i="47"/>
  <c r="AC102" i="47"/>
  <c r="AC101" i="47"/>
  <c r="AC100" i="47"/>
  <c r="AC94" i="47"/>
  <c r="AC93" i="47"/>
  <c r="AC92" i="47"/>
  <c r="AC91" i="47"/>
  <c r="AC90" i="47"/>
  <c r="AC86" i="47"/>
  <c r="AC85" i="47"/>
  <c r="AC81" i="47"/>
  <c r="AC80" i="47"/>
  <c r="AC79" i="47"/>
  <c r="AC75" i="47"/>
  <c r="AC74" i="47"/>
  <c r="AC73" i="47"/>
  <c r="AC72" i="47"/>
  <c r="AC71" i="47"/>
  <c r="AC70" i="47"/>
  <c r="AC69" i="47"/>
  <c r="AB288" i="47"/>
  <c r="AB287" i="47"/>
  <c r="AB283" i="47"/>
  <c r="AB282" i="47"/>
  <c r="AB278" i="47"/>
  <c r="AB277" i="47"/>
  <c r="AB276" i="47"/>
  <c r="AB275" i="47"/>
  <c r="AB271" i="47"/>
  <c r="AB270" i="47"/>
  <c r="AB269" i="47"/>
  <c r="AB263" i="47"/>
  <c r="AB262" i="47"/>
  <c r="AB261" i="47"/>
  <c r="AB260" i="47"/>
  <c r="AB259" i="47"/>
  <c r="AB258" i="47"/>
  <c r="AB257" i="47"/>
  <c r="AB256" i="47"/>
  <c r="AB252" i="47"/>
  <c r="AB251" i="47"/>
  <c r="AB250" i="47"/>
  <c r="AB249" i="47"/>
  <c r="AB243" i="47"/>
  <c r="AB242" i="47"/>
  <c r="AB241" i="47"/>
  <c r="AB240" i="47"/>
  <c r="AB236" i="47"/>
  <c r="AB235" i="47"/>
  <c r="AB234" i="47"/>
  <c r="AB233" i="47"/>
  <c r="AB232" i="47"/>
  <c r="AB228" i="47"/>
  <c r="AB227" i="47"/>
  <c r="AB226" i="47"/>
  <c r="AB222" i="47"/>
  <c r="AB221" i="47"/>
  <c r="AB220" i="47"/>
  <c r="AB219" i="47"/>
  <c r="AB218" i="47"/>
  <c r="AB214" i="47"/>
  <c r="AB213" i="47"/>
  <c r="AB212" i="47"/>
  <c r="AB211" i="47"/>
  <c r="AB210" i="47"/>
  <c r="AB209" i="47"/>
  <c r="AB205" i="47"/>
  <c r="AB204" i="47"/>
  <c r="AB200" i="47"/>
  <c r="AB199" i="47"/>
  <c r="AB198" i="47"/>
  <c r="AB194" i="47"/>
  <c r="AB193" i="47"/>
  <c r="AB192" i="47"/>
  <c r="AB191" i="47"/>
  <c r="AB190" i="47"/>
  <c r="AB189" i="47"/>
  <c r="AB188" i="47"/>
  <c r="AB187" i="47"/>
  <c r="AB181" i="47"/>
  <c r="AB180" i="47"/>
  <c r="AB179" i="47"/>
  <c r="AB178" i="47"/>
  <c r="AB177" i="47"/>
  <c r="AB176" i="47"/>
  <c r="AB175" i="47"/>
  <c r="AB171" i="47"/>
  <c r="AB170" i="47"/>
  <c r="AB169" i="47"/>
  <c r="AB168" i="47"/>
  <c r="AB167" i="47"/>
  <c r="AB166" i="47"/>
  <c r="AB165" i="47"/>
  <c r="AB161" i="47"/>
  <c r="AB160" i="47"/>
  <c r="AB159" i="47"/>
  <c r="AB158" i="47"/>
  <c r="AB157" i="47"/>
  <c r="AB153" i="47"/>
  <c r="AB152" i="47"/>
  <c r="AB151" i="47"/>
  <c r="AB150" i="47"/>
  <c r="AB149" i="47"/>
  <c r="AB148" i="47"/>
  <c r="AB144" i="47"/>
  <c r="AB143" i="47"/>
  <c r="AB142" i="47"/>
  <c r="AB138" i="47"/>
  <c r="AB137" i="47"/>
  <c r="AB136" i="47"/>
  <c r="AB135" i="47"/>
  <c r="AB134" i="47"/>
  <c r="AB133" i="47"/>
  <c r="AB127" i="47"/>
  <c r="AB126" i="47"/>
  <c r="AB125" i="47"/>
  <c r="AB124" i="47"/>
  <c r="AB120" i="47"/>
  <c r="AB119" i="47"/>
  <c r="AB118" i="47"/>
  <c r="AB117" i="47"/>
  <c r="AB113" i="47"/>
  <c r="AB112" i="47"/>
  <c r="AB111" i="47"/>
  <c r="AB107" i="47"/>
  <c r="AB103" i="47"/>
  <c r="AB102" i="47"/>
  <c r="AB101" i="47"/>
  <c r="AB100" i="47"/>
  <c r="AB94" i="47"/>
  <c r="AB93" i="47"/>
  <c r="AB92" i="47"/>
  <c r="AB91" i="47"/>
  <c r="AB90" i="47"/>
  <c r="AB86" i="47"/>
  <c r="AB85" i="47"/>
  <c r="AB81" i="47"/>
  <c r="AB80" i="47"/>
  <c r="AB79" i="47"/>
  <c r="AB75" i="47"/>
  <c r="AB74" i="47"/>
  <c r="AB73" i="47"/>
  <c r="AB72" i="47"/>
  <c r="AB71" i="47"/>
  <c r="AB70" i="47"/>
  <c r="AB69" i="47"/>
  <c r="AA288" i="47"/>
  <c r="AA287" i="47"/>
  <c r="AA283" i="47"/>
  <c r="AA282" i="47"/>
  <c r="AA278" i="47"/>
  <c r="AA277" i="47"/>
  <c r="AA276" i="47"/>
  <c r="AA275" i="47"/>
  <c r="AA271" i="47"/>
  <c r="AA270" i="47"/>
  <c r="AA269" i="47"/>
  <c r="AA263" i="47"/>
  <c r="AA262" i="47"/>
  <c r="AA261" i="47"/>
  <c r="AA260" i="47"/>
  <c r="AA259" i="47"/>
  <c r="AA258" i="47"/>
  <c r="AA257" i="47"/>
  <c r="AA256" i="47"/>
  <c r="AA252" i="47"/>
  <c r="AA251" i="47"/>
  <c r="AA250" i="47"/>
  <c r="AA249" i="47"/>
  <c r="AA243" i="47"/>
  <c r="AA242" i="47"/>
  <c r="AA241" i="47"/>
  <c r="AA240" i="47"/>
  <c r="AA236" i="47"/>
  <c r="AA235" i="47"/>
  <c r="AA234" i="47"/>
  <c r="AA233" i="47"/>
  <c r="AA232" i="47"/>
  <c r="AA228" i="47"/>
  <c r="AA227" i="47"/>
  <c r="AA226" i="47"/>
  <c r="AA222" i="47"/>
  <c r="AA221" i="47"/>
  <c r="AA220" i="47"/>
  <c r="AA219" i="47"/>
  <c r="AA218" i="47"/>
  <c r="AA214" i="47"/>
  <c r="AA213" i="47"/>
  <c r="AA212" i="47"/>
  <c r="AA211" i="47"/>
  <c r="AA210" i="47"/>
  <c r="AA209" i="47"/>
  <c r="AA205" i="47"/>
  <c r="AA204" i="47"/>
  <c r="AA200" i="47"/>
  <c r="AA199" i="47"/>
  <c r="AA198" i="47"/>
  <c r="AA194" i="47"/>
  <c r="AA193" i="47"/>
  <c r="AA192" i="47"/>
  <c r="AA191" i="47"/>
  <c r="AA190" i="47"/>
  <c r="AA189" i="47"/>
  <c r="AA188" i="47"/>
  <c r="AA187" i="47"/>
  <c r="AA181" i="47"/>
  <c r="AA180" i="47"/>
  <c r="AA179" i="47"/>
  <c r="AA178" i="47"/>
  <c r="AA177" i="47"/>
  <c r="AA176" i="47"/>
  <c r="AA175" i="47"/>
  <c r="AA171" i="47"/>
  <c r="AA170" i="47"/>
  <c r="AA169" i="47"/>
  <c r="AA168" i="47"/>
  <c r="AA167" i="47"/>
  <c r="AA166" i="47"/>
  <c r="AA165" i="47"/>
  <c r="AA161" i="47"/>
  <c r="AA160" i="47"/>
  <c r="AA159" i="47"/>
  <c r="AA158" i="47"/>
  <c r="AA157" i="47"/>
  <c r="AA153" i="47"/>
  <c r="AA152" i="47"/>
  <c r="AA151" i="47"/>
  <c r="AA150" i="47"/>
  <c r="AA149" i="47"/>
  <c r="AA148" i="47"/>
  <c r="AA144" i="47"/>
  <c r="AA143" i="47"/>
  <c r="AA142" i="47"/>
  <c r="AA138" i="47"/>
  <c r="AA137" i="47"/>
  <c r="AA136" i="47"/>
  <c r="AA135" i="47"/>
  <c r="AA134" i="47"/>
  <c r="AA133" i="47"/>
  <c r="AA127" i="47"/>
  <c r="AA126" i="47"/>
  <c r="AA125" i="47"/>
  <c r="AA124" i="47"/>
  <c r="AA120" i="47"/>
  <c r="AA119" i="47"/>
  <c r="AA118" i="47"/>
  <c r="AA117" i="47"/>
  <c r="AA113" i="47"/>
  <c r="AA112" i="47"/>
  <c r="AA111" i="47"/>
  <c r="AA107" i="47"/>
  <c r="AA103" i="47"/>
  <c r="AA102" i="47"/>
  <c r="AA101" i="47"/>
  <c r="AA100" i="47"/>
  <c r="AA94" i="47"/>
  <c r="AA93" i="47"/>
  <c r="AA92" i="47"/>
  <c r="AA91" i="47"/>
  <c r="AA90" i="47"/>
  <c r="AA86" i="47"/>
  <c r="AA85" i="47"/>
  <c r="AA81" i="47"/>
  <c r="AA80" i="47"/>
  <c r="AA79" i="47"/>
  <c r="AA75" i="47"/>
  <c r="AA74" i="47"/>
  <c r="AA73" i="47"/>
  <c r="AA72" i="47"/>
  <c r="AA71" i="47"/>
  <c r="AA70" i="47"/>
  <c r="AA69" i="47"/>
  <c r="Z288" i="47"/>
  <c r="Z287" i="47"/>
  <c r="Z283" i="47"/>
  <c r="Z282" i="47"/>
  <c r="Z278" i="47"/>
  <c r="Z277" i="47"/>
  <c r="Z276" i="47"/>
  <c r="Z275" i="47"/>
  <c r="Z271" i="47"/>
  <c r="Z270" i="47"/>
  <c r="Z269" i="47"/>
  <c r="Z263" i="47"/>
  <c r="Z262" i="47"/>
  <c r="Z261" i="47"/>
  <c r="Z260" i="47"/>
  <c r="Z259" i="47"/>
  <c r="Z258" i="47"/>
  <c r="Z257" i="47"/>
  <c r="Z256" i="47"/>
  <c r="Z252" i="47"/>
  <c r="Z251" i="47"/>
  <c r="Z250" i="47"/>
  <c r="Z249" i="47"/>
  <c r="Z243" i="47"/>
  <c r="Z242" i="47"/>
  <c r="Z241" i="47"/>
  <c r="Z240" i="47"/>
  <c r="Z236" i="47"/>
  <c r="Z235" i="47"/>
  <c r="Z234" i="47"/>
  <c r="Z233" i="47"/>
  <c r="Z232" i="47"/>
  <c r="Z228" i="47"/>
  <c r="Z227" i="47"/>
  <c r="Z226" i="47"/>
  <c r="Z222" i="47"/>
  <c r="Z221" i="47"/>
  <c r="Z220" i="47"/>
  <c r="Z219" i="47"/>
  <c r="Z218" i="47"/>
  <c r="Z214" i="47"/>
  <c r="Z213" i="47"/>
  <c r="Z212" i="47"/>
  <c r="Z211" i="47"/>
  <c r="Z210" i="47"/>
  <c r="Z209" i="47"/>
  <c r="Z205" i="47"/>
  <c r="Z204" i="47"/>
  <c r="Z200" i="47"/>
  <c r="Z199" i="47"/>
  <c r="Z198" i="47"/>
  <c r="Z194" i="47"/>
  <c r="Z193" i="47"/>
  <c r="Z192" i="47"/>
  <c r="Z191" i="47"/>
  <c r="Z190" i="47"/>
  <c r="Z189" i="47"/>
  <c r="Z188" i="47"/>
  <c r="Z187" i="47"/>
  <c r="Z181" i="47"/>
  <c r="Z180" i="47"/>
  <c r="Z179" i="47"/>
  <c r="Z178" i="47"/>
  <c r="Z177" i="47"/>
  <c r="Z176" i="47"/>
  <c r="Z175" i="47"/>
  <c r="Z171" i="47"/>
  <c r="Z170" i="47"/>
  <c r="Z169" i="47"/>
  <c r="Z168" i="47"/>
  <c r="Z167" i="47"/>
  <c r="Z166" i="47"/>
  <c r="Z165" i="47"/>
  <c r="Z161" i="47"/>
  <c r="Z160" i="47"/>
  <c r="Z159" i="47"/>
  <c r="Z158" i="47"/>
  <c r="Z157" i="47"/>
  <c r="Z153" i="47"/>
  <c r="Z152" i="47"/>
  <c r="Z151" i="47"/>
  <c r="Z150" i="47"/>
  <c r="Z149" i="47"/>
  <c r="Z148" i="47"/>
  <c r="Z144" i="47"/>
  <c r="Z143" i="47"/>
  <c r="Z142" i="47"/>
  <c r="Z138" i="47"/>
  <c r="Z137" i="47"/>
  <c r="Z136" i="47"/>
  <c r="Z135" i="47"/>
  <c r="Z134" i="47"/>
  <c r="Z133" i="47"/>
  <c r="Z127" i="47"/>
  <c r="Z126" i="47"/>
  <c r="Z125" i="47"/>
  <c r="Z124" i="47"/>
  <c r="Z120" i="47"/>
  <c r="Z119" i="47"/>
  <c r="Z118" i="47"/>
  <c r="Z117" i="47"/>
  <c r="Z113" i="47"/>
  <c r="Z112" i="47"/>
  <c r="Z111" i="47"/>
  <c r="Z107" i="47"/>
  <c r="Z103" i="47"/>
  <c r="Z102" i="47"/>
  <c r="Z101" i="47"/>
  <c r="Z100" i="47"/>
  <c r="Z94" i="47"/>
  <c r="Z93" i="47"/>
  <c r="Z92" i="47"/>
  <c r="Z91" i="47"/>
  <c r="Z90" i="47"/>
  <c r="Z86" i="47"/>
  <c r="Z85" i="47"/>
  <c r="Z81" i="47"/>
  <c r="Z80" i="47"/>
  <c r="Z79" i="47"/>
  <c r="Z75" i="47"/>
  <c r="Z74" i="47"/>
  <c r="Z73" i="47"/>
  <c r="Z72" i="47"/>
  <c r="Z71" i="47"/>
  <c r="Z70" i="47"/>
  <c r="Z69" i="47"/>
  <c r="Y288" i="47"/>
  <c r="Y287" i="47"/>
  <c r="Y283" i="47"/>
  <c r="Y282" i="47"/>
  <c r="Y278" i="47"/>
  <c r="Y277" i="47"/>
  <c r="Y276" i="47"/>
  <c r="Y275" i="47"/>
  <c r="Y271" i="47"/>
  <c r="Y270" i="47"/>
  <c r="Y269" i="47"/>
  <c r="Y263" i="47"/>
  <c r="Y262" i="47"/>
  <c r="Y261" i="47"/>
  <c r="Y260" i="47"/>
  <c r="Y259" i="47"/>
  <c r="Y258" i="47"/>
  <c r="Y257" i="47"/>
  <c r="Y256" i="47"/>
  <c r="Y252" i="47"/>
  <c r="Y251" i="47"/>
  <c r="Y250" i="47"/>
  <c r="Y249" i="47"/>
  <c r="Y243" i="47"/>
  <c r="Y242" i="47"/>
  <c r="Y241" i="47"/>
  <c r="Y240" i="47"/>
  <c r="Y236" i="47"/>
  <c r="Y235" i="47"/>
  <c r="Y234" i="47"/>
  <c r="Y233" i="47"/>
  <c r="Y232" i="47"/>
  <c r="Y228" i="47"/>
  <c r="Y227" i="47"/>
  <c r="Y226" i="47"/>
  <c r="Y222" i="47"/>
  <c r="Y221" i="47"/>
  <c r="Y220" i="47"/>
  <c r="Y219" i="47"/>
  <c r="Y218" i="47"/>
  <c r="Y214" i="47"/>
  <c r="Y213" i="47"/>
  <c r="Y212" i="47"/>
  <c r="Y211" i="47"/>
  <c r="Y210" i="47"/>
  <c r="Y209" i="47"/>
  <c r="Y205" i="47"/>
  <c r="Y204" i="47"/>
  <c r="Y200" i="47"/>
  <c r="Y199" i="47"/>
  <c r="Y198" i="47"/>
  <c r="Y194" i="47"/>
  <c r="Y193" i="47"/>
  <c r="Y192" i="47"/>
  <c r="Y191" i="47"/>
  <c r="Y190" i="47"/>
  <c r="Y189" i="47"/>
  <c r="Y188" i="47"/>
  <c r="Y187" i="47"/>
  <c r="Y181" i="47"/>
  <c r="Y180" i="47"/>
  <c r="Y179" i="47"/>
  <c r="Y178" i="47"/>
  <c r="Y177" i="47"/>
  <c r="Y176" i="47"/>
  <c r="Y175" i="47"/>
  <c r="Y171" i="47"/>
  <c r="Y170" i="47"/>
  <c r="Y169" i="47"/>
  <c r="Y168" i="47"/>
  <c r="Y167" i="47"/>
  <c r="Y166" i="47"/>
  <c r="Y165" i="47"/>
  <c r="Y161" i="47"/>
  <c r="Y160" i="47"/>
  <c r="Y159" i="47"/>
  <c r="Y158" i="47"/>
  <c r="Y157" i="47"/>
  <c r="Y153" i="47"/>
  <c r="Y152" i="47"/>
  <c r="Y151" i="47"/>
  <c r="Y150" i="47"/>
  <c r="Y149" i="47"/>
  <c r="Y148" i="47"/>
  <c r="Y144" i="47"/>
  <c r="Y143" i="47"/>
  <c r="Y142" i="47"/>
  <c r="Y138" i="47"/>
  <c r="Y137" i="47"/>
  <c r="Y136" i="47"/>
  <c r="Y135" i="47"/>
  <c r="Y134" i="47"/>
  <c r="Y133" i="47"/>
  <c r="Y127" i="47"/>
  <c r="Y126" i="47"/>
  <c r="Y125" i="47"/>
  <c r="Y124" i="47"/>
  <c r="Y120" i="47"/>
  <c r="Y119" i="47"/>
  <c r="Y118" i="47"/>
  <c r="Y117" i="47"/>
  <c r="Y113" i="47"/>
  <c r="Y112" i="47"/>
  <c r="Y111" i="47"/>
  <c r="Y107" i="47"/>
  <c r="Y103" i="47"/>
  <c r="Y102" i="47"/>
  <c r="Y101" i="47"/>
  <c r="Y100" i="47"/>
  <c r="Y94" i="47"/>
  <c r="Y93" i="47"/>
  <c r="Y92" i="47"/>
  <c r="Y91" i="47"/>
  <c r="Y90" i="47"/>
  <c r="Y86" i="47"/>
  <c r="Y85" i="47"/>
  <c r="Y81" i="47"/>
  <c r="Y80" i="47"/>
  <c r="Y79" i="47"/>
  <c r="Y75" i="47"/>
  <c r="Y74" i="47"/>
  <c r="Y73" i="47"/>
  <c r="Y72" i="47"/>
  <c r="Y71" i="47"/>
  <c r="Y70" i="47"/>
  <c r="Y69" i="47"/>
  <c r="X288" i="47"/>
  <c r="X287" i="47"/>
  <c r="X283" i="47"/>
  <c r="X282" i="47"/>
  <c r="X278" i="47"/>
  <c r="X277" i="47"/>
  <c r="X276" i="47"/>
  <c r="X275" i="47"/>
  <c r="X271" i="47"/>
  <c r="X270" i="47"/>
  <c r="X269" i="47"/>
  <c r="X263" i="47"/>
  <c r="X262" i="47"/>
  <c r="X261" i="47"/>
  <c r="X260" i="47"/>
  <c r="X259" i="47"/>
  <c r="X258" i="47"/>
  <c r="X257" i="47"/>
  <c r="X256" i="47"/>
  <c r="X252" i="47"/>
  <c r="X251" i="47"/>
  <c r="X250" i="47"/>
  <c r="X249" i="47"/>
  <c r="X243" i="47"/>
  <c r="X242" i="47"/>
  <c r="X241" i="47"/>
  <c r="X240" i="47"/>
  <c r="X236" i="47"/>
  <c r="X235" i="47"/>
  <c r="X234" i="47"/>
  <c r="X233" i="47"/>
  <c r="X232" i="47"/>
  <c r="X228" i="47"/>
  <c r="X227" i="47"/>
  <c r="X226" i="47"/>
  <c r="X222" i="47"/>
  <c r="X221" i="47"/>
  <c r="X220" i="47"/>
  <c r="X219" i="47"/>
  <c r="X218" i="47"/>
  <c r="X214" i="47"/>
  <c r="X213" i="47"/>
  <c r="X212" i="47"/>
  <c r="X211" i="47"/>
  <c r="X210" i="47"/>
  <c r="X209" i="47"/>
  <c r="X205" i="47"/>
  <c r="X204" i="47"/>
  <c r="X200" i="47"/>
  <c r="X199" i="47"/>
  <c r="X198" i="47"/>
  <c r="X194" i="47"/>
  <c r="X193" i="47"/>
  <c r="X192" i="47"/>
  <c r="X191" i="47"/>
  <c r="X190" i="47"/>
  <c r="X189" i="47"/>
  <c r="X188" i="47"/>
  <c r="X187" i="47"/>
  <c r="X181" i="47"/>
  <c r="X180" i="47"/>
  <c r="X179" i="47"/>
  <c r="X178" i="47"/>
  <c r="X177" i="47"/>
  <c r="X176" i="47"/>
  <c r="X175" i="47"/>
  <c r="X171" i="47"/>
  <c r="X170" i="47"/>
  <c r="X169" i="47"/>
  <c r="X168" i="47"/>
  <c r="X167" i="47"/>
  <c r="X166" i="47"/>
  <c r="X165" i="47"/>
  <c r="X161" i="47"/>
  <c r="X160" i="47"/>
  <c r="X159" i="47"/>
  <c r="X158" i="47"/>
  <c r="X157" i="47"/>
  <c r="X153" i="47"/>
  <c r="X152" i="47"/>
  <c r="X151" i="47"/>
  <c r="X150" i="47"/>
  <c r="X149" i="47"/>
  <c r="X148" i="47"/>
  <c r="X144" i="47"/>
  <c r="X143" i="47"/>
  <c r="X142" i="47"/>
  <c r="X138" i="47"/>
  <c r="X137" i="47"/>
  <c r="X136" i="47"/>
  <c r="X135" i="47"/>
  <c r="X134" i="47"/>
  <c r="X133" i="47"/>
  <c r="X127" i="47"/>
  <c r="X126" i="47"/>
  <c r="X125" i="47"/>
  <c r="X124" i="47"/>
  <c r="X120" i="47"/>
  <c r="X119" i="47"/>
  <c r="X118" i="47"/>
  <c r="X117" i="47"/>
  <c r="X113" i="47"/>
  <c r="X112" i="47"/>
  <c r="X111" i="47"/>
  <c r="X107" i="47"/>
  <c r="X103" i="47"/>
  <c r="X102" i="47"/>
  <c r="X101" i="47"/>
  <c r="X100" i="47"/>
  <c r="X94" i="47"/>
  <c r="X93" i="47"/>
  <c r="X92" i="47"/>
  <c r="X91" i="47"/>
  <c r="X90" i="47"/>
  <c r="X86" i="47"/>
  <c r="X85" i="47"/>
  <c r="X81" i="47"/>
  <c r="X80" i="47"/>
  <c r="X79" i="47"/>
  <c r="X75" i="47"/>
  <c r="X74" i="47"/>
  <c r="X73" i="47"/>
  <c r="X72" i="47"/>
  <c r="X71" i="47"/>
  <c r="X70" i="47"/>
  <c r="X69" i="47"/>
  <c r="W288" i="47"/>
  <c r="W287" i="47"/>
  <c r="W283" i="47"/>
  <c r="W282" i="47"/>
  <c r="W278" i="47"/>
  <c r="W277" i="47"/>
  <c r="W276" i="47"/>
  <c r="W275" i="47"/>
  <c r="W271" i="47"/>
  <c r="W270" i="47"/>
  <c r="W269" i="47"/>
  <c r="W263" i="47"/>
  <c r="W262" i="47"/>
  <c r="W261" i="47"/>
  <c r="W260" i="47"/>
  <c r="W259" i="47"/>
  <c r="W258" i="47"/>
  <c r="W257" i="47"/>
  <c r="W256" i="47"/>
  <c r="W252" i="47"/>
  <c r="W251" i="47"/>
  <c r="W250" i="47"/>
  <c r="W249" i="47"/>
  <c r="W243" i="47"/>
  <c r="W242" i="47"/>
  <c r="W241" i="47"/>
  <c r="W240" i="47"/>
  <c r="W236" i="47"/>
  <c r="W235" i="47"/>
  <c r="W234" i="47"/>
  <c r="W233" i="47"/>
  <c r="W232" i="47"/>
  <c r="W228" i="47"/>
  <c r="W227" i="47"/>
  <c r="W226" i="47"/>
  <c r="W222" i="47"/>
  <c r="W221" i="47"/>
  <c r="W220" i="47"/>
  <c r="W219" i="47"/>
  <c r="W218" i="47"/>
  <c r="W214" i="47"/>
  <c r="W213" i="47"/>
  <c r="W212" i="47"/>
  <c r="W211" i="47"/>
  <c r="W210" i="47"/>
  <c r="W209" i="47"/>
  <c r="W205" i="47"/>
  <c r="W204" i="47"/>
  <c r="W200" i="47"/>
  <c r="W199" i="47"/>
  <c r="W198" i="47"/>
  <c r="W194" i="47"/>
  <c r="W193" i="47"/>
  <c r="W192" i="47"/>
  <c r="W191" i="47"/>
  <c r="W190" i="47"/>
  <c r="W189" i="47"/>
  <c r="W188" i="47"/>
  <c r="W187" i="47"/>
  <c r="W181" i="47"/>
  <c r="W180" i="47"/>
  <c r="W179" i="47"/>
  <c r="W178" i="47"/>
  <c r="W177" i="47"/>
  <c r="W176" i="47"/>
  <c r="W175" i="47"/>
  <c r="W171" i="47"/>
  <c r="W170" i="47"/>
  <c r="W169" i="47"/>
  <c r="W168" i="47"/>
  <c r="W167" i="47"/>
  <c r="W166" i="47"/>
  <c r="W165" i="47"/>
  <c r="W161" i="47"/>
  <c r="W160" i="47"/>
  <c r="W159" i="47"/>
  <c r="W158" i="47"/>
  <c r="W157" i="47"/>
  <c r="W153" i="47"/>
  <c r="W152" i="47"/>
  <c r="W151" i="47"/>
  <c r="W150" i="47"/>
  <c r="W149" i="47"/>
  <c r="W148" i="47"/>
  <c r="W144" i="47"/>
  <c r="W143" i="47"/>
  <c r="W142" i="47"/>
  <c r="W138" i="47"/>
  <c r="W137" i="47"/>
  <c r="W136" i="47"/>
  <c r="W135" i="47"/>
  <c r="W134" i="47"/>
  <c r="W133" i="47"/>
  <c r="W127" i="47"/>
  <c r="W126" i="47"/>
  <c r="W125" i="47"/>
  <c r="W124" i="47"/>
  <c r="W120" i="47"/>
  <c r="W119" i="47"/>
  <c r="W118" i="47"/>
  <c r="W117" i="47"/>
  <c r="W113" i="47"/>
  <c r="W112" i="47"/>
  <c r="W111" i="47"/>
  <c r="W107" i="47"/>
  <c r="W103" i="47"/>
  <c r="W102" i="47"/>
  <c r="W101" i="47"/>
  <c r="W100" i="47"/>
  <c r="W94" i="47"/>
  <c r="W93" i="47"/>
  <c r="W92" i="47"/>
  <c r="W91" i="47"/>
  <c r="W90" i="47"/>
  <c r="W86" i="47"/>
  <c r="W85" i="47"/>
  <c r="W81" i="47"/>
  <c r="W80" i="47"/>
  <c r="W79" i="47"/>
  <c r="W75" i="47"/>
  <c r="W74" i="47"/>
  <c r="W73" i="47"/>
  <c r="W72" i="47"/>
  <c r="W71" i="47"/>
  <c r="W70" i="47"/>
  <c r="W69" i="47"/>
  <c r="V288" i="47"/>
  <c r="V287" i="47"/>
  <c r="V283" i="47"/>
  <c r="V282" i="47"/>
  <c r="V278" i="47"/>
  <c r="V277" i="47"/>
  <c r="V276" i="47"/>
  <c r="V275" i="47"/>
  <c r="V271" i="47"/>
  <c r="V270" i="47"/>
  <c r="V269" i="47"/>
  <c r="V263" i="47"/>
  <c r="V262" i="47"/>
  <c r="V261" i="47"/>
  <c r="V260" i="47"/>
  <c r="V259" i="47"/>
  <c r="V258" i="47"/>
  <c r="V257" i="47"/>
  <c r="V256" i="47"/>
  <c r="V252" i="47"/>
  <c r="V251" i="47"/>
  <c r="V250" i="47"/>
  <c r="V249" i="47"/>
  <c r="V243" i="47"/>
  <c r="V242" i="47"/>
  <c r="V241" i="47"/>
  <c r="V240" i="47"/>
  <c r="V236" i="47"/>
  <c r="V235" i="47"/>
  <c r="V234" i="47"/>
  <c r="V233" i="47"/>
  <c r="V232" i="47"/>
  <c r="V228" i="47"/>
  <c r="V227" i="47"/>
  <c r="V226" i="47"/>
  <c r="V222" i="47"/>
  <c r="V221" i="47"/>
  <c r="V220" i="47"/>
  <c r="V219" i="47"/>
  <c r="V218" i="47"/>
  <c r="V214" i="47"/>
  <c r="V213" i="47"/>
  <c r="V212" i="47"/>
  <c r="V211" i="47"/>
  <c r="V210" i="47"/>
  <c r="V209" i="47"/>
  <c r="V205" i="47"/>
  <c r="V204" i="47"/>
  <c r="V200" i="47"/>
  <c r="V199" i="47"/>
  <c r="V198" i="47"/>
  <c r="V194" i="47"/>
  <c r="V193" i="47"/>
  <c r="V192" i="47"/>
  <c r="V191" i="47"/>
  <c r="V190" i="47"/>
  <c r="V189" i="47"/>
  <c r="V188" i="47"/>
  <c r="V187" i="47"/>
  <c r="V181" i="47"/>
  <c r="V180" i="47"/>
  <c r="V179" i="47"/>
  <c r="V178" i="47"/>
  <c r="V177" i="47"/>
  <c r="V176" i="47"/>
  <c r="V175" i="47"/>
  <c r="V171" i="47"/>
  <c r="V170" i="47"/>
  <c r="V169" i="47"/>
  <c r="V168" i="47"/>
  <c r="V167" i="47"/>
  <c r="V166" i="47"/>
  <c r="V165" i="47"/>
  <c r="V161" i="47"/>
  <c r="V160" i="47"/>
  <c r="V159" i="47"/>
  <c r="V158" i="47"/>
  <c r="V157" i="47"/>
  <c r="V153" i="47"/>
  <c r="V152" i="47"/>
  <c r="V151" i="47"/>
  <c r="V150" i="47"/>
  <c r="V149" i="47"/>
  <c r="V148" i="47"/>
  <c r="V144" i="47"/>
  <c r="V143" i="47"/>
  <c r="V142" i="47"/>
  <c r="V138" i="47"/>
  <c r="V137" i="47"/>
  <c r="V136" i="47"/>
  <c r="V135" i="47"/>
  <c r="V134" i="47"/>
  <c r="V133" i="47"/>
  <c r="V127" i="47"/>
  <c r="V126" i="47"/>
  <c r="V125" i="47"/>
  <c r="V124" i="47"/>
  <c r="V120" i="47"/>
  <c r="V119" i="47"/>
  <c r="V118" i="47"/>
  <c r="V117" i="47"/>
  <c r="V113" i="47"/>
  <c r="V112" i="47"/>
  <c r="V111" i="47"/>
  <c r="V107" i="47"/>
  <c r="V103" i="47"/>
  <c r="V102" i="47"/>
  <c r="V101" i="47"/>
  <c r="V100" i="47"/>
  <c r="V94" i="47"/>
  <c r="V93" i="47"/>
  <c r="V92" i="47"/>
  <c r="V91" i="47"/>
  <c r="V90" i="47"/>
  <c r="V86" i="47"/>
  <c r="V85" i="47"/>
  <c r="V81" i="47"/>
  <c r="V80" i="47"/>
  <c r="V79" i="47"/>
  <c r="V75" i="47"/>
  <c r="V74" i="47"/>
  <c r="V73" i="47"/>
  <c r="V72" i="47"/>
  <c r="V71" i="47"/>
  <c r="V70" i="47"/>
  <c r="V69" i="47"/>
  <c r="U288" i="47"/>
  <c r="U287" i="47"/>
  <c r="U283" i="47"/>
  <c r="U282" i="47"/>
  <c r="U278" i="47"/>
  <c r="U277" i="47"/>
  <c r="U276" i="47"/>
  <c r="U275" i="47"/>
  <c r="U271" i="47"/>
  <c r="U270" i="47"/>
  <c r="U269" i="47"/>
  <c r="U263" i="47"/>
  <c r="U262" i="47"/>
  <c r="U261" i="47"/>
  <c r="U260" i="47"/>
  <c r="U259" i="47"/>
  <c r="U258" i="47"/>
  <c r="U257" i="47"/>
  <c r="U256" i="47"/>
  <c r="U252" i="47"/>
  <c r="U251" i="47"/>
  <c r="U250" i="47"/>
  <c r="U249" i="47"/>
  <c r="U243" i="47"/>
  <c r="U242" i="47"/>
  <c r="U241" i="47"/>
  <c r="U240" i="47"/>
  <c r="U236" i="47"/>
  <c r="U235" i="47"/>
  <c r="U234" i="47"/>
  <c r="U233" i="47"/>
  <c r="U232" i="47"/>
  <c r="U228" i="47"/>
  <c r="U227" i="47"/>
  <c r="U226" i="47"/>
  <c r="U222" i="47"/>
  <c r="U221" i="47"/>
  <c r="U220" i="47"/>
  <c r="U219" i="47"/>
  <c r="U218" i="47"/>
  <c r="U214" i="47"/>
  <c r="U213" i="47"/>
  <c r="U212" i="47"/>
  <c r="U211" i="47"/>
  <c r="U210" i="47"/>
  <c r="U209" i="47"/>
  <c r="U205" i="47"/>
  <c r="U204" i="47"/>
  <c r="U200" i="47"/>
  <c r="U199" i="47"/>
  <c r="U198" i="47"/>
  <c r="U194" i="47"/>
  <c r="U193" i="47"/>
  <c r="U192" i="47"/>
  <c r="U191" i="47"/>
  <c r="U190" i="47"/>
  <c r="U189" i="47"/>
  <c r="U188" i="47"/>
  <c r="U187" i="47"/>
  <c r="U181" i="47"/>
  <c r="U180" i="47"/>
  <c r="U179" i="47"/>
  <c r="U178" i="47"/>
  <c r="U177" i="47"/>
  <c r="U176" i="47"/>
  <c r="U175" i="47"/>
  <c r="U171" i="47"/>
  <c r="U170" i="47"/>
  <c r="U169" i="47"/>
  <c r="U168" i="47"/>
  <c r="U167" i="47"/>
  <c r="U166" i="47"/>
  <c r="U165" i="47"/>
  <c r="U161" i="47"/>
  <c r="U160" i="47"/>
  <c r="U159" i="47"/>
  <c r="U158" i="47"/>
  <c r="U157" i="47"/>
  <c r="U153" i="47"/>
  <c r="U152" i="47"/>
  <c r="U151" i="47"/>
  <c r="U150" i="47"/>
  <c r="U149" i="47"/>
  <c r="U148" i="47"/>
  <c r="U144" i="47"/>
  <c r="U143" i="47"/>
  <c r="U142" i="47"/>
  <c r="U138" i="47"/>
  <c r="U137" i="47"/>
  <c r="U136" i="47"/>
  <c r="U135" i="47"/>
  <c r="U134" i="47"/>
  <c r="U133" i="47"/>
  <c r="U127" i="47"/>
  <c r="U126" i="47"/>
  <c r="U125" i="47"/>
  <c r="U124" i="47"/>
  <c r="U120" i="47"/>
  <c r="U119" i="47"/>
  <c r="U118" i="47"/>
  <c r="U117" i="47"/>
  <c r="U113" i="47"/>
  <c r="U112" i="47"/>
  <c r="U111" i="47"/>
  <c r="U107" i="47"/>
  <c r="U103" i="47"/>
  <c r="U102" i="47"/>
  <c r="U101" i="47"/>
  <c r="U100" i="47"/>
  <c r="U94" i="47"/>
  <c r="U93" i="47"/>
  <c r="U92" i="47"/>
  <c r="U91" i="47"/>
  <c r="U90" i="47"/>
  <c r="U86" i="47"/>
  <c r="U85" i="47"/>
  <c r="U81" i="47"/>
  <c r="U80" i="47"/>
  <c r="U79" i="47"/>
  <c r="U75" i="47"/>
  <c r="U74" i="47"/>
  <c r="U73" i="47"/>
  <c r="U72" i="47"/>
  <c r="U71" i="47"/>
  <c r="U70" i="47"/>
  <c r="U69" i="47"/>
  <c r="T288" i="47"/>
  <c r="T287" i="47"/>
  <c r="T283" i="47"/>
  <c r="T282" i="47"/>
  <c r="T278" i="47"/>
  <c r="T277" i="47"/>
  <c r="T276" i="47"/>
  <c r="T275" i="47"/>
  <c r="T271" i="47"/>
  <c r="T270" i="47"/>
  <c r="T269" i="47"/>
  <c r="T263" i="47"/>
  <c r="T262" i="47"/>
  <c r="T261" i="47"/>
  <c r="T260" i="47"/>
  <c r="T259" i="47"/>
  <c r="T258" i="47"/>
  <c r="T257" i="47"/>
  <c r="T256" i="47"/>
  <c r="T252" i="47"/>
  <c r="T251" i="47"/>
  <c r="T250" i="47"/>
  <c r="T249" i="47"/>
  <c r="T243" i="47"/>
  <c r="T242" i="47"/>
  <c r="T241" i="47"/>
  <c r="T240" i="47"/>
  <c r="T236" i="47"/>
  <c r="T235" i="47"/>
  <c r="T234" i="47"/>
  <c r="T233" i="47"/>
  <c r="T232" i="47"/>
  <c r="T228" i="47"/>
  <c r="T227" i="47"/>
  <c r="T226" i="47"/>
  <c r="T222" i="47"/>
  <c r="T221" i="47"/>
  <c r="T220" i="47"/>
  <c r="T219" i="47"/>
  <c r="T218" i="47"/>
  <c r="T214" i="47"/>
  <c r="T213" i="47"/>
  <c r="T212" i="47"/>
  <c r="T211" i="47"/>
  <c r="T210" i="47"/>
  <c r="T209" i="47"/>
  <c r="T205" i="47"/>
  <c r="T204" i="47"/>
  <c r="T200" i="47"/>
  <c r="T199" i="47"/>
  <c r="T198" i="47"/>
  <c r="T194" i="47"/>
  <c r="T193" i="47"/>
  <c r="T192" i="47"/>
  <c r="T191" i="47"/>
  <c r="T190" i="47"/>
  <c r="T189" i="47"/>
  <c r="T188" i="47"/>
  <c r="T187" i="47"/>
  <c r="T181" i="47"/>
  <c r="T180" i="47"/>
  <c r="T179" i="47"/>
  <c r="T178" i="47"/>
  <c r="T177" i="47"/>
  <c r="T176" i="47"/>
  <c r="T175" i="47"/>
  <c r="T171" i="47"/>
  <c r="T170" i="47"/>
  <c r="T169" i="47"/>
  <c r="T168" i="47"/>
  <c r="T167" i="47"/>
  <c r="T166" i="47"/>
  <c r="T165" i="47"/>
  <c r="T161" i="47"/>
  <c r="T160" i="47"/>
  <c r="T159" i="47"/>
  <c r="T158" i="47"/>
  <c r="T157" i="47"/>
  <c r="T153" i="47"/>
  <c r="T152" i="47"/>
  <c r="T151" i="47"/>
  <c r="T150" i="47"/>
  <c r="T149" i="47"/>
  <c r="T148" i="47"/>
  <c r="T144" i="47"/>
  <c r="T143" i="47"/>
  <c r="T142" i="47"/>
  <c r="T138" i="47"/>
  <c r="T137" i="47"/>
  <c r="T136" i="47"/>
  <c r="T135" i="47"/>
  <c r="T134" i="47"/>
  <c r="T133" i="47"/>
  <c r="T127" i="47"/>
  <c r="T126" i="47"/>
  <c r="T125" i="47"/>
  <c r="T124" i="47"/>
  <c r="T120" i="47"/>
  <c r="T119" i="47"/>
  <c r="T118" i="47"/>
  <c r="T117" i="47"/>
  <c r="T113" i="47"/>
  <c r="T112" i="47"/>
  <c r="T111" i="47"/>
  <c r="T107" i="47"/>
  <c r="T103" i="47"/>
  <c r="T102" i="47"/>
  <c r="T101" i="47"/>
  <c r="T100" i="47"/>
  <c r="T94" i="47"/>
  <c r="T93" i="47"/>
  <c r="T92" i="47"/>
  <c r="T91" i="47"/>
  <c r="T90" i="47"/>
  <c r="T86" i="47"/>
  <c r="T85" i="47"/>
  <c r="T81" i="47"/>
  <c r="T80" i="47"/>
  <c r="T79" i="47"/>
  <c r="T75" i="47"/>
  <c r="T74" i="47"/>
  <c r="T73" i="47"/>
  <c r="T72" i="47"/>
  <c r="T71" i="47"/>
  <c r="T70" i="47"/>
  <c r="T69" i="47"/>
  <c r="S288" i="47"/>
  <c r="S287" i="47"/>
  <c r="S283" i="47"/>
  <c r="S282" i="47"/>
  <c r="S278" i="47"/>
  <c r="S277" i="47"/>
  <c r="S276" i="47"/>
  <c r="S275" i="47"/>
  <c r="S271" i="47"/>
  <c r="S270" i="47"/>
  <c r="S269" i="47"/>
  <c r="S263" i="47"/>
  <c r="S262" i="47"/>
  <c r="S261" i="47"/>
  <c r="S260" i="47"/>
  <c r="S259" i="47"/>
  <c r="S258" i="47"/>
  <c r="S257" i="47"/>
  <c r="S256" i="47"/>
  <c r="S252" i="47"/>
  <c r="S251" i="47"/>
  <c r="S250" i="47"/>
  <c r="S249" i="47"/>
  <c r="S243" i="47"/>
  <c r="S242" i="47"/>
  <c r="S241" i="47"/>
  <c r="S240" i="47"/>
  <c r="S236" i="47"/>
  <c r="S235" i="47"/>
  <c r="S234" i="47"/>
  <c r="S233" i="47"/>
  <c r="S232" i="47"/>
  <c r="S228" i="47"/>
  <c r="S227" i="47"/>
  <c r="S226" i="47"/>
  <c r="S222" i="47"/>
  <c r="S221" i="47"/>
  <c r="S220" i="47"/>
  <c r="S219" i="47"/>
  <c r="S218" i="47"/>
  <c r="S214" i="47"/>
  <c r="S213" i="47"/>
  <c r="S212" i="47"/>
  <c r="S211" i="47"/>
  <c r="S210" i="47"/>
  <c r="S209" i="47"/>
  <c r="S205" i="47"/>
  <c r="S204" i="47"/>
  <c r="S200" i="47"/>
  <c r="S199" i="47"/>
  <c r="S198" i="47"/>
  <c r="S194" i="47"/>
  <c r="S193" i="47"/>
  <c r="S192" i="47"/>
  <c r="S191" i="47"/>
  <c r="S190" i="47"/>
  <c r="S189" i="47"/>
  <c r="S188" i="47"/>
  <c r="S187" i="47"/>
  <c r="S181" i="47"/>
  <c r="S180" i="47"/>
  <c r="S179" i="47"/>
  <c r="S178" i="47"/>
  <c r="S177" i="47"/>
  <c r="S176" i="47"/>
  <c r="S175" i="47"/>
  <c r="S171" i="47"/>
  <c r="S170" i="47"/>
  <c r="S169" i="47"/>
  <c r="S168" i="47"/>
  <c r="S167" i="47"/>
  <c r="S166" i="47"/>
  <c r="S165" i="47"/>
  <c r="S161" i="47"/>
  <c r="S160" i="47"/>
  <c r="S159" i="47"/>
  <c r="S158" i="47"/>
  <c r="S157" i="47"/>
  <c r="S153" i="47"/>
  <c r="S152" i="47"/>
  <c r="S151" i="47"/>
  <c r="S150" i="47"/>
  <c r="S149" i="47"/>
  <c r="S148" i="47"/>
  <c r="S144" i="47"/>
  <c r="S143" i="47"/>
  <c r="S142" i="47"/>
  <c r="S138" i="47"/>
  <c r="S137" i="47"/>
  <c r="S136" i="47"/>
  <c r="S135" i="47"/>
  <c r="S134" i="47"/>
  <c r="S133" i="47"/>
  <c r="S127" i="47"/>
  <c r="S126" i="47"/>
  <c r="S125" i="47"/>
  <c r="S124" i="47"/>
  <c r="S120" i="47"/>
  <c r="S119" i="47"/>
  <c r="S118" i="47"/>
  <c r="S117" i="47"/>
  <c r="S113" i="47"/>
  <c r="S112" i="47"/>
  <c r="S111" i="47"/>
  <c r="S107" i="47"/>
  <c r="S103" i="47"/>
  <c r="S102" i="47"/>
  <c r="S101" i="47"/>
  <c r="S100" i="47"/>
  <c r="S94" i="47"/>
  <c r="S93" i="47"/>
  <c r="S92" i="47"/>
  <c r="S91" i="47"/>
  <c r="S90" i="47"/>
  <c r="S86" i="47"/>
  <c r="S85" i="47"/>
  <c r="S81" i="47"/>
  <c r="S80" i="47"/>
  <c r="S79" i="47"/>
  <c r="S75" i="47"/>
  <c r="S74" i="47"/>
  <c r="S73" i="47"/>
  <c r="S72" i="47"/>
  <c r="S71" i="47"/>
  <c r="S70" i="47"/>
  <c r="S69" i="47"/>
  <c r="R288" i="47"/>
  <c r="R287" i="47"/>
  <c r="R283" i="47"/>
  <c r="R282" i="47"/>
  <c r="R278" i="47"/>
  <c r="R277" i="47"/>
  <c r="R276" i="47"/>
  <c r="R275" i="47"/>
  <c r="R271" i="47"/>
  <c r="R270" i="47"/>
  <c r="R269" i="47"/>
  <c r="R263" i="47"/>
  <c r="R262" i="47"/>
  <c r="R261" i="47"/>
  <c r="R260" i="47"/>
  <c r="R259" i="47"/>
  <c r="R258" i="47"/>
  <c r="R257" i="47"/>
  <c r="R256" i="47"/>
  <c r="R252" i="47"/>
  <c r="R251" i="47"/>
  <c r="R250" i="47"/>
  <c r="R249" i="47"/>
  <c r="R243" i="47"/>
  <c r="R242" i="47"/>
  <c r="R241" i="47"/>
  <c r="R240" i="47"/>
  <c r="R236" i="47"/>
  <c r="R235" i="47"/>
  <c r="R234" i="47"/>
  <c r="R233" i="47"/>
  <c r="R232" i="47"/>
  <c r="R228" i="47"/>
  <c r="R227" i="47"/>
  <c r="R226" i="47"/>
  <c r="R222" i="47"/>
  <c r="R221" i="47"/>
  <c r="R220" i="47"/>
  <c r="R219" i="47"/>
  <c r="R218" i="47"/>
  <c r="R214" i="47"/>
  <c r="R213" i="47"/>
  <c r="R212" i="47"/>
  <c r="R211" i="47"/>
  <c r="R210" i="47"/>
  <c r="R209" i="47"/>
  <c r="R205" i="47"/>
  <c r="R204" i="47"/>
  <c r="R200" i="47"/>
  <c r="R199" i="47"/>
  <c r="R198" i="47"/>
  <c r="R194" i="47"/>
  <c r="R193" i="47"/>
  <c r="R192" i="47"/>
  <c r="R191" i="47"/>
  <c r="R190" i="47"/>
  <c r="R189" i="47"/>
  <c r="R188" i="47"/>
  <c r="R187" i="47"/>
  <c r="R181" i="47"/>
  <c r="R180" i="47"/>
  <c r="R179" i="47"/>
  <c r="R178" i="47"/>
  <c r="R177" i="47"/>
  <c r="R176" i="47"/>
  <c r="R175" i="47"/>
  <c r="R171" i="47"/>
  <c r="R170" i="47"/>
  <c r="R169" i="47"/>
  <c r="R168" i="47"/>
  <c r="R167" i="47"/>
  <c r="R166" i="47"/>
  <c r="R165" i="47"/>
  <c r="R161" i="47"/>
  <c r="R160" i="47"/>
  <c r="R159" i="47"/>
  <c r="R158" i="47"/>
  <c r="R157" i="47"/>
  <c r="R153" i="47"/>
  <c r="R152" i="47"/>
  <c r="R151" i="47"/>
  <c r="R150" i="47"/>
  <c r="R149" i="47"/>
  <c r="R148" i="47"/>
  <c r="R144" i="47"/>
  <c r="R143" i="47"/>
  <c r="R142" i="47"/>
  <c r="R138" i="47"/>
  <c r="R137" i="47"/>
  <c r="R136" i="47"/>
  <c r="R135" i="47"/>
  <c r="R134" i="47"/>
  <c r="R133" i="47"/>
  <c r="R127" i="47"/>
  <c r="R126" i="47"/>
  <c r="R125" i="47"/>
  <c r="R124" i="47"/>
  <c r="R120" i="47"/>
  <c r="R119" i="47"/>
  <c r="R118" i="47"/>
  <c r="R117" i="47"/>
  <c r="R113" i="47"/>
  <c r="R112" i="47"/>
  <c r="R111" i="47"/>
  <c r="R107" i="47"/>
  <c r="R103" i="47"/>
  <c r="R102" i="47"/>
  <c r="R101" i="47"/>
  <c r="R100" i="47"/>
  <c r="R94" i="47"/>
  <c r="R93" i="47"/>
  <c r="R92" i="47"/>
  <c r="R91" i="47"/>
  <c r="R90" i="47"/>
  <c r="R86" i="47"/>
  <c r="R85" i="47"/>
  <c r="R81" i="47"/>
  <c r="R80" i="47"/>
  <c r="R79" i="47"/>
  <c r="R75" i="47"/>
  <c r="R74" i="47"/>
  <c r="R73" i="47"/>
  <c r="R72" i="47"/>
  <c r="R71" i="47"/>
  <c r="R70" i="47"/>
  <c r="R69" i="47"/>
  <c r="Q288" i="47"/>
  <c r="Q287" i="47"/>
  <c r="Q283" i="47"/>
  <c r="Q282" i="47"/>
  <c r="Q278" i="47"/>
  <c r="Q277" i="47"/>
  <c r="Q276" i="47"/>
  <c r="Q275" i="47"/>
  <c r="Q271" i="47"/>
  <c r="Q270" i="47"/>
  <c r="Q269" i="47"/>
  <c r="Q263" i="47"/>
  <c r="Q262" i="47"/>
  <c r="Q261" i="47"/>
  <c r="Q260" i="47"/>
  <c r="Q259" i="47"/>
  <c r="Q258" i="47"/>
  <c r="Q257" i="47"/>
  <c r="Q256" i="47"/>
  <c r="Q252" i="47"/>
  <c r="Q251" i="47"/>
  <c r="Q250" i="47"/>
  <c r="Q249" i="47"/>
  <c r="Q243" i="47"/>
  <c r="Q242" i="47"/>
  <c r="Q241" i="47"/>
  <c r="Q240" i="47"/>
  <c r="Q236" i="47"/>
  <c r="Q235" i="47"/>
  <c r="Q234" i="47"/>
  <c r="Q233" i="47"/>
  <c r="Q232" i="47"/>
  <c r="Q228" i="47"/>
  <c r="Q227" i="47"/>
  <c r="Q226" i="47"/>
  <c r="Q222" i="47"/>
  <c r="Q221" i="47"/>
  <c r="Q220" i="47"/>
  <c r="Q219" i="47"/>
  <c r="Q218" i="47"/>
  <c r="Q214" i="47"/>
  <c r="Q213" i="47"/>
  <c r="Q212" i="47"/>
  <c r="Q211" i="47"/>
  <c r="Q210" i="47"/>
  <c r="Q209" i="47"/>
  <c r="Q205" i="47"/>
  <c r="Q204" i="47"/>
  <c r="Q200" i="47"/>
  <c r="Q199" i="47"/>
  <c r="Q198" i="47"/>
  <c r="Q194" i="47"/>
  <c r="Q193" i="47"/>
  <c r="Q192" i="47"/>
  <c r="Q191" i="47"/>
  <c r="Q190" i="47"/>
  <c r="Q189" i="47"/>
  <c r="Q188" i="47"/>
  <c r="Q187" i="47"/>
  <c r="Q181" i="47"/>
  <c r="Q180" i="47"/>
  <c r="Q179" i="47"/>
  <c r="Q178" i="47"/>
  <c r="Q177" i="47"/>
  <c r="Q176" i="47"/>
  <c r="Q175" i="47"/>
  <c r="Q171" i="47"/>
  <c r="Q170" i="47"/>
  <c r="Q169" i="47"/>
  <c r="Q168" i="47"/>
  <c r="Q167" i="47"/>
  <c r="Q166" i="47"/>
  <c r="Q165" i="47"/>
  <c r="Q161" i="47"/>
  <c r="Q160" i="47"/>
  <c r="Q159" i="47"/>
  <c r="Q158" i="47"/>
  <c r="Q157" i="47"/>
  <c r="Q153" i="47"/>
  <c r="Q152" i="47"/>
  <c r="Q151" i="47"/>
  <c r="Q150" i="47"/>
  <c r="Q149" i="47"/>
  <c r="Q148" i="47"/>
  <c r="Q144" i="47"/>
  <c r="Q143" i="47"/>
  <c r="Q142" i="47"/>
  <c r="Q138" i="47"/>
  <c r="Q137" i="47"/>
  <c r="Q136" i="47"/>
  <c r="Q135" i="47"/>
  <c r="Q134" i="47"/>
  <c r="Q133" i="47"/>
  <c r="Q127" i="47"/>
  <c r="Q126" i="47"/>
  <c r="Q125" i="47"/>
  <c r="Q124" i="47"/>
  <c r="Q120" i="47"/>
  <c r="Q119" i="47"/>
  <c r="Q118" i="47"/>
  <c r="Q117" i="47"/>
  <c r="Q113" i="47"/>
  <c r="Q112" i="47"/>
  <c r="Q111" i="47"/>
  <c r="Q107" i="47"/>
  <c r="Q103" i="47"/>
  <c r="Q102" i="47"/>
  <c r="Q101" i="47"/>
  <c r="Q100" i="47"/>
  <c r="Q94" i="47"/>
  <c r="Q93" i="47"/>
  <c r="Q92" i="47"/>
  <c r="Q91" i="47"/>
  <c r="Q90" i="47"/>
  <c r="Q86" i="47"/>
  <c r="Q85" i="47"/>
  <c r="Q81" i="47"/>
  <c r="Q80" i="47"/>
  <c r="Q79" i="47"/>
  <c r="Q75" i="47"/>
  <c r="Q74" i="47"/>
  <c r="Q73" i="47"/>
  <c r="Q72" i="47"/>
  <c r="Q71" i="47"/>
  <c r="Q70" i="47"/>
  <c r="Q69" i="47"/>
  <c r="P288" i="47"/>
  <c r="P287" i="47"/>
  <c r="P283" i="47"/>
  <c r="P282" i="47"/>
  <c r="P278" i="47"/>
  <c r="P277" i="47"/>
  <c r="P276" i="47"/>
  <c r="P275" i="47"/>
  <c r="P271" i="47"/>
  <c r="P270" i="47"/>
  <c r="P269" i="47"/>
  <c r="P263" i="47"/>
  <c r="P262" i="47"/>
  <c r="P261" i="47"/>
  <c r="P260" i="47"/>
  <c r="P259" i="47"/>
  <c r="P258" i="47"/>
  <c r="P257" i="47"/>
  <c r="P256" i="47"/>
  <c r="P252" i="47"/>
  <c r="P251" i="47"/>
  <c r="P250" i="47"/>
  <c r="P249" i="47"/>
  <c r="P243" i="47"/>
  <c r="P242" i="47"/>
  <c r="P241" i="47"/>
  <c r="P240" i="47"/>
  <c r="P236" i="47"/>
  <c r="P235" i="47"/>
  <c r="P234" i="47"/>
  <c r="P233" i="47"/>
  <c r="P232" i="47"/>
  <c r="P228" i="47"/>
  <c r="P227" i="47"/>
  <c r="P226" i="47"/>
  <c r="P222" i="47"/>
  <c r="P221" i="47"/>
  <c r="P220" i="47"/>
  <c r="P219" i="47"/>
  <c r="P218" i="47"/>
  <c r="P214" i="47"/>
  <c r="P213" i="47"/>
  <c r="P212" i="47"/>
  <c r="P211" i="47"/>
  <c r="P210" i="47"/>
  <c r="P209" i="47"/>
  <c r="P205" i="47"/>
  <c r="P204" i="47"/>
  <c r="P200" i="47"/>
  <c r="P199" i="47"/>
  <c r="P198" i="47"/>
  <c r="P194" i="47"/>
  <c r="P193" i="47"/>
  <c r="P192" i="47"/>
  <c r="P191" i="47"/>
  <c r="P190" i="47"/>
  <c r="P189" i="47"/>
  <c r="P188" i="47"/>
  <c r="P187" i="47"/>
  <c r="P181" i="47"/>
  <c r="P180" i="47"/>
  <c r="P179" i="47"/>
  <c r="P178" i="47"/>
  <c r="P177" i="47"/>
  <c r="P176" i="47"/>
  <c r="P175" i="47"/>
  <c r="P171" i="47"/>
  <c r="P170" i="47"/>
  <c r="P169" i="47"/>
  <c r="P168" i="47"/>
  <c r="P167" i="47"/>
  <c r="P166" i="47"/>
  <c r="P165" i="47"/>
  <c r="P161" i="47"/>
  <c r="P160" i="47"/>
  <c r="P159" i="47"/>
  <c r="P158" i="47"/>
  <c r="P157" i="47"/>
  <c r="P153" i="47"/>
  <c r="P152" i="47"/>
  <c r="P151" i="47"/>
  <c r="P150" i="47"/>
  <c r="P149" i="47"/>
  <c r="P148" i="47"/>
  <c r="P144" i="47"/>
  <c r="P143" i="47"/>
  <c r="P142" i="47"/>
  <c r="P138" i="47"/>
  <c r="P137" i="47"/>
  <c r="P136" i="47"/>
  <c r="P135" i="47"/>
  <c r="P134" i="47"/>
  <c r="P133" i="47"/>
  <c r="P127" i="47"/>
  <c r="P126" i="47"/>
  <c r="P125" i="47"/>
  <c r="P124" i="47"/>
  <c r="P120" i="47"/>
  <c r="P119" i="47"/>
  <c r="P118" i="47"/>
  <c r="P117" i="47"/>
  <c r="P113" i="47"/>
  <c r="P112" i="47"/>
  <c r="P111" i="47"/>
  <c r="P107" i="47"/>
  <c r="P103" i="47"/>
  <c r="P102" i="47"/>
  <c r="P101" i="47"/>
  <c r="P100" i="47"/>
  <c r="P94" i="47"/>
  <c r="P93" i="47"/>
  <c r="P92" i="47"/>
  <c r="P91" i="47"/>
  <c r="P90" i="47"/>
  <c r="P86" i="47"/>
  <c r="P85" i="47"/>
  <c r="P81" i="47"/>
  <c r="P80" i="47"/>
  <c r="P79" i="47"/>
  <c r="P75" i="47"/>
  <c r="P74" i="47"/>
  <c r="P73" i="47"/>
  <c r="P72" i="47"/>
  <c r="P71" i="47"/>
  <c r="P70" i="47"/>
  <c r="P69" i="47"/>
  <c r="O288" i="47"/>
  <c r="O287" i="47"/>
  <c r="O283" i="47"/>
  <c r="O282" i="47"/>
  <c r="O278" i="47"/>
  <c r="O277" i="47"/>
  <c r="O276" i="47"/>
  <c r="O275" i="47"/>
  <c r="O271" i="47"/>
  <c r="O270" i="47"/>
  <c r="O269" i="47"/>
  <c r="O263" i="47"/>
  <c r="O262" i="47"/>
  <c r="O261" i="47"/>
  <c r="O260" i="47"/>
  <c r="O259" i="47"/>
  <c r="O258" i="47"/>
  <c r="O257" i="47"/>
  <c r="O256" i="47"/>
  <c r="O252" i="47"/>
  <c r="O251" i="47"/>
  <c r="O250" i="47"/>
  <c r="O249" i="47"/>
  <c r="O243" i="47"/>
  <c r="O242" i="47"/>
  <c r="O241" i="47"/>
  <c r="O240" i="47"/>
  <c r="O236" i="47"/>
  <c r="O235" i="47"/>
  <c r="O234" i="47"/>
  <c r="O233" i="47"/>
  <c r="O232" i="47"/>
  <c r="O228" i="47"/>
  <c r="O227" i="47"/>
  <c r="O226" i="47"/>
  <c r="O222" i="47"/>
  <c r="O221" i="47"/>
  <c r="O220" i="47"/>
  <c r="O219" i="47"/>
  <c r="O218" i="47"/>
  <c r="O214" i="47"/>
  <c r="O213" i="47"/>
  <c r="O212" i="47"/>
  <c r="O211" i="47"/>
  <c r="O210" i="47"/>
  <c r="O209" i="47"/>
  <c r="O205" i="47"/>
  <c r="O204" i="47"/>
  <c r="O200" i="47"/>
  <c r="O199" i="47"/>
  <c r="O198" i="47"/>
  <c r="O194" i="47"/>
  <c r="O193" i="47"/>
  <c r="O192" i="47"/>
  <c r="O191" i="47"/>
  <c r="O190" i="47"/>
  <c r="O189" i="47"/>
  <c r="O188" i="47"/>
  <c r="O187" i="47"/>
  <c r="O181" i="47"/>
  <c r="O180" i="47"/>
  <c r="O179" i="47"/>
  <c r="O178" i="47"/>
  <c r="O177" i="47"/>
  <c r="O176" i="47"/>
  <c r="O175" i="47"/>
  <c r="O171" i="47"/>
  <c r="O170" i="47"/>
  <c r="O169" i="47"/>
  <c r="O168" i="47"/>
  <c r="O167" i="47"/>
  <c r="O166" i="47"/>
  <c r="O165" i="47"/>
  <c r="O161" i="47"/>
  <c r="O160" i="47"/>
  <c r="O159" i="47"/>
  <c r="O158" i="47"/>
  <c r="O157" i="47"/>
  <c r="O153" i="47"/>
  <c r="O152" i="47"/>
  <c r="O151" i="47"/>
  <c r="O150" i="47"/>
  <c r="O149" i="47"/>
  <c r="O148" i="47"/>
  <c r="O144" i="47"/>
  <c r="O143" i="47"/>
  <c r="O142" i="47"/>
  <c r="O138" i="47"/>
  <c r="O137" i="47"/>
  <c r="O136" i="47"/>
  <c r="O135" i="47"/>
  <c r="O134" i="47"/>
  <c r="O133" i="47"/>
  <c r="O127" i="47"/>
  <c r="O126" i="47"/>
  <c r="O125" i="47"/>
  <c r="O124" i="47"/>
  <c r="O120" i="47"/>
  <c r="O119" i="47"/>
  <c r="O118" i="47"/>
  <c r="O117" i="47"/>
  <c r="O113" i="47"/>
  <c r="O112" i="47"/>
  <c r="O111" i="47"/>
  <c r="O107" i="47"/>
  <c r="O103" i="47"/>
  <c r="O102" i="47"/>
  <c r="O101" i="47"/>
  <c r="O100" i="47"/>
  <c r="O94" i="47"/>
  <c r="O93" i="47"/>
  <c r="O92" i="47"/>
  <c r="O91" i="47"/>
  <c r="O90" i="47"/>
  <c r="O86" i="47"/>
  <c r="O85" i="47"/>
  <c r="O81" i="47"/>
  <c r="O80" i="47"/>
  <c r="O79" i="47"/>
  <c r="O75" i="47"/>
  <c r="O74" i="47"/>
  <c r="O73" i="47"/>
  <c r="O72" i="47"/>
  <c r="O71" i="47"/>
  <c r="O70" i="47"/>
  <c r="O69" i="47"/>
  <c r="N288" i="47"/>
  <c r="N287" i="47"/>
  <c r="N283" i="47"/>
  <c r="N282" i="47"/>
  <c r="N278" i="47"/>
  <c r="N277" i="47"/>
  <c r="N276" i="47"/>
  <c r="N275" i="47"/>
  <c r="N271" i="47"/>
  <c r="N270" i="47"/>
  <c r="N269" i="47"/>
  <c r="N263" i="47"/>
  <c r="N262" i="47"/>
  <c r="N261" i="47"/>
  <c r="N260" i="47"/>
  <c r="N259" i="47"/>
  <c r="N258" i="47"/>
  <c r="N257" i="47"/>
  <c r="N256" i="47"/>
  <c r="N252" i="47"/>
  <c r="N251" i="47"/>
  <c r="N250" i="47"/>
  <c r="N249" i="47"/>
  <c r="N243" i="47"/>
  <c r="N242" i="47"/>
  <c r="N241" i="47"/>
  <c r="N240" i="47"/>
  <c r="N236" i="47"/>
  <c r="N235" i="47"/>
  <c r="N234" i="47"/>
  <c r="N233" i="47"/>
  <c r="N232" i="47"/>
  <c r="N228" i="47"/>
  <c r="N227" i="47"/>
  <c r="N226" i="47"/>
  <c r="N222" i="47"/>
  <c r="N221" i="47"/>
  <c r="N220" i="47"/>
  <c r="N219" i="47"/>
  <c r="N218" i="47"/>
  <c r="N214" i="47"/>
  <c r="N213" i="47"/>
  <c r="N212" i="47"/>
  <c r="N211" i="47"/>
  <c r="N210" i="47"/>
  <c r="N209" i="47"/>
  <c r="N205" i="47"/>
  <c r="N204" i="47"/>
  <c r="N200" i="47"/>
  <c r="N199" i="47"/>
  <c r="N198" i="47"/>
  <c r="N194" i="47"/>
  <c r="N193" i="47"/>
  <c r="N192" i="47"/>
  <c r="N191" i="47"/>
  <c r="N190" i="47"/>
  <c r="N189" i="47"/>
  <c r="N188" i="47"/>
  <c r="N187" i="47"/>
  <c r="N181" i="47"/>
  <c r="N180" i="47"/>
  <c r="N179" i="47"/>
  <c r="N178" i="47"/>
  <c r="N177" i="47"/>
  <c r="N176" i="47"/>
  <c r="N175" i="47"/>
  <c r="N171" i="47"/>
  <c r="N170" i="47"/>
  <c r="N169" i="47"/>
  <c r="N168" i="47"/>
  <c r="N167" i="47"/>
  <c r="N166" i="47"/>
  <c r="N165" i="47"/>
  <c r="N161" i="47"/>
  <c r="N160" i="47"/>
  <c r="N159" i="47"/>
  <c r="N158" i="47"/>
  <c r="N157" i="47"/>
  <c r="N153" i="47"/>
  <c r="N152" i="47"/>
  <c r="N151" i="47"/>
  <c r="N150" i="47"/>
  <c r="N149" i="47"/>
  <c r="N148" i="47"/>
  <c r="N144" i="47"/>
  <c r="N143" i="47"/>
  <c r="N142" i="47"/>
  <c r="N138" i="47"/>
  <c r="N137" i="47"/>
  <c r="N136" i="47"/>
  <c r="N135" i="47"/>
  <c r="N134" i="47"/>
  <c r="N133" i="47"/>
  <c r="N127" i="47"/>
  <c r="N126" i="47"/>
  <c r="N125" i="47"/>
  <c r="N124" i="47"/>
  <c r="N120" i="47"/>
  <c r="N119" i="47"/>
  <c r="N118" i="47"/>
  <c r="N117" i="47"/>
  <c r="N113" i="47"/>
  <c r="N112" i="47"/>
  <c r="N111" i="47"/>
  <c r="N107" i="47"/>
  <c r="N103" i="47"/>
  <c r="N102" i="47"/>
  <c r="N101" i="47"/>
  <c r="N100" i="47"/>
  <c r="N94" i="47"/>
  <c r="N93" i="47"/>
  <c r="N92" i="47"/>
  <c r="N91" i="47"/>
  <c r="N90" i="47"/>
  <c r="N86" i="47"/>
  <c r="N85" i="47"/>
  <c r="N81" i="47"/>
  <c r="N80" i="47"/>
  <c r="N79" i="47"/>
  <c r="N75" i="47"/>
  <c r="N74" i="47"/>
  <c r="N73" i="47"/>
  <c r="N72" i="47"/>
  <c r="N71" i="47"/>
  <c r="N70" i="47"/>
  <c r="N69" i="47"/>
  <c r="M288" i="47"/>
  <c r="M287" i="47"/>
  <c r="M283" i="47"/>
  <c r="M282" i="47"/>
  <c r="M278" i="47"/>
  <c r="M277" i="47"/>
  <c r="M276" i="47"/>
  <c r="M275" i="47"/>
  <c r="M271" i="47"/>
  <c r="M270" i="47"/>
  <c r="M269" i="47"/>
  <c r="M263" i="47"/>
  <c r="M262" i="47"/>
  <c r="M261" i="47"/>
  <c r="M260" i="47"/>
  <c r="M259" i="47"/>
  <c r="M258" i="47"/>
  <c r="M257" i="47"/>
  <c r="M256" i="47"/>
  <c r="M252" i="47"/>
  <c r="M251" i="47"/>
  <c r="M250" i="47"/>
  <c r="M249" i="47"/>
  <c r="M243" i="47"/>
  <c r="M242" i="47"/>
  <c r="M241" i="47"/>
  <c r="M240" i="47"/>
  <c r="M236" i="47"/>
  <c r="M235" i="47"/>
  <c r="M234" i="47"/>
  <c r="M233" i="47"/>
  <c r="M232" i="47"/>
  <c r="M228" i="47"/>
  <c r="M227" i="47"/>
  <c r="M226" i="47"/>
  <c r="M222" i="47"/>
  <c r="M221" i="47"/>
  <c r="M220" i="47"/>
  <c r="M219" i="47"/>
  <c r="M218" i="47"/>
  <c r="M214" i="47"/>
  <c r="M213" i="47"/>
  <c r="M212" i="47"/>
  <c r="M211" i="47"/>
  <c r="M210" i="47"/>
  <c r="M209" i="47"/>
  <c r="M205" i="47"/>
  <c r="M204" i="47"/>
  <c r="M200" i="47"/>
  <c r="M199" i="47"/>
  <c r="M198" i="47"/>
  <c r="M194" i="47"/>
  <c r="M193" i="47"/>
  <c r="M192" i="47"/>
  <c r="M191" i="47"/>
  <c r="M190" i="47"/>
  <c r="M189" i="47"/>
  <c r="M188" i="47"/>
  <c r="M187" i="47"/>
  <c r="M181" i="47"/>
  <c r="M180" i="47"/>
  <c r="M179" i="47"/>
  <c r="M178" i="47"/>
  <c r="M177" i="47"/>
  <c r="M176" i="47"/>
  <c r="M175" i="47"/>
  <c r="M171" i="47"/>
  <c r="M170" i="47"/>
  <c r="M169" i="47"/>
  <c r="M168" i="47"/>
  <c r="M167" i="47"/>
  <c r="M166" i="47"/>
  <c r="M165" i="47"/>
  <c r="M161" i="47"/>
  <c r="M160" i="47"/>
  <c r="M159" i="47"/>
  <c r="M158" i="47"/>
  <c r="M157" i="47"/>
  <c r="M153" i="47"/>
  <c r="M152" i="47"/>
  <c r="M151" i="47"/>
  <c r="M150" i="47"/>
  <c r="M149" i="47"/>
  <c r="M148" i="47"/>
  <c r="M144" i="47"/>
  <c r="M143" i="47"/>
  <c r="M142" i="47"/>
  <c r="M138" i="47"/>
  <c r="M137" i="47"/>
  <c r="M136" i="47"/>
  <c r="M135" i="47"/>
  <c r="M134" i="47"/>
  <c r="M133" i="47"/>
  <c r="M127" i="47"/>
  <c r="M126" i="47"/>
  <c r="M125" i="47"/>
  <c r="M124" i="47"/>
  <c r="M120" i="47"/>
  <c r="M119" i="47"/>
  <c r="M118" i="47"/>
  <c r="M117" i="47"/>
  <c r="M113" i="47"/>
  <c r="M112" i="47"/>
  <c r="M111" i="47"/>
  <c r="M107" i="47"/>
  <c r="M103" i="47"/>
  <c r="M102" i="47"/>
  <c r="M101" i="47"/>
  <c r="M100" i="47"/>
  <c r="M94" i="47"/>
  <c r="M93" i="47"/>
  <c r="M92" i="47"/>
  <c r="M91" i="47"/>
  <c r="M90" i="47"/>
  <c r="M86" i="47"/>
  <c r="M85" i="47"/>
  <c r="M81" i="47"/>
  <c r="M80" i="47"/>
  <c r="M79" i="47"/>
  <c r="M75" i="47"/>
  <c r="M74" i="47"/>
  <c r="M73" i="47"/>
  <c r="M72" i="47"/>
  <c r="M71" i="47"/>
  <c r="M70" i="47"/>
  <c r="M69" i="47"/>
  <c r="L235" i="208"/>
  <c r="L234" i="208"/>
  <c r="L230" i="208"/>
  <c r="L229" i="208"/>
  <c r="L225" i="208"/>
  <c r="L224" i="208"/>
  <c r="L223" i="208"/>
  <c r="L222" i="208"/>
  <c r="L218" i="208"/>
  <c r="B217" i="208"/>
  <c r="L217" i="208"/>
  <c r="L216" i="208"/>
  <c r="AG215" i="208"/>
  <c r="L210" i="208"/>
  <c r="L209" i="208"/>
  <c r="L208" i="208"/>
  <c r="L207" i="208"/>
  <c r="L206" i="208"/>
  <c r="L205" i="208"/>
  <c r="L204" i="208"/>
  <c r="AG203" i="208"/>
  <c r="L203" i="208"/>
  <c r="L199" i="208"/>
  <c r="L198" i="208"/>
  <c r="L197" i="208"/>
  <c r="AG196" i="208"/>
  <c r="L196" i="208"/>
  <c r="L190" i="208"/>
  <c r="L189" i="208"/>
  <c r="L188" i="208"/>
  <c r="L187" i="208"/>
  <c r="L183" i="208"/>
  <c r="L182" i="208"/>
  <c r="L181" i="208"/>
  <c r="L180" i="208"/>
  <c r="L179" i="208"/>
  <c r="L175" i="208"/>
  <c r="L174" i="208"/>
  <c r="L173" i="208"/>
  <c r="L169" i="208"/>
  <c r="L168" i="208"/>
  <c r="L167" i="208"/>
  <c r="L166" i="208"/>
  <c r="L165" i="208"/>
  <c r="B159" i="208"/>
  <c r="L159" i="208"/>
  <c r="B158" i="208"/>
  <c r="L158" i="208"/>
  <c r="B157" i="208"/>
  <c r="L157" i="208"/>
  <c r="B156" i="208"/>
  <c r="L156" i="208"/>
  <c r="B155" i="208"/>
  <c r="L155" i="208"/>
  <c r="L154" i="208"/>
  <c r="AG150" i="208"/>
  <c r="B150" i="208" s="1"/>
  <c r="L150" i="208"/>
  <c r="AG149" i="208"/>
  <c r="L149" i="208"/>
  <c r="AG145" i="208"/>
  <c r="B145" i="208" s="1"/>
  <c r="L145" i="208"/>
  <c r="AG144" i="208"/>
  <c r="B144" i="208" s="1"/>
  <c r="L144" i="208"/>
  <c r="AG143" i="208"/>
  <c r="L143" i="208"/>
  <c r="AG139" i="208"/>
  <c r="B139" i="208" s="1"/>
  <c r="L139" i="208"/>
  <c r="AG138" i="208"/>
  <c r="B138" i="208" s="1"/>
  <c r="L138" i="208"/>
  <c r="AG137" i="208"/>
  <c r="B137" i="208" s="1"/>
  <c r="L137" i="208"/>
  <c r="AG136" i="208"/>
  <c r="B136" i="208" s="1"/>
  <c r="L136" i="208"/>
  <c r="AG135" i="208"/>
  <c r="B135" i="208" s="1"/>
  <c r="L135" i="208"/>
  <c r="AG134" i="208"/>
  <c r="B134" i="208" s="1"/>
  <c r="L134" i="208"/>
  <c r="AG133" i="208"/>
  <c r="B133" i="208" s="1"/>
  <c r="L133" i="208"/>
  <c r="AG132" i="208"/>
  <c r="B132" i="208" s="1"/>
  <c r="L132" i="208"/>
  <c r="AG126" i="208"/>
  <c r="B126" i="208" s="1"/>
  <c r="L126" i="208"/>
  <c r="AG125" i="208"/>
  <c r="B125" i="208" s="1"/>
  <c r="L125" i="208"/>
  <c r="AG124" i="208"/>
  <c r="B124" i="208" s="1"/>
  <c r="L124" i="208"/>
  <c r="AG123" i="208"/>
  <c r="B123" i="208" s="1"/>
  <c r="L123" i="208"/>
  <c r="AG122" i="208"/>
  <c r="B122" i="208" s="1"/>
  <c r="L122" i="208"/>
  <c r="AG121" i="208"/>
  <c r="B121" i="208" s="1"/>
  <c r="L121" i="208"/>
  <c r="AG120" i="208"/>
  <c r="L120" i="208"/>
  <c r="AG116" i="208"/>
  <c r="B116" i="208" s="1"/>
  <c r="L116" i="208"/>
  <c r="AG115" i="208"/>
  <c r="B115" i="208" s="1"/>
  <c r="L115" i="208"/>
  <c r="AG114" i="208"/>
  <c r="B114" i="208" s="1"/>
  <c r="L114" i="208"/>
  <c r="AG113" i="208"/>
  <c r="B113" i="208" s="1"/>
  <c r="L113" i="208"/>
  <c r="AG112" i="208"/>
  <c r="B112" i="208" s="1"/>
  <c r="L112" i="208"/>
  <c r="AG111" i="208"/>
  <c r="B111" i="208" s="1"/>
  <c r="L111" i="208"/>
  <c r="AG110" i="208"/>
  <c r="B110" i="208" s="1"/>
  <c r="L110" i="208"/>
  <c r="AG104" i="208"/>
  <c r="B104" i="208" s="1"/>
  <c r="L104" i="208"/>
  <c r="AG103" i="208"/>
  <c r="B103" i="208" s="1"/>
  <c r="L103" i="208"/>
  <c r="AG102" i="208"/>
  <c r="B102" i="208" s="1"/>
  <c r="L102" i="208"/>
  <c r="AG101" i="208"/>
  <c r="B101" i="208" s="1"/>
  <c r="L101" i="208"/>
  <c r="AG100" i="208"/>
  <c r="B100" i="208" s="1"/>
  <c r="L100" i="208"/>
  <c r="AG96" i="208"/>
  <c r="B96" i="208" s="1"/>
  <c r="L96" i="208"/>
  <c r="AG95" i="208"/>
  <c r="B95" i="208" s="1"/>
  <c r="L95" i="208"/>
  <c r="AG94" i="208"/>
  <c r="B94" i="208" s="1"/>
  <c r="L94" i="208"/>
  <c r="AG93" i="208"/>
  <c r="L93" i="208"/>
  <c r="AG92" i="208"/>
  <c r="B92" i="208" s="1"/>
  <c r="L92" i="208"/>
  <c r="AG91" i="208"/>
  <c r="B91" i="208" s="1"/>
  <c r="L91" i="208"/>
  <c r="AG87" i="208"/>
  <c r="B87" i="208" s="1"/>
  <c r="L87" i="208"/>
  <c r="AG86" i="208"/>
  <c r="B86" i="208" s="1"/>
  <c r="L86" i="208"/>
  <c r="AG85" i="208"/>
  <c r="B85" i="208" s="1"/>
  <c r="L85" i="208"/>
  <c r="AG81" i="208"/>
  <c r="B81" i="208" s="1"/>
  <c r="L81" i="208"/>
  <c r="AG80" i="208"/>
  <c r="B80" i="208" s="1"/>
  <c r="L80" i="208"/>
  <c r="AG79" i="208"/>
  <c r="B79" i="208" s="1"/>
  <c r="L79" i="208"/>
  <c r="AG78" i="208"/>
  <c r="B78" i="208" s="1"/>
  <c r="L78" i="208"/>
  <c r="AG77" i="208"/>
  <c r="B77" i="208" s="1"/>
  <c r="L77" i="208"/>
  <c r="AG76" i="208"/>
  <c r="L76" i="208"/>
  <c r="AG70" i="208"/>
  <c r="B70" i="208" s="1"/>
  <c r="L70" i="208"/>
  <c r="AG69" i="208"/>
  <c r="B69" i="208" s="1"/>
  <c r="L69" i="208"/>
  <c r="AG68" i="208"/>
  <c r="B68" i="208" s="1"/>
  <c r="L68" i="208"/>
  <c r="AG67" i="208"/>
  <c r="B67" i="208" s="1"/>
  <c r="L67" i="208"/>
  <c r="AG64" i="208"/>
  <c r="AG63" i="208"/>
  <c r="B63" i="208" s="1"/>
  <c r="L63" i="208"/>
  <c r="AG62" i="208"/>
  <c r="B62" i="208" s="1"/>
  <c r="L62" i="208"/>
  <c r="AG61" i="208"/>
  <c r="L61" i="208"/>
  <c r="AG60" i="208"/>
  <c r="B60" i="208" s="1"/>
  <c r="L60" i="208"/>
  <c r="AG59" i="208"/>
  <c r="AG57" i="208"/>
  <c r="AG56" i="208"/>
  <c r="B56" i="208" s="1"/>
  <c r="L56" i="208"/>
  <c r="AG55" i="208"/>
  <c r="B55" i="208" s="1"/>
  <c r="L55" i="208"/>
  <c r="AG54" i="208"/>
  <c r="B54" i="208" s="1"/>
  <c r="L54" i="208"/>
  <c r="AG50" i="208"/>
  <c r="AG48" i="208" s="1"/>
  <c r="L50" i="208"/>
  <c r="AG46" i="208"/>
  <c r="B46" i="208" s="1"/>
  <c r="L46" i="208"/>
  <c r="AG45" i="208"/>
  <c r="B45" i="208" s="1"/>
  <c r="L45" i="208"/>
  <c r="AG44" i="208"/>
  <c r="B44" i="208" s="1"/>
  <c r="L44" i="208"/>
  <c r="AG43" i="208"/>
  <c r="B43" i="208" s="1"/>
  <c r="L43" i="208"/>
  <c r="AG37" i="208"/>
  <c r="B37" i="208" s="1"/>
  <c r="L37" i="208"/>
  <c r="AG36" i="208"/>
  <c r="B36" i="208" s="1"/>
  <c r="L36" i="208"/>
  <c r="AG35" i="208"/>
  <c r="B35" i="208" s="1"/>
  <c r="L35" i="208"/>
  <c r="AG34" i="208"/>
  <c r="B34" i="208" s="1"/>
  <c r="L34" i="208"/>
  <c r="AG33" i="208"/>
  <c r="L33" i="208"/>
  <c r="AG29" i="208"/>
  <c r="B29" i="208" s="1"/>
  <c r="L29" i="208"/>
  <c r="AG28" i="208"/>
  <c r="B28" i="208" s="1"/>
  <c r="L28" i="208"/>
  <c r="AG24" i="208"/>
  <c r="B24" i="208" s="1"/>
  <c r="L24" i="208"/>
  <c r="AG23" i="208"/>
  <c r="B23" i="208" s="1"/>
  <c r="L23" i="208"/>
  <c r="AG22" i="208"/>
  <c r="B22" i="208" s="1"/>
  <c r="L22" i="208"/>
  <c r="AG18" i="208"/>
  <c r="B18" i="208" s="1"/>
  <c r="L18" i="208"/>
  <c r="AG17" i="208"/>
  <c r="B17" i="208" s="1"/>
  <c r="L17" i="208"/>
  <c r="AG16" i="208"/>
  <c r="B16" i="208" s="1"/>
  <c r="L16" i="208"/>
  <c r="AG15" i="208"/>
  <c r="B15" i="208" s="1"/>
  <c r="L15" i="208"/>
  <c r="AG14" i="208"/>
  <c r="B14" i="208" s="1"/>
  <c r="L14" i="208"/>
  <c r="AG13" i="208"/>
  <c r="B13" i="208" s="1"/>
  <c r="L13" i="208"/>
  <c r="AG12" i="208"/>
  <c r="B12" i="208" s="1"/>
  <c r="L12" i="208"/>
  <c r="AE6" i="208"/>
  <c r="AE2" i="208" s="1"/>
  <c r="AD6" i="208"/>
  <c r="AD2" i="208" s="1"/>
  <c r="AC6" i="208"/>
  <c r="AC2" i="208" s="1"/>
  <c r="AB6" i="208"/>
  <c r="AB2" i="208" s="1"/>
  <c r="AA6" i="208"/>
  <c r="AA2" i="208" s="1"/>
  <c r="Z6" i="208"/>
  <c r="Z2" i="208" s="1"/>
  <c r="Y6" i="208"/>
  <c r="Y2" i="208" s="1"/>
  <c r="X6" i="208"/>
  <c r="X2" i="208" s="1"/>
  <c r="W6" i="208"/>
  <c r="W2" i="208" s="1"/>
  <c r="V6" i="208"/>
  <c r="V2" i="208" s="1"/>
  <c r="U6" i="208"/>
  <c r="U2" i="208" s="1"/>
  <c r="T6" i="208"/>
  <c r="T2" i="208" s="1"/>
  <c r="S6" i="208"/>
  <c r="S2" i="208" s="1"/>
  <c r="R6" i="208"/>
  <c r="R2" i="208" s="1"/>
  <c r="Q6" i="208"/>
  <c r="Q2" i="208" s="1"/>
  <c r="P6" i="208"/>
  <c r="P2" i="208" s="1"/>
  <c r="O6" i="208"/>
  <c r="O2" i="208" s="1"/>
  <c r="N6" i="208"/>
  <c r="N2" i="208" s="1"/>
  <c r="M6" i="208"/>
  <c r="M2" i="208" s="1"/>
  <c r="L235" i="207"/>
  <c r="L234" i="207"/>
  <c r="L230" i="207"/>
  <c r="L229" i="207"/>
  <c r="L225" i="207"/>
  <c r="L224" i="207"/>
  <c r="L223" i="207"/>
  <c r="L222" i="207"/>
  <c r="L218" i="207"/>
  <c r="B217" i="207"/>
  <c r="L217" i="207"/>
  <c r="L216" i="207"/>
  <c r="AG215" i="207"/>
  <c r="L210" i="207"/>
  <c r="L209" i="207"/>
  <c r="L208" i="207"/>
  <c r="L207" i="207"/>
  <c r="L206" i="207"/>
  <c r="L205" i="207"/>
  <c r="L204" i="207"/>
  <c r="AG203" i="207"/>
  <c r="L203" i="207"/>
  <c r="L199" i="207"/>
  <c r="L198" i="207"/>
  <c r="L197" i="207"/>
  <c r="AG196" i="207"/>
  <c r="L196" i="207"/>
  <c r="L190" i="207"/>
  <c r="L189" i="207"/>
  <c r="L188" i="207"/>
  <c r="L187" i="207"/>
  <c r="L183" i="207"/>
  <c r="L182" i="207"/>
  <c r="L181" i="207"/>
  <c r="L180" i="207"/>
  <c r="L179" i="207"/>
  <c r="L175" i="207"/>
  <c r="L174" i="207"/>
  <c r="L173" i="207"/>
  <c r="L169" i="207"/>
  <c r="L168" i="207"/>
  <c r="L167" i="207"/>
  <c r="L166" i="207"/>
  <c r="L165" i="207"/>
  <c r="B159" i="207"/>
  <c r="L159" i="207"/>
  <c r="B158" i="207"/>
  <c r="L158" i="207"/>
  <c r="B157" i="207"/>
  <c r="L157" i="207"/>
  <c r="B156" i="207"/>
  <c r="L156" i="207"/>
  <c r="B155" i="207"/>
  <c r="L155" i="207"/>
  <c r="B154" i="207"/>
  <c r="L154" i="207"/>
  <c r="AG150" i="207"/>
  <c r="B150" i="207" s="1"/>
  <c r="L150" i="207"/>
  <c r="AG149" i="207"/>
  <c r="L149" i="207"/>
  <c r="AG145" i="207"/>
  <c r="B145" i="207" s="1"/>
  <c r="L145" i="207"/>
  <c r="AG144" i="207"/>
  <c r="B144" i="207" s="1"/>
  <c r="L144" i="207"/>
  <c r="AG143" i="207"/>
  <c r="L143" i="207"/>
  <c r="AG139" i="207"/>
  <c r="B139" i="207" s="1"/>
  <c r="L139" i="207"/>
  <c r="AG138" i="207"/>
  <c r="B138" i="207" s="1"/>
  <c r="L138" i="207"/>
  <c r="AG137" i="207"/>
  <c r="B137" i="207" s="1"/>
  <c r="L137" i="207"/>
  <c r="AG136" i="207"/>
  <c r="B136" i="207" s="1"/>
  <c r="L136" i="207"/>
  <c r="AG135" i="207"/>
  <c r="B135" i="207" s="1"/>
  <c r="L135" i="207"/>
  <c r="AG134" i="207"/>
  <c r="B134" i="207" s="1"/>
  <c r="L134" i="207"/>
  <c r="AG133" i="207"/>
  <c r="B133" i="207" s="1"/>
  <c r="L133" i="207"/>
  <c r="AG132" i="207"/>
  <c r="B132" i="207" s="1"/>
  <c r="L132" i="207"/>
  <c r="AG126" i="207"/>
  <c r="B126" i="207" s="1"/>
  <c r="L126" i="207"/>
  <c r="AG125" i="207"/>
  <c r="B125" i="207" s="1"/>
  <c r="L125" i="207"/>
  <c r="AG124" i="207"/>
  <c r="B124" i="207" s="1"/>
  <c r="L124" i="207"/>
  <c r="AG123" i="207"/>
  <c r="B123" i="207" s="1"/>
  <c r="L123" i="207"/>
  <c r="AG122" i="207"/>
  <c r="B122" i="207" s="1"/>
  <c r="L122" i="207"/>
  <c r="AG121" i="207"/>
  <c r="B121" i="207" s="1"/>
  <c r="L121" i="207"/>
  <c r="AG120" i="207"/>
  <c r="B120" i="207" s="1"/>
  <c r="L120" i="207"/>
  <c r="AG116" i="207"/>
  <c r="B116" i="207" s="1"/>
  <c r="L116" i="207"/>
  <c r="AG115" i="207"/>
  <c r="B115" i="207" s="1"/>
  <c r="L115" i="207"/>
  <c r="AG114" i="207"/>
  <c r="B114" i="207" s="1"/>
  <c r="L114" i="207"/>
  <c r="AG113" i="207"/>
  <c r="B113" i="207" s="1"/>
  <c r="L113" i="207"/>
  <c r="AG112" i="207"/>
  <c r="B112" i="207" s="1"/>
  <c r="L112" i="207"/>
  <c r="AG111" i="207"/>
  <c r="B111" i="207" s="1"/>
  <c r="L111" i="207"/>
  <c r="AG110" i="207"/>
  <c r="B110" i="207" s="1"/>
  <c r="L110" i="207"/>
  <c r="AG104" i="207"/>
  <c r="B104" i="207" s="1"/>
  <c r="L104" i="207"/>
  <c r="AG103" i="207"/>
  <c r="B103" i="207" s="1"/>
  <c r="L103" i="207"/>
  <c r="AG102" i="207"/>
  <c r="B102" i="207" s="1"/>
  <c r="L102" i="207"/>
  <c r="AG101" i="207"/>
  <c r="B101" i="207" s="1"/>
  <c r="L101" i="207"/>
  <c r="AG100" i="207"/>
  <c r="B100" i="207" s="1"/>
  <c r="L100" i="207"/>
  <c r="AG96" i="207"/>
  <c r="B96" i="207" s="1"/>
  <c r="L96" i="207"/>
  <c r="AG95" i="207"/>
  <c r="B95" i="207" s="1"/>
  <c r="L95" i="207"/>
  <c r="AG94" i="207"/>
  <c r="B94" i="207" s="1"/>
  <c r="L94" i="207"/>
  <c r="AG93" i="207"/>
  <c r="L93" i="207"/>
  <c r="AG92" i="207"/>
  <c r="B92" i="207" s="1"/>
  <c r="L92" i="207"/>
  <c r="AG91" i="207"/>
  <c r="B91" i="207" s="1"/>
  <c r="L91" i="207"/>
  <c r="AG87" i="207"/>
  <c r="B87" i="207" s="1"/>
  <c r="L87" i="207"/>
  <c r="AG86" i="207"/>
  <c r="B86" i="207" s="1"/>
  <c r="L86" i="207"/>
  <c r="AG85" i="207"/>
  <c r="B85" i="207" s="1"/>
  <c r="L85" i="207"/>
  <c r="AG81" i="207"/>
  <c r="B81" i="207" s="1"/>
  <c r="L81" i="207"/>
  <c r="AG80" i="207"/>
  <c r="B80" i="207" s="1"/>
  <c r="L80" i="207"/>
  <c r="AG79" i="207"/>
  <c r="B79" i="207" s="1"/>
  <c r="L79" i="207"/>
  <c r="AG78" i="207"/>
  <c r="B78" i="207" s="1"/>
  <c r="L78" i="207"/>
  <c r="AG77" i="207"/>
  <c r="B77" i="207" s="1"/>
  <c r="L77" i="207"/>
  <c r="AG76" i="207"/>
  <c r="L76" i="207"/>
  <c r="AG70" i="207"/>
  <c r="B70" i="207" s="1"/>
  <c r="L70" i="207"/>
  <c r="AG69" i="207"/>
  <c r="B69" i="207" s="1"/>
  <c r="L69" i="207"/>
  <c r="AG68" i="207"/>
  <c r="B68" i="207" s="1"/>
  <c r="L68" i="207"/>
  <c r="AG67" i="207"/>
  <c r="B67" i="207" s="1"/>
  <c r="L67" i="207"/>
  <c r="AG64" i="207"/>
  <c r="AG63" i="207"/>
  <c r="B63" i="207" s="1"/>
  <c r="L63" i="207"/>
  <c r="AG62" i="207"/>
  <c r="B62" i="207" s="1"/>
  <c r="L62" i="207"/>
  <c r="AG61" i="207"/>
  <c r="L61" i="207"/>
  <c r="AG60" i="207"/>
  <c r="B60" i="207" s="1"/>
  <c r="L60" i="207"/>
  <c r="AG59" i="207"/>
  <c r="AG57" i="207"/>
  <c r="AG56" i="207"/>
  <c r="B56" i="207" s="1"/>
  <c r="L56" i="207"/>
  <c r="AG55" i="207"/>
  <c r="B55" i="207" s="1"/>
  <c r="L55" i="207"/>
  <c r="AG54" i="207"/>
  <c r="B54" i="207" s="1"/>
  <c r="L54" i="207"/>
  <c r="AG50" i="207"/>
  <c r="B50" i="207" s="1"/>
  <c r="L50" i="207"/>
  <c r="AG46" i="207"/>
  <c r="B46" i="207" s="1"/>
  <c r="L46" i="207"/>
  <c r="AG45" i="207"/>
  <c r="L45" i="207"/>
  <c r="AG44" i="207"/>
  <c r="B44" i="207" s="1"/>
  <c r="L44" i="207"/>
  <c r="AG43" i="207"/>
  <c r="B43" i="207" s="1"/>
  <c r="L43" i="207"/>
  <c r="AG37" i="207"/>
  <c r="B37" i="207" s="1"/>
  <c r="L37" i="207"/>
  <c r="AG36" i="207"/>
  <c r="B36" i="207" s="1"/>
  <c r="L36" i="207"/>
  <c r="AG35" i="207"/>
  <c r="B35" i="207" s="1"/>
  <c r="L35" i="207"/>
  <c r="AG34" i="207"/>
  <c r="B34" i="207" s="1"/>
  <c r="L34" i="207"/>
  <c r="AG33" i="207"/>
  <c r="L33" i="207"/>
  <c r="AG29" i="207"/>
  <c r="B29" i="207" s="1"/>
  <c r="L29" i="207"/>
  <c r="AG28" i="207"/>
  <c r="B28" i="207" s="1"/>
  <c r="L28" i="207"/>
  <c r="AG24" i="207"/>
  <c r="B24" i="207" s="1"/>
  <c r="L24" i="207"/>
  <c r="AG23" i="207"/>
  <c r="B23" i="207" s="1"/>
  <c r="L23" i="207"/>
  <c r="AG22" i="207"/>
  <c r="B22" i="207" s="1"/>
  <c r="L22" i="207"/>
  <c r="AG18" i="207"/>
  <c r="B18" i="207" s="1"/>
  <c r="L18" i="207"/>
  <c r="AG17" i="207"/>
  <c r="B17" i="207" s="1"/>
  <c r="L17" i="207"/>
  <c r="AG16" i="207"/>
  <c r="B16" i="207" s="1"/>
  <c r="L16" i="207"/>
  <c r="AG15" i="207"/>
  <c r="B15" i="207" s="1"/>
  <c r="L15" i="207"/>
  <c r="AG14" i="207"/>
  <c r="B14" i="207" s="1"/>
  <c r="L14" i="207"/>
  <c r="AG13" i="207"/>
  <c r="B13" i="207" s="1"/>
  <c r="L13" i="207"/>
  <c r="AG12" i="207"/>
  <c r="B12" i="207" s="1"/>
  <c r="L12" i="207"/>
  <c r="AE6" i="207"/>
  <c r="AE2" i="207" s="1"/>
  <c r="AD6" i="207"/>
  <c r="AD2" i="207" s="1"/>
  <c r="AC6" i="207"/>
  <c r="AC2" i="207" s="1"/>
  <c r="AB6" i="207"/>
  <c r="AA6" i="207"/>
  <c r="AA2" i="207" s="1"/>
  <c r="Z6" i="207"/>
  <c r="Z2" i="207" s="1"/>
  <c r="Y6" i="207"/>
  <c r="Y2" i="207" s="1"/>
  <c r="X6" i="207"/>
  <c r="X2" i="207" s="1"/>
  <c r="W6" i="207"/>
  <c r="W2" i="207" s="1"/>
  <c r="V6" i="207"/>
  <c r="V2" i="207" s="1"/>
  <c r="U6" i="207"/>
  <c r="U2" i="207" s="1"/>
  <c r="T6" i="207"/>
  <c r="T2" i="207" s="1"/>
  <c r="S6" i="207"/>
  <c r="S2" i="207" s="1"/>
  <c r="R6" i="207"/>
  <c r="R2" i="207" s="1"/>
  <c r="Q6" i="207"/>
  <c r="Q2" i="207" s="1"/>
  <c r="P6" i="207"/>
  <c r="P2" i="207" s="1"/>
  <c r="O6" i="207"/>
  <c r="O2" i="207" s="1"/>
  <c r="N6" i="207"/>
  <c r="N2" i="207" s="1"/>
  <c r="M6" i="207"/>
  <c r="M2" i="207" s="1"/>
  <c r="AB2" i="207"/>
  <c r="L235" i="206"/>
  <c r="L234" i="206"/>
  <c r="L230" i="206"/>
  <c r="L229" i="206"/>
  <c r="L225" i="206"/>
  <c r="L224" i="206"/>
  <c r="L223" i="206"/>
  <c r="L222" i="206"/>
  <c r="L218" i="206"/>
  <c r="B217" i="206"/>
  <c r="L217" i="206"/>
  <c r="L216" i="206"/>
  <c r="AG215" i="206"/>
  <c r="L210" i="206"/>
  <c r="L209" i="206"/>
  <c r="L208" i="206"/>
  <c r="L207" i="206"/>
  <c r="L206" i="206"/>
  <c r="L205" i="206"/>
  <c r="L204" i="206"/>
  <c r="AG203" i="206"/>
  <c r="L203" i="206"/>
  <c r="L199" i="206"/>
  <c r="L198" i="206"/>
  <c r="L197" i="206"/>
  <c r="AG196" i="206"/>
  <c r="L196" i="206"/>
  <c r="L190" i="206"/>
  <c r="L189" i="206"/>
  <c r="L188" i="206"/>
  <c r="L187" i="206"/>
  <c r="L183" i="206"/>
  <c r="L182" i="206"/>
  <c r="L181" i="206"/>
  <c r="L180" i="206"/>
  <c r="L179" i="206"/>
  <c r="L175" i="206"/>
  <c r="L174" i="206"/>
  <c r="L173" i="206"/>
  <c r="L169" i="206"/>
  <c r="L168" i="206"/>
  <c r="L167" i="206"/>
  <c r="L166" i="206"/>
  <c r="L165" i="206"/>
  <c r="B159" i="206"/>
  <c r="L159" i="206"/>
  <c r="B158" i="206"/>
  <c r="L158" i="206"/>
  <c r="B157" i="206"/>
  <c r="L157" i="206"/>
  <c r="B156" i="206"/>
  <c r="L156" i="206"/>
  <c r="B155" i="206"/>
  <c r="L155" i="206"/>
  <c r="B154" i="206"/>
  <c r="L154" i="206"/>
  <c r="AG150" i="206"/>
  <c r="B150" i="206" s="1"/>
  <c r="L150" i="206"/>
  <c r="AG149" i="206"/>
  <c r="B149" i="206" s="1"/>
  <c r="L149" i="206"/>
  <c r="AG145" i="206"/>
  <c r="B145" i="206" s="1"/>
  <c r="L145" i="206"/>
  <c r="AG144" i="206"/>
  <c r="B144" i="206" s="1"/>
  <c r="L144" i="206"/>
  <c r="AG143" i="206"/>
  <c r="L143" i="206"/>
  <c r="AG139" i="206"/>
  <c r="B139" i="206" s="1"/>
  <c r="L139" i="206"/>
  <c r="AG138" i="206"/>
  <c r="B138" i="206" s="1"/>
  <c r="L138" i="206"/>
  <c r="AG137" i="206"/>
  <c r="B137" i="206" s="1"/>
  <c r="L137" i="206"/>
  <c r="AG136" i="206"/>
  <c r="B136" i="206" s="1"/>
  <c r="L136" i="206"/>
  <c r="AG135" i="206"/>
  <c r="B135" i="206" s="1"/>
  <c r="L135" i="206"/>
  <c r="AG134" i="206"/>
  <c r="B134" i="206" s="1"/>
  <c r="L134" i="206"/>
  <c r="AG133" i="206"/>
  <c r="B133" i="206" s="1"/>
  <c r="L133" i="206"/>
  <c r="AG132" i="206"/>
  <c r="B132" i="206" s="1"/>
  <c r="L132" i="206"/>
  <c r="AG126" i="206"/>
  <c r="B126" i="206" s="1"/>
  <c r="L126" i="206"/>
  <c r="AG125" i="206"/>
  <c r="B125" i="206" s="1"/>
  <c r="L125" i="206"/>
  <c r="AG124" i="206"/>
  <c r="B124" i="206" s="1"/>
  <c r="L124" i="206"/>
  <c r="AG123" i="206"/>
  <c r="B123" i="206" s="1"/>
  <c r="L123" i="206"/>
  <c r="AG122" i="206"/>
  <c r="B122" i="206" s="1"/>
  <c r="L122" i="206"/>
  <c r="AG121" i="206"/>
  <c r="B121" i="206" s="1"/>
  <c r="L121" i="206"/>
  <c r="AG120" i="206"/>
  <c r="B120" i="206" s="1"/>
  <c r="L120" i="206"/>
  <c r="AG116" i="206"/>
  <c r="B116" i="206" s="1"/>
  <c r="L116" i="206"/>
  <c r="AG115" i="206"/>
  <c r="B115" i="206" s="1"/>
  <c r="L115" i="206"/>
  <c r="AG114" i="206"/>
  <c r="B114" i="206" s="1"/>
  <c r="L114" i="206"/>
  <c r="AG113" i="206"/>
  <c r="B113" i="206" s="1"/>
  <c r="L113" i="206"/>
  <c r="AG112" i="206"/>
  <c r="B112" i="206" s="1"/>
  <c r="L112" i="206"/>
  <c r="AG111" i="206"/>
  <c r="B111" i="206" s="1"/>
  <c r="L111" i="206"/>
  <c r="AG110" i="206"/>
  <c r="B110" i="206" s="1"/>
  <c r="L110" i="206"/>
  <c r="AG104" i="206"/>
  <c r="B104" i="206" s="1"/>
  <c r="L104" i="206"/>
  <c r="AG103" i="206"/>
  <c r="B103" i="206" s="1"/>
  <c r="L103" i="206"/>
  <c r="AG102" i="206"/>
  <c r="B102" i="206" s="1"/>
  <c r="L102" i="206"/>
  <c r="AG101" i="206"/>
  <c r="B101" i="206" s="1"/>
  <c r="L101" i="206"/>
  <c r="AG100" i="206"/>
  <c r="B100" i="206" s="1"/>
  <c r="L100" i="206"/>
  <c r="AG96" i="206"/>
  <c r="B96" i="206" s="1"/>
  <c r="L96" i="206"/>
  <c r="AG95" i="206"/>
  <c r="B95" i="206" s="1"/>
  <c r="L95" i="206"/>
  <c r="AG94" i="206"/>
  <c r="B94" i="206" s="1"/>
  <c r="L94" i="206"/>
  <c r="AG93" i="206"/>
  <c r="B93" i="206" s="1"/>
  <c r="L93" i="206"/>
  <c r="AG92" i="206"/>
  <c r="B92" i="206" s="1"/>
  <c r="L92" i="206"/>
  <c r="AG91" i="206"/>
  <c r="B91" i="206" s="1"/>
  <c r="L91" i="206"/>
  <c r="AG87" i="206"/>
  <c r="B87" i="206" s="1"/>
  <c r="L87" i="206"/>
  <c r="AG86" i="206"/>
  <c r="L86" i="206"/>
  <c r="AG85" i="206"/>
  <c r="B85" i="206" s="1"/>
  <c r="L85" i="206"/>
  <c r="AG81" i="206"/>
  <c r="B81" i="206" s="1"/>
  <c r="L81" i="206"/>
  <c r="AG80" i="206"/>
  <c r="B80" i="206" s="1"/>
  <c r="L80" i="206"/>
  <c r="AG79" i="206"/>
  <c r="B79" i="206" s="1"/>
  <c r="L79" i="206"/>
  <c r="AG78" i="206"/>
  <c r="B78" i="206" s="1"/>
  <c r="L78" i="206"/>
  <c r="AG77" i="206"/>
  <c r="B77" i="206" s="1"/>
  <c r="L77" i="206"/>
  <c r="AG76" i="206"/>
  <c r="B76" i="206" s="1"/>
  <c r="L76" i="206"/>
  <c r="AG70" i="206"/>
  <c r="B70" i="206" s="1"/>
  <c r="L70" i="206"/>
  <c r="AG69" i="206"/>
  <c r="B69" i="206" s="1"/>
  <c r="L69" i="206"/>
  <c r="AG68" i="206"/>
  <c r="B68" i="206" s="1"/>
  <c r="L68" i="206"/>
  <c r="AG67" i="206"/>
  <c r="B67" i="206" s="1"/>
  <c r="L67" i="206"/>
  <c r="AG64" i="206"/>
  <c r="AG63" i="206"/>
  <c r="B63" i="206" s="1"/>
  <c r="L63" i="206"/>
  <c r="AG62" i="206"/>
  <c r="B62" i="206" s="1"/>
  <c r="L62" i="206"/>
  <c r="AG61" i="206"/>
  <c r="B61" i="206" s="1"/>
  <c r="L61" i="206"/>
  <c r="AG60" i="206"/>
  <c r="B60" i="206" s="1"/>
  <c r="L60" i="206"/>
  <c r="AG59" i="206"/>
  <c r="AG57" i="206"/>
  <c r="AG56" i="206"/>
  <c r="B56" i="206" s="1"/>
  <c r="L56" i="206"/>
  <c r="AG55" i="206"/>
  <c r="B55" i="206" s="1"/>
  <c r="L55" i="206"/>
  <c r="AG54" i="206"/>
  <c r="B54" i="206" s="1"/>
  <c r="L54" i="206"/>
  <c r="AG50" i="206"/>
  <c r="B50" i="206" s="1"/>
  <c r="L50" i="206"/>
  <c r="AG46" i="206"/>
  <c r="B46" i="206" s="1"/>
  <c r="L46" i="206"/>
  <c r="AG45" i="206"/>
  <c r="B45" i="206" s="1"/>
  <c r="L45" i="206"/>
  <c r="AG44" i="206"/>
  <c r="B44" i="206" s="1"/>
  <c r="L44" i="206"/>
  <c r="AG43" i="206"/>
  <c r="L43" i="206"/>
  <c r="AG37" i="206"/>
  <c r="B37" i="206" s="1"/>
  <c r="L37" i="206"/>
  <c r="AG36" i="206"/>
  <c r="B36" i="206" s="1"/>
  <c r="L36" i="206"/>
  <c r="AG35" i="206"/>
  <c r="B35" i="206" s="1"/>
  <c r="L35" i="206"/>
  <c r="AG34" i="206"/>
  <c r="B34" i="206" s="1"/>
  <c r="L34" i="206"/>
  <c r="AG33" i="206"/>
  <c r="B33" i="206" s="1"/>
  <c r="L33" i="206"/>
  <c r="AG29" i="206"/>
  <c r="B29" i="206" s="1"/>
  <c r="L29" i="206"/>
  <c r="AG28" i="206"/>
  <c r="B28" i="206" s="1"/>
  <c r="L28" i="206"/>
  <c r="AG24" i="206"/>
  <c r="B24" i="206" s="1"/>
  <c r="L24" i="206"/>
  <c r="AG23" i="206"/>
  <c r="B23" i="206" s="1"/>
  <c r="L23" i="206"/>
  <c r="AG22" i="206"/>
  <c r="B22" i="206" s="1"/>
  <c r="L22" i="206"/>
  <c r="AG18" i="206"/>
  <c r="B18" i="206" s="1"/>
  <c r="L18" i="206"/>
  <c r="AG17" i="206"/>
  <c r="B17" i="206" s="1"/>
  <c r="L17" i="206"/>
  <c r="AG16" i="206"/>
  <c r="B16" i="206" s="1"/>
  <c r="L16" i="206"/>
  <c r="AG15" i="206"/>
  <c r="B15" i="206" s="1"/>
  <c r="L15" i="206"/>
  <c r="AG14" i="206"/>
  <c r="B14" i="206" s="1"/>
  <c r="L14" i="206"/>
  <c r="AG13" i="206"/>
  <c r="B13" i="206" s="1"/>
  <c r="L13" i="206"/>
  <c r="AG12" i="206"/>
  <c r="B12" i="206" s="1"/>
  <c r="L12" i="206"/>
  <c r="AE6" i="206"/>
  <c r="AE2" i="206" s="1"/>
  <c r="AD6" i="206"/>
  <c r="AD2" i="206" s="1"/>
  <c r="AC6" i="206"/>
  <c r="AC2" i="206" s="1"/>
  <c r="AB6" i="206"/>
  <c r="AB2" i="206" s="1"/>
  <c r="AA6" i="206"/>
  <c r="AA2" i="206" s="1"/>
  <c r="Z6" i="206"/>
  <c r="Z2" i="206" s="1"/>
  <c r="Y6" i="206"/>
  <c r="Y2" i="206" s="1"/>
  <c r="X6" i="206"/>
  <c r="X2" i="206" s="1"/>
  <c r="W6" i="206"/>
  <c r="W2" i="206" s="1"/>
  <c r="V6" i="206"/>
  <c r="V2" i="206" s="1"/>
  <c r="U6" i="206"/>
  <c r="U2" i="206" s="1"/>
  <c r="T6" i="206"/>
  <c r="T2" i="206" s="1"/>
  <c r="S6" i="206"/>
  <c r="S2" i="206" s="1"/>
  <c r="R6" i="206"/>
  <c r="R2" i="206" s="1"/>
  <c r="Q6" i="206"/>
  <c r="Q2" i="206" s="1"/>
  <c r="P6" i="206"/>
  <c r="P2" i="206" s="1"/>
  <c r="O6" i="206"/>
  <c r="O2" i="206" s="1"/>
  <c r="N6" i="206"/>
  <c r="N2" i="206" s="1"/>
  <c r="M6" i="206"/>
  <c r="M2" i="206" s="1"/>
  <c r="L235" i="205"/>
  <c r="L234" i="205"/>
  <c r="L230" i="205"/>
  <c r="L229" i="205"/>
  <c r="L225" i="205"/>
  <c r="L224" i="205"/>
  <c r="L223" i="205"/>
  <c r="L222" i="205"/>
  <c r="L218" i="205"/>
  <c r="B217" i="205"/>
  <c r="L217" i="205"/>
  <c r="L216" i="205"/>
  <c r="AG215" i="205"/>
  <c r="L210" i="205"/>
  <c r="L209" i="205"/>
  <c r="L208" i="205"/>
  <c r="L207" i="205"/>
  <c r="L206" i="205"/>
  <c r="L205" i="205"/>
  <c r="L204" i="205"/>
  <c r="AG203" i="205"/>
  <c r="L203" i="205"/>
  <c r="L199" i="205"/>
  <c r="L198" i="205"/>
  <c r="L197" i="205"/>
  <c r="AG196" i="205"/>
  <c r="L196" i="205"/>
  <c r="L190" i="205"/>
  <c r="L189" i="205"/>
  <c r="L188" i="205"/>
  <c r="L187" i="205"/>
  <c r="L183" i="205"/>
  <c r="L182" i="205"/>
  <c r="L181" i="205"/>
  <c r="L180" i="205"/>
  <c r="L179" i="205"/>
  <c r="L175" i="205"/>
  <c r="L174" i="205"/>
  <c r="L173" i="205"/>
  <c r="L169" i="205"/>
  <c r="L168" i="205"/>
  <c r="L167" i="205"/>
  <c r="L166" i="205"/>
  <c r="L165" i="205"/>
  <c r="B159" i="205"/>
  <c r="L159" i="205"/>
  <c r="B158" i="205"/>
  <c r="L158" i="205"/>
  <c r="B157" i="205"/>
  <c r="L157" i="205"/>
  <c r="B156" i="205"/>
  <c r="L156" i="205"/>
  <c r="B155" i="205"/>
  <c r="L155" i="205"/>
  <c r="L154" i="205"/>
  <c r="AG150" i="205"/>
  <c r="B150" i="205" s="1"/>
  <c r="L150" i="205"/>
  <c r="AG149" i="205"/>
  <c r="L149" i="205"/>
  <c r="AG145" i="205"/>
  <c r="B145" i="205" s="1"/>
  <c r="L145" i="205"/>
  <c r="AG144" i="205"/>
  <c r="B144" i="205" s="1"/>
  <c r="L144" i="205"/>
  <c r="AG143" i="205"/>
  <c r="L143" i="205"/>
  <c r="AG139" i="205"/>
  <c r="B139" i="205" s="1"/>
  <c r="L139" i="205"/>
  <c r="AG138" i="205"/>
  <c r="B138" i="205" s="1"/>
  <c r="L138" i="205"/>
  <c r="AG137" i="205"/>
  <c r="B137" i="205" s="1"/>
  <c r="L137" i="205"/>
  <c r="AG136" i="205"/>
  <c r="B136" i="205" s="1"/>
  <c r="L136" i="205"/>
  <c r="AG135" i="205"/>
  <c r="B135" i="205" s="1"/>
  <c r="L135" i="205"/>
  <c r="AG134" i="205"/>
  <c r="B134" i="205" s="1"/>
  <c r="L134" i="205"/>
  <c r="AG133" i="205"/>
  <c r="B133" i="205" s="1"/>
  <c r="L133" i="205"/>
  <c r="AG132" i="205"/>
  <c r="B132" i="205" s="1"/>
  <c r="L132" i="205"/>
  <c r="AG126" i="205"/>
  <c r="B126" i="205" s="1"/>
  <c r="L126" i="205"/>
  <c r="AG125" i="205"/>
  <c r="B125" i="205" s="1"/>
  <c r="L125" i="205"/>
  <c r="AG124" i="205"/>
  <c r="B124" i="205" s="1"/>
  <c r="L124" i="205"/>
  <c r="AG123" i="205"/>
  <c r="B123" i="205" s="1"/>
  <c r="L123" i="205"/>
  <c r="AG122" i="205"/>
  <c r="B122" i="205" s="1"/>
  <c r="L122" i="205"/>
  <c r="AG121" i="205"/>
  <c r="B121" i="205" s="1"/>
  <c r="L121" i="205"/>
  <c r="AG120" i="205"/>
  <c r="L120" i="205"/>
  <c r="AG116" i="205"/>
  <c r="B116" i="205" s="1"/>
  <c r="L116" i="205"/>
  <c r="AG115" i="205"/>
  <c r="B115" i="205" s="1"/>
  <c r="L115" i="205"/>
  <c r="AG114" i="205"/>
  <c r="B114" i="205" s="1"/>
  <c r="L114" i="205"/>
  <c r="AG113" i="205"/>
  <c r="B113" i="205" s="1"/>
  <c r="L113" i="205"/>
  <c r="AG112" i="205"/>
  <c r="B112" i="205" s="1"/>
  <c r="L112" i="205"/>
  <c r="AG111" i="205"/>
  <c r="B111" i="205" s="1"/>
  <c r="L111" i="205"/>
  <c r="AG110" i="205"/>
  <c r="B110" i="205" s="1"/>
  <c r="L110" i="205"/>
  <c r="AG104" i="205"/>
  <c r="B104" i="205" s="1"/>
  <c r="L104" i="205"/>
  <c r="AG103" i="205"/>
  <c r="B103" i="205" s="1"/>
  <c r="L103" i="205"/>
  <c r="AG102" i="205"/>
  <c r="B102" i="205" s="1"/>
  <c r="L102" i="205"/>
  <c r="AG101" i="205"/>
  <c r="B101" i="205" s="1"/>
  <c r="L101" i="205"/>
  <c r="AG100" i="205"/>
  <c r="B100" i="205" s="1"/>
  <c r="L100" i="205"/>
  <c r="AG96" i="205"/>
  <c r="B96" i="205" s="1"/>
  <c r="L96" i="205"/>
  <c r="AG95" i="205"/>
  <c r="B95" i="205" s="1"/>
  <c r="L95" i="205"/>
  <c r="AG94" i="205"/>
  <c r="B94" i="205" s="1"/>
  <c r="L94" i="205"/>
  <c r="AG93" i="205"/>
  <c r="B93" i="205" s="1"/>
  <c r="L93" i="205"/>
  <c r="AG92" i="205"/>
  <c r="B92" i="205" s="1"/>
  <c r="L92" i="205"/>
  <c r="AG91" i="205"/>
  <c r="B91" i="205" s="1"/>
  <c r="L91" i="205"/>
  <c r="AG87" i="205"/>
  <c r="B87" i="205" s="1"/>
  <c r="L87" i="205"/>
  <c r="AG86" i="205"/>
  <c r="B86" i="205" s="1"/>
  <c r="L86" i="205"/>
  <c r="AG85" i="205"/>
  <c r="B85" i="205" s="1"/>
  <c r="L85" i="205"/>
  <c r="AG81" i="205"/>
  <c r="B81" i="205" s="1"/>
  <c r="L81" i="205"/>
  <c r="AG80" i="205"/>
  <c r="B80" i="205" s="1"/>
  <c r="L80" i="205"/>
  <c r="AG79" i="205"/>
  <c r="B79" i="205" s="1"/>
  <c r="L79" i="205"/>
  <c r="AG78" i="205"/>
  <c r="B78" i="205" s="1"/>
  <c r="L78" i="205"/>
  <c r="AG77" i="205"/>
  <c r="B77" i="205" s="1"/>
  <c r="L77" i="205"/>
  <c r="AG76" i="205"/>
  <c r="L76" i="205"/>
  <c r="AG70" i="205"/>
  <c r="B70" i="205" s="1"/>
  <c r="L70" i="205"/>
  <c r="AG69" i="205"/>
  <c r="B69" i="205" s="1"/>
  <c r="L69" i="205"/>
  <c r="AG68" i="205"/>
  <c r="B68" i="205" s="1"/>
  <c r="L68" i="205"/>
  <c r="AG67" i="205"/>
  <c r="B67" i="205" s="1"/>
  <c r="L67" i="205"/>
  <c r="AG64" i="205"/>
  <c r="AG63" i="205"/>
  <c r="B63" i="205" s="1"/>
  <c r="L63" i="205"/>
  <c r="AG62" i="205"/>
  <c r="B62" i="205" s="1"/>
  <c r="L62" i="205"/>
  <c r="AG61" i="205"/>
  <c r="L61" i="205"/>
  <c r="AG60" i="205"/>
  <c r="B60" i="205" s="1"/>
  <c r="L60" i="205"/>
  <c r="AG59" i="205"/>
  <c r="AG57" i="205"/>
  <c r="AG56" i="205"/>
  <c r="B56" i="205" s="1"/>
  <c r="L56" i="205"/>
  <c r="AG55" i="205"/>
  <c r="B55" i="205" s="1"/>
  <c r="L55" i="205"/>
  <c r="AG54" i="205"/>
  <c r="L54" i="205"/>
  <c r="AG50" i="205"/>
  <c r="AG48" i="205" s="1"/>
  <c r="B48" i="205" s="1"/>
  <c r="L50" i="205"/>
  <c r="AG46" i="205"/>
  <c r="B46" i="205" s="1"/>
  <c r="L46" i="205"/>
  <c r="AG45" i="205"/>
  <c r="B45" i="205" s="1"/>
  <c r="L45" i="205"/>
  <c r="AG44" i="205"/>
  <c r="B44" i="205" s="1"/>
  <c r="L44" i="205"/>
  <c r="AG43" i="205"/>
  <c r="B43" i="205" s="1"/>
  <c r="L43" i="205"/>
  <c r="AG37" i="205"/>
  <c r="B37" i="205" s="1"/>
  <c r="L37" i="205"/>
  <c r="AG36" i="205"/>
  <c r="B36" i="205" s="1"/>
  <c r="L36" i="205"/>
  <c r="AG35" i="205"/>
  <c r="B35" i="205" s="1"/>
  <c r="L35" i="205"/>
  <c r="AG34" i="205"/>
  <c r="B34" i="205" s="1"/>
  <c r="L34" i="205"/>
  <c r="AG33" i="205"/>
  <c r="L33" i="205"/>
  <c r="AG29" i="205"/>
  <c r="L29" i="205"/>
  <c r="AG28" i="205"/>
  <c r="B28" i="205" s="1"/>
  <c r="L28" i="205"/>
  <c r="AG24" i="205"/>
  <c r="B24" i="205" s="1"/>
  <c r="L24" i="205"/>
  <c r="AG23" i="205"/>
  <c r="B23" i="205" s="1"/>
  <c r="L23" i="205"/>
  <c r="AG22" i="205"/>
  <c r="B22" i="205" s="1"/>
  <c r="L22" i="205"/>
  <c r="AG18" i="205"/>
  <c r="B18" i="205" s="1"/>
  <c r="L18" i="205"/>
  <c r="AG17" i="205"/>
  <c r="B17" i="205" s="1"/>
  <c r="L17" i="205"/>
  <c r="AG16" i="205"/>
  <c r="B16" i="205" s="1"/>
  <c r="L16" i="205"/>
  <c r="AG15" i="205"/>
  <c r="B15" i="205" s="1"/>
  <c r="L15" i="205"/>
  <c r="AG14" i="205"/>
  <c r="B14" i="205" s="1"/>
  <c r="L14" i="205"/>
  <c r="AG13" i="205"/>
  <c r="B13" i="205" s="1"/>
  <c r="L13" i="205"/>
  <c r="AG12" i="205"/>
  <c r="B12" i="205" s="1"/>
  <c r="L12" i="205"/>
  <c r="AE6" i="205"/>
  <c r="AE2" i="205" s="1"/>
  <c r="AD6" i="205"/>
  <c r="AD2" i="205" s="1"/>
  <c r="AC6" i="205"/>
  <c r="AC2" i="205" s="1"/>
  <c r="AB6" i="205"/>
  <c r="AB2" i="205" s="1"/>
  <c r="AA6" i="205"/>
  <c r="AA2" i="205" s="1"/>
  <c r="Z6" i="205"/>
  <c r="Z2" i="205" s="1"/>
  <c r="Y6" i="205"/>
  <c r="Y2" i="205" s="1"/>
  <c r="X6" i="205"/>
  <c r="X2" i="205" s="1"/>
  <c r="W6" i="205"/>
  <c r="W2" i="205" s="1"/>
  <c r="V6" i="205"/>
  <c r="V2" i="205" s="1"/>
  <c r="U6" i="205"/>
  <c r="U2" i="205" s="1"/>
  <c r="T6" i="205"/>
  <c r="T2" i="205" s="1"/>
  <c r="S6" i="205"/>
  <c r="S2" i="205" s="1"/>
  <c r="R6" i="205"/>
  <c r="R2" i="205" s="1"/>
  <c r="Q6" i="205"/>
  <c r="Q2" i="205" s="1"/>
  <c r="P6" i="205"/>
  <c r="P2" i="205" s="1"/>
  <c r="O6" i="205"/>
  <c r="O2" i="205" s="1"/>
  <c r="N6" i="205"/>
  <c r="N2" i="205" s="1"/>
  <c r="M6" i="205"/>
  <c r="M2" i="205" s="1"/>
  <c r="L235" i="204"/>
  <c r="L234" i="204"/>
  <c r="L230" i="204"/>
  <c r="L229" i="204"/>
  <c r="L225" i="204"/>
  <c r="L224" i="204"/>
  <c r="L223" i="204"/>
  <c r="L222" i="204"/>
  <c r="L218" i="204"/>
  <c r="B217" i="204"/>
  <c r="L217" i="204"/>
  <c r="L216" i="204"/>
  <c r="AG215" i="204"/>
  <c r="L210" i="204"/>
  <c r="L209" i="204"/>
  <c r="L208" i="204"/>
  <c r="L207" i="204"/>
  <c r="L206" i="204"/>
  <c r="L205" i="204"/>
  <c r="L204" i="204"/>
  <c r="AG203" i="204"/>
  <c r="L203" i="204"/>
  <c r="L199" i="204"/>
  <c r="L198" i="204"/>
  <c r="L197" i="204"/>
  <c r="AG196" i="204"/>
  <c r="L196" i="204"/>
  <c r="L190" i="204"/>
  <c r="L189" i="204"/>
  <c r="L188" i="204"/>
  <c r="L187" i="204"/>
  <c r="L183" i="204"/>
  <c r="L182" i="204"/>
  <c r="L181" i="204"/>
  <c r="L180" i="204"/>
  <c r="L179" i="204"/>
  <c r="L175" i="204"/>
  <c r="L174" i="204"/>
  <c r="L173" i="204"/>
  <c r="L169" i="204"/>
  <c r="L168" i="204"/>
  <c r="L167" i="204"/>
  <c r="L166" i="204"/>
  <c r="L165" i="204"/>
  <c r="B159" i="204"/>
  <c r="L159" i="204"/>
  <c r="B158" i="204"/>
  <c r="L158" i="204"/>
  <c r="B157" i="204"/>
  <c r="L157" i="204"/>
  <c r="B156" i="204"/>
  <c r="L156" i="204"/>
  <c r="B155" i="204"/>
  <c r="L155" i="204"/>
  <c r="B154" i="204"/>
  <c r="L154" i="204"/>
  <c r="AG150" i="204"/>
  <c r="B150" i="204" s="1"/>
  <c r="L150" i="204"/>
  <c r="AG149" i="204"/>
  <c r="L149" i="204"/>
  <c r="AG145" i="204"/>
  <c r="B145" i="204" s="1"/>
  <c r="L145" i="204"/>
  <c r="AG144" i="204"/>
  <c r="B144" i="204" s="1"/>
  <c r="L144" i="204"/>
  <c r="AG143" i="204"/>
  <c r="L143" i="204"/>
  <c r="AG139" i="204"/>
  <c r="B139" i="204" s="1"/>
  <c r="L139" i="204"/>
  <c r="AG138" i="204"/>
  <c r="B138" i="204" s="1"/>
  <c r="L138" i="204"/>
  <c r="AG137" i="204"/>
  <c r="B137" i="204" s="1"/>
  <c r="L137" i="204"/>
  <c r="AG136" i="204"/>
  <c r="B136" i="204" s="1"/>
  <c r="L136" i="204"/>
  <c r="AG135" i="204"/>
  <c r="B135" i="204" s="1"/>
  <c r="L135" i="204"/>
  <c r="AG134" i="204"/>
  <c r="B134" i="204" s="1"/>
  <c r="L134" i="204"/>
  <c r="AG133" i="204"/>
  <c r="B133" i="204" s="1"/>
  <c r="L133" i="204"/>
  <c r="AG132" i="204"/>
  <c r="B132" i="204" s="1"/>
  <c r="L132" i="204"/>
  <c r="AG126" i="204"/>
  <c r="B126" i="204" s="1"/>
  <c r="L126" i="204"/>
  <c r="AG125" i="204"/>
  <c r="B125" i="204" s="1"/>
  <c r="L125" i="204"/>
  <c r="AG124" i="204"/>
  <c r="B124" i="204" s="1"/>
  <c r="L124" i="204"/>
  <c r="AG123" i="204"/>
  <c r="B123" i="204" s="1"/>
  <c r="L123" i="204"/>
  <c r="AG122" i="204"/>
  <c r="B122" i="204" s="1"/>
  <c r="L122" i="204"/>
  <c r="AG121" i="204"/>
  <c r="B121" i="204" s="1"/>
  <c r="L121" i="204"/>
  <c r="AG120" i="204"/>
  <c r="B120" i="204" s="1"/>
  <c r="L120" i="204"/>
  <c r="AG116" i="204"/>
  <c r="B116" i="204" s="1"/>
  <c r="L116" i="204"/>
  <c r="AG115" i="204"/>
  <c r="B115" i="204" s="1"/>
  <c r="L115" i="204"/>
  <c r="AG114" i="204"/>
  <c r="B114" i="204" s="1"/>
  <c r="L114" i="204"/>
  <c r="AG113" i="204"/>
  <c r="B113" i="204" s="1"/>
  <c r="L113" i="204"/>
  <c r="AG112" i="204"/>
  <c r="B112" i="204" s="1"/>
  <c r="L112" i="204"/>
  <c r="AG111" i="204"/>
  <c r="B111" i="204" s="1"/>
  <c r="L111" i="204"/>
  <c r="AG110" i="204"/>
  <c r="B110" i="204" s="1"/>
  <c r="L110" i="204"/>
  <c r="AG104" i="204"/>
  <c r="B104" i="204" s="1"/>
  <c r="L104" i="204"/>
  <c r="AG103" i="204"/>
  <c r="B103" i="204" s="1"/>
  <c r="L103" i="204"/>
  <c r="AG102" i="204"/>
  <c r="B102" i="204" s="1"/>
  <c r="L102" i="204"/>
  <c r="AG101" i="204"/>
  <c r="B101" i="204" s="1"/>
  <c r="L101" i="204"/>
  <c r="AG100" i="204"/>
  <c r="B100" i="204" s="1"/>
  <c r="L100" i="204"/>
  <c r="AG96" i="204"/>
  <c r="B96" i="204" s="1"/>
  <c r="L96" i="204"/>
  <c r="AG95" i="204"/>
  <c r="B95" i="204" s="1"/>
  <c r="L95" i="204"/>
  <c r="AG94" i="204"/>
  <c r="B94" i="204" s="1"/>
  <c r="L94" i="204"/>
  <c r="AG93" i="204"/>
  <c r="B93" i="204" s="1"/>
  <c r="L93" i="204"/>
  <c r="AG92" i="204"/>
  <c r="B92" i="204" s="1"/>
  <c r="L92" i="204"/>
  <c r="AG91" i="204"/>
  <c r="B91" i="204" s="1"/>
  <c r="L91" i="204"/>
  <c r="AG87" i="204"/>
  <c r="B87" i="204" s="1"/>
  <c r="L87" i="204"/>
  <c r="AG86" i="204"/>
  <c r="B86" i="204" s="1"/>
  <c r="L86" i="204"/>
  <c r="AG85" i="204"/>
  <c r="B85" i="204" s="1"/>
  <c r="L85" i="204"/>
  <c r="AG81" i="204"/>
  <c r="B81" i="204" s="1"/>
  <c r="L81" i="204"/>
  <c r="AG80" i="204"/>
  <c r="B80" i="204" s="1"/>
  <c r="L80" i="204"/>
  <c r="AG79" i="204"/>
  <c r="B79" i="204" s="1"/>
  <c r="L79" i="204"/>
  <c r="AG78" i="204"/>
  <c r="B78" i="204" s="1"/>
  <c r="L78" i="204"/>
  <c r="AG77" i="204"/>
  <c r="B77" i="204" s="1"/>
  <c r="L77" i="204"/>
  <c r="AG76" i="204"/>
  <c r="L76" i="204"/>
  <c r="AG70" i="204"/>
  <c r="B70" i="204" s="1"/>
  <c r="L70" i="204"/>
  <c r="AG69" i="204"/>
  <c r="B69" i="204" s="1"/>
  <c r="L69" i="204"/>
  <c r="AG68" i="204"/>
  <c r="B68" i="204" s="1"/>
  <c r="L68" i="204"/>
  <c r="AG67" i="204"/>
  <c r="B67" i="204" s="1"/>
  <c r="L67" i="204"/>
  <c r="AG64" i="204"/>
  <c r="AG63" i="204"/>
  <c r="B63" i="204" s="1"/>
  <c r="L63" i="204"/>
  <c r="AG62" i="204"/>
  <c r="B62" i="204" s="1"/>
  <c r="L62" i="204"/>
  <c r="AG61" i="204"/>
  <c r="L61" i="204"/>
  <c r="AG60" i="204"/>
  <c r="B60" i="204" s="1"/>
  <c r="L60" i="204"/>
  <c r="AG59" i="204"/>
  <c r="AG57" i="204"/>
  <c r="AG56" i="204"/>
  <c r="B56" i="204" s="1"/>
  <c r="L56" i="204"/>
  <c r="AG55" i="204"/>
  <c r="B55" i="204" s="1"/>
  <c r="L55" i="204"/>
  <c r="AG54" i="204"/>
  <c r="B54" i="204" s="1"/>
  <c r="L54" i="204"/>
  <c r="AG50" i="204"/>
  <c r="AG48" i="204" s="1"/>
  <c r="L50" i="204"/>
  <c r="AG46" i="204"/>
  <c r="B46" i="204" s="1"/>
  <c r="L46" i="204"/>
  <c r="AG45" i="204"/>
  <c r="B45" i="204" s="1"/>
  <c r="L45" i="204"/>
  <c r="AG44" i="204"/>
  <c r="B44" i="204" s="1"/>
  <c r="L44" i="204"/>
  <c r="AG43" i="204"/>
  <c r="B43" i="204" s="1"/>
  <c r="L43" i="204"/>
  <c r="AG37" i="204"/>
  <c r="B37" i="204" s="1"/>
  <c r="L37" i="204"/>
  <c r="AG36" i="204"/>
  <c r="B36" i="204" s="1"/>
  <c r="L36" i="204"/>
  <c r="AG35" i="204"/>
  <c r="B35" i="204" s="1"/>
  <c r="L35" i="204"/>
  <c r="AG34" i="204"/>
  <c r="B34" i="204" s="1"/>
  <c r="L34" i="204"/>
  <c r="AG33" i="204"/>
  <c r="L33" i="204"/>
  <c r="AG29" i="204"/>
  <c r="B29" i="204" s="1"/>
  <c r="L29" i="204"/>
  <c r="AG28" i="204"/>
  <c r="B28" i="204" s="1"/>
  <c r="L28" i="204"/>
  <c r="AG24" i="204"/>
  <c r="B24" i="204" s="1"/>
  <c r="L24" i="204"/>
  <c r="AG23" i="204"/>
  <c r="B23" i="204" s="1"/>
  <c r="L23" i="204"/>
  <c r="AG22" i="204"/>
  <c r="B22" i="204" s="1"/>
  <c r="L22" i="204"/>
  <c r="AG18" i="204"/>
  <c r="B18" i="204" s="1"/>
  <c r="L18" i="204"/>
  <c r="AG17" i="204"/>
  <c r="B17" i="204" s="1"/>
  <c r="L17" i="204"/>
  <c r="AG16" i="204"/>
  <c r="B16" i="204" s="1"/>
  <c r="L16" i="204"/>
  <c r="AG15" i="204"/>
  <c r="B15" i="204" s="1"/>
  <c r="L15" i="204"/>
  <c r="AG14" i="204"/>
  <c r="B14" i="204" s="1"/>
  <c r="L14" i="204"/>
  <c r="AG13" i="204"/>
  <c r="B13" i="204" s="1"/>
  <c r="L13" i="204"/>
  <c r="AG12" i="204"/>
  <c r="L12" i="204"/>
  <c r="AE6" i="204"/>
  <c r="AE2" i="204" s="1"/>
  <c r="AD6" i="204"/>
  <c r="AD2" i="204" s="1"/>
  <c r="AC6" i="204"/>
  <c r="AC2" i="204" s="1"/>
  <c r="AB6" i="204"/>
  <c r="AB2" i="204" s="1"/>
  <c r="AA6" i="204"/>
  <c r="AA2" i="204" s="1"/>
  <c r="Z6" i="204"/>
  <c r="Z2" i="204" s="1"/>
  <c r="Y6" i="204"/>
  <c r="Y2" i="204" s="1"/>
  <c r="X6" i="204"/>
  <c r="X2" i="204" s="1"/>
  <c r="W6" i="204"/>
  <c r="W2" i="204" s="1"/>
  <c r="V6" i="204"/>
  <c r="V2" i="204" s="1"/>
  <c r="U6" i="204"/>
  <c r="U2" i="204" s="1"/>
  <c r="T6" i="204"/>
  <c r="T2" i="204" s="1"/>
  <c r="S6" i="204"/>
  <c r="S2" i="204" s="1"/>
  <c r="R6" i="204"/>
  <c r="R2" i="204" s="1"/>
  <c r="Q6" i="204"/>
  <c r="Q2" i="204" s="1"/>
  <c r="P6" i="204"/>
  <c r="P2" i="204" s="1"/>
  <c r="O6" i="204"/>
  <c r="O2" i="204" s="1"/>
  <c r="N6" i="204"/>
  <c r="N2" i="204" s="1"/>
  <c r="M6" i="204"/>
  <c r="M2" i="204" s="1"/>
  <c r="L235" i="203"/>
  <c r="L234" i="203"/>
  <c r="L230" i="203"/>
  <c r="L229" i="203"/>
  <c r="L225" i="203"/>
  <c r="L224" i="203"/>
  <c r="AG221" i="203"/>
  <c r="L223" i="203"/>
  <c r="L222" i="203"/>
  <c r="L218" i="203"/>
  <c r="AG215" i="203"/>
  <c r="L217" i="203"/>
  <c r="L216" i="203"/>
  <c r="AG213" i="203"/>
  <c r="L210" i="203"/>
  <c r="L209" i="203"/>
  <c r="L208" i="203"/>
  <c r="L207" i="203"/>
  <c r="L206" i="203"/>
  <c r="AG203" i="203"/>
  <c r="L205" i="203"/>
  <c r="AG202" i="203"/>
  <c r="L204" i="203"/>
  <c r="L203" i="203"/>
  <c r="L199" i="203"/>
  <c r="AG196" i="203"/>
  <c r="L198" i="203"/>
  <c r="AG195" i="203"/>
  <c r="L197" i="203"/>
  <c r="L196" i="203"/>
  <c r="L190" i="203"/>
  <c r="L189" i="203"/>
  <c r="AG186" i="203"/>
  <c r="L188" i="203"/>
  <c r="L187" i="203"/>
  <c r="L183" i="203"/>
  <c r="L182" i="203"/>
  <c r="L181" i="203"/>
  <c r="L180" i="203"/>
  <c r="L179" i="203"/>
  <c r="L175" i="203"/>
  <c r="AG172" i="203"/>
  <c r="L174" i="203"/>
  <c r="L173" i="203"/>
  <c r="L169" i="203"/>
  <c r="L168" i="203"/>
  <c r="L167" i="203"/>
  <c r="AG164" i="203"/>
  <c r="L166" i="203"/>
  <c r="L165" i="203"/>
  <c r="B159" i="203"/>
  <c r="L159" i="203"/>
  <c r="B158" i="203"/>
  <c r="L158" i="203"/>
  <c r="B157" i="203"/>
  <c r="L157" i="203"/>
  <c r="B156" i="203"/>
  <c r="L156" i="203"/>
  <c r="B155" i="203"/>
  <c r="L155" i="203"/>
  <c r="B154" i="203"/>
  <c r="L154" i="203"/>
  <c r="AG150" i="203"/>
  <c r="B150" i="203" s="1"/>
  <c r="L150" i="203"/>
  <c r="AG149" i="203"/>
  <c r="L149" i="203"/>
  <c r="AG145" i="203"/>
  <c r="B145" i="203" s="1"/>
  <c r="L145" i="203"/>
  <c r="AG144" i="203"/>
  <c r="B144" i="203" s="1"/>
  <c r="L144" i="203"/>
  <c r="AG143" i="203"/>
  <c r="L143" i="203"/>
  <c r="AG139" i="203"/>
  <c r="B139" i="203" s="1"/>
  <c r="L139" i="203"/>
  <c r="AG138" i="203"/>
  <c r="B138" i="203" s="1"/>
  <c r="L138" i="203"/>
  <c r="AG137" i="203"/>
  <c r="B137" i="203" s="1"/>
  <c r="L137" i="203"/>
  <c r="AG136" i="203"/>
  <c r="B136" i="203" s="1"/>
  <c r="L136" i="203"/>
  <c r="AG135" i="203"/>
  <c r="B135" i="203" s="1"/>
  <c r="L135" i="203"/>
  <c r="AG134" i="203"/>
  <c r="B134" i="203" s="1"/>
  <c r="L134" i="203"/>
  <c r="AG133" i="203"/>
  <c r="B133" i="203" s="1"/>
  <c r="L133" i="203"/>
  <c r="AG132" i="203"/>
  <c r="B132" i="203" s="1"/>
  <c r="L132" i="203"/>
  <c r="AG126" i="203"/>
  <c r="B126" i="203" s="1"/>
  <c r="L126" i="203"/>
  <c r="AG125" i="203"/>
  <c r="B125" i="203" s="1"/>
  <c r="L125" i="203"/>
  <c r="AG124" i="203"/>
  <c r="B124" i="203" s="1"/>
  <c r="L124" i="203"/>
  <c r="AG123" i="203"/>
  <c r="B123" i="203" s="1"/>
  <c r="L123" i="203"/>
  <c r="AG122" i="203"/>
  <c r="B122" i="203" s="1"/>
  <c r="L122" i="203"/>
  <c r="AG121" i="203"/>
  <c r="B121" i="203" s="1"/>
  <c r="L121" i="203"/>
  <c r="AG120" i="203"/>
  <c r="B120" i="203" s="1"/>
  <c r="L120" i="203"/>
  <c r="AG116" i="203"/>
  <c r="B116" i="203" s="1"/>
  <c r="L116" i="203"/>
  <c r="AG115" i="203"/>
  <c r="B115" i="203" s="1"/>
  <c r="L115" i="203"/>
  <c r="AG114" i="203"/>
  <c r="B114" i="203" s="1"/>
  <c r="L114" i="203"/>
  <c r="AG113" i="203"/>
  <c r="B113" i="203" s="1"/>
  <c r="L113" i="203"/>
  <c r="AG112" i="203"/>
  <c r="B112" i="203" s="1"/>
  <c r="L112" i="203"/>
  <c r="AG111" i="203"/>
  <c r="B111" i="203" s="1"/>
  <c r="L111" i="203"/>
  <c r="AG110" i="203"/>
  <c r="L110" i="203"/>
  <c r="AG104" i="203"/>
  <c r="B104" i="203" s="1"/>
  <c r="L104" i="203"/>
  <c r="AG103" i="203"/>
  <c r="B103" i="203" s="1"/>
  <c r="L103" i="203"/>
  <c r="AG102" i="203"/>
  <c r="B102" i="203" s="1"/>
  <c r="L102" i="203"/>
  <c r="AG101" i="203"/>
  <c r="B101" i="203" s="1"/>
  <c r="L101" i="203"/>
  <c r="AG100" i="203"/>
  <c r="L100" i="203"/>
  <c r="AG96" i="203"/>
  <c r="B96" i="203" s="1"/>
  <c r="L96" i="203"/>
  <c r="AG95" i="203"/>
  <c r="B95" i="203" s="1"/>
  <c r="L95" i="203"/>
  <c r="AG94" i="203"/>
  <c r="B94" i="203" s="1"/>
  <c r="L94" i="203"/>
  <c r="AG93" i="203"/>
  <c r="B93" i="203" s="1"/>
  <c r="L93" i="203"/>
  <c r="AG92" i="203"/>
  <c r="B92" i="203" s="1"/>
  <c r="L92" i="203"/>
  <c r="AG91" i="203"/>
  <c r="B91" i="203" s="1"/>
  <c r="L91" i="203"/>
  <c r="AG87" i="203"/>
  <c r="B87" i="203" s="1"/>
  <c r="L87" i="203"/>
  <c r="AG86" i="203"/>
  <c r="B86" i="203" s="1"/>
  <c r="L86" i="203"/>
  <c r="AG85" i="203"/>
  <c r="B85" i="203" s="1"/>
  <c r="L85" i="203"/>
  <c r="AG81" i="203"/>
  <c r="B81" i="203" s="1"/>
  <c r="L81" i="203"/>
  <c r="AG80" i="203"/>
  <c r="B80" i="203" s="1"/>
  <c r="L80" i="203"/>
  <c r="AG79" i="203"/>
  <c r="B79" i="203" s="1"/>
  <c r="L79" i="203"/>
  <c r="AG78" i="203"/>
  <c r="B78" i="203" s="1"/>
  <c r="L78" i="203"/>
  <c r="AG77" i="203"/>
  <c r="B77" i="203" s="1"/>
  <c r="L77" i="203"/>
  <c r="AG76" i="203"/>
  <c r="L76" i="203"/>
  <c r="AG70" i="203"/>
  <c r="B70" i="203" s="1"/>
  <c r="L70" i="203"/>
  <c r="AG69" i="203"/>
  <c r="B69" i="203" s="1"/>
  <c r="L69" i="203"/>
  <c r="AG68" i="203"/>
  <c r="B68" i="203" s="1"/>
  <c r="L68" i="203"/>
  <c r="AG67" i="203"/>
  <c r="B67" i="203" s="1"/>
  <c r="L67" i="203"/>
  <c r="AG64" i="203"/>
  <c r="AG63" i="203"/>
  <c r="B63" i="203" s="1"/>
  <c r="L63" i="203"/>
  <c r="AG62" i="203"/>
  <c r="B62" i="203" s="1"/>
  <c r="L62" i="203"/>
  <c r="AG61" i="203"/>
  <c r="L61" i="203"/>
  <c r="AG60" i="203"/>
  <c r="B60" i="203" s="1"/>
  <c r="L60" i="203"/>
  <c r="AG59" i="203"/>
  <c r="AG57" i="203"/>
  <c r="AG56" i="203"/>
  <c r="B56" i="203" s="1"/>
  <c r="L56" i="203"/>
  <c r="AG55" i="203"/>
  <c r="B55" i="203" s="1"/>
  <c r="L55" i="203"/>
  <c r="AG54" i="203"/>
  <c r="B54" i="203" s="1"/>
  <c r="L54" i="203"/>
  <c r="AG50" i="203"/>
  <c r="AG48" i="203" s="1"/>
  <c r="L50" i="203"/>
  <c r="AG46" i="203"/>
  <c r="B46" i="203" s="1"/>
  <c r="L46" i="203"/>
  <c r="AG45" i="203"/>
  <c r="B45" i="203" s="1"/>
  <c r="L45" i="203"/>
  <c r="AG44" i="203"/>
  <c r="B44" i="203" s="1"/>
  <c r="L44" i="203"/>
  <c r="AG43" i="203"/>
  <c r="B43" i="203" s="1"/>
  <c r="L43" i="203"/>
  <c r="AG37" i="203"/>
  <c r="B37" i="203" s="1"/>
  <c r="L37" i="203"/>
  <c r="AG36" i="203"/>
  <c r="B36" i="203" s="1"/>
  <c r="L36" i="203"/>
  <c r="AG35" i="203"/>
  <c r="B35" i="203" s="1"/>
  <c r="L35" i="203"/>
  <c r="AG34" i="203"/>
  <c r="B34" i="203" s="1"/>
  <c r="L34" i="203"/>
  <c r="AG33" i="203"/>
  <c r="L33" i="203"/>
  <c r="AG29" i="203"/>
  <c r="B29" i="203" s="1"/>
  <c r="L29" i="203"/>
  <c r="AG28" i="203"/>
  <c r="B28" i="203" s="1"/>
  <c r="L28" i="203"/>
  <c r="AG24" i="203"/>
  <c r="B24" i="203" s="1"/>
  <c r="L24" i="203"/>
  <c r="AG23" i="203"/>
  <c r="B23" i="203" s="1"/>
  <c r="L23" i="203"/>
  <c r="AG22" i="203"/>
  <c r="B22" i="203" s="1"/>
  <c r="L22" i="203"/>
  <c r="AG18" i="203"/>
  <c r="B18" i="203" s="1"/>
  <c r="L18" i="203"/>
  <c r="AG17" i="203"/>
  <c r="L17" i="203"/>
  <c r="AG16" i="203"/>
  <c r="B16" i="203" s="1"/>
  <c r="L16" i="203"/>
  <c r="AG15" i="203"/>
  <c r="B15" i="203" s="1"/>
  <c r="L15" i="203"/>
  <c r="AG14" i="203"/>
  <c r="B14" i="203" s="1"/>
  <c r="L14" i="203"/>
  <c r="AG13" i="203"/>
  <c r="B13" i="203" s="1"/>
  <c r="L13" i="203"/>
  <c r="AG12" i="203"/>
  <c r="B12" i="203" s="1"/>
  <c r="L12" i="203"/>
  <c r="AE6" i="203"/>
  <c r="AE2" i="203" s="1"/>
  <c r="AD6" i="203"/>
  <c r="AD2" i="203" s="1"/>
  <c r="AC6" i="203"/>
  <c r="AC2" i="203" s="1"/>
  <c r="AB6" i="203"/>
  <c r="AA6" i="203"/>
  <c r="AA2" i="203" s="1"/>
  <c r="Z6" i="203"/>
  <c r="Z2" i="203" s="1"/>
  <c r="Y6" i="203"/>
  <c r="Y2" i="203" s="1"/>
  <c r="X6" i="203"/>
  <c r="X2" i="203" s="1"/>
  <c r="W6" i="203"/>
  <c r="W2" i="203" s="1"/>
  <c r="V6" i="203"/>
  <c r="V2" i="203" s="1"/>
  <c r="U6" i="203"/>
  <c r="U2" i="203" s="1"/>
  <c r="T6" i="203"/>
  <c r="T2" i="203" s="1"/>
  <c r="S6" i="203"/>
  <c r="S2" i="203" s="1"/>
  <c r="R6" i="203"/>
  <c r="R2" i="203" s="1"/>
  <c r="Q6" i="203"/>
  <c r="Q2" i="203" s="1"/>
  <c r="P6" i="203"/>
  <c r="P2" i="203" s="1"/>
  <c r="O6" i="203"/>
  <c r="O2" i="203" s="1"/>
  <c r="N6" i="203"/>
  <c r="N2" i="203" s="1"/>
  <c r="M6" i="203"/>
  <c r="M2" i="203" s="1"/>
  <c r="AB2" i="203"/>
  <c r="L235" i="202"/>
  <c r="L234" i="202"/>
  <c r="L230" i="202"/>
  <c r="L229" i="202"/>
  <c r="L225" i="202"/>
  <c r="L224" i="202"/>
  <c r="AG221" i="202"/>
  <c r="L223" i="202"/>
  <c r="L222" i="202"/>
  <c r="L218" i="202"/>
  <c r="AG215" i="202"/>
  <c r="L217" i="202"/>
  <c r="L216" i="202"/>
  <c r="AG213" i="202"/>
  <c r="L210" i="202"/>
  <c r="L209" i="202"/>
  <c r="L208" i="202"/>
  <c r="L207" i="202"/>
  <c r="L206" i="202"/>
  <c r="AG203" i="202"/>
  <c r="L205" i="202"/>
  <c r="AG202" i="202"/>
  <c r="L204" i="202"/>
  <c r="L203" i="202"/>
  <c r="L199" i="202"/>
  <c r="AG196" i="202"/>
  <c r="L198" i="202"/>
  <c r="AG195" i="202"/>
  <c r="L197" i="202"/>
  <c r="L196" i="202"/>
  <c r="L190" i="202"/>
  <c r="L189" i="202"/>
  <c r="AG186" i="202"/>
  <c r="L188" i="202"/>
  <c r="L187" i="202"/>
  <c r="L183" i="202"/>
  <c r="L182" i="202"/>
  <c r="L181" i="202"/>
  <c r="L180" i="202"/>
  <c r="L179" i="202"/>
  <c r="L175" i="202"/>
  <c r="AG172" i="202"/>
  <c r="L174" i="202"/>
  <c r="L173" i="202"/>
  <c r="L169" i="202"/>
  <c r="L168" i="202"/>
  <c r="L167" i="202"/>
  <c r="AG164" i="202"/>
  <c r="L166" i="202"/>
  <c r="L165" i="202"/>
  <c r="B159" i="202"/>
  <c r="L159" i="202"/>
  <c r="B158" i="202"/>
  <c r="L158" i="202"/>
  <c r="B157" i="202"/>
  <c r="L157" i="202"/>
  <c r="B156" i="202"/>
  <c r="L156" i="202"/>
  <c r="B155" i="202"/>
  <c r="L155" i="202"/>
  <c r="B154" i="202"/>
  <c r="L154" i="202"/>
  <c r="AG150" i="202"/>
  <c r="B150" i="202" s="1"/>
  <c r="L150" i="202"/>
  <c r="AG149" i="202"/>
  <c r="L149" i="202"/>
  <c r="AG145" i="202"/>
  <c r="B145" i="202" s="1"/>
  <c r="L145" i="202"/>
  <c r="AG144" i="202"/>
  <c r="B144" i="202" s="1"/>
  <c r="L144" i="202"/>
  <c r="AG143" i="202"/>
  <c r="L143" i="202"/>
  <c r="AG139" i="202"/>
  <c r="B139" i="202" s="1"/>
  <c r="L139" i="202"/>
  <c r="AG138" i="202"/>
  <c r="B138" i="202" s="1"/>
  <c r="L138" i="202"/>
  <c r="AG137" i="202"/>
  <c r="B137" i="202" s="1"/>
  <c r="L137" i="202"/>
  <c r="AG136" i="202"/>
  <c r="B136" i="202" s="1"/>
  <c r="L136" i="202"/>
  <c r="AG135" i="202"/>
  <c r="B135" i="202" s="1"/>
  <c r="L135" i="202"/>
  <c r="AG134" i="202"/>
  <c r="B134" i="202" s="1"/>
  <c r="L134" i="202"/>
  <c r="AG133" i="202"/>
  <c r="B133" i="202" s="1"/>
  <c r="L133" i="202"/>
  <c r="AG132" i="202"/>
  <c r="B132" i="202" s="1"/>
  <c r="L132" i="202"/>
  <c r="AG126" i="202"/>
  <c r="B126" i="202" s="1"/>
  <c r="L126" i="202"/>
  <c r="AG125" i="202"/>
  <c r="B125" i="202" s="1"/>
  <c r="L125" i="202"/>
  <c r="AG124" i="202"/>
  <c r="B124" i="202" s="1"/>
  <c r="L124" i="202"/>
  <c r="AG123" i="202"/>
  <c r="B123" i="202" s="1"/>
  <c r="L123" i="202"/>
  <c r="AG122" i="202"/>
  <c r="B122" i="202" s="1"/>
  <c r="L122" i="202"/>
  <c r="AG121" i="202"/>
  <c r="B121" i="202" s="1"/>
  <c r="L121" i="202"/>
  <c r="AG120" i="202"/>
  <c r="B120" i="202" s="1"/>
  <c r="L120" i="202"/>
  <c r="AG116" i="202"/>
  <c r="B116" i="202" s="1"/>
  <c r="L116" i="202"/>
  <c r="AG115" i="202"/>
  <c r="B115" i="202" s="1"/>
  <c r="L115" i="202"/>
  <c r="AG114" i="202"/>
  <c r="B114" i="202" s="1"/>
  <c r="L114" i="202"/>
  <c r="AG113" i="202"/>
  <c r="B113" i="202" s="1"/>
  <c r="L113" i="202"/>
  <c r="AG112" i="202"/>
  <c r="B112" i="202" s="1"/>
  <c r="L112" i="202"/>
  <c r="AG111" i="202"/>
  <c r="B111" i="202" s="1"/>
  <c r="L111" i="202"/>
  <c r="AG110" i="202"/>
  <c r="L110" i="202"/>
  <c r="AG104" i="202"/>
  <c r="B104" i="202" s="1"/>
  <c r="L104" i="202"/>
  <c r="AG103" i="202"/>
  <c r="B103" i="202" s="1"/>
  <c r="L103" i="202"/>
  <c r="AG102" i="202"/>
  <c r="B102" i="202" s="1"/>
  <c r="L102" i="202"/>
  <c r="AG101" i="202"/>
  <c r="B101" i="202" s="1"/>
  <c r="L101" i="202"/>
  <c r="AG100" i="202"/>
  <c r="B100" i="202" s="1"/>
  <c r="L100" i="202"/>
  <c r="AG96" i="202"/>
  <c r="B96" i="202" s="1"/>
  <c r="L96" i="202"/>
  <c r="AG95" i="202"/>
  <c r="B95" i="202" s="1"/>
  <c r="L95" i="202"/>
  <c r="AG94" i="202"/>
  <c r="B94" i="202" s="1"/>
  <c r="L94" i="202"/>
  <c r="AG93" i="202"/>
  <c r="B93" i="202" s="1"/>
  <c r="L93" i="202"/>
  <c r="AG92" i="202"/>
  <c r="B92" i="202" s="1"/>
  <c r="L92" i="202"/>
  <c r="AG91" i="202"/>
  <c r="B91" i="202" s="1"/>
  <c r="L91" i="202"/>
  <c r="AG87" i="202"/>
  <c r="B87" i="202" s="1"/>
  <c r="L87" i="202"/>
  <c r="AG86" i="202"/>
  <c r="B86" i="202" s="1"/>
  <c r="L86" i="202"/>
  <c r="AG85" i="202"/>
  <c r="B85" i="202" s="1"/>
  <c r="L85" i="202"/>
  <c r="AG81" i="202"/>
  <c r="B81" i="202" s="1"/>
  <c r="L81" i="202"/>
  <c r="AG80" i="202"/>
  <c r="B80" i="202" s="1"/>
  <c r="L80" i="202"/>
  <c r="AG79" i="202"/>
  <c r="B79" i="202" s="1"/>
  <c r="L79" i="202"/>
  <c r="AG78" i="202"/>
  <c r="B78" i="202" s="1"/>
  <c r="L78" i="202"/>
  <c r="AG77" i="202"/>
  <c r="B77" i="202" s="1"/>
  <c r="L77" i="202"/>
  <c r="AG76" i="202"/>
  <c r="L76" i="202"/>
  <c r="AG70" i="202"/>
  <c r="B70" i="202" s="1"/>
  <c r="L70" i="202"/>
  <c r="AG69" i="202"/>
  <c r="B69" i="202" s="1"/>
  <c r="L69" i="202"/>
  <c r="AG68" i="202"/>
  <c r="B68" i="202" s="1"/>
  <c r="L68" i="202"/>
  <c r="AG67" i="202"/>
  <c r="B67" i="202" s="1"/>
  <c r="L67" i="202"/>
  <c r="AG64" i="202"/>
  <c r="AG63" i="202"/>
  <c r="B63" i="202" s="1"/>
  <c r="L63" i="202"/>
  <c r="AG62" i="202"/>
  <c r="B62" i="202" s="1"/>
  <c r="L62" i="202"/>
  <c r="AG61" i="202"/>
  <c r="L61" i="202"/>
  <c r="AG60" i="202"/>
  <c r="B60" i="202" s="1"/>
  <c r="L60" i="202"/>
  <c r="AG59" i="202"/>
  <c r="AG57" i="202"/>
  <c r="AG56" i="202"/>
  <c r="B56" i="202" s="1"/>
  <c r="L56" i="202"/>
  <c r="AG55" i="202"/>
  <c r="B55" i="202" s="1"/>
  <c r="L55" i="202"/>
  <c r="AG54" i="202"/>
  <c r="B54" i="202" s="1"/>
  <c r="L54" i="202"/>
  <c r="AG50" i="202"/>
  <c r="AG48" i="202" s="1"/>
  <c r="L50" i="202"/>
  <c r="AG46" i="202"/>
  <c r="B46" i="202" s="1"/>
  <c r="L46" i="202"/>
  <c r="AG45" i="202"/>
  <c r="L45" i="202"/>
  <c r="AG44" i="202"/>
  <c r="B44" i="202" s="1"/>
  <c r="L44" i="202"/>
  <c r="AG43" i="202"/>
  <c r="B43" i="202" s="1"/>
  <c r="L43" i="202"/>
  <c r="AG37" i="202"/>
  <c r="B37" i="202" s="1"/>
  <c r="L37" i="202"/>
  <c r="AG36" i="202"/>
  <c r="B36" i="202" s="1"/>
  <c r="L36" i="202"/>
  <c r="AG35" i="202"/>
  <c r="B35" i="202" s="1"/>
  <c r="L35" i="202"/>
  <c r="AG34" i="202"/>
  <c r="B34" i="202" s="1"/>
  <c r="L34" i="202"/>
  <c r="AG33" i="202"/>
  <c r="L33" i="202"/>
  <c r="AG29" i="202"/>
  <c r="B29" i="202" s="1"/>
  <c r="L29" i="202"/>
  <c r="AG28" i="202"/>
  <c r="L28" i="202"/>
  <c r="AG24" i="202"/>
  <c r="B24" i="202" s="1"/>
  <c r="L24" i="202"/>
  <c r="AG23" i="202"/>
  <c r="B23" i="202" s="1"/>
  <c r="L23" i="202"/>
  <c r="AG22" i="202"/>
  <c r="B22" i="202" s="1"/>
  <c r="L22" i="202"/>
  <c r="AG18" i="202"/>
  <c r="B18" i="202" s="1"/>
  <c r="L18" i="202"/>
  <c r="AG17" i="202"/>
  <c r="B17" i="202" s="1"/>
  <c r="L17" i="202"/>
  <c r="AG16" i="202"/>
  <c r="B16" i="202" s="1"/>
  <c r="L16" i="202"/>
  <c r="AG15" i="202"/>
  <c r="B15" i="202" s="1"/>
  <c r="L15" i="202"/>
  <c r="AG14" i="202"/>
  <c r="B14" i="202" s="1"/>
  <c r="L14" i="202"/>
  <c r="AG13" i="202"/>
  <c r="B13" i="202" s="1"/>
  <c r="L13" i="202"/>
  <c r="AG12" i="202"/>
  <c r="L12" i="202"/>
  <c r="AE6" i="202"/>
  <c r="AE2" i="202" s="1"/>
  <c r="AD6" i="202"/>
  <c r="AD2" i="202" s="1"/>
  <c r="AC6" i="202"/>
  <c r="AC2" i="202" s="1"/>
  <c r="AB6" i="202"/>
  <c r="AB2" i="202" s="1"/>
  <c r="AA6" i="202"/>
  <c r="AA2" i="202" s="1"/>
  <c r="Z6" i="202"/>
  <c r="Z2" i="202" s="1"/>
  <c r="Y6" i="202"/>
  <c r="Y2" i="202" s="1"/>
  <c r="X6" i="202"/>
  <c r="X2" i="202" s="1"/>
  <c r="W6" i="202"/>
  <c r="W2" i="202" s="1"/>
  <c r="V6" i="202"/>
  <c r="V2" i="202" s="1"/>
  <c r="U6" i="202"/>
  <c r="U2" i="202" s="1"/>
  <c r="T6" i="202"/>
  <c r="T2" i="202" s="1"/>
  <c r="S6" i="202"/>
  <c r="S2" i="202" s="1"/>
  <c r="R6" i="202"/>
  <c r="R2" i="202" s="1"/>
  <c r="Q6" i="202"/>
  <c r="Q2" i="202" s="1"/>
  <c r="P6" i="202"/>
  <c r="P2" i="202" s="1"/>
  <c r="O6" i="202"/>
  <c r="O2" i="202" s="1"/>
  <c r="N6" i="202"/>
  <c r="N2" i="202" s="1"/>
  <c r="M6" i="202"/>
  <c r="M2" i="202" s="1"/>
  <c r="L235" i="201"/>
  <c r="L234" i="201"/>
  <c r="L230" i="201"/>
  <c r="L229" i="201"/>
  <c r="L225" i="201"/>
  <c r="L224" i="201"/>
  <c r="AG221" i="201"/>
  <c r="L223" i="201"/>
  <c r="L222" i="201"/>
  <c r="L218" i="201"/>
  <c r="AG215" i="201"/>
  <c r="L217" i="201"/>
  <c r="L216" i="201"/>
  <c r="AG213" i="201"/>
  <c r="L210" i="201"/>
  <c r="L209" i="201"/>
  <c r="L208" i="201"/>
  <c r="L207" i="201"/>
  <c r="L206" i="201"/>
  <c r="AG203" i="201"/>
  <c r="L205" i="201"/>
  <c r="AG202" i="201"/>
  <c r="L204" i="201"/>
  <c r="L203" i="201"/>
  <c r="L199" i="201"/>
  <c r="AG196" i="201"/>
  <c r="L198" i="201"/>
  <c r="AG195" i="201"/>
  <c r="L197" i="201"/>
  <c r="L196" i="201"/>
  <c r="L190" i="201"/>
  <c r="L189" i="201"/>
  <c r="AG186" i="201"/>
  <c r="L188" i="201"/>
  <c r="L187" i="201"/>
  <c r="L183" i="201"/>
  <c r="L182" i="201"/>
  <c r="L181" i="201"/>
  <c r="L180" i="201"/>
  <c r="L179" i="201"/>
  <c r="L175" i="201"/>
  <c r="AG172" i="201"/>
  <c r="L174" i="201"/>
  <c r="L173" i="201"/>
  <c r="L169" i="201"/>
  <c r="L168" i="201"/>
  <c r="L167" i="201"/>
  <c r="AG164" i="201"/>
  <c r="L166" i="201"/>
  <c r="L165" i="201"/>
  <c r="B159" i="201"/>
  <c r="L159" i="201"/>
  <c r="B158" i="201"/>
  <c r="L158" i="201"/>
  <c r="B157" i="201"/>
  <c r="L157" i="201"/>
  <c r="B156" i="201"/>
  <c r="L156" i="201"/>
  <c r="B155" i="201"/>
  <c r="L155" i="201"/>
  <c r="B154" i="201"/>
  <c r="L154" i="201"/>
  <c r="AG150" i="201"/>
  <c r="B150" i="201" s="1"/>
  <c r="L150" i="201"/>
  <c r="AG149" i="201"/>
  <c r="B149" i="201" s="1"/>
  <c r="L149" i="201"/>
  <c r="AG145" i="201"/>
  <c r="B145" i="201" s="1"/>
  <c r="L145" i="201"/>
  <c r="AG144" i="201"/>
  <c r="B144" i="201" s="1"/>
  <c r="L144" i="201"/>
  <c r="AG143" i="201"/>
  <c r="B143" i="201" s="1"/>
  <c r="L143" i="201"/>
  <c r="AG139" i="201"/>
  <c r="B139" i="201" s="1"/>
  <c r="L139" i="201"/>
  <c r="AG138" i="201"/>
  <c r="B138" i="201" s="1"/>
  <c r="L138" i="201"/>
  <c r="AG137" i="201"/>
  <c r="B137" i="201" s="1"/>
  <c r="L137" i="201"/>
  <c r="AG136" i="201"/>
  <c r="B136" i="201" s="1"/>
  <c r="L136" i="201"/>
  <c r="AG135" i="201"/>
  <c r="B135" i="201" s="1"/>
  <c r="L135" i="201"/>
  <c r="AG134" i="201"/>
  <c r="B134" i="201" s="1"/>
  <c r="L134" i="201"/>
  <c r="AG133" i="201"/>
  <c r="B133" i="201" s="1"/>
  <c r="L133" i="201"/>
  <c r="AG132" i="201"/>
  <c r="B132" i="201" s="1"/>
  <c r="L132" i="201"/>
  <c r="AG126" i="201"/>
  <c r="B126" i="201" s="1"/>
  <c r="L126" i="201"/>
  <c r="AG125" i="201"/>
  <c r="B125" i="201" s="1"/>
  <c r="L125" i="201"/>
  <c r="AG124" i="201"/>
  <c r="B124" i="201" s="1"/>
  <c r="L124" i="201"/>
  <c r="AG123" i="201"/>
  <c r="B123" i="201" s="1"/>
  <c r="L123" i="201"/>
  <c r="AG122" i="201"/>
  <c r="B122" i="201" s="1"/>
  <c r="L122" i="201"/>
  <c r="AG121" i="201"/>
  <c r="B121" i="201" s="1"/>
  <c r="L121" i="201"/>
  <c r="AG120" i="201"/>
  <c r="B120" i="201" s="1"/>
  <c r="L120" i="201"/>
  <c r="AG116" i="201"/>
  <c r="B116" i="201" s="1"/>
  <c r="L116" i="201"/>
  <c r="AG115" i="201"/>
  <c r="B115" i="201" s="1"/>
  <c r="L115" i="201"/>
  <c r="AG114" i="201"/>
  <c r="B114" i="201" s="1"/>
  <c r="L114" i="201"/>
  <c r="AG113" i="201"/>
  <c r="B113" i="201" s="1"/>
  <c r="L113" i="201"/>
  <c r="AG112" i="201"/>
  <c r="B112" i="201" s="1"/>
  <c r="L112" i="201"/>
  <c r="AG111" i="201"/>
  <c r="B111" i="201" s="1"/>
  <c r="L111" i="201"/>
  <c r="AG110" i="201"/>
  <c r="B110" i="201" s="1"/>
  <c r="L110" i="201"/>
  <c r="AG104" i="201"/>
  <c r="B104" i="201" s="1"/>
  <c r="L104" i="201"/>
  <c r="AG103" i="201"/>
  <c r="B103" i="201" s="1"/>
  <c r="L103" i="201"/>
  <c r="AG102" i="201"/>
  <c r="B102" i="201" s="1"/>
  <c r="L102" i="201"/>
  <c r="AG101" i="201"/>
  <c r="B101" i="201" s="1"/>
  <c r="L101" i="201"/>
  <c r="AG100" i="201"/>
  <c r="B100" i="201" s="1"/>
  <c r="L100" i="201"/>
  <c r="AG96" i="201"/>
  <c r="B96" i="201" s="1"/>
  <c r="L96" i="201"/>
  <c r="AG95" i="201"/>
  <c r="B95" i="201" s="1"/>
  <c r="L95" i="201"/>
  <c r="AG94" i="201"/>
  <c r="B94" i="201" s="1"/>
  <c r="L94" i="201"/>
  <c r="AG93" i="201"/>
  <c r="B93" i="201" s="1"/>
  <c r="L93" i="201"/>
  <c r="AG92" i="201"/>
  <c r="B92" i="201" s="1"/>
  <c r="L92" i="201"/>
  <c r="AG91" i="201"/>
  <c r="L91" i="201"/>
  <c r="AG87" i="201"/>
  <c r="B87" i="201" s="1"/>
  <c r="L87" i="201"/>
  <c r="AG86" i="201"/>
  <c r="B86" i="201" s="1"/>
  <c r="L86" i="201"/>
  <c r="AG85" i="201"/>
  <c r="B85" i="201" s="1"/>
  <c r="L85" i="201"/>
  <c r="AG81" i="201"/>
  <c r="B81" i="201" s="1"/>
  <c r="L81" i="201"/>
  <c r="AG80" i="201"/>
  <c r="B80" i="201" s="1"/>
  <c r="L80" i="201"/>
  <c r="AG79" i="201"/>
  <c r="B79" i="201" s="1"/>
  <c r="L79" i="201"/>
  <c r="AG78" i="201"/>
  <c r="B78" i="201" s="1"/>
  <c r="L78" i="201"/>
  <c r="AG77" i="201"/>
  <c r="B77" i="201" s="1"/>
  <c r="L77" i="201"/>
  <c r="AG76" i="201"/>
  <c r="B76" i="201" s="1"/>
  <c r="L76" i="201"/>
  <c r="AG70" i="201"/>
  <c r="B70" i="201" s="1"/>
  <c r="L70" i="201"/>
  <c r="AG69" i="201"/>
  <c r="B69" i="201" s="1"/>
  <c r="L69" i="201"/>
  <c r="AG68" i="201"/>
  <c r="B68" i="201" s="1"/>
  <c r="L68" i="201"/>
  <c r="AG67" i="201"/>
  <c r="B67" i="201" s="1"/>
  <c r="L67" i="201"/>
  <c r="AG64" i="201"/>
  <c r="AG63" i="201"/>
  <c r="B63" i="201" s="1"/>
  <c r="L63" i="201"/>
  <c r="AG62" i="201"/>
  <c r="B62" i="201" s="1"/>
  <c r="L62" i="201"/>
  <c r="AG61" i="201"/>
  <c r="B61" i="201" s="1"/>
  <c r="L61" i="201"/>
  <c r="AG60" i="201"/>
  <c r="B60" i="201" s="1"/>
  <c r="L60" i="201"/>
  <c r="AG59" i="201"/>
  <c r="AG57" i="201"/>
  <c r="AG56" i="201"/>
  <c r="B56" i="201" s="1"/>
  <c r="L56" i="201"/>
  <c r="AG55" i="201"/>
  <c r="B55" i="201" s="1"/>
  <c r="L55" i="201"/>
  <c r="AG54" i="201"/>
  <c r="B54" i="201" s="1"/>
  <c r="L54" i="201"/>
  <c r="AG50" i="201"/>
  <c r="B50" i="201" s="1"/>
  <c r="L50" i="201"/>
  <c r="AG46" i="201"/>
  <c r="B46" i="201" s="1"/>
  <c r="L46" i="201"/>
  <c r="AG45" i="201"/>
  <c r="B45" i="201" s="1"/>
  <c r="L45" i="201"/>
  <c r="AG44" i="201"/>
  <c r="B44" i="201" s="1"/>
  <c r="L44" i="201"/>
  <c r="AG43" i="201"/>
  <c r="L43" i="201"/>
  <c r="AG37" i="201"/>
  <c r="B37" i="201" s="1"/>
  <c r="L37" i="201"/>
  <c r="AG36" i="201"/>
  <c r="B36" i="201" s="1"/>
  <c r="L36" i="201"/>
  <c r="AG35" i="201"/>
  <c r="B35" i="201" s="1"/>
  <c r="L35" i="201"/>
  <c r="AG34" i="201"/>
  <c r="B34" i="201" s="1"/>
  <c r="L34" i="201"/>
  <c r="AG33" i="201"/>
  <c r="B33" i="201" s="1"/>
  <c r="L33" i="201"/>
  <c r="AG29" i="201"/>
  <c r="B29" i="201" s="1"/>
  <c r="L29" i="201"/>
  <c r="AG28" i="201"/>
  <c r="B28" i="201" s="1"/>
  <c r="L28" i="201"/>
  <c r="AG24" i="201"/>
  <c r="B24" i="201" s="1"/>
  <c r="L24" i="201"/>
  <c r="AG23" i="201"/>
  <c r="B23" i="201" s="1"/>
  <c r="L23" i="201"/>
  <c r="AG22" i="201"/>
  <c r="B22" i="201" s="1"/>
  <c r="L22" i="201"/>
  <c r="AG18" i="201"/>
  <c r="B18" i="201" s="1"/>
  <c r="L18" i="201"/>
  <c r="AG17" i="201"/>
  <c r="B17" i="201" s="1"/>
  <c r="L17" i="201"/>
  <c r="AG16" i="201"/>
  <c r="B16" i="201" s="1"/>
  <c r="L16" i="201"/>
  <c r="AG15" i="201"/>
  <c r="B15" i="201" s="1"/>
  <c r="L15" i="201"/>
  <c r="AG14" i="201"/>
  <c r="B14" i="201" s="1"/>
  <c r="L14" i="201"/>
  <c r="AG13" i="201"/>
  <c r="B13" i="201" s="1"/>
  <c r="L13" i="201"/>
  <c r="AG12" i="201"/>
  <c r="B12" i="201" s="1"/>
  <c r="L12" i="201"/>
  <c r="AE6" i="201"/>
  <c r="AE2" i="201" s="1"/>
  <c r="AD6" i="201"/>
  <c r="AD2" i="201" s="1"/>
  <c r="AC6" i="201"/>
  <c r="AC2" i="201" s="1"/>
  <c r="AB6" i="201"/>
  <c r="AB2" i="201" s="1"/>
  <c r="AA6" i="201"/>
  <c r="AA2" i="201" s="1"/>
  <c r="Z6" i="201"/>
  <c r="Z2" i="201" s="1"/>
  <c r="Y6" i="201"/>
  <c r="Y2" i="201" s="1"/>
  <c r="X6" i="201"/>
  <c r="X2" i="201" s="1"/>
  <c r="W6" i="201"/>
  <c r="W2" i="201" s="1"/>
  <c r="V6" i="201"/>
  <c r="V2" i="201" s="1"/>
  <c r="U6" i="201"/>
  <c r="U2" i="201" s="1"/>
  <c r="T6" i="201"/>
  <c r="T2" i="201" s="1"/>
  <c r="S6" i="201"/>
  <c r="S2" i="201" s="1"/>
  <c r="R6" i="201"/>
  <c r="R2" i="201" s="1"/>
  <c r="Q6" i="201"/>
  <c r="Q2" i="201" s="1"/>
  <c r="P6" i="201"/>
  <c r="P2" i="201" s="1"/>
  <c r="O6" i="201"/>
  <c r="O2" i="201" s="1"/>
  <c r="N6" i="201"/>
  <c r="N2" i="201" s="1"/>
  <c r="M6" i="201"/>
  <c r="M2" i="201" s="1"/>
  <c r="L235" i="200"/>
  <c r="L234" i="200"/>
  <c r="L230" i="200"/>
  <c r="L229" i="200"/>
  <c r="L225" i="200"/>
  <c r="L224" i="200"/>
  <c r="AG221" i="200"/>
  <c r="L223" i="200"/>
  <c r="L222" i="200"/>
  <c r="L218" i="200"/>
  <c r="AG215" i="200"/>
  <c r="L217" i="200"/>
  <c r="L216" i="200"/>
  <c r="AG213" i="200"/>
  <c r="L210" i="200"/>
  <c r="L209" i="200"/>
  <c r="L208" i="200"/>
  <c r="L207" i="200"/>
  <c r="L206" i="200"/>
  <c r="AG203" i="200"/>
  <c r="L205" i="200"/>
  <c r="AG202" i="200"/>
  <c r="L204" i="200"/>
  <c r="L203" i="200"/>
  <c r="L199" i="200"/>
  <c r="AG196" i="200"/>
  <c r="L198" i="200"/>
  <c r="AG195" i="200"/>
  <c r="L197" i="200"/>
  <c r="L196" i="200"/>
  <c r="L190" i="200"/>
  <c r="L189" i="200"/>
  <c r="AG186" i="200"/>
  <c r="L188" i="200"/>
  <c r="L187" i="200"/>
  <c r="L183" i="200"/>
  <c r="L182" i="200"/>
  <c r="L181" i="200"/>
  <c r="L180" i="200"/>
  <c r="L179" i="200"/>
  <c r="L175" i="200"/>
  <c r="AG172" i="200"/>
  <c r="L174" i="200"/>
  <c r="L173" i="200"/>
  <c r="L169" i="200"/>
  <c r="L168" i="200"/>
  <c r="L167" i="200"/>
  <c r="AG164" i="200"/>
  <c r="L166" i="200"/>
  <c r="L165" i="200"/>
  <c r="B159" i="200"/>
  <c r="L159" i="200"/>
  <c r="B158" i="200"/>
  <c r="L158" i="200"/>
  <c r="B157" i="200"/>
  <c r="L157" i="200"/>
  <c r="B156" i="200"/>
  <c r="L156" i="200"/>
  <c r="B155" i="200"/>
  <c r="L155" i="200"/>
  <c r="B154" i="200"/>
  <c r="L154" i="200"/>
  <c r="AG150" i="200"/>
  <c r="B150" i="200" s="1"/>
  <c r="L150" i="200"/>
  <c r="AG149" i="200"/>
  <c r="B149" i="200" s="1"/>
  <c r="L149" i="200"/>
  <c r="AG145" i="200"/>
  <c r="B145" i="200" s="1"/>
  <c r="L145" i="200"/>
  <c r="AG144" i="200"/>
  <c r="B144" i="200" s="1"/>
  <c r="L144" i="200"/>
  <c r="AG143" i="200"/>
  <c r="L143" i="200"/>
  <c r="AG139" i="200"/>
  <c r="B139" i="200" s="1"/>
  <c r="L139" i="200"/>
  <c r="AG138" i="200"/>
  <c r="B138" i="200" s="1"/>
  <c r="L138" i="200"/>
  <c r="AG137" i="200"/>
  <c r="B137" i="200" s="1"/>
  <c r="L137" i="200"/>
  <c r="AG136" i="200"/>
  <c r="B136" i="200" s="1"/>
  <c r="L136" i="200"/>
  <c r="AG135" i="200"/>
  <c r="B135" i="200" s="1"/>
  <c r="L135" i="200"/>
  <c r="AG134" i="200"/>
  <c r="B134" i="200" s="1"/>
  <c r="L134" i="200"/>
  <c r="AG133" i="200"/>
  <c r="B133" i="200" s="1"/>
  <c r="L133" i="200"/>
  <c r="AG132" i="200"/>
  <c r="B132" i="200" s="1"/>
  <c r="L132" i="200"/>
  <c r="AG126" i="200"/>
  <c r="B126" i="200" s="1"/>
  <c r="L126" i="200"/>
  <c r="AG125" i="200"/>
  <c r="B125" i="200" s="1"/>
  <c r="L125" i="200"/>
  <c r="AG124" i="200"/>
  <c r="B124" i="200" s="1"/>
  <c r="L124" i="200"/>
  <c r="AG123" i="200"/>
  <c r="B123" i="200" s="1"/>
  <c r="L123" i="200"/>
  <c r="AG122" i="200"/>
  <c r="B122" i="200" s="1"/>
  <c r="L122" i="200"/>
  <c r="AG121" i="200"/>
  <c r="B121" i="200" s="1"/>
  <c r="L121" i="200"/>
  <c r="AG120" i="200"/>
  <c r="B120" i="200" s="1"/>
  <c r="L120" i="200"/>
  <c r="AG116" i="200"/>
  <c r="B116" i="200" s="1"/>
  <c r="L116" i="200"/>
  <c r="AG115" i="200"/>
  <c r="B115" i="200" s="1"/>
  <c r="L115" i="200"/>
  <c r="AG114" i="200"/>
  <c r="B114" i="200" s="1"/>
  <c r="L114" i="200"/>
  <c r="AG113" i="200"/>
  <c r="B113" i="200" s="1"/>
  <c r="L113" i="200"/>
  <c r="AG112" i="200"/>
  <c r="B112" i="200" s="1"/>
  <c r="L112" i="200"/>
  <c r="AG111" i="200"/>
  <c r="B111" i="200" s="1"/>
  <c r="L111" i="200"/>
  <c r="AG110" i="200"/>
  <c r="B110" i="200" s="1"/>
  <c r="L110" i="200"/>
  <c r="AG104" i="200"/>
  <c r="B104" i="200" s="1"/>
  <c r="L104" i="200"/>
  <c r="AG103" i="200"/>
  <c r="B103" i="200" s="1"/>
  <c r="L103" i="200"/>
  <c r="AG102" i="200"/>
  <c r="B102" i="200" s="1"/>
  <c r="L102" i="200"/>
  <c r="AG101" i="200"/>
  <c r="B101" i="200" s="1"/>
  <c r="L101" i="200"/>
  <c r="AG100" i="200"/>
  <c r="B100" i="200" s="1"/>
  <c r="L100" i="200"/>
  <c r="AG96" i="200"/>
  <c r="B96" i="200" s="1"/>
  <c r="L96" i="200"/>
  <c r="AG95" i="200"/>
  <c r="B95" i="200" s="1"/>
  <c r="L95" i="200"/>
  <c r="AG94" i="200"/>
  <c r="B94" i="200" s="1"/>
  <c r="L94" i="200"/>
  <c r="AG93" i="200"/>
  <c r="B93" i="200" s="1"/>
  <c r="L93" i="200"/>
  <c r="AG92" i="200"/>
  <c r="B92" i="200" s="1"/>
  <c r="L92" i="200"/>
  <c r="AG91" i="200"/>
  <c r="B91" i="200" s="1"/>
  <c r="L91" i="200"/>
  <c r="AG87" i="200"/>
  <c r="B87" i="200" s="1"/>
  <c r="L87" i="200"/>
  <c r="AG86" i="200"/>
  <c r="B86" i="200" s="1"/>
  <c r="L86" i="200"/>
  <c r="AG85" i="200"/>
  <c r="B85" i="200" s="1"/>
  <c r="L85" i="200"/>
  <c r="AG81" i="200"/>
  <c r="B81" i="200" s="1"/>
  <c r="L81" i="200"/>
  <c r="AG80" i="200"/>
  <c r="B80" i="200" s="1"/>
  <c r="L80" i="200"/>
  <c r="AG79" i="200"/>
  <c r="B79" i="200" s="1"/>
  <c r="L79" i="200"/>
  <c r="AG78" i="200"/>
  <c r="B78" i="200" s="1"/>
  <c r="L78" i="200"/>
  <c r="AG77" i="200"/>
  <c r="B77" i="200" s="1"/>
  <c r="L77" i="200"/>
  <c r="AG76" i="200"/>
  <c r="L76" i="200"/>
  <c r="AG70" i="200"/>
  <c r="B70" i="200" s="1"/>
  <c r="L70" i="200"/>
  <c r="AG69" i="200"/>
  <c r="B69" i="200" s="1"/>
  <c r="L69" i="200"/>
  <c r="AG68" i="200"/>
  <c r="B68" i="200" s="1"/>
  <c r="L68" i="200"/>
  <c r="AG67" i="200"/>
  <c r="B67" i="200" s="1"/>
  <c r="L67" i="200"/>
  <c r="AG64" i="200"/>
  <c r="AG63" i="200"/>
  <c r="B63" i="200" s="1"/>
  <c r="L63" i="200"/>
  <c r="AG62" i="200"/>
  <c r="B62" i="200" s="1"/>
  <c r="L62" i="200"/>
  <c r="AG61" i="200"/>
  <c r="B61" i="200" s="1"/>
  <c r="L61" i="200"/>
  <c r="AG60" i="200"/>
  <c r="B60" i="200" s="1"/>
  <c r="L60" i="200"/>
  <c r="AG59" i="200"/>
  <c r="AG57" i="200"/>
  <c r="AG56" i="200"/>
  <c r="B56" i="200" s="1"/>
  <c r="L56" i="200"/>
  <c r="AG55" i="200"/>
  <c r="B55" i="200" s="1"/>
  <c r="L55" i="200"/>
  <c r="AG54" i="200"/>
  <c r="B54" i="200" s="1"/>
  <c r="L54" i="200"/>
  <c r="AG50" i="200"/>
  <c r="B50" i="200" s="1"/>
  <c r="L50" i="200"/>
  <c r="AG46" i="200"/>
  <c r="B46" i="200" s="1"/>
  <c r="L46" i="200"/>
  <c r="AG45" i="200"/>
  <c r="B45" i="200" s="1"/>
  <c r="L45" i="200"/>
  <c r="AG44" i="200"/>
  <c r="B44" i="200" s="1"/>
  <c r="L44" i="200"/>
  <c r="AG43" i="200"/>
  <c r="B43" i="200" s="1"/>
  <c r="L43" i="200"/>
  <c r="AG37" i="200"/>
  <c r="B37" i="200" s="1"/>
  <c r="L37" i="200"/>
  <c r="AG36" i="200"/>
  <c r="B36" i="200" s="1"/>
  <c r="L36" i="200"/>
  <c r="AG35" i="200"/>
  <c r="B35" i="200" s="1"/>
  <c r="L35" i="200"/>
  <c r="AG34" i="200"/>
  <c r="B34" i="200" s="1"/>
  <c r="L34" i="200"/>
  <c r="AG33" i="200"/>
  <c r="B33" i="200" s="1"/>
  <c r="L33" i="200"/>
  <c r="AG29" i="200"/>
  <c r="B29" i="200" s="1"/>
  <c r="L29" i="200"/>
  <c r="AG28" i="200"/>
  <c r="B28" i="200" s="1"/>
  <c r="L28" i="200"/>
  <c r="AG24" i="200"/>
  <c r="B24" i="200" s="1"/>
  <c r="L24" i="200"/>
  <c r="AG23" i="200"/>
  <c r="B23" i="200" s="1"/>
  <c r="L23" i="200"/>
  <c r="AG22" i="200"/>
  <c r="B22" i="200" s="1"/>
  <c r="L22" i="200"/>
  <c r="AG18" i="200"/>
  <c r="B18" i="200" s="1"/>
  <c r="L18" i="200"/>
  <c r="AG17" i="200"/>
  <c r="B17" i="200" s="1"/>
  <c r="L17" i="200"/>
  <c r="AG16" i="200"/>
  <c r="B16" i="200" s="1"/>
  <c r="L16" i="200"/>
  <c r="AG15" i="200"/>
  <c r="B15" i="200" s="1"/>
  <c r="L15" i="200"/>
  <c r="AG14" i="200"/>
  <c r="B14" i="200" s="1"/>
  <c r="L14" i="200"/>
  <c r="AG13" i="200"/>
  <c r="B13" i="200" s="1"/>
  <c r="L13" i="200"/>
  <c r="AG12" i="200"/>
  <c r="B12" i="200" s="1"/>
  <c r="L12" i="200"/>
  <c r="AE6" i="200"/>
  <c r="AE2" i="200" s="1"/>
  <c r="AD6" i="200"/>
  <c r="AD2" i="200" s="1"/>
  <c r="AC6" i="200"/>
  <c r="AC2" i="200" s="1"/>
  <c r="AB6" i="200"/>
  <c r="AB2" i="200" s="1"/>
  <c r="AA6" i="200"/>
  <c r="AA2" i="200" s="1"/>
  <c r="Z6" i="200"/>
  <c r="Z2" i="200" s="1"/>
  <c r="Y6" i="200"/>
  <c r="Y2" i="200" s="1"/>
  <c r="X6" i="200"/>
  <c r="X2" i="200" s="1"/>
  <c r="W6" i="200"/>
  <c r="W2" i="200" s="1"/>
  <c r="V6" i="200"/>
  <c r="V2" i="200" s="1"/>
  <c r="U6" i="200"/>
  <c r="U2" i="200" s="1"/>
  <c r="T6" i="200"/>
  <c r="T2" i="200" s="1"/>
  <c r="S6" i="200"/>
  <c r="S2" i="200" s="1"/>
  <c r="R6" i="200"/>
  <c r="R2" i="200" s="1"/>
  <c r="Q6" i="200"/>
  <c r="Q2" i="200" s="1"/>
  <c r="P6" i="200"/>
  <c r="P2" i="200" s="1"/>
  <c r="O6" i="200"/>
  <c r="O2" i="200" s="1"/>
  <c r="N6" i="200"/>
  <c r="N2" i="200" s="1"/>
  <c r="M6" i="200"/>
  <c r="M2" i="200" s="1"/>
  <c r="L235" i="199"/>
  <c r="L234" i="199"/>
  <c r="L230" i="199"/>
  <c r="L229" i="199"/>
  <c r="L225" i="199"/>
  <c r="L224" i="199"/>
  <c r="AG221" i="199"/>
  <c r="L223" i="199"/>
  <c r="L222" i="199"/>
  <c r="L218" i="199"/>
  <c r="AG215" i="199"/>
  <c r="L217" i="199"/>
  <c r="L216" i="199"/>
  <c r="AG213" i="199"/>
  <c r="L210" i="199"/>
  <c r="L209" i="199"/>
  <c r="L208" i="199"/>
  <c r="L207" i="199"/>
  <c r="L206" i="199"/>
  <c r="AG203" i="199"/>
  <c r="L205" i="199"/>
  <c r="AG202" i="199"/>
  <c r="L204" i="199"/>
  <c r="L203" i="199"/>
  <c r="L199" i="199"/>
  <c r="AG196" i="199"/>
  <c r="L198" i="199"/>
  <c r="AG195" i="199"/>
  <c r="L197" i="199"/>
  <c r="L196" i="199"/>
  <c r="L190" i="199"/>
  <c r="L189" i="199"/>
  <c r="AG186" i="199"/>
  <c r="L188" i="199"/>
  <c r="L187" i="199"/>
  <c r="L183" i="199"/>
  <c r="L182" i="199"/>
  <c r="L181" i="199"/>
  <c r="L180" i="199"/>
  <c r="L179" i="199"/>
  <c r="L175" i="199"/>
  <c r="AG172" i="199"/>
  <c r="L174" i="199"/>
  <c r="L173" i="199"/>
  <c r="L169" i="199"/>
  <c r="L168" i="199"/>
  <c r="L167" i="199"/>
  <c r="AG164" i="199"/>
  <c r="L166" i="199"/>
  <c r="L165" i="199"/>
  <c r="B159" i="199"/>
  <c r="L159" i="199"/>
  <c r="B158" i="199"/>
  <c r="L158" i="199"/>
  <c r="B157" i="199"/>
  <c r="L157" i="199"/>
  <c r="B156" i="199"/>
  <c r="L156" i="199"/>
  <c r="B155" i="199"/>
  <c r="L155" i="199"/>
  <c r="B154" i="199"/>
  <c r="L154" i="199"/>
  <c r="AG150" i="199"/>
  <c r="B150" i="199" s="1"/>
  <c r="L150" i="199"/>
  <c r="AG149" i="199"/>
  <c r="L149" i="199"/>
  <c r="AG145" i="199"/>
  <c r="B145" i="199" s="1"/>
  <c r="L145" i="199"/>
  <c r="AG144" i="199"/>
  <c r="B144" i="199" s="1"/>
  <c r="L144" i="199"/>
  <c r="AG143" i="199"/>
  <c r="L143" i="199"/>
  <c r="AG139" i="199"/>
  <c r="B139" i="199" s="1"/>
  <c r="L139" i="199"/>
  <c r="AG138" i="199"/>
  <c r="B138" i="199" s="1"/>
  <c r="L138" i="199"/>
  <c r="AG137" i="199"/>
  <c r="B137" i="199" s="1"/>
  <c r="L137" i="199"/>
  <c r="AG136" i="199"/>
  <c r="B136" i="199" s="1"/>
  <c r="L136" i="199"/>
  <c r="AG135" i="199"/>
  <c r="B135" i="199" s="1"/>
  <c r="L135" i="199"/>
  <c r="AG134" i="199"/>
  <c r="B134" i="199" s="1"/>
  <c r="L134" i="199"/>
  <c r="AG133" i="199"/>
  <c r="B133" i="199" s="1"/>
  <c r="L133" i="199"/>
  <c r="AG132" i="199"/>
  <c r="B132" i="199" s="1"/>
  <c r="L132" i="199"/>
  <c r="AG126" i="199"/>
  <c r="B126" i="199" s="1"/>
  <c r="L126" i="199"/>
  <c r="AG125" i="199"/>
  <c r="B125" i="199" s="1"/>
  <c r="L125" i="199"/>
  <c r="AG124" i="199"/>
  <c r="B124" i="199" s="1"/>
  <c r="L124" i="199"/>
  <c r="AG123" i="199"/>
  <c r="B123" i="199" s="1"/>
  <c r="L123" i="199"/>
  <c r="AG122" i="199"/>
  <c r="B122" i="199" s="1"/>
  <c r="L122" i="199"/>
  <c r="AG121" i="199"/>
  <c r="B121" i="199" s="1"/>
  <c r="L121" i="199"/>
  <c r="AG120" i="199"/>
  <c r="B120" i="199" s="1"/>
  <c r="L120" i="199"/>
  <c r="AG116" i="199"/>
  <c r="B116" i="199" s="1"/>
  <c r="L116" i="199"/>
  <c r="AG115" i="199"/>
  <c r="B115" i="199" s="1"/>
  <c r="L115" i="199"/>
  <c r="AG114" i="199"/>
  <c r="B114" i="199" s="1"/>
  <c r="L114" i="199"/>
  <c r="AG113" i="199"/>
  <c r="B113" i="199" s="1"/>
  <c r="L113" i="199"/>
  <c r="AG112" i="199"/>
  <c r="B112" i="199" s="1"/>
  <c r="L112" i="199"/>
  <c r="AG111" i="199"/>
  <c r="B111" i="199" s="1"/>
  <c r="L111" i="199"/>
  <c r="AG110" i="199"/>
  <c r="L110" i="199"/>
  <c r="AG104" i="199"/>
  <c r="B104" i="199" s="1"/>
  <c r="L104" i="199"/>
  <c r="AG103" i="199"/>
  <c r="B103" i="199" s="1"/>
  <c r="L103" i="199"/>
  <c r="AG102" i="199"/>
  <c r="B102" i="199" s="1"/>
  <c r="L102" i="199"/>
  <c r="AG101" i="199"/>
  <c r="B101" i="199" s="1"/>
  <c r="L101" i="199"/>
  <c r="AG100" i="199"/>
  <c r="B100" i="199" s="1"/>
  <c r="L100" i="199"/>
  <c r="AG96" i="199"/>
  <c r="B96" i="199" s="1"/>
  <c r="L96" i="199"/>
  <c r="AG95" i="199"/>
  <c r="B95" i="199" s="1"/>
  <c r="L95" i="199"/>
  <c r="AG94" i="199"/>
  <c r="B94" i="199" s="1"/>
  <c r="L94" i="199"/>
  <c r="AG93" i="199"/>
  <c r="B93" i="199" s="1"/>
  <c r="L93" i="199"/>
  <c r="AG92" i="199"/>
  <c r="B92" i="199" s="1"/>
  <c r="L92" i="199"/>
  <c r="AG91" i="199"/>
  <c r="B91" i="199" s="1"/>
  <c r="L91" i="199"/>
  <c r="AG87" i="199"/>
  <c r="B87" i="199" s="1"/>
  <c r="L87" i="199"/>
  <c r="AG86" i="199"/>
  <c r="B86" i="199" s="1"/>
  <c r="L86" i="199"/>
  <c r="AG85" i="199"/>
  <c r="B85" i="199" s="1"/>
  <c r="L85" i="199"/>
  <c r="AG81" i="199"/>
  <c r="B81" i="199" s="1"/>
  <c r="L81" i="199"/>
  <c r="AG80" i="199"/>
  <c r="B80" i="199" s="1"/>
  <c r="L80" i="199"/>
  <c r="AG79" i="199"/>
  <c r="B79" i="199" s="1"/>
  <c r="L79" i="199"/>
  <c r="AG78" i="199"/>
  <c r="B78" i="199" s="1"/>
  <c r="L78" i="199"/>
  <c r="AG77" i="199"/>
  <c r="B77" i="199" s="1"/>
  <c r="L77" i="199"/>
  <c r="AG76" i="199"/>
  <c r="L76" i="199"/>
  <c r="AG70" i="199"/>
  <c r="B70" i="199" s="1"/>
  <c r="L70" i="199"/>
  <c r="AG69" i="199"/>
  <c r="B69" i="199" s="1"/>
  <c r="L69" i="199"/>
  <c r="AG68" i="199"/>
  <c r="B68" i="199" s="1"/>
  <c r="L68" i="199"/>
  <c r="AG67" i="199"/>
  <c r="L67" i="199"/>
  <c r="AG64" i="199"/>
  <c r="AG63" i="199"/>
  <c r="B63" i="199" s="1"/>
  <c r="L63" i="199"/>
  <c r="AG62" i="199"/>
  <c r="B62" i="199" s="1"/>
  <c r="L62" i="199"/>
  <c r="AG61" i="199"/>
  <c r="L61" i="199"/>
  <c r="AG60" i="199"/>
  <c r="B60" i="199" s="1"/>
  <c r="L60" i="199"/>
  <c r="AG59" i="199"/>
  <c r="AG57" i="199"/>
  <c r="AG56" i="199"/>
  <c r="B56" i="199" s="1"/>
  <c r="L56" i="199"/>
  <c r="AG55" i="199"/>
  <c r="B55" i="199" s="1"/>
  <c r="L55" i="199"/>
  <c r="AG54" i="199"/>
  <c r="B54" i="199" s="1"/>
  <c r="L54" i="199"/>
  <c r="AG50" i="199"/>
  <c r="AG48" i="199" s="1"/>
  <c r="L50" i="199"/>
  <c r="AG46" i="199"/>
  <c r="B46" i="199" s="1"/>
  <c r="L46" i="199"/>
  <c r="AG45" i="199"/>
  <c r="B45" i="199" s="1"/>
  <c r="L45" i="199"/>
  <c r="AG44" i="199"/>
  <c r="B44" i="199" s="1"/>
  <c r="L44" i="199"/>
  <c r="AG43" i="199"/>
  <c r="B43" i="199" s="1"/>
  <c r="L43" i="199"/>
  <c r="AG37" i="199"/>
  <c r="B37" i="199" s="1"/>
  <c r="L37" i="199"/>
  <c r="AG36" i="199"/>
  <c r="B36" i="199" s="1"/>
  <c r="L36" i="199"/>
  <c r="AG35" i="199"/>
  <c r="B35" i="199" s="1"/>
  <c r="L35" i="199"/>
  <c r="AG34" i="199"/>
  <c r="B34" i="199" s="1"/>
  <c r="L34" i="199"/>
  <c r="AG33" i="199"/>
  <c r="L33" i="199"/>
  <c r="AG29" i="199"/>
  <c r="L29" i="199"/>
  <c r="AG28" i="199"/>
  <c r="B28" i="199" s="1"/>
  <c r="L28" i="199"/>
  <c r="AG24" i="199"/>
  <c r="B24" i="199" s="1"/>
  <c r="L24" i="199"/>
  <c r="AG23" i="199"/>
  <c r="B23" i="199" s="1"/>
  <c r="L23" i="199"/>
  <c r="AG22" i="199"/>
  <c r="B22" i="199" s="1"/>
  <c r="L22" i="199"/>
  <c r="AG18" i="199"/>
  <c r="B18" i="199" s="1"/>
  <c r="L18" i="199"/>
  <c r="AG17" i="199"/>
  <c r="B17" i="199" s="1"/>
  <c r="L17" i="199"/>
  <c r="AG16" i="199"/>
  <c r="B16" i="199" s="1"/>
  <c r="L16" i="199"/>
  <c r="AG15" i="199"/>
  <c r="B15" i="199" s="1"/>
  <c r="L15" i="199"/>
  <c r="AG14" i="199"/>
  <c r="B14" i="199" s="1"/>
  <c r="L14" i="199"/>
  <c r="AG13" i="199"/>
  <c r="B13" i="199" s="1"/>
  <c r="L13" i="199"/>
  <c r="AG12" i="199"/>
  <c r="B12" i="199" s="1"/>
  <c r="L12" i="199"/>
  <c r="AE6" i="199"/>
  <c r="AE2" i="199" s="1"/>
  <c r="AD6" i="199"/>
  <c r="AD2" i="199" s="1"/>
  <c r="AC6" i="199"/>
  <c r="AC2" i="199" s="1"/>
  <c r="AB6" i="199"/>
  <c r="AA6" i="199"/>
  <c r="AA2" i="199" s="1"/>
  <c r="Z6" i="199"/>
  <c r="Z2" i="199" s="1"/>
  <c r="Y6" i="199"/>
  <c r="Y2" i="199" s="1"/>
  <c r="X6" i="199"/>
  <c r="X2" i="199" s="1"/>
  <c r="W6" i="199"/>
  <c r="W2" i="199" s="1"/>
  <c r="V6" i="199"/>
  <c r="V2" i="199" s="1"/>
  <c r="U6" i="199"/>
  <c r="U2" i="199" s="1"/>
  <c r="T6" i="199"/>
  <c r="T2" i="199" s="1"/>
  <c r="S6" i="199"/>
  <c r="S2" i="199" s="1"/>
  <c r="R6" i="199"/>
  <c r="R2" i="199" s="1"/>
  <c r="Q6" i="199"/>
  <c r="Q2" i="199" s="1"/>
  <c r="P6" i="199"/>
  <c r="P2" i="199" s="1"/>
  <c r="O6" i="199"/>
  <c r="O2" i="199" s="1"/>
  <c r="N6" i="199"/>
  <c r="N2" i="199" s="1"/>
  <c r="M6" i="199"/>
  <c r="M2" i="199" s="1"/>
  <c r="AB2" i="199"/>
  <c r="AG221" i="198"/>
  <c r="B217" i="198"/>
  <c r="AG215" i="198"/>
  <c r="AG203" i="198"/>
  <c r="AG202" i="198"/>
  <c r="AG196" i="198"/>
  <c r="AG195" i="198"/>
  <c r="AG186" i="198"/>
  <c r="AG172" i="198"/>
  <c r="AG164" i="198"/>
  <c r="B159" i="198"/>
  <c r="B158" i="198"/>
  <c r="B157" i="198"/>
  <c r="B156" i="198"/>
  <c r="B155" i="198"/>
  <c r="B154" i="198"/>
  <c r="AG150" i="198"/>
  <c r="B150" i="198" s="1"/>
  <c r="AG149" i="198"/>
  <c r="AG145" i="198"/>
  <c r="B145" i="198" s="1"/>
  <c r="AG144" i="198"/>
  <c r="B144" i="198" s="1"/>
  <c r="AG143" i="198"/>
  <c r="AG139" i="198"/>
  <c r="B139" i="198" s="1"/>
  <c r="AG138" i="198"/>
  <c r="B138" i="198" s="1"/>
  <c r="AG137" i="198"/>
  <c r="B137" i="198" s="1"/>
  <c r="AG136" i="198"/>
  <c r="B136" i="198" s="1"/>
  <c r="AG135" i="198"/>
  <c r="B135" i="198" s="1"/>
  <c r="AG134" i="198"/>
  <c r="B134" i="198" s="1"/>
  <c r="AG133" i="198"/>
  <c r="B133" i="198" s="1"/>
  <c r="AG132" i="198"/>
  <c r="AG126" i="198"/>
  <c r="B126" i="198" s="1"/>
  <c r="AG125" i="198"/>
  <c r="B125" i="198" s="1"/>
  <c r="AG124" i="198"/>
  <c r="B124" i="198" s="1"/>
  <c r="AG123" i="198"/>
  <c r="B123" i="198" s="1"/>
  <c r="AG122" i="198"/>
  <c r="B122" i="198" s="1"/>
  <c r="AG121" i="198"/>
  <c r="B121" i="198" s="1"/>
  <c r="AG120" i="198"/>
  <c r="B120" i="198" s="1"/>
  <c r="AG116" i="198"/>
  <c r="B116" i="198" s="1"/>
  <c r="AG115" i="198"/>
  <c r="B115" i="198" s="1"/>
  <c r="AG114" i="198"/>
  <c r="B114" i="198" s="1"/>
  <c r="AG113" i="198"/>
  <c r="B113" i="198" s="1"/>
  <c r="AG112" i="198"/>
  <c r="B112" i="198" s="1"/>
  <c r="AG111" i="198"/>
  <c r="B111" i="198" s="1"/>
  <c r="AG110" i="198"/>
  <c r="B110" i="198" s="1"/>
  <c r="AG104" i="198"/>
  <c r="B104" i="198" s="1"/>
  <c r="AG103" i="198"/>
  <c r="B103" i="198" s="1"/>
  <c r="AG102" i="198"/>
  <c r="B102" i="198" s="1"/>
  <c r="AG101" i="198"/>
  <c r="B101" i="198" s="1"/>
  <c r="AG100" i="198"/>
  <c r="B100" i="198" s="1"/>
  <c r="AG96" i="198"/>
  <c r="B96" i="198" s="1"/>
  <c r="AG95" i="198"/>
  <c r="B95" i="198" s="1"/>
  <c r="AG94" i="198"/>
  <c r="B94" i="198" s="1"/>
  <c r="AG93" i="198"/>
  <c r="B93" i="198" s="1"/>
  <c r="AG92" i="198"/>
  <c r="B92" i="198" s="1"/>
  <c r="AG91" i="198"/>
  <c r="B91" i="198" s="1"/>
  <c r="AG87" i="198"/>
  <c r="B87" i="198" s="1"/>
  <c r="AG86" i="198"/>
  <c r="B86" i="198" s="1"/>
  <c r="AG85" i="198"/>
  <c r="B85" i="198" s="1"/>
  <c r="AG81" i="198"/>
  <c r="B81" i="198" s="1"/>
  <c r="AG80" i="198"/>
  <c r="B80" i="198" s="1"/>
  <c r="AG79" i="198"/>
  <c r="B79" i="198" s="1"/>
  <c r="AG78" i="198"/>
  <c r="B78" i="198" s="1"/>
  <c r="AG77" i="198"/>
  <c r="B77" i="198" s="1"/>
  <c r="AG76" i="198"/>
  <c r="AG70" i="198"/>
  <c r="B70" i="198" s="1"/>
  <c r="AG69" i="198"/>
  <c r="B69" i="198" s="1"/>
  <c r="AG68" i="198"/>
  <c r="B68" i="198" s="1"/>
  <c r="AG67" i="198"/>
  <c r="B67" i="198" s="1"/>
  <c r="AG64" i="198"/>
  <c r="AG63" i="198"/>
  <c r="B63" i="198" s="1"/>
  <c r="AG62" i="198"/>
  <c r="B62" i="198" s="1"/>
  <c r="AG61" i="198"/>
  <c r="AG60" i="198"/>
  <c r="B60" i="198" s="1"/>
  <c r="AG59" i="198"/>
  <c r="AG57" i="198"/>
  <c r="AG56" i="198"/>
  <c r="B56" i="198" s="1"/>
  <c r="AG55" i="198"/>
  <c r="B55" i="198" s="1"/>
  <c r="AG54" i="198"/>
  <c r="B54" i="198" s="1"/>
  <c r="AG50" i="198"/>
  <c r="B50" i="198" s="1"/>
  <c r="AG46" i="198"/>
  <c r="B46" i="198" s="1"/>
  <c r="AG45" i="198"/>
  <c r="B45" i="198" s="1"/>
  <c r="AG44" i="198"/>
  <c r="B44" i="198" s="1"/>
  <c r="AG43" i="198"/>
  <c r="B43" i="198" s="1"/>
  <c r="AG37" i="198"/>
  <c r="B37" i="198" s="1"/>
  <c r="AG36" i="198"/>
  <c r="B36" i="198" s="1"/>
  <c r="AG35" i="198"/>
  <c r="B35" i="198" s="1"/>
  <c r="AG34" i="198"/>
  <c r="B34" i="198" s="1"/>
  <c r="AG33" i="198"/>
  <c r="AG29" i="198"/>
  <c r="B29" i="198" s="1"/>
  <c r="AG28" i="198"/>
  <c r="B28" i="198" s="1"/>
  <c r="AG24" i="198"/>
  <c r="B24" i="198" s="1"/>
  <c r="AG23" i="198"/>
  <c r="B23" i="198" s="1"/>
  <c r="AG22" i="198"/>
  <c r="B22" i="198" s="1"/>
  <c r="AG18" i="198"/>
  <c r="B18" i="198" s="1"/>
  <c r="AG17" i="198"/>
  <c r="B17" i="198" s="1"/>
  <c r="AG16" i="198"/>
  <c r="B16" i="198" s="1"/>
  <c r="AG15" i="198"/>
  <c r="B15" i="198" s="1"/>
  <c r="AG14" i="198"/>
  <c r="B14" i="198" s="1"/>
  <c r="AG13" i="198"/>
  <c r="B13" i="198" s="1"/>
  <c r="AG12" i="198"/>
  <c r="B12" i="198" s="1"/>
  <c r="AE6" i="198"/>
  <c r="AE2" i="198" s="1"/>
  <c r="AD6" i="198"/>
  <c r="AD2" i="198" s="1"/>
  <c r="AC6" i="198"/>
  <c r="AC2" i="198" s="1"/>
  <c r="AB6" i="198"/>
  <c r="AA6" i="198"/>
  <c r="AA2" i="198" s="1"/>
  <c r="Z6" i="198"/>
  <c r="Z2" i="198" s="1"/>
  <c r="Y6" i="198"/>
  <c r="Y2" i="198" s="1"/>
  <c r="X6" i="198"/>
  <c r="X2" i="198" s="1"/>
  <c r="W6" i="198"/>
  <c r="W2" i="198" s="1"/>
  <c r="V6" i="198"/>
  <c r="V2" i="198" s="1"/>
  <c r="U6" i="198"/>
  <c r="U2" i="198" s="1"/>
  <c r="T6" i="198"/>
  <c r="T2" i="198" s="1"/>
  <c r="S6" i="198"/>
  <c r="S2" i="198" s="1"/>
  <c r="R6" i="198"/>
  <c r="R2" i="198" s="1"/>
  <c r="Q6" i="198"/>
  <c r="Q2" i="198" s="1"/>
  <c r="P6" i="198"/>
  <c r="P2" i="198" s="1"/>
  <c r="O6" i="198"/>
  <c r="O2" i="198" s="1"/>
  <c r="N6" i="198"/>
  <c r="N2" i="198" s="1"/>
  <c r="M6" i="198"/>
  <c r="M2" i="198" s="1"/>
  <c r="AB2" i="198"/>
  <c r="L235" i="197"/>
  <c r="L234" i="197"/>
  <c r="L230" i="197"/>
  <c r="L229" i="197"/>
  <c r="L225" i="197"/>
  <c r="L224" i="197"/>
  <c r="AG221" i="197"/>
  <c r="L223" i="197"/>
  <c r="L222" i="197"/>
  <c r="L218" i="197"/>
  <c r="AG215" i="197"/>
  <c r="L217" i="197"/>
  <c r="L216" i="197"/>
  <c r="AG213" i="197"/>
  <c r="L210" i="197"/>
  <c r="L209" i="197"/>
  <c r="L208" i="197"/>
  <c r="L207" i="197"/>
  <c r="L206" i="197"/>
  <c r="L205" i="197"/>
  <c r="AG202" i="197"/>
  <c r="L204" i="197"/>
  <c r="L203" i="197"/>
  <c r="L199" i="197"/>
  <c r="L198" i="197"/>
  <c r="AG195" i="197"/>
  <c r="L197" i="197"/>
  <c r="L196" i="197"/>
  <c r="L190" i="197"/>
  <c r="L189" i="197"/>
  <c r="AG186" i="197"/>
  <c r="L188" i="197"/>
  <c r="L187" i="197"/>
  <c r="L183" i="197"/>
  <c r="L182" i="197"/>
  <c r="L181" i="197"/>
  <c r="L180" i="197"/>
  <c r="L179" i="197"/>
  <c r="L175" i="197"/>
  <c r="AG172" i="197"/>
  <c r="L174" i="197"/>
  <c r="L173" i="197"/>
  <c r="L169" i="197"/>
  <c r="L168" i="197"/>
  <c r="L167" i="197"/>
  <c r="AG164" i="197"/>
  <c r="L166" i="197"/>
  <c r="L165" i="197"/>
  <c r="B159" i="197"/>
  <c r="L159" i="197"/>
  <c r="B158" i="197"/>
  <c r="L158" i="197"/>
  <c r="B157" i="197"/>
  <c r="L157" i="197"/>
  <c r="B156" i="197"/>
  <c r="L156" i="197"/>
  <c r="B155" i="197"/>
  <c r="L155" i="197"/>
  <c r="B154" i="197"/>
  <c r="L154" i="197"/>
  <c r="AG150" i="197"/>
  <c r="B150" i="197" s="1"/>
  <c r="L150" i="197"/>
  <c r="AG149" i="197"/>
  <c r="B149" i="197" s="1"/>
  <c r="L149" i="197"/>
  <c r="AG145" i="197"/>
  <c r="L145" i="197"/>
  <c r="AG144" i="197"/>
  <c r="B144" i="197" s="1"/>
  <c r="L144" i="197"/>
  <c r="AG143" i="197"/>
  <c r="B143" i="197" s="1"/>
  <c r="L143" i="197"/>
  <c r="AG139" i="197"/>
  <c r="B139" i="197" s="1"/>
  <c r="L139" i="197"/>
  <c r="AG138" i="197"/>
  <c r="B138" i="197" s="1"/>
  <c r="L138" i="197"/>
  <c r="AG137" i="197"/>
  <c r="L137" i="197"/>
  <c r="AG136" i="197"/>
  <c r="B136" i="197" s="1"/>
  <c r="L136" i="197"/>
  <c r="AG135" i="197"/>
  <c r="B135" i="197" s="1"/>
  <c r="L135" i="197"/>
  <c r="AG134" i="197"/>
  <c r="B134" i="197" s="1"/>
  <c r="L134" i="197"/>
  <c r="AG133" i="197"/>
  <c r="B133" i="197" s="1"/>
  <c r="L133" i="197"/>
  <c r="AG132" i="197"/>
  <c r="B132" i="197" s="1"/>
  <c r="L132" i="197"/>
  <c r="AG126" i="197"/>
  <c r="B126" i="197" s="1"/>
  <c r="L126" i="197"/>
  <c r="AG125" i="197"/>
  <c r="B125" i="197" s="1"/>
  <c r="L125" i="197"/>
  <c r="AG124" i="197"/>
  <c r="B124" i="197" s="1"/>
  <c r="L124" i="197"/>
  <c r="AG123" i="197"/>
  <c r="B123" i="197" s="1"/>
  <c r="L123" i="197"/>
  <c r="AG122" i="197"/>
  <c r="L122" i="197"/>
  <c r="AG121" i="197"/>
  <c r="B121" i="197" s="1"/>
  <c r="L121" i="197"/>
  <c r="AG120" i="197"/>
  <c r="B120" i="197" s="1"/>
  <c r="L120" i="197"/>
  <c r="AG116" i="197"/>
  <c r="B116" i="197" s="1"/>
  <c r="L116" i="197"/>
  <c r="AG115" i="197"/>
  <c r="B115" i="197" s="1"/>
  <c r="L115" i="197"/>
  <c r="AG114" i="197"/>
  <c r="B114" i="197" s="1"/>
  <c r="L114" i="197"/>
  <c r="AG113" i="197"/>
  <c r="B113" i="197" s="1"/>
  <c r="L113" i="197"/>
  <c r="AG112" i="197"/>
  <c r="B112" i="197" s="1"/>
  <c r="L112" i="197"/>
  <c r="AG111" i="197"/>
  <c r="L111" i="197"/>
  <c r="AG110" i="197"/>
  <c r="B110" i="197" s="1"/>
  <c r="L110" i="197"/>
  <c r="AG104" i="197"/>
  <c r="B104" i="197" s="1"/>
  <c r="L104" i="197"/>
  <c r="AG103" i="197"/>
  <c r="B103" i="197" s="1"/>
  <c r="L103" i="197"/>
  <c r="AG102" i="197"/>
  <c r="B102" i="197" s="1"/>
  <c r="L102" i="197"/>
  <c r="AG101" i="197"/>
  <c r="L101" i="197"/>
  <c r="AG100" i="197"/>
  <c r="B100" i="197" s="1"/>
  <c r="L100" i="197"/>
  <c r="AG96" i="197"/>
  <c r="B96" i="197" s="1"/>
  <c r="L96" i="197"/>
  <c r="AG95" i="197"/>
  <c r="B95" i="197" s="1"/>
  <c r="L95" i="197"/>
  <c r="AG94" i="197"/>
  <c r="B94" i="197" s="1"/>
  <c r="L94" i="197"/>
  <c r="AG93" i="197"/>
  <c r="B93" i="197" s="1"/>
  <c r="L93" i="197"/>
  <c r="AG92" i="197"/>
  <c r="B92" i="197" s="1"/>
  <c r="L92" i="197"/>
  <c r="AG91" i="197"/>
  <c r="B91" i="197" s="1"/>
  <c r="L91" i="197"/>
  <c r="AG87" i="197"/>
  <c r="B87" i="197" s="1"/>
  <c r="L87" i="197"/>
  <c r="AG86" i="197"/>
  <c r="B86" i="197" s="1"/>
  <c r="L86" i="197"/>
  <c r="AG85" i="197"/>
  <c r="L85" i="197"/>
  <c r="AG81" i="197"/>
  <c r="B81" i="197" s="1"/>
  <c r="L81" i="197"/>
  <c r="AG80" i="197"/>
  <c r="B80" i="197" s="1"/>
  <c r="L80" i="197"/>
  <c r="AG79" i="197"/>
  <c r="B79" i="197" s="1"/>
  <c r="L79" i="197"/>
  <c r="AG78" i="197"/>
  <c r="B78" i="197" s="1"/>
  <c r="L78" i="197"/>
  <c r="AG77" i="197"/>
  <c r="B77" i="197" s="1"/>
  <c r="L77" i="197"/>
  <c r="AG76" i="197"/>
  <c r="B76" i="197" s="1"/>
  <c r="L76" i="197"/>
  <c r="AG70" i="197"/>
  <c r="B70" i="197" s="1"/>
  <c r="L70" i="197"/>
  <c r="AG69" i="197"/>
  <c r="B69" i="197" s="1"/>
  <c r="L69" i="197"/>
  <c r="AG68" i="197"/>
  <c r="B68" i="197" s="1"/>
  <c r="L68" i="197"/>
  <c r="AG67" i="197"/>
  <c r="B67" i="197" s="1"/>
  <c r="L67" i="197"/>
  <c r="AG64" i="197"/>
  <c r="AG63" i="197"/>
  <c r="B63" i="197" s="1"/>
  <c r="L63" i="197"/>
  <c r="AG62" i="197"/>
  <c r="B62" i="197" s="1"/>
  <c r="L62" i="197"/>
  <c r="AG61" i="197"/>
  <c r="B61" i="197" s="1"/>
  <c r="L61" i="197"/>
  <c r="AG60" i="197"/>
  <c r="B60" i="197" s="1"/>
  <c r="L60" i="197"/>
  <c r="AG59" i="197"/>
  <c r="AG57" i="197"/>
  <c r="AG56" i="197"/>
  <c r="B56" i="197" s="1"/>
  <c r="L56" i="197"/>
  <c r="AG55" i="197"/>
  <c r="B55" i="197" s="1"/>
  <c r="L55" i="197"/>
  <c r="AG54" i="197"/>
  <c r="B54" i="197" s="1"/>
  <c r="L54" i="197"/>
  <c r="AG50" i="197"/>
  <c r="AG48" i="197" s="1"/>
  <c r="B48" i="197" s="1"/>
  <c r="L50" i="197"/>
  <c r="AG46" i="197"/>
  <c r="B46" i="197" s="1"/>
  <c r="L46" i="197"/>
  <c r="AG45" i="197"/>
  <c r="B45" i="197" s="1"/>
  <c r="L45" i="197"/>
  <c r="AG44" i="197"/>
  <c r="B44" i="197" s="1"/>
  <c r="L44" i="197"/>
  <c r="AG43" i="197"/>
  <c r="B43" i="197" s="1"/>
  <c r="L43" i="197"/>
  <c r="AG37" i="197"/>
  <c r="B37" i="197" s="1"/>
  <c r="L37" i="197"/>
  <c r="AG36" i="197"/>
  <c r="B36" i="197" s="1"/>
  <c r="L36" i="197"/>
  <c r="AG35" i="197"/>
  <c r="B35" i="197" s="1"/>
  <c r="L35" i="197"/>
  <c r="AG34" i="197"/>
  <c r="B34" i="197" s="1"/>
  <c r="L34" i="197"/>
  <c r="AG33" i="197"/>
  <c r="L33" i="197"/>
  <c r="AG29" i="197"/>
  <c r="B29" i="197" s="1"/>
  <c r="L29" i="197"/>
  <c r="AG28" i="197"/>
  <c r="B28" i="197" s="1"/>
  <c r="L28" i="197"/>
  <c r="AG24" i="197"/>
  <c r="B24" i="197" s="1"/>
  <c r="L24" i="197"/>
  <c r="AG23" i="197"/>
  <c r="B23" i="197" s="1"/>
  <c r="L23" i="197"/>
  <c r="AG22" i="197"/>
  <c r="B22" i="197" s="1"/>
  <c r="L22" i="197"/>
  <c r="AG18" i="197"/>
  <c r="B18" i="197" s="1"/>
  <c r="L18" i="197"/>
  <c r="AG17" i="197"/>
  <c r="B17" i="197" s="1"/>
  <c r="L17" i="197"/>
  <c r="AG16" i="197"/>
  <c r="B16" i="197" s="1"/>
  <c r="L16" i="197"/>
  <c r="AG15" i="197"/>
  <c r="B15" i="197" s="1"/>
  <c r="L15" i="197"/>
  <c r="AG14" i="197"/>
  <c r="B14" i="197" s="1"/>
  <c r="L14" i="197"/>
  <c r="AG13" i="197"/>
  <c r="B13" i="197" s="1"/>
  <c r="L13" i="197"/>
  <c r="AG12" i="197"/>
  <c r="B12" i="197" s="1"/>
  <c r="L12" i="197"/>
  <c r="AE6" i="197"/>
  <c r="AE2" i="197" s="1"/>
  <c r="AD6" i="197"/>
  <c r="AD2" i="197" s="1"/>
  <c r="AC6" i="197"/>
  <c r="AC2" i="197" s="1"/>
  <c r="AB6" i="197"/>
  <c r="AB2" i="197" s="1"/>
  <c r="AA6" i="197"/>
  <c r="AA2" i="197" s="1"/>
  <c r="Z6" i="197"/>
  <c r="Z2" i="197" s="1"/>
  <c r="Y6" i="197"/>
  <c r="Y2" i="197" s="1"/>
  <c r="X6" i="197"/>
  <c r="X2" i="197" s="1"/>
  <c r="W6" i="197"/>
  <c r="W2" i="197" s="1"/>
  <c r="V6" i="197"/>
  <c r="V2" i="197" s="1"/>
  <c r="U6" i="197"/>
  <c r="U2" i="197" s="1"/>
  <c r="T6" i="197"/>
  <c r="T2" i="197" s="1"/>
  <c r="S6" i="197"/>
  <c r="S2" i="197" s="1"/>
  <c r="R6" i="197"/>
  <c r="R2" i="197" s="1"/>
  <c r="Q6" i="197"/>
  <c r="Q2" i="197" s="1"/>
  <c r="P6" i="197"/>
  <c r="P2" i="197" s="1"/>
  <c r="O6" i="197"/>
  <c r="O2" i="197" s="1"/>
  <c r="N6" i="197"/>
  <c r="N2" i="197" s="1"/>
  <c r="M6" i="197"/>
  <c r="M2" i="197" s="1"/>
  <c r="L235" i="196"/>
  <c r="L234" i="196"/>
  <c r="L230" i="196"/>
  <c r="L229" i="196"/>
  <c r="L225" i="196"/>
  <c r="L224" i="196"/>
  <c r="AG221" i="196"/>
  <c r="L223" i="196"/>
  <c r="L222" i="196"/>
  <c r="L218" i="196"/>
  <c r="AG215" i="196"/>
  <c r="L217" i="196"/>
  <c r="L216" i="196"/>
  <c r="AG213" i="196"/>
  <c r="L210" i="196"/>
  <c r="L209" i="196"/>
  <c r="L208" i="196"/>
  <c r="L207" i="196"/>
  <c r="L206" i="196"/>
  <c r="AG203" i="196"/>
  <c r="L205" i="196"/>
  <c r="AG202" i="196"/>
  <c r="L204" i="196"/>
  <c r="L203" i="196"/>
  <c r="L199" i="196"/>
  <c r="AG196" i="196"/>
  <c r="L198" i="196"/>
  <c r="AG195" i="196"/>
  <c r="L197" i="196"/>
  <c r="L196" i="196"/>
  <c r="L190" i="196"/>
  <c r="L189" i="196"/>
  <c r="AG186" i="196"/>
  <c r="L188" i="196"/>
  <c r="L187" i="196"/>
  <c r="L183" i="196"/>
  <c r="L182" i="196"/>
  <c r="L181" i="196"/>
  <c r="L180" i="196"/>
  <c r="L179" i="196"/>
  <c r="L175" i="196"/>
  <c r="AG172" i="196"/>
  <c r="L174" i="196"/>
  <c r="L173" i="196"/>
  <c r="L169" i="196"/>
  <c r="L168" i="196"/>
  <c r="L167" i="196"/>
  <c r="AG164" i="196"/>
  <c r="L166" i="196"/>
  <c r="L165" i="196"/>
  <c r="B159" i="196"/>
  <c r="L159" i="196"/>
  <c r="B158" i="196"/>
  <c r="L158" i="196"/>
  <c r="B157" i="196"/>
  <c r="L157" i="196"/>
  <c r="B156" i="196"/>
  <c r="L156" i="196"/>
  <c r="L155" i="196"/>
  <c r="L154" i="196"/>
  <c r="B150" i="196"/>
  <c r="L150" i="196"/>
  <c r="L149" i="196"/>
  <c r="AG145" i="196"/>
  <c r="B145" i="196" s="1"/>
  <c r="L145" i="196"/>
  <c r="AG144" i="196"/>
  <c r="L144" i="196"/>
  <c r="L143" i="196"/>
  <c r="AG139" i="196"/>
  <c r="B139" i="196" s="1"/>
  <c r="L139" i="196"/>
  <c r="AG138" i="196"/>
  <c r="B138" i="196" s="1"/>
  <c r="L138" i="196"/>
  <c r="AG137" i="196"/>
  <c r="B137" i="196" s="1"/>
  <c r="L137" i="196"/>
  <c r="AG136" i="196"/>
  <c r="B136" i="196" s="1"/>
  <c r="L136" i="196"/>
  <c r="AG135" i="196"/>
  <c r="B135" i="196" s="1"/>
  <c r="L135" i="196"/>
  <c r="AG134" i="196"/>
  <c r="B134" i="196" s="1"/>
  <c r="L134" i="196"/>
  <c r="AG133" i="196"/>
  <c r="L133" i="196"/>
  <c r="B132" i="196"/>
  <c r="L132" i="196"/>
  <c r="AG126" i="196"/>
  <c r="B126" i="196" s="1"/>
  <c r="L126" i="196"/>
  <c r="AG125" i="196"/>
  <c r="B125" i="196" s="1"/>
  <c r="L125" i="196"/>
  <c r="AG124" i="196"/>
  <c r="B124" i="196" s="1"/>
  <c r="L124" i="196"/>
  <c r="AG123" i="196"/>
  <c r="B123" i="196" s="1"/>
  <c r="L123" i="196"/>
  <c r="AG122" i="196"/>
  <c r="L122" i="196"/>
  <c r="B121" i="196"/>
  <c r="L121" i="196"/>
  <c r="B120" i="196"/>
  <c r="L120" i="196"/>
  <c r="AG116" i="196"/>
  <c r="B116" i="196" s="1"/>
  <c r="L116" i="196"/>
  <c r="AG115" i="196"/>
  <c r="B115" i="196" s="1"/>
  <c r="L115" i="196"/>
  <c r="AG114" i="196"/>
  <c r="B114" i="196" s="1"/>
  <c r="L114" i="196"/>
  <c r="AG113" i="196"/>
  <c r="B113" i="196" s="1"/>
  <c r="L113" i="196"/>
  <c r="AG112" i="196"/>
  <c r="B112" i="196" s="1"/>
  <c r="L112" i="196"/>
  <c r="AG111" i="196"/>
  <c r="L111" i="196"/>
  <c r="B110" i="196"/>
  <c r="L110" i="196"/>
  <c r="AG104" i="196"/>
  <c r="B104" i="196" s="1"/>
  <c r="L104" i="196"/>
  <c r="AG103" i="196"/>
  <c r="B103" i="196" s="1"/>
  <c r="L103" i="196"/>
  <c r="AG102" i="196"/>
  <c r="B102" i="196" s="1"/>
  <c r="L102" i="196"/>
  <c r="AG101" i="196"/>
  <c r="L101" i="196"/>
  <c r="B100" i="196"/>
  <c r="L100" i="196"/>
  <c r="AG96" i="196"/>
  <c r="B96" i="196" s="1"/>
  <c r="L96" i="196"/>
  <c r="AG95" i="196"/>
  <c r="B95" i="196" s="1"/>
  <c r="L95" i="196"/>
  <c r="AG94" i="196"/>
  <c r="B94" i="196" s="1"/>
  <c r="L94" i="196"/>
  <c r="AG93" i="196"/>
  <c r="B93" i="196" s="1"/>
  <c r="L93" i="196"/>
  <c r="AG92" i="196"/>
  <c r="L92" i="196"/>
  <c r="B91" i="196"/>
  <c r="L91" i="196"/>
  <c r="B87" i="196"/>
  <c r="L87" i="196"/>
  <c r="B86" i="196"/>
  <c r="L86" i="196"/>
  <c r="B85" i="196"/>
  <c r="L85" i="196"/>
  <c r="B81" i="196"/>
  <c r="L81" i="196"/>
  <c r="B80" i="196"/>
  <c r="L80" i="196"/>
  <c r="B79" i="196"/>
  <c r="L79" i="196"/>
  <c r="B78" i="196"/>
  <c r="L78" i="196"/>
  <c r="B77" i="196"/>
  <c r="L77" i="196"/>
  <c r="L76" i="196"/>
  <c r="B70" i="196"/>
  <c r="L70" i="196"/>
  <c r="B69" i="196"/>
  <c r="L69" i="196"/>
  <c r="B68" i="196"/>
  <c r="L68" i="196"/>
  <c r="B67" i="196"/>
  <c r="L67" i="196"/>
  <c r="AG64" i="196"/>
  <c r="B63" i="196"/>
  <c r="L63" i="196"/>
  <c r="B62" i="196"/>
  <c r="L62" i="196"/>
  <c r="L61" i="196"/>
  <c r="B60" i="196"/>
  <c r="L60" i="196"/>
  <c r="AG59" i="196"/>
  <c r="AG57" i="196"/>
  <c r="B56" i="196"/>
  <c r="L56" i="196"/>
  <c r="B55" i="196"/>
  <c r="L55" i="196"/>
  <c r="B54" i="196"/>
  <c r="L54" i="196"/>
  <c r="L50" i="196"/>
  <c r="AG46" i="196"/>
  <c r="B46" i="196" s="1"/>
  <c r="L46" i="196"/>
  <c r="B45" i="196"/>
  <c r="L45" i="196"/>
  <c r="AG44" i="196"/>
  <c r="B44" i="196" s="1"/>
  <c r="L44" i="196"/>
  <c r="AG43" i="196"/>
  <c r="L43" i="196"/>
  <c r="AG37" i="196"/>
  <c r="B37" i="196" s="1"/>
  <c r="L37" i="196"/>
  <c r="AG36" i="196"/>
  <c r="B36" i="196" s="1"/>
  <c r="L36" i="196"/>
  <c r="AG35" i="196"/>
  <c r="B35" i="196" s="1"/>
  <c r="L35" i="196"/>
  <c r="AG34" i="196"/>
  <c r="B34" i="196" s="1"/>
  <c r="L34" i="196"/>
  <c r="AG33" i="196"/>
  <c r="L33" i="196"/>
  <c r="AG29" i="196"/>
  <c r="B29" i="196" s="1"/>
  <c r="L29" i="196"/>
  <c r="AG28" i="196"/>
  <c r="L28" i="196"/>
  <c r="AG24" i="196"/>
  <c r="B24" i="196" s="1"/>
  <c r="L24" i="196"/>
  <c r="AG23" i="196"/>
  <c r="B23" i="196" s="1"/>
  <c r="L23" i="196"/>
  <c r="AG22" i="196"/>
  <c r="L22" i="196"/>
  <c r="AG18" i="196"/>
  <c r="B18" i="196" s="1"/>
  <c r="L18" i="196"/>
  <c r="AG17" i="196"/>
  <c r="B17" i="196" s="1"/>
  <c r="L17" i="196"/>
  <c r="AG16" i="196"/>
  <c r="B16" i="196" s="1"/>
  <c r="L16" i="196"/>
  <c r="AG15" i="196"/>
  <c r="B15" i="196" s="1"/>
  <c r="L15" i="196"/>
  <c r="AG14" i="196"/>
  <c r="L14" i="196"/>
  <c r="AG13" i="196"/>
  <c r="B13" i="196" s="1"/>
  <c r="L13" i="196"/>
  <c r="AG12" i="196"/>
  <c r="B12" i="196" s="1"/>
  <c r="L12" i="196"/>
  <c r="AE6" i="196"/>
  <c r="AE2" i="196" s="1"/>
  <c r="AD6" i="196"/>
  <c r="AD2" i="196" s="1"/>
  <c r="AC6" i="196"/>
  <c r="AC2" i="196" s="1"/>
  <c r="AB6" i="196"/>
  <c r="AB2" i="196" s="1"/>
  <c r="AA6" i="196"/>
  <c r="AA2" i="196" s="1"/>
  <c r="Z6" i="196"/>
  <c r="Z2" i="196" s="1"/>
  <c r="Y6" i="196"/>
  <c r="Y2" i="196" s="1"/>
  <c r="X6" i="196"/>
  <c r="X2" i="196" s="1"/>
  <c r="W6" i="196"/>
  <c r="W2" i="196" s="1"/>
  <c r="V6" i="196"/>
  <c r="V2" i="196" s="1"/>
  <c r="U6" i="196"/>
  <c r="U2" i="196" s="1"/>
  <c r="T6" i="196"/>
  <c r="T2" i="196" s="1"/>
  <c r="S6" i="196"/>
  <c r="S2" i="196" s="1"/>
  <c r="R6" i="196"/>
  <c r="R2" i="196" s="1"/>
  <c r="Q6" i="196"/>
  <c r="Q2" i="196" s="1"/>
  <c r="P6" i="196"/>
  <c r="P2" i="196" s="1"/>
  <c r="O6" i="196"/>
  <c r="O2" i="196" s="1"/>
  <c r="N6" i="196"/>
  <c r="N2" i="196" s="1"/>
  <c r="M6" i="196"/>
  <c r="M2" i="196" s="1"/>
  <c r="L235" i="195"/>
  <c r="L234" i="195"/>
  <c r="L230" i="195"/>
  <c r="L229" i="195"/>
  <c r="L225" i="195"/>
  <c r="L224" i="195"/>
  <c r="AG221" i="195"/>
  <c r="L223" i="195"/>
  <c r="L222" i="195"/>
  <c r="L218" i="195"/>
  <c r="AG215" i="195"/>
  <c r="L217" i="195"/>
  <c r="L216" i="195"/>
  <c r="AG213" i="195"/>
  <c r="L210" i="195"/>
  <c r="L209" i="195"/>
  <c r="L208" i="195"/>
  <c r="L207" i="195"/>
  <c r="L206" i="195"/>
  <c r="L205" i="195"/>
  <c r="AG202" i="195"/>
  <c r="L204" i="195"/>
  <c r="L203" i="195"/>
  <c r="L199" i="195"/>
  <c r="AG196" i="195"/>
  <c r="L198" i="195"/>
  <c r="AG195" i="195"/>
  <c r="L197" i="195"/>
  <c r="L196" i="195"/>
  <c r="L190" i="195"/>
  <c r="L189" i="195"/>
  <c r="AG186" i="195"/>
  <c r="L188" i="195"/>
  <c r="L187" i="195"/>
  <c r="L183" i="195"/>
  <c r="L182" i="195"/>
  <c r="L181" i="195"/>
  <c r="L180" i="195"/>
  <c r="L179" i="195"/>
  <c r="L175" i="195"/>
  <c r="AG172" i="195"/>
  <c r="L174" i="195"/>
  <c r="L173" i="195"/>
  <c r="L169" i="195"/>
  <c r="L168" i="195"/>
  <c r="L167" i="195"/>
  <c r="AG164" i="195"/>
  <c r="L166" i="195"/>
  <c r="L165" i="195"/>
  <c r="B159" i="195"/>
  <c r="L159" i="195"/>
  <c r="B158" i="195"/>
  <c r="L158" i="195"/>
  <c r="B157" i="195"/>
  <c r="L157" i="195"/>
  <c r="B156" i="195"/>
  <c r="L156" i="195"/>
  <c r="B155" i="195"/>
  <c r="L155" i="195"/>
  <c r="B154" i="195"/>
  <c r="L154" i="195"/>
  <c r="AG150" i="195"/>
  <c r="B150" i="195" s="1"/>
  <c r="L150" i="195"/>
  <c r="AG149" i="195"/>
  <c r="L149" i="195"/>
  <c r="AG145" i="195"/>
  <c r="B145" i="195" s="1"/>
  <c r="L145" i="195"/>
  <c r="AG144" i="195"/>
  <c r="B144" i="195" s="1"/>
  <c r="L144" i="195"/>
  <c r="AG143" i="195"/>
  <c r="L143" i="195"/>
  <c r="AG139" i="195"/>
  <c r="B139" i="195" s="1"/>
  <c r="L139" i="195"/>
  <c r="AG138" i="195"/>
  <c r="B138" i="195" s="1"/>
  <c r="L138" i="195"/>
  <c r="AG137" i="195"/>
  <c r="B137" i="195" s="1"/>
  <c r="L137" i="195"/>
  <c r="AG136" i="195"/>
  <c r="B136" i="195" s="1"/>
  <c r="L136" i="195"/>
  <c r="AG135" i="195"/>
  <c r="B135" i="195" s="1"/>
  <c r="L135" i="195"/>
  <c r="AG134" i="195"/>
  <c r="B134" i="195" s="1"/>
  <c r="L134" i="195"/>
  <c r="AG133" i="195"/>
  <c r="B133" i="195" s="1"/>
  <c r="L133" i="195"/>
  <c r="AG132" i="195"/>
  <c r="B132" i="195" s="1"/>
  <c r="L132" i="195"/>
  <c r="AG126" i="195"/>
  <c r="B126" i="195" s="1"/>
  <c r="L126" i="195"/>
  <c r="AG125" i="195"/>
  <c r="B125" i="195" s="1"/>
  <c r="L125" i="195"/>
  <c r="AG124" i="195"/>
  <c r="B124" i="195" s="1"/>
  <c r="L124" i="195"/>
  <c r="AG123" i="195"/>
  <c r="B123" i="195" s="1"/>
  <c r="L123" i="195"/>
  <c r="AG122" i="195"/>
  <c r="B122" i="195" s="1"/>
  <c r="L122" i="195"/>
  <c r="AG121" i="195"/>
  <c r="B121" i="195" s="1"/>
  <c r="L121" i="195"/>
  <c r="AG120" i="195"/>
  <c r="B120" i="195" s="1"/>
  <c r="L120" i="195"/>
  <c r="AG116" i="195"/>
  <c r="B116" i="195" s="1"/>
  <c r="L116" i="195"/>
  <c r="AG115" i="195"/>
  <c r="B115" i="195" s="1"/>
  <c r="L115" i="195"/>
  <c r="AG114" i="195"/>
  <c r="B114" i="195" s="1"/>
  <c r="L114" i="195"/>
  <c r="AG113" i="195"/>
  <c r="B113" i="195" s="1"/>
  <c r="L113" i="195"/>
  <c r="AG112" i="195"/>
  <c r="B112" i="195" s="1"/>
  <c r="L112" i="195"/>
  <c r="AG111" i="195"/>
  <c r="B111" i="195" s="1"/>
  <c r="L111" i="195"/>
  <c r="AG110" i="195"/>
  <c r="B110" i="195" s="1"/>
  <c r="L110" i="195"/>
  <c r="AG104" i="195"/>
  <c r="B104" i="195" s="1"/>
  <c r="L104" i="195"/>
  <c r="AG103" i="195"/>
  <c r="B103" i="195" s="1"/>
  <c r="L103" i="195"/>
  <c r="AG102" i="195"/>
  <c r="B102" i="195" s="1"/>
  <c r="L102" i="195"/>
  <c r="AG101" i="195"/>
  <c r="B101" i="195" s="1"/>
  <c r="L101" i="195"/>
  <c r="AG100" i="195"/>
  <c r="B100" i="195" s="1"/>
  <c r="L100" i="195"/>
  <c r="AG96" i="195"/>
  <c r="B96" i="195" s="1"/>
  <c r="L96" i="195"/>
  <c r="AG95" i="195"/>
  <c r="B95" i="195" s="1"/>
  <c r="L95" i="195"/>
  <c r="AG94" i="195"/>
  <c r="B94" i="195" s="1"/>
  <c r="L94" i="195"/>
  <c r="AG93" i="195"/>
  <c r="B93" i="195" s="1"/>
  <c r="L93" i="195"/>
  <c r="AG92" i="195"/>
  <c r="B92" i="195" s="1"/>
  <c r="L92" i="195"/>
  <c r="AG91" i="195"/>
  <c r="B91" i="195" s="1"/>
  <c r="L91" i="195"/>
  <c r="AG87" i="195"/>
  <c r="B87" i="195" s="1"/>
  <c r="L87" i="195"/>
  <c r="AG86" i="195"/>
  <c r="B86" i="195" s="1"/>
  <c r="L86" i="195"/>
  <c r="AG85" i="195"/>
  <c r="L85" i="195"/>
  <c r="AG81" i="195"/>
  <c r="B81" i="195" s="1"/>
  <c r="L81" i="195"/>
  <c r="AG80" i="195"/>
  <c r="B80" i="195" s="1"/>
  <c r="L80" i="195"/>
  <c r="AG79" i="195"/>
  <c r="B79" i="195" s="1"/>
  <c r="L79" i="195"/>
  <c r="AG78" i="195"/>
  <c r="B78" i="195" s="1"/>
  <c r="L78" i="195"/>
  <c r="AG77" i="195"/>
  <c r="B77" i="195" s="1"/>
  <c r="L77" i="195"/>
  <c r="AG76" i="195"/>
  <c r="L76" i="195"/>
  <c r="AG70" i="195"/>
  <c r="B70" i="195" s="1"/>
  <c r="L70" i="195"/>
  <c r="AG69" i="195"/>
  <c r="B69" i="195" s="1"/>
  <c r="L69" i="195"/>
  <c r="AG68" i="195"/>
  <c r="B68" i="195" s="1"/>
  <c r="L68" i="195"/>
  <c r="AG67" i="195"/>
  <c r="B67" i="195" s="1"/>
  <c r="L67" i="195"/>
  <c r="AG64" i="195"/>
  <c r="AG63" i="195"/>
  <c r="B63" i="195" s="1"/>
  <c r="L63" i="195"/>
  <c r="AG62" i="195"/>
  <c r="B62" i="195" s="1"/>
  <c r="L62" i="195"/>
  <c r="AG61" i="195"/>
  <c r="L61" i="195"/>
  <c r="AG60" i="195"/>
  <c r="B60" i="195" s="1"/>
  <c r="L60" i="195"/>
  <c r="AG59" i="195"/>
  <c r="AG57" i="195"/>
  <c r="AG56" i="195"/>
  <c r="B56" i="195" s="1"/>
  <c r="L56" i="195"/>
  <c r="AG55" i="195"/>
  <c r="B55" i="195" s="1"/>
  <c r="L55" i="195"/>
  <c r="AG54" i="195"/>
  <c r="B54" i="195" s="1"/>
  <c r="L54" i="195"/>
  <c r="AG50" i="195"/>
  <c r="B50" i="195" s="1"/>
  <c r="L50" i="195"/>
  <c r="AG46" i="195"/>
  <c r="B46" i="195" s="1"/>
  <c r="L46" i="195"/>
  <c r="AG45" i="195"/>
  <c r="L45" i="195"/>
  <c r="AG44" i="195"/>
  <c r="B44" i="195" s="1"/>
  <c r="L44" i="195"/>
  <c r="AG43" i="195"/>
  <c r="B43" i="195" s="1"/>
  <c r="L43" i="195"/>
  <c r="AG37" i="195"/>
  <c r="B37" i="195" s="1"/>
  <c r="L37" i="195"/>
  <c r="AG36" i="195"/>
  <c r="B36" i="195" s="1"/>
  <c r="L36" i="195"/>
  <c r="AG35" i="195"/>
  <c r="B35" i="195" s="1"/>
  <c r="L35" i="195"/>
  <c r="AG34" i="195"/>
  <c r="B34" i="195" s="1"/>
  <c r="L34" i="195"/>
  <c r="AG33" i="195"/>
  <c r="L33" i="195"/>
  <c r="AG29" i="195"/>
  <c r="B29" i="195" s="1"/>
  <c r="L29" i="195"/>
  <c r="AG28" i="195"/>
  <c r="B28" i="195" s="1"/>
  <c r="L28" i="195"/>
  <c r="AG24" i="195"/>
  <c r="B24" i="195" s="1"/>
  <c r="L24" i="195"/>
  <c r="AG23" i="195"/>
  <c r="B23" i="195" s="1"/>
  <c r="L23" i="195"/>
  <c r="AG22" i="195"/>
  <c r="B22" i="195" s="1"/>
  <c r="L22" i="195"/>
  <c r="AG18" i="195"/>
  <c r="B18" i="195" s="1"/>
  <c r="L18" i="195"/>
  <c r="AG17" i="195"/>
  <c r="B17" i="195" s="1"/>
  <c r="L17" i="195"/>
  <c r="AG16" i="195"/>
  <c r="B16" i="195" s="1"/>
  <c r="L16" i="195"/>
  <c r="AG15" i="195"/>
  <c r="B15" i="195" s="1"/>
  <c r="L15" i="195"/>
  <c r="AG14" i="195"/>
  <c r="B14" i="195" s="1"/>
  <c r="L14" i="195"/>
  <c r="AG13" i="195"/>
  <c r="B13" i="195" s="1"/>
  <c r="L13" i="195"/>
  <c r="AG12" i="195"/>
  <c r="B12" i="195" s="1"/>
  <c r="L12" i="195"/>
  <c r="AE6" i="195"/>
  <c r="AE2" i="195" s="1"/>
  <c r="AD6" i="195"/>
  <c r="AD2" i="195" s="1"/>
  <c r="AC6" i="195"/>
  <c r="AC2" i="195" s="1"/>
  <c r="AB6" i="195"/>
  <c r="AB2" i="195" s="1"/>
  <c r="AA6" i="195"/>
  <c r="AA2" i="195" s="1"/>
  <c r="Z6" i="195"/>
  <c r="Z2" i="195" s="1"/>
  <c r="Y6" i="195"/>
  <c r="Y2" i="195" s="1"/>
  <c r="X6" i="195"/>
  <c r="X2" i="195" s="1"/>
  <c r="W6" i="195"/>
  <c r="W2" i="195" s="1"/>
  <c r="V6" i="195"/>
  <c r="V2" i="195" s="1"/>
  <c r="U6" i="195"/>
  <c r="U2" i="195" s="1"/>
  <c r="T6" i="195"/>
  <c r="T2" i="195" s="1"/>
  <c r="S6" i="195"/>
  <c r="S2" i="195" s="1"/>
  <c r="R6" i="195"/>
  <c r="R2" i="195" s="1"/>
  <c r="Q6" i="195"/>
  <c r="Q2" i="195" s="1"/>
  <c r="P6" i="195"/>
  <c r="P2" i="195" s="1"/>
  <c r="O6" i="195"/>
  <c r="O2" i="195" s="1"/>
  <c r="N6" i="195"/>
  <c r="N2" i="195" s="1"/>
  <c r="M6" i="195"/>
  <c r="M2" i="195" s="1"/>
  <c r="L235" i="194"/>
  <c r="L234" i="194"/>
  <c r="L230" i="194"/>
  <c r="L229" i="194"/>
  <c r="L225" i="194"/>
  <c r="L224" i="194"/>
  <c r="AG221" i="194"/>
  <c r="L223" i="194"/>
  <c r="L222" i="194"/>
  <c r="L218" i="194"/>
  <c r="AG215" i="194"/>
  <c r="L217" i="194"/>
  <c r="L216" i="194"/>
  <c r="AG213" i="194"/>
  <c r="L210" i="194"/>
  <c r="L209" i="194"/>
  <c r="L208" i="194"/>
  <c r="L207" i="194"/>
  <c r="L206" i="194"/>
  <c r="AG203" i="194"/>
  <c r="L205" i="194"/>
  <c r="AG202" i="194"/>
  <c r="L204" i="194"/>
  <c r="L203" i="194"/>
  <c r="L199" i="194"/>
  <c r="AG196" i="194"/>
  <c r="L198" i="194"/>
  <c r="AG195" i="194"/>
  <c r="L197" i="194"/>
  <c r="L196" i="194"/>
  <c r="L190" i="194"/>
  <c r="L189" i="194"/>
  <c r="AG186" i="194"/>
  <c r="L188" i="194"/>
  <c r="L187" i="194"/>
  <c r="L183" i="194"/>
  <c r="L182" i="194"/>
  <c r="L181" i="194"/>
  <c r="L180" i="194"/>
  <c r="L179" i="194"/>
  <c r="L175" i="194"/>
  <c r="AG172" i="194"/>
  <c r="L174" i="194"/>
  <c r="L173" i="194"/>
  <c r="L169" i="194"/>
  <c r="L168" i="194"/>
  <c r="L167" i="194"/>
  <c r="AG164" i="194"/>
  <c r="L166" i="194"/>
  <c r="L165" i="194"/>
  <c r="B159" i="194"/>
  <c r="L159" i="194"/>
  <c r="B158" i="194"/>
  <c r="L158" i="194"/>
  <c r="B157" i="194"/>
  <c r="L157" i="194"/>
  <c r="B156" i="194"/>
  <c r="L156" i="194"/>
  <c r="B155" i="194"/>
  <c r="L155" i="194"/>
  <c r="L154" i="194"/>
  <c r="AG150" i="194"/>
  <c r="B150" i="194" s="1"/>
  <c r="L150" i="194"/>
  <c r="AG149" i="194"/>
  <c r="L149" i="194"/>
  <c r="AG145" i="194"/>
  <c r="B145" i="194" s="1"/>
  <c r="L145" i="194"/>
  <c r="AG144" i="194"/>
  <c r="B144" i="194" s="1"/>
  <c r="L144" i="194"/>
  <c r="AG143" i="194"/>
  <c r="L143" i="194"/>
  <c r="AG139" i="194"/>
  <c r="B139" i="194" s="1"/>
  <c r="L139" i="194"/>
  <c r="AG138" i="194"/>
  <c r="B138" i="194" s="1"/>
  <c r="L138" i="194"/>
  <c r="AG137" i="194"/>
  <c r="B137" i="194" s="1"/>
  <c r="L137" i="194"/>
  <c r="AG136" i="194"/>
  <c r="B136" i="194" s="1"/>
  <c r="L136" i="194"/>
  <c r="AG135" i="194"/>
  <c r="B135" i="194" s="1"/>
  <c r="L135" i="194"/>
  <c r="AG134" i="194"/>
  <c r="B134" i="194" s="1"/>
  <c r="L134" i="194"/>
  <c r="AG133" i="194"/>
  <c r="B133" i="194" s="1"/>
  <c r="L133" i="194"/>
  <c r="AG132" i="194"/>
  <c r="B132" i="194" s="1"/>
  <c r="L132" i="194"/>
  <c r="AG126" i="194"/>
  <c r="B126" i="194" s="1"/>
  <c r="L126" i="194"/>
  <c r="AG125" i="194"/>
  <c r="B125" i="194" s="1"/>
  <c r="L125" i="194"/>
  <c r="AG124" i="194"/>
  <c r="B124" i="194" s="1"/>
  <c r="L124" i="194"/>
  <c r="AG123" i="194"/>
  <c r="B123" i="194" s="1"/>
  <c r="L123" i="194"/>
  <c r="AG122" i="194"/>
  <c r="B122" i="194" s="1"/>
  <c r="L122" i="194"/>
  <c r="AG121" i="194"/>
  <c r="B121" i="194" s="1"/>
  <c r="L121" i="194"/>
  <c r="AG120" i="194"/>
  <c r="B120" i="194" s="1"/>
  <c r="L120" i="194"/>
  <c r="AG116" i="194"/>
  <c r="B116" i="194" s="1"/>
  <c r="L116" i="194"/>
  <c r="AG115" i="194"/>
  <c r="B115" i="194" s="1"/>
  <c r="L115" i="194"/>
  <c r="AG114" i="194"/>
  <c r="B114" i="194" s="1"/>
  <c r="L114" i="194"/>
  <c r="AG113" i="194"/>
  <c r="B113" i="194" s="1"/>
  <c r="L113" i="194"/>
  <c r="AG112" i="194"/>
  <c r="B112" i="194" s="1"/>
  <c r="L112" i="194"/>
  <c r="AG111" i="194"/>
  <c r="B111" i="194" s="1"/>
  <c r="L111" i="194"/>
  <c r="AG110" i="194"/>
  <c r="B110" i="194" s="1"/>
  <c r="L110" i="194"/>
  <c r="AG104" i="194"/>
  <c r="B104" i="194" s="1"/>
  <c r="L104" i="194"/>
  <c r="AG103" i="194"/>
  <c r="B103" i="194" s="1"/>
  <c r="L103" i="194"/>
  <c r="AG102" i="194"/>
  <c r="B102" i="194" s="1"/>
  <c r="L102" i="194"/>
  <c r="AG101" i="194"/>
  <c r="B101" i="194" s="1"/>
  <c r="L101" i="194"/>
  <c r="AG100" i="194"/>
  <c r="B100" i="194" s="1"/>
  <c r="L100" i="194"/>
  <c r="AG96" i="194"/>
  <c r="B96" i="194" s="1"/>
  <c r="L96" i="194"/>
  <c r="AG95" i="194"/>
  <c r="B95" i="194" s="1"/>
  <c r="L95" i="194"/>
  <c r="AG94" i="194"/>
  <c r="B94" i="194" s="1"/>
  <c r="L94" i="194"/>
  <c r="AG93" i="194"/>
  <c r="L93" i="194"/>
  <c r="AG92" i="194"/>
  <c r="B92" i="194" s="1"/>
  <c r="L92" i="194"/>
  <c r="AG91" i="194"/>
  <c r="B91" i="194" s="1"/>
  <c r="L91" i="194"/>
  <c r="AG87" i="194"/>
  <c r="B87" i="194" s="1"/>
  <c r="L87" i="194"/>
  <c r="AG86" i="194"/>
  <c r="B86" i="194" s="1"/>
  <c r="L86" i="194"/>
  <c r="AG85" i="194"/>
  <c r="B85" i="194" s="1"/>
  <c r="L85" i="194"/>
  <c r="AG81" i="194"/>
  <c r="B81" i="194" s="1"/>
  <c r="L81" i="194"/>
  <c r="AG80" i="194"/>
  <c r="B80" i="194" s="1"/>
  <c r="L80" i="194"/>
  <c r="AG79" i="194"/>
  <c r="B79" i="194" s="1"/>
  <c r="L79" i="194"/>
  <c r="AG78" i="194"/>
  <c r="B78" i="194" s="1"/>
  <c r="L78" i="194"/>
  <c r="AG77" i="194"/>
  <c r="B77" i="194" s="1"/>
  <c r="L77" i="194"/>
  <c r="AG76" i="194"/>
  <c r="L76" i="194"/>
  <c r="AG70" i="194"/>
  <c r="B70" i="194" s="1"/>
  <c r="L70" i="194"/>
  <c r="AG69" i="194"/>
  <c r="B69" i="194" s="1"/>
  <c r="L69" i="194"/>
  <c r="AG68" i="194"/>
  <c r="B68" i="194" s="1"/>
  <c r="L68" i="194"/>
  <c r="AG67" i="194"/>
  <c r="B67" i="194" s="1"/>
  <c r="L67" i="194"/>
  <c r="AG64" i="194"/>
  <c r="AG63" i="194"/>
  <c r="B63" i="194" s="1"/>
  <c r="L63" i="194"/>
  <c r="AG62" i="194"/>
  <c r="B62" i="194" s="1"/>
  <c r="L62" i="194"/>
  <c r="AG61" i="194"/>
  <c r="L61" i="194"/>
  <c r="AG60" i="194"/>
  <c r="B60" i="194" s="1"/>
  <c r="L60" i="194"/>
  <c r="AG59" i="194"/>
  <c r="AG57" i="194"/>
  <c r="AG56" i="194"/>
  <c r="B56" i="194" s="1"/>
  <c r="L56" i="194"/>
  <c r="AG55" i="194"/>
  <c r="B55" i="194" s="1"/>
  <c r="L55" i="194"/>
  <c r="AG54" i="194"/>
  <c r="B54" i="194" s="1"/>
  <c r="L54" i="194"/>
  <c r="AG50" i="194"/>
  <c r="B50" i="194" s="1"/>
  <c r="L50" i="194"/>
  <c r="AG46" i="194"/>
  <c r="B46" i="194" s="1"/>
  <c r="L46" i="194"/>
  <c r="AG45" i="194"/>
  <c r="B45" i="194" s="1"/>
  <c r="L45" i="194"/>
  <c r="AG44" i="194"/>
  <c r="B44" i="194" s="1"/>
  <c r="L44" i="194"/>
  <c r="AG43" i="194"/>
  <c r="B43" i="194" s="1"/>
  <c r="L43" i="194"/>
  <c r="AG37" i="194"/>
  <c r="B37" i="194" s="1"/>
  <c r="L37" i="194"/>
  <c r="AG36" i="194"/>
  <c r="B36" i="194" s="1"/>
  <c r="L36" i="194"/>
  <c r="AG35" i="194"/>
  <c r="B35" i="194" s="1"/>
  <c r="L35" i="194"/>
  <c r="AG34" i="194"/>
  <c r="B34" i="194" s="1"/>
  <c r="L34" i="194"/>
  <c r="AG33" i="194"/>
  <c r="L33" i="194"/>
  <c r="AG29" i="194"/>
  <c r="B29" i="194" s="1"/>
  <c r="L29" i="194"/>
  <c r="AG28" i="194"/>
  <c r="B28" i="194" s="1"/>
  <c r="L28" i="194"/>
  <c r="AG24" i="194"/>
  <c r="B24" i="194" s="1"/>
  <c r="L24" i="194"/>
  <c r="AG23" i="194"/>
  <c r="B23" i="194" s="1"/>
  <c r="L23" i="194"/>
  <c r="AG22" i="194"/>
  <c r="B22" i="194" s="1"/>
  <c r="L22" i="194"/>
  <c r="AG18" i="194"/>
  <c r="B18" i="194" s="1"/>
  <c r="L18" i="194"/>
  <c r="AG17" i="194"/>
  <c r="B17" i="194" s="1"/>
  <c r="L17" i="194"/>
  <c r="AG16" i="194"/>
  <c r="B16" i="194" s="1"/>
  <c r="L16" i="194"/>
  <c r="AG15" i="194"/>
  <c r="B15" i="194" s="1"/>
  <c r="L15" i="194"/>
  <c r="AG14" i="194"/>
  <c r="B14" i="194" s="1"/>
  <c r="L14" i="194"/>
  <c r="AG13" i="194"/>
  <c r="B13" i="194" s="1"/>
  <c r="L13" i="194"/>
  <c r="AG12" i="194"/>
  <c r="B12" i="194" s="1"/>
  <c r="L12" i="194"/>
  <c r="AE6" i="194"/>
  <c r="AE2" i="194" s="1"/>
  <c r="AD6" i="194"/>
  <c r="AD2" i="194" s="1"/>
  <c r="AC6" i="194"/>
  <c r="AC2" i="194" s="1"/>
  <c r="AB6" i="194"/>
  <c r="AB2" i="194" s="1"/>
  <c r="AA6" i="194"/>
  <c r="AA2" i="194" s="1"/>
  <c r="Z6" i="194"/>
  <c r="Z2" i="194" s="1"/>
  <c r="Y6" i="194"/>
  <c r="Y2" i="194" s="1"/>
  <c r="X6" i="194"/>
  <c r="X2" i="194" s="1"/>
  <c r="W6" i="194"/>
  <c r="W2" i="194" s="1"/>
  <c r="V6" i="194"/>
  <c r="V2" i="194" s="1"/>
  <c r="U6" i="194"/>
  <c r="U2" i="194" s="1"/>
  <c r="T6" i="194"/>
  <c r="T2" i="194" s="1"/>
  <c r="S6" i="194"/>
  <c r="S2" i="194" s="1"/>
  <c r="R6" i="194"/>
  <c r="R2" i="194" s="1"/>
  <c r="Q6" i="194"/>
  <c r="Q2" i="194" s="1"/>
  <c r="P6" i="194"/>
  <c r="P2" i="194" s="1"/>
  <c r="O6" i="194"/>
  <c r="O2" i="194" s="1"/>
  <c r="N6" i="194"/>
  <c r="N2" i="194" s="1"/>
  <c r="M6" i="194"/>
  <c r="M2" i="194" s="1"/>
  <c r="L235" i="193"/>
  <c r="L234" i="193"/>
  <c r="L230" i="193"/>
  <c r="L229" i="193"/>
  <c r="L225" i="193"/>
  <c r="L224" i="193"/>
  <c r="AG221" i="193"/>
  <c r="L223" i="193"/>
  <c r="L222" i="193"/>
  <c r="L218" i="193"/>
  <c r="AG215" i="193"/>
  <c r="L217" i="193"/>
  <c r="L216" i="193"/>
  <c r="AG213" i="193"/>
  <c r="L210" i="193"/>
  <c r="L209" i="193"/>
  <c r="L208" i="193"/>
  <c r="L207" i="193"/>
  <c r="L206" i="193"/>
  <c r="L205" i="193"/>
  <c r="AG202" i="193"/>
  <c r="L204" i="193"/>
  <c r="L203" i="193"/>
  <c r="L199" i="193"/>
  <c r="L198" i="193"/>
  <c r="AG195" i="193"/>
  <c r="AG192" i="193" s="1"/>
  <c r="L197" i="193"/>
  <c r="L196" i="193"/>
  <c r="L190" i="193"/>
  <c r="L189" i="193"/>
  <c r="AG186" i="193"/>
  <c r="L188" i="193"/>
  <c r="L187" i="193"/>
  <c r="L183" i="193"/>
  <c r="L182" i="193"/>
  <c r="L181" i="193"/>
  <c r="L180" i="193"/>
  <c r="L179" i="193"/>
  <c r="L175" i="193"/>
  <c r="AG172" i="193"/>
  <c r="L174" i="193"/>
  <c r="L173" i="193"/>
  <c r="L169" i="193"/>
  <c r="L168" i="193"/>
  <c r="L167" i="193"/>
  <c r="AG164" i="193"/>
  <c r="L166" i="193"/>
  <c r="L165" i="193"/>
  <c r="B159" i="193"/>
  <c r="L159" i="193"/>
  <c r="B158" i="193"/>
  <c r="L158" i="193"/>
  <c r="B157" i="193"/>
  <c r="L157" i="193"/>
  <c r="B156" i="193"/>
  <c r="L156" i="193"/>
  <c r="B155" i="193"/>
  <c r="L155" i="193"/>
  <c r="B154" i="193"/>
  <c r="L154" i="193"/>
  <c r="AG150" i="193"/>
  <c r="B150" i="193" s="1"/>
  <c r="L150" i="193"/>
  <c r="AG149" i="193"/>
  <c r="L149" i="193"/>
  <c r="AG145" i="193"/>
  <c r="B145" i="193" s="1"/>
  <c r="L145" i="193"/>
  <c r="AG144" i="193"/>
  <c r="B144" i="193" s="1"/>
  <c r="L144" i="193"/>
  <c r="AG143" i="193"/>
  <c r="L143" i="193"/>
  <c r="AG139" i="193"/>
  <c r="B139" i="193" s="1"/>
  <c r="L139" i="193"/>
  <c r="AG138" i="193"/>
  <c r="B138" i="193" s="1"/>
  <c r="L138" i="193"/>
  <c r="AG137" i="193"/>
  <c r="B137" i="193" s="1"/>
  <c r="L137" i="193"/>
  <c r="AG136" i="193"/>
  <c r="B136" i="193" s="1"/>
  <c r="L136" i="193"/>
  <c r="AG135" i="193"/>
  <c r="B135" i="193" s="1"/>
  <c r="L135" i="193"/>
  <c r="AG134" i="193"/>
  <c r="B134" i="193" s="1"/>
  <c r="L134" i="193"/>
  <c r="AG133" i="193"/>
  <c r="B133" i="193" s="1"/>
  <c r="L133" i="193"/>
  <c r="AG132" i="193"/>
  <c r="B132" i="193" s="1"/>
  <c r="L132" i="193"/>
  <c r="AG126" i="193"/>
  <c r="B126" i="193" s="1"/>
  <c r="L126" i="193"/>
  <c r="AG125" i="193"/>
  <c r="B125" i="193" s="1"/>
  <c r="L125" i="193"/>
  <c r="AG124" i="193"/>
  <c r="B124" i="193" s="1"/>
  <c r="L124" i="193"/>
  <c r="AG123" i="193"/>
  <c r="B123" i="193" s="1"/>
  <c r="L123" i="193"/>
  <c r="AG122" i="193"/>
  <c r="B122" i="193" s="1"/>
  <c r="L122" i="193"/>
  <c r="AG121" i="193"/>
  <c r="B121" i="193" s="1"/>
  <c r="L121" i="193"/>
  <c r="AG120" i="193"/>
  <c r="B120" i="193" s="1"/>
  <c r="L120" i="193"/>
  <c r="AG116" i="193"/>
  <c r="B116" i="193" s="1"/>
  <c r="L116" i="193"/>
  <c r="AG115" i="193"/>
  <c r="B115" i="193" s="1"/>
  <c r="L115" i="193"/>
  <c r="AG114" i="193"/>
  <c r="B114" i="193" s="1"/>
  <c r="L114" i="193"/>
  <c r="AG113" i="193"/>
  <c r="B113" i="193" s="1"/>
  <c r="L113" i="193"/>
  <c r="AG112" i="193"/>
  <c r="B112" i="193" s="1"/>
  <c r="L112" i="193"/>
  <c r="AG111" i="193"/>
  <c r="B111" i="193" s="1"/>
  <c r="L111" i="193"/>
  <c r="AG110" i="193"/>
  <c r="B110" i="193" s="1"/>
  <c r="L110" i="193"/>
  <c r="AG104" i="193"/>
  <c r="B104" i="193" s="1"/>
  <c r="L104" i="193"/>
  <c r="AG103" i="193"/>
  <c r="B103" i="193" s="1"/>
  <c r="L103" i="193"/>
  <c r="AG102" i="193"/>
  <c r="B102" i="193" s="1"/>
  <c r="L102" i="193"/>
  <c r="AG101" i="193"/>
  <c r="B101" i="193" s="1"/>
  <c r="L101" i="193"/>
  <c r="AG100" i="193"/>
  <c r="B100" i="193" s="1"/>
  <c r="L100" i="193"/>
  <c r="AG96" i="193"/>
  <c r="B96" i="193" s="1"/>
  <c r="L96" i="193"/>
  <c r="AG95" i="193"/>
  <c r="B95" i="193" s="1"/>
  <c r="L95" i="193"/>
  <c r="AG94" i="193"/>
  <c r="B94" i="193" s="1"/>
  <c r="L94" i="193"/>
  <c r="AG93" i="193"/>
  <c r="B93" i="193" s="1"/>
  <c r="L93" i="193"/>
  <c r="AG92" i="193"/>
  <c r="B92" i="193" s="1"/>
  <c r="L92" i="193"/>
  <c r="AG91" i="193"/>
  <c r="B91" i="193" s="1"/>
  <c r="L91" i="193"/>
  <c r="AG87" i="193"/>
  <c r="B87" i="193" s="1"/>
  <c r="L87" i="193"/>
  <c r="AG86" i="193"/>
  <c r="B86" i="193" s="1"/>
  <c r="L86" i="193"/>
  <c r="AG85" i="193"/>
  <c r="B85" i="193" s="1"/>
  <c r="L85" i="193"/>
  <c r="AG81" i="193"/>
  <c r="B81" i="193" s="1"/>
  <c r="L81" i="193"/>
  <c r="AG80" i="193"/>
  <c r="B80" i="193" s="1"/>
  <c r="L80" i="193"/>
  <c r="AG79" i="193"/>
  <c r="B79" i="193" s="1"/>
  <c r="L79" i="193"/>
  <c r="AG78" i="193"/>
  <c r="B78" i="193" s="1"/>
  <c r="L78" i="193"/>
  <c r="AG77" i="193"/>
  <c r="B77" i="193" s="1"/>
  <c r="L77" i="193"/>
  <c r="AG76" i="193"/>
  <c r="L76" i="193"/>
  <c r="AG70" i="193"/>
  <c r="B70" i="193" s="1"/>
  <c r="L70" i="193"/>
  <c r="AG69" i="193"/>
  <c r="B69" i="193" s="1"/>
  <c r="L69" i="193"/>
  <c r="AG68" i="193"/>
  <c r="B68" i="193" s="1"/>
  <c r="L68" i="193"/>
  <c r="AG67" i="193"/>
  <c r="B67" i="193" s="1"/>
  <c r="L67" i="193"/>
  <c r="AG64" i="193"/>
  <c r="AG63" i="193"/>
  <c r="B63" i="193" s="1"/>
  <c r="L63" i="193"/>
  <c r="AG62" i="193"/>
  <c r="B62" i="193" s="1"/>
  <c r="L62" i="193"/>
  <c r="AG61" i="193"/>
  <c r="L61" i="193"/>
  <c r="AG60" i="193"/>
  <c r="B60" i="193" s="1"/>
  <c r="L60" i="193"/>
  <c r="AG59" i="193"/>
  <c r="AG57" i="193"/>
  <c r="AG56" i="193"/>
  <c r="B56" i="193" s="1"/>
  <c r="L56" i="193"/>
  <c r="AG55" i="193"/>
  <c r="B55" i="193" s="1"/>
  <c r="L55" i="193"/>
  <c r="AG54" i="193"/>
  <c r="B54" i="193" s="1"/>
  <c r="L54" i="193"/>
  <c r="AG50" i="193"/>
  <c r="B50" i="193" s="1"/>
  <c r="L50" i="193"/>
  <c r="AG46" i="193"/>
  <c r="B46" i="193" s="1"/>
  <c r="L46" i="193"/>
  <c r="AG45" i="193"/>
  <c r="B45" i="193" s="1"/>
  <c r="L45" i="193"/>
  <c r="AG44" i="193"/>
  <c r="B44" i="193" s="1"/>
  <c r="L44" i="193"/>
  <c r="AG43" i="193"/>
  <c r="B43" i="193" s="1"/>
  <c r="L43" i="193"/>
  <c r="AG37" i="193"/>
  <c r="B37" i="193" s="1"/>
  <c r="L37" i="193"/>
  <c r="AG36" i="193"/>
  <c r="B36" i="193" s="1"/>
  <c r="L36" i="193"/>
  <c r="AG35" i="193"/>
  <c r="B35" i="193" s="1"/>
  <c r="L35" i="193"/>
  <c r="AG34" i="193"/>
  <c r="B34" i="193" s="1"/>
  <c r="L34" i="193"/>
  <c r="AG33" i="193"/>
  <c r="L33" i="193"/>
  <c r="AG29" i="193"/>
  <c r="B29" i="193" s="1"/>
  <c r="L29" i="193"/>
  <c r="AG28" i="193"/>
  <c r="L28" i="193"/>
  <c r="AG24" i="193"/>
  <c r="B24" i="193" s="1"/>
  <c r="L24" i="193"/>
  <c r="AG23" i="193"/>
  <c r="B23" i="193" s="1"/>
  <c r="L23" i="193"/>
  <c r="AG22" i="193"/>
  <c r="L22" i="193"/>
  <c r="AG18" i="193"/>
  <c r="B18" i="193" s="1"/>
  <c r="L18" i="193"/>
  <c r="AG17" i="193"/>
  <c r="B17" i="193" s="1"/>
  <c r="L17" i="193"/>
  <c r="AG16" i="193"/>
  <c r="B16" i="193" s="1"/>
  <c r="L16" i="193"/>
  <c r="AG15" i="193"/>
  <c r="B15" i="193" s="1"/>
  <c r="L15" i="193"/>
  <c r="AG14" i="193"/>
  <c r="B14" i="193" s="1"/>
  <c r="L14" i="193"/>
  <c r="AG13" i="193"/>
  <c r="B13" i="193" s="1"/>
  <c r="L13" i="193"/>
  <c r="AG12" i="193"/>
  <c r="L12" i="193"/>
  <c r="AE6" i="193"/>
  <c r="AE2" i="193" s="1"/>
  <c r="AD6" i="193"/>
  <c r="AD2" i="193" s="1"/>
  <c r="AC6" i="193"/>
  <c r="AC2" i="193" s="1"/>
  <c r="AB6" i="193"/>
  <c r="AB2" i="193" s="1"/>
  <c r="AA6" i="193"/>
  <c r="AA2" i="193" s="1"/>
  <c r="Z6" i="193"/>
  <c r="Z2" i="193" s="1"/>
  <c r="Y6" i="193"/>
  <c r="Y2" i="193" s="1"/>
  <c r="X6" i="193"/>
  <c r="X2" i="193" s="1"/>
  <c r="W6" i="193"/>
  <c r="W2" i="193" s="1"/>
  <c r="V6" i="193"/>
  <c r="V2" i="193" s="1"/>
  <c r="U6" i="193"/>
  <c r="U2" i="193" s="1"/>
  <c r="T6" i="193"/>
  <c r="T2" i="193" s="1"/>
  <c r="S6" i="193"/>
  <c r="S2" i="193" s="1"/>
  <c r="R6" i="193"/>
  <c r="R2" i="193" s="1"/>
  <c r="Q6" i="193"/>
  <c r="Q2" i="193" s="1"/>
  <c r="P6" i="193"/>
  <c r="P2" i="193" s="1"/>
  <c r="O6" i="193"/>
  <c r="O2" i="193" s="1"/>
  <c r="N6" i="193"/>
  <c r="N2" i="193" s="1"/>
  <c r="M6" i="193"/>
  <c r="M2" i="193" s="1"/>
  <c r="L235" i="192"/>
  <c r="L234" i="192"/>
  <c r="L230" i="192"/>
  <c r="L229" i="192"/>
  <c r="L225" i="192"/>
  <c r="L224" i="192"/>
  <c r="AG221" i="192"/>
  <c r="L223" i="192"/>
  <c r="L222" i="192"/>
  <c r="L218" i="192"/>
  <c r="AG215" i="192"/>
  <c r="L217" i="192"/>
  <c r="L216" i="192"/>
  <c r="AG213" i="192"/>
  <c r="L210" i="192"/>
  <c r="L209" i="192"/>
  <c r="L208" i="192"/>
  <c r="L207" i="192"/>
  <c r="L206" i="192"/>
  <c r="AG203" i="192"/>
  <c r="L205" i="192"/>
  <c r="AG202" i="192"/>
  <c r="L204" i="192"/>
  <c r="L203" i="192"/>
  <c r="L199" i="192"/>
  <c r="AG196" i="192"/>
  <c r="L198" i="192"/>
  <c r="AG195" i="192"/>
  <c r="L197" i="192"/>
  <c r="L196" i="192"/>
  <c r="L190" i="192"/>
  <c r="L189" i="192"/>
  <c r="AG186" i="192"/>
  <c r="L188" i="192"/>
  <c r="L187" i="192"/>
  <c r="L183" i="192"/>
  <c r="L182" i="192"/>
  <c r="L181" i="192"/>
  <c r="L180" i="192"/>
  <c r="L179" i="192"/>
  <c r="L175" i="192"/>
  <c r="AG172" i="192"/>
  <c r="L174" i="192"/>
  <c r="L173" i="192"/>
  <c r="L169" i="192"/>
  <c r="L168" i="192"/>
  <c r="L167" i="192"/>
  <c r="AG164" i="192"/>
  <c r="L166" i="192"/>
  <c r="L165" i="192"/>
  <c r="B159" i="192"/>
  <c r="L159" i="192"/>
  <c r="B158" i="192"/>
  <c r="L158" i="192"/>
  <c r="B157" i="192"/>
  <c r="L157" i="192"/>
  <c r="B156" i="192"/>
  <c r="L156" i="192"/>
  <c r="B155" i="192"/>
  <c r="L155" i="192"/>
  <c r="B154" i="192"/>
  <c r="L154" i="192"/>
  <c r="AG150" i="192"/>
  <c r="B150" i="192" s="1"/>
  <c r="L150" i="192"/>
  <c r="AG149" i="192"/>
  <c r="L149" i="192"/>
  <c r="AG145" i="192"/>
  <c r="B145" i="192" s="1"/>
  <c r="L145" i="192"/>
  <c r="AG144" i="192"/>
  <c r="B144" i="192" s="1"/>
  <c r="L144" i="192"/>
  <c r="AG143" i="192"/>
  <c r="L143" i="192"/>
  <c r="AG139" i="192"/>
  <c r="B139" i="192" s="1"/>
  <c r="L139" i="192"/>
  <c r="AG138" i="192"/>
  <c r="B138" i="192" s="1"/>
  <c r="L138" i="192"/>
  <c r="AG137" i="192"/>
  <c r="B137" i="192" s="1"/>
  <c r="L137" i="192"/>
  <c r="AG136" i="192"/>
  <c r="B136" i="192" s="1"/>
  <c r="L136" i="192"/>
  <c r="AG135" i="192"/>
  <c r="B135" i="192" s="1"/>
  <c r="L135" i="192"/>
  <c r="AG134" i="192"/>
  <c r="B134" i="192" s="1"/>
  <c r="L134" i="192"/>
  <c r="AG133" i="192"/>
  <c r="B133" i="192" s="1"/>
  <c r="L133" i="192"/>
  <c r="AG132" i="192"/>
  <c r="B132" i="192" s="1"/>
  <c r="L132" i="192"/>
  <c r="AG126" i="192"/>
  <c r="B126" i="192" s="1"/>
  <c r="L126" i="192"/>
  <c r="AG125" i="192"/>
  <c r="B125" i="192" s="1"/>
  <c r="L125" i="192"/>
  <c r="AG124" i="192"/>
  <c r="B124" i="192" s="1"/>
  <c r="L124" i="192"/>
  <c r="AG123" i="192"/>
  <c r="B123" i="192" s="1"/>
  <c r="L123" i="192"/>
  <c r="AG122" i="192"/>
  <c r="B122" i="192" s="1"/>
  <c r="L122" i="192"/>
  <c r="AG121" i="192"/>
  <c r="B121" i="192" s="1"/>
  <c r="L121" i="192"/>
  <c r="AG120" i="192"/>
  <c r="B120" i="192" s="1"/>
  <c r="L120" i="192"/>
  <c r="AG116" i="192"/>
  <c r="B116" i="192" s="1"/>
  <c r="L116" i="192"/>
  <c r="AG115" i="192"/>
  <c r="B115" i="192" s="1"/>
  <c r="L115" i="192"/>
  <c r="AG114" i="192"/>
  <c r="B114" i="192" s="1"/>
  <c r="L114" i="192"/>
  <c r="AG113" i="192"/>
  <c r="B113" i="192" s="1"/>
  <c r="L113" i="192"/>
  <c r="AG112" i="192"/>
  <c r="B112" i="192" s="1"/>
  <c r="L112" i="192"/>
  <c r="AG111" i="192"/>
  <c r="B111" i="192" s="1"/>
  <c r="L111" i="192"/>
  <c r="AG110" i="192"/>
  <c r="B110" i="192" s="1"/>
  <c r="L110" i="192"/>
  <c r="AG104" i="192"/>
  <c r="B104" i="192" s="1"/>
  <c r="L104" i="192"/>
  <c r="AG103" i="192"/>
  <c r="B103" i="192" s="1"/>
  <c r="L103" i="192"/>
  <c r="AG102" i="192"/>
  <c r="B102" i="192" s="1"/>
  <c r="L102" i="192"/>
  <c r="AG101" i="192"/>
  <c r="L101" i="192"/>
  <c r="AG100" i="192"/>
  <c r="B100" i="192" s="1"/>
  <c r="L100" i="192"/>
  <c r="AG96" i="192"/>
  <c r="B96" i="192" s="1"/>
  <c r="L96" i="192"/>
  <c r="AG95" i="192"/>
  <c r="B95" i="192" s="1"/>
  <c r="L95" i="192"/>
  <c r="AG94" i="192"/>
  <c r="B94" i="192" s="1"/>
  <c r="L94" i="192"/>
  <c r="AG93" i="192"/>
  <c r="L93" i="192"/>
  <c r="AG92" i="192"/>
  <c r="B92" i="192" s="1"/>
  <c r="L92" i="192"/>
  <c r="AG91" i="192"/>
  <c r="B91" i="192" s="1"/>
  <c r="L91" i="192"/>
  <c r="AG87" i="192"/>
  <c r="B87" i="192" s="1"/>
  <c r="L87" i="192"/>
  <c r="AG86" i="192"/>
  <c r="B86" i="192" s="1"/>
  <c r="L86" i="192"/>
  <c r="AG85" i="192"/>
  <c r="B85" i="192" s="1"/>
  <c r="L85" i="192"/>
  <c r="AG81" i="192"/>
  <c r="B81" i="192" s="1"/>
  <c r="L81" i="192"/>
  <c r="AG80" i="192"/>
  <c r="B80" i="192" s="1"/>
  <c r="L80" i="192"/>
  <c r="AG79" i="192"/>
  <c r="B79" i="192" s="1"/>
  <c r="L79" i="192"/>
  <c r="AG78" i="192"/>
  <c r="B78" i="192" s="1"/>
  <c r="L78" i="192"/>
  <c r="AG77" i="192"/>
  <c r="B77" i="192" s="1"/>
  <c r="L77" i="192"/>
  <c r="AG76" i="192"/>
  <c r="L76" i="192"/>
  <c r="AG70" i="192"/>
  <c r="B70" i="192" s="1"/>
  <c r="L70" i="192"/>
  <c r="AG69" i="192"/>
  <c r="B69" i="192" s="1"/>
  <c r="L69" i="192"/>
  <c r="AG68" i="192"/>
  <c r="B68" i="192" s="1"/>
  <c r="L68" i="192"/>
  <c r="AG67" i="192"/>
  <c r="B67" i="192" s="1"/>
  <c r="L67" i="192"/>
  <c r="AG64" i="192"/>
  <c r="AG63" i="192"/>
  <c r="B63" i="192" s="1"/>
  <c r="L63" i="192"/>
  <c r="AG62" i="192"/>
  <c r="B62" i="192" s="1"/>
  <c r="L62" i="192"/>
  <c r="AG61" i="192"/>
  <c r="L61" i="192"/>
  <c r="AG60" i="192"/>
  <c r="B60" i="192" s="1"/>
  <c r="L60" i="192"/>
  <c r="AG59" i="192"/>
  <c r="AG57" i="192"/>
  <c r="AG56" i="192"/>
  <c r="B56" i="192" s="1"/>
  <c r="L56" i="192"/>
  <c r="AG55" i="192"/>
  <c r="B55" i="192" s="1"/>
  <c r="L55" i="192"/>
  <c r="AG54" i="192"/>
  <c r="B54" i="192" s="1"/>
  <c r="L54" i="192"/>
  <c r="AG50" i="192"/>
  <c r="B50" i="192" s="1"/>
  <c r="AG46" i="192"/>
  <c r="B46" i="192" s="1"/>
  <c r="L46" i="192"/>
  <c r="AG45" i="192"/>
  <c r="L45" i="192"/>
  <c r="AG44" i="192"/>
  <c r="B44" i="192" s="1"/>
  <c r="L44" i="192"/>
  <c r="AG43" i="192"/>
  <c r="B43" i="192" s="1"/>
  <c r="L43" i="192"/>
  <c r="AG37" i="192"/>
  <c r="B37" i="192" s="1"/>
  <c r="L37" i="192"/>
  <c r="AG36" i="192"/>
  <c r="B36" i="192" s="1"/>
  <c r="L36" i="192"/>
  <c r="AG35" i="192"/>
  <c r="B35" i="192" s="1"/>
  <c r="L35" i="192"/>
  <c r="AG34" i="192"/>
  <c r="B34" i="192" s="1"/>
  <c r="L34" i="192"/>
  <c r="AG33" i="192"/>
  <c r="L33" i="192"/>
  <c r="AG29" i="192"/>
  <c r="B29" i="192" s="1"/>
  <c r="L29" i="192"/>
  <c r="AG28" i="192"/>
  <c r="B28" i="192" s="1"/>
  <c r="L28" i="192"/>
  <c r="AG24" i="192"/>
  <c r="B24" i="192" s="1"/>
  <c r="L24" i="192"/>
  <c r="AG23" i="192"/>
  <c r="B23" i="192" s="1"/>
  <c r="L23" i="192"/>
  <c r="AG22" i="192"/>
  <c r="B22" i="192" s="1"/>
  <c r="L22" i="192"/>
  <c r="AG18" i="192"/>
  <c r="B18" i="192" s="1"/>
  <c r="L18" i="192"/>
  <c r="AG17" i="192"/>
  <c r="B17" i="192" s="1"/>
  <c r="L17" i="192"/>
  <c r="AG16" i="192"/>
  <c r="B16" i="192" s="1"/>
  <c r="L16" i="192"/>
  <c r="AG15" i="192"/>
  <c r="B15" i="192" s="1"/>
  <c r="L15" i="192"/>
  <c r="AG14" i="192"/>
  <c r="B14" i="192" s="1"/>
  <c r="L14" i="192"/>
  <c r="AG13" i="192"/>
  <c r="B13" i="192" s="1"/>
  <c r="L13" i="192"/>
  <c r="AG12" i="192"/>
  <c r="B12" i="192" s="1"/>
  <c r="L12" i="192"/>
  <c r="AE6" i="192"/>
  <c r="AE2" i="192" s="1"/>
  <c r="AD6" i="192"/>
  <c r="AD2" i="192" s="1"/>
  <c r="AC6" i="192"/>
  <c r="AC2" i="192" s="1"/>
  <c r="AB6" i="192"/>
  <c r="AB2" i="192" s="1"/>
  <c r="AA6" i="192"/>
  <c r="AA2" i="192" s="1"/>
  <c r="Z6" i="192"/>
  <c r="Z2" i="192" s="1"/>
  <c r="Y6" i="192"/>
  <c r="Y2" i="192" s="1"/>
  <c r="X6" i="192"/>
  <c r="X2" i="192" s="1"/>
  <c r="W6" i="192"/>
  <c r="W2" i="192" s="1"/>
  <c r="V6" i="192"/>
  <c r="V2" i="192" s="1"/>
  <c r="U6" i="192"/>
  <c r="U2" i="192" s="1"/>
  <c r="T6" i="192"/>
  <c r="T2" i="192" s="1"/>
  <c r="S6" i="192"/>
  <c r="S2" i="192" s="1"/>
  <c r="R6" i="192"/>
  <c r="R2" i="192" s="1"/>
  <c r="Q6" i="192"/>
  <c r="Q2" i="192" s="1"/>
  <c r="P6" i="192"/>
  <c r="P2" i="192" s="1"/>
  <c r="O6" i="192"/>
  <c r="O2" i="192" s="1"/>
  <c r="N6" i="192"/>
  <c r="N2" i="192" s="1"/>
  <c r="M6" i="192"/>
  <c r="M2" i="192" s="1"/>
  <c r="L235" i="191"/>
  <c r="L234" i="191"/>
  <c r="L230" i="191"/>
  <c r="L229" i="191"/>
  <c r="L225" i="191"/>
  <c r="L224" i="191"/>
  <c r="AG221" i="191"/>
  <c r="L223" i="191"/>
  <c r="L222" i="191"/>
  <c r="L218" i="191"/>
  <c r="AG215" i="191"/>
  <c r="L217" i="191"/>
  <c r="L216" i="191"/>
  <c r="AG213" i="191"/>
  <c r="L210" i="191"/>
  <c r="L209" i="191"/>
  <c r="L208" i="191"/>
  <c r="L207" i="191"/>
  <c r="L206" i="191"/>
  <c r="AG203" i="191"/>
  <c r="L205" i="191"/>
  <c r="AG202" i="191"/>
  <c r="L204" i="191"/>
  <c r="L203" i="191"/>
  <c r="L199" i="191"/>
  <c r="AG196" i="191"/>
  <c r="L198" i="191"/>
  <c r="AG195" i="191"/>
  <c r="L197" i="191"/>
  <c r="L196" i="191"/>
  <c r="L190" i="191"/>
  <c r="L189" i="191"/>
  <c r="AG186" i="191"/>
  <c r="L188" i="191"/>
  <c r="L187" i="191"/>
  <c r="L183" i="191"/>
  <c r="L182" i="191"/>
  <c r="L181" i="191"/>
  <c r="L180" i="191"/>
  <c r="L179" i="191"/>
  <c r="L175" i="191"/>
  <c r="AG172" i="191"/>
  <c r="L174" i="191"/>
  <c r="L173" i="191"/>
  <c r="L169" i="191"/>
  <c r="L168" i="191"/>
  <c r="L167" i="191"/>
  <c r="AG164" i="191"/>
  <c r="L166" i="191"/>
  <c r="L165" i="191"/>
  <c r="B159" i="191"/>
  <c r="L159" i="191"/>
  <c r="B158" i="191"/>
  <c r="L158" i="191"/>
  <c r="B157" i="191"/>
  <c r="L157" i="191"/>
  <c r="B156" i="191"/>
  <c r="L156" i="191"/>
  <c r="B155" i="191"/>
  <c r="L155" i="191"/>
  <c r="B154" i="191"/>
  <c r="L154" i="191"/>
  <c r="AG150" i="191"/>
  <c r="B150" i="191" s="1"/>
  <c r="L150" i="191"/>
  <c r="AG149" i="191"/>
  <c r="L149" i="191"/>
  <c r="AG145" i="191"/>
  <c r="B145" i="191" s="1"/>
  <c r="L145" i="191"/>
  <c r="AG144" i="191"/>
  <c r="B144" i="191" s="1"/>
  <c r="L144" i="191"/>
  <c r="AG143" i="191"/>
  <c r="L143" i="191"/>
  <c r="AG139" i="191"/>
  <c r="B139" i="191" s="1"/>
  <c r="L139" i="191"/>
  <c r="AG138" i="191"/>
  <c r="B138" i="191" s="1"/>
  <c r="L138" i="191"/>
  <c r="AG137" i="191"/>
  <c r="B137" i="191" s="1"/>
  <c r="L137" i="191"/>
  <c r="AG136" i="191"/>
  <c r="B136" i="191" s="1"/>
  <c r="L136" i="191"/>
  <c r="AG135" i="191"/>
  <c r="B135" i="191" s="1"/>
  <c r="L135" i="191"/>
  <c r="AG134" i="191"/>
  <c r="B134" i="191" s="1"/>
  <c r="L134" i="191"/>
  <c r="AG133" i="191"/>
  <c r="B133" i="191" s="1"/>
  <c r="L133" i="191"/>
  <c r="AG132" i="191"/>
  <c r="B132" i="191" s="1"/>
  <c r="L132" i="191"/>
  <c r="AG126" i="191"/>
  <c r="B126" i="191" s="1"/>
  <c r="L126" i="191"/>
  <c r="AG125" i="191"/>
  <c r="B125" i="191" s="1"/>
  <c r="L125" i="191"/>
  <c r="AG124" i="191"/>
  <c r="B124" i="191" s="1"/>
  <c r="L124" i="191"/>
  <c r="AG123" i="191"/>
  <c r="B123" i="191" s="1"/>
  <c r="L123" i="191"/>
  <c r="AG122" i="191"/>
  <c r="B122" i="191" s="1"/>
  <c r="L122" i="191"/>
  <c r="AG121" i="191"/>
  <c r="B121" i="191" s="1"/>
  <c r="L121" i="191"/>
  <c r="AG120" i="191"/>
  <c r="B120" i="191" s="1"/>
  <c r="L120" i="191"/>
  <c r="AG116" i="191"/>
  <c r="B116" i="191" s="1"/>
  <c r="L116" i="191"/>
  <c r="AG115" i="191"/>
  <c r="B115" i="191" s="1"/>
  <c r="L115" i="191"/>
  <c r="AG114" i="191"/>
  <c r="B114" i="191" s="1"/>
  <c r="L114" i="191"/>
  <c r="AG113" i="191"/>
  <c r="B113" i="191" s="1"/>
  <c r="L113" i="191"/>
  <c r="AG112" i="191"/>
  <c r="B112" i="191" s="1"/>
  <c r="L112" i="191"/>
  <c r="AG111" i="191"/>
  <c r="B111" i="191" s="1"/>
  <c r="L111" i="191"/>
  <c r="AG110" i="191"/>
  <c r="B110" i="191" s="1"/>
  <c r="L110" i="191"/>
  <c r="AG104" i="191"/>
  <c r="B104" i="191" s="1"/>
  <c r="L104" i="191"/>
  <c r="AG103" i="191"/>
  <c r="B103" i="191" s="1"/>
  <c r="L103" i="191"/>
  <c r="AG102" i="191"/>
  <c r="B102" i="191" s="1"/>
  <c r="L102" i="191"/>
  <c r="AG101" i="191"/>
  <c r="B101" i="191" s="1"/>
  <c r="L101" i="191"/>
  <c r="AG100" i="191"/>
  <c r="B100" i="191" s="1"/>
  <c r="L100" i="191"/>
  <c r="AG96" i="191"/>
  <c r="B96" i="191" s="1"/>
  <c r="L96" i="191"/>
  <c r="AG95" i="191"/>
  <c r="B95" i="191" s="1"/>
  <c r="L95" i="191"/>
  <c r="AG94" i="191"/>
  <c r="B94" i="191" s="1"/>
  <c r="L94" i="191"/>
  <c r="AG93" i="191"/>
  <c r="L93" i="191"/>
  <c r="AG92" i="191"/>
  <c r="B92" i="191" s="1"/>
  <c r="L92" i="191"/>
  <c r="AG91" i="191"/>
  <c r="B91" i="191" s="1"/>
  <c r="L91" i="191"/>
  <c r="AG87" i="191"/>
  <c r="B87" i="191" s="1"/>
  <c r="L87" i="191"/>
  <c r="AG86" i="191"/>
  <c r="B86" i="191" s="1"/>
  <c r="L86" i="191"/>
  <c r="AG85" i="191"/>
  <c r="B85" i="191" s="1"/>
  <c r="L85" i="191"/>
  <c r="AG81" i="191"/>
  <c r="B81" i="191" s="1"/>
  <c r="L81" i="191"/>
  <c r="AG80" i="191"/>
  <c r="B80" i="191" s="1"/>
  <c r="L80" i="191"/>
  <c r="AG79" i="191"/>
  <c r="B79" i="191" s="1"/>
  <c r="L79" i="191"/>
  <c r="AG78" i="191"/>
  <c r="B78" i="191" s="1"/>
  <c r="L78" i="191"/>
  <c r="AG77" i="191"/>
  <c r="B77" i="191" s="1"/>
  <c r="L77" i="191"/>
  <c r="AG76" i="191"/>
  <c r="L76" i="191"/>
  <c r="AG70" i="191"/>
  <c r="B70" i="191" s="1"/>
  <c r="L70" i="191"/>
  <c r="AG69" i="191"/>
  <c r="B69" i="191" s="1"/>
  <c r="L69" i="191"/>
  <c r="AG68" i="191"/>
  <c r="B68" i="191" s="1"/>
  <c r="L68" i="191"/>
  <c r="AG67" i="191"/>
  <c r="B67" i="191" s="1"/>
  <c r="L67" i="191"/>
  <c r="AG64" i="191"/>
  <c r="AG63" i="191"/>
  <c r="B63" i="191" s="1"/>
  <c r="L63" i="191"/>
  <c r="AG62" i="191"/>
  <c r="B62" i="191" s="1"/>
  <c r="L62" i="191"/>
  <c r="AG61" i="191"/>
  <c r="L61" i="191"/>
  <c r="AG60" i="191"/>
  <c r="B60" i="191" s="1"/>
  <c r="L60" i="191"/>
  <c r="AG59" i="191"/>
  <c r="AG57" i="191"/>
  <c r="AG56" i="191"/>
  <c r="B56" i="191" s="1"/>
  <c r="L56" i="191"/>
  <c r="AG55" i="191"/>
  <c r="B55" i="191" s="1"/>
  <c r="L55" i="191"/>
  <c r="AG54" i="191"/>
  <c r="B54" i="191" s="1"/>
  <c r="L54" i="191"/>
  <c r="AG50" i="191"/>
  <c r="AG48" i="191" s="1"/>
  <c r="B48" i="191" s="1"/>
  <c r="L50" i="191"/>
  <c r="AG46" i="191"/>
  <c r="B46" i="191" s="1"/>
  <c r="L46" i="191"/>
  <c r="AG45" i="191"/>
  <c r="B45" i="191" s="1"/>
  <c r="L45" i="191"/>
  <c r="AG44" i="191"/>
  <c r="B44" i="191" s="1"/>
  <c r="L44" i="191"/>
  <c r="AG43" i="191"/>
  <c r="B43" i="191" s="1"/>
  <c r="L43" i="191"/>
  <c r="AG37" i="191"/>
  <c r="B37" i="191" s="1"/>
  <c r="L37" i="191"/>
  <c r="AG36" i="191"/>
  <c r="B36" i="191" s="1"/>
  <c r="L36" i="191"/>
  <c r="AG35" i="191"/>
  <c r="B35" i="191" s="1"/>
  <c r="L35" i="191"/>
  <c r="AG34" i="191"/>
  <c r="B34" i="191" s="1"/>
  <c r="L34" i="191"/>
  <c r="AG33" i="191"/>
  <c r="L33" i="191"/>
  <c r="AG29" i="191"/>
  <c r="B29" i="191" s="1"/>
  <c r="L29" i="191"/>
  <c r="AG28" i="191"/>
  <c r="B28" i="191" s="1"/>
  <c r="L28" i="191"/>
  <c r="AG24" i="191"/>
  <c r="B24" i="191" s="1"/>
  <c r="L24" i="191"/>
  <c r="AG23" i="191"/>
  <c r="B23" i="191" s="1"/>
  <c r="L23" i="191"/>
  <c r="AG22" i="191"/>
  <c r="L22" i="191"/>
  <c r="AG18" i="191"/>
  <c r="B18" i="191" s="1"/>
  <c r="L18" i="191"/>
  <c r="AG17" i="191"/>
  <c r="B17" i="191" s="1"/>
  <c r="L17" i="191"/>
  <c r="AG16" i="191"/>
  <c r="B16" i="191" s="1"/>
  <c r="L16" i="191"/>
  <c r="AG15" i="191"/>
  <c r="B15" i="191" s="1"/>
  <c r="L15" i="191"/>
  <c r="AG14" i="191"/>
  <c r="B14" i="191" s="1"/>
  <c r="L14" i="191"/>
  <c r="AG13" i="191"/>
  <c r="B13" i="191" s="1"/>
  <c r="L13" i="191"/>
  <c r="AG12" i="191"/>
  <c r="B12" i="191" s="1"/>
  <c r="L12" i="191"/>
  <c r="AE6" i="191"/>
  <c r="AE2" i="191" s="1"/>
  <c r="AD6" i="191"/>
  <c r="AD2" i="191" s="1"/>
  <c r="AC6" i="191"/>
  <c r="AC2" i="191" s="1"/>
  <c r="AB6" i="191"/>
  <c r="AB2" i="191" s="1"/>
  <c r="AA6" i="191"/>
  <c r="AA2" i="191" s="1"/>
  <c r="Z6" i="191"/>
  <c r="Z2" i="191" s="1"/>
  <c r="Y6" i="191"/>
  <c r="Y2" i="191" s="1"/>
  <c r="X6" i="191"/>
  <c r="X2" i="191" s="1"/>
  <c r="W6" i="191"/>
  <c r="W2" i="191" s="1"/>
  <c r="V6" i="191"/>
  <c r="V2" i="191" s="1"/>
  <c r="U6" i="191"/>
  <c r="U2" i="191" s="1"/>
  <c r="T6" i="191"/>
  <c r="T2" i="191" s="1"/>
  <c r="S6" i="191"/>
  <c r="S2" i="191" s="1"/>
  <c r="R6" i="191"/>
  <c r="R2" i="191" s="1"/>
  <c r="Q6" i="191"/>
  <c r="Q2" i="191" s="1"/>
  <c r="P6" i="191"/>
  <c r="P2" i="191" s="1"/>
  <c r="O6" i="191"/>
  <c r="O2" i="191" s="1"/>
  <c r="N6" i="191"/>
  <c r="N2" i="191" s="1"/>
  <c r="M6" i="191"/>
  <c r="M2" i="191" s="1"/>
  <c r="L235" i="190"/>
  <c r="L234" i="190"/>
  <c r="L230" i="190"/>
  <c r="L229" i="190"/>
  <c r="L225" i="190"/>
  <c r="L224" i="190"/>
  <c r="AG221" i="190"/>
  <c r="L223" i="190"/>
  <c r="L222" i="190"/>
  <c r="L218" i="190"/>
  <c r="AG215" i="190"/>
  <c r="L217" i="190"/>
  <c r="L216" i="190"/>
  <c r="AG213" i="190"/>
  <c r="L210" i="190"/>
  <c r="L209" i="190"/>
  <c r="L208" i="190"/>
  <c r="L207" i="190"/>
  <c r="L206" i="190"/>
  <c r="AG203" i="190"/>
  <c r="L205" i="190"/>
  <c r="AG202" i="190"/>
  <c r="L204" i="190"/>
  <c r="L203" i="190"/>
  <c r="L199" i="190"/>
  <c r="AG196" i="190"/>
  <c r="L198" i="190"/>
  <c r="AG195" i="190"/>
  <c r="L197" i="190"/>
  <c r="L196" i="190"/>
  <c r="L190" i="190"/>
  <c r="L189" i="190"/>
  <c r="AG186" i="190"/>
  <c r="L188" i="190"/>
  <c r="L187" i="190"/>
  <c r="L183" i="190"/>
  <c r="L182" i="190"/>
  <c r="L181" i="190"/>
  <c r="L180" i="190"/>
  <c r="L179" i="190"/>
  <c r="L175" i="190"/>
  <c r="AG172" i="190"/>
  <c r="L174" i="190"/>
  <c r="L173" i="190"/>
  <c r="L169" i="190"/>
  <c r="L168" i="190"/>
  <c r="L167" i="190"/>
  <c r="AG164" i="190"/>
  <c r="L166" i="190"/>
  <c r="L165" i="190"/>
  <c r="B159" i="190"/>
  <c r="L159" i="190"/>
  <c r="B158" i="190"/>
  <c r="L158" i="190"/>
  <c r="B157" i="190"/>
  <c r="L157" i="190"/>
  <c r="B156" i="190"/>
  <c r="L156" i="190"/>
  <c r="B155" i="190"/>
  <c r="L155" i="190"/>
  <c r="B154" i="190"/>
  <c r="L154" i="190"/>
  <c r="AG150" i="190"/>
  <c r="B150" i="190" s="1"/>
  <c r="L150" i="190"/>
  <c r="AG149" i="190"/>
  <c r="B149" i="190" s="1"/>
  <c r="L149" i="190"/>
  <c r="AG145" i="190"/>
  <c r="B145" i="190" s="1"/>
  <c r="L145" i="190"/>
  <c r="AG144" i="190"/>
  <c r="B144" i="190" s="1"/>
  <c r="L144" i="190"/>
  <c r="AG143" i="190"/>
  <c r="B143" i="190" s="1"/>
  <c r="L143" i="190"/>
  <c r="AG139" i="190"/>
  <c r="B139" i="190" s="1"/>
  <c r="L139" i="190"/>
  <c r="AG138" i="190"/>
  <c r="B138" i="190" s="1"/>
  <c r="L138" i="190"/>
  <c r="AG137" i="190"/>
  <c r="B137" i="190" s="1"/>
  <c r="L137" i="190"/>
  <c r="AG136" i="190"/>
  <c r="B136" i="190" s="1"/>
  <c r="L136" i="190"/>
  <c r="AG135" i="190"/>
  <c r="B135" i="190" s="1"/>
  <c r="L135" i="190"/>
  <c r="AG134" i="190"/>
  <c r="B134" i="190" s="1"/>
  <c r="L134" i="190"/>
  <c r="AG133" i="190"/>
  <c r="B133" i="190" s="1"/>
  <c r="L133" i="190"/>
  <c r="AG132" i="190"/>
  <c r="B132" i="190" s="1"/>
  <c r="L132" i="190"/>
  <c r="AG126" i="190"/>
  <c r="B126" i="190" s="1"/>
  <c r="L126" i="190"/>
  <c r="AG125" i="190"/>
  <c r="B125" i="190" s="1"/>
  <c r="L125" i="190"/>
  <c r="AG124" i="190"/>
  <c r="B124" i="190" s="1"/>
  <c r="L124" i="190"/>
  <c r="AG123" i="190"/>
  <c r="B123" i="190" s="1"/>
  <c r="L123" i="190"/>
  <c r="AG122" i="190"/>
  <c r="B122" i="190" s="1"/>
  <c r="L122" i="190"/>
  <c r="AG121" i="190"/>
  <c r="B121" i="190" s="1"/>
  <c r="L121" i="190"/>
  <c r="AG120" i="190"/>
  <c r="B120" i="190" s="1"/>
  <c r="L120" i="190"/>
  <c r="AG116" i="190"/>
  <c r="B116" i="190" s="1"/>
  <c r="L116" i="190"/>
  <c r="AG115" i="190"/>
  <c r="B115" i="190" s="1"/>
  <c r="L115" i="190"/>
  <c r="AG114" i="190"/>
  <c r="B114" i="190" s="1"/>
  <c r="L114" i="190"/>
  <c r="AG113" i="190"/>
  <c r="B113" i="190" s="1"/>
  <c r="L113" i="190"/>
  <c r="AG112" i="190"/>
  <c r="B112" i="190" s="1"/>
  <c r="L112" i="190"/>
  <c r="AG111" i="190"/>
  <c r="B111" i="190" s="1"/>
  <c r="L111" i="190"/>
  <c r="AG110" i="190"/>
  <c r="B110" i="190" s="1"/>
  <c r="L110" i="190"/>
  <c r="AG104" i="190"/>
  <c r="B104" i="190" s="1"/>
  <c r="L104" i="190"/>
  <c r="AG103" i="190"/>
  <c r="B103" i="190" s="1"/>
  <c r="L103" i="190"/>
  <c r="AG102" i="190"/>
  <c r="B102" i="190" s="1"/>
  <c r="L102" i="190"/>
  <c r="AG101" i="190"/>
  <c r="B101" i="190" s="1"/>
  <c r="L101" i="190"/>
  <c r="AG100" i="190"/>
  <c r="B100" i="190" s="1"/>
  <c r="L100" i="190"/>
  <c r="AG96" i="190"/>
  <c r="B96" i="190" s="1"/>
  <c r="L96" i="190"/>
  <c r="AG95" i="190"/>
  <c r="B95" i="190" s="1"/>
  <c r="L95" i="190"/>
  <c r="AG94" i="190"/>
  <c r="B94" i="190" s="1"/>
  <c r="L94" i="190"/>
  <c r="AG93" i="190"/>
  <c r="B93" i="190" s="1"/>
  <c r="L93" i="190"/>
  <c r="AG92" i="190"/>
  <c r="B92" i="190" s="1"/>
  <c r="L92" i="190"/>
  <c r="AG91" i="190"/>
  <c r="B91" i="190" s="1"/>
  <c r="L91" i="190"/>
  <c r="AG87" i="190"/>
  <c r="B87" i="190" s="1"/>
  <c r="L87" i="190"/>
  <c r="AG86" i="190"/>
  <c r="B86" i="190" s="1"/>
  <c r="L86" i="190"/>
  <c r="AG85" i="190"/>
  <c r="B85" i="190" s="1"/>
  <c r="L85" i="190"/>
  <c r="AG81" i="190"/>
  <c r="B81" i="190" s="1"/>
  <c r="L81" i="190"/>
  <c r="AG80" i="190"/>
  <c r="B80" i="190" s="1"/>
  <c r="L80" i="190"/>
  <c r="AG79" i="190"/>
  <c r="B79" i="190" s="1"/>
  <c r="L79" i="190"/>
  <c r="AG78" i="190"/>
  <c r="B78" i="190" s="1"/>
  <c r="L78" i="190"/>
  <c r="AG77" i="190"/>
  <c r="B77" i="190" s="1"/>
  <c r="L77" i="190"/>
  <c r="AG76" i="190"/>
  <c r="B76" i="190" s="1"/>
  <c r="L76" i="190"/>
  <c r="AG70" i="190"/>
  <c r="B70" i="190" s="1"/>
  <c r="L70" i="190"/>
  <c r="AG69" i="190"/>
  <c r="B69" i="190" s="1"/>
  <c r="L69" i="190"/>
  <c r="AG68" i="190"/>
  <c r="B68" i="190" s="1"/>
  <c r="L68" i="190"/>
  <c r="AG67" i="190"/>
  <c r="B67" i="190" s="1"/>
  <c r="L67" i="190"/>
  <c r="AG64" i="190"/>
  <c r="AG63" i="190"/>
  <c r="B63" i="190" s="1"/>
  <c r="L63" i="190"/>
  <c r="AG62" i="190"/>
  <c r="B62" i="190" s="1"/>
  <c r="L62" i="190"/>
  <c r="AG61" i="190"/>
  <c r="B61" i="190" s="1"/>
  <c r="L61" i="190"/>
  <c r="AG60" i="190"/>
  <c r="B60" i="190" s="1"/>
  <c r="L60" i="190"/>
  <c r="AG59" i="190"/>
  <c r="AG57" i="190"/>
  <c r="AG56" i="190"/>
  <c r="B56" i="190" s="1"/>
  <c r="L56" i="190"/>
  <c r="AG55" i="190"/>
  <c r="B55" i="190" s="1"/>
  <c r="L55" i="190"/>
  <c r="AG54" i="190"/>
  <c r="B54" i="190" s="1"/>
  <c r="L54" i="190"/>
  <c r="AG50" i="190"/>
  <c r="B50" i="190" s="1"/>
  <c r="L50" i="190"/>
  <c r="AG46" i="190"/>
  <c r="B46" i="190" s="1"/>
  <c r="L46" i="190"/>
  <c r="AG45" i="190"/>
  <c r="B45" i="190" s="1"/>
  <c r="L45" i="190"/>
  <c r="AG44" i="190"/>
  <c r="B44" i="190" s="1"/>
  <c r="L44" i="190"/>
  <c r="AG43" i="190"/>
  <c r="B43" i="190" s="1"/>
  <c r="L43" i="190"/>
  <c r="AG37" i="190"/>
  <c r="B37" i="190" s="1"/>
  <c r="L37" i="190"/>
  <c r="AG36" i="190"/>
  <c r="B36" i="190" s="1"/>
  <c r="L36" i="190"/>
  <c r="AG35" i="190"/>
  <c r="B35" i="190" s="1"/>
  <c r="L35" i="190"/>
  <c r="AG34" i="190"/>
  <c r="B34" i="190" s="1"/>
  <c r="L34" i="190"/>
  <c r="AG33" i="190"/>
  <c r="B33" i="190" s="1"/>
  <c r="L33" i="190"/>
  <c r="AG29" i="190"/>
  <c r="B29" i="190" s="1"/>
  <c r="L29" i="190"/>
  <c r="AG28" i="190"/>
  <c r="B28" i="190" s="1"/>
  <c r="L28" i="190"/>
  <c r="AG24" i="190"/>
  <c r="B24" i="190" s="1"/>
  <c r="L24" i="190"/>
  <c r="AG23" i="190"/>
  <c r="B23" i="190" s="1"/>
  <c r="L23" i="190"/>
  <c r="AG22" i="190"/>
  <c r="B22" i="190" s="1"/>
  <c r="L22" i="190"/>
  <c r="AG18" i="190"/>
  <c r="B18" i="190" s="1"/>
  <c r="L18" i="190"/>
  <c r="AG17" i="190"/>
  <c r="B17" i="190" s="1"/>
  <c r="L17" i="190"/>
  <c r="AG16" i="190"/>
  <c r="B16" i="190" s="1"/>
  <c r="L16" i="190"/>
  <c r="AG15" i="190"/>
  <c r="B15" i="190" s="1"/>
  <c r="L15" i="190"/>
  <c r="AG14" i="190"/>
  <c r="B14" i="190" s="1"/>
  <c r="L14" i="190"/>
  <c r="AG13" i="190"/>
  <c r="B13" i="190" s="1"/>
  <c r="L13" i="190"/>
  <c r="AG12" i="190"/>
  <c r="B12" i="190" s="1"/>
  <c r="L12" i="190"/>
  <c r="AE6" i="190"/>
  <c r="AE2" i="190" s="1"/>
  <c r="AD6" i="190"/>
  <c r="AD2" i="190" s="1"/>
  <c r="AC6" i="190"/>
  <c r="AC2" i="190" s="1"/>
  <c r="AB6" i="190"/>
  <c r="AB2" i="190" s="1"/>
  <c r="AA6" i="190"/>
  <c r="AA2" i="190" s="1"/>
  <c r="Z6" i="190"/>
  <c r="Z2" i="190" s="1"/>
  <c r="Y6" i="190"/>
  <c r="Y2" i="190" s="1"/>
  <c r="X6" i="190"/>
  <c r="X2" i="190" s="1"/>
  <c r="W6" i="190"/>
  <c r="W2" i="190" s="1"/>
  <c r="V6" i="190"/>
  <c r="V2" i="190" s="1"/>
  <c r="U6" i="190"/>
  <c r="U2" i="190" s="1"/>
  <c r="T6" i="190"/>
  <c r="T2" i="190" s="1"/>
  <c r="S6" i="190"/>
  <c r="S2" i="190" s="1"/>
  <c r="R6" i="190"/>
  <c r="R2" i="190" s="1"/>
  <c r="Q6" i="190"/>
  <c r="Q2" i="190" s="1"/>
  <c r="P6" i="190"/>
  <c r="P2" i="190" s="1"/>
  <c r="O6" i="190"/>
  <c r="O2" i="190" s="1"/>
  <c r="N6" i="190"/>
  <c r="N2" i="190" s="1"/>
  <c r="M6" i="190"/>
  <c r="M2" i="190" s="1"/>
  <c r="B203" i="192" l="1"/>
  <c r="AG201" i="192"/>
  <c r="AG194" i="198"/>
  <c r="B196" i="198"/>
  <c r="B203" i="203"/>
  <c r="AG201" i="203"/>
  <c r="B196" i="204"/>
  <c r="AG194" i="204"/>
  <c r="B203" i="206"/>
  <c r="AG201" i="206"/>
  <c r="B203" i="208"/>
  <c r="AG201" i="208"/>
  <c r="B203" i="190"/>
  <c r="AG201" i="190"/>
  <c r="B203" i="191"/>
  <c r="AG201" i="191"/>
  <c r="B203" i="194"/>
  <c r="AG201" i="194"/>
  <c r="B203" i="196"/>
  <c r="AG201" i="196"/>
  <c r="B196" i="199"/>
  <c r="AG194" i="199"/>
  <c r="B196" i="200"/>
  <c r="AG194" i="200"/>
  <c r="B196" i="201"/>
  <c r="AG194" i="201"/>
  <c r="B196" i="202"/>
  <c r="AG194" i="202"/>
  <c r="B203" i="204"/>
  <c r="AG201" i="204"/>
  <c r="B196" i="205"/>
  <c r="AG194" i="205"/>
  <c r="B196" i="192"/>
  <c r="AG194" i="192"/>
  <c r="B203" i="198"/>
  <c r="AG201" i="198"/>
  <c r="B196" i="203"/>
  <c r="AG194" i="203"/>
  <c r="B203" i="205"/>
  <c r="AG201" i="205"/>
  <c r="B196" i="207"/>
  <c r="AG194" i="207"/>
  <c r="B196" i="190"/>
  <c r="AG194" i="190"/>
  <c r="B196" i="191"/>
  <c r="AG194" i="191"/>
  <c r="AG194" i="194"/>
  <c r="B196" i="194"/>
  <c r="B196" i="196"/>
  <c r="AG194" i="196"/>
  <c r="B203" i="199"/>
  <c r="AG201" i="199"/>
  <c r="B203" i="200"/>
  <c r="AG201" i="200"/>
  <c r="B203" i="201"/>
  <c r="AG201" i="201"/>
  <c r="B203" i="202"/>
  <c r="AG201" i="202"/>
  <c r="B196" i="206"/>
  <c r="AG194" i="206"/>
  <c r="B203" i="207"/>
  <c r="AG201" i="207"/>
  <c r="B196" i="208"/>
  <c r="AG194" i="208"/>
  <c r="B196" i="195"/>
  <c r="AG194" i="195"/>
  <c r="AG214" i="198"/>
  <c r="B216" i="198"/>
  <c r="B216" i="200"/>
  <c r="AG214" i="200"/>
  <c r="AG214" i="191"/>
  <c r="B216" i="191"/>
  <c r="AG214" i="197"/>
  <c r="B216" i="197"/>
  <c r="AG214" i="201"/>
  <c r="B216" i="201"/>
  <c r="B216" i="208"/>
  <c r="AG214" i="208"/>
  <c r="AG214" i="193"/>
  <c r="B216" i="193"/>
  <c r="B216" i="195"/>
  <c r="AG214" i="195"/>
  <c r="B216" i="196"/>
  <c r="AG214" i="196"/>
  <c r="AG214" i="202"/>
  <c r="B216" i="202"/>
  <c r="B216" i="203"/>
  <c r="AG214" i="203"/>
  <c r="B216" i="204"/>
  <c r="AG214" i="204"/>
  <c r="AG214" i="206"/>
  <c r="B216" i="206"/>
  <c r="AG207" i="209"/>
  <c r="B207" i="209" s="1"/>
  <c r="AG214" i="190"/>
  <c r="B216" i="190"/>
  <c r="AG214" i="205"/>
  <c r="B216" i="205"/>
  <c r="B216" i="192"/>
  <c r="AG214" i="192"/>
  <c r="AG214" i="194"/>
  <c r="B216" i="194"/>
  <c r="AG214" i="199"/>
  <c r="B216" i="199"/>
  <c r="AG214" i="207"/>
  <c r="B216" i="207"/>
  <c r="B209" i="209"/>
  <c r="C142" i="212"/>
  <c r="AG140" i="212"/>
  <c r="B140" i="212" s="1"/>
  <c r="B32" i="212" s="1"/>
  <c r="C157" i="212"/>
  <c r="AG155" i="212"/>
  <c r="B155" i="212" s="1"/>
  <c r="B34" i="212" s="1"/>
  <c r="C175" i="212"/>
  <c r="AG173" i="212"/>
  <c r="A173" i="212" s="1"/>
  <c r="A36" i="212" s="1"/>
  <c r="C148" i="212"/>
  <c r="AG146" i="212"/>
  <c r="AG83" i="213"/>
  <c r="B83" i="213" s="1"/>
  <c r="B16" i="213" s="1"/>
  <c r="B209" i="218"/>
  <c r="AG207" i="218"/>
  <c r="B207" i="218" s="1"/>
  <c r="AG207" i="211"/>
  <c r="B207" i="211" s="1"/>
  <c r="AG207" i="212"/>
  <c r="B207" i="212" s="1"/>
  <c r="AG77" i="213"/>
  <c r="B77" i="213" s="1"/>
  <c r="B15" i="213" s="1"/>
  <c r="AG207" i="216"/>
  <c r="B207" i="216" s="1"/>
  <c r="C209" i="213"/>
  <c r="AG207" i="213"/>
  <c r="B207" i="213" s="1"/>
  <c r="AG67" i="219"/>
  <c r="AG207" i="214"/>
  <c r="B207" i="214" s="1"/>
  <c r="AG207" i="219"/>
  <c r="B207" i="219" s="1"/>
  <c r="AG207" i="217"/>
  <c r="B207" i="217" s="1"/>
  <c r="AG48" i="206"/>
  <c r="B48" i="206" s="1"/>
  <c r="AG26" i="204"/>
  <c r="B26" i="204" s="1"/>
  <c r="B43" i="196"/>
  <c r="AG41" i="196"/>
  <c r="B92" i="196"/>
  <c r="AG89" i="196"/>
  <c r="AG31" i="208"/>
  <c r="B144" i="196"/>
  <c r="AG141" i="196"/>
  <c r="B141" i="196" s="1"/>
  <c r="B155" i="196"/>
  <c r="B50" i="205"/>
  <c r="B28" i="196"/>
  <c r="AG26" i="196"/>
  <c r="A26" i="196" s="1"/>
  <c r="AG31" i="196"/>
  <c r="AG108" i="196"/>
  <c r="A108" i="196" s="1"/>
  <c r="B133" i="196"/>
  <c r="AG130" i="196"/>
  <c r="B122" i="196"/>
  <c r="AG118" i="196"/>
  <c r="B101" i="196"/>
  <c r="AG98" i="196"/>
  <c r="A98" i="196" s="1"/>
  <c r="B22" i="196"/>
  <c r="AG20" i="196"/>
  <c r="B14" i="196"/>
  <c r="AG10" i="196"/>
  <c r="AG141" i="206"/>
  <c r="A220" i="208"/>
  <c r="AG41" i="197"/>
  <c r="A41" i="197" s="1"/>
  <c r="AG58" i="193"/>
  <c r="B58" i="193" s="1"/>
  <c r="AG26" i="195"/>
  <c r="B26" i="195" s="1"/>
  <c r="B234" i="218"/>
  <c r="C94" i="210"/>
  <c r="B259" i="215"/>
  <c r="C271" i="216"/>
  <c r="B126" i="216"/>
  <c r="B249" i="217"/>
  <c r="B94" i="219"/>
  <c r="B270" i="214"/>
  <c r="B251" i="214"/>
  <c r="C227" i="216"/>
  <c r="B94" i="218"/>
  <c r="AG48" i="192"/>
  <c r="B48" i="192" s="1"/>
  <c r="B189" i="215"/>
  <c r="C194" i="217"/>
  <c r="C221" i="209"/>
  <c r="B270" i="215"/>
  <c r="C193" i="215"/>
  <c r="B261" i="216"/>
  <c r="C212" i="217"/>
  <c r="C269" i="218"/>
  <c r="B189" i="218"/>
  <c r="B288" i="209"/>
  <c r="B169" i="215"/>
  <c r="C220" i="216"/>
  <c r="B188" i="219"/>
  <c r="B125" i="215"/>
  <c r="B250" i="216"/>
  <c r="C161" i="216"/>
  <c r="B278" i="217"/>
  <c r="B228" i="217"/>
  <c r="C190" i="217"/>
  <c r="C205" i="218"/>
  <c r="C257" i="219"/>
  <c r="B269" i="210"/>
  <c r="B221" i="211"/>
  <c r="C288" i="214"/>
  <c r="B235" i="214"/>
  <c r="B242" i="215"/>
  <c r="B257" i="217"/>
  <c r="C252" i="218"/>
  <c r="B125" i="218"/>
  <c r="C149" i="219"/>
  <c r="B94" i="215"/>
  <c r="C86" i="213"/>
  <c r="C277" i="218"/>
  <c r="B93" i="218"/>
  <c r="B80" i="216"/>
  <c r="C263" i="217"/>
  <c r="B127" i="219"/>
  <c r="AG83" i="219"/>
  <c r="B83" i="219" s="1"/>
  <c r="B16" i="219" s="1"/>
  <c r="AG147" i="203"/>
  <c r="A147" i="203" s="1"/>
  <c r="B262" i="215"/>
  <c r="B278" i="214"/>
  <c r="B233" i="215"/>
  <c r="C118" i="216"/>
  <c r="C260" i="216"/>
  <c r="B152" i="216"/>
  <c r="B167" i="217"/>
  <c r="C277" i="211"/>
  <c r="B262" i="214"/>
  <c r="B258" i="215"/>
  <c r="C235" i="216"/>
  <c r="C192" i="216"/>
  <c r="B193" i="217"/>
  <c r="C71" i="210"/>
  <c r="B71" i="217"/>
  <c r="B107" i="209"/>
  <c r="C91" i="210"/>
  <c r="C101" i="211"/>
  <c r="B241" i="212"/>
  <c r="B287" i="209"/>
  <c r="B200" i="215"/>
  <c r="C227" i="217"/>
  <c r="B251" i="218"/>
  <c r="B192" i="218"/>
  <c r="C277" i="219"/>
  <c r="C242" i="219"/>
  <c r="C120" i="215"/>
  <c r="B278" i="216"/>
  <c r="C211" i="217"/>
  <c r="B221" i="218"/>
  <c r="C153" i="218"/>
  <c r="C187" i="219"/>
  <c r="C86" i="219"/>
  <c r="C271" i="213"/>
  <c r="C213" i="214"/>
  <c r="B288" i="215"/>
  <c r="B251" i="215"/>
  <c r="B222" i="215"/>
  <c r="B188" i="215"/>
  <c r="B260" i="217"/>
  <c r="B263" i="218"/>
  <c r="B213" i="218"/>
  <c r="C269" i="219"/>
  <c r="B232" i="219"/>
  <c r="C262" i="209"/>
  <c r="B94" i="209"/>
  <c r="C85" i="210"/>
  <c r="B101" i="210"/>
  <c r="B91" i="211"/>
  <c r="C252" i="212"/>
  <c r="C94" i="214"/>
  <c r="B278" i="215"/>
  <c r="B218" i="215"/>
  <c r="B192" i="215"/>
  <c r="B171" i="215"/>
  <c r="C149" i="215"/>
  <c r="C212" i="216"/>
  <c r="B169" i="216"/>
  <c r="C125" i="216"/>
  <c r="C270" i="217"/>
  <c r="B235" i="217"/>
  <c r="B214" i="217"/>
  <c r="B189" i="217"/>
  <c r="B103" i="217"/>
  <c r="B120" i="218"/>
  <c r="C259" i="218"/>
  <c r="C188" i="218"/>
  <c r="B112" i="218"/>
  <c r="B120" i="219"/>
  <c r="C226" i="219"/>
  <c r="B167" i="219"/>
  <c r="AG247" i="213"/>
  <c r="B247" i="213" s="1"/>
  <c r="B53" i="213" s="1"/>
  <c r="AG238" i="216"/>
  <c r="A238" i="216" s="1"/>
  <c r="A48" i="216" s="1"/>
  <c r="AG202" i="215"/>
  <c r="B202" i="215" s="1"/>
  <c r="B43" i="215" s="1"/>
  <c r="C214" i="210"/>
  <c r="C166" i="215"/>
  <c r="B91" i="215"/>
  <c r="C256" i="216"/>
  <c r="C219" i="216"/>
  <c r="B188" i="216"/>
  <c r="B277" i="217"/>
  <c r="B243" i="217"/>
  <c r="C219" i="217"/>
  <c r="C200" i="217"/>
  <c r="C124" i="217"/>
  <c r="C241" i="218"/>
  <c r="B86" i="218"/>
  <c r="B260" i="219"/>
  <c r="C171" i="219"/>
  <c r="C81" i="219"/>
  <c r="C249" i="209"/>
  <c r="C73" i="209"/>
  <c r="B276" i="210"/>
  <c r="C260" i="211"/>
  <c r="C80" i="211"/>
  <c r="B157" i="213"/>
  <c r="B283" i="214"/>
  <c r="C243" i="214"/>
  <c r="C263" i="215"/>
  <c r="C241" i="215"/>
  <c r="C211" i="215"/>
  <c r="B270" i="216"/>
  <c r="C243" i="216"/>
  <c r="B226" i="216"/>
  <c r="C200" i="216"/>
  <c r="B92" i="216"/>
  <c r="C287" i="217"/>
  <c r="C252" i="217"/>
  <c r="B171" i="217"/>
  <c r="C86" i="217"/>
  <c r="B233" i="218"/>
  <c r="C200" i="218"/>
  <c r="C170" i="218"/>
  <c r="B252" i="219"/>
  <c r="C93" i="219"/>
  <c r="C277" i="209"/>
  <c r="C251" i="209"/>
  <c r="C288" i="210"/>
  <c r="C199" i="210"/>
  <c r="C260" i="213"/>
  <c r="B282" i="215"/>
  <c r="C257" i="216"/>
  <c r="C214" i="216"/>
  <c r="B189" i="216"/>
  <c r="B93" i="216"/>
  <c r="B236" i="217"/>
  <c r="B205" i="217"/>
  <c r="C261" i="219"/>
  <c r="C243" i="219"/>
  <c r="C211" i="219"/>
  <c r="C120" i="209"/>
  <c r="C193" i="209"/>
  <c r="C259" i="212"/>
  <c r="C212" i="212"/>
  <c r="C252" i="213"/>
  <c r="B260" i="214"/>
  <c r="C240" i="214"/>
  <c r="B252" i="215"/>
  <c r="B234" i="215"/>
  <c r="C75" i="215"/>
  <c r="C119" i="216"/>
  <c r="B271" i="217"/>
  <c r="B261" i="217"/>
  <c r="C74" i="217"/>
  <c r="C260" i="218"/>
  <c r="C242" i="218"/>
  <c r="C193" i="218"/>
  <c r="C111" i="219"/>
  <c r="C91" i="212"/>
  <c r="B117" i="215"/>
  <c r="C92" i="215"/>
  <c r="B125" i="217"/>
  <c r="C92" i="217"/>
  <c r="C117" i="218"/>
  <c r="B91" i="218"/>
  <c r="B75" i="219"/>
  <c r="B119" i="211"/>
  <c r="AG105" i="216"/>
  <c r="B105" i="216" s="1"/>
  <c r="B23" i="216" s="1"/>
  <c r="B90" i="219"/>
  <c r="C169" i="211"/>
  <c r="B170" i="216"/>
  <c r="B143" i="218"/>
  <c r="B180" i="213"/>
  <c r="B180" i="215"/>
  <c r="B168" i="219"/>
  <c r="B278" i="209"/>
  <c r="B263" i="210"/>
  <c r="C178" i="213"/>
  <c r="C153" i="215"/>
  <c r="AG122" i="216"/>
  <c r="A122" i="216" s="1"/>
  <c r="A26" i="216" s="1"/>
  <c r="C100" i="217"/>
  <c r="C149" i="218"/>
  <c r="B153" i="219"/>
  <c r="AG224" i="217"/>
  <c r="A224" i="217" s="1"/>
  <c r="A46" i="217" s="1"/>
  <c r="C276" i="209"/>
  <c r="C258" i="209"/>
  <c r="B101" i="209"/>
  <c r="C226" i="210"/>
  <c r="B251" i="216"/>
  <c r="C275" i="217"/>
  <c r="B241" i="217"/>
  <c r="B135" i="217"/>
  <c r="C209" i="218"/>
  <c r="B158" i="218"/>
  <c r="B138" i="218"/>
  <c r="B86" i="219"/>
  <c r="B256" i="209"/>
  <c r="C256" i="209"/>
  <c r="C220" i="212"/>
  <c r="B220" i="212"/>
  <c r="C211" i="212"/>
  <c r="B211" i="212"/>
  <c r="C102" i="212"/>
  <c r="B102" i="212"/>
  <c r="B210" i="211"/>
  <c r="C210" i="211"/>
  <c r="B112" i="211"/>
  <c r="C112" i="211"/>
  <c r="C94" i="211"/>
  <c r="B94" i="211"/>
  <c r="C124" i="212"/>
  <c r="B124" i="212"/>
  <c r="B191" i="213"/>
  <c r="C191" i="213"/>
  <c r="B91" i="213"/>
  <c r="C91" i="213"/>
  <c r="B249" i="212"/>
  <c r="C249" i="212"/>
  <c r="B80" i="213"/>
  <c r="C80" i="213"/>
  <c r="C177" i="216"/>
  <c r="B177" i="216"/>
  <c r="B81" i="218"/>
  <c r="C81" i="218"/>
  <c r="C126" i="218"/>
  <c r="B126" i="218"/>
  <c r="B250" i="217"/>
  <c r="C250" i="217"/>
  <c r="C276" i="216"/>
  <c r="B276" i="216"/>
  <c r="C262" i="216"/>
  <c r="B262" i="216"/>
  <c r="C190" i="216"/>
  <c r="B190" i="216"/>
  <c r="C283" i="215"/>
  <c r="B283" i="215"/>
  <c r="C192" i="212"/>
  <c r="B187" i="217"/>
  <c r="C118" i="218"/>
  <c r="C179" i="215"/>
  <c r="B179" i="215"/>
  <c r="B179" i="218"/>
  <c r="C179" i="218"/>
  <c r="C180" i="209"/>
  <c r="B180" i="209"/>
  <c r="B218" i="209"/>
  <c r="C218" i="209"/>
  <c r="C226" i="212"/>
  <c r="B226" i="212"/>
  <c r="AG202" i="211"/>
  <c r="B44" i="211" s="1"/>
  <c r="B204" i="211"/>
  <c r="C275" i="210"/>
  <c r="B275" i="210"/>
  <c r="B92" i="213"/>
  <c r="C92" i="213"/>
  <c r="B210" i="212"/>
  <c r="C210" i="212"/>
  <c r="B251" i="211"/>
  <c r="C251" i="211"/>
  <c r="C241" i="211"/>
  <c r="B241" i="211"/>
  <c r="B93" i="211"/>
  <c r="C93" i="211"/>
  <c r="C252" i="210"/>
  <c r="B252" i="210"/>
  <c r="C242" i="210"/>
  <c r="B242" i="210"/>
  <c r="C118" i="210"/>
  <c r="B118" i="210"/>
  <c r="C213" i="209"/>
  <c r="B213" i="209"/>
  <c r="B178" i="209"/>
  <c r="C178" i="209"/>
  <c r="B235" i="213"/>
  <c r="C235" i="213"/>
  <c r="B170" i="213"/>
  <c r="C170" i="213"/>
  <c r="B287" i="212"/>
  <c r="C287" i="212"/>
  <c r="C101" i="214"/>
  <c r="B101" i="214"/>
  <c r="B232" i="214"/>
  <c r="C232" i="214"/>
  <c r="C80" i="214"/>
  <c r="B80" i="214"/>
  <c r="C228" i="214"/>
  <c r="B228" i="214"/>
  <c r="C269" i="217"/>
  <c r="B269" i="217"/>
  <c r="C278" i="219"/>
  <c r="B278" i="219"/>
  <c r="C270" i="219"/>
  <c r="B270" i="219"/>
  <c r="B235" i="219"/>
  <c r="C235" i="219"/>
  <c r="C219" i="219"/>
  <c r="B219" i="219"/>
  <c r="B200" i="219"/>
  <c r="C200" i="219"/>
  <c r="C192" i="219"/>
  <c r="B192" i="219"/>
  <c r="C125" i="219"/>
  <c r="B125" i="219"/>
  <c r="C234" i="216"/>
  <c r="B234" i="216"/>
  <c r="B211" i="218"/>
  <c r="C211" i="218"/>
  <c r="C158" i="215"/>
  <c r="B158" i="215"/>
  <c r="C179" i="217"/>
  <c r="B179" i="217"/>
  <c r="B143" i="217"/>
  <c r="C143" i="217"/>
  <c r="B80" i="215"/>
  <c r="C80" i="215"/>
  <c r="C150" i="218"/>
  <c r="B150" i="218"/>
  <c r="B149" i="216"/>
  <c r="C149" i="216"/>
  <c r="B166" i="218"/>
  <c r="C166" i="218"/>
  <c r="C168" i="217"/>
  <c r="B168" i="217"/>
  <c r="C166" i="216"/>
  <c r="B166" i="216"/>
  <c r="B167" i="215"/>
  <c r="C167" i="215"/>
  <c r="C278" i="218"/>
  <c r="B278" i="218"/>
  <c r="C270" i="218"/>
  <c r="B270" i="218"/>
  <c r="C222" i="218"/>
  <c r="B222" i="218"/>
  <c r="C214" i="218"/>
  <c r="B214" i="218"/>
  <c r="C220" i="217"/>
  <c r="B220" i="217"/>
  <c r="C282" i="216"/>
  <c r="AG280" i="216"/>
  <c r="B280" i="216" s="1"/>
  <c r="B61" i="216" s="1"/>
  <c r="C236" i="216"/>
  <c r="B236" i="216"/>
  <c r="B213" i="216"/>
  <c r="C213" i="216"/>
  <c r="C204" i="216"/>
  <c r="B204" i="216"/>
  <c r="B193" i="216"/>
  <c r="C193" i="216"/>
  <c r="C226" i="215"/>
  <c r="B226" i="215"/>
  <c r="B219" i="215"/>
  <c r="C219" i="215"/>
  <c r="C212" i="215"/>
  <c r="B212" i="215"/>
  <c r="C204" i="215"/>
  <c r="B204" i="215"/>
  <c r="B90" i="218"/>
  <c r="C90" i="218"/>
  <c r="B86" i="216"/>
  <c r="C86" i="216"/>
  <c r="C275" i="209"/>
  <c r="B275" i="209"/>
  <c r="C125" i="211"/>
  <c r="B125" i="211"/>
  <c r="B200" i="210"/>
  <c r="C200" i="210"/>
  <c r="C119" i="210"/>
  <c r="B119" i="210"/>
  <c r="B252" i="209"/>
  <c r="C252" i="209"/>
  <c r="C288" i="213"/>
  <c r="B288" i="213"/>
  <c r="C126" i="219"/>
  <c r="B126" i="219"/>
  <c r="C74" i="215"/>
  <c r="B74" i="215"/>
  <c r="B261" i="218"/>
  <c r="C261" i="218"/>
  <c r="C262" i="217"/>
  <c r="B262" i="217"/>
  <c r="B260" i="215"/>
  <c r="C260" i="215"/>
  <c r="C194" i="215"/>
  <c r="B194" i="215"/>
  <c r="C271" i="214"/>
  <c r="B271" i="214"/>
  <c r="B257" i="214"/>
  <c r="C257" i="214"/>
  <c r="C93" i="217"/>
  <c r="B93" i="217"/>
  <c r="B94" i="216"/>
  <c r="C94" i="216"/>
  <c r="C261" i="210"/>
  <c r="C93" i="213"/>
  <c r="B165" i="216"/>
  <c r="C144" i="218"/>
  <c r="C214" i="211"/>
  <c r="B282" i="212"/>
  <c r="C167" i="212"/>
  <c r="AG285" i="213"/>
  <c r="A285" i="213" s="1"/>
  <c r="A62" i="213" s="1"/>
  <c r="B93" i="215"/>
  <c r="B81" i="215"/>
  <c r="C120" i="216"/>
  <c r="AG88" i="216"/>
  <c r="A88" i="216" s="1"/>
  <c r="A17" i="216" s="1"/>
  <c r="C270" i="209"/>
  <c r="C259" i="209"/>
  <c r="B270" i="210"/>
  <c r="C181" i="210"/>
  <c r="C261" i="211"/>
  <c r="B189" i="211"/>
  <c r="C277" i="212"/>
  <c r="C92" i="212"/>
  <c r="B209" i="213"/>
  <c r="B258" i="214"/>
  <c r="B271" i="215"/>
  <c r="B118" i="215"/>
  <c r="C256" i="215"/>
  <c r="C90" i="216"/>
  <c r="C235" i="218"/>
  <c r="C227" i="218"/>
  <c r="B190" i="218"/>
  <c r="B171" i="218"/>
  <c r="B227" i="219"/>
  <c r="C176" i="219"/>
  <c r="AG285" i="218"/>
  <c r="A285" i="218" s="1"/>
  <c r="A62" i="218" s="1"/>
  <c r="AG273" i="215"/>
  <c r="A273" i="215" s="1"/>
  <c r="A60" i="215" s="1"/>
  <c r="AG115" i="215"/>
  <c r="B115" i="215" s="1"/>
  <c r="B25" i="215" s="1"/>
  <c r="AG88" i="215"/>
  <c r="A88" i="215" s="1"/>
  <c r="A17" i="215" s="1"/>
  <c r="C153" i="209"/>
  <c r="C138" i="213"/>
  <c r="B150" i="215"/>
  <c r="C149" i="209"/>
  <c r="B153" i="210"/>
  <c r="C153" i="216"/>
  <c r="C250" i="210"/>
  <c r="C269" i="211"/>
  <c r="B257" i="213"/>
  <c r="AG141" i="200"/>
  <c r="A141" i="200" s="1"/>
  <c r="B222" i="209"/>
  <c r="C190" i="209"/>
  <c r="C258" i="210"/>
  <c r="C249" i="210"/>
  <c r="C219" i="210"/>
  <c r="B192" i="210"/>
  <c r="C233" i="211"/>
  <c r="B135" i="211"/>
  <c r="B198" i="212"/>
  <c r="B148" i="212"/>
  <c r="B278" i="213"/>
  <c r="B269" i="213"/>
  <c r="B214" i="213"/>
  <c r="B191" i="214"/>
  <c r="AG280" i="215"/>
  <c r="B280" i="215" s="1"/>
  <c r="B61" i="215" s="1"/>
  <c r="C276" i="215"/>
  <c r="AG247" i="215"/>
  <c r="A247" i="215" s="1"/>
  <c r="A53" i="215" s="1"/>
  <c r="C205" i="215"/>
  <c r="B190" i="215"/>
  <c r="C283" i="216"/>
  <c r="B241" i="216"/>
  <c r="C176" i="216"/>
  <c r="C167" i="216"/>
  <c r="B258" i="217"/>
  <c r="B233" i="217"/>
  <c r="C191" i="217"/>
  <c r="C149" i="217"/>
  <c r="C219" i="218"/>
  <c r="B210" i="218"/>
  <c r="C228" i="215"/>
  <c r="C287" i="216"/>
  <c r="C210" i="209"/>
  <c r="B136" i="209"/>
  <c r="C256" i="210"/>
  <c r="C282" i="211"/>
  <c r="C256" i="211"/>
  <c r="C190" i="211"/>
  <c r="C232" i="212"/>
  <c r="B277" i="213"/>
  <c r="B263" i="214"/>
  <c r="B214" i="214"/>
  <c r="C190" i="214"/>
  <c r="B205" i="215"/>
  <c r="B168" i="215"/>
  <c r="C258" i="216"/>
  <c r="C221" i="216"/>
  <c r="C194" i="216"/>
  <c r="B282" i="217"/>
  <c r="B236" i="218"/>
  <c r="C165" i="219"/>
  <c r="C118" i="213"/>
  <c r="B118" i="213"/>
  <c r="B258" i="213"/>
  <c r="C258" i="213"/>
  <c r="C250" i="214"/>
  <c r="B250" i="214"/>
  <c r="B85" i="218"/>
  <c r="AG83" i="218"/>
  <c r="B241" i="219"/>
  <c r="C241" i="219"/>
  <c r="C222" i="219"/>
  <c r="B222" i="219"/>
  <c r="B80" i="219"/>
  <c r="C80" i="219"/>
  <c r="C111" i="215"/>
  <c r="B111" i="215"/>
  <c r="AG216" i="218"/>
  <c r="A216" i="218" s="1"/>
  <c r="A45" i="218" s="1"/>
  <c r="C220" i="218"/>
  <c r="C212" i="218"/>
  <c r="B212" i="218"/>
  <c r="C283" i="217"/>
  <c r="B283" i="217"/>
  <c r="C276" i="217"/>
  <c r="B276" i="217"/>
  <c r="B259" i="217"/>
  <c r="C259" i="217"/>
  <c r="B242" i="217"/>
  <c r="C242" i="217"/>
  <c r="C222" i="217"/>
  <c r="B222" i="217"/>
  <c r="B259" i="216"/>
  <c r="C259" i="216"/>
  <c r="C242" i="216"/>
  <c r="B242" i="216"/>
  <c r="B211" i="216"/>
  <c r="C211" i="216"/>
  <c r="C199" i="216"/>
  <c r="B199" i="216"/>
  <c r="B261" i="215"/>
  <c r="C261" i="215"/>
  <c r="AG254" i="215"/>
  <c r="B254" i="215" s="1"/>
  <c r="B54" i="215" s="1"/>
  <c r="C257" i="215"/>
  <c r="B191" i="215"/>
  <c r="C191" i="215"/>
  <c r="B92" i="218"/>
  <c r="C92" i="218"/>
  <c r="C261" i="209"/>
  <c r="C107" i="209"/>
  <c r="B257" i="210"/>
  <c r="C92" i="210"/>
  <c r="C90" i="210"/>
  <c r="C71" i="211"/>
  <c r="C262" i="212"/>
  <c r="B93" i="212"/>
  <c r="B80" i="212"/>
  <c r="B263" i="213"/>
  <c r="B101" i="213"/>
  <c r="C69" i="213"/>
  <c r="B249" i="214"/>
  <c r="B71" i="214"/>
  <c r="B277" i="215"/>
  <c r="B222" i="216"/>
  <c r="B210" i="217"/>
  <c r="B192" i="217"/>
  <c r="C118" i="217"/>
  <c r="B276" i="218"/>
  <c r="C259" i="219"/>
  <c r="C136" i="213"/>
  <c r="B136" i="213"/>
  <c r="C166" i="213"/>
  <c r="B166" i="213"/>
  <c r="B189" i="214"/>
  <c r="C189" i="214"/>
  <c r="C81" i="214"/>
  <c r="B81" i="214"/>
  <c r="C222" i="214"/>
  <c r="B222" i="214"/>
  <c r="C211" i="214"/>
  <c r="B211" i="214"/>
  <c r="C261" i="214"/>
  <c r="B261" i="214"/>
  <c r="B275" i="214"/>
  <c r="C275" i="214"/>
  <c r="AG273" i="216"/>
  <c r="B273" i="216" s="1"/>
  <c r="B60" i="216" s="1"/>
  <c r="B250" i="219"/>
  <c r="C250" i="219"/>
  <c r="C193" i="219"/>
  <c r="B193" i="219"/>
  <c r="C101" i="219"/>
  <c r="B101" i="219"/>
  <c r="C159" i="215"/>
  <c r="B159" i="215"/>
  <c r="C177" i="218"/>
  <c r="B177" i="218"/>
  <c r="C135" i="218"/>
  <c r="B135" i="218"/>
  <c r="B151" i="218"/>
  <c r="C151" i="218"/>
  <c r="AG105" i="215"/>
  <c r="A105" i="215" s="1"/>
  <c r="A23" i="215" s="1"/>
  <c r="B107" i="215"/>
  <c r="B100" i="215"/>
  <c r="C100" i="215"/>
  <c r="C75" i="216"/>
  <c r="B75" i="216"/>
  <c r="C168" i="218"/>
  <c r="B168" i="218"/>
  <c r="AG267" i="218"/>
  <c r="A267" i="218" s="1"/>
  <c r="A59" i="218" s="1"/>
  <c r="B271" i="218"/>
  <c r="B257" i="218"/>
  <c r="C257" i="218"/>
  <c r="B243" i="218"/>
  <c r="C243" i="218"/>
  <c r="C194" i="218"/>
  <c r="B194" i="218"/>
  <c r="AG247" i="217"/>
  <c r="A247" i="217" s="1"/>
  <c r="A53" i="217" s="1"/>
  <c r="B213" i="217"/>
  <c r="C213" i="217"/>
  <c r="B209" i="217"/>
  <c r="C209" i="217"/>
  <c r="C198" i="217"/>
  <c r="AG196" i="217"/>
  <c r="A196" i="217" s="1"/>
  <c r="A42" i="217" s="1"/>
  <c r="AG185" i="217"/>
  <c r="B185" i="217" s="1"/>
  <c r="B41" i="217" s="1"/>
  <c r="AG224" i="216"/>
  <c r="A224" i="216" s="1"/>
  <c r="A46" i="216" s="1"/>
  <c r="C228" i="216"/>
  <c r="C205" i="216"/>
  <c r="AG202" i="216"/>
  <c r="B202" i="216" s="1"/>
  <c r="B43" i="216" s="1"/>
  <c r="C127" i="216"/>
  <c r="B127" i="216"/>
  <c r="B243" i="215"/>
  <c r="C243" i="215"/>
  <c r="B235" i="215"/>
  <c r="C235" i="215"/>
  <c r="B227" i="215"/>
  <c r="C227" i="215"/>
  <c r="AG216" i="215"/>
  <c r="A216" i="215" s="1"/>
  <c r="A45" i="215" s="1"/>
  <c r="C220" i="215"/>
  <c r="B220" i="215"/>
  <c r="B213" i="215"/>
  <c r="C213" i="215"/>
  <c r="B126" i="215"/>
  <c r="C126" i="215"/>
  <c r="C288" i="218"/>
  <c r="B288" i="218"/>
  <c r="AG88" i="218"/>
  <c r="B88" i="218" s="1"/>
  <c r="B17" i="218" s="1"/>
  <c r="B86" i="215"/>
  <c r="C86" i="215"/>
  <c r="C72" i="215"/>
  <c r="B72" i="215"/>
  <c r="C71" i="215"/>
  <c r="B71" i="215"/>
  <c r="B94" i="217"/>
  <c r="C94" i="217"/>
  <c r="B242" i="213"/>
  <c r="C242" i="213"/>
  <c r="C127" i="214"/>
  <c r="B127" i="214"/>
  <c r="C117" i="219"/>
  <c r="B117" i="219"/>
  <c r="AG285" i="214"/>
  <c r="A285" i="214" s="1"/>
  <c r="A62" i="214" s="1"/>
  <c r="C287" i="214"/>
  <c r="C70" i="216"/>
  <c r="B70" i="216"/>
  <c r="C102" i="216"/>
  <c r="B102" i="216"/>
  <c r="B262" i="218"/>
  <c r="C262" i="218"/>
  <c r="C228" i="218"/>
  <c r="B228" i="218"/>
  <c r="AG115" i="218"/>
  <c r="A115" i="218" s="1"/>
  <c r="A25" i="218" s="1"/>
  <c r="B119" i="218"/>
  <c r="B251" i="217"/>
  <c r="C251" i="217"/>
  <c r="B234" i="217"/>
  <c r="C234" i="217"/>
  <c r="B252" i="216"/>
  <c r="C252" i="216"/>
  <c r="C218" i="216"/>
  <c r="B218" i="216"/>
  <c r="C199" i="215"/>
  <c r="B199" i="215"/>
  <c r="C288" i="217"/>
  <c r="B288" i="217"/>
  <c r="C288" i="216"/>
  <c r="B288" i="216"/>
  <c r="C91" i="216"/>
  <c r="B91" i="216"/>
  <c r="C90" i="209"/>
  <c r="C90" i="211"/>
  <c r="B79" i="212"/>
  <c r="B85" i="213"/>
  <c r="B277" i="214"/>
  <c r="B103" i="214"/>
  <c r="C86" i="214"/>
  <c r="B119" i="215"/>
  <c r="B236" i="215"/>
  <c r="AG224" i="215"/>
  <c r="B224" i="215" s="1"/>
  <c r="B46" i="215" s="1"/>
  <c r="C221" i="215"/>
  <c r="B101" i="215"/>
  <c r="C90" i="215"/>
  <c r="C117" i="216"/>
  <c r="B143" i="216"/>
  <c r="AG254" i="217"/>
  <c r="B254" i="217" s="1"/>
  <c r="B54" i="217" s="1"/>
  <c r="B287" i="218"/>
  <c r="C250" i="218"/>
  <c r="C199" i="218"/>
  <c r="C101" i="218"/>
  <c r="C85" i="219"/>
  <c r="C119" i="219"/>
  <c r="B92" i="219"/>
  <c r="C74" i="219"/>
  <c r="B50" i="199"/>
  <c r="AG147" i="199"/>
  <c r="B147" i="199" s="1"/>
  <c r="C283" i="209"/>
  <c r="AG273" i="209"/>
  <c r="B273" i="209" s="1"/>
  <c r="B60" i="209" s="1"/>
  <c r="C175" i="209"/>
  <c r="C124" i="209"/>
  <c r="C282" i="210"/>
  <c r="C227" i="210"/>
  <c r="C188" i="210"/>
  <c r="C137" i="210"/>
  <c r="B288" i="211"/>
  <c r="B271" i="211"/>
  <c r="C252" i="211"/>
  <c r="C194" i="211"/>
  <c r="C149" i="211"/>
  <c r="C271" i="212"/>
  <c r="B260" i="212"/>
  <c r="C250" i="212"/>
  <c r="C234" i="212"/>
  <c r="C218" i="212"/>
  <c r="B169" i="212"/>
  <c r="C71" i="212"/>
  <c r="C282" i="213"/>
  <c r="B179" i="213"/>
  <c r="C100" i="213"/>
  <c r="C85" i="213"/>
  <c r="C151" i="214"/>
  <c r="C214" i="215"/>
  <c r="B136" i="215"/>
  <c r="B90" i="215"/>
  <c r="AG254" i="216"/>
  <c r="B254" i="216" s="1"/>
  <c r="B54" i="216" s="1"/>
  <c r="C138" i="216"/>
  <c r="AG285" i="217"/>
  <c r="B285" i="217" s="1"/>
  <c r="B62" i="217" s="1"/>
  <c r="AG280" i="217"/>
  <c r="A280" i="217" s="1"/>
  <c r="A61" i="217" s="1"/>
  <c r="B221" i="217"/>
  <c r="B199" i="217"/>
  <c r="B169" i="217"/>
  <c r="C151" i="217"/>
  <c r="C283" i="218"/>
  <c r="C113" i="218"/>
  <c r="B100" i="218"/>
  <c r="B74" i="218"/>
  <c r="B113" i="211"/>
  <c r="C113" i="211"/>
  <c r="B113" i="216"/>
  <c r="C113" i="216"/>
  <c r="C120" i="217"/>
  <c r="B120" i="217"/>
  <c r="C269" i="212"/>
  <c r="B269" i="212"/>
  <c r="B269" i="209"/>
  <c r="C269" i="209"/>
  <c r="C111" i="212"/>
  <c r="B111" i="212"/>
  <c r="B107" i="211"/>
  <c r="AG105" i="211"/>
  <c r="B105" i="211" s="1"/>
  <c r="B23" i="211" s="1"/>
  <c r="C107" i="210"/>
  <c r="B107" i="210"/>
  <c r="C243" i="213"/>
  <c r="B243" i="213"/>
  <c r="C126" i="213"/>
  <c r="B126" i="213"/>
  <c r="B205" i="212"/>
  <c r="C205" i="212"/>
  <c r="B127" i="212"/>
  <c r="C127" i="212"/>
  <c r="B107" i="212"/>
  <c r="C107" i="212"/>
  <c r="B276" i="211"/>
  <c r="AG273" i="211"/>
  <c r="A273" i="211" s="1"/>
  <c r="A60" i="211" s="1"/>
  <c r="B257" i="211"/>
  <c r="C257" i="211"/>
  <c r="C243" i="211"/>
  <c r="B243" i="211"/>
  <c r="AG230" i="211"/>
  <c r="B230" i="211" s="1"/>
  <c r="B47" i="211" s="1"/>
  <c r="C236" i="211"/>
  <c r="C219" i="211"/>
  <c r="B219" i="211"/>
  <c r="B211" i="211"/>
  <c r="C211" i="211"/>
  <c r="B117" i="211"/>
  <c r="C117" i="211"/>
  <c r="B213" i="210"/>
  <c r="C213" i="210"/>
  <c r="B133" i="210"/>
  <c r="C133" i="210"/>
  <c r="B219" i="209"/>
  <c r="C219" i="209"/>
  <c r="B143" i="209"/>
  <c r="C143" i="209"/>
  <c r="AG115" i="209"/>
  <c r="A115" i="209" s="1"/>
  <c r="A25" i="209" s="1"/>
  <c r="B118" i="209"/>
  <c r="C271" i="209"/>
  <c r="C118" i="209"/>
  <c r="C227" i="209"/>
  <c r="B148" i="209"/>
  <c r="C262" i="210"/>
  <c r="B193" i="210"/>
  <c r="B113" i="210"/>
  <c r="B262" i="211"/>
  <c r="B126" i="211"/>
  <c r="C107" i="211"/>
  <c r="C119" i="212"/>
  <c r="C120" i="210"/>
  <c r="AG202" i="210"/>
  <c r="B207" i="210" s="1"/>
  <c r="B44" i="210" s="1"/>
  <c r="C111" i="210"/>
  <c r="C191" i="211"/>
  <c r="B157" i="211"/>
  <c r="C276" i="212"/>
  <c r="B218" i="213"/>
  <c r="AG280" i="209"/>
  <c r="B280" i="209" s="1"/>
  <c r="B61" i="209" s="1"/>
  <c r="AG267" i="209"/>
  <c r="A267" i="209" s="1"/>
  <c r="A59" i="209" s="1"/>
  <c r="C257" i="209"/>
  <c r="C240" i="209"/>
  <c r="C189" i="209"/>
  <c r="B126" i="209"/>
  <c r="B271" i="210"/>
  <c r="C236" i="210"/>
  <c r="B220" i="210"/>
  <c r="B189" i="210"/>
  <c r="AG105" i="210"/>
  <c r="A105" i="210" s="1"/>
  <c r="A23" i="210" s="1"/>
  <c r="C276" i="211"/>
  <c r="B124" i="211"/>
  <c r="B117" i="213"/>
  <c r="C190" i="213"/>
  <c r="B152" i="213"/>
  <c r="B135" i="213"/>
  <c r="B210" i="213"/>
  <c r="C210" i="213"/>
  <c r="C192" i="213"/>
  <c r="B192" i="213"/>
  <c r="C192" i="214"/>
  <c r="B192" i="214"/>
  <c r="C218" i="217"/>
  <c r="AG216" i="217"/>
  <c r="A216" i="217" s="1"/>
  <c r="A45" i="217" s="1"/>
  <c r="C102" i="219"/>
  <c r="B102" i="219"/>
  <c r="C169" i="218"/>
  <c r="B169" i="218"/>
  <c r="AG185" i="216"/>
  <c r="A185" i="216" s="1"/>
  <c r="A41" i="216" s="1"/>
  <c r="C167" i="210"/>
  <c r="C232" i="211"/>
  <c r="B213" i="211"/>
  <c r="C257" i="212"/>
  <c r="B219" i="212"/>
  <c r="C262" i="213"/>
  <c r="B287" i="214"/>
  <c r="C259" i="214"/>
  <c r="B257" i="215"/>
  <c r="B250" i="215"/>
  <c r="C127" i="215"/>
  <c r="AG285" i="216"/>
  <c r="B285" i="216" s="1"/>
  <c r="B62" i="216" s="1"/>
  <c r="AG115" i="216"/>
  <c r="A115" i="216" s="1"/>
  <c r="A25" i="216" s="1"/>
  <c r="C263" i="216"/>
  <c r="AG216" i="216"/>
  <c r="A216" i="216" s="1"/>
  <c r="A45" i="216" s="1"/>
  <c r="B124" i="216"/>
  <c r="B188" i="217"/>
  <c r="B102" i="217"/>
  <c r="C258" i="218"/>
  <c r="B220" i="218"/>
  <c r="C191" i="218"/>
  <c r="C136" i="218"/>
  <c r="C233" i="219"/>
  <c r="C232" i="213"/>
  <c r="B232" i="213"/>
  <c r="B234" i="211"/>
  <c r="C234" i="211"/>
  <c r="C187" i="209"/>
  <c r="B165" i="209"/>
  <c r="AG285" i="210"/>
  <c r="A285" i="210" s="1"/>
  <c r="A62" i="210" s="1"/>
  <c r="B277" i="210"/>
  <c r="C234" i="210"/>
  <c r="B222" i="210"/>
  <c r="C176" i="210"/>
  <c r="B152" i="210"/>
  <c r="C270" i="211"/>
  <c r="C218" i="211"/>
  <c r="B205" i="211"/>
  <c r="B283" i="212"/>
  <c r="C191" i="212"/>
  <c r="C275" i="213"/>
  <c r="C120" i="213"/>
  <c r="C240" i="213"/>
  <c r="C193" i="213"/>
  <c r="B218" i="214"/>
  <c r="C113" i="214"/>
  <c r="C277" i="215"/>
  <c r="C119" i="215"/>
  <c r="C210" i="215"/>
  <c r="C277" i="216"/>
  <c r="B233" i="216"/>
  <c r="B191" i="216"/>
  <c r="B187" i="216"/>
  <c r="AG273" i="217"/>
  <c r="A273" i="217" s="1"/>
  <c r="A60" i="217" s="1"/>
  <c r="C256" i="217"/>
  <c r="B218" i="217"/>
  <c r="B166" i="217"/>
  <c r="C287" i="218"/>
  <c r="C119" i="218"/>
  <c r="B127" i="218"/>
  <c r="C263" i="219"/>
  <c r="AG202" i="209"/>
  <c r="A202" i="209" s="1"/>
  <c r="A43" i="209" s="1"/>
  <c r="AG196" i="212"/>
  <c r="B196" i="212" s="1"/>
  <c r="B42" i="212" s="1"/>
  <c r="AG238" i="214"/>
  <c r="A238" i="214" s="1"/>
  <c r="A48" i="214" s="1"/>
  <c r="AG185" i="215"/>
  <c r="A185" i="215" s="1"/>
  <c r="A41" i="215" s="1"/>
  <c r="AG98" i="216"/>
  <c r="A98" i="216" s="1"/>
  <c r="A22" i="216" s="1"/>
  <c r="AG163" i="216"/>
  <c r="B163" i="216" s="1"/>
  <c r="B35" i="216" s="1"/>
  <c r="AG196" i="213"/>
  <c r="B196" i="213" s="1"/>
  <c r="B42" i="213" s="1"/>
  <c r="AG98" i="218"/>
  <c r="A98" i="218" s="1"/>
  <c r="A22" i="218" s="1"/>
  <c r="AG98" i="215"/>
  <c r="A98" i="215" s="1"/>
  <c r="A22" i="215" s="1"/>
  <c r="B75" i="210"/>
  <c r="B81" i="216"/>
  <c r="C74" i="216"/>
  <c r="B75" i="217"/>
  <c r="C75" i="218"/>
  <c r="B242" i="209"/>
  <c r="AG238" i="210"/>
  <c r="A238" i="210" s="1"/>
  <c r="A48" i="210" s="1"/>
  <c r="B242" i="212"/>
  <c r="C243" i="210"/>
  <c r="C242" i="214"/>
  <c r="AG238" i="217"/>
  <c r="A238" i="217" s="1"/>
  <c r="A48" i="217" s="1"/>
  <c r="B214" i="219"/>
  <c r="B236" i="209"/>
  <c r="C191" i="209"/>
  <c r="B228" i="210"/>
  <c r="C190" i="210"/>
  <c r="C213" i="212"/>
  <c r="B220" i="213"/>
  <c r="B234" i="214"/>
  <c r="C226" i="214"/>
  <c r="B205" i="214"/>
  <c r="C240" i="217"/>
  <c r="B210" i="219"/>
  <c r="B199" i="219"/>
  <c r="C191" i="219"/>
  <c r="AG224" i="211"/>
  <c r="A224" i="211" s="1"/>
  <c r="A46" i="211" s="1"/>
  <c r="B214" i="212"/>
  <c r="B199" i="209"/>
  <c r="B204" i="210"/>
  <c r="C187" i="213"/>
  <c r="C199" i="214"/>
  <c r="B210" i="216"/>
  <c r="C213" i="219"/>
  <c r="B205" i="219"/>
  <c r="B166" i="211"/>
  <c r="B170" i="215"/>
  <c r="B168" i="209"/>
  <c r="B169" i="210"/>
  <c r="C178" i="211"/>
  <c r="C165" i="211"/>
  <c r="C177" i="212"/>
  <c r="C165" i="212"/>
  <c r="C171" i="213"/>
  <c r="C171" i="216"/>
  <c r="B170" i="217"/>
  <c r="B181" i="211"/>
  <c r="AG163" i="215"/>
  <c r="A163" i="215" s="1"/>
  <c r="A35" i="215" s="1"/>
  <c r="C166" i="219"/>
  <c r="C167" i="209"/>
  <c r="C168" i="210"/>
  <c r="B170" i="211"/>
  <c r="B175" i="212"/>
  <c r="B168" i="216"/>
  <c r="C153" i="213"/>
  <c r="AG146" i="218"/>
  <c r="B146" i="218" s="1"/>
  <c r="B33" i="218" s="1"/>
  <c r="C151" i="213"/>
  <c r="C157" i="219"/>
  <c r="C107" i="215"/>
  <c r="AG105" i="218"/>
  <c r="A105" i="218" s="1"/>
  <c r="A23" i="218" s="1"/>
  <c r="C171" i="212"/>
  <c r="B166" i="212"/>
  <c r="C165" i="213"/>
  <c r="C171" i="214"/>
  <c r="B168" i="212"/>
  <c r="B176" i="213"/>
  <c r="B168" i="213"/>
  <c r="B175" i="215"/>
  <c r="C170" i="219"/>
  <c r="C138" i="209"/>
  <c r="B153" i="211"/>
  <c r="C160" i="218"/>
  <c r="C135" i="219"/>
  <c r="C158" i="210"/>
  <c r="B148" i="211"/>
  <c r="B151" i="215"/>
  <c r="B150" i="216"/>
  <c r="B125" i="209"/>
  <c r="B103" i="212"/>
  <c r="B117" i="214"/>
  <c r="B102" i="215"/>
  <c r="B101" i="216"/>
  <c r="B107" i="218"/>
  <c r="AG98" i="211"/>
  <c r="A98" i="211" s="1"/>
  <c r="A22" i="211" s="1"/>
  <c r="C119" i="209"/>
  <c r="B117" i="209"/>
  <c r="B103" i="209"/>
  <c r="C125" i="210"/>
  <c r="C118" i="212"/>
  <c r="AG122" i="212"/>
  <c r="B122" i="212" s="1"/>
  <c r="B26" i="212" s="1"/>
  <c r="C113" i="213"/>
  <c r="B111" i="217"/>
  <c r="AG109" i="210"/>
  <c r="A109" i="210" s="1"/>
  <c r="A24" i="210" s="1"/>
  <c r="C73" i="218"/>
  <c r="AG77" i="212"/>
  <c r="B77" i="212" s="1"/>
  <c r="B15" i="212" s="1"/>
  <c r="B74" i="214"/>
  <c r="B79" i="217"/>
  <c r="AG74" i="195"/>
  <c r="B74" i="195" s="1"/>
  <c r="B138" i="210"/>
  <c r="B136" i="210"/>
  <c r="B103" i="215"/>
  <c r="C107" i="216"/>
  <c r="C100" i="216"/>
  <c r="B107" i="217"/>
  <c r="B103" i="218"/>
  <c r="C100" i="209"/>
  <c r="C103" i="210"/>
  <c r="C107" i="213"/>
  <c r="B113" i="215"/>
  <c r="B103" i="216"/>
  <c r="AG105" i="217"/>
  <c r="B105" i="217" s="1"/>
  <c r="B23" i="217" s="1"/>
  <c r="B103" i="219"/>
  <c r="C102" i="210"/>
  <c r="B103" i="213"/>
  <c r="C102" i="215"/>
  <c r="C102" i="218"/>
  <c r="C112" i="219"/>
  <c r="C263" i="209"/>
  <c r="AG254" i="209"/>
  <c r="A254" i="209" s="1"/>
  <c r="A54" i="209" s="1"/>
  <c r="AG254" i="213"/>
  <c r="B254" i="213" s="1"/>
  <c r="B54" i="213" s="1"/>
  <c r="B188" i="212"/>
  <c r="C188" i="213"/>
  <c r="B179" i="210"/>
  <c r="B178" i="215"/>
  <c r="B170" i="210"/>
  <c r="B170" i="214"/>
  <c r="B171" i="210"/>
  <c r="B166" i="209"/>
  <c r="C160" i="210"/>
  <c r="C159" i="212"/>
  <c r="C159" i="213"/>
  <c r="B160" i="217"/>
  <c r="C159" i="209"/>
  <c r="B159" i="216"/>
  <c r="B150" i="212"/>
  <c r="B151" i="216"/>
  <c r="C151" i="209"/>
  <c r="C150" i="213"/>
  <c r="B144" i="219"/>
  <c r="C136" i="211"/>
  <c r="B144" i="213"/>
  <c r="C143" i="215"/>
  <c r="B135" i="215"/>
  <c r="C138" i="217"/>
  <c r="C143" i="219"/>
  <c r="C135" i="209"/>
  <c r="B135" i="210"/>
  <c r="C138" i="215"/>
  <c r="B136" i="219"/>
  <c r="C243" i="209"/>
  <c r="C235" i="209"/>
  <c r="C233" i="212"/>
  <c r="B234" i="219"/>
  <c r="B236" i="211"/>
  <c r="C236" i="212"/>
  <c r="B226" i="209"/>
  <c r="C227" i="211"/>
  <c r="B222" i="212"/>
  <c r="C227" i="213"/>
  <c r="AG224" i="210"/>
  <c r="A224" i="210" s="1"/>
  <c r="A46" i="210" s="1"/>
  <c r="C210" i="210"/>
  <c r="C211" i="209"/>
  <c r="C205" i="210"/>
  <c r="C194" i="210"/>
  <c r="C199" i="211"/>
  <c r="C193" i="212"/>
  <c r="B212" i="213"/>
  <c r="B176" i="217"/>
  <c r="C179" i="219"/>
  <c r="C157" i="216"/>
  <c r="B152" i="219"/>
  <c r="C157" i="209"/>
  <c r="C150" i="209"/>
  <c r="B161" i="210"/>
  <c r="C150" i="210"/>
  <c r="C161" i="211"/>
  <c r="B150" i="211"/>
  <c r="C158" i="212"/>
  <c r="C149" i="212"/>
  <c r="B148" i="213"/>
  <c r="C152" i="214"/>
  <c r="B160" i="215"/>
  <c r="C152" i="215"/>
  <c r="C161" i="217"/>
  <c r="C159" i="217"/>
  <c r="B152" i="217"/>
  <c r="B150" i="217"/>
  <c r="C148" i="217"/>
  <c r="B161" i="218"/>
  <c r="B152" i="218"/>
  <c r="B148" i="218"/>
  <c r="B148" i="219"/>
  <c r="C149" i="210"/>
  <c r="C153" i="212"/>
  <c r="C150" i="219"/>
  <c r="B144" i="210"/>
  <c r="B144" i="216"/>
  <c r="B143" i="212"/>
  <c r="B142" i="210"/>
  <c r="C136" i="212"/>
  <c r="B137" i="215"/>
  <c r="B137" i="216"/>
  <c r="B137" i="219"/>
  <c r="B135" i="216"/>
  <c r="C111" i="209"/>
  <c r="B113" i="219"/>
  <c r="C113" i="209"/>
  <c r="B102" i="209"/>
  <c r="B81" i="210"/>
  <c r="B81" i="211"/>
  <c r="C80" i="218"/>
  <c r="B81" i="212"/>
  <c r="B70" i="213"/>
  <c r="B70" i="215"/>
  <c r="C72" i="217"/>
  <c r="C70" i="209"/>
  <c r="B181" i="212"/>
  <c r="C181" i="218"/>
  <c r="B180" i="212"/>
  <c r="C181" i="215"/>
  <c r="C175" i="217"/>
  <c r="B180" i="218"/>
  <c r="C178" i="214"/>
  <c r="C177" i="217"/>
  <c r="C138" i="211"/>
  <c r="B133" i="212"/>
  <c r="C137" i="214"/>
  <c r="B137" i="209"/>
  <c r="C138" i="212"/>
  <c r="B133" i="219"/>
  <c r="AG140" i="216"/>
  <c r="A140" i="216" s="1"/>
  <c r="A32" i="216" s="1"/>
  <c r="B178" i="210"/>
  <c r="B178" i="216"/>
  <c r="B180" i="219"/>
  <c r="B176" i="209"/>
  <c r="B180" i="211"/>
  <c r="B176" i="215"/>
  <c r="B178" i="218"/>
  <c r="C178" i="219"/>
  <c r="C177" i="210"/>
  <c r="C158" i="211"/>
  <c r="B160" i="216"/>
  <c r="C159" i="218"/>
  <c r="C159" i="219"/>
  <c r="C134" i="209"/>
  <c r="C134" i="216"/>
  <c r="C134" i="217"/>
  <c r="B73" i="219"/>
  <c r="C160" i="212"/>
  <c r="C158" i="214"/>
  <c r="B158" i="209"/>
  <c r="B159" i="210"/>
  <c r="B134" i="213"/>
  <c r="B72" i="209"/>
  <c r="B73" i="210"/>
  <c r="C70" i="211"/>
  <c r="C75" i="212"/>
  <c r="B70" i="212"/>
  <c r="C75" i="209"/>
  <c r="C71" i="209"/>
  <c r="C73" i="212"/>
  <c r="B85" i="195"/>
  <c r="AG83" i="195"/>
  <c r="AG285" i="215"/>
  <c r="B285" i="215" s="1"/>
  <c r="B62" i="215" s="1"/>
  <c r="B287" i="215"/>
  <c r="B50" i="191"/>
  <c r="AG141" i="192"/>
  <c r="B141" i="192" s="1"/>
  <c r="B12" i="204"/>
  <c r="AG10" i="204"/>
  <c r="A10" i="204" s="1"/>
  <c r="B260" i="209"/>
  <c r="C214" i="209"/>
  <c r="C194" i="209"/>
  <c r="C188" i="209"/>
  <c r="C170" i="209"/>
  <c r="B93" i="209"/>
  <c r="B80" i="209"/>
  <c r="B278" i="210"/>
  <c r="B235" i="210"/>
  <c r="B212" i="210"/>
  <c r="B148" i="210"/>
  <c r="B127" i="210"/>
  <c r="B112" i="210"/>
  <c r="B74" i="210"/>
  <c r="C70" i="210"/>
  <c r="C242" i="211"/>
  <c r="B235" i="211"/>
  <c r="C222" i="211"/>
  <c r="B86" i="211"/>
  <c r="B75" i="211"/>
  <c r="C275" i="212"/>
  <c r="B117" i="212"/>
  <c r="C258" i="212"/>
  <c r="C221" i="212"/>
  <c r="B200" i="212"/>
  <c r="B178" i="212"/>
  <c r="C85" i="212"/>
  <c r="B211" i="213"/>
  <c r="C205" i="213"/>
  <c r="C143" i="213"/>
  <c r="C124" i="213"/>
  <c r="C94" i="213"/>
  <c r="AG115" i="214"/>
  <c r="B115" i="214" s="1"/>
  <c r="B25" i="214" s="1"/>
  <c r="B112" i="214"/>
  <c r="C287" i="215"/>
  <c r="B181" i="216"/>
  <c r="C72" i="216"/>
  <c r="C117" i="217"/>
  <c r="C161" i="219"/>
  <c r="AG109" i="219"/>
  <c r="B109" i="219" s="1"/>
  <c r="B24" i="219" s="1"/>
  <c r="AG48" i="194"/>
  <c r="B48" i="194" s="1"/>
  <c r="B85" i="215"/>
  <c r="C85" i="215"/>
  <c r="B50" i="203"/>
  <c r="AG52" i="207"/>
  <c r="A52" i="207" s="1"/>
  <c r="AG74" i="207"/>
  <c r="A74" i="207" s="1"/>
  <c r="AG83" i="215"/>
  <c r="B83" i="215" s="1"/>
  <c r="B16" i="215" s="1"/>
  <c r="C133" i="213"/>
  <c r="B133" i="213"/>
  <c r="B142" i="216"/>
  <c r="C142" i="216"/>
  <c r="C71" i="218"/>
  <c r="B71" i="218"/>
  <c r="B158" i="216"/>
  <c r="AG155" i="216"/>
  <c r="A155" i="216" s="1"/>
  <c r="A34" i="216" s="1"/>
  <c r="C181" i="213"/>
  <c r="B181" i="213"/>
  <c r="B133" i="216"/>
  <c r="C133" i="216"/>
  <c r="C137" i="212"/>
  <c r="B137" i="212"/>
  <c r="C72" i="213"/>
  <c r="B72" i="213"/>
  <c r="C142" i="214"/>
  <c r="B142" i="214"/>
  <c r="B79" i="213"/>
  <c r="C79" i="213"/>
  <c r="B158" i="217"/>
  <c r="C158" i="217"/>
  <c r="C91" i="217"/>
  <c r="B91" i="217"/>
  <c r="B180" i="216"/>
  <c r="C180" i="216"/>
  <c r="B161" i="214"/>
  <c r="C161" i="214"/>
  <c r="B157" i="210"/>
  <c r="AG155" i="210"/>
  <c r="A155" i="210" s="1"/>
  <c r="A34" i="210" s="1"/>
  <c r="C204" i="209"/>
  <c r="B204" i="209"/>
  <c r="B282" i="209"/>
  <c r="C282" i="209"/>
  <c r="B175" i="210"/>
  <c r="AG173" i="210"/>
  <c r="A173" i="210" s="1"/>
  <c r="A36" i="210" s="1"/>
  <c r="B81" i="213"/>
  <c r="C81" i="213"/>
  <c r="B288" i="212"/>
  <c r="AG285" i="212"/>
  <c r="B285" i="212" s="1"/>
  <c r="B62" i="212" s="1"/>
  <c r="B126" i="212"/>
  <c r="C126" i="212"/>
  <c r="B100" i="210"/>
  <c r="AG98" i="210"/>
  <c r="B98" i="210" s="1"/>
  <c r="B22" i="210" s="1"/>
  <c r="AG83" i="210"/>
  <c r="B83" i="210" s="1"/>
  <c r="B16" i="210" s="1"/>
  <c r="B86" i="210"/>
  <c r="AG230" i="209"/>
  <c r="B230" i="209" s="1"/>
  <c r="B47" i="209" s="1"/>
  <c r="B234" i="209"/>
  <c r="B249" i="213"/>
  <c r="C249" i="213"/>
  <c r="C221" i="213"/>
  <c r="B221" i="213"/>
  <c r="C158" i="213"/>
  <c r="B158" i="213"/>
  <c r="C261" i="213"/>
  <c r="B261" i="213"/>
  <c r="B256" i="213"/>
  <c r="C256" i="213"/>
  <c r="C241" i="213"/>
  <c r="AG238" i="213"/>
  <c r="B238" i="213" s="1"/>
  <c r="B48" i="213" s="1"/>
  <c r="B241" i="213"/>
  <c r="C200" i="214"/>
  <c r="B200" i="214"/>
  <c r="B167" i="214"/>
  <c r="C167" i="214"/>
  <c r="B150" i="214"/>
  <c r="C150" i="214"/>
  <c r="B126" i="214"/>
  <c r="C126" i="214"/>
  <c r="C102" i="214"/>
  <c r="B102" i="214"/>
  <c r="C93" i="214"/>
  <c r="B93" i="214"/>
  <c r="C251" i="213"/>
  <c r="B251" i="213"/>
  <c r="C241" i="214"/>
  <c r="B241" i="214"/>
  <c r="C233" i="214"/>
  <c r="B233" i="214"/>
  <c r="B168" i="214"/>
  <c r="C168" i="214"/>
  <c r="AG88" i="214"/>
  <c r="B88" i="214" s="1"/>
  <c r="B17" i="214" s="1"/>
  <c r="C91" i="214"/>
  <c r="B194" i="214"/>
  <c r="C194" i="214"/>
  <c r="B287" i="219"/>
  <c r="AG285" i="219"/>
  <c r="A285" i="219" s="1"/>
  <c r="A62" i="219" s="1"/>
  <c r="B240" i="219"/>
  <c r="AG238" i="219"/>
  <c r="A238" i="219" s="1"/>
  <c r="A48" i="219" s="1"/>
  <c r="C209" i="219"/>
  <c r="B209" i="219"/>
  <c r="B107" i="219"/>
  <c r="AG105" i="219"/>
  <c r="A105" i="219" s="1"/>
  <c r="A23" i="219" s="1"/>
  <c r="AG247" i="218"/>
  <c r="A247" i="218" s="1"/>
  <c r="A53" i="218" s="1"/>
  <c r="C249" i="218"/>
  <c r="C226" i="218"/>
  <c r="AG224" i="218"/>
  <c r="A224" i="218" s="1"/>
  <c r="A46" i="218" s="1"/>
  <c r="AG196" i="218"/>
  <c r="A196" i="218" s="1"/>
  <c r="A42" i="218" s="1"/>
  <c r="C198" i="218"/>
  <c r="AG163" i="218"/>
  <c r="B163" i="218" s="1"/>
  <c r="B35" i="218" s="1"/>
  <c r="C165" i="218"/>
  <c r="B165" i="218"/>
  <c r="AG122" i="218"/>
  <c r="B122" i="218" s="1"/>
  <c r="B26" i="218" s="1"/>
  <c r="B124" i="218"/>
  <c r="AG83" i="217"/>
  <c r="A83" i="217" s="1"/>
  <c r="A16" i="217" s="1"/>
  <c r="C85" i="217"/>
  <c r="B232" i="216"/>
  <c r="AG230" i="216"/>
  <c r="A230" i="216" s="1"/>
  <c r="A47" i="216" s="1"/>
  <c r="B148" i="216"/>
  <c r="AG146" i="216"/>
  <c r="B146" i="216" s="1"/>
  <c r="B33" i="216" s="1"/>
  <c r="C269" i="215"/>
  <c r="AG267" i="215"/>
  <c r="A267" i="215" s="1"/>
  <c r="A59" i="215" s="1"/>
  <c r="B240" i="215"/>
  <c r="AG238" i="215"/>
  <c r="B238" i="215" s="1"/>
  <c r="B48" i="215" s="1"/>
  <c r="C198" i="215"/>
  <c r="AG196" i="215"/>
  <c r="B196" i="215" s="1"/>
  <c r="B42" i="215" s="1"/>
  <c r="C165" i="217"/>
  <c r="B165" i="217"/>
  <c r="AG163" i="217"/>
  <c r="B163" i="217" s="1"/>
  <c r="B35" i="217" s="1"/>
  <c r="C187" i="215"/>
  <c r="B187" i="215"/>
  <c r="B275" i="219"/>
  <c r="AG273" i="219"/>
  <c r="A273" i="219" s="1"/>
  <c r="A60" i="219" s="1"/>
  <c r="AG247" i="219"/>
  <c r="A247" i="219" s="1"/>
  <c r="A53" i="219" s="1"/>
  <c r="C249" i="219"/>
  <c r="B249" i="219"/>
  <c r="AG254" i="218"/>
  <c r="B254" i="218" s="1"/>
  <c r="B54" i="218" s="1"/>
  <c r="C256" i="218"/>
  <c r="B256" i="218"/>
  <c r="B218" i="218"/>
  <c r="C218" i="218"/>
  <c r="B275" i="216"/>
  <c r="C275" i="216"/>
  <c r="C240" i="216"/>
  <c r="B240" i="216"/>
  <c r="B148" i="215"/>
  <c r="AG146" i="215"/>
  <c r="B146" i="215" s="1"/>
  <c r="B33" i="215" s="1"/>
  <c r="C283" i="219"/>
  <c r="B283" i="219"/>
  <c r="C271" i="219"/>
  <c r="AG267" i="219"/>
  <c r="B267" i="219" s="1"/>
  <c r="B59" i="219" s="1"/>
  <c r="B271" i="219"/>
  <c r="B262" i="219"/>
  <c r="C262" i="219"/>
  <c r="B258" i="219"/>
  <c r="C258" i="219"/>
  <c r="B236" i="219"/>
  <c r="C236" i="219"/>
  <c r="AG224" i="219"/>
  <c r="B224" i="219" s="1"/>
  <c r="B46" i="219" s="1"/>
  <c r="C228" i="219"/>
  <c r="B228" i="219"/>
  <c r="AG216" i="219"/>
  <c r="B216" i="219" s="1"/>
  <c r="B45" i="219" s="1"/>
  <c r="B220" i="219"/>
  <c r="C220" i="219"/>
  <c r="B212" i="219"/>
  <c r="C212" i="219"/>
  <c r="B204" i="219"/>
  <c r="AG202" i="219"/>
  <c r="A202" i="219" s="1"/>
  <c r="A43" i="219" s="1"/>
  <c r="C204" i="219"/>
  <c r="AG185" i="219"/>
  <c r="B185" i="219" s="1"/>
  <c r="B41" i="219" s="1"/>
  <c r="C189" i="219"/>
  <c r="B177" i="219"/>
  <c r="C177" i="219"/>
  <c r="B169" i="219"/>
  <c r="AG163" i="219"/>
  <c r="A163" i="219" s="1"/>
  <c r="A35" i="219" s="1"/>
  <c r="C169" i="219"/>
  <c r="C160" i="219"/>
  <c r="B160" i="219"/>
  <c r="C151" i="219"/>
  <c r="B151" i="219"/>
  <c r="AG146" i="219"/>
  <c r="AL141" i="219" s="1"/>
  <c r="C138" i="219"/>
  <c r="B138" i="219"/>
  <c r="B118" i="219"/>
  <c r="C118" i="219"/>
  <c r="AG115" i="219"/>
  <c r="A115" i="219" s="1"/>
  <c r="A25" i="219" s="1"/>
  <c r="B91" i="219"/>
  <c r="C91" i="219"/>
  <c r="AG88" i="219"/>
  <c r="B88" i="219" s="1"/>
  <c r="B17" i="219" s="1"/>
  <c r="AG74" i="202"/>
  <c r="A74" i="202" s="1"/>
  <c r="AG58" i="204"/>
  <c r="B58" i="204" s="1"/>
  <c r="A220" i="205"/>
  <c r="AG48" i="207"/>
  <c r="B48" i="207" s="1"/>
  <c r="AG26" i="208"/>
  <c r="B26" i="208" s="1"/>
  <c r="AG58" i="208"/>
  <c r="A58" i="208" s="1"/>
  <c r="AG141" i="208"/>
  <c r="B141" i="208" s="1"/>
  <c r="B169" i="209"/>
  <c r="AG67" i="209"/>
  <c r="A67" i="209" s="1"/>
  <c r="A14" i="209" s="1"/>
  <c r="C232" i="210"/>
  <c r="B120" i="211"/>
  <c r="C175" i="211"/>
  <c r="B152" i="211"/>
  <c r="C100" i="211"/>
  <c r="C263" i="212"/>
  <c r="B228" i="212"/>
  <c r="B190" i="212"/>
  <c r="C112" i="213"/>
  <c r="B81" i="217"/>
  <c r="B288" i="219"/>
  <c r="C288" i="219"/>
  <c r="B276" i="219"/>
  <c r="C276" i="219"/>
  <c r="C251" i="219"/>
  <c r="B251" i="219"/>
  <c r="AG230" i="219"/>
  <c r="A230" i="219" s="1"/>
  <c r="A47" i="219" s="1"/>
  <c r="B194" i="219"/>
  <c r="C194" i="219"/>
  <c r="B190" i="219"/>
  <c r="C190" i="219"/>
  <c r="AG140" i="213"/>
  <c r="B140" i="213" s="1"/>
  <c r="B32" i="213" s="1"/>
  <c r="B137" i="218"/>
  <c r="C137" i="218"/>
  <c r="C73" i="217"/>
  <c r="B73" i="217"/>
  <c r="AG140" i="219"/>
  <c r="B140" i="219" s="1"/>
  <c r="B32" i="219" s="1"/>
  <c r="B142" i="219"/>
  <c r="B133" i="218"/>
  <c r="AG131" i="218"/>
  <c r="A131" i="218" s="1"/>
  <c r="A31" i="218" s="1"/>
  <c r="B70" i="218"/>
  <c r="C70" i="218"/>
  <c r="AG109" i="215"/>
  <c r="A109" i="215" s="1"/>
  <c r="A24" i="215" s="1"/>
  <c r="B112" i="215"/>
  <c r="AG155" i="217"/>
  <c r="B155" i="217" s="1"/>
  <c r="B34" i="217" s="1"/>
  <c r="B127" i="217"/>
  <c r="C127" i="217"/>
  <c r="B112" i="217"/>
  <c r="C112" i="217"/>
  <c r="AG98" i="219"/>
  <c r="A98" i="219" s="1"/>
  <c r="A22" i="219" s="1"/>
  <c r="B100" i="219"/>
  <c r="AG163" i="209"/>
  <c r="A163" i="209" s="1"/>
  <c r="A35" i="209" s="1"/>
  <c r="AG98" i="209"/>
  <c r="A98" i="209" s="1"/>
  <c r="A22" i="209" s="1"/>
  <c r="AG185" i="211"/>
  <c r="A185" i="211" s="1"/>
  <c r="A41" i="211" s="1"/>
  <c r="AG77" i="209"/>
  <c r="A77" i="209" s="1"/>
  <c r="A15" i="209" s="1"/>
  <c r="AG207" i="210"/>
  <c r="A207" i="210" s="1"/>
  <c r="A44" i="210" s="1"/>
  <c r="AG273" i="210"/>
  <c r="B273" i="210" s="1"/>
  <c r="B60" i="210" s="1"/>
  <c r="B204" i="213"/>
  <c r="AG202" i="213"/>
  <c r="AG216" i="212"/>
  <c r="B216" i="212" s="1"/>
  <c r="B45" i="212" s="1"/>
  <c r="B113" i="212"/>
  <c r="C113" i="212"/>
  <c r="B90" i="212"/>
  <c r="C90" i="212"/>
  <c r="AG280" i="211"/>
  <c r="B280" i="211" s="1"/>
  <c r="B61" i="211" s="1"/>
  <c r="AG267" i="211"/>
  <c r="B267" i="211" s="1"/>
  <c r="B59" i="211" s="1"/>
  <c r="AG216" i="210"/>
  <c r="B216" i="210" s="1"/>
  <c r="B45" i="210" s="1"/>
  <c r="AG238" i="209"/>
  <c r="A238" i="209" s="1"/>
  <c r="A48" i="209" s="1"/>
  <c r="AG131" i="210"/>
  <c r="B131" i="210" s="1"/>
  <c r="B31" i="210" s="1"/>
  <c r="AG185" i="213"/>
  <c r="B185" i="213" s="1"/>
  <c r="B41" i="213" s="1"/>
  <c r="AG238" i="212"/>
  <c r="A238" i="212" s="1"/>
  <c r="A48" i="212" s="1"/>
  <c r="B228" i="213"/>
  <c r="C228" i="213"/>
  <c r="B212" i="214"/>
  <c r="C212" i="214"/>
  <c r="AG196" i="214"/>
  <c r="A196" i="214" s="1"/>
  <c r="A42" i="214" s="1"/>
  <c r="B120" i="214"/>
  <c r="C120" i="214"/>
  <c r="B92" i="214"/>
  <c r="C92" i="214"/>
  <c r="B287" i="213"/>
  <c r="C287" i="213"/>
  <c r="AG273" i="213"/>
  <c r="A273" i="213" s="1"/>
  <c r="A60" i="213" s="1"/>
  <c r="C276" i="213"/>
  <c r="AG216" i="214"/>
  <c r="A216" i="214" s="1"/>
  <c r="A45" i="214" s="1"/>
  <c r="B220" i="214"/>
  <c r="C209" i="214"/>
  <c r="AG273" i="214"/>
  <c r="A273" i="214" s="1"/>
  <c r="A60" i="214" s="1"/>
  <c r="B276" i="214"/>
  <c r="C167" i="218"/>
  <c r="B167" i="218"/>
  <c r="AG230" i="217"/>
  <c r="B230" i="217" s="1"/>
  <c r="B47" i="217" s="1"/>
  <c r="B232" i="217"/>
  <c r="B85" i="216"/>
  <c r="C85" i="216"/>
  <c r="C226" i="217"/>
  <c r="B226" i="217"/>
  <c r="AG202" i="217"/>
  <c r="B202" i="217" s="1"/>
  <c r="B43" i="217" s="1"/>
  <c r="B204" i="217"/>
  <c r="AG131" i="219"/>
  <c r="B131" i="219" s="1"/>
  <c r="B31" i="219" s="1"/>
  <c r="AG88" i="217"/>
  <c r="B88" i="217" s="1"/>
  <c r="B17" i="217" s="1"/>
  <c r="AG173" i="213"/>
  <c r="B173" i="213" s="1"/>
  <c r="B36" i="213" s="1"/>
  <c r="AG146" i="217"/>
  <c r="B146" i="217" s="1"/>
  <c r="B33" i="217" s="1"/>
  <c r="AG216" i="213"/>
  <c r="A216" i="213" s="1"/>
  <c r="A45" i="213" s="1"/>
  <c r="AG88" i="213"/>
  <c r="B88" i="213" s="1"/>
  <c r="B17" i="213" s="1"/>
  <c r="AG254" i="212"/>
  <c r="A254" i="212" s="1"/>
  <c r="A54" i="212" s="1"/>
  <c r="AG216" i="211"/>
  <c r="A216" i="211" s="1"/>
  <c r="A45" i="211" s="1"/>
  <c r="AG122" i="211"/>
  <c r="A122" i="211" s="1"/>
  <c r="A26" i="211" s="1"/>
  <c r="AG285" i="209"/>
  <c r="A285" i="209" s="1"/>
  <c r="A62" i="209" s="1"/>
  <c r="AG146" i="213"/>
  <c r="B146" i="213" s="1"/>
  <c r="B33" i="213" s="1"/>
  <c r="AG109" i="216"/>
  <c r="A109" i="216" s="1"/>
  <c r="A24" i="216" s="1"/>
  <c r="C111" i="216"/>
  <c r="C72" i="218"/>
  <c r="B72" i="218"/>
  <c r="B176" i="211"/>
  <c r="C176" i="211"/>
  <c r="B119" i="217"/>
  <c r="AG115" i="217"/>
  <c r="A115" i="217" s="1"/>
  <c r="A25" i="217" s="1"/>
  <c r="C119" i="217"/>
  <c r="B101" i="217"/>
  <c r="C101" i="217"/>
  <c r="AG77" i="217"/>
  <c r="B77" i="217" s="1"/>
  <c r="B15" i="217" s="1"/>
  <c r="C80" i="217"/>
  <c r="C177" i="209"/>
  <c r="B177" i="209"/>
  <c r="AG196" i="209"/>
  <c r="B196" i="209" s="1"/>
  <c r="B42" i="209" s="1"/>
  <c r="B198" i="209"/>
  <c r="C69" i="209"/>
  <c r="B69" i="209"/>
  <c r="AG185" i="212"/>
  <c r="C187" i="212"/>
  <c r="C287" i="211"/>
  <c r="B287" i="211"/>
  <c r="B249" i="211"/>
  <c r="AG247" i="211"/>
  <c r="A247" i="211" s="1"/>
  <c r="A53" i="211" s="1"/>
  <c r="A207" i="211"/>
  <c r="A44" i="211" s="1"/>
  <c r="C209" i="211"/>
  <c r="B198" i="211"/>
  <c r="AG196" i="211"/>
  <c r="A196" i="211" s="1"/>
  <c r="A42" i="211" s="1"/>
  <c r="C232" i="209"/>
  <c r="B232" i="209"/>
  <c r="AG196" i="210"/>
  <c r="A196" i="210" s="1"/>
  <c r="A42" i="210" s="1"/>
  <c r="B198" i="210"/>
  <c r="C198" i="210"/>
  <c r="B102" i="213"/>
  <c r="AG98" i="213"/>
  <c r="B98" i="213" s="1"/>
  <c r="B22" i="213" s="1"/>
  <c r="C102" i="213"/>
  <c r="B74" i="213"/>
  <c r="C74" i="213"/>
  <c r="B278" i="212"/>
  <c r="C278" i="212"/>
  <c r="AG247" i="212"/>
  <c r="B247" i="212" s="1"/>
  <c r="B53" i="212" s="1"/>
  <c r="B251" i="212"/>
  <c r="B235" i="212"/>
  <c r="AG230" i="212"/>
  <c r="A230" i="212" s="1"/>
  <c r="A47" i="212" s="1"/>
  <c r="AG224" i="212"/>
  <c r="A224" i="212" s="1"/>
  <c r="A46" i="212" s="1"/>
  <c r="C227" i="212"/>
  <c r="C209" i="212"/>
  <c r="B209" i="212"/>
  <c r="C189" i="212"/>
  <c r="B189" i="212"/>
  <c r="AG163" i="212"/>
  <c r="B163" i="212" s="1"/>
  <c r="B35" i="212" s="1"/>
  <c r="B170" i="212"/>
  <c r="B146" i="212"/>
  <c r="B33" i="212" s="1"/>
  <c r="C151" i="212"/>
  <c r="B120" i="212"/>
  <c r="C120" i="212"/>
  <c r="AG88" i="212"/>
  <c r="B88" i="212" s="1"/>
  <c r="B17" i="212" s="1"/>
  <c r="B94" i="212"/>
  <c r="AG67" i="212"/>
  <c r="AG35" i="212" s="1"/>
  <c r="C72" i="212"/>
  <c r="C278" i="211"/>
  <c r="B278" i="211"/>
  <c r="C263" i="211"/>
  <c r="B263" i="211"/>
  <c r="B258" i="211"/>
  <c r="AG254" i="211"/>
  <c r="A254" i="211" s="1"/>
  <c r="A54" i="211" s="1"/>
  <c r="C258" i="211"/>
  <c r="C250" i="211"/>
  <c r="B250" i="211"/>
  <c r="C240" i="211"/>
  <c r="AG238" i="211"/>
  <c r="A238" i="211" s="1"/>
  <c r="A48" i="211" s="1"/>
  <c r="B228" i="211"/>
  <c r="C228" i="211"/>
  <c r="B200" i="211"/>
  <c r="C200" i="211"/>
  <c r="C118" i="211"/>
  <c r="AG115" i="211"/>
  <c r="B115" i="211" s="1"/>
  <c r="B25" i="211" s="1"/>
  <c r="B102" i="211"/>
  <c r="C102" i="211"/>
  <c r="AG88" i="211"/>
  <c r="B88" i="211" s="1"/>
  <c r="B17" i="211" s="1"/>
  <c r="B92" i="211"/>
  <c r="C73" i="211"/>
  <c r="B73" i="211"/>
  <c r="AG280" i="210"/>
  <c r="B280" i="210" s="1"/>
  <c r="B61" i="210" s="1"/>
  <c r="C283" i="210"/>
  <c r="C259" i="210"/>
  <c r="AG254" i="210"/>
  <c r="A254" i="210" s="1"/>
  <c r="A54" i="210" s="1"/>
  <c r="B251" i="210"/>
  <c r="AG247" i="210"/>
  <c r="B247" i="210" s="1"/>
  <c r="B53" i="210" s="1"/>
  <c r="C251" i="210"/>
  <c r="C240" i="210"/>
  <c r="B240" i="210"/>
  <c r="B233" i="210"/>
  <c r="AG230" i="210"/>
  <c r="A230" i="210" s="1"/>
  <c r="A47" i="210" s="1"/>
  <c r="C221" i="210"/>
  <c r="B221" i="210"/>
  <c r="B180" i="210"/>
  <c r="C180" i="210"/>
  <c r="B166" i="210"/>
  <c r="C166" i="210"/>
  <c r="AG146" i="210"/>
  <c r="AL141" i="210" s="1"/>
  <c r="C151" i="210"/>
  <c r="B151" i="210"/>
  <c r="C143" i="210"/>
  <c r="AG140" i="210"/>
  <c r="A140" i="210" s="1"/>
  <c r="A32" i="210" s="1"/>
  <c r="B143" i="210"/>
  <c r="AG122" i="210"/>
  <c r="B122" i="210" s="1"/>
  <c r="B26" i="210" s="1"/>
  <c r="B124" i="210"/>
  <c r="C124" i="210"/>
  <c r="AG115" i="210"/>
  <c r="B115" i="210" s="1"/>
  <c r="B25" i="210" s="1"/>
  <c r="C117" i="210"/>
  <c r="B93" i="210"/>
  <c r="AG88" i="210"/>
  <c r="A88" i="210" s="1"/>
  <c r="A17" i="210" s="1"/>
  <c r="C93" i="210"/>
  <c r="B80" i="210"/>
  <c r="C80" i="210"/>
  <c r="B72" i="210"/>
  <c r="C72" i="210"/>
  <c r="B250" i="209"/>
  <c r="C250" i="209"/>
  <c r="B228" i="209"/>
  <c r="AG224" i="209"/>
  <c r="A224" i="209" s="1"/>
  <c r="A46" i="209" s="1"/>
  <c r="C228" i="209"/>
  <c r="B220" i="209"/>
  <c r="C220" i="209"/>
  <c r="C212" i="209"/>
  <c r="C200" i="209"/>
  <c r="B200" i="209"/>
  <c r="B192" i="209"/>
  <c r="AG185" i="209"/>
  <c r="A185" i="209" s="1"/>
  <c r="A41" i="209" s="1"/>
  <c r="C192" i="209"/>
  <c r="C171" i="209"/>
  <c r="B171" i="209"/>
  <c r="AG155" i="209"/>
  <c r="B155" i="209" s="1"/>
  <c r="B34" i="209" s="1"/>
  <c r="B160" i="209"/>
  <c r="C152" i="209"/>
  <c r="B152" i="209"/>
  <c r="AG146" i="209"/>
  <c r="AL141" i="209" s="1"/>
  <c r="B144" i="209"/>
  <c r="C144" i="209"/>
  <c r="B127" i="209"/>
  <c r="C127" i="209"/>
  <c r="AG122" i="209"/>
  <c r="A122" i="209" s="1"/>
  <c r="A26" i="209" s="1"/>
  <c r="B112" i="209"/>
  <c r="AG109" i="209"/>
  <c r="AG88" i="209"/>
  <c r="A88" i="209" s="1"/>
  <c r="A17" i="209" s="1"/>
  <c r="B91" i="209"/>
  <c r="C74" i="209"/>
  <c r="B74" i="209"/>
  <c r="C100" i="212"/>
  <c r="AG98" i="212"/>
  <c r="A98" i="212" s="1"/>
  <c r="A22" i="212" s="1"/>
  <c r="B160" i="213"/>
  <c r="C160" i="213"/>
  <c r="AG202" i="212"/>
  <c r="A202" i="212" s="1"/>
  <c r="A43" i="212" s="1"/>
  <c r="C204" i="212"/>
  <c r="C233" i="213"/>
  <c r="B233" i="213"/>
  <c r="B213" i="213"/>
  <c r="C177" i="213"/>
  <c r="B177" i="213"/>
  <c r="C125" i="213"/>
  <c r="AG122" i="213"/>
  <c r="A122" i="213" s="1"/>
  <c r="A26" i="213" s="1"/>
  <c r="C270" i="212"/>
  <c r="AG267" i="212"/>
  <c r="A267" i="212" s="1"/>
  <c r="A59" i="212" s="1"/>
  <c r="B69" i="212"/>
  <c r="C69" i="212"/>
  <c r="AG185" i="210"/>
  <c r="B185" i="210" s="1"/>
  <c r="B41" i="210" s="1"/>
  <c r="C187" i="210"/>
  <c r="B187" i="210"/>
  <c r="C81" i="209"/>
  <c r="B81" i="209"/>
  <c r="C259" i="213"/>
  <c r="B259" i="213"/>
  <c r="C250" i="213"/>
  <c r="B250" i="213"/>
  <c r="B226" i="213"/>
  <c r="AG224" i="213"/>
  <c r="A224" i="213" s="1"/>
  <c r="A46" i="213" s="1"/>
  <c r="C198" i="213"/>
  <c r="B198" i="213"/>
  <c r="C243" i="212"/>
  <c r="B243" i="212"/>
  <c r="B210" i="214"/>
  <c r="C210" i="214"/>
  <c r="C193" i="214"/>
  <c r="B193" i="214"/>
  <c r="B177" i="214"/>
  <c r="C177" i="214"/>
  <c r="B157" i="214"/>
  <c r="C157" i="214"/>
  <c r="B135" i="214"/>
  <c r="C135" i="214"/>
  <c r="C119" i="214"/>
  <c r="B119" i="214"/>
  <c r="AG98" i="214"/>
  <c r="B98" i="214" s="1"/>
  <c r="B22" i="214" s="1"/>
  <c r="C100" i="214"/>
  <c r="B100" i="214"/>
  <c r="C90" i="214"/>
  <c r="B90" i="214"/>
  <c r="AG280" i="213"/>
  <c r="B280" i="213" s="1"/>
  <c r="B61" i="213" s="1"/>
  <c r="C283" i="213"/>
  <c r="B283" i="213"/>
  <c r="AG267" i="213"/>
  <c r="B267" i="213" s="1"/>
  <c r="B59" i="213" s="1"/>
  <c r="B270" i="213"/>
  <c r="C270" i="213"/>
  <c r="AG254" i="214"/>
  <c r="B254" i="214" s="1"/>
  <c r="B54" i="214" s="1"/>
  <c r="C256" i="214"/>
  <c r="B236" i="214"/>
  <c r="C236" i="214"/>
  <c r="AG224" i="214"/>
  <c r="A224" i="214" s="1"/>
  <c r="A46" i="214" s="1"/>
  <c r="B227" i="214"/>
  <c r="C227" i="214"/>
  <c r="C219" i="214"/>
  <c r="B219" i="214"/>
  <c r="B204" i="214"/>
  <c r="AG202" i="214"/>
  <c r="C204" i="214"/>
  <c r="B125" i="214"/>
  <c r="C125" i="214"/>
  <c r="C70" i="214"/>
  <c r="B70" i="214"/>
  <c r="AG267" i="214"/>
  <c r="A267" i="214" s="1"/>
  <c r="A59" i="214" s="1"/>
  <c r="B269" i="214"/>
  <c r="AG247" i="214"/>
  <c r="A247" i="214" s="1"/>
  <c r="A53" i="214" s="1"/>
  <c r="B252" i="214"/>
  <c r="C221" i="214"/>
  <c r="B221" i="214"/>
  <c r="AG280" i="219"/>
  <c r="C282" i="219"/>
  <c r="C218" i="219"/>
  <c r="B218" i="219"/>
  <c r="AG196" i="219"/>
  <c r="B196" i="219" s="1"/>
  <c r="B42" i="219" s="1"/>
  <c r="C198" i="219"/>
  <c r="AG280" i="218"/>
  <c r="A280" i="218" s="1"/>
  <c r="A61" i="218" s="1"/>
  <c r="C282" i="218"/>
  <c r="AG238" i="218"/>
  <c r="B238" i="218" s="1"/>
  <c r="B48" i="218" s="1"/>
  <c r="B240" i="218"/>
  <c r="B204" i="218"/>
  <c r="C204" i="218"/>
  <c r="AG202" i="218"/>
  <c r="A202" i="218" s="1"/>
  <c r="A43" i="218" s="1"/>
  <c r="AG185" i="218"/>
  <c r="B185" i="218" s="1"/>
  <c r="B41" i="218" s="1"/>
  <c r="B187" i="218"/>
  <c r="C187" i="218"/>
  <c r="AG140" i="218"/>
  <c r="B140" i="218" s="1"/>
  <c r="B32" i="218" s="1"/>
  <c r="B142" i="218"/>
  <c r="C269" i="216"/>
  <c r="B269" i="216"/>
  <c r="AG267" i="216"/>
  <c r="A267" i="216" s="1"/>
  <c r="A59" i="216" s="1"/>
  <c r="B198" i="216"/>
  <c r="AG196" i="216"/>
  <c r="A196" i="216" s="1"/>
  <c r="A42" i="216" s="1"/>
  <c r="C198" i="216"/>
  <c r="C275" i="215"/>
  <c r="B275" i="215"/>
  <c r="C249" i="215"/>
  <c r="B249" i="215"/>
  <c r="B209" i="215"/>
  <c r="AG207" i="215"/>
  <c r="C165" i="215"/>
  <c r="B165" i="215"/>
  <c r="B175" i="219"/>
  <c r="C175" i="219"/>
  <c r="AG254" i="219"/>
  <c r="A254" i="219" s="1"/>
  <c r="A54" i="219" s="1"/>
  <c r="C256" i="219"/>
  <c r="B124" i="219"/>
  <c r="AG122" i="219"/>
  <c r="A122" i="219" s="1"/>
  <c r="A26" i="219" s="1"/>
  <c r="AG273" i="218"/>
  <c r="B273" i="218" s="1"/>
  <c r="B60" i="218" s="1"/>
  <c r="B275" i="218"/>
  <c r="C275" i="218"/>
  <c r="B232" i="218"/>
  <c r="C232" i="218"/>
  <c r="AG230" i="218"/>
  <c r="A230" i="218" s="1"/>
  <c r="A47" i="218" s="1"/>
  <c r="C157" i="218"/>
  <c r="AG155" i="218"/>
  <c r="B155" i="218" s="1"/>
  <c r="B34" i="218" s="1"/>
  <c r="B69" i="217"/>
  <c r="AG67" i="217"/>
  <c r="AG35" i="217" s="1"/>
  <c r="AG247" i="216"/>
  <c r="A247" i="216" s="1"/>
  <c r="A53" i="216" s="1"/>
  <c r="C249" i="216"/>
  <c r="B209" i="216"/>
  <c r="C209" i="216"/>
  <c r="AG230" i="215"/>
  <c r="A230" i="215" s="1"/>
  <c r="A47" i="215" s="1"/>
  <c r="C232" i="215"/>
  <c r="AG122" i="215"/>
  <c r="B122" i="215" s="1"/>
  <c r="B26" i="215" s="1"/>
  <c r="C124" i="215"/>
  <c r="B124" i="215"/>
  <c r="AG280" i="214"/>
  <c r="B280" i="214" s="1"/>
  <c r="B61" i="214" s="1"/>
  <c r="C282" i="214"/>
  <c r="AG140" i="209"/>
  <c r="B140" i="209" s="1"/>
  <c r="B32" i="209" s="1"/>
  <c r="B142" i="209"/>
  <c r="B181" i="217"/>
  <c r="C181" i="217"/>
  <c r="C157" i="215"/>
  <c r="B157" i="215"/>
  <c r="C181" i="209"/>
  <c r="B181" i="209"/>
  <c r="AG247" i="209"/>
  <c r="B247" i="209" s="1"/>
  <c r="B53" i="209" s="1"/>
  <c r="C144" i="211"/>
  <c r="AG173" i="211"/>
  <c r="B173" i="211" s="1"/>
  <c r="B36" i="211" s="1"/>
  <c r="C241" i="209"/>
  <c r="B233" i="209"/>
  <c r="AG216" i="209"/>
  <c r="B216" i="209" s="1"/>
  <c r="B45" i="209" s="1"/>
  <c r="B205" i="209"/>
  <c r="B179" i="209"/>
  <c r="B161" i="209"/>
  <c r="B92" i="209"/>
  <c r="C79" i="209"/>
  <c r="B287" i="210"/>
  <c r="AG267" i="210"/>
  <c r="A267" i="210" s="1"/>
  <c r="A59" i="210" s="1"/>
  <c r="C260" i="210"/>
  <c r="B241" i="210"/>
  <c r="C218" i="210"/>
  <c r="B211" i="210"/>
  <c r="C209" i="210"/>
  <c r="B191" i="210"/>
  <c r="C134" i="210"/>
  <c r="B126" i="210"/>
  <c r="C85" i="211"/>
  <c r="C283" i="211"/>
  <c r="B259" i="211"/>
  <c r="C204" i="211"/>
  <c r="B193" i="211"/>
  <c r="C187" i="211"/>
  <c r="B177" i="211"/>
  <c r="C168" i="211"/>
  <c r="C160" i="211"/>
  <c r="C142" i="211"/>
  <c r="B134" i="211"/>
  <c r="C103" i="211"/>
  <c r="B74" i="211"/>
  <c r="C282" i="212"/>
  <c r="C256" i="212"/>
  <c r="C240" i="212"/>
  <c r="B199" i="212"/>
  <c r="B157" i="212"/>
  <c r="C152" i="212"/>
  <c r="C125" i="212"/>
  <c r="C101" i="212"/>
  <c r="B74" i="212"/>
  <c r="C234" i="213"/>
  <c r="B219" i="213"/>
  <c r="C200" i="213"/>
  <c r="C189" i="213"/>
  <c r="B169" i="213"/>
  <c r="C137" i="213"/>
  <c r="AG131" i="213"/>
  <c r="A131" i="213" s="1"/>
  <c r="A31" i="213" s="1"/>
  <c r="AG105" i="213"/>
  <c r="A105" i="213" s="1"/>
  <c r="A23" i="213" s="1"/>
  <c r="C75" i="213"/>
  <c r="AG155" i="214"/>
  <c r="A155" i="214" s="1"/>
  <c r="A34" i="214" s="1"/>
  <c r="AG230" i="214"/>
  <c r="A230" i="214" s="1"/>
  <c r="A47" i="214" s="1"/>
  <c r="B209" i="214"/>
  <c r="C198" i="214"/>
  <c r="C180" i="214"/>
  <c r="C160" i="214"/>
  <c r="C75" i="214"/>
  <c r="B72" i="214"/>
  <c r="C133" i="215"/>
  <c r="C112" i="215"/>
  <c r="B179" i="216"/>
  <c r="C73" i="216"/>
  <c r="AG267" i="217"/>
  <c r="A267" i="217" s="1"/>
  <c r="A59" i="217" s="1"/>
  <c r="C232" i="217"/>
  <c r="C204" i="217"/>
  <c r="C157" i="217"/>
  <c r="B90" i="217"/>
  <c r="B176" i="218"/>
  <c r="B221" i="219"/>
  <c r="C100" i="219"/>
  <c r="AG83" i="211"/>
  <c r="B83" i="211" s="1"/>
  <c r="B16" i="211" s="1"/>
  <c r="C111" i="211"/>
  <c r="C81" i="212"/>
  <c r="C181" i="214"/>
  <c r="C138" i="214"/>
  <c r="B71" i="216"/>
  <c r="AG83" i="216"/>
  <c r="AG131" i="209"/>
  <c r="B131" i="209" s="1"/>
  <c r="B31" i="209" s="1"/>
  <c r="AG173" i="219"/>
  <c r="A173" i="219" s="1"/>
  <c r="A36" i="219" s="1"/>
  <c r="AG155" i="219"/>
  <c r="B155" i="219" s="1"/>
  <c r="B34" i="219" s="1"/>
  <c r="C142" i="209"/>
  <c r="AG163" i="210"/>
  <c r="A163" i="210" s="1"/>
  <c r="A35" i="210" s="1"/>
  <c r="C275" i="211"/>
  <c r="C249" i="211"/>
  <c r="B240" i="211"/>
  <c r="C226" i="211"/>
  <c r="B212" i="211"/>
  <c r="B209" i="211"/>
  <c r="C198" i="211"/>
  <c r="C159" i="211"/>
  <c r="AG146" i="211"/>
  <c r="B146" i="211" s="1"/>
  <c r="B33" i="211" s="1"/>
  <c r="B137" i="211"/>
  <c r="B127" i="211"/>
  <c r="AG273" i="212"/>
  <c r="A273" i="212" s="1"/>
  <c r="A60" i="212" s="1"/>
  <c r="AG115" i="212"/>
  <c r="A115" i="212" s="1"/>
  <c r="A25" i="212" s="1"/>
  <c r="B261" i="212"/>
  <c r="C235" i="212"/>
  <c r="B227" i="212"/>
  <c r="B194" i="212"/>
  <c r="B187" i="212"/>
  <c r="C170" i="212"/>
  <c r="C161" i="212"/>
  <c r="B151" i="212"/>
  <c r="B144" i="212"/>
  <c r="AG109" i="212"/>
  <c r="AG83" i="212"/>
  <c r="B83" i="212" s="1"/>
  <c r="B16" i="212" s="1"/>
  <c r="B72" i="212"/>
  <c r="C199" i="213"/>
  <c r="B175" i="213"/>
  <c r="C161" i="213"/>
  <c r="AG155" i="213"/>
  <c r="B155" i="213" s="1"/>
  <c r="B34" i="213" s="1"/>
  <c r="B149" i="213"/>
  <c r="B90" i="213"/>
  <c r="B71" i="213"/>
  <c r="B73" i="214"/>
  <c r="AG131" i="215"/>
  <c r="A131" i="215" s="1"/>
  <c r="A31" i="215" s="1"/>
  <c r="AG131" i="216"/>
  <c r="A131" i="216" s="1"/>
  <c r="A31" i="216" s="1"/>
  <c r="B153" i="217"/>
  <c r="B133" i="217"/>
  <c r="C126" i="217"/>
  <c r="AG122" i="217"/>
  <c r="B122" i="217" s="1"/>
  <c r="B26" i="217" s="1"/>
  <c r="AG98" i="217"/>
  <c r="A98" i="217" s="1"/>
  <c r="A22" i="217" s="1"/>
  <c r="B80" i="217"/>
  <c r="AG173" i="218"/>
  <c r="A173" i="218" s="1"/>
  <c r="A36" i="218" s="1"/>
  <c r="C165" i="210"/>
  <c r="AG285" i="211"/>
  <c r="B285" i="211" s="1"/>
  <c r="B62" i="211" s="1"/>
  <c r="B220" i="211"/>
  <c r="B192" i="211"/>
  <c r="B188" i="211"/>
  <c r="C171" i="211"/>
  <c r="C167" i="211"/>
  <c r="AG163" i="211"/>
  <c r="B163" i="211" s="1"/>
  <c r="B35" i="211" s="1"/>
  <c r="C151" i="211"/>
  <c r="C127" i="211"/>
  <c r="C72" i="211"/>
  <c r="C179" i="212"/>
  <c r="B142" i="212"/>
  <c r="B135" i="212"/>
  <c r="C112" i="212"/>
  <c r="C86" i="212"/>
  <c r="C119" i="213"/>
  <c r="AG115" i="213"/>
  <c r="B115" i="213" s="1"/>
  <c r="B25" i="213" s="1"/>
  <c r="B222" i="213"/>
  <c r="B194" i="213"/>
  <c r="C167" i="213"/>
  <c r="AG163" i="213"/>
  <c r="A163" i="213" s="1"/>
  <c r="A35" i="213" s="1"/>
  <c r="B127" i="213"/>
  <c r="B125" i="213"/>
  <c r="C161" i="215"/>
  <c r="AG155" i="215"/>
  <c r="A155" i="215" s="1"/>
  <c r="A34" i="215" s="1"/>
  <c r="B144" i="215"/>
  <c r="C134" i="215"/>
  <c r="C136" i="216"/>
  <c r="B111" i="216"/>
  <c r="B180" i="217"/>
  <c r="B70" i="217"/>
  <c r="C175" i="218"/>
  <c r="AG230" i="213"/>
  <c r="C220" i="211"/>
  <c r="C92" i="211"/>
  <c r="C251" i="212"/>
  <c r="C94" i="212"/>
  <c r="C222" i="213"/>
  <c r="C213" i="213"/>
  <c r="C142" i="217"/>
  <c r="AG67" i="213"/>
  <c r="AG26" i="213" s="1"/>
  <c r="C134" i="218"/>
  <c r="B236" i="213"/>
  <c r="C236" i="213"/>
  <c r="B181" i="219"/>
  <c r="B145" i="197"/>
  <c r="AG141" i="197"/>
  <c r="B101" i="197"/>
  <c r="AG98" i="197"/>
  <c r="B111" i="197"/>
  <c r="AG108" i="197"/>
  <c r="B122" i="197"/>
  <c r="AG118" i="197"/>
  <c r="B137" i="197"/>
  <c r="AG130" i="197"/>
  <c r="AG26" i="203"/>
  <c r="A26" i="203" s="1"/>
  <c r="AG141" i="203"/>
  <c r="A141" i="203" s="1"/>
  <c r="AG108" i="203"/>
  <c r="B108" i="203" s="1"/>
  <c r="B71" i="219"/>
  <c r="B50" i="202"/>
  <c r="AG26" i="199"/>
  <c r="A26" i="199" s="1"/>
  <c r="AG31" i="191"/>
  <c r="A31" i="191" s="1"/>
  <c r="AG141" i="191"/>
  <c r="B141" i="191" s="1"/>
  <c r="C134" i="219"/>
  <c r="C72" i="219"/>
  <c r="AG147" i="194"/>
  <c r="B147" i="194" s="1"/>
  <c r="AG141" i="194"/>
  <c r="B141" i="194" s="1"/>
  <c r="AG10" i="195"/>
  <c r="B10" i="195" s="1"/>
  <c r="C181" i="219"/>
  <c r="AG109" i="218"/>
  <c r="B109" i="218" s="1"/>
  <c r="B24" i="218" s="1"/>
  <c r="AG173" i="215"/>
  <c r="B173" i="215" s="1"/>
  <c r="B36" i="215" s="1"/>
  <c r="AG98" i="195"/>
  <c r="A98" i="195" s="1"/>
  <c r="AG20" i="199"/>
  <c r="B20" i="199" s="1"/>
  <c r="AG140" i="215"/>
  <c r="A140" i="215" s="1"/>
  <c r="A32" i="215" s="1"/>
  <c r="C142" i="219"/>
  <c r="A20" i="196"/>
  <c r="B22" i="191"/>
  <c r="AG20" i="191"/>
  <c r="A20" i="191" s="1"/>
  <c r="AG147" i="191"/>
  <c r="A147" i="191" s="1"/>
  <c r="AG147" i="192"/>
  <c r="B147" i="192" s="1"/>
  <c r="AG52" i="193"/>
  <c r="A52" i="193" s="1"/>
  <c r="A31" i="196"/>
  <c r="A58" i="196"/>
  <c r="B29" i="199"/>
  <c r="AG31" i="199"/>
  <c r="AG52" i="199"/>
  <c r="A52" i="199" s="1"/>
  <c r="AG74" i="199"/>
  <c r="A74" i="199" s="1"/>
  <c r="B91" i="201"/>
  <c r="AG89" i="201"/>
  <c r="A89" i="201" s="1"/>
  <c r="AG161" i="195"/>
  <c r="AG231" i="198"/>
  <c r="B12" i="202"/>
  <c r="AG10" i="202"/>
  <c r="A10" i="202" s="1"/>
  <c r="AG10" i="203"/>
  <c r="A10" i="203" s="1"/>
  <c r="B17" i="203"/>
  <c r="B43" i="206"/>
  <c r="AG41" i="206"/>
  <c r="A41" i="206" s="1"/>
  <c r="B100" i="203"/>
  <c r="AG98" i="203"/>
  <c r="A98" i="203" s="1"/>
  <c r="AG31" i="192"/>
  <c r="A31" i="192" s="1"/>
  <c r="AG141" i="195"/>
  <c r="B141" i="195" s="1"/>
  <c r="B50" i="196"/>
  <c r="B50" i="197"/>
  <c r="AG130" i="198"/>
  <c r="A130" i="198" s="1"/>
  <c r="AG219" i="198"/>
  <c r="A220" i="198" s="1"/>
  <c r="AG226" i="198"/>
  <c r="AG65" i="199"/>
  <c r="A65" i="199" s="1"/>
  <c r="AG48" i="200"/>
  <c r="B48" i="200" s="1"/>
  <c r="AG74" i="200"/>
  <c r="B74" i="200" s="1"/>
  <c r="B28" i="202"/>
  <c r="AG26" i="202"/>
  <c r="B26" i="202" s="1"/>
  <c r="AG26" i="205"/>
  <c r="B26" i="205" s="1"/>
  <c r="B29" i="205"/>
  <c r="AG83" i="206"/>
  <c r="B83" i="206" s="1"/>
  <c r="B86" i="206"/>
  <c r="AG161" i="201"/>
  <c r="AG98" i="202"/>
  <c r="B98" i="202" s="1"/>
  <c r="AG74" i="203"/>
  <c r="B74" i="203" s="1"/>
  <c r="AG98" i="205"/>
  <c r="A98" i="205" s="1"/>
  <c r="AG41" i="207"/>
  <c r="A41" i="207" s="1"/>
  <c r="AG147" i="207"/>
  <c r="B147" i="207" s="1"/>
  <c r="AG20" i="208"/>
  <c r="B20" i="208" s="1"/>
  <c r="AG108" i="202"/>
  <c r="A108" i="202" s="1"/>
  <c r="AG147" i="202"/>
  <c r="A147" i="202" s="1"/>
  <c r="AG31" i="205"/>
  <c r="B31" i="205" s="1"/>
  <c r="AG118" i="205"/>
  <c r="A118" i="205" s="1"/>
  <c r="AG147" i="205"/>
  <c r="B147" i="205" s="1"/>
  <c r="B152" i="205"/>
  <c r="AG98" i="208"/>
  <c r="A98" i="208" s="1"/>
  <c r="AG118" i="208"/>
  <c r="B118" i="208" s="1"/>
  <c r="B152" i="208"/>
  <c r="AG141" i="202"/>
  <c r="A141" i="202" s="1"/>
  <c r="AG52" i="204"/>
  <c r="B52" i="204" s="1"/>
  <c r="AG141" i="205"/>
  <c r="A141" i="205" s="1"/>
  <c r="AG26" i="192"/>
  <c r="A26" i="192" s="1"/>
  <c r="AG48" i="193"/>
  <c r="B48" i="196"/>
  <c r="A48" i="196"/>
  <c r="AG48" i="190"/>
  <c r="B48" i="190" s="1"/>
  <c r="AG10" i="191"/>
  <c r="B10" i="191" s="1"/>
  <c r="AG26" i="191"/>
  <c r="A26" i="191" s="1"/>
  <c r="A48" i="191"/>
  <c r="AG58" i="191"/>
  <c r="B58" i="191" s="1"/>
  <c r="AG89" i="191"/>
  <c r="B89" i="191" s="1"/>
  <c r="AG41" i="192"/>
  <c r="A41" i="192" s="1"/>
  <c r="AG161" i="190"/>
  <c r="AG52" i="191"/>
  <c r="B52" i="191" s="1"/>
  <c r="AG98" i="191"/>
  <c r="B98" i="191" s="1"/>
  <c r="B12" i="193"/>
  <c r="AG10" i="193"/>
  <c r="A10" i="193" s="1"/>
  <c r="B22" i="193"/>
  <c r="AG20" i="193"/>
  <c r="A20" i="193" s="1"/>
  <c r="B28" i="193"/>
  <c r="AG26" i="193"/>
  <c r="A26" i="193" s="1"/>
  <c r="AG161" i="198"/>
  <c r="AG170" i="198"/>
  <c r="AG176" i="198"/>
  <c r="AG89" i="194"/>
  <c r="A89" i="194" s="1"/>
  <c r="A152" i="194"/>
  <c r="AG41" i="195"/>
  <c r="B41" i="195" s="1"/>
  <c r="AG31" i="197"/>
  <c r="A31" i="197" s="1"/>
  <c r="AG89" i="197"/>
  <c r="B89" i="197" s="1"/>
  <c r="AG108" i="199"/>
  <c r="A108" i="199" s="1"/>
  <c r="B43" i="201"/>
  <c r="AG41" i="201"/>
  <c r="A41" i="201" s="1"/>
  <c r="AG31" i="193"/>
  <c r="B31" i="193" s="1"/>
  <c r="AG74" i="193"/>
  <c r="A74" i="193" s="1"/>
  <c r="AG108" i="193"/>
  <c r="B108" i="193" s="1"/>
  <c r="AG147" i="193"/>
  <c r="A147" i="193" s="1"/>
  <c r="AG20" i="194"/>
  <c r="B20" i="194" s="1"/>
  <c r="AG31" i="194"/>
  <c r="A31" i="194" s="1"/>
  <c r="AG74" i="194"/>
  <c r="B74" i="194" s="1"/>
  <c r="AG192" i="194"/>
  <c r="AG48" i="195"/>
  <c r="AG52" i="195"/>
  <c r="B52" i="195" s="1"/>
  <c r="AG65" i="195"/>
  <c r="A65" i="195" s="1"/>
  <c r="A10" i="196"/>
  <c r="AG83" i="197"/>
  <c r="A83" i="197" s="1"/>
  <c r="B67" i="199"/>
  <c r="AG98" i="199"/>
  <c r="A98" i="199" s="1"/>
  <c r="AG141" i="199"/>
  <c r="A141" i="199" s="1"/>
  <c r="B152" i="199"/>
  <c r="AG41" i="200"/>
  <c r="A41" i="200" s="1"/>
  <c r="AG48" i="201"/>
  <c r="B48" i="201" s="1"/>
  <c r="AG58" i="192"/>
  <c r="B58" i="192" s="1"/>
  <c r="AG98" i="193"/>
  <c r="B98" i="193" s="1"/>
  <c r="AG118" i="193"/>
  <c r="B118" i="193" s="1"/>
  <c r="AG141" i="193"/>
  <c r="A141" i="193" s="1"/>
  <c r="B152" i="193"/>
  <c r="AG26" i="194"/>
  <c r="B26" i="194" s="1"/>
  <c r="B154" i="194"/>
  <c r="AG20" i="195"/>
  <c r="B20" i="195" s="1"/>
  <c r="AG31" i="195"/>
  <c r="B31" i="195" s="1"/>
  <c r="AG147" i="195"/>
  <c r="A147" i="195" s="1"/>
  <c r="B74" i="196"/>
  <c r="B33" i="197"/>
  <c r="AG74" i="197"/>
  <c r="A74" i="197" s="1"/>
  <c r="AG74" i="198"/>
  <c r="B74" i="198" s="1"/>
  <c r="AG193" i="198"/>
  <c r="AG58" i="199"/>
  <c r="A58" i="199" s="1"/>
  <c r="B110" i="199"/>
  <c r="AG192" i="199"/>
  <c r="AG31" i="200"/>
  <c r="A31" i="200" s="1"/>
  <c r="B76" i="200"/>
  <c r="AG89" i="200"/>
  <c r="B89" i="200" s="1"/>
  <c r="B143" i="200"/>
  <c r="AG161" i="200"/>
  <c r="B48" i="204"/>
  <c r="A48" i="204"/>
  <c r="AG83" i="201"/>
  <c r="B83" i="201" s="1"/>
  <c r="AG58" i="202"/>
  <c r="B58" i="202" s="1"/>
  <c r="B110" i="202"/>
  <c r="AG130" i="202"/>
  <c r="B130" i="202" s="1"/>
  <c r="AG58" i="203"/>
  <c r="A58" i="203" s="1"/>
  <c r="B110" i="203"/>
  <c r="AG130" i="203"/>
  <c r="B130" i="203" s="1"/>
  <c r="B50" i="204"/>
  <c r="AG74" i="204"/>
  <c r="B74" i="204" s="1"/>
  <c r="AG147" i="204"/>
  <c r="A147" i="204" s="1"/>
  <c r="AG20" i="205"/>
  <c r="B20" i="205" s="1"/>
  <c r="B54" i="205"/>
  <c r="AG52" i="205"/>
  <c r="A52" i="205" s="1"/>
  <c r="AG20" i="202"/>
  <c r="A20" i="202" s="1"/>
  <c r="AG31" i="202"/>
  <c r="A31" i="202" s="1"/>
  <c r="AG52" i="202"/>
  <c r="B52" i="202" s="1"/>
  <c r="AG65" i="202"/>
  <c r="B65" i="202" s="1"/>
  <c r="AG20" i="203"/>
  <c r="A20" i="203" s="1"/>
  <c r="AG31" i="203"/>
  <c r="A31" i="203" s="1"/>
  <c r="AG52" i="203"/>
  <c r="A52" i="203" s="1"/>
  <c r="AG65" i="203"/>
  <c r="B65" i="203" s="1"/>
  <c r="AG20" i="204"/>
  <c r="B20" i="204" s="1"/>
  <c r="AG31" i="204"/>
  <c r="B31" i="204" s="1"/>
  <c r="AG98" i="204"/>
  <c r="B98" i="204" s="1"/>
  <c r="AG141" i="204"/>
  <c r="B141" i="204" s="1"/>
  <c r="B48" i="208"/>
  <c r="A48" i="208"/>
  <c r="AG41" i="202"/>
  <c r="A41" i="202" s="1"/>
  <c r="AG118" i="202"/>
  <c r="B118" i="202" s="1"/>
  <c r="B152" i="202"/>
  <c r="AG118" i="203"/>
  <c r="A118" i="203" s="1"/>
  <c r="A152" i="203"/>
  <c r="AG10" i="205"/>
  <c r="B10" i="205" s="1"/>
  <c r="A48" i="205"/>
  <c r="AG65" i="205"/>
  <c r="A65" i="205" s="1"/>
  <c r="B120" i="205"/>
  <c r="B154" i="205"/>
  <c r="AG89" i="206"/>
  <c r="B89" i="206" s="1"/>
  <c r="B143" i="206"/>
  <c r="AG10" i="207"/>
  <c r="B10" i="207" s="1"/>
  <c r="AG26" i="207"/>
  <c r="B26" i="207" s="1"/>
  <c r="AG58" i="207"/>
  <c r="A58" i="207" s="1"/>
  <c r="B50" i="208"/>
  <c r="AG74" i="208"/>
  <c r="A74" i="208" s="1"/>
  <c r="AG89" i="208"/>
  <c r="B89" i="208" s="1"/>
  <c r="AG108" i="208"/>
  <c r="A108" i="208" s="1"/>
  <c r="AG147" i="208"/>
  <c r="A147" i="208" s="1"/>
  <c r="AG74" i="205"/>
  <c r="A74" i="205" s="1"/>
  <c r="AG89" i="207"/>
  <c r="B89" i="207" s="1"/>
  <c r="AG10" i="208"/>
  <c r="B10" i="208" s="1"/>
  <c r="AG58" i="205"/>
  <c r="A58" i="205" s="1"/>
  <c r="AG20" i="207"/>
  <c r="B20" i="207" s="1"/>
  <c r="AG31" i="207"/>
  <c r="B31" i="207" s="1"/>
  <c r="AG98" i="207"/>
  <c r="A98" i="207" s="1"/>
  <c r="AG141" i="207"/>
  <c r="B141" i="207" s="1"/>
  <c r="AG52" i="208"/>
  <c r="B52" i="208" s="1"/>
  <c r="B120" i="208"/>
  <c r="B154" i="208"/>
  <c r="C70" i="219"/>
  <c r="AG10" i="199"/>
  <c r="B10" i="199" s="1"/>
  <c r="AG20" i="198"/>
  <c r="B20" i="198" s="1"/>
  <c r="AG26" i="198"/>
  <c r="B26" i="198" s="1"/>
  <c r="AG31" i="198"/>
  <c r="A31" i="198" s="1"/>
  <c r="AG48" i="198"/>
  <c r="AG58" i="198"/>
  <c r="B58" i="198" s="1"/>
  <c r="AG65" i="198"/>
  <c r="A65" i="198" s="1"/>
  <c r="AG98" i="198"/>
  <c r="B98" i="198" s="1"/>
  <c r="B132" i="198"/>
  <c r="AG141" i="198"/>
  <c r="A141" i="198" s="1"/>
  <c r="AG147" i="198"/>
  <c r="B147" i="198" s="1"/>
  <c r="AG184" i="198"/>
  <c r="AG200" i="198"/>
  <c r="AG213" i="198"/>
  <c r="AG52" i="198"/>
  <c r="A52" i="198" s="1"/>
  <c r="AG10" i="198"/>
  <c r="A10" i="198" s="1"/>
  <c r="AG118" i="194"/>
  <c r="A118" i="194" s="1"/>
  <c r="AG98" i="194"/>
  <c r="B98" i="194" s="1"/>
  <c r="AG52" i="196"/>
  <c r="A52" i="196" s="1"/>
  <c r="C158" i="219"/>
  <c r="B158" i="219"/>
  <c r="AG41" i="190"/>
  <c r="A41" i="190" s="1"/>
  <c r="AG89" i="190"/>
  <c r="B89" i="190" s="1"/>
  <c r="C113" i="217"/>
  <c r="AG109" i="217"/>
  <c r="B109" i="217" s="1"/>
  <c r="B24" i="217" s="1"/>
  <c r="C90" i="217"/>
  <c r="AG140" i="217"/>
  <c r="A140" i="217" s="1"/>
  <c r="A32" i="217" s="1"/>
  <c r="B111" i="218"/>
  <c r="C111" i="218"/>
  <c r="C144" i="217"/>
  <c r="B144" i="217"/>
  <c r="B137" i="217"/>
  <c r="AG131" i="217"/>
  <c r="B131" i="217" s="1"/>
  <c r="B31" i="217" s="1"/>
  <c r="B136" i="217"/>
  <c r="C136" i="217"/>
  <c r="AG173" i="216"/>
  <c r="B175" i="216"/>
  <c r="B112" i="216"/>
  <c r="C177" i="215"/>
  <c r="C142" i="215"/>
  <c r="B142" i="215"/>
  <c r="C73" i="215"/>
  <c r="C134" i="214"/>
  <c r="AG140" i="214"/>
  <c r="B140" i="214" s="1"/>
  <c r="B32" i="214" s="1"/>
  <c r="C73" i="213"/>
  <c r="B142" i="213"/>
  <c r="C142" i="213"/>
  <c r="AG109" i="213"/>
  <c r="B109" i="213" s="1"/>
  <c r="B24" i="213" s="1"/>
  <c r="C111" i="213"/>
  <c r="B176" i="212"/>
  <c r="C176" i="212"/>
  <c r="AG131" i="212"/>
  <c r="AG20" i="192"/>
  <c r="A20" i="192" s="1"/>
  <c r="C134" i="212"/>
  <c r="AG109" i="211"/>
  <c r="B109" i="211" s="1"/>
  <c r="B24" i="211" s="1"/>
  <c r="AG10" i="194"/>
  <c r="A10" i="194" s="1"/>
  <c r="B179" i="211"/>
  <c r="C179" i="211"/>
  <c r="AG98" i="192"/>
  <c r="A98" i="192" s="1"/>
  <c r="AG155" i="211"/>
  <c r="A155" i="211" s="1"/>
  <c r="A34" i="211" s="1"/>
  <c r="C143" i="211"/>
  <c r="AG140" i="211"/>
  <c r="A140" i="211" s="1"/>
  <c r="A32" i="211" s="1"/>
  <c r="AG10" i="192"/>
  <c r="A10" i="192" s="1"/>
  <c r="AG131" i="211"/>
  <c r="C133" i="211"/>
  <c r="AG173" i="209"/>
  <c r="B173" i="209" s="1"/>
  <c r="B36" i="209" s="1"/>
  <c r="B101" i="192"/>
  <c r="AG52" i="192"/>
  <c r="A52" i="192" s="1"/>
  <c r="C133" i="209"/>
  <c r="AG52" i="194"/>
  <c r="B52" i="194" s="1"/>
  <c r="AG74" i="191"/>
  <c r="A74" i="191" s="1"/>
  <c r="AG74" i="190"/>
  <c r="A74" i="190" s="1"/>
  <c r="AG74" i="192"/>
  <c r="A74" i="192" s="1"/>
  <c r="AG89" i="192"/>
  <c r="B89" i="192" s="1"/>
  <c r="AG58" i="194"/>
  <c r="A58" i="194" s="1"/>
  <c r="AG108" i="195"/>
  <c r="B108" i="195" s="1"/>
  <c r="AG58" i="195"/>
  <c r="B58" i="195" s="1"/>
  <c r="C69" i="219"/>
  <c r="B69" i="219"/>
  <c r="C79" i="219"/>
  <c r="AG77" i="219"/>
  <c r="B79" i="219"/>
  <c r="C69" i="218"/>
  <c r="AG67" i="218"/>
  <c r="B69" i="218"/>
  <c r="C79" i="218"/>
  <c r="AG77" i="218"/>
  <c r="B79" i="218"/>
  <c r="B178" i="217"/>
  <c r="C178" i="217"/>
  <c r="AG173" i="217"/>
  <c r="C69" i="216"/>
  <c r="AG67" i="216"/>
  <c r="B69" i="216"/>
  <c r="C79" i="216"/>
  <c r="AG77" i="216"/>
  <c r="B79" i="216"/>
  <c r="C69" i="215"/>
  <c r="AG67" i="215"/>
  <c r="B69" i="215"/>
  <c r="C79" i="215"/>
  <c r="AG77" i="215"/>
  <c r="B79" i="215"/>
  <c r="C148" i="214"/>
  <c r="AG146" i="214"/>
  <c r="B148" i="214"/>
  <c r="B124" i="214"/>
  <c r="AG122" i="214"/>
  <c r="C124" i="214"/>
  <c r="C188" i="214"/>
  <c r="B188" i="214"/>
  <c r="C166" i="214"/>
  <c r="B166" i="214"/>
  <c r="C133" i="214"/>
  <c r="AG131" i="214"/>
  <c r="B133" i="214"/>
  <c r="C111" i="214"/>
  <c r="AG109" i="214"/>
  <c r="B111" i="214"/>
  <c r="C85" i="214"/>
  <c r="AG83" i="214"/>
  <c r="B85" i="214"/>
  <c r="C69" i="214"/>
  <c r="AG67" i="214"/>
  <c r="AG35" i="214" s="1"/>
  <c r="B69" i="214"/>
  <c r="B187" i="214"/>
  <c r="AG185" i="214"/>
  <c r="C187" i="214"/>
  <c r="B179" i="214"/>
  <c r="C179" i="214"/>
  <c r="B175" i="214"/>
  <c r="AG173" i="214"/>
  <c r="C175" i="214"/>
  <c r="B169" i="214"/>
  <c r="C169" i="214"/>
  <c r="B165" i="214"/>
  <c r="AG163" i="214"/>
  <c r="C165" i="214"/>
  <c r="B159" i="214"/>
  <c r="C159" i="214"/>
  <c r="B153" i="214"/>
  <c r="C153" i="214"/>
  <c r="B149" i="214"/>
  <c r="C149" i="214"/>
  <c r="B143" i="214"/>
  <c r="C143" i="214"/>
  <c r="B136" i="214"/>
  <c r="C136" i="214"/>
  <c r="C176" i="214"/>
  <c r="B176" i="214"/>
  <c r="C144" i="214"/>
  <c r="B144" i="214"/>
  <c r="C118" i="214"/>
  <c r="B118" i="214"/>
  <c r="C107" i="214"/>
  <c r="AG105" i="214"/>
  <c r="B107" i="214"/>
  <c r="C79" i="214"/>
  <c r="AG77" i="214"/>
  <c r="B79" i="214"/>
  <c r="A280" i="212"/>
  <c r="A61" i="212" s="1"/>
  <c r="B280" i="212"/>
  <c r="B61" i="212" s="1"/>
  <c r="A105" i="212"/>
  <c r="A23" i="212" s="1"/>
  <c r="B105" i="212"/>
  <c r="B23" i="212" s="1"/>
  <c r="C69" i="211"/>
  <c r="AG67" i="211"/>
  <c r="B69" i="211"/>
  <c r="C79" i="211"/>
  <c r="AG77" i="211"/>
  <c r="B79" i="211"/>
  <c r="C69" i="210"/>
  <c r="AG67" i="210"/>
  <c r="B69" i="210"/>
  <c r="C79" i="210"/>
  <c r="AG77" i="210"/>
  <c r="B79" i="210"/>
  <c r="B85" i="209"/>
  <c r="AG83" i="209"/>
  <c r="C85" i="209"/>
  <c r="C86" i="209"/>
  <c r="B86" i="209"/>
  <c r="A105" i="209"/>
  <c r="A23" i="209" s="1"/>
  <c r="B105" i="209"/>
  <c r="B23" i="209" s="1"/>
  <c r="B220" i="208"/>
  <c r="A31" i="208"/>
  <c r="B31" i="208"/>
  <c r="A118" i="208"/>
  <c r="AG41" i="208"/>
  <c r="B33" i="208"/>
  <c r="B61" i="208"/>
  <c r="AG65" i="208"/>
  <c r="B76" i="208"/>
  <c r="AG83" i="208"/>
  <c r="B93" i="208"/>
  <c r="AG130" i="208"/>
  <c r="B143" i="208"/>
  <c r="B149" i="208"/>
  <c r="B41" i="207"/>
  <c r="B33" i="207"/>
  <c r="B45" i="207"/>
  <c r="B61" i="207"/>
  <c r="AG65" i="207"/>
  <c r="B76" i="207"/>
  <c r="AG83" i="207"/>
  <c r="B93" i="207"/>
  <c r="AG108" i="207"/>
  <c r="AG118" i="207"/>
  <c r="AG130" i="207"/>
  <c r="B143" i="207"/>
  <c r="B149" i="207"/>
  <c r="A141" i="206"/>
  <c r="B141" i="206"/>
  <c r="AG10" i="206"/>
  <c r="AG20" i="206"/>
  <c r="AG26" i="206"/>
  <c r="AG52" i="206"/>
  <c r="AG98" i="206"/>
  <c r="B41" i="206"/>
  <c r="AG65" i="206"/>
  <c r="AG108" i="206"/>
  <c r="AG118" i="206"/>
  <c r="AG130" i="206"/>
  <c r="AG31" i="206"/>
  <c r="AG58" i="206"/>
  <c r="AG74" i="206"/>
  <c r="AG147" i="206"/>
  <c r="AG41" i="205"/>
  <c r="AG89" i="205"/>
  <c r="B33" i="205"/>
  <c r="B61" i="205"/>
  <c r="B76" i="205"/>
  <c r="AG83" i="205"/>
  <c r="AG108" i="205"/>
  <c r="AG130" i="205"/>
  <c r="B143" i="205"/>
  <c r="B149" i="205"/>
  <c r="AG41" i="204"/>
  <c r="AG89" i="204"/>
  <c r="A26" i="204"/>
  <c r="B33" i="204"/>
  <c r="B61" i="204"/>
  <c r="AG65" i="204"/>
  <c r="B76" i="204"/>
  <c r="AG83" i="204"/>
  <c r="AG108" i="204"/>
  <c r="AG118" i="204"/>
  <c r="AG130" i="204"/>
  <c r="B143" i="204"/>
  <c r="B149" i="204"/>
  <c r="B48" i="203"/>
  <c r="A48" i="203"/>
  <c r="B141" i="203"/>
  <c r="AG41" i="203"/>
  <c r="AG89" i="203"/>
  <c r="AG161" i="203"/>
  <c r="B33" i="203"/>
  <c r="B61" i="203"/>
  <c r="B76" i="203"/>
  <c r="AG83" i="203"/>
  <c r="B143" i="203"/>
  <c r="B149" i="203"/>
  <c r="AG192" i="203"/>
  <c r="B108" i="202"/>
  <c r="B48" i="202"/>
  <c r="A48" i="202"/>
  <c r="A118" i="202"/>
  <c r="AG89" i="202"/>
  <c r="AG161" i="202"/>
  <c r="B33" i="202"/>
  <c r="B45" i="202"/>
  <c r="B61" i="202"/>
  <c r="B76" i="202"/>
  <c r="AG83" i="202"/>
  <c r="B143" i="202"/>
  <c r="B149" i="202"/>
  <c r="AG192" i="202"/>
  <c r="AG108" i="201"/>
  <c r="AG10" i="201"/>
  <c r="AG20" i="201"/>
  <c r="AG26" i="201"/>
  <c r="AG52" i="201"/>
  <c r="AG98" i="201"/>
  <c r="AG65" i="201"/>
  <c r="AG118" i="201"/>
  <c r="AG130" i="201"/>
  <c r="AG192" i="201"/>
  <c r="AG31" i="201"/>
  <c r="AG58" i="201"/>
  <c r="AG74" i="201"/>
  <c r="AG141" i="201"/>
  <c r="AG147" i="201"/>
  <c r="AG83" i="200"/>
  <c r="AG130" i="200"/>
  <c r="AG10" i="200"/>
  <c r="AG20" i="200"/>
  <c r="AG26" i="200"/>
  <c r="AG52" i="200"/>
  <c r="AG98" i="200"/>
  <c r="AG65" i="200"/>
  <c r="AG108" i="200"/>
  <c r="AG118" i="200"/>
  <c r="AG192" i="200"/>
  <c r="AG58" i="200"/>
  <c r="AG147" i="200"/>
  <c r="A147" i="199"/>
  <c r="A31" i="199"/>
  <c r="B31" i="199"/>
  <c r="B48" i="199"/>
  <c r="A48" i="199"/>
  <c r="AG41" i="199"/>
  <c r="AG89" i="199"/>
  <c r="AG161" i="199"/>
  <c r="B33" i="199"/>
  <c r="B61" i="199"/>
  <c r="B76" i="199"/>
  <c r="AG83" i="199"/>
  <c r="AG118" i="199"/>
  <c r="AG130" i="199"/>
  <c r="B143" i="199"/>
  <c r="B149" i="199"/>
  <c r="AG41" i="198"/>
  <c r="AG89" i="198"/>
  <c r="B33" i="198"/>
  <c r="B61" i="198"/>
  <c r="B76" i="198"/>
  <c r="AG83" i="198"/>
  <c r="AG108" i="198"/>
  <c r="AG118" i="198"/>
  <c r="B143" i="198"/>
  <c r="B149" i="198"/>
  <c r="AG65" i="197"/>
  <c r="AG192" i="197"/>
  <c r="AG10" i="197"/>
  <c r="AG20" i="197"/>
  <c r="AG26" i="197"/>
  <c r="A48" i="197"/>
  <c r="AG52" i="197"/>
  <c r="B85" i="197"/>
  <c r="B41" i="197"/>
  <c r="AG58" i="197"/>
  <c r="AG147" i="197"/>
  <c r="A147" i="197" s="1"/>
  <c r="B108" i="196"/>
  <c r="A147" i="196"/>
  <c r="B147" i="196"/>
  <c r="B31" i="196"/>
  <c r="AG161" i="196"/>
  <c r="B111" i="196"/>
  <c r="B33" i="196"/>
  <c r="B61" i="196"/>
  <c r="B76" i="196"/>
  <c r="B143" i="196"/>
  <c r="B149" i="196"/>
  <c r="A41" i="195"/>
  <c r="AG89" i="195"/>
  <c r="A26" i="195"/>
  <c r="B33" i="195"/>
  <c r="B45" i="195"/>
  <c r="B61" i="195"/>
  <c r="B76" i="195"/>
  <c r="AG118" i="195"/>
  <c r="AG130" i="195"/>
  <c r="B143" i="195"/>
  <c r="B149" i="195"/>
  <c r="AG192" i="195"/>
  <c r="B31" i="194"/>
  <c r="AG41" i="194"/>
  <c r="AG161" i="194"/>
  <c r="B33" i="194"/>
  <c r="B61" i="194"/>
  <c r="AG65" i="194"/>
  <c r="B76" i="194"/>
  <c r="AG83" i="194"/>
  <c r="B93" i="194"/>
  <c r="AG108" i="194"/>
  <c r="AG130" i="194"/>
  <c r="B143" i="194"/>
  <c r="B149" i="194"/>
  <c r="AG41" i="193"/>
  <c r="AG89" i="193"/>
  <c r="AG161" i="193"/>
  <c r="B33" i="193"/>
  <c r="B61" i="193"/>
  <c r="AG65" i="193"/>
  <c r="B76" i="193"/>
  <c r="AG83" i="193"/>
  <c r="AG130" i="193"/>
  <c r="B143" i="193"/>
  <c r="B149" i="193"/>
  <c r="B41" i="192"/>
  <c r="AG161" i="192"/>
  <c r="B33" i="192"/>
  <c r="B45" i="192"/>
  <c r="B61" i="192"/>
  <c r="AG65" i="192"/>
  <c r="B76" i="192"/>
  <c r="AG83" i="192"/>
  <c r="B93" i="192"/>
  <c r="AG108" i="192"/>
  <c r="AG118" i="192"/>
  <c r="AG130" i="192"/>
  <c r="B143" i="192"/>
  <c r="B149" i="192"/>
  <c r="AG192" i="192"/>
  <c r="B20" i="191"/>
  <c r="AG41" i="191"/>
  <c r="AG161" i="191"/>
  <c r="B33" i="191"/>
  <c r="B61" i="191"/>
  <c r="AG65" i="191"/>
  <c r="B76" i="191"/>
  <c r="AG83" i="191"/>
  <c r="B93" i="191"/>
  <c r="AG108" i="191"/>
  <c r="AG118" i="191"/>
  <c r="AG130" i="191"/>
  <c r="B143" i="191"/>
  <c r="B149" i="191"/>
  <c r="AG192" i="191"/>
  <c r="AG83" i="190"/>
  <c r="AG108" i="190"/>
  <c r="AG130" i="190"/>
  <c r="AG192" i="190"/>
  <c r="AG10" i="190"/>
  <c r="AG20" i="190"/>
  <c r="AG26" i="190"/>
  <c r="AG52" i="190"/>
  <c r="AG98" i="190"/>
  <c r="AG65" i="190"/>
  <c r="AG118" i="190"/>
  <c r="AG31" i="190"/>
  <c r="AG58" i="190"/>
  <c r="AG141" i="190"/>
  <c r="AG147" i="190"/>
  <c r="M285" i="47"/>
  <c r="N285" i="47"/>
  <c r="O285" i="47"/>
  <c r="P285" i="47"/>
  <c r="Q285" i="47"/>
  <c r="R285" i="47"/>
  <c r="S285" i="47"/>
  <c r="T285" i="47"/>
  <c r="U285" i="47"/>
  <c r="V285" i="47"/>
  <c r="W285" i="47"/>
  <c r="X285" i="47"/>
  <c r="Y285" i="47"/>
  <c r="Z285" i="47"/>
  <c r="AA285" i="47"/>
  <c r="AB285" i="47"/>
  <c r="AC285" i="47"/>
  <c r="AD285" i="47"/>
  <c r="AE285" i="47"/>
  <c r="M280" i="47"/>
  <c r="N280" i="47"/>
  <c r="O280" i="47"/>
  <c r="P280" i="47"/>
  <c r="Q280" i="47"/>
  <c r="R280" i="47"/>
  <c r="S280" i="47"/>
  <c r="T280" i="47"/>
  <c r="U280" i="47"/>
  <c r="V280" i="47"/>
  <c r="W280" i="47"/>
  <c r="X280" i="47"/>
  <c r="Y280" i="47"/>
  <c r="Z280" i="47"/>
  <c r="AA280" i="47"/>
  <c r="AB280" i="47"/>
  <c r="AC280" i="47"/>
  <c r="AD280" i="47"/>
  <c r="AE280" i="47"/>
  <c r="M273" i="47"/>
  <c r="N273" i="47"/>
  <c r="O273" i="47"/>
  <c r="P273" i="47"/>
  <c r="Q273" i="47"/>
  <c r="R273" i="47"/>
  <c r="S273" i="47"/>
  <c r="T273" i="47"/>
  <c r="U273" i="47"/>
  <c r="V273" i="47"/>
  <c r="W273" i="47"/>
  <c r="X273" i="47"/>
  <c r="Y273" i="47"/>
  <c r="Z273" i="47"/>
  <c r="AA273" i="47"/>
  <c r="AB273" i="47"/>
  <c r="AC273" i="47"/>
  <c r="AD273" i="47"/>
  <c r="AE273" i="47"/>
  <c r="M267" i="47"/>
  <c r="N267" i="47"/>
  <c r="O267" i="47"/>
  <c r="P267" i="47"/>
  <c r="Q267" i="47"/>
  <c r="R267" i="47"/>
  <c r="S267" i="47"/>
  <c r="T267" i="47"/>
  <c r="U267" i="47"/>
  <c r="V267" i="47"/>
  <c r="W267" i="47"/>
  <c r="X267" i="47"/>
  <c r="Y267" i="47"/>
  <c r="Z267" i="47"/>
  <c r="AA267" i="47"/>
  <c r="AB267" i="47"/>
  <c r="AC267" i="47"/>
  <c r="AD267" i="47"/>
  <c r="AE267" i="47"/>
  <c r="M254" i="47"/>
  <c r="N254" i="47"/>
  <c r="O254" i="47"/>
  <c r="P254" i="47"/>
  <c r="Q254" i="47"/>
  <c r="R254" i="47"/>
  <c r="S254" i="47"/>
  <c r="T254" i="47"/>
  <c r="U254" i="47"/>
  <c r="V254" i="47"/>
  <c r="W254" i="47"/>
  <c r="X254" i="47"/>
  <c r="Y254" i="47"/>
  <c r="Z254" i="47"/>
  <c r="AA254" i="47"/>
  <c r="AB254" i="47"/>
  <c r="AC254" i="47"/>
  <c r="AD254" i="47"/>
  <c r="AE254" i="47"/>
  <c r="M247" i="47"/>
  <c r="N247" i="47"/>
  <c r="O247" i="47"/>
  <c r="P247" i="47"/>
  <c r="Q247" i="47"/>
  <c r="R247" i="47"/>
  <c r="S247" i="47"/>
  <c r="T247" i="47"/>
  <c r="U247" i="47"/>
  <c r="V247" i="47"/>
  <c r="W247" i="47"/>
  <c r="X247" i="47"/>
  <c r="Y247" i="47"/>
  <c r="Z247" i="47"/>
  <c r="AA247" i="47"/>
  <c r="AB247" i="47"/>
  <c r="AC247" i="47"/>
  <c r="AD247" i="47"/>
  <c r="AE247" i="47"/>
  <c r="M238" i="47"/>
  <c r="N238" i="47"/>
  <c r="O238" i="47"/>
  <c r="P238" i="47"/>
  <c r="Q238" i="47"/>
  <c r="R238" i="47"/>
  <c r="S238" i="47"/>
  <c r="T238" i="47"/>
  <c r="U238" i="47"/>
  <c r="V238" i="47"/>
  <c r="W238" i="47"/>
  <c r="X238" i="47"/>
  <c r="Y238" i="47"/>
  <c r="Z238" i="47"/>
  <c r="AA238" i="47"/>
  <c r="AB238" i="47"/>
  <c r="AC238" i="47"/>
  <c r="AD238" i="47"/>
  <c r="AE238" i="47"/>
  <c r="M230" i="47"/>
  <c r="N230" i="47"/>
  <c r="O230" i="47"/>
  <c r="P230" i="47"/>
  <c r="Q230" i="47"/>
  <c r="R230" i="47"/>
  <c r="S230" i="47"/>
  <c r="T230" i="47"/>
  <c r="U230" i="47"/>
  <c r="V230" i="47"/>
  <c r="W230" i="47"/>
  <c r="X230" i="47"/>
  <c r="Y230" i="47"/>
  <c r="Z230" i="47"/>
  <c r="AA230" i="47"/>
  <c r="AB230" i="47"/>
  <c r="AC230" i="47"/>
  <c r="AD230" i="47"/>
  <c r="AE230" i="47"/>
  <c r="M224" i="47"/>
  <c r="N224" i="47"/>
  <c r="O224" i="47"/>
  <c r="P224" i="47"/>
  <c r="Q224" i="47"/>
  <c r="R224" i="47"/>
  <c r="S224" i="47"/>
  <c r="T224" i="47"/>
  <c r="U224" i="47"/>
  <c r="V224" i="47"/>
  <c r="W224" i="47"/>
  <c r="X224" i="47"/>
  <c r="Y224" i="47"/>
  <c r="Z224" i="47"/>
  <c r="AA224" i="47"/>
  <c r="AB224" i="47"/>
  <c r="AC224" i="47"/>
  <c r="AD224" i="47"/>
  <c r="AE224" i="47"/>
  <c r="M216" i="47"/>
  <c r="N216" i="47"/>
  <c r="O216" i="47"/>
  <c r="P216" i="47"/>
  <c r="Q216" i="47"/>
  <c r="R216" i="47"/>
  <c r="S216" i="47"/>
  <c r="T216" i="47"/>
  <c r="U216" i="47"/>
  <c r="V216" i="47"/>
  <c r="W216" i="47"/>
  <c r="X216" i="47"/>
  <c r="Y216" i="47"/>
  <c r="Z216" i="47"/>
  <c r="AA216" i="47"/>
  <c r="AB216" i="47"/>
  <c r="AC216" i="47"/>
  <c r="AD216" i="47"/>
  <c r="AE216" i="47"/>
  <c r="M207" i="47"/>
  <c r="N207" i="47"/>
  <c r="O207" i="47"/>
  <c r="P207" i="47"/>
  <c r="Q207" i="47"/>
  <c r="R207" i="47"/>
  <c r="S207" i="47"/>
  <c r="T207" i="47"/>
  <c r="U207" i="47"/>
  <c r="V207" i="47"/>
  <c r="W207" i="47"/>
  <c r="X207" i="47"/>
  <c r="Y207" i="47"/>
  <c r="Z207" i="47"/>
  <c r="AA207" i="47"/>
  <c r="AB207" i="47"/>
  <c r="AC207" i="47"/>
  <c r="AD207" i="47"/>
  <c r="AE207" i="47"/>
  <c r="M202" i="47"/>
  <c r="N202" i="47"/>
  <c r="O202" i="47"/>
  <c r="P202" i="47"/>
  <c r="Q202" i="47"/>
  <c r="R202" i="47"/>
  <c r="S202" i="47"/>
  <c r="T202" i="47"/>
  <c r="U202" i="47"/>
  <c r="V202" i="47"/>
  <c r="W202" i="47"/>
  <c r="X202" i="47"/>
  <c r="Y202" i="47"/>
  <c r="Z202" i="47"/>
  <c r="AA202" i="47"/>
  <c r="AB202" i="47"/>
  <c r="AC202" i="47"/>
  <c r="AD202" i="47"/>
  <c r="AE202" i="47"/>
  <c r="M196" i="47"/>
  <c r="N196" i="47"/>
  <c r="O196" i="47"/>
  <c r="P196" i="47"/>
  <c r="Q196" i="47"/>
  <c r="R196" i="47"/>
  <c r="S196" i="47"/>
  <c r="T196" i="47"/>
  <c r="U196" i="47"/>
  <c r="V196" i="47"/>
  <c r="W196" i="47"/>
  <c r="X196" i="47"/>
  <c r="Y196" i="47"/>
  <c r="Z196" i="47"/>
  <c r="AA196" i="47"/>
  <c r="AB196" i="47"/>
  <c r="AC196" i="47"/>
  <c r="AD196" i="47"/>
  <c r="AE196" i="47"/>
  <c r="M185" i="47"/>
  <c r="N185" i="47"/>
  <c r="O185" i="47"/>
  <c r="P185" i="47"/>
  <c r="Q185" i="47"/>
  <c r="R185" i="47"/>
  <c r="S185" i="47"/>
  <c r="T185" i="47"/>
  <c r="U185" i="47"/>
  <c r="V185" i="47"/>
  <c r="W185" i="47"/>
  <c r="X185" i="47"/>
  <c r="Y185" i="47"/>
  <c r="Z185" i="47"/>
  <c r="AA185" i="47"/>
  <c r="AB185" i="47"/>
  <c r="AC185" i="47"/>
  <c r="AD185" i="47"/>
  <c r="AE185" i="47"/>
  <c r="M173" i="47"/>
  <c r="N173" i="47"/>
  <c r="O173" i="47"/>
  <c r="P173" i="47"/>
  <c r="Q173" i="47"/>
  <c r="R173" i="47"/>
  <c r="S173" i="47"/>
  <c r="T173" i="47"/>
  <c r="U173" i="47"/>
  <c r="V173" i="47"/>
  <c r="W173" i="47"/>
  <c r="X173" i="47"/>
  <c r="Y173" i="47"/>
  <c r="Z173" i="47"/>
  <c r="AA173" i="47"/>
  <c r="AB173" i="47"/>
  <c r="AC173" i="47"/>
  <c r="AD173" i="47"/>
  <c r="AE173" i="47"/>
  <c r="M163" i="47"/>
  <c r="N163" i="47"/>
  <c r="O163" i="47"/>
  <c r="P163" i="47"/>
  <c r="Q163" i="47"/>
  <c r="R163" i="47"/>
  <c r="S163" i="47"/>
  <c r="T163" i="47"/>
  <c r="U163" i="47"/>
  <c r="V163" i="47"/>
  <c r="W163" i="47"/>
  <c r="X163" i="47"/>
  <c r="Y163" i="47"/>
  <c r="Z163" i="47"/>
  <c r="AA163" i="47"/>
  <c r="AB163" i="47"/>
  <c r="AC163" i="47"/>
  <c r="AD163" i="47"/>
  <c r="AE163" i="47"/>
  <c r="M155" i="47"/>
  <c r="N155" i="47"/>
  <c r="O155" i="47"/>
  <c r="P155" i="47"/>
  <c r="Q155" i="47"/>
  <c r="R155" i="47"/>
  <c r="S155" i="47"/>
  <c r="T155" i="47"/>
  <c r="U155" i="47"/>
  <c r="V155" i="47"/>
  <c r="W155" i="47"/>
  <c r="X155" i="47"/>
  <c r="Y155" i="47"/>
  <c r="Z155" i="47"/>
  <c r="AA155" i="47"/>
  <c r="AB155" i="47"/>
  <c r="AC155" i="47"/>
  <c r="AD155" i="47"/>
  <c r="AE155" i="47"/>
  <c r="M146" i="47"/>
  <c r="N146" i="47"/>
  <c r="O146" i="47"/>
  <c r="P146" i="47"/>
  <c r="Q146" i="47"/>
  <c r="R146" i="47"/>
  <c r="S146" i="47"/>
  <c r="T146" i="47"/>
  <c r="U146" i="47"/>
  <c r="V146" i="47"/>
  <c r="W146" i="47"/>
  <c r="X146" i="47"/>
  <c r="Y146" i="47"/>
  <c r="Z146" i="47"/>
  <c r="AA146" i="47"/>
  <c r="AB146" i="47"/>
  <c r="AC146" i="47"/>
  <c r="AD146" i="47"/>
  <c r="AE146" i="47"/>
  <c r="M140" i="47"/>
  <c r="N140" i="47"/>
  <c r="O140" i="47"/>
  <c r="P140" i="47"/>
  <c r="Q140" i="47"/>
  <c r="R140" i="47"/>
  <c r="S140" i="47"/>
  <c r="T140" i="47"/>
  <c r="U140" i="47"/>
  <c r="V140" i="47"/>
  <c r="W140" i="47"/>
  <c r="X140" i="47"/>
  <c r="Y140" i="47"/>
  <c r="Z140" i="47"/>
  <c r="AA140" i="47"/>
  <c r="AB140" i="47"/>
  <c r="AC140" i="47"/>
  <c r="AD140" i="47"/>
  <c r="AE140" i="47"/>
  <c r="M131" i="47"/>
  <c r="N131" i="47"/>
  <c r="O131" i="47"/>
  <c r="P131" i="47"/>
  <c r="Q131" i="47"/>
  <c r="R131" i="47"/>
  <c r="S131" i="47"/>
  <c r="T131" i="47"/>
  <c r="U131" i="47"/>
  <c r="V131" i="47"/>
  <c r="W131" i="47"/>
  <c r="X131" i="47"/>
  <c r="Y131" i="47"/>
  <c r="Z131" i="47"/>
  <c r="AA131" i="47"/>
  <c r="AB131" i="47"/>
  <c r="AC131" i="47"/>
  <c r="AD131" i="47"/>
  <c r="AE131" i="47"/>
  <c r="M122" i="47"/>
  <c r="N122" i="47"/>
  <c r="O122" i="47"/>
  <c r="P122" i="47"/>
  <c r="Q122" i="47"/>
  <c r="R122" i="47"/>
  <c r="S122" i="47"/>
  <c r="T122" i="47"/>
  <c r="U122" i="47"/>
  <c r="V122" i="47"/>
  <c r="W122" i="47"/>
  <c r="X122" i="47"/>
  <c r="Y122" i="47"/>
  <c r="Z122" i="47"/>
  <c r="AA122" i="47"/>
  <c r="AB122" i="47"/>
  <c r="AC122" i="47"/>
  <c r="AD122" i="47"/>
  <c r="AE122" i="47"/>
  <c r="M115" i="47"/>
  <c r="N115" i="47"/>
  <c r="O115" i="47"/>
  <c r="P115" i="47"/>
  <c r="Q115" i="47"/>
  <c r="R115" i="47"/>
  <c r="S115" i="47"/>
  <c r="T115" i="47"/>
  <c r="U115" i="47"/>
  <c r="V115" i="47"/>
  <c r="W115" i="47"/>
  <c r="X115" i="47"/>
  <c r="Y115" i="47"/>
  <c r="Z115" i="47"/>
  <c r="AA115" i="47"/>
  <c r="AB115" i="47"/>
  <c r="AC115" i="47"/>
  <c r="AD115" i="47"/>
  <c r="M109" i="47"/>
  <c r="N109" i="47"/>
  <c r="O109" i="47"/>
  <c r="P109" i="47"/>
  <c r="Q109" i="47"/>
  <c r="R109" i="47"/>
  <c r="S109" i="47"/>
  <c r="T109" i="47"/>
  <c r="U109" i="47"/>
  <c r="V109" i="47"/>
  <c r="W109" i="47"/>
  <c r="X109" i="47"/>
  <c r="Y109" i="47"/>
  <c r="Z109" i="47"/>
  <c r="AA109" i="47"/>
  <c r="AB109" i="47"/>
  <c r="AC109" i="47"/>
  <c r="AD109" i="47"/>
  <c r="AE109" i="47"/>
  <c r="M105" i="47"/>
  <c r="N105" i="47"/>
  <c r="O105" i="47"/>
  <c r="P105" i="47"/>
  <c r="Q105" i="47"/>
  <c r="R105" i="47"/>
  <c r="S105" i="47"/>
  <c r="T105" i="47"/>
  <c r="U105" i="47"/>
  <c r="V105" i="47"/>
  <c r="W105" i="47"/>
  <c r="X105" i="47"/>
  <c r="Y105" i="47"/>
  <c r="Z105" i="47"/>
  <c r="AA105" i="47"/>
  <c r="AB105" i="47"/>
  <c r="AC105" i="47"/>
  <c r="AD105" i="47"/>
  <c r="AE105" i="47"/>
  <c r="M98" i="47"/>
  <c r="N98" i="47"/>
  <c r="O98" i="47"/>
  <c r="P98" i="47"/>
  <c r="Q98" i="47"/>
  <c r="R98" i="47"/>
  <c r="S98" i="47"/>
  <c r="T98" i="47"/>
  <c r="U98" i="47"/>
  <c r="V98" i="47"/>
  <c r="W98" i="47"/>
  <c r="X98" i="47"/>
  <c r="Y98" i="47"/>
  <c r="Z98" i="47"/>
  <c r="AA98" i="47"/>
  <c r="AB98" i="47"/>
  <c r="AC98" i="47"/>
  <c r="AD98" i="47"/>
  <c r="AE98" i="47"/>
  <c r="M88" i="47"/>
  <c r="N88" i="47"/>
  <c r="O88" i="47"/>
  <c r="P88" i="47"/>
  <c r="Q88" i="47"/>
  <c r="R88" i="47"/>
  <c r="S88" i="47"/>
  <c r="T88" i="47"/>
  <c r="U88" i="47"/>
  <c r="V88" i="47"/>
  <c r="W88" i="47"/>
  <c r="X88" i="47"/>
  <c r="Y88" i="47"/>
  <c r="Z88" i="47"/>
  <c r="AA88" i="47"/>
  <c r="AB88" i="47"/>
  <c r="AC88" i="47"/>
  <c r="AD88" i="47"/>
  <c r="AE88" i="47"/>
  <c r="M83" i="47"/>
  <c r="N83" i="47"/>
  <c r="O83" i="47"/>
  <c r="P83" i="47"/>
  <c r="Q83" i="47"/>
  <c r="R83" i="47"/>
  <c r="S83" i="47"/>
  <c r="T83" i="47"/>
  <c r="U83" i="47"/>
  <c r="V83" i="47"/>
  <c r="W83" i="47"/>
  <c r="X83" i="47"/>
  <c r="Y83" i="47"/>
  <c r="Z83" i="47"/>
  <c r="AA83" i="47"/>
  <c r="AB83" i="47"/>
  <c r="AC83" i="47"/>
  <c r="AD83" i="47"/>
  <c r="AE83" i="47"/>
  <c r="M77" i="47"/>
  <c r="N77" i="47"/>
  <c r="O77" i="47"/>
  <c r="P77" i="47"/>
  <c r="Q77" i="47"/>
  <c r="R77" i="47"/>
  <c r="S77" i="47"/>
  <c r="T77" i="47"/>
  <c r="U77" i="47"/>
  <c r="V77" i="47"/>
  <c r="W77" i="47"/>
  <c r="X77" i="47"/>
  <c r="Y77" i="47"/>
  <c r="Z77" i="47"/>
  <c r="AA77" i="47"/>
  <c r="AB77" i="47"/>
  <c r="AC77" i="47"/>
  <c r="AD77" i="47"/>
  <c r="AE77" i="47"/>
  <c r="O67" i="47"/>
  <c r="P67" i="47"/>
  <c r="Q67" i="47"/>
  <c r="R67" i="47"/>
  <c r="S67" i="47"/>
  <c r="T67" i="47"/>
  <c r="U67" i="47"/>
  <c r="V67" i="47"/>
  <c r="W67" i="47"/>
  <c r="X67" i="47"/>
  <c r="Y67" i="47"/>
  <c r="Z67" i="47"/>
  <c r="AA67" i="47"/>
  <c r="AB67" i="47"/>
  <c r="AC67" i="47"/>
  <c r="AD67" i="47"/>
  <c r="AE67" i="47"/>
  <c r="AG233" i="102"/>
  <c r="AG228" i="102"/>
  <c r="AG221" i="102"/>
  <c r="AG215" i="102"/>
  <c r="AG178" i="102"/>
  <c r="AG166" i="102"/>
  <c r="AG96" i="102"/>
  <c r="B96" i="102" s="1"/>
  <c r="AG95" i="102"/>
  <c r="B95" i="102" s="1"/>
  <c r="AG94" i="102"/>
  <c r="B94" i="102" s="1"/>
  <c r="AG70" i="102"/>
  <c r="B70" i="102" s="1"/>
  <c r="AG69" i="102"/>
  <c r="B69" i="102" s="1"/>
  <c r="AG68" i="102"/>
  <c r="B68" i="102" s="1"/>
  <c r="AG67" i="102"/>
  <c r="B67" i="102" s="1"/>
  <c r="AG46" i="102"/>
  <c r="B46" i="102" s="1"/>
  <c r="AG34" i="102"/>
  <c r="B34" i="102" s="1"/>
  <c r="AG35" i="102"/>
  <c r="B35" i="102" s="1"/>
  <c r="AG36" i="102"/>
  <c r="B36" i="102" s="1"/>
  <c r="AG37" i="102"/>
  <c r="B37" i="102" s="1"/>
  <c r="AG33" i="102"/>
  <c r="B33" i="102" s="1"/>
  <c r="AG29" i="102"/>
  <c r="B29" i="102" s="1"/>
  <c r="AG57" i="102"/>
  <c r="AG59" i="102"/>
  <c r="AG60" i="102"/>
  <c r="B60" i="102" s="1"/>
  <c r="AG61" i="102"/>
  <c r="B61" i="102" s="1"/>
  <c r="AG62" i="102"/>
  <c r="B62" i="102" s="1"/>
  <c r="AG63" i="102"/>
  <c r="B63" i="102" s="1"/>
  <c r="AG64" i="102"/>
  <c r="AG56" i="102"/>
  <c r="B56" i="102" s="1"/>
  <c r="L104" i="102"/>
  <c r="AG186" i="102"/>
  <c r="L190" i="102"/>
  <c r="L13" i="102"/>
  <c r="L14" i="102"/>
  <c r="L15" i="102"/>
  <c r="L18" i="102"/>
  <c r="L22" i="102"/>
  <c r="L23" i="102"/>
  <c r="L24" i="102"/>
  <c r="L28" i="102"/>
  <c r="L29" i="102"/>
  <c r="L33" i="102"/>
  <c r="L34" i="102"/>
  <c r="L35" i="102"/>
  <c r="L36" i="102"/>
  <c r="L37" i="102"/>
  <c r="L43" i="102"/>
  <c r="L44" i="102"/>
  <c r="L45" i="102"/>
  <c r="L46" i="102"/>
  <c r="L50" i="102"/>
  <c r="L54" i="102"/>
  <c r="L55" i="102"/>
  <c r="L56" i="102"/>
  <c r="L60" i="102"/>
  <c r="L61" i="102"/>
  <c r="L62" i="102"/>
  <c r="L63" i="102"/>
  <c r="L67" i="102"/>
  <c r="L68" i="102"/>
  <c r="L69" i="102"/>
  <c r="L70" i="102"/>
  <c r="L76" i="102"/>
  <c r="L78" i="102"/>
  <c r="L79" i="102"/>
  <c r="L80" i="102"/>
  <c r="L81" i="102"/>
  <c r="L85" i="102"/>
  <c r="L86" i="102"/>
  <c r="L87" i="102"/>
  <c r="L91" i="102"/>
  <c r="L92" i="102"/>
  <c r="L93" i="102"/>
  <c r="L94" i="102"/>
  <c r="L95" i="102"/>
  <c r="L96" i="102"/>
  <c r="L100" i="102"/>
  <c r="L101" i="102"/>
  <c r="L102" i="102"/>
  <c r="L103" i="102"/>
  <c r="L110" i="102"/>
  <c r="L111" i="102"/>
  <c r="L112" i="102"/>
  <c r="L113" i="102"/>
  <c r="L114" i="102"/>
  <c r="L115" i="102"/>
  <c r="L116" i="102"/>
  <c r="L120" i="102"/>
  <c r="L121" i="102"/>
  <c r="L122" i="102"/>
  <c r="L123" i="102"/>
  <c r="L124" i="102"/>
  <c r="L125" i="102"/>
  <c r="L126" i="102"/>
  <c r="L132" i="102"/>
  <c r="L133" i="102"/>
  <c r="L134" i="102"/>
  <c r="L135" i="102"/>
  <c r="L136" i="102"/>
  <c r="L137" i="102"/>
  <c r="L138" i="102"/>
  <c r="L139" i="102"/>
  <c r="L143" i="102"/>
  <c r="L144" i="102"/>
  <c r="L145" i="102"/>
  <c r="L149" i="102"/>
  <c r="L150" i="102"/>
  <c r="L154" i="102"/>
  <c r="L155" i="102"/>
  <c r="L156" i="102"/>
  <c r="L157" i="102"/>
  <c r="L158" i="102"/>
  <c r="L159" i="102"/>
  <c r="L165" i="102"/>
  <c r="L166" i="102"/>
  <c r="L167" i="102"/>
  <c r="L168" i="102"/>
  <c r="L169" i="102"/>
  <c r="L173" i="102"/>
  <c r="L174" i="102"/>
  <c r="L175" i="102"/>
  <c r="L179" i="102"/>
  <c r="L180" i="102"/>
  <c r="L181" i="102"/>
  <c r="L182" i="102"/>
  <c r="L183" i="102"/>
  <c r="L187" i="102"/>
  <c r="L188" i="102"/>
  <c r="L189" i="102"/>
  <c r="L196" i="102"/>
  <c r="L197" i="102"/>
  <c r="L198" i="102"/>
  <c r="L199" i="102"/>
  <c r="L203" i="102"/>
  <c r="L204" i="102"/>
  <c r="L205" i="102"/>
  <c r="L206" i="102"/>
  <c r="L207" i="102"/>
  <c r="L208" i="102"/>
  <c r="L209" i="102"/>
  <c r="L210" i="102"/>
  <c r="L216" i="102"/>
  <c r="L217" i="102"/>
  <c r="L218" i="102"/>
  <c r="L222" i="102"/>
  <c r="L223" i="102"/>
  <c r="L224" i="102"/>
  <c r="L225" i="102"/>
  <c r="L229" i="102"/>
  <c r="L230" i="102"/>
  <c r="L234" i="102"/>
  <c r="L235" i="102"/>
  <c r="L12" i="102"/>
  <c r="B144" i="170"/>
  <c r="B145" i="170"/>
  <c r="B146" i="170"/>
  <c r="B147" i="170"/>
  <c r="B148" i="170"/>
  <c r="B149" i="170"/>
  <c r="B153" i="170"/>
  <c r="B154" i="170"/>
  <c r="B155" i="170"/>
  <c r="B159" i="170"/>
  <c r="B160" i="170"/>
  <c r="B164" i="170"/>
  <c r="B165" i="170"/>
  <c r="B166" i="170"/>
  <c r="B167" i="170"/>
  <c r="B174" i="170"/>
  <c r="B177" i="170"/>
  <c r="B181" i="170"/>
  <c r="A179" i="170" s="1"/>
  <c r="B185" i="170"/>
  <c r="B186" i="170"/>
  <c r="B187" i="170"/>
  <c r="B191" i="170"/>
  <c r="B192" i="170"/>
  <c r="B193" i="170"/>
  <c r="B194" i="170"/>
  <c r="B198" i="170"/>
  <c r="B199" i="170"/>
  <c r="B200" i="170"/>
  <c r="B201" i="170"/>
  <c r="B207" i="170"/>
  <c r="B208" i="170"/>
  <c r="B209" i="170"/>
  <c r="B210" i="170"/>
  <c r="B211" i="170"/>
  <c r="B212" i="170"/>
  <c r="B216" i="170"/>
  <c r="B217" i="170"/>
  <c r="B218" i="170"/>
  <c r="B222" i="170"/>
  <c r="B223" i="170"/>
  <c r="B224" i="170"/>
  <c r="C225" i="170"/>
  <c r="C231" i="170"/>
  <c r="C232" i="170"/>
  <c r="C233" i="170"/>
  <c r="C234" i="170"/>
  <c r="C235" i="170"/>
  <c r="B239" i="170"/>
  <c r="B240" i="170"/>
  <c r="B241" i="170"/>
  <c r="B242" i="170"/>
  <c r="B243" i="170"/>
  <c r="B244" i="170"/>
  <c r="B245" i="170"/>
  <c r="B249" i="170"/>
  <c r="B250" i="170"/>
  <c r="B251" i="170"/>
  <c r="B252" i="170"/>
  <c r="B253" i="170"/>
  <c r="B254" i="170"/>
  <c r="B255" i="170"/>
  <c r="B261" i="170"/>
  <c r="B263" i="170"/>
  <c r="B264" i="170"/>
  <c r="B265" i="170"/>
  <c r="B267" i="170"/>
  <c r="B268" i="170"/>
  <c r="B272" i="170"/>
  <c r="B273" i="170"/>
  <c r="B274" i="170"/>
  <c r="B278" i="170"/>
  <c r="B279" i="170"/>
  <c r="B283" i="170"/>
  <c r="B284" i="170"/>
  <c r="B285" i="170"/>
  <c r="B286" i="170"/>
  <c r="B288" i="170"/>
  <c r="B292" i="170"/>
  <c r="B293" i="170"/>
  <c r="B294" i="170"/>
  <c r="B296" i="170"/>
  <c r="B300" i="170"/>
  <c r="B302" i="170"/>
  <c r="B306" i="170"/>
  <c r="B308" i="170"/>
  <c r="B309" i="170"/>
  <c r="B310" i="170"/>
  <c r="B314" i="170"/>
  <c r="B316" i="170"/>
  <c r="B317" i="170"/>
  <c r="B323" i="170"/>
  <c r="B324" i="170"/>
  <c r="B326" i="170"/>
  <c r="B330" i="170"/>
  <c r="B331" i="170"/>
  <c r="B332" i="170"/>
  <c r="B334" i="170"/>
  <c r="B335" i="170"/>
  <c r="B336" i="170"/>
  <c r="B337" i="170"/>
  <c r="B343" i="170"/>
  <c r="B344" i="170"/>
  <c r="B345" i="170"/>
  <c r="B349" i="170"/>
  <c r="B350" i="170"/>
  <c r="B352" i="170"/>
  <c r="B356" i="170"/>
  <c r="B357" i="170"/>
  <c r="B361" i="170"/>
  <c r="B362" i="170"/>
  <c r="AG362" i="170"/>
  <c r="AG361" i="170"/>
  <c r="AG357" i="170"/>
  <c r="AG356" i="170"/>
  <c r="AG352" i="170"/>
  <c r="AG351" i="170"/>
  <c r="AG350" i="170"/>
  <c r="AG349" i="170"/>
  <c r="AG345" i="170"/>
  <c r="AG344" i="170"/>
  <c r="AG343" i="170"/>
  <c r="AG342" i="170"/>
  <c r="AG309" i="170"/>
  <c r="AG308" i="170"/>
  <c r="AG307" i="170"/>
  <c r="AG306" i="170"/>
  <c r="AG302" i="170"/>
  <c r="AG301" i="170"/>
  <c r="AG300" i="170"/>
  <c r="AG293" i="170"/>
  <c r="AG292" i="170"/>
  <c r="AG288" i="170"/>
  <c r="AG287" i="170"/>
  <c r="AG286" i="170"/>
  <c r="AG285" i="170"/>
  <c r="AG284" i="170"/>
  <c r="AG283" i="170"/>
  <c r="AG279" i="170"/>
  <c r="AG278" i="170"/>
  <c r="AG274" i="170"/>
  <c r="AG273" i="170"/>
  <c r="AG272" i="170"/>
  <c r="AG268" i="170"/>
  <c r="AG267" i="170"/>
  <c r="AG266" i="170"/>
  <c r="AG265" i="170"/>
  <c r="AG264" i="170"/>
  <c r="AG263" i="170"/>
  <c r="AG262" i="170"/>
  <c r="AG261" i="170"/>
  <c r="AG255" i="170"/>
  <c r="AG254" i="170"/>
  <c r="AG253" i="170"/>
  <c r="AG252" i="170"/>
  <c r="AG251" i="170"/>
  <c r="AG250" i="170"/>
  <c r="AG249" i="170"/>
  <c r="AG245" i="170"/>
  <c r="AG244" i="170"/>
  <c r="AG243" i="170"/>
  <c r="AG242" i="170"/>
  <c r="AG241" i="170"/>
  <c r="AG240" i="170"/>
  <c r="AG239" i="170"/>
  <c r="AG235" i="170"/>
  <c r="AG234" i="170"/>
  <c r="AG233" i="170"/>
  <c r="AG232" i="170"/>
  <c r="AG231" i="170"/>
  <c r="AG227" i="170"/>
  <c r="AG226" i="170"/>
  <c r="AG225" i="170"/>
  <c r="AG224" i="170"/>
  <c r="AG223" i="170"/>
  <c r="AG222" i="170"/>
  <c r="AG218" i="170"/>
  <c r="AG217" i="170"/>
  <c r="AG216" i="170"/>
  <c r="AG212" i="170"/>
  <c r="AG211" i="170"/>
  <c r="AG210" i="170"/>
  <c r="AG209" i="170"/>
  <c r="AG208" i="170"/>
  <c r="AG207" i="170"/>
  <c r="AG201" i="170"/>
  <c r="AG200" i="170"/>
  <c r="AG199" i="170"/>
  <c r="AG198" i="170"/>
  <c r="AG195" i="170"/>
  <c r="F60" i="170"/>
  <c r="E60" i="170"/>
  <c r="D60" i="170"/>
  <c r="F59" i="170"/>
  <c r="E59" i="170"/>
  <c r="D59" i="170"/>
  <c r="F58" i="170"/>
  <c r="E58" i="170"/>
  <c r="D58" i="170"/>
  <c r="F57" i="170"/>
  <c r="E57" i="170"/>
  <c r="D57" i="170"/>
  <c r="B55" i="170"/>
  <c r="A55" i="170"/>
  <c r="F52" i="170"/>
  <c r="E52" i="170"/>
  <c r="D52" i="170"/>
  <c r="F51" i="170"/>
  <c r="E51" i="170"/>
  <c r="D51" i="170"/>
  <c r="B49" i="170"/>
  <c r="A49" i="170"/>
  <c r="F46" i="170"/>
  <c r="E46" i="170"/>
  <c r="D46" i="170"/>
  <c r="F45" i="170"/>
  <c r="E45" i="170"/>
  <c r="D45" i="170"/>
  <c r="F44" i="170"/>
  <c r="E44" i="170"/>
  <c r="D44" i="170"/>
  <c r="F43" i="170"/>
  <c r="E43" i="170"/>
  <c r="D43" i="170"/>
  <c r="F42" i="170"/>
  <c r="E42" i="170"/>
  <c r="D42" i="170"/>
  <c r="F41" i="170"/>
  <c r="E41" i="170"/>
  <c r="D41" i="170"/>
  <c r="F40" i="170"/>
  <c r="E40" i="170"/>
  <c r="D40" i="170"/>
  <c r="F39" i="170"/>
  <c r="E39" i="170"/>
  <c r="D39" i="170"/>
  <c r="B37" i="170"/>
  <c r="A37" i="170"/>
  <c r="F34" i="170"/>
  <c r="E34" i="170"/>
  <c r="D34" i="170"/>
  <c r="C34" i="170"/>
  <c r="F33" i="170"/>
  <c r="E33" i="170"/>
  <c r="D33" i="170"/>
  <c r="C33" i="170"/>
  <c r="F32" i="170"/>
  <c r="E32" i="170"/>
  <c r="D32" i="170"/>
  <c r="C32" i="170"/>
  <c r="F31" i="170"/>
  <c r="E31" i="170"/>
  <c r="D31" i="170"/>
  <c r="C31" i="170"/>
  <c r="F30" i="170"/>
  <c r="E30" i="170"/>
  <c r="D30" i="170"/>
  <c r="C30" i="170"/>
  <c r="F29" i="170"/>
  <c r="E29" i="170"/>
  <c r="D29" i="170"/>
  <c r="C29" i="170"/>
  <c r="B27" i="170"/>
  <c r="A27" i="170"/>
  <c r="F24" i="170"/>
  <c r="E24" i="170"/>
  <c r="D24" i="170"/>
  <c r="C24" i="170"/>
  <c r="F23" i="170"/>
  <c r="E23" i="170"/>
  <c r="D23" i="170"/>
  <c r="F22" i="170"/>
  <c r="E22" i="170"/>
  <c r="D22" i="170"/>
  <c r="C22" i="170"/>
  <c r="F21" i="170"/>
  <c r="E21" i="170"/>
  <c r="D21" i="170"/>
  <c r="C21" i="170"/>
  <c r="F20" i="170"/>
  <c r="E20" i="170"/>
  <c r="D20" i="170"/>
  <c r="C20" i="170"/>
  <c r="B18" i="170"/>
  <c r="A18" i="170"/>
  <c r="E15" i="170"/>
  <c r="D15" i="170"/>
  <c r="F14" i="170"/>
  <c r="E14" i="170"/>
  <c r="D14" i="170"/>
  <c r="F13" i="170"/>
  <c r="E13" i="170"/>
  <c r="D13" i="170"/>
  <c r="F12" i="170"/>
  <c r="D12" i="170"/>
  <c r="B10" i="170"/>
  <c r="A10" i="170"/>
  <c r="A1" i="170"/>
  <c r="AG268" i="47"/>
  <c r="AG121" i="47"/>
  <c r="L70" i="47"/>
  <c r="N67" i="47"/>
  <c r="L71" i="47"/>
  <c r="M67" i="47"/>
  <c r="L72" i="47"/>
  <c r="L73" i="47"/>
  <c r="L74" i="47"/>
  <c r="L75" i="47"/>
  <c r="L79" i="47"/>
  <c r="L80" i="47"/>
  <c r="L81" i="47"/>
  <c r="L85" i="47"/>
  <c r="L86" i="47"/>
  <c r="AG86" i="47" s="1"/>
  <c r="B86" i="47" s="1"/>
  <c r="L90" i="47"/>
  <c r="L91" i="47"/>
  <c r="L92" i="47"/>
  <c r="L93" i="47"/>
  <c r="L94" i="47"/>
  <c r="L100" i="47"/>
  <c r="L101" i="47"/>
  <c r="L102" i="47"/>
  <c r="L103" i="47"/>
  <c r="AG103" i="47" s="1"/>
  <c r="L107" i="47"/>
  <c r="L105" i="47" s="1"/>
  <c r="L111" i="47"/>
  <c r="L112" i="47"/>
  <c r="L113" i="47"/>
  <c r="L117" i="47"/>
  <c r="L118" i="47"/>
  <c r="L119" i="47"/>
  <c r="L120" i="47"/>
  <c r="L124" i="47"/>
  <c r="L125" i="47"/>
  <c r="L126" i="47"/>
  <c r="L127" i="47"/>
  <c r="L133" i="47"/>
  <c r="L134" i="47"/>
  <c r="L135" i="47"/>
  <c r="L136" i="47"/>
  <c r="L137" i="47"/>
  <c r="L138" i="47"/>
  <c r="L142" i="47"/>
  <c r="L143" i="47"/>
  <c r="L144" i="47"/>
  <c r="L148" i="47"/>
  <c r="L149" i="47"/>
  <c r="L150" i="47"/>
  <c r="L151" i="47"/>
  <c r="L152" i="47"/>
  <c r="L153" i="47"/>
  <c r="L157" i="47"/>
  <c r="L158" i="47"/>
  <c r="L159" i="47"/>
  <c r="L160" i="47"/>
  <c r="L161" i="47"/>
  <c r="L165" i="47"/>
  <c r="L166" i="47"/>
  <c r="L167" i="47"/>
  <c r="L168" i="47"/>
  <c r="L169" i="47"/>
  <c r="L170" i="47"/>
  <c r="L171" i="47"/>
  <c r="L175" i="47"/>
  <c r="L176" i="47"/>
  <c r="L177" i="47"/>
  <c r="L178" i="47"/>
  <c r="L179" i="47"/>
  <c r="L180" i="47"/>
  <c r="L181" i="47"/>
  <c r="L187" i="47"/>
  <c r="L188" i="47"/>
  <c r="L189" i="47"/>
  <c r="L190" i="47"/>
  <c r="L191" i="47"/>
  <c r="L192" i="47"/>
  <c r="L193" i="47"/>
  <c r="L194" i="47"/>
  <c r="L198" i="47"/>
  <c r="L199" i="47"/>
  <c r="L200" i="47"/>
  <c r="L204" i="47"/>
  <c r="L205" i="47"/>
  <c r="L209" i="47"/>
  <c r="L210" i="47"/>
  <c r="L211" i="47"/>
  <c r="L212" i="47"/>
  <c r="L213" i="47"/>
  <c r="L214" i="47"/>
  <c r="L218" i="47"/>
  <c r="L219" i="47"/>
  <c r="L220" i="47"/>
  <c r="AG220" i="47" s="1"/>
  <c r="L221" i="47"/>
  <c r="AG221" i="47" s="1"/>
  <c r="L222" i="47"/>
  <c r="AG222" i="47" s="1"/>
  <c r="B222" i="47" s="1"/>
  <c r="L226" i="47"/>
  <c r="L227" i="47"/>
  <c r="L228" i="47"/>
  <c r="L232" i="47"/>
  <c r="L233" i="47"/>
  <c r="L234" i="47"/>
  <c r="L235" i="47"/>
  <c r="L236" i="47"/>
  <c r="L240" i="47"/>
  <c r="L241" i="47"/>
  <c r="L242" i="47"/>
  <c r="L243" i="47"/>
  <c r="L249" i="47"/>
  <c r="L250" i="47"/>
  <c r="L251" i="47"/>
  <c r="L252" i="47"/>
  <c r="L256" i="47"/>
  <c r="L257" i="47"/>
  <c r="L258" i="47"/>
  <c r="L259" i="47"/>
  <c r="L260" i="47"/>
  <c r="L261" i="47"/>
  <c r="L262" i="47"/>
  <c r="L263" i="47"/>
  <c r="L269" i="47"/>
  <c r="L270" i="47"/>
  <c r="L271" i="47"/>
  <c r="L275" i="47"/>
  <c r="L276" i="47"/>
  <c r="L277" i="47"/>
  <c r="L278" i="47"/>
  <c r="L282" i="47"/>
  <c r="L283" i="47"/>
  <c r="L287" i="47"/>
  <c r="L288" i="47"/>
  <c r="L69" i="47"/>
  <c r="E59" i="47"/>
  <c r="F59" i="47"/>
  <c r="E60" i="47"/>
  <c r="F60" i="47"/>
  <c r="E61" i="47"/>
  <c r="F61" i="47"/>
  <c r="E62" i="47"/>
  <c r="F62" i="47"/>
  <c r="D62" i="47"/>
  <c r="D61" i="47"/>
  <c r="D60" i="47"/>
  <c r="D59" i="47"/>
  <c r="B57" i="47"/>
  <c r="A57" i="47"/>
  <c r="E53" i="47"/>
  <c r="F53" i="47"/>
  <c r="E54" i="47"/>
  <c r="F54" i="47"/>
  <c r="D54" i="47"/>
  <c r="D53" i="47"/>
  <c r="B51" i="47"/>
  <c r="A51" i="47"/>
  <c r="E41" i="47"/>
  <c r="F41" i="47"/>
  <c r="E42" i="47"/>
  <c r="F42" i="47"/>
  <c r="E43" i="47"/>
  <c r="F43" i="47"/>
  <c r="E44" i="47"/>
  <c r="F44" i="47"/>
  <c r="E45" i="47"/>
  <c r="F45" i="47"/>
  <c r="E46" i="47"/>
  <c r="F46" i="47"/>
  <c r="E47" i="47"/>
  <c r="F47" i="47"/>
  <c r="E48" i="47"/>
  <c r="F48" i="47"/>
  <c r="D48" i="47"/>
  <c r="D47" i="47"/>
  <c r="D46" i="47"/>
  <c r="D45" i="47"/>
  <c r="D44" i="47"/>
  <c r="D43" i="47"/>
  <c r="D42" i="47"/>
  <c r="D41" i="47"/>
  <c r="B39" i="47"/>
  <c r="A39" i="47"/>
  <c r="E31" i="47"/>
  <c r="F31" i="47"/>
  <c r="E32" i="47"/>
  <c r="F32" i="47"/>
  <c r="E33" i="47"/>
  <c r="F33" i="47"/>
  <c r="E34" i="47"/>
  <c r="F34" i="47"/>
  <c r="E35" i="47"/>
  <c r="F35" i="47"/>
  <c r="E36" i="47"/>
  <c r="F36" i="47"/>
  <c r="D36" i="47"/>
  <c r="D35" i="47"/>
  <c r="D34" i="47"/>
  <c r="D33" i="47"/>
  <c r="D32" i="47"/>
  <c r="D31" i="47"/>
  <c r="B29" i="47"/>
  <c r="A29" i="47"/>
  <c r="B20" i="47"/>
  <c r="A20" i="47"/>
  <c r="E22" i="47"/>
  <c r="F22" i="47"/>
  <c r="E23" i="47"/>
  <c r="F23" i="47"/>
  <c r="E24" i="47"/>
  <c r="F24" i="47"/>
  <c r="E25" i="47"/>
  <c r="F25" i="47"/>
  <c r="E26" i="47"/>
  <c r="F26" i="47"/>
  <c r="D26" i="47"/>
  <c r="D25" i="47"/>
  <c r="D24" i="47"/>
  <c r="D23" i="47"/>
  <c r="D22" i="47"/>
  <c r="E17" i="47"/>
  <c r="F17" i="47"/>
  <c r="E16" i="47"/>
  <c r="F16" i="47"/>
  <c r="E15" i="47"/>
  <c r="F15" i="47"/>
  <c r="F14" i="47"/>
  <c r="D17" i="47"/>
  <c r="D16" i="47"/>
  <c r="D15" i="47"/>
  <c r="D14" i="47"/>
  <c r="AE6" i="102"/>
  <c r="AE2" i="102" s="1"/>
  <c r="AD6" i="102"/>
  <c r="AD2" i="102" s="1"/>
  <c r="AG22" i="102"/>
  <c r="B22" i="102" s="1"/>
  <c r="AG23" i="102"/>
  <c r="B23" i="102" s="1"/>
  <c r="AG24" i="102"/>
  <c r="B24" i="102" s="1"/>
  <c r="AG28" i="102"/>
  <c r="AG43" i="102"/>
  <c r="AG44" i="102"/>
  <c r="B44" i="102" s="1"/>
  <c r="AG45" i="102"/>
  <c r="B45" i="102" s="1"/>
  <c r="AG50" i="102"/>
  <c r="AG48" i="102" s="1"/>
  <c r="AG54" i="102"/>
  <c r="B54" i="102" s="1"/>
  <c r="AG55" i="102"/>
  <c r="B55" i="102" s="1"/>
  <c r="AG76" i="102"/>
  <c r="B76" i="102" s="1"/>
  <c r="AG77" i="102"/>
  <c r="B77" i="102" s="1"/>
  <c r="AG78" i="102"/>
  <c r="B78" i="102" s="1"/>
  <c r="AG79" i="102"/>
  <c r="B79" i="102" s="1"/>
  <c r="AG80" i="102"/>
  <c r="B80" i="102" s="1"/>
  <c r="AG81" i="102"/>
  <c r="B81" i="102" s="1"/>
  <c r="AG85" i="102"/>
  <c r="AG86" i="102"/>
  <c r="B86" i="102" s="1"/>
  <c r="AG87" i="102"/>
  <c r="B87" i="102" s="1"/>
  <c r="AG91" i="102"/>
  <c r="B91" i="102" s="1"/>
  <c r="AG92" i="102"/>
  <c r="B92" i="102" s="1"/>
  <c r="AG93" i="102"/>
  <c r="B93" i="102" s="1"/>
  <c r="AG100" i="102"/>
  <c r="AG101" i="102"/>
  <c r="AG102" i="102"/>
  <c r="B102" i="102" s="1"/>
  <c r="AG103" i="102"/>
  <c r="B103" i="102" s="1"/>
  <c r="AG104" i="102"/>
  <c r="B104" i="102" s="1"/>
  <c r="AG110" i="102"/>
  <c r="B110" i="102" s="1"/>
  <c r="AG111" i="102"/>
  <c r="B111" i="102" s="1"/>
  <c r="AG112" i="102"/>
  <c r="B112" i="102" s="1"/>
  <c r="AG113" i="102"/>
  <c r="B113" i="102" s="1"/>
  <c r="AG114" i="102"/>
  <c r="B114" i="102" s="1"/>
  <c r="AG115" i="102"/>
  <c r="B115" i="102" s="1"/>
  <c r="AG116" i="102"/>
  <c r="B116" i="102" s="1"/>
  <c r="AG120" i="102"/>
  <c r="AG121" i="102"/>
  <c r="B121" i="102" s="1"/>
  <c r="AG122" i="102"/>
  <c r="B122" i="102" s="1"/>
  <c r="AG123" i="102"/>
  <c r="B123" i="102" s="1"/>
  <c r="AG124" i="102"/>
  <c r="B124" i="102" s="1"/>
  <c r="AG125" i="102"/>
  <c r="B125" i="102" s="1"/>
  <c r="AG126" i="102"/>
  <c r="B126" i="102" s="1"/>
  <c r="AG132" i="102"/>
  <c r="AG133" i="102"/>
  <c r="B133" i="102" s="1"/>
  <c r="AG134" i="102"/>
  <c r="B134" i="102" s="1"/>
  <c r="AG135" i="102"/>
  <c r="B135" i="102" s="1"/>
  <c r="AG136" i="102"/>
  <c r="B136" i="102" s="1"/>
  <c r="AG137" i="102"/>
  <c r="B137" i="102" s="1"/>
  <c r="AG138" i="102"/>
  <c r="B138" i="102" s="1"/>
  <c r="AG139" i="102"/>
  <c r="B139" i="102" s="1"/>
  <c r="AG143" i="102"/>
  <c r="AG144" i="102"/>
  <c r="B144" i="102" s="1"/>
  <c r="AG145" i="102"/>
  <c r="B145" i="102" s="1"/>
  <c r="AG150" i="102"/>
  <c r="B154" i="102"/>
  <c r="AG155" i="102"/>
  <c r="AG156" i="102"/>
  <c r="B156" i="102" s="1"/>
  <c r="AG157" i="102"/>
  <c r="B157" i="102" s="1"/>
  <c r="AG158" i="102"/>
  <c r="B158" i="102" s="1"/>
  <c r="AG159" i="102"/>
  <c r="B159" i="102" s="1"/>
  <c r="AG164" i="102"/>
  <c r="AG165" i="102"/>
  <c r="B165" i="102" s="1"/>
  <c r="AG195" i="102"/>
  <c r="AG202" i="102"/>
  <c r="AG213" i="102"/>
  <c r="AG12" i="102"/>
  <c r="B12" i="102" s="1"/>
  <c r="H1" i="47"/>
  <c r="AC6" i="102"/>
  <c r="AC2" i="102" s="1"/>
  <c r="AB6" i="102"/>
  <c r="AB2" i="102" s="1"/>
  <c r="AA6" i="102"/>
  <c r="AA2" i="102" s="1"/>
  <c r="Z6" i="102"/>
  <c r="Z2" i="102" s="1"/>
  <c r="Y6" i="102"/>
  <c r="Y2" i="102" s="1"/>
  <c r="X6" i="102"/>
  <c r="X2" i="102" s="1"/>
  <c r="W6" i="102"/>
  <c r="W2" i="102" s="1"/>
  <c r="V6" i="102"/>
  <c r="V2" i="102" s="1"/>
  <c r="U6" i="102"/>
  <c r="U2" i="102" s="1"/>
  <c r="T6" i="102"/>
  <c r="T2" i="102" s="1"/>
  <c r="S6" i="102"/>
  <c r="S2" i="102" s="1"/>
  <c r="R6" i="102"/>
  <c r="R2" i="102" s="1"/>
  <c r="Q6" i="102"/>
  <c r="Q2" i="102" s="1"/>
  <c r="P6" i="102"/>
  <c r="P2" i="102" s="1"/>
  <c r="O6" i="102"/>
  <c r="O2" i="102" s="1"/>
  <c r="N6" i="102"/>
  <c r="N2" i="102" s="1"/>
  <c r="M6" i="102"/>
  <c r="M2" i="102" s="1"/>
  <c r="AG18" i="102"/>
  <c r="B18" i="102" s="1"/>
  <c r="AG17" i="102"/>
  <c r="B17" i="102" s="1"/>
  <c r="AG16" i="102"/>
  <c r="B16" i="102" s="1"/>
  <c r="AG15" i="102"/>
  <c r="B15" i="102" s="1"/>
  <c r="AG14" i="102"/>
  <c r="B14" i="102" s="1"/>
  <c r="AG13" i="102"/>
  <c r="B13" i="102" s="1"/>
  <c r="C4" i="47"/>
  <c r="J4" i="47" s="1"/>
  <c r="B12" i="47"/>
  <c r="A12" i="47"/>
  <c r="C22" i="47"/>
  <c r="C23" i="47"/>
  <c r="C24" i="47"/>
  <c r="C26" i="47"/>
  <c r="C31" i="47"/>
  <c r="C32" i="47"/>
  <c r="C33" i="47"/>
  <c r="C34" i="47"/>
  <c r="C35" i="47"/>
  <c r="C36" i="47"/>
  <c r="B150" i="102" l="1"/>
  <c r="AG147" i="102"/>
  <c r="A147" i="102" s="1"/>
  <c r="A194" i="208"/>
  <c r="B194" i="208"/>
  <c r="B194" i="206"/>
  <c r="A194" i="206"/>
  <c r="B201" i="201"/>
  <c r="A201" i="201"/>
  <c r="B201" i="199"/>
  <c r="A201" i="199"/>
  <c r="A194" i="190"/>
  <c r="B194" i="190"/>
  <c r="B201" i="205"/>
  <c r="A201" i="205"/>
  <c r="B201" i="198"/>
  <c r="A201" i="198"/>
  <c r="A194" i="205"/>
  <c r="B194" i="205"/>
  <c r="B194" i="202"/>
  <c r="A194" i="202"/>
  <c r="A194" i="200"/>
  <c r="B194" i="200"/>
  <c r="A201" i="196"/>
  <c r="B201" i="196"/>
  <c r="A201" i="191"/>
  <c r="B201" i="191"/>
  <c r="A201" i="208"/>
  <c r="B201" i="208"/>
  <c r="A194" i="204"/>
  <c r="B194" i="204"/>
  <c r="B194" i="194"/>
  <c r="A194" i="194"/>
  <c r="B194" i="198"/>
  <c r="A194" i="198"/>
  <c r="B155" i="102"/>
  <c r="AG152" i="102"/>
  <c r="B201" i="207"/>
  <c r="A201" i="207"/>
  <c r="B201" i="202"/>
  <c r="A201" i="202"/>
  <c r="A201" i="200"/>
  <c r="B201" i="200"/>
  <c r="A194" i="196"/>
  <c r="B194" i="196"/>
  <c r="A194" i="191"/>
  <c r="B194" i="191"/>
  <c r="B194" i="207"/>
  <c r="A194" i="207"/>
  <c r="B194" i="203"/>
  <c r="A194" i="203"/>
  <c r="A194" i="192"/>
  <c r="B194" i="192"/>
  <c r="A201" i="204"/>
  <c r="B201" i="204"/>
  <c r="A194" i="201"/>
  <c r="B194" i="201"/>
  <c r="B194" i="199"/>
  <c r="A194" i="199"/>
  <c r="B201" i="194"/>
  <c r="A201" i="194"/>
  <c r="A201" i="190"/>
  <c r="B201" i="190"/>
  <c r="B201" i="206"/>
  <c r="A201" i="206"/>
  <c r="B201" i="203"/>
  <c r="A201" i="203"/>
  <c r="B201" i="192"/>
  <c r="A201" i="192"/>
  <c r="A194" i="195"/>
  <c r="B194" i="195"/>
  <c r="A207" i="209"/>
  <c r="A44" i="209" s="1"/>
  <c r="B44" i="214"/>
  <c r="A207" i="214"/>
  <c r="A44" i="214" s="1"/>
  <c r="A10" i="199"/>
  <c r="A31" i="207"/>
  <c r="A141" i="195"/>
  <c r="AL84" i="194"/>
  <c r="A141" i="191"/>
  <c r="A58" i="204"/>
  <c r="B74" i="207"/>
  <c r="A26" i="208"/>
  <c r="B83" i="197"/>
  <c r="A98" i="198"/>
  <c r="B31" i="198"/>
  <c r="A31" i="205"/>
  <c r="B74" i="208"/>
  <c r="B31" i="200"/>
  <c r="B58" i="205"/>
  <c r="A152" i="208"/>
  <c r="A207" i="219"/>
  <c r="A44" i="219" s="1"/>
  <c r="A141" i="196"/>
  <c r="A141" i="207"/>
  <c r="AL84" i="207"/>
  <c r="B130" i="198"/>
  <c r="B41" i="202"/>
  <c r="B65" i="205"/>
  <c r="A147" i="207"/>
  <c r="B147" i="195"/>
  <c r="A74" i="204"/>
  <c r="B74" i="205"/>
  <c r="A232" i="204"/>
  <c r="B232" i="204"/>
  <c r="A232" i="208"/>
  <c r="B232" i="208"/>
  <c r="A232" i="206"/>
  <c r="B232" i="206"/>
  <c r="A232" i="205"/>
  <c r="B232" i="205"/>
  <c r="B232" i="207"/>
  <c r="A232" i="207"/>
  <c r="A83" i="213"/>
  <c r="A16" i="213" s="1"/>
  <c r="A207" i="217"/>
  <c r="A44" i="217" s="1"/>
  <c r="A207" i="212"/>
  <c r="A44" i="212" s="1"/>
  <c r="A207" i="213"/>
  <c r="A44" i="213" s="1"/>
  <c r="B44" i="213"/>
  <c r="A207" i="218"/>
  <c r="A44" i="218" s="1"/>
  <c r="A207" i="216"/>
  <c r="A44" i="216" s="1"/>
  <c r="A108" i="193"/>
  <c r="B20" i="193"/>
  <c r="B31" i="191"/>
  <c r="B141" i="200"/>
  <c r="B31" i="202"/>
  <c r="B147" i="203"/>
  <c r="B118" i="205"/>
  <c r="A48" i="206"/>
  <c r="B58" i="207"/>
  <c r="A141" i="208"/>
  <c r="B26" i="196"/>
  <c r="B141" i="193"/>
  <c r="A74" i="195"/>
  <c r="B108" i="199"/>
  <c r="B52" i="203"/>
  <c r="A141" i="204"/>
  <c r="B52" i="207"/>
  <c r="A108" i="195"/>
  <c r="A26" i="205"/>
  <c r="B98" i="207"/>
  <c r="B108" i="208"/>
  <c r="A48" i="207"/>
  <c r="AG163" i="102"/>
  <c r="B166" i="102"/>
  <c r="A77" i="213"/>
  <c r="A15" i="213" s="1"/>
  <c r="A207" i="215"/>
  <c r="A44" i="215" s="1"/>
  <c r="B207" i="215"/>
  <c r="B44" i="215" s="1"/>
  <c r="B227" i="170"/>
  <c r="C227" i="170" s="1"/>
  <c r="AH220" i="170"/>
  <c r="A52" i="195"/>
  <c r="A74" i="194"/>
  <c r="A141" i="194"/>
  <c r="A58" i="193"/>
  <c r="A118" i="193"/>
  <c r="A48" i="192"/>
  <c r="B26" i="192"/>
  <c r="A52" i="191"/>
  <c r="A10" i="191"/>
  <c r="AL84" i="191"/>
  <c r="A48" i="201"/>
  <c r="B74" i="202"/>
  <c r="A152" i="205"/>
  <c r="A20" i="208"/>
  <c r="AG26" i="102"/>
  <c r="B26" i="102" s="1"/>
  <c r="A89" i="191"/>
  <c r="B98" i="195"/>
  <c r="B141" i="202"/>
  <c r="B147" i="202"/>
  <c r="B98" i="205"/>
  <c r="A10" i="207"/>
  <c r="A58" i="195"/>
  <c r="B26" i="199"/>
  <c r="A98" i="202"/>
  <c r="A20" i="204"/>
  <c r="A10" i="205"/>
  <c r="A83" i="206"/>
  <c r="B98" i="208"/>
  <c r="B10" i="193"/>
  <c r="B26" i="191"/>
  <c r="B31" i="192"/>
  <c r="A130" i="202"/>
  <c r="A31" i="204"/>
  <c r="A89" i="207"/>
  <c r="AI6" i="208"/>
  <c r="A147" i="198"/>
  <c r="B74" i="199"/>
  <c r="A26" i="202"/>
  <c r="A52" i="204"/>
  <c r="A20" i="205"/>
  <c r="A26" i="207"/>
  <c r="B41" i="201"/>
  <c r="A65" i="202"/>
  <c r="A189" i="170"/>
  <c r="A172" i="170"/>
  <c r="A141" i="170"/>
  <c r="B141" i="170" s="1"/>
  <c r="A270" i="170"/>
  <c r="B270" i="170" s="1"/>
  <c r="A237" i="170"/>
  <c r="B237" i="170" s="1"/>
  <c r="A183" i="170"/>
  <c r="A359" i="170"/>
  <c r="A354" i="170"/>
  <c r="B354" i="170" s="1"/>
  <c r="A341" i="170"/>
  <c r="B341" i="170" s="1"/>
  <c r="A276" i="170"/>
  <c r="B276" i="170" s="1"/>
  <c r="A247" i="170"/>
  <c r="A214" i="170"/>
  <c r="A205" i="170"/>
  <c r="B205" i="170" s="1"/>
  <c r="A196" i="170"/>
  <c r="B196" i="170" s="1"/>
  <c r="A157" i="170"/>
  <c r="B157" i="170" s="1"/>
  <c r="A151" i="170"/>
  <c r="C143" i="170"/>
  <c r="A147" i="194"/>
  <c r="B10" i="196"/>
  <c r="A152" i="202"/>
  <c r="B58" i="208"/>
  <c r="B147" i="208"/>
  <c r="B118" i="194"/>
  <c r="A58" i="198"/>
  <c r="A10" i="208"/>
  <c r="B28" i="102"/>
  <c r="B98" i="196"/>
  <c r="A74" i="196"/>
  <c r="B74" i="197"/>
  <c r="A20" i="198"/>
  <c r="B141" i="198"/>
  <c r="B58" i="199"/>
  <c r="A147" i="205"/>
  <c r="B31" i="197"/>
  <c r="A52" i="202"/>
  <c r="A83" i="201"/>
  <c r="AL84" i="201"/>
  <c r="B65" i="199"/>
  <c r="B141" i="199"/>
  <c r="A152" i="199"/>
  <c r="A26" i="198"/>
  <c r="B220" i="198"/>
  <c r="B10" i="198"/>
  <c r="A20" i="195"/>
  <c r="A26" i="194"/>
  <c r="A98" i="193"/>
  <c r="B52" i="193"/>
  <c r="A152" i="193"/>
  <c r="A141" i="192"/>
  <c r="A147" i="192"/>
  <c r="B147" i="191"/>
  <c r="A202" i="215"/>
  <c r="A43" i="215" s="1"/>
  <c r="B216" i="218"/>
  <c r="B45" i="218" s="1"/>
  <c r="B26" i="203"/>
  <c r="A65" i="203"/>
  <c r="A74" i="203"/>
  <c r="A254" i="213"/>
  <c r="A54" i="213" s="1"/>
  <c r="A130" i="203"/>
  <c r="A83" i="219"/>
  <c r="A16" i="219" s="1"/>
  <c r="B58" i="203"/>
  <c r="B31" i="203"/>
  <c r="B10" i="203"/>
  <c r="B118" i="203"/>
  <c r="B152" i="203"/>
  <c r="B122" i="216"/>
  <c r="B26" i="216" s="1"/>
  <c r="A115" i="213"/>
  <c r="A25" i="213" s="1"/>
  <c r="B122" i="219"/>
  <c r="B26" i="219" s="1"/>
  <c r="B216" i="214"/>
  <c r="B45" i="214" s="1"/>
  <c r="A273" i="209"/>
  <c r="A60" i="209" s="1"/>
  <c r="B202" i="211"/>
  <c r="B43" i="211" s="1"/>
  <c r="B163" i="213"/>
  <c r="B35" i="213" s="1"/>
  <c r="B88" i="216"/>
  <c r="B17" i="216" s="1"/>
  <c r="A185" i="217"/>
  <c r="A41" i="217" s="1"/>
  <c r="B267" i="218"/>
  <c r="B59" i="218" s="1"/>
  <c r="B238" i="214"/>
  <c r="B48" i="214" s="1"/>
  <c r="A280" i="209"/>
  <c r="A61" i="209" s="1"/>
  <c r="A122" i="210"/>
  <c r="A26" i="210" s="1"/>
  <c r="A196" i="212"/>
  <c r="A42" i="212" s="1"/>
  <c r="B216" i="217"/>
  <c r="B45" i="217" s="1"/>
  <c r="A273" i="218"/>
  <c r="A60" i="218" s="1"/>
  <c r="A216" i="212"/>
  <c r="A45" i="212" s="1"/>
  <c r="B185" i="216"/>
  <c r="B41" i="216" s="1"/>
  <c r="B115" i="218"/>
  <c r="B25" i="218" s="1"/>
  <c r="B122" i="213"/>
  <c r="B26" i="213" s="1"/>
  <c r="B238" i="216"/>
  <c r="B48" i="216" s="1"/>
  <c r="B88" i="209"/>
  <c r="B17" i="209" s="1"/>
  <c r="A216" i="210"/>
  <c r="A45" i="210" s="1"/>
  <c r="A202" i="211"/>
  <c r="A43" i="211" s="1"/>
  <c r="AI17" i="213"/>
  <c r="T42" i="213" s="1"/>
  <c r="A247" i="213"/>
  <c r="A53" i="213" s="1"/>
  <c r="B273" i="213"/>
  <c r="B60" i="213" s="1"/>
  <c r="A280" i="214"/>
  <c r="A61" i="214" s="1"/>
  <c r="B88" i="215"/>
  <c r="B17" i="215" s="1"/>
  <c r="A115" i="215"/>
  <c r="A25" i="215" s="1"/>
  <c r="A202" i="216"/>
  <c r="A43" i="216" s="1"/>
  <c r="A254" i="217"/>
  <c r="A54" i="217" s="1"/>
  <c r="A267" i="219"/>
  <c r="A59" i="219" s="1"/>
  <c r="B247" i="217"/>
  <c r="B53" i="217" s="1"/>
  <c r="B115" i="209"/>
  <c r="B25" i="209" s="1"/>
  <c r="B247" i="211"/>
  <c r="B53" i="211" s="1"/>
  <c r="B67" i="212"/>
  <c r="B14" i="212" s="1"/>
  <c r="A163" i="212"/>
  <c r="A35" i="212" s="1"/>
  <c r="B285" i="213"/>
  <c r="B62" i="213" s="1"/>
  <c r="B285" i="214"/>
  <c r="B62" i="214" s="1"/>
  <c r="B109" i="215"/>
  <c r="B24" i="215" s="1"/>
  <c r="B216" i="215"/>
  <c r="B45" i="215" s="1"/>
  <c r="B216" i="216"/>
  <c r="B45" i="216" s="1"/>
  <c r="A163" i="216"/>
  <c r="A35" i="216" s="1"/>
  <c r="A254" i="216"/>
  <c r="A54" i="216" s="1"/>
  <c r="A280" i="216"/>
  <c r="A61" i="216" s="1"/>
  <c r="B247" i="218"/>
  <c r="B53" i="218" s="1"/>
  <c r="B230" i="219"/>
  <c r="B47" i="219" s="1"/>
  <c r="B202" i="209"/>
  <c r="B43" i="209" s="1"/>
  <c r="A247" i="210"/>
  <c r="A53" i="210" s="1"/>
  <c r="B224" i="211"/>
  <c r="B46" i="211" s="1"/>
  <c r="A280" i="215"/>
  <c r="A61" i="215" s="1"/>
  <c r="B98" i="216"/>
  <c r="B22" i="216" s="1"/>
  <c r="B224" i="217"/>
  <c r="B46" i="217" s="1"/>
  <c r="B273" i="217"/>
  <c r="B60" i="217" s="1"/>
  <c r="B98" i="211"/>
  <c r="B22" i="211" s="1"/>
  <c r="B273" i="215"/>
  <c r="B60" i="215" s="1"/>
  <c r="A254" i="215"/>
  <c r="A54" i="215" s="1"/>
  <c r="A105" i="216"/>
  <c r="A23" i="216" s="1"/>
  <c r="A88" i="218"/>
  <c r="A17" i="218" s="1"/>
  <c r="B285" i="218"/>
  <c r="B62" i="218" s="1"/>
  <c r="A20" i="194"/>
  <c r="A77" i="217"/>
  <c r="A15" i="217" s="1"/>
  <c r="B115" i="217"/>
  <c r="B25" i="217" s="1"/>
  <c r="AL141" i="213"/>
  <c r="A98" i="213"/>
  <c r="A22" i="213" s="1"/>
  <c r="AL141" i="215"/>
  <c r="B89" i="194"/>
  <c r="B163" i="215"/>
  <c r="B35" i="215" s="1"/>
  <c r="B122" i="209"/>
  <c r="B26" i="209" s="1"/>
  <c r="B163" i="209"/>
  <c r="B35" i="209" s="1"/>
  <c r="A280" i="210"/>
  <c r="A61" i="210" s="1"/>
  <c r="A196" i="213"/>
  <c r="A42" i="213" s="1"/>
  <c r="A98" i="214"/>
  <c r="A22" i="214" s="1"/>
  <c r="B98" i="215"/>
  <c r="B22" i="215" s="1"/>
  <c r="B196" i="217"/>
  <c r="B42" i="217" s="1"/>
  <c r="B105" i="218"/>
  <c r="B23" i="218" s="1"/>
  <c r="B115" i="219"/>
  <c r="B25" i="219" s="1"/>
  <c r="A83" i="212"/>
  <c r="A16" i="212" s="1"/>
  <c r="A254" i="214"/>
  <c r="A54" i="214" s="1"/>
  <c r="B247" i="215"/>
  <c r="B53" i="215" s="1"/>
  <c r="A88" i="217"/>
  <c r="A17" i="217" s="1"/>
  <c r="A202" i="210"/>
  <c r="A43" i="210" s="1"/>
  <c r="A77" i="212"/>
  <c r="A15" i="212" s="1"/>
  <c r="B185" i="215"/>
  <c r="B41" i="215" s="1"/>
  <c r="A88" i="219"/>
  <c r="A17" i="219" s="1"/>
  <c r="B254" i="209"/>
  <c r="B54" i="209" s="1"/>
  <c r="B105" i="210"/>
  <c r="B23" i="210" s="1"/>
  <c r="A88" i="211"/>
  <c r="A17" i="211" s="1"/>
  <c r="B98" i="212"/>
  <c r="B22" i="212" s="1"/>
  <c r="A267" i="213"/>
  <c r="A59" i="213" s="1"/>
  <c r="A88" i="214"/>
  <c r="A17" i="214" s="1"/>
  <c r="B105" i="215"/>
  <c r="B23" i="215" s="1"/>
  <c r="A224" i="215"/>
  <c r="A46" i="215" s="1"/>
  <c r="B224" i="216"/>
  <c r="B46" i="216" s="1"/>
  <c r="B115" i="216"/>
  <c r="B25" i="216" s="1"/>
  <c r="A285" i="216"/>
  <c r="A62" i="216" s="1"/>
  <c r="B238" i="217"/>
  <c r="B48" i="217" s="1"/>
  <c r="A254" i="218"/>
  <c r="A54" i="218" s="1"/>
  <c r="B273" i="219"/>
  <c r="B60" i="219" s="1"/>
  <c r="B273" i="214"/>
  <c r="B60" i="214" s="1"/>
  <c r="A122" i="218"/>
  <c r="A26" i="218" s="1"/>
  <c r="B267" i="209"/>
  <c r="B59" i="209" s="1"/>
  <c r="A185" i="210"/>
  <c r="A41" i="210" s="1"/>
  <c r="A105" i="211"/>
  <c r="A23" i="211" s="1"/>
  <c r="A122" i="212"/>
  <c r="A26" i="212" s="1"/>
  <c r="B273" i="212"/>
  <c r="B60" i="212" s="1"/>
  <c r="B216" i="213"/>
  <c r="B45" i="213" s="1"/>
  <c r="AG265" i="214"/>
  <c r="A115" i="214"/>
  <c r="A25" i="214" s="1"/>
  <c r="A122" i="215"/>
  <c r="A26" i="215" s="1"/>
  <c r="A273" i="216"/>
  <c r="A60" i="216" s="1"/>
  <c r="A285" i="217"/>
  <c r="A62" i="217" s="1"/>
  <c r="B98" i="218"/>
  <c r="B22" i="218" s="1"/>
  <c r="A146" i="219"/>
  <c r="A33" i="219" s="1"/>
  <c r="B285" i="219"/>
  <c r="B62" i="219" s="1"/>
  <c r="AG265" i="215"/>
  <c r="B89" i="201"/>
  <c r="B44" i="209"/>
  <c r="B285" i="210"/>
  <c r="B62" i="210" s="1"/>
  <c r="AI18" i="211"/>
  <c r="T48" i="211" s="1"/>
  <c r="A285" i="212"/>
  <c r="A62" i="212" s="1"/>
  <c r="B280" i="217"/>
  <c r="B61" i="217" s="1"/>
  <c r="AI18" i="218"/>
  <c r="T48" i="218" s="1"/>
  <c r="B280" i="218"/>
  <c r="B61" i="218" s="1"/>
  <c r="B254" i="219"/>
  <c r="B54" i="219" s="1"/>
  <c r="B224" i="210"/>
  <c r="B46" i="210" s="1"/>
  <c r="B273" i="211"/>
  <c r="B60" i="211" s="1"/>
  <c r="AL141" i="218"/>
  <c r="B285" i="209"/>
  <c r="B62" i="209" s="1"/>
  <c r="B224" i="209"/>
  <c r="B46" i="209" s="1"/>
  <c r="A285" i="211"/>
  <c r="A62" i="211" s="1"/>
  <c r="A216" i="219"/>
  <c r="A45" i="219" s="1"/>
  <c r="AI18" i="214"/>
  <c r="T48" i="214" s="1"/>
  <c r="A230" i="211"/>
  <c r="A47" i="211" s="1"/>
  <c r="B83" i="218"/>
  <c r="B16" i="218" s="1"/>
  <c r="A83" i="218"/>
  <c r="A16" i="218" s="1"/>
  <c r="A20" i="199"/>
  <c r="B98" i="199"/>
  <c r="B185" i="209"/>
  <c r="B41" i="209" s="1"/>
  <c r="B202" i="210"/>
  <c r="B43" i="210" s="1"/>
  <c r="B238" i="210"/>
  <c r="B48" i="210" s="1"/>
  <c r="AG265" i="212"/>
  <c r="B105" i="213"/>
  <c r="B23" i="213" s="1"/>
  <c r="B267" i="214"/>
  <c r="B59" i="214" s="1"/>
  <c r="B44" i="216"/>
  <c r="A146" i="209"/>
  <c r="A33" i="209" s="1"/>
  <c r="B109" i="210"/>
  <c r="B24" i="210" s="1"/>
  <c r="B196" i="210"/>
  <c r="B42" i="210" s="1"/>
  <c r="A273" i="210"/>
  <c r="A60" i="210" s="1"/>
  <c r="A173" i="213"/>
  <c r="A36" i="213" s="1"/>
  <c r="B202" i="214"/>
  <c r="B43" i="214" s="1"/>
  <c r="A105" i="217"/>
  <c r="A23" i="217" s="1"/>
  <c r="AG265" i="218"/>
  <c r="A140" i="219"/>
  <c r="A32" i="219" s="1"/>
  <c r="A83" i="210"/>
  <c r="A16" i="210" s="1"/>
  <c r="AG265" i="209"/>
  <c r="B173" i="210"/>
  <c r="B36" i="210" s="1"/>
  <c r="A98" i="210"/>
  <c r="A22" i="210" s="1"/>
  <c r="B196" i="211"/>
  <c r="B42" i="211" s="1"/>
  <c r="B109" i="216"/>
  <c r="B24" i="216" s="1"/>
  <c r="B230" i="216"/>
  <c r="B47" i="216" s="1"/>
  <c r="B202" i="219"/>
  <c r="B43" i="219" s="1"/>
  <c r="AG265" i="210"/>
  <c r="A238" i="213"/>
  <c r="A48" i="213" s="1"/>
  <c r="AG211" i="198"/>
  <c r="AI6" i="198" s="1"/>
  <c r="A67" i="217"/>
  <c r="A14" i="217" s="1"/>
  <c r="AG45" i="209"/>
  <c r="B216" i="211"/>
  <c r="B45" i="211" s="1"/>
  <c r="B230" i="212"/>
  <c r="B47" i="212" s="1"/>
  <c r="AI20" i="214"/>
  <c r="T60" i="214" s="1"/>
  <c r="B196" i="214"/>
  <c r="B42" i="214" s="1"/>
  <c r="A238" i="215"/>
  <c r="A48" i="215" s="1"/>
  <c r="B44" i="212"/>
  <c r="B196" i="216"/>
  <c r="B42" i="216" s="1"/>
  <c r="B196" i="218"/>
  <c r="B42" i="218" s="1"/>
  <c r="B44" i="219"/>
  <c r="B238" i="219"/>
  <c r="B48" i="219" s="1"/>
  <c r="AI19" i="219"/>
  <c r="W54" i="219" s="1"/>
  <c r="B224" i="213"/>
  <c r="B46" i="213" s="1"/>
  <c r="B224" i="214"/>
  <c r="B46" i="214" s="1"/>
  <c r="A202" i="217"/>
  <c r="A43" i="217" s="1"/>
  <c r="AL141" i="217"/>
  <c r="A146" i="218"/>
  <c r="A33" i="218" s="1"/>
  <c r="A163" i="217"/>
  <c r="A35" i="217" s="1"/>
  <c r="B173" i="218"/>
  <c r="B36" i="218" s="1"/>
  <c r="A146" i="213"/>
  <c r="A33" i="213" s="1"/>
  <c r="B146" i="209"/>
  <c r="B33" i="209" s="1"/>
  <c r="A155" i="219"/>
  <c r="A34" i="219" s="1"/>
  <c r="A155" i="209"/>
  <c r="A34" i="209" s="1"/>
  <c r="B140" i="216"/>
  <c r="B32" i="216" s="1"/>
  <c r="B122" i="211"/>
  <c r="B26" i="211" s="1"/>
  <c r="B98" i="217"/>
  <c r="B22" i="217" s="1"/>
  <c r="B105" i="219"/>
  <c r="B23" i="219" s="1"/>
  <c r="B77" i="209"/>
  <c r="B15" i="209" s="1"/>
  <c r="AI17" i="217"/>
  <c r="W42" i="217" s="1"/>
  <c r="A109" i="218"/>
  <c r="A24" i="218" s="1"/>
  <c r="B254" i="210"/>
  <c r="B54" i="210" s="1"/>
  <c r="B254" i="212"/>
  <c r="B54" i="212" s="1"/>
  <c r="A163" i="218"/>
  <c r="A35" i="218" s="1"/>
  <c r="AL141" i="216"/>
  <c r="A146" i="217"/>
  <c r="A33" i="217" s="1"/>
  <c r="A146" i="216"/>
  <c r="A33" i="216" s="1"/>
  <c r="B74" i="193"/>
  <c r="B238" i="209"/>
  <c r="B48" i="209" s="1"/>
  <c r="B238" i="211"/>
  <c r="B48" i="211" s="1"/>
  <c r="B238" i="212"/>
  <c r="B48" i="212" s="1"/>
  <c r="A230" i="209"/>
  <c r="A47" i="209" s="1"/>
  <c r="B230" i="218"/>
  <c r="B47" i="218" s="1"/>
  <c r="A230" i="217"/>
  <c r="A47" i="217" s="1"/>
  <c r="AI20" i="212"/>
  <c r="T60" i="212" s="1"/>
  <c r="A185" i="212"/>
  <c r="A41" i="212" s="1"/>
  <c r="B202" i="213"/>
  <c r="B43" i="213" s="1"/>
  <c r="B147" i="193"/>
  <c r="A196" i="209"/>
  <c r="A42" i="209" s="1"/>
  <c r="AI19" i="210"/>
  <c r="W54" i="210" s="1"/>
  <c r="B202" i="212"/>
  <c r="B43" i="212" s="1"/>
  <c r="B185" i="212"/>
  <c r="B41" i="212" s="1"/>
  <c r="A202" i="213"/>
  <c r="A43" i="213" s="1"/>
  <c r="B44" i="217"/>
  <c r="AI20" i="213"/>
  <c r="T60" i="213" s="1"/>
  <c r="B185" i="211"/>
  <c r="B41" i="211" s="1"/>
  <c r="A185" i="219"/>
  <c r="A41" i="219" s="1"/>
  <c r="B146" i="219"/>
  <c r="B33" i="219" s="1"/>
  <c r="B140" i="215"/>
  <c r="B32" i="215" s="1"/>
  <c r="AI12" i="209"/>
  <c r="W18" i="209" s="1"/>
  <c r="A67" i="212"/>
  <c r="A14" i="212" s="1"/>
  <c r="A173" i="211"/>
  <c r="A36" i="211" s="1"/>
  <c r="A173" i="215"/>
  <c r="A36" i="215" s="1"/>
  <c r="A140" i="212"/>
  <c r="A32" i="212" s="1"/>
  <c r="A140" i="213"/>
  <c r="A32" i="213" s="1"/>
  <c r="A140" i="209"/>
  <c r="A32" i="209" s="1"/>
  <c r="B140" i="210"/>
  <c r="B32" i="210" s="1"/>
  <c r="A140" i="218"/>
  <c r="A32" i="218" s="1"/>
  <c r="B155" i="210"/>
  <c r="B34" i="210" s="1"/>
  <c r="AI13" i="210"/>
  <c r="W24" i="210" s="1"/>
  <c r="B131" i="218"/>
  <c r="B31" i="218" s="1"/>
  <c r="AG26" i="217"/>
  <c r="AG26" i="212"/>
  <c r="AG45" i="217"/>
  <c r="AG31" i="212"/>
  <c r="AG45" i="212"/>
  <c r="B67" i="217"/>
  <c r="B14" i="217" s="1"/>
  <c r="A155" i="213"/>
  <c r="A34" i="213" s="1"/>
  <c r="A155" i="217"/>
  <c r="A34" i="217" s="1"/>
  <c r="AI13" i="213"/>
  <c r="T24" i="213" s="1"/>
  <c r="B58" i="194"/>
  <c r="B52" i="198"/>
  <c r="A108" i="203"/>
  <c r="B147" i="204"/>
  <c r="AI6" i="205"/>
  <c r="B67" i="209"/>
  <c r="B14" i="209" s="1"/>
  <c r="AL141" i="211"/>
  <c r="AG265" i="211"/>
  <c r="A185" i="213"/>
  <c r="A41" i="213" s="1"/>
  <c r="A146" i="215"/>
  <c r="A33" i="215" s="1"/>
  <c r="B230" i="215"/>
  <c r="B47" i="215" s="1"/>
  <c r="B83" i="217"/>
  <c r="B16" i="217" s="1"/>
  <c r="AI20" i="217"/>
  <c r="W60" i="217" s="1"/>
  <c r="B140" i="217"/>
  <c r="B32" i="217" s="1"/>
  <c r="AI19" i="213"/>
  <c r="W54" i="213" s="1"/>
  <c r="AI13" i="215"/>
  <c r="T24" i="215" s="1"/>
  <c r="AG265" i="219"/>
  <c r="B41" i="190"/>
  <c r="A48" i="190"/>
  <c r="A58" i="191"/>
  <c r="A58" i="192"/>
  <c r="B26" i="193"/>
  <c r="A31" i="193"/>
  <c r="A98" i="194"/>
  <c r="B152" i="194"/>
  <c r="B65" i="195"/>
  <c r="A31" i="195"/>
  <c r="B20" i="196"/>
  <c r="B65" i="198"/>
  <c r="A74" i="198"/>
  <c r="B10" i="202"/>
  <c r="A58" i="202"/>
  <c r="B20" i="203"/>
  <c r="B52" i="205"/>
  <c r="B141" i="205"/>
  <c r="B220" i="205"/>
  <c r="A52" i="208"/>
  <c r="A89" i="208"/>
  <c r="AI18" i="209"/>
  <c r="T48" i="209" s="1"/>
  <c r="AG26" i="209"/>
  <c r="B98" i="209"/>
  <c r="B22" i="209" s="1"/>
  <c r="A131" i="210"/>
  <c r="A31" i="210" s="1"/>
  <c r="A115" i="210"/>
  <c r="A25" i="210" s="1"/>
  <c r="AI20" i="211"/>
  <c r="T60" i="211" s="1"/>
  <c r="A267" i="211"/>
  <c r="A59" i="211" s="1"/>
  <c r="A280" i="211"/>
  <c r="A61" i="211" s="1"/>
  <c r="B173" i="212"/>
  <c r="B36" i="212" s="1"/>
  <c r="AI17" i="212"/>
  <c r="W42" i="212" s="1"/>
  <c r="B67" i="213"/>
  <c r="B14" i="213" s="1"/>
  <c r="A88" i="213"/>
  <c r="A17" i="213" s="1"/>
  <c r="B131" i="213"/>
  <c r="B31" i="213" s="1"/>
  <c r="A230" i="213"/>
  <c r="A47" i="213" s="1"/>
  <c r="AI18" i="213"/>
  <c r="W48" i="213" s="1"/>
  <c r="A196" i="215"/>
  <c r="A42" i="215" s="1"/>
  <c r="B267" i="215"/>
  <c r="B59" i="215" s="1"/>
  <c r="B155" i="216"/>
  <c r="B34" i="216" s="1"/>
  <c r="AG265" i="216"/>
  <c r="AI19" i="217"/>
  <c r="W54" i="217" s="1"/>
  <c r="A122" i="217"/>
  <c r="A26" i="217" s="1"/>
  <c r="AG265" i="217"/>
  <c r="A238" i="218"/>
  <c r="A48" i="218" s="1"/>
  <c r="A109" i="219"/>
  <c r="A24" i="219" s="1"/>
  <c r="A131" i="219"/>
  <c r="A31" i="219" s="1"/>
  <c r="B173" i="219"/>
  <c r="B36" i="219" s="1"/>
  <c r="B98" i="219"/>
  <c r="B22" i="219" s="1"/>
  <c r="B163" i="219"/>
  <c r="B35" i="219" s="1"/>
  <c r="A224" i="219"/>
  <c r="A46" i="219" s="1"/>
  <c r="B247" i="219"/>
  <c r="B53" i="219" s="1"/>
  <c r="A280" i="219"/>
  <c r="A61" i="219" s="1"/>
  <c r="AI13" i="212"/>
  <c r="T24" i="212" s="1"/>
  <c r="AI13" i="216"/>
  <c r="W24" i="216" s="1"/>
  <c r="A83" i="215"/>
  <c r="A16" i="215" s="1"/>
  <c r="A26" i="102"/>
  <c r="B52" i="196"/>
  <c r="B58" i="196"/>
  <c r="A74" i="200"/>
  <c r="A98" i="204"/>
  <c r="AL84" i="208"/>
  <c r="AG31" i="209"/>
  <c r="B109" i="212"/>
  <c r="B24" i="212" s="1"/>
  <c r="AI18" i="215"/>
  <c r="W48" i="215" s="1"/>
  <c r="A285" i="215"/>
  <c r="A62" i="215" s="1"/>
  <c r="B224" i="218"/>
  <c r="B46" i="218" s="1"/>
  <c r="AI13" i="219"/>
  <c r="W24" i="219" s="1"/>
  <c r="AI19" i="209"/>
  <c r="W54" i="209" s="1"/>
  <c r="AG35" i="209"/>
  <c r="A98" i="191"/>
  <c r="A10" i="195"/>
  <c r="B52" i="199"/>
  <c r="B41" i="200"/>
  <c r="A48" i="200"/>
  <c r="B20" i="202"/>
  <c r="B98" i="203"/>
  <c r="B10" i="204"/>
  <c r="A20" i="207"/>
  <c r="A109" i="209"/>
  <c r="A24" i="209" s="1"/>
  <c r="A216" i="209"/>
  <c r="A45" i="209" s="1"/>
  <c r="A109" i="211"/>
  <c r="A24" i="211" s="1"/>
  <c r="A146" i="211"/>
  <c r="A33" i="211" s="1"/>
  <c r="A109" i="212"/>
  <c r="A24" i="212" s="1"/>
  <c r="A146" i="212"/>
  <c r="A33" i="212" s="1"/>
  <c r="AG45" i="213"/>
  <c r="AI20" i="215"/>
  <c r="T60" i="215" s="1"/>
  <c r="A48" i="194"/>
  <c r="B83" i="216"/>
  <c r="B16" i="216" s="1"/>
  <c r="A83" i="216"/>
  <c r="A16" i="216" s="1"/>
  <c r="L67" i="47"/>
  <c r="A131" i="209"/>
  <c r="A31" i="209" s="1"/>
  <c r="A247" i="209"/>
  <c r="A53" i="209" s="1"/>
  <c r="A115" i="211"/>
  <c r="A25" i="211" s="1"/>
  <c r="AI19" i="212"/>
  <c r="W54" i="212" s="1"/>
  <c r="A131" i="212"/>
  <c r="A31" i="212" s="1"/>
  <c r="B230" i="213"/>
  <c r="B47" i="213" s="1"/>
  <c r="B131" i="215"/>
  <c r="B31" i="215" s="1"/>
  <c r="B155" i="215"/>
  <c r="B34" i="215" s="1"/>
  <c r="B247" i="216"/>
  <c r="B53" i="216" s="1"/>
  <c r="AI18" i="216"/>
  <c r="W48" i="216" s="1"/>
  <c r="B44" i="218"/>
  <c r="B280" i="219"/>
  <c r="B61" i="219" s="1"/>
  <c r="A83" i="211"/>
  <c r="A16" i="211" s="1"/>
  <c r="AI16" i="209"/>
  <c r="T36" i="209" s="1"/>
  <c r="AI20" i="210"/>
  <c r="W60" i="210" s="1"/>
  <c r="B146" i="210"/>
  <c r="B33" i="210" s="1"/>
  <c r="B230" i="210"/>
  <c r="B47" i="210" s="1"/>
  <c r="AI18" i="210"/>
  <c r="T48" i="210" s="1"/>
  <c r="A163" i="211"/>
  <c r="A35" i="211" s="1"/>
  <c r="B254" i="211"/>
  <c r="B54" i="211" s="1"/>
  <c r="AI12" i="212"/>
  <c r="T18" i="212" s="1"/>
  <c r="A88" i="212"/>
  <c r="A17" i="212" s="1"/>
  <c r="A155" i="212"/>
  <c r="A34" i="212" s="1"/>
  <c r="B224" i="212"/>
  <c r="B46" i="212" s="1"/>
  <c r="A247" i="212"/>
  <c r="A53" i="212" s="1"/>
  <c r="B115" i="212"/>
  <c r="B25" i="212" s="1"/>
  <c r="B267" i="212"/>
  <c r="B59" i="212" s="1"/>
  <c r="AG35" i="213"/>
  <c r="A67" i="213"/>
  <c r="A14" i="213" s="1"/>
  <c r="AG265" i="213"/>
  <c r="A202" i="214"/>
  <c r="A43" i="214" s="1"/>
  <c r="B230" i="214"/>
  <c r="B47" i="214" s="1"/>
  <c r="AI19" i="216"/>
  <c r="W54" i="216" s="1"/>
  <c r="B131" i="216"/>
  <c r="B31" i="216" s="1"/>
  <c r="B267" i="216"/>
  <c r="B59" i="216" s="1"/>
  <c r="B267" i="217"/>
  <c r="B59" i="217" s="1"/>
  <c r="AI19" i="218"/>
  <c r="W54" i="218" s="1"/>
  <c r="AI13" i="218"/>
  <c r="T24" i="218" s="1"/>
  <c r="A155" i="218"/>
  <c r="A34" i="218" s="1"/>
  <c r="B202" i="218"/>
  <c r="B43" i="218" s="1"/>
  <c r="A185" i="218"/>
  <c r="A41" i="218" s="1"/>
  <c r="AI20" i="219"/>
  <c r="T60" i="219" s="1"/>
  <c r="AI18" i="219"/>
  <c r="W48" i="219" s="1"/>
  <c r="B88" i="210"/>
  <c r="B17" i="210" s="1"/>
  <c r="A146" i="210"/>
  <c r="A33" i="210" s="1"/>
  <c r="B163" i="210"/>
  <c r="B35" i="210" s="1"/>
  <c r="B267" i="210"/>
  <c r="B59" i="210" s="1"/>
  <c r="AI19" i="211"/>
  <c r="T54" i="211" s="1"/>
  <c r="AL141" i="212"/>
  <c r="AI18" i="212"/>
  <c r="T48" i="212" s="1"/>
  <c r="A280" i="213"/>
  <c r="A61" i="213" s="1"/>
  <c r="B247" i="214"/>
  <c r="B53" i="214" s="1"/>
  <c r="B155" i="214"/>
  <c r="B34" i="214" s="1"/>
  <c r="AI18" i="217"/>
  <c r="T48" i="217" s="1"/>
  <c r="A196" i="219"/>
  <c r="A42" i="219" s="1"/>
  <c r="AI20" i="209"/>
  <c r="T60" i="209" s="1"/>
  <c r="B109" i="209"/>
  <c r="B24" i="209" s="1"/>
  <c r="AI16" i="212"/>
  <c r="W36" i="212" s="1"/>
  <c r="AI19" i="215"/>
  <c r="T54" i="215" s="1"/>
  <c r="AI20" i="216"/>
  <c r="W60" i="216" s="1"/>
  <c r="AI16" i="217"/>
  <c r="W36" i="217" s="1"/>
  <c r="AI12" i="217"/>
  <c r="T18" i="217" s="1"/>
  <c r="A109" i="217"/>
  <c r="A24" i="217" s="1"/>
  <c r="AI20" i="218"/>
  <c r="W60" i="218" s="1"/>
  <c r="B307" i="170"/>
  <c r="C307" i="170" s="1"/>
  <c r="B333" i="170"/>
  <c r="C333" i="170" s="1"/>
  <c r="B325" i="170"/>
  <c r="C325" i="170" s="1"/>
  <c r="B168" i="170"/>
  <c r="C168" i="170" s="1"/>
  <c r="B351" i="170"/>
  <c r="A347" i="170" s="1"/>
  <c r="B315" i="170"/>
  <c r="C315" i="170" s="1"/>
  <c r="B301" i="170"/>
  <c r="C301" i="170" s="1"/>
  <c r="AI7" i="209"/>
  <c r="J6" i="209" s="1"/>
  <c r="B147" i="102"/>
  <c r="AG10" i="102"/>
  <c r="A10" i="102" s="1"/>
  <c r="L196" i="47"/>
  <c r="L140" i="47"/>
  <c r="L77" i="47"/>
  <c r="AI19" i="214"/>
  <c r="W54" i="214" s="1"/>
  <c r="B295" i="170"/>
  <c r="C295" i="170" s="1"/>
  <c r="B287" i="170"/>
  <c r="C287" i="170" s="1"/>
  <c r="B266" i="170"/>
  <c r="C266" i="170" s="1"/>
  <c r="B262" i="170"/>
  <c r="C262" i="170" s="1"/>
  <c r="AI17" i="209"/>
  <c r="W42" i="209" s="1"/>
  <c r="AI6" i="193"/>
  <c r="L285" i="47"/>
  <c r="AG31" i="102"/>
  <c r="A31" i="102" s="1"/>
  <c r="L267" i="47"/>
  <c r="AG108" i="102"/>
  <c r="AG89" i="102"/>
  <c r="AG83" i="102"/>
  <c r="L280" i="47"/>
  <c r="L273" i="47"/>
  <c r="L230" i="47"/>
  <c r="L216" i="47"/>
  <c r="L202" i="47"/>
  <c r="L146" i="47"/>
  <c r="L83" i="47"/>
  <c r="C352" i="170"/>
  <c r="C345" i="170"/>
  <c r="C336" i="170"/>
  <c r="C332" i="170"/>
  <c r="C316" i="170"/>
  <c r="C309" i="170"/>
  <c r="C288" i="170"/>
  <c r="C284" i="170"/>
  <c r="C274" i="170"/>
  <c r="C267" i="170"/>
  <c r="C243" i="170"/>
  <c r="C224" i="170"/>
  <c r="C210" i="170"/>
  <c r="C201" i="170"/>
  <c r="C164" i="170"/>
  <c r="C154" i="170"/>
  <c r="AH162" i="170"/>
  <c r="AG65" i="102"/>
  <c r="A65" i="102" s="1"/>
  <c r="B149" i="102"/>
  <c r="AG130" i="102"/>
  <c r="AG41" i="102"/>
  <c r="A41" i="102" s="1"/>
  <c r="AG20" i="102"/>
  <c r="L163" i="47"/>
  <c r="L122" i="47"/>
  <c r="L115" i="47"/>
  <c r="L98" i="47"/>
  <c r="C344" i="170"/>
  <c r="C335" i="170"/>
  <c r="C331" i="170"/>
  <c r="C324" i="170"/>
  <c r="C308" i="170"/>
  <c r="C283" i="170"/>
  <c r="C242" i="170"/>
  <c r="C223" i="170"/>
  <c r="C200" i="170"/>
  <c r="C186" i="170"/>
  <c r="C167" i="170"/>
  <c r="A89" i="200"/>
  <c r="AL84" i="200"/>
  <c r="B48" i="195"/>
  <c r="A48" i="195"/>
  <c r="A89" i="197"/>
  <c r="AL84" i="197"/>
  <c r="AG141" i="102"/>
  <c r="L207" i="47"/>
  <c r="L173" i="47"/>
  <c r="L155" i="47"/>
  <c r="L88" i="47"/>
  <c r="C357" i="170"/>
  <c r="C350" i="170"/>
  <c r="C334" i="170"/>
  <c r="C323" i="170"/>
  <c r="C314" i="170"/>
  <c r="C286" i="170"/>
  <c r="C279" i="170"/>
  <c r="C272" i="170"/>
  <c r="C265" i="170"/>
  <c r="C245" i="170"/>
  <c r="C241" i="170"/>
  <c r="C222" i="170"/>
  <c r="C212" i="170"/>
  <c r="C208" i="170"/>
  <c r="C199" i="170"/>
  <c r="C192" i="170"/>
  <c r="C175" i="170"/>
  <c r="C166" i="170"/>
  <c r="C149" i="170"/>
  <c r="C145" i="170"/>
  <c r="C239" i="170"/>
  <c r="AG58" i="102"/>
  <c r="A58" i="102" s="1"/>
  <c r="A152" i="102"/>
  <c r="AG118" i="102"/>
  <c r="L254" i="47"/>
  <c r="L247" i="47"/>
  <c r="L238" i="47"/>
  <c r="L224" i="47"/>
  <c r="L185" i="47"/>
  <c r="C337" i="170"/>
  <c r="C326" i="170"/>
  <c r="C317" i="170"/>
  <c r="C285" i="170"/>
  <c r="AH276" i="170"/>
  <c r="C264" i="170"/>
  <c r="C244" i="170"/>
  <c r="C211" i="170"/>
  <c r="C165" i="170"/>
  <c r="A89" i="206"/>
  <c r="AL84" i="206"/>
  <c r="A48" i="193"/>
  <c r="B48" i="193"/>
  <c r="C302" i="170"/>
  <c r="AH298" i="170"/>
  <c r="C296" i="170"/>
  <c r="C292" i="170"/>
  <c r="C293" i="170"/>
  <c r="AH290" i="170"/>
  <c r="C268" i="170"/>
  <c r="C263" i="170"/>
  <c r="B48" i="198"/>
  <c r="A48" i="198"/>
  <c r="C160" i="170"/>
  <c r="C155" i="170"/>
  <c r="C187" i="170"/>
  <c r="C146" i="170"/>
  <c r="C144" i="170"/>
  <c r="C250" i="170"/>
  <c r="C249" i="170"/>
  <c r="C251" i="170"/>
  <c r="C255" i="170"/>
  <c r="C254" i="170"/>
  <c r="C253" i="170"/>
  <c r="C207" i="170"/>
  <c r="AH359" i="170"/>
  <c r="C361" i="170"/>
  <c r="C216" i="170"/>
  <c r="C217" i="170"/>
  <c r="C209" i="170"/>
  <c r="C194" i="170"/>
  <c r="C176" i="170"/>
  <c r="AH179" i="170"/>
  <c r="B179" i="170"/>
  <c r="C148" i="170"/>
  <c r="A89" i="190"/>
  <c r="AL84" i="190"/>
  <c r="AG31" i="217"/>
  <c r="A131" i="217"/>
  <c r="A31" i="217" s="1"/>
  <c r="AI7" i="217"/>
  <c r="J6" i="217" s="1"/>
  <c r="B173" i="216"/>
  <c r="B36" i="216" s="1"/>
  <c r="A173" i="216"/>
  <c r="A36" i="216" s="1"/>
  <c r="A140" i="214"/>
  <c r="A32" i="214" s="1"/>
  <c r="A52" i="194"/>
  <c r="B98" i="192"/>
  <c r="A89" i="192"/>
  <c r="AG31" i="213"/>
  <c r="AI12" i="213"/>
  <c r="AI16" i="213"/>
  <c r="W36" i="213" s="1"/>
  <c r="A109" i="213"/>
  <c r="A24" i="213" s="1"/>
  <c r="AI7" i="213"/>
  <c r="J6" i="213" s="1"/>
  <c r="AI7" i="212"/>
  <c r="I6" i="212" s="1"/>
  <c r="B131" i="212"/>
  <c r="B31" i="212" s="1"/>
  <c r="B20" i="192"/>
  <c r="B10" i="192"/>
  <c r="B74" i="190"/>
  <c r="B10" i="194"/>
  <c r="B155" i="211"/>
  <c r="B34" i="211" s="1"/>
  <c r="AI13" i="211"/>
  <c r="T24" i="211" s="1"/>
  <c r="AL84" i="192"/>
  <c r="B140" i="211"/>
  <c r="B32" i="211" s="1"/>
  <c r="B131" i="211"/>
  <c r="B31" i="211" s="1"/>
  <c r="A131" i="211"/>
  <c r="A31" i="211" s="1"/>
  <c r="A173" i="209"/>
  <c r="A36" i="209" s="1"/>
  <c r="AI13" i="209"/>
  <c r="T24" i="209" s="1"/>
  <c r="B74" i="192"/>
  <c r="B52" i="192"/>
  <c r="AG98" i="102"/>
  <c r="AG74" i="102"/>
  <c r="B101" i="102"/>
  <c r="L131" i="47"/>
  <c r="B74" i="191"/>
  <c r="AG52" i="102"/>
  <c r="L109" i="47"/>
  <c r="B103" i="47"/>
  <c r="C103" i="47"/>
  <c r="C221" i="47"/>
  <c r="B221" i="47"/>
  <c r="C181" i="170"/>
  <c r="AH151" i="170"/>
  <c r="C193" i="170"/>
  <c r="AH189" i="170"/>
  <c r="AH183" i="170"/>
  <c r="A77" i="219"/>
  <c r="A15" i="219" s="1"/>
  <c r="B77" i="219"/>
  <c r="B15" i="219" s="1"/>
  <c r="AI17" i="219"/>
  <c r="A67" i="219"/>
  <c r="A14" i="219" s="1"/>
  <c r="AG31" i="219"/>
  <c r="AI12" i="219"/>
  <c r="B67" i="219"/>
  <c r="B14" i="219" s="1"/>
  <c r="AG45" i="219"/>
  <c r="AG26" i="219"/>
  <c r="AI16" i="219"/>
  <c r="AI7" i="219"/>
  <c r="AG35" i="219"/>
  <c r="A77" i="218"/>
  <c r="A15" i="218" s="1"/>
  <c r="B77" i="218"/>
  <c r="B15" i="218" s="1"/>
  <c r="AI17" i="218"/>
  <c r="A67" i="218"/>
  <c r="A14" i="218" s="1"/>
  <c r="AG31" i="218"/>
  <c r="AI12" i="218"/>
  <c r="B67" i="218"/>
  <c r="B14" i="218" s="1"/>
  <c r="AG45" i="218"/>
  <c r="AG26" i="218"/>
  <c r="AI16" i="218"/>
  <c r="AI7" i="218"/>
  <c r="AG35" i="218"/>
  <c r="B173" i="217"/>
  <c r="B36" i="217" s="1"/>
  <c r="A173" i="217"/>
  <c r="A36" i="217" s="1"/>
  <c r="AI13" i="217"/>
  <c r="A77" i="216"/>
  <c r="A15" i="216" s="1"/>
  <c r="B77" i="216"/>
  <c r="B15" i="216" s="1"/>
  <c r="AI17" i="216"/>
  <c r="A67" i="216"/>
  <c r="A14" i="216" s="1"/>
  <c r="AG31" i="216"/>
  <c r="AI12" i="216"/>
  <c r="B67" i="216"/>
  <c r="B14" i="216" s="1"/>
  <c r="AG45" i="216"/>
  <c r="AG26" i="216"/>
  <c r="AI16" i="216"/>
  <c r="AI7" i="216"/>
  <c r="AG35" i="216"/>
  <c r="A77" i="215"/>
  <c r="A15" i="215" s="1"/>
  <c r="B77" i="215"/>
  <c r="B15" i="215" s="1"/>
  <c r="AI17" i="215"/>
  <c r="A67" i="215"/>
  <c r="A14" i="215" s="1"/>
  <c r="AG31" i="215"/>
  <c r="AI12" i="215"/>
  <c r="B67" i="215"/>
  <c r="B14" i="215" s="1"/>
  <c r="AG45" i="215"/>
  <c r="AG26" i="215"/>
  <c r="AI16" i="215"/>
  <c r="AI7" i="215"/>
  <c r="AG35" i="215"/>
  <c r="A105" i="214"/>
  <c r="A23" i="214" s="1"/>
  <c r="B105" i="214"/>
  <c r="B23" i="214" s="1"/>
  <c r="B173" i="214"/>
  <c r="B36" i="214" s="1"/>
  <c r="A173" i="214"/>
  <c r="A36" i="214" s="1"/>
  <c r="A67" i="214"/>
  <c r="A14" i="214" s="1"/>
  <c r="AG31" i="214"/>
  <c r="AI12" i="214"/>
  <c r="B67" i="214"/>
  <c r="B14" i="214" s="1"/>
  <c r="AG45" i="214"/>
  <c r="AG26" i="214"/>
  <c r="AI16" i="214"/>
  <c r="AI7" i="214"/>
  <c r="A109" i="214"/>
  <c r="A24" i="214" s="1"/>
  <c r="B109" i="214"/>
  <c r="B24" i="214" s="1"/>
  <c r="B122" i="214"/>
  <c r="B26" i="214" s="1"/>
  <c r="A122" i="214"/>
  <c r="A26" i="214" s="1"/>
  <c r="A77" i="214"/>
  <c r="A15" i="214" s="1"/>
  <c r="B77" i="214"/>
  <c r="B15" i="214" s="1"/>
  <c r="AI17" i="214"/>
  <c r="B163" i="214"/>
  <c r="B35" i="214" s="1"/>
  <c r="A163" i="214"/>
  <c r="A35" i="214" s="1"/>
  <c r="B185" i="214"/>
  <c r="B41" i="214" s="1"/>
  <c r="A185" i="214"/>
  <c r="A41" i="214" s="1"/>
  <c r="A83" i="214"/>
  <c r="A16" i="214" s="1"/>
  <c r="B83" i="214"/>
  <c r="B16" i="214" s="1"/>
  <c r="A131" i="214"/>
  <c r="A31" i="214" s="1"/>
  <c r="B131" i="214"/>
  <c r="B31" i="214" s="1"/>
  <c r="AI13" i="214"/>
  <c r="A146" i="214"/>
  <c r="A33" i="214" s="1"/>
  <c r="AL141" i="214"/>
  <c r="B146" i="214"/>
  <c r="B33" i="214" s="1"/>
  <c r="A77" i="211"/>
  <c r="A15" i="211" s="1"/>
  <c r="B77" i="211"/>
  <c r="B15" i="211" s="1"/>
  <c r="AI17" i="211"/>
  <c r="A67" i="211"/>
  <c r="A14" i="211" s="1"/>
  <c r="AG31" i="211"/>
  <c r="AI12" i="211"/>
  <c r="B67" i="211"/>
  <c r="B14" i="211" s="1"/>
  <c r="AG45" i="211"/>
  <c r="AG26" i="211"/>
  <c r="AI16" i="211"/>
  <c r="AI7" i="211"/>
  <c r="AG35" i="211"/>
  <c r="A77" i="210"/>
  <c r="A15" i="210" s="1"/>
  <c r="B77" i="210"/>
  <c r="B15" i="210" s="1"/>
  <c r="AI17" i="210"/>
  <c r="A67" i="210"/>
  <c r="A14" i="210" s="1"/>
  <c r="AG31" i="210"/>
  <c r="AI12" i="210"/>
  <c r="B67" i="210"/>
  <c r="B14" i="210" s="1"/>
  <c r="AG45" i="210"/>
  <c r="AG26" i="210"/>
  <c r="AI16" i="210"/>
  <c r="AI7" i="210"/>
  <c r="AG35" i="210"/>
  <c r="B83" i="209"/>
  <c r="B16" i="209" s="1"/>
  <c r="A83" i="209"/>
  <c r="A16" i="209" s="1"/>
  <c r="A41" i="208"/>
  <c r="B41" i="208"/>
  <c r="B130" i="208"/>
  <c r="A130" i="208"/>
  <c r="B65" i="208"/>
  <c r="A65" i="208"/>
  <c r="B83" i="208"/>
  <c r="A83" i="208"/>
  <c r="B65" i="207"/>
  <c r="A65" i="207"/>
  <c r="B152" i="207"/>
  <c r="A152" i="207"/>
  <c r="B220" i="207"/>
  <c r="A220" i="207"/>
  <c r="B108" i="207"/>
  <c r="A108" i="207"/>
  <c r="B118" i="207"/>
  <c r="A118" i="207"/>
  <c r="B130" i="207"/>
  <c r="A130" i="207"/>
  <c r="B83" i="207"/>
  <c r="A83" i="207"/>
  <c r="AI6" i="207"/>
  <c r="A147" i="206"/>
  <c r="B147" i="206"/>
  <c r="B220" i="206"/>
  <c r="A220" i="206"/>
  <c r="B152" i="206"/>
  <c r="A152" i="206"/>
  <c r="A98" i="206"/>
  <c r="B98" i="206"/>
  <c r="A26" i="206"/>
  <c r="B26" i="206"/>
  <c r="A31" i="206"/>
  <c r="B31" i="206"/>
  <c r="B108" i="206"/>
  <c r="A108" i="206"/>
  <c r="A58" i="206"/>
  <c r="B58" i="206"/>
  <c r="B118" i="206"/>
  <c r="A118" i="206"/>
  <c r="A52" i="206"/>
  <c r="B52" i="206"/>
  <c r="A10" i="206"/>
  <c r="B10" i="206"/>
  <c r="AI6" i="206"/>
  <c r="A74" i="206"/>
  <c r="B74" i="206"/>
  <c r="B130" i="206"/>
  <c r="A130" i="206"/>
  <c r="B65" i="206"/>
  <c r="A65" i="206"/>
  <c r="A20" i="206"/>
  <c r="B20" i="206"/>
  <c r="B108" i="205"/>
  <c r="A108" i="205"/>
  <c r="B130" i="205"/>
  <c r="A130" i="205"/>
  <c r="A89" i="205"/>
  <c r="B89" i="205"/>
  <c r="AL84" i="205"/>
  <c r="B83" i="205"/>
  <c r="A83" i="205"/>
  <c r="A41" i="205"/>
  <c r="B41" i="205"/>
  <c r="B152" i="204"/>
  <c r="A152" i="204"/>
  <c r="B118" i="204"/>
  <c r="A118" i="204"/>
  <c r="B130" i="204"/>
  <c r="A130" i="204"/>
  <c r="A41" i="204"/>
  <c r="B41" i="204"/>
  <c r="B108" i="204"/>
  <c r="A108" i="204"/>
  <c r="B65" i="204"/>
  <c r="A65" i="204"/>
  <c r="B83" i="204"/>
  <c r="A83" i="204"/>
  <c r="B220" i="204"/>
  <c r="A220" i="204"/>
  <c r="A89" i="204"/>
  <c r="AL84" i="204"/>
  <c r="B89" i="204"/>
  <c r="AI6" i="204"/>
  <c r="A41" i="203"/>
  <c r="B41" i="203"/>
  <c r="B83" i="203"/>
  <c r="A83" i="203"/>
  <c r="A89" i="203"/>
  <c r="B89" i="203"/>
  <c r="AL84" i="203"/>
  <c r="B83" i="202"/>
  <c r="A83" i="202"/>
  <c r="A89" i="202"/>
  <c r="B89" i="202"/>
  <c r="AL84" i="202"/>
  <c r="A141" i="201"/>
  <c r="B141" i="201"/>
  <c r="B118" i="201"/>
  <c r="A118" i="201"/>
  <c r="A20" i="201"/>
  <c r="B20" i="201"/>
  <c r="B108" i="201"/>
  <c r="A108" i="201"/>
  <c r="A58" i="201"/>
  <c r="B58" i="201"/>
  <c r="B74" i="201"/>
  <c r="A74" i="201"/>
  <c r="B65" i="201"/>
  <c r="A65" i="201"/>
  <c r="A52" i="201"/>
  <c r="B52" i="201"/>
  <c r="B10" i="201"/>
  <c r="A10" i="201"/>
  <c r="B147" i="201"/>
  <c r="A147" i="201"/>
  <c r="B31" i="201"/>
  <c r="A31" i="201"/>
  <c r="B130" i="201"/>
  <c r="A130" i="201"/>
  <c r="A98" i="201"/>
  <c r="B98" i="201"/>
  <c r="A26" i="201"/>
  <c r="B26" i="201"/>
  <c r="B152" i="201"/>
  <c r="A152" i="201"/>
  <c r="A98" i="200"/>
  <c r="B98" i="200"/>
  <c r="B147" i="200"/>
  <c r="A147" i="200"/>
  <c r="B118" i="200"/>
  <c r="A118" i="200"/>
  <c r="B83" i="200"/>
  <c r="A83" i="200"/>
  <c r="B152" i="200"/>
  <c r="A152" i="200"/>
  <c r="B65" i="200"/>
  <c r="A65" i="200"/>
  <c r="A52" i="200"/>
  <c r="B52" i="200"/>
  <c r="A10" i="200"/>
  <c r="B10" i="200"/>
  <c r="B130" i="200"/>
  <c r="A130" i="200"/>
  <c r="A20" i="200"/>
  <c r="B20" i="200"/>
  <c r="B58" i="200"/>
  <c r="A58" i="200"/>
  <c r="B108" i="200"/>
  <c r="A108" i="200"/>
  <c r="B26" i="200"/>
  <c r="A26" i="200"/>
  <c r="B83" i="199"/>
  <c r="A83" i="199"/>
  <c r="B118" i="199"/>
  <c r="A118" i="199"/>
  <c r="A41" i="199"/>
  <c r="B41" i="199"/>
  <c r="B130" i="199"/>
  <c r="A130" i="199"/>
  <c r="A89" i="199"/>
  <c r="B89" i="199"/>
  <c r="AL84" i="199"/>
  <c r="B118" i="198"/>
  <c r="A118" i="198"/>
  <c r="A41" i="198"/>
  <c r="B41" i="198"/>
  <c r="B83" i="198"/>
  <c r="A83" i="198"/>
  <c r="A89" i="198"/>
  <c r="AL84" i="198"/>
  <c r="B89" i="198"/>
  <c r="B152" i="198"/>
  <c r="A152" i="198"/>
  <c r="B108" i="198"/>
  <c r="A108" i="198"/>
  <c r="B65" i="197"/>
  <c r="A65" i="197"/>
  <c r="B141" i="197"/>
  <c r="A141" i="197"/>
  <c r="B152" i="197"/>
  <c r="A152" i="197"/>
  <c r="AI6" i="197"/>
  <c r="B147" i="197"/>
  <c r="B52" i="197"/>
  <c r="A52" i="197"/>
  <c r="A10" i="197"/>
  <c r="B10" i="197"/>
  <c r="B118" i="197"/>
  <c r="A118" i="197"/>
  <c r="A20" i="197"/>
  <c r="B20" i="197"/>
  <c r="B108" i="197"/>
  <c r="A108" i="197"/>
  <c r="A58" i="197"/>
  <c r="B58" i="197"/>
  <c r="B130" i="197"/>
  <c r="A130" i="197"/>
  <c r="B98" i="197"/>
  <c r="A98" i="197"/>
  <c r="A26" i="197"/>
  <c r="B26" i="197"/>
  <c r="B130" i="196"/>
  <c r="A130" i="196"/>
  <c r="B83" i="196"/>
  <c r="A83" i="196"/>
  <c r="B65" i="196"/>
  <c r="A65" i="196"/>
  <c r="A89" i="196"/>
  <c r="B89" i="196"/>
  <c r="AL84" i="196"/>
  <c r="A41" i="196"/>
  <c r="B41" i="196"/>
  <c r="B152" i="196"/>
  <c r="A152" i="196"/>
  <c r="B118" i="196"/>
  <c r="A118" i="196"/>
  <c r="B130" i="195"/>
  <c r="A130" i="195"/>
  <c r="B83" i="195"/>
  <c r="A83" i="195"/>
  <c r="AI6" i="195"/>
  <c r="B152" i="195"/>
  <c r="A152" i="195"/>
  <c r="B118" i="195"/>
  <c r="A118" i="195"/>
  <c r="A89" i="195"/>
  <c r="AL84" i="195"/>
  <c r="B89" i="195"/>
  <c r="B108" i="194"/>
  <c r="A108" i="194"/>
  <c r="B130" i="194"/>
  <c r="A130" i="194"/>
  <c r="B83" i="194"/>
  <c r="A83" i="194"/>
  <c r="B65" i="194"/>
  <c r="A65" i="194"/>
  <c r="A41" i="194"/>
  <c r="B41" i="194"/>
  <c r="B130" i="193"/>
  <c r="A130" i="193"/>
  <c r="B65" i="193"/>
  <c r="A65" i="193"/>
  <c r="B83" i="193"/>
  <c r="A83" i="193"/>
  <c r="A41" i="193"/>
  <c r="B41" i="193"/>
  <c r="A89" i="193"/>
  <c r="B89" i="193"/>
  <c r="AL84" i="193"/>
  <c r="B130" i="192"/>
  <c r="A130" i="192"/>
  <c r="B83" i="192"/>
  <c r="A83" i="192"/>
  <c r="B108" i="192"/>
  <c r="A108" i="192"/>
  <c r="B65" i="192"/>
  <c r="A65" i="192"/>
  <c r="B152" i="192"/>
  <c r="A152" i="192"/>
  <c r="B118" i="192"/>
  <c r="A118" i="192"/>
  <c r="B108" i="191"/>
  <c r="A108" i="191"/>
  <c r="B118" i="191"/>
  <c r="A118" i="191"/>
  <c r="A41" i="191"/>
  <c r="B41" i="191"/>
  <c r="B130" i="191"/>
  <c r="A130" i="191"/>
  <c r="B152" i="191"/>
  <c r="A152" i="191"/>
  <c r="B83" i="191"/>
  <c r="A83" i="191"/>
  <c r="B65" i="191"/>
  <c r="A65" i="191"/>
  <c r="A147" i="190"/>
  <c r="B147" i="190"/>
  <c r="B31" i="190"/>
  <c r="A31" i="190"/>
  <c r="B65" i="190"/>
  <c r="A65" i="190"/>
  <c r="B52" i="190"/>
  <c r="A52" i="190"/>
  <c r="A10" i="190"/>
  <c r="B10" i="190"/>
  <c r="B130" i="190"/>
  <c r="A130" i="190"/>
  <c r="A58" i="190"/>
  <c r="B58" i="190"/>
  <c r="B118" i="190"/>
  <c r="A118" i="190"/>
  <c r="A98" i="190"/>
  <c r="B98" i="190"/>
  <c r="A20" i="190"/>
  <c r="B20" i="190"/>
  <c r="B152" i="190"/>
  <c r="A152" i="190"/>
  <c r="B83" i="190"/>
  <c r="A83" i="190"/>
  <c r="B108" i="190"/>
  <c r="A108" i="190"/>
  <c r="A141" i="190"/>
  <c r="B141" i="190"/>
  <c r="A26" i="190"/>
  <c r="B26" i="190"/>
  <c r="C86" i="47"/>
  <c r="C222" i="47"/>
  <c r="B132" i="102"/>
  <c r="B43" i="102"/>
  <c r="B100" i="102"/>
  <c r="B50" i="102"/>
  <c r="B120" i="102"/>
  <c r="B85" i="102"/>
  <c r="B143" i="102"/>
  <c r="AG69" i="47"/>
  <c r="AH237" i="170"/>
  <c r="AH229" i="170"/>
  <c r="AH205" i="170"/>
  <c r="AH196" i="170"/>
  <c r="AH172" i="170"/>
  <c r="AH259" i="170"/>
  <c r="C349" i="170"/>
  <c r="C306" i="170"/>
  <c r="C185" i="170"/>
  <c r="C159" i="170"/>
  <c r="AH157" i="170"/>
  <c r="C278" i="170"/>
  <c r="AH214" i="170"/>
  <c r="AH247" i="170"/>
  <c r="AH281" i="170"/>
  <c r="C174" i="170"/>
  <c r="C198" i="170"/>
  <c r="AG219" i="47"/>
  <c r="AG218" i="47"/>
  <c r="AG214" i="47"/>
  <c r="AG213" i="47"/>
  <c r="AG212" i="47"/>
  <c r="AG211" i="47"/>
  <c r="AG210" i="47"/>
  <c r="AG194" i="47"/>
  <c r="AG193" i="47"/>
  <c r="AG192" i="47"/>
  <c r="AG191" i="47"/>
  <c r="AG190" i="47"/>
  <c r="AG189" i="47"/>
  <c r="AG188" i="47"/>
  <c r="AG187" i="47"/>
  <c r="AG181" i="47"/>
  <c r="AG180" i="47"/>
  <c r="AG179" i="47"/>
  <c r="AG178" i="47"/>
  <c r="AG177" i="47"/>
  <c r="AG176" i="47"/>
  <c r="AG288" i="47"/>
  <c r="AG287" i="47"/>
  <c r="B287" i="47" s="1"/>
  <c r="AG283" i="47"/>
  <c r="C283" i="47" s="1"/>
  <c r="AG282" i="47"/>
  <c r="C282" i="47" s="1"/>
  <c r="AG278" i="47"/>
  <c r="C278" i="47" s="1"/>
  <c r="AG277" i="47"/>
  <c r="C277" i="47" s="1"/>
  <c r="AG276" i="47"/>
  <c r="B276" i="47" s="1"/>
  <c r="AG275" i="47"/>
  <c r="B275" i="47" s="1"/>
  <c r="AG271" i="47"/>
  <c r="C271" i="47" s="1"/>
  <c r="AG270" i="47"/>
  <c r="C270" i="47" s="1"/>
  <c r="AG269" i="47"/>
  <c r="B269" i="47" s="1"/>
  <c r="AG263" i="47"/>
  <c r="C263" i="47" s="1"/>
  <c r="AG262" i="47"/>
  <c r="B262" i="47" s="1"/>
  <c r="AG261" i="47"/>
  <c r="C261" i="47" s="1"/>
  <c r="AG260" i="47"/>
  <c r="B260" i="47" s="1"/>
  <c r="AG259" i="47"/>
  <c r="C259" i="47" s="1"/>
  <c r="AG258" i="47"/>
  <c r="C258" i="47" s="1"/>
  <c r="AG257" i="47"/>
  <c r="C257" i="47" s="1"/>
  <c r="AG256" i="47"/>
  <c r="B256" i="47" s="1"/>
  <c r="AG252" i="47"/>
  <c r="C252" i="47" s="1"/>
  <c r="AG251" i="47"/>
  <c r="B251" i="47" s="1"/>
  <c r="AG250" i="47"/>
  <c r="C250" i="47" s="1"/>
  <c r="AG249" i="47"/>
  <c r="B249" i="47" s="1"/>
  <c r="AG243" i="47"/>
  <c r="C243" i="47" s="1"/>
  <c r="AG242" i="47"/>
  <c r="C242" i="47" s="1"/>
  <c r="AG241" i="47"/>
  <c r="AG240" i="47"/>
  <c r="B240" i="47" s="1"/>
  <c r="AG236" i="47"/>
  <c r="C236" i="47" s="1"/>
  <c r="AG235" i="47"/>
  <c r="B235" i="47" s="1"/>
  <c r="AG234" i="47"/>
  <c r="B234" i="47" s="1"/>
  <c r="AG233" i="47"/>
  <c r="B233" i="47" s="1"/>
  <c r="AG232" i="47"/>
  <c r="B232" i="47" s="1"/>
  <c r="AG228" i="47"/>
  <c r="C228" i="47" s="1"/>
  <c r="AG227" i="47"/>
  <c r="B227" i="47" s="1"/>
  <c r="AG226" i="47"/>
  <c r="B226" i="47" s="1"/>
  <c r="AG209" i="47"/>
  <c r="AG205" i="47"/>
  <c r="AG204" i="47"/>
  <c r="AG200" i="47"/>
  <c r="AG199" i="47"/>
  <c r="AG198" i="47"/>
  <c r="AG175" i="47"/>
  <c r="AG171" i="47"/>
  <c r="AG170" i="47"/>
  <c r="AG169" i="47"/>
  <c r="AG168" i="47"/>
  <c r="AG167" i="47"/>
  <c r="AG166" i="47"/>
  <c r="AG165" i="47"/>
  <c r="AG161" i="47"/>
  <c r="AG160" i="47"/>
  <c r="AG159" i="47"/>
  <c r="AG158" i="47"/>
  <c r="AG157" i="47"/>
  <c r="AG153" i="47"/>
  <c r="C153" i="47" s="1"/>
  <c r="AG152" i="47"/>
  <c r="B152" i="47" s="1"/>
  <c r="AG151" i="47"/>
  <c r="C151" i="47" s="1"/>
  <c r="AG150" i="47"/>
  <c r="AG149" i="47"/>
  <c r="AG148" i="47"/>
  <c r="AG144" i="47"/>
  <c r="AG143" i="47"/>
  <c r="AG142" i="47"/>
  <c r="AG138" i="47"/>
  <c r="AG137" i="47"/>
  <c r="AG136" i="47"/>
  <c r="AG135" i="47"/>
  <c r="AG134" i="47"/>
  <c r="AG133" i="47"/>
  <c r="AG127" i="47"/>
  <c r="AG126" i="47"/>
  <c r="C126" i="47" s="1"/>
  <c r="AG125" i="47"/>
  <c r="C125" i="47" s="1"/>
  <c r="AG124" i="47"/>
  <c r="B124" i="47" s="1"/>
  <c r="AG120" i="47"/>
  <c r="AG119" i="47"/>
  <c r="AG118" i="47"/>
  <c r="AG117" i="47"/>
  <c r="AG112" i="47"/>
  <c r="AG111" i="47"/>
  <c r="AG107" i="47"/>
  <c r="AG102" i="47"/>
  <c r="AG101" i="47"/>
  <c r="AG100" i="47"/>
  <c r="AG94" i="47"/>
  <c r="C94" i="47" s="1"/>
  <c r="AG93" i="47"/>
  <c r="C93" i="47" s="1"/>
  <c r="AG92" i="47"/>
  <c r="C92" i="47" s="1"/>
  <c r="AG91" i="47"/>
  <c r="B91" i="47" s="1"/>
  <c r="AG90" i="47"/>
  <c r="C90" i="47" s="1"/>
  <c r="AG85" i="47"/>
  <c r="B85" i="47" s="1"/>
  <c r="AG81" i="47"/>
  <c r="AG80" i="47"/>
  <c r="AG79" i="47"/>
  <c r="AG75" i="47"/>
  <c r="AG74" i="47"/>
  <c r="AG73" i="47"/>
  <c r="AG72" i="47"/>
  <c r="AG71" i="47"/>
  <c r="AG70" i="47"/>
  <c r="AH141" i="170"/>
  <c r="AG294" i="170"/>
  <c r="AG290" i="170" s="1"/>
  <c r="AG310" i="170"/>
  <c r="AG304" i="170" s="1"/>
  <c r="AG314" i="170"/>
  <c r="AG315" i="170"/>
  <c r="AG316" i="170"/>
  <c r="AG317" i="170"/>
  <c r="AG323" i="170"/>
  <c r="AG324" i="170"/>
  <c r="AG325" i="170"/>
  <c r="AG326" i="170"/>
  <c r="AG330" i="170"/>
  <c r="AG331" i="170"/>
  <c r="AG332" i="170"/>
  <c r="AG333" i="170"/>
  <c r="AG334" i="170"/>
  <c r="AG335" i="170"/>
  <c r="AG336" i="170"/>
  <c r="AG337" i="170"/>
  <c r="AG143" i="170"/>
  <c r="AG144" i="170"/>
  <c r="AG145" i="170"/>
  <c r="AG146" i="170"/>
  <c r="AG147" i="170"/>
  <c r="AG148" i="170"/>
  <c r="AG149" i="170"/>
  <c r="AG153" i="170"/>
  <c r="AG154" i="170"/>
  <c r="AG155" i="170"/>
  <c r="AG159" i="170"/>
  <c r="AG157" i="170" s="1"/>
  <c r="AG164" i="170"/>
  <c r="AG165" i="170"/>
  <c r="AG166" i="170"/>
  <c r="AG167" i="170"/>
  <c r="AG168" i="170"/>
  <c r="AG174" i="170"/>
  <c r="AG175" i="170"/>
  <c r="AG176" i="170"/>
  <c r="AG181" i="170"/>
  <c r="AG179" i="170" s="1"/>
  <c r="AG185" i="170"/>
  <c r="AG186" i="170"/>
  <c r="AG187" i="170"/>
  <c r="AG191" i="170"/>
  <c r="AG192" i="170"/>
  <c r="AG193" i="170"/>
  <c r="AG194" i="170"/>
  <c r="AG196" i="170"/>
  <c r="AG205" i="170"/>
  <c r="AG214" i="170"/>
  <c r="AG220" i="170"/>
  <c r="AG229" i="170"/>
  <c r="AG237" i="170"/>
  <c r="AG247" i="170"/>
  <c r="AG259" i="170"/>
  <c r="AG270" i="170"/>
  <c r="AG276" i="170"/>
  <c r="AG281" i="170"/>
  <c r="AG298" i="170"/>
  <c r="AG341" i="170"/>
  <c r="AG347" i="170"/>
  <c r="AG354" i="170"/>
  <c r="AG359" i="170"/>
  <c r="AG113" i="47"/>
  <c r="AG202" i="47" l="1"/>
  <c r="AG207" i="47"/>
  <c r="A220" i="170"/>
  <c r="B58" i="102"/>
  <c r="B31" i="102"/>
  <c r="W48" i="214"/>
  <c r="A162" i="170"/>
  <c r="A281" i="170"/>
  <c r="A259" i="170"/>
  <c r="A290" i="170"/>
  <c r="A312" i="170"/>
  <c r="B347" i="170"/>
  <c r="B58" i="170" s="1"/>
  <c r="A321" i="170"/>
  <c r="A304" i="170"/>
  <c r="A328" i="170"/>
  <c r="A52" i="170" s="1"/>
  <c r="AG192" i="196"/>
  <c r="W42" i="213"/>
  <c r="T48" i="213"/>
  <c r="W48" i="209"/>
  <c r="W48" i="218"/>
  <c r="B201" i="102"/>
  <c r="B152" i="102"/>
  <c r="B41" i="102"/>
  <c r="T48" i="216"/>
  <c r="W48" i="211"/>
  <c r="T42" i="217"/>
  <c r="T48" i="219"/>
  <c r="W48" i="210"/>
  <c r="W48" i="212"/>
  <c r="T48" i="215"/>
  <c r="W48" i="217"/>
  <c r="T54" i="219"/>
  <c r="W60" i="214"/>
  <c r="T54" i="216"/>
  <c r="W60" i="213"/>
  <c r="T54" i="210"/>
  <c r="W60" i="219"/>
  <c r="T54" i="218"/>
  <c r="T54" i="209"/>
  <c r="W60" i="212"/>
  <c r="T54" i="217"/>
  <c r="T54" i="213"/>
  <c r="W60" i="215"/>
  <c r="T24" i="210"/>
  <c r="T18" i="209"/>
  <c r="W18" i="217"/>
  <c r="W24" i="213"/>
  <c r="T24" i="216"/>
  <c r="T24" i="219"/>
  <c r="W18" i="212"/>
  <c r="W24" i="215"/>
  <c r="W24" i="218"/>
  <c r="W24" i="212"/>
  <c r="T36" i="212"/>
  <c r="T36" i="217"/>
  <c r="W36" i="209"/>
  <c r="W60" i="209"/>
  <c r="W54" i="211"/>
  <c r="T42" i="212"/>
  <c r="T60" i="216"/>
  <c r="T60" i="217"/>
  <c r="W60" i="211"/>
  <c r="T60" i="218"/>
  <c r="T42" i="209"/>
  <c r="T54" i="212"/>
  <c r="T60" i="210"/>
  <c r="W54" i="215"/>
  <c r="B10" i="102"/>
  <c r="T54" i="214"/>
  <c r="I6" i="209"/>
  <c r="C351" i="170"/>
  <c r="C287" i="47"/>
  <c r="AG312" i="170"/>
  <c r="W18" i="213"/>
  <c r="T18" i="213"/>
  <c r="B41" i="170"/>
  <c r="C356" i="170"/>
  <c r="C240" i="170"/>
  <c r="C343" i="170"/>
  <c r="AG162" i="170"/>
  <c r="AG328" i="170"/>
  <c r="AG321" i="170"/>
  <c r="C310" i="170"/>
  <c r="B33" i="170"/>
  <c r="C330" i="170"/>
  <c r="B65" i="102"/>
  <c r="A298" i="170"/>
  <c r="A44" i="170" s="1"/>
  <c r="C300" i="170"/>
  <c r="C294" i="170"/>
  <c r="C273" i="170"/>
  <c r="C261" i="170"/>
  <c r="C252" i="170"/>
  <c r="C153" i="170"/>
  <c r="B359" i="170"/>
  <c r="B60" i="170" s="1"/>
  <c r="C362" i="170"/>
  <c r="B21" i="170"/>
  <c r="A30" i="170"/>
  <c r="C218" i="170"/>
  <c r="B189" i="170"/>
  <c r="B23" i="170" s="1"/>
  <c r="C191" i="170"/>
  <c r="A20" i="170"/>
  <c r="C177" i="170"/>
  <c r="A12" i="170"/>
  <c r="C147" i="170"/>
  <c r="I6" i="217"/>
  <c r="T36" i="213"/>
  <c r="I6" i="213"/>
  <c r="J6" i="212"/>
  <c r="W24" i="211"/>
  <c r="W24" i="209"/>
  <c r="AG151" i="170"/>
  <c r="AG172" i="170"/>
  <c r="AG189" i="170"/>
  <c r="J6" i="219"/>
  <c r="I6" i="219"/>
  <c r="T42" i="219"/>
  <c r="W42" i="219"/>
  <c r="W36" i="219"/>
  <c r="T36" i="219"/>
  <c r="T18" i="219"/>
  <c r="W18" i="219"/>
  <c r="J6" i="218"/>
  <c r="I6" i="218"/>
  <c r="T42" i="218"/>
  <c r="W42" i="218"/>
  <c r="W36" i="218"/>
  <c r="T36" i="218"/>
  <c r="T18" i="218"/>
  <c r="W18" i="218"/>
  <c r="T24" i="217"/>
  <c r="W24" i="217"/>
  <c r="J6" i="216"/>
  <c r="I6" i="216"/>
  <c r="T42" i="216"/>
  <c r="W42" i="216"/>
  <c r="W36" i="216"/>
  <c r="T36" i="216"/>
  <c r="T18" i="216"/>
  <c r="W18" i="216"/>
  <c r="J6" i="215"/>
  <c r="I6" i="215"/>
  <c r="T42" i="215"/>
  <c r="W42" i="215"/>
  <c r="W36" i="215"/>
  <c r="T36" i="215"/>
  <c r="T18" i="215"/>
  <c r="W18" i="215"/>
  <c r="T42" i="214"/>
  <c r="W42" i="214"/>
  <c r="W36" i="214"/>
  <c r="T36" i="214"/>
  <c r="T18" i="214"/>
  <c r="W18" i="214"/>
  <c r="T24" i="214"/>
  <c r="W24" i="214"/>
  <c r="J6" i="214"/>
  <c r="I6" i="214"/>
  <c r="J6" i="211"/>
  <c r="I6" i="211"/>
  <c r="T42" i="211"/>
  <c r="W42" i="211"/>
  <c r="W36" i="211"/>
  <c r="T36" i="211"/>
  <c r="T18" i="211"/>
  <c r="W18" i="211"/>
  <c r="J6" i="210"/>
  <c r="I6" i="210"/>
  <c r="T42" i="210"/>
  <c r="W42" i="210"/>
  <c r="W36" i="210"/>
  <c r="T36" i="210"/>
  <c r="T18" i="210"/>
  <c r="W18" i="210"/>
  <c r="B282" i="47"/>
  <c r="B270" i="47"/>
  <c r="C234" i="47"/>
  <c r="B277" i="47"/>
  <c r="AG285" i="47"/>
  <c r="B285" i="47" s="1"/>
  <c r="B62" i="47" s="1"/>
  <c r="C124" i="47"/>
  <c r="B278" i="47"/>
  <c r="C232" i="47"/>
  <c r="C249" i="47"/>
  <c r="B94" i="47"/>
  <c r="B236" i="47"/>
  <c r="C226" i="47"/>
  <c r="B92" i="47"/>
  <c r="C152" i="47"/>
  <c r="C260" i="47"/>
  <c r="AG155" i="47"/>
  <c r="B155" i="47" s="1"/>
  <c r="B34" i="47" s="1"/>
  <c r="B90" i="47"/>
  <c r="C256" i="47"/>
  <c r="C275" i="47"/>
  <c r="C251" i="47"/>
  <c r="B258" i="47"/>
  <c r="AG83" i="47"/>
  <c r="B83" i="47" s="1"/>
  <c r="B16" i="47" s="1"/>
  <c r="B93" i="47"/>
  <c r="C227" i="47"/>
  <c r="B250" i="47"/>
  <c r="B257" i="47"/>
  <c r="B261" i="47"/>
  <c r="B126" i="47"/>
  <c r="C85" i="47"/>
  <c r="B151" i="47"/>
  <c r="C235" i="47"/>
  <c r="B242" i="47"/>
  <c r="AG267" i="47"/>
  <c r="A267" i="47" s="1"/>
  <c r="A59" i="47" s="1"/>
  <c r="J57" i="47" s="1"/>
  <c r="B271" i="47"/>
  <c r="C288" i="47"/>
  <c r="B228" i="47"/>
  <c r="C262" i="47"/>
  <c r="B288" i="47"/>
  <c r="AG98" i="47"/>
  <c r="A98" i="47" s="1"/>
  <c r="A22" i="47" s="1"/>
  <c r="AG273" i="47"/>
  <c r="A273" i="47" s="1"/>
  <c r="A60" i="47" s="1"/>
  <c r="AG183" i="170"/>
  <c r="AG141" i="170"/>
  <c r="AG24" i="170" s="1"/>
  <c r="B141" i="102"/>
  <c r="A141" i="102"/>
  <c r="B130" i="102"/>
  <c r="A130" i="102"/>
  <c r="A20" i="102"/>
  <c r="B20" i="102"/>
  <c r="C69" i="47"/>
  <c r="B69" i="47"/>
  <c r="A118" i="102"/>
  <c r="B118" i="102"/>
  <c r="AG88" i="47"/>
  <c r="B88" i="47" s="1"/>
  <c r="B17" i="47" s="1"/>
  <c r="C91" i="47"/>
  <c r="AG122" i="47"/>
  <c r="A122" i="47" s="1"/>
  <c r="A26" i="47" s="1"/>
  <c r="AG224" i="47"/>
  <c r="A224" i="47" s="1"/>
  <c r="A46" i="47" s="1"/>
  <c r="AG230" i="47"/>
  <c r="B230" i="47" s="1"/>
  <c r="B47" i="47" s="1"/>
  <c r="AG247" i="47"/>
  <c r="A247" i="47" s="1"/>
  <c r="A53" i="47" s="1"/>
  <c r="AG280" i="47"/>
  <c r="B280" i="47" s="1"/>
  <c r="B61" i="47" s="1"/>
  <c r="B283" i="47"/>
  <c r="B125" i="47"/>
  <c r="B153" i="47"/>
  <c r="C233" i="47"/>
  <c r="C240" i="47"/>
  <c r="B243" i="47"/>
  <c r="B252" i="47"/>
  <c r="B259" i="47"/>
  <c r="B263" i="47"/>
  <c r="C276" i="47"/>
  <c r="B52" i="102"/>
  <c r="A52" i="102"/>
  <c r="A83" i="102"/>
  <c r="B83" i="102"/>
  <c r="B108" i="102"/>
  <c r="A108" i="102"/>
  <c r="A48" i="102"/>
  <c r="B48" i="102"/>
  <c r="B98" i="102"/>
  <c r="A98" i="102"/>
  <c r="AL84" i="102"/>
  <c r="B89" i="102"/>
  <c r="A89" i="102"/>
  <c r="A74" i="102"/>
  <c r="B74" i="102"/>
  <c r="C269" i="47"/>
  <c r="AG238" i="47"/>
  <c r="B238" i="47" s="1"/>
  <c r="B48" i="47" s="1"/>
  <c r="AG254" i="47"/>
  <c r="A254" i="47" s="1"/>
  <c r="A54" i="47" s="1"/>
  <c r="C71" i="47"/>
  <c r="B71" i="47"/>
  <c r="C73" i="47"/>
  <c r="B73" i="47"/>
  <c r="C75" i="47"/>
  <c r="B75" i="47"/>
  <c r="B80" i="47"/>
  <c r="C80" i="47"/>
  <c r="C100" i="47"/>
  <c r="B100" i="47"/>
  <c r="C102" i="47"/>
  <c r="B102" i="47"/>
  <c r="C111" i="47"/>
  <c r="B111" i="47"/>
  <c r="B117" i="47"/>
  <c r="AG115" i="47"/>
  <c r="C117" i="47"/>
  <c r="B119" i="47"/>
  <c r="C119" i="47"/>
  <c r="B133" i="47"/>
  <c r="AG131" i="47"/>
  <c r="C133" i="47"/>
  <c r="B135" i="47"/>
  <c r="C135" i="47"/>
  <c r="B137" i="47"/>
  <c r="C137" i="47"/>
  <c r="B142" i="47"/>
  <c r="C142" i="47"/>
  <c r="AG140" i="47"/>
  <c r="B144" i="47"/>
  <c r="C144" i="47"/>
  <c r="C149" i="47"/>
  <c r="B149" i="47"/>
  <c r="C158" i="47"/>
  <c r="B158" i="47"/>
  <c r="C160" i="47"/>
  <c r="B160" i="47"/>
  <c r="B165" i="47"/>
  <c r="C165" i="47"/>
  <c r="AG163" i="47"/>
  <c r="B167" i="47"/>
  <c r="C167" i="47"/>
  <c r="B169" i="47"/>
  <c r="C169" i="47"/>
  <c r="B171" i="47"/>
  <c r="C171" i="47"/>
  <c r="AG196" i="47"/>
  <c r="C198" i="47"/>
  <c r="B198" i="47"/>
  <c r="C200" i="47"/>
  <c r="B200" i="47"/>
  <c r="B205" i="47"/>
  <c r="C205" i="47"/>
  <c r="C177" i="47"/>
  <c r="B177" i="47"/>
  <c r="C179" i="47"/>
  <c r="B179" i="47"/>
  <c r="C181" i="47"/>
  <c r="B181" i="47"/>
  <c r="B188" i="47"/>
  <c r="C188" i="47"/>
  <c r="B190" i="47"/>
  <c r="C190" i="47"/>
  <c r="B192" i="47"/>
  <c r="C192" i="47"/>
  <c r="B194" i="47"/>
  <c r="C194" i="47"/>
  <c r="C211" i="47"/>
  <c r="B211" i="47"/>
  <c r="C213" i="47"/>
  <c r="B213" i="47"/>
  <c r="B218" i="47"/>
  <c r="C218" i="47"/>
  <c r="AG216" i="47"/>
  <c r="B220" i="47"/>
  <c r="C220" i="47"/>
  <c r="C70" i="47"/>
  <c r="AG67" i="47"/>
  <c r="B70" i="47"/>
  <c r="C72" i="47"/>
  <c r="B72" i="47"/>
  <c r="C74" i="47"/>
  <c r="B74" i="47"/>
  <c r="B79" i="47"/>
  <c r="C79" i="47"/>
  <c r="AG77" i="47"/>
  <c r="B81" i="47"/>
  <c r="C81" i="47"/>
  <c r="C101" i="47"/>
  <c r="B101" i="47"/>
  <c r="AG105" i="47"/>
  <c r="C107" i="47"/>
  <c r="B107" i="47"/>
  <c r="C112" i="47"/>
  <c r="B112" i="47"/>
  <c r="B118" i="47"/>
  <c r="C118" i="47"/>
  <c r="B120" i="47"/>
  <c r="C120" i="47"/>
  <c r="B127" i="47"/>
  <c r="C127" i="47"/>
  <c r="B134" i="47"/>
  <c r="C134" i="47"/>
  <c r="B136" i="47"/>
  <c r="C136" i="47"/>
  <c r="B138" i="47"/>
  <c r="C138" i="47"/>
  <c r="B143" i="47"/>
  <c r="C143" i="47"/>
  <c r="C148" i="47"/>
  <c r="B148" i="47"/>
  <c r="AG146" i="47"/>
  <c r="C150" i="47"/>
  <c r="B150" i="47"/>
  <c r="C157" i="47"/>
  <c r="B157" i="47"/>
  <c r="C159" i="47"/>
  <c r="B159" i="47"/>
  <c r="C161" i="47"/>
  <c r="B161" i="47"/>
  <c r="B166" i="47"/>
  <c r="C166" i="47"/>
  <c r="B168" i="47"/>
  <c r="C168" i="47"/>
  <c r="B170" i="47"/>
  <c r="C170" i="47"/>
  <c r="B175" i="47"/>
  <c r="C175" i="47"/>
  <c r="AG173" i="47"/>
  <c r="C199" i="47"/>
  <c r="B199" i="47"/>
  <c r="B204" i="47"/>
  <c r="C204" i="47"/>
  <c r="B209" i="47"/>
  <c r="C209" i="47"/>
  <c r="B241" i="47"/>
  <c r="C241" i="47"/>
  <c r="C176" i="47"/>
  <c r="B176" i="47"/>
  <c r="C178" i="47"/>
  <c r="B178" i="47"/>
  <c r="C180" i="47"/>
  <c r="B180" i="47"/>
  <c r="B187" i="47"/>
  <c r="C187" i="47"/>
  <c r="AG185" i="47"/>
  <c r="B189" i="47"/>
  <c r="C189" i="47"/>
  <c r="B191" i="47"/>
  <c r="C191" i="47"/>
  <c r="B193" i="47"/>
  <c r="C193" i="47"/>
  <c r="C210" i="47"/>
  <c r="B210" i="47"/>
  <c r="C212" i="47"/>
  <c r="B212" i="47"/>
  <c r="C214" i="47"/>
  <c r="B214" i="47"/>
  <c r="B219" i="47"/>
  <c r="C219" i="47"/>
  <c r="B14" i="170"/>
  <c r="A14" i="170"/>
  <c r="A41" i="170"/>
  <c r="B32" i="170"/>
  <c r="A32" i="170"/>
  <c r="A29" i="170"/>
  <c r="B29" i="170"/>
  <c r="AI11" i="170"/>
  <c r="B24" i="170"/>
  <c r="A24" i="170"/>
  <c r="A60" i="170"/>
  <c r="A59" i="170"/>
  <c r="B59" i="170"/>
  <c r="A58" i="170"/>
  <c r="A57" i="170"/>
  <c r="B57" i="170"/>
  <c r="AG339" i="170"/>
  <c r="AI16" i="170"/>
  <c r="A23" i="170"/>
  <c r="A21" i="170"/>
  <c r="A40" i="170"/>
  <c r="B40" i="170"/>
  <c r="A33" i="170"/>
  <c r="B113" i="47"/>
  <c r="C113" i="47"/>
  <c r="AG109" i="47"/>
  <c r="J51" i="47" l="1"/>
  <c r="A207" i="47"/>
  <c r="A44" i="47" s="1"/>
  <c r="B207" i="47"/>
  <c r="AI7" i="47"/>
  <c r="I6" i="47" s="1"/>
  <c r="J55" i="170"/>
  <c r="B172" i="170"/>
  <c r="B20" i="170" s="1"/>
  <c r="B214" i="170"/>
  <c r="B30" i="170" s="1"/>
  <c r="B162" i="170"/>
  <c r="B15" i="170" s="1"/>
  <c r="B183" i="170"/>
  <c r="B22" i="170" s="1"/>
  <c r="B298" i="170"/>
  <c r="B44" i="170" s="1"/>
  <c r="B312" i="170"/>
  <c r="B46" i="170" s="1"/>
  <c r="B220" i="170"/>
  <c r="B31" i="170" s="1"/>
  <c r="B151" i="170"/>
  <c r="B13" i="170" s="1"/>
  <c r="B12" i="170"/>
  <c r="B281" i="170"/>
  <c r="B42" i="170" s="1"/>
  <c r="B304" i="170"/>
  <c r="B45" i="170" s="1"/>
  <c r="B290" i="170"/>
  <c r="B43" i="170" s="1"/>
  <c r="A13" i="170"/>
  <c r="B247" i="170"/>
  <c r="B34" i="170" s="1"/>
  <c r="B259" i="170"/>
  <c r="B39" i="170" s="1"/>
  <c r="B328" i="170"/>
  <c r="B52" i="170" s="1"/>
  <c r="B321" i="170"/>
  <c r="B51" i="170" s="1"/>
  <c r="AI18" i="170"/>
  <c r="A34" i="170"/>
  <c r="A31" i="170"/>
  <c r="A39" i="170"/>
  <c r="A22" i="170"/>
  <c r="J18" i="170" s="1"/>
  <c r="AI17" i="170"/>
  <c r="A15" i="170"/>
  <c r="A43" i="170"/>
  <c r="A46" i="170"/>
  <c r="A45" i="170"/>
  <c r="A51" i="170"/>
  <c r="J49" i="170" s="1"/>
  <c r="A42" i="170"/>
  <c r="AI15" i="170"/>
  <c r="AI4" i="170"/>
  <c r="A285" i="47"/>
  <c r="A62" i="47" s="1"/>
  <c r="A230" i="47"/>
  <c r="A47" i="47" s="1"/>
  <c r="B98" i="47"/>
  <c r="B22" i="47" s="1"/>
  <c r="A155" i="47"/>
  <c r="A34" i="47" s="1"/>
  <c r="B224" i="47"/>
  <c r="B46" i="47" s="1"/>
  <c r="B273" i="47"/>
  <c r="B60" i="47" s="1"/>
  <c r="A88" i="47"/>
  <c r="A17" i="47" s="1"/>
  <c r="B267" i="47"/>
  <c r="B59" i="47" s="1"/>
  <c r="A238" i="47"/>
  <c r="A48" i="47" s="1"/>
  <c r="AI18" i="47"/>
  <c r="T48" i="47" s="1"/>
  <c r="AG265" i="47"/>
  <c r="A280" i="47"/>
  <c r="A61" i="47" s="1"/>
  <c r="A83" i="47"/>
  <c r="A16" i="47" s="1"/>
  <c r="AI13" i="47"/>
  <c r="W24" i="47" s="1"/>
  <c r="B122" i="47"/>
  <c r="B26" i="47" s="1"/>
  <c r="AI17" i="47"/>
  <c r="W42" i="47" s="1"/>
  <c r="AI20" i="47"/>
  <c r="W60" i="47" s="1"/>
  <c r="B254" i="47"/>
  <c r="B54" i="47" s="1"/>
  <c r="AI19" i="47"/>
  <c r="W54" i="47" s="1"/>
  <c r="AG29" i="170"/>
  <c r="AI14" i="170"/>
  <c r="AI10" i="170"/>
  <c r="AG43" i="170"/>
  <c r="AG33" i="170"/>
  <c r="B247" i="47"/>
  <c r="B53" i="47" s="1"/>
  <c r="AI12" i="47"/>
  <c r="T18" i="47" s="1"/>
  <c r="AI16" i="47"/>
  <c r="T36" i="47" s="1"/>
  <c r="B185" i="47"/>
  <c r="B41" i="47" s="1"/>
  <c r="A185" i="47"/>
  <c r="A41" i="47" s="1"/>
  <c r="B146" i="47"/>
  <c r="B33" i="47" s="1"/>
  <c r="AL141" i="47"/>
  <c r="A146" i="47"/>
  <c r="A33" i="47" s="1"/>
  <c r="B77" i="47"/>
  <c r="B15" i="47" s="1"/>
  <c r="A77" i="47"/>
  <c r="A15" i="47" s="1"/>
  <c r="B67" i="47"/>
  <c r="B14" i="47" s="1"/>
  <c r="AG26" i="47"/>
  <c r="A67" i="47"/>
  <c r="A14" i="47" s="1"/>
  <c r="AG45" i="47"/>
  <c r="B196" i="47"/>
  <c r="B42" i="47" s="1"/>
  <c r="A196" i="47"/>
  <c r="A42" i="47" s="1"/>
  <c r="B140" i="47"/>
  <c r="B32" i="47" s="1"/>
  <c r="A140" i="47"/>
  <c r="A32" i="47" s="1"/>
  <c r="B131" i="47"/>
  <c r="B31" i="47" s="1"/>
  <c r="A131" i="47"/>
  <c r="A31" i="47" s="1"/>
  <c r="AG35" i="47"/>
  <c r="B44" i="47"/>
  <c r="A202" i="47"/>
  <c r="A43" i="47" s="1"/>
  <c r="B202" i="47"/>
  <c r="B43" i="47" s="1"/>
  <c r="B173" i="47"/>
  <c r="B36" i="47" s="1"/>
  <c r="A173" i="47"/>
  <c r="A36" i="47" s="1"/>
  <c r="A105" i="47"/>
  <c r="A23" i="47" s="1"/>
  <c r="B105" i="47"/>
  <c r="B23" i="47" s="1"/>
  <c r="A216" i="47"/>
  <c r="A45" i="47" s="1"/>
  <c r="B216" i="47"/>
  <c r="B45" i="47" s="1"/>
  <c r="B163" i="47"/>
  <c r="B35" i="47" s="1"/>
  <c r="A163" i="47"/>
  <c r="A35" i="47" s="1"/>
  <c r="A115" i="47"/>
  <c r="A25" i="47" s="1"/>
  <c r="B115" i="47"/>
  <c r="B25" i="47" s="1"/>
  <c r="AG31" i="47"/>
  <c r="A109" i="47"/>
  <c r="A24" i="47" s="1"/>
  <c r="B109" i="47"/>
  <c r="B24" i="47" s="1"/>
  <c r="J29" i="47" l="1"/>
  <c r="J20" i="47"/>
  <c r="J12" i="47"/>
  <c r="J39" i="47"/>
  <c r="J10" i="170"/>
  <c r="J27" i="170"/>
  <c r="J37" i="170"/>
  <c r="T54" i="47"/>
  <c r="I4" i="170"/>
  <c r="W48" i="47"/>
  <c r="T42" i="47"/>
  <c r="T24" i="47"/>
  <c r="J6" i="47"/>
  <c r="T60" i="47"/>
  <c r="W36" i="47"/>
  <c r="W18" i="47"/>
  <c r="I7" i="222" l="1"/>
  <c r="T16" i="222" s="1"/>
  <c r="I7" i="226"/>
  <c r="J4" i="170"/>
  <c r="I7" i="220"/>
  <c r="T16" i="220" s="1"/>
  <c r="I7" i="221"/>
  <c r="I7" i="212"/>
  <c r="T40" i="212" s="1"/>
  <c r="I7" i="211"/>
  <c r="T52" i="211" s="1"/>
  <c r="I7" i="214"/>
  <c r="T46" i="214" s="1"/>
  <c r="I7" i="209"/>
  <c r="T34" i="209" s="1"/>
  <c r="I7" i="210"/>
  <c r="T46" i="210" s="1"/>
  <c r="I7" i="47"/>
  <c r="T58" i="47" s="1"/>
  <c r="I7" i="215"/>
  <c r="T52" i="215" s="1"/>
  <c r="I7" i="216"/>
  <c r="T34" i="216" s="1"/>
  <c r="I7" i="217"/>
  <c r="T22" i="217" s="1"/>
  <c r="I7" i="218"/>
  <c r="T52" i="218" s="1"/>
  <c r="I7" i="219"/>
  <c r="T46" i="219" s="1"/>
  <c r="I7" i="213"/>
  <c r="T16" i="213" s="1"/>
  <c r="T58" i="222" l="1"/>
  <c r="T34" i="222"/>
  <c r="J7" i="222"/>
  <c r="T46" i="222"/>
  <c r="T22" i="222"/>
  <c r="T52" i="222"/>
  <c r="T40" i="222"/>
  <c r="T58" i="226"/>
  <c r="T46" i="226"/>
  <c r="T52" i="226"/>
  <c r="T40" i="226"/>
  <c r="T16" i="226"/>
  <c r="T34" i="226"/>
  <c r="J7" i="226"/>
  <c r="T22" i="226"/>
  <c r="T52" i="221"/>
  <c r="T58" i="221"/>
  <c r="T22" i="221"/>
  <c r="J7" i="221"/>
  <c r="T40" i="221"/>
  <c r="T34" i="221"/>
  <c r="T46" i="221"/>
  <c r="T16" i="221"/>
  <c r="T46" i="220"/>
  <c r="T40" i="220"/>
  <c r="J7" i="220"/>
  <c r="T52" i="220"/>
  <c r="T58" i="220"/>
  <c r="T34" i="220"/>
  <c r="T22" i="220"/>
  <c r="T16" i="216"/>
  <c r="T58" i="211"/>
  <c r="T34" i="211"/>
  <c r="T16" i="47"/>
  <c r="T34" i="47"/>
  <c r="T40" i="47"/>
  <c r="T46" i="47"/>
  <c r="T52" i="47"/>
  <c r="T34" i="218"/>
  <c r="J7" i="218"/>
  <c r="J7" i="211"/>
  <c r="T22" i="211"/>
  <c r="T22" i="47"/>
  <c r="J7" i="47"/>
  <c r="J7" i="212"/>
  <c r="T58" i="209"/>
  <c r="T46" i="216"/>
  <c r="T46" i="209"/>
  <c r="T58" i="213"/>
  <c r="T40" i="216"/>
  <c r="T46" i="213"/>
  <c r="T46" i="217"/>
  <c r="T22" i="212"/>
  <c r="T58" i="217"/>
  <c r="T58" i="216"/>
  <c r="J7" i="216"/>
  <c r="J7" i="213"/>
  <c r="T16" i="209"/>
  <c r="J7" i="209"/>
  <c r="T52" i="216"/>
  <c r="T52" i="213"/>
  <c r="T22" i="209"/>
  <c r="T52" i="209"/>
  <c r="T22" i="216"/>
  <c r="T40" i="213"/>
  <c r="T34" i="213"/>
  <c r="T40" i="209"/>
  <c r="T22" i="213"/>
  <c r="J7" i="217"/>
  <c r="T52" i="212"/>
  <c r="T34" i="212"/>
  <c r="T58" i="212"/>
  <c r="T16" i="217"/>
  <c r="T58" i="210"/>
  <c r="T52" i="217"/>
  <c r="T16" i="212"/>
  <c r="T34" i="210"/>
  <c r="T40" i="217"/>
  <c r="T46" i="212"/>
  <c r="T16" i="210"/>
  <c r="T22" i="215"/>
  <c r="T34" i="217"/>
  <c r="T22" i="210"/>
  <c r="J7" i="210"/>
  <c r="J7" i="215"/>
  <c r="T52" i="210"/>
  <c r="T34" i="215"/>
  <c r="T22" i="219"/>
  <c r="T22" i="214"/>
  <c r="T58" i="215"/>
  <c r="T34" i="214"/>
  <c r="T34" i="219"/>
  <c r="T40" i="210"/>
  <c r="T40" i="215"/>
  <c r="T46" i="215"/>
  <c r="T52" i="219"/>
  <c r="J7" i="214"/>
  <c r="T16" i="215"/>
  <c r="T58" i="219"/>
  <c r="T16" i="214"/>
  <c r="T16" i="219"/>
  <c r="T58" i="214"/>
  <c r="T52" i="214"/>
  <c r="J7" i="219"/>
  <c r="T22" i="218"/>
  <c r="T40" i="219"/>
  <c r="T40" i="214"/>
  <c r="T58" i="218"/>
  <c r="T40" i="218"/>
  <c r="T46" i="218"/>
  <c r="T40" i="211"/>
  <c r="T46" i="211"/>
  <c r="T16" i="218"/>
  <c r="T16" i="211"/>
  <c r="B163" i="102" l="1"/>
  <c r="A163" i="102"/>
  <c r="AI6" i="102"/>
  <c r="A194" i="102"/>
  <c r="B194" i="102"/>
  <c r="A214" i="102"/>
  <c r="A220" i="199" l="1"/>
  <c r="B220" i="199"/>
  <c r="A220" i="202"/>
  <c r="B220" i="202"/>
  <c r="B220" i="191"/>
  <c r="A220" i="191"/>
  <c r="B220" i="201"/>
  <c r="A220" i="201"/>
  <c r="B220" i="197"/>
  <c r="A220" i="197"/>
  <c r="B220" i="200"/>
  <c r="A220" i="200"/>
  <c r="A220" i="194"/>
  <c r="B220" i="194"/>
  <c r="A220" i="193"/>
  <c r="B220" i="193"/>
  <c r="A220" i="195"/>
  <c r="B220" i="195"/>
  <c r="B220" i="192"/>
  <c r="A220" i="192"/>
  <c r="A220" i="190"/>
  <c r="B220" i="190"/>
  <c r="A220" i="196"/>
  <c r="B220" i="196"/>
  <c r="AI6" i="202"/>
  <c r="AI6" i="201"/>
  <c r="AI6" i="199"/>
  <c r="AI6" i="191"/>
  <c r="A220" i="203"/>
  <c r="AI6" i="203"/>
  <c r="B220" i="203"/>
  <c r="AI6" i="194"/>
  <c r="AI6" i="192"/>
  <c r="AI6" i="200"/>
  <c r="AI6" i="190"/>
  <c r="AI6" i="196" l="1"/>
</calcChain>
</file>

<file path=xl/comments1.xml><?xml version="1.0" encoding="utf-8"?>
<comments xmlns="http://schemas.openxmlformats.org/spreadsheetml/2006/main">
  <authors>
    <author>avivien</author>
  </authors>
  <commentList>
    <comment ref="CO6"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6"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6"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6"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6"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6"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6"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
</t>
        </r>
      </text>
    </comment>
    <comment ref="CW6" authorId="0">
      <text>
        <r>
          <rPr>
            <sz val="9"/>
            <color indexed="81"/>
            <rFont val="Arial"/>
            <family val="2"/>
          </rPr>
          <t>C 1.2.1:</t>
        </r>
        <r>
          <rPr>
            <b/>
            <sz val="9"/>
            <color indexed="81"/>
            <rFont val="Arial"/>
            <family val="2"/>
          </rPr>
          <t xml:space="preserve"> Identifier </t>
        </r>
        <r>
          <rPr>
            <sz val="9"/>
            <color indexed="81"/>
            <rFont val="Arial"/>
            <family val="2"/>
          </rPr>
          <t xml:space="preserve">et </t>
        </r>
        <r>
          <rPr>
            <b/>
            <sz val="9"/>
            <color indexed="81"/>
            <rFont val="Arial"/>
            <family val="2"/>
          </rPr>
          <t>analyser</t>
        </r>
        <r>
          <rPr>
            <sz val="9"/>
            <color indexed="81"/>
            <rFont val="Arial"/>
            <family val="2"/>
          </rPr>
          <t xml:space="preserve"> les étapes de fabrication, de pose, de dépose, de maintenance.</t>
        </r>
        <r>
          <rPr>
            <sz val="8"/>
            <color indexed="81"/>
            <rFont val="Tahoma"/>
            <family val="2"/>
          </rPr>
          <t xml:space="preserve">
</t>
        </r>
      </text>
    </comment>
    <comment ref="CX6" authorId="0">
      <text>
        <r>
          <rPr>
            <sz val="9"/>
            <color indexed="81"/>
            <rFont val="Arial"/>
            <family val="2"/>
          </rPr>
          <t xml:space="preserve">C 1.2.2: </t>
        </r>
        <r>
          <rPr>
            <b/>
            <sz val="9"/>
            <color indexed="81"/>
            <rFont val="Arial"/>
            <family val="2"/>
          </rPr>
          <t xml:space="preserve">Identifier </t>
        </r>
        <r>
          <rPr>
            <sz val="9"/>
            <color indexed="81"/>
            <rFont val="Arial"/>
            <family val="2"/>
          </rPr>
          <t xml:space="preserve">et </t>
        </r>
        <r>
          <rPr>
            <b/>
            <sz val="9"/>
            <color indexed="81"/>
            <rFont val="Arial"/>
            <family val="2"/>
          </rPr>
          <t>classer</t>
        </r>
        <r>
          <rPr>
            <sz val="9"/>
            <color indexed="81"/>
            <rFont val="Arial"/>
            <family val="2"/>
          </rPr>
          <t xml:space="preserve"> les tâches ou les interventions dans les secteurs d'activité connexes.</t>
        </r>
        <r>
          <rPr>
            <sz val="8"/>
            <color indexed="81"/>
            <rFont val="Tahoma"/>
            <family val="2"/>
          </rPr>
          <t xml:space="preserve">
</t>
        </r>
      </text>
    </comment>
    <comment ref="CY6" authorId="0">
      <text>
        <r>
          <rPr>
            <sz val="9"/>
            <color indexed="81"/>
            <rFont val="Arial"/>
            <family val="2"/>
          </rPr>
          <t xml:space="preserve">C 1.2.3: </t>
        </r>
        <r>
          <rPr>
            <b/>
            <sz val="9"/>
            <color indexed="81"/>
            <rFont val="Arial"/>
            <family val="2"/>
          </rPr>
          <t xml:space="preserve">Identifier </t>
        </r>
        <r>
          <rPr>
            <sz val="9"/>
            <color indexed="81"/>
            <rFont val="Arial"/>
            <family val="2"/>
          </rPr>
          <t>et</t>
        </r>
        <r>
          <rPr>
            <b/>
            <sz val="9"/>
            <color indexed="81"/>
            <rFont val="Arial"/>
            <family val="2"/>
          </rPr>
          <t xml:space="preserve"> recenser</t>
        </r>
        <r>
          <rPr>
            <sz val="9"/>
            <color indexed="81"/>
            <rFont val="Arial"/>
            <family val="2"/>
          </rPr>
          <t xml:space="preserve"> les moyens de fabrication et de mise en œuvre.
</t>
        </r>
      </text>
    </comment>
    <comment ref="DA6" authorId="0">
      <text>
        <r>
          <rPr>
            <sz val="9"/>
            <color indexed="81"/>
            <rFont val="Arial"/>
            <family val="2"/>
          </rPr>
          <t xml:space="preserve">C 1.3.1: </t>
        </r>
        <r>
          <rPr>
            <b/>
            <sz val="9"/>
            <color indexed="81"/>
            <rFont val="Arial"/>
            <family val="2"/>
          </rPr>
          <t xml:space="preserve">Décoder </t>
        </r>
        <r>
          <rPr>
            <sz val="9"/>
            <color indexed="81"/>
            <rFont val="Arial"/>
            <family val="2"/>
          </rPr>
          <t xml:space="preserve">et </t>
        </r>
        <r>
          <rPr>
            <b/>
            <sz val="9"/>
            <color indexed="81"/>
            <rFont val="Arial"/>
            <family val="2"/>
          </rPr>
          <t xml:space="preserve">analyser </t>
        </r>
        <r>
          <rPr>
            <sz val="9"/>
            <color indexed="81"/>
            <rFont val="Arial"/>
            <family val="2"/>
          </rPr>
          <t>les documents de gestion</t>
        </r>
      </text>
    </comment>
    <comment ref="DB6" authorId="0">
      <text>
        <r>
          <rPr>
            <sz val="9"/>
            <color indexed="81"/>
            <rFont val="Arial"/>
            <family val="2"/>
          </rPr>
          <t xml:space="preserve">C 1.3.2: </t>
        </r>
        <r>
          <rPr>
            <b/>
            <sz val="9"/>
            <color indexed="81"/>
            <rFont val="Arial"/>
            <family val="2"/>
          </rPr>
          <t>Mettre en relation</t>
        </r>
        <r>
          <rPr>
            <sz val="9"/>
            <color indexed="81"/>
            <rFont val="Arial"/>
            <family val="2"/>
          </rPr>
          <t xml:space="preserve">:
-les données de définition et les moyens de fabrication et de pose
-la chronologie des opérations et des approvisionnements.
</t>
        </r>
        <r>
          <rPr>
            <sz val="8"/>
            <color indexed="81"/>
            <rFont val="Tahoma"/>
            <family val="2"/>
          </rPr>
          <t xml:space="preserve">
</t>
        </r>
      </text>
    </comment>
    <comment ref="CO15"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5"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5"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5"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5"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5"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5"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28"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28"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28"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28"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28"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28"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28"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42"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42"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42"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42"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42"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42"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42"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55"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55"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55"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55"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55"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55"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55"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68"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68"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68"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68"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68"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68"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68"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81"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81"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81"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81"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81"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81"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81"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94"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94"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94"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94"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94"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94"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94"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07"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07"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07"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07"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07"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07"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07"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20"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20"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20"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20"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20"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20"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20"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33"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33"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33"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33"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33"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33"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33"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45"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45"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45"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45"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45"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45"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45"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58"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58"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58"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58"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58"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58"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58"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71"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71"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71"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71"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71"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71"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71"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84"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84"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84"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84"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84"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84"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84"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197"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197"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197"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197"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197"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197"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197"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210"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210"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210"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210"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210"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210"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210"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223"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223"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223"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223"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223"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223"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223"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236"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236"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236"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236"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236"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236"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236"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249"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249"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249"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249"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249"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249"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249"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 ref="CO262" authorId="0">
      <text>
        <r>
          <rPr>
            <sz val="9"/>
            <color indexed="81"/>
            <rFont val="Arial"/>
            <family val="2"/>
          </rPr>
          <t>C 1.1.1:</t>
        </r>
        <r>
          <rPr>
            <b/>
            <sz val="9"/>
            <color indexed="81"/>
            <rFont val="Arial"/>
            <family val="2"/>
          </rPr>
          <t xml:space="preserve"> Identifier</t>
        </r>
        <r>
          <rPr>
            <sz val="9"/>
            <color indexed="81"/>
            <rFont val="Arial"/>
            <family val="2"/>
          </rPr>
          <t xml:space="preserve"> le contexte de l'intervention lié à la fabrication et à la mise en œuvre sur le chantier.</t>
        </r>
      </text>
    </comment>
    <comment ref="CP262" authorId="0">
      <text>
        <r>
          <rPr>
            <sz val="9"/>
            <color indexed="81"/>
            <rFont val="Arial"/>
            <family val="2"/>
          </rPr>
          <t>C 1.1.2:</t>
        </r>
        <r>
          <rPr>
            <b/>
            <sz val="9"/>
            <color indexed="81"/>
            <rFont val="Arial"/>
            <family val="2"/>
          </rPr>
          <t xml:space="preserve"> Décoder </t>
        </r>
        <r>
          <rPr>
            <sz val="9"/>
            <color indexed="81"/>
            <rFont val="Arial"/>
            <family val="2"/>
          </rPr>
          <t xml:space="preserve">et </t>
        </r>
        <r>
          <rPr>
            <b/>
            <sz val="9"/>
            <color indexed="81"/>
            <rFont val="Arial"/>
            <family val="2"/>
          </rPr>
          <t>interpréter</t>
        </r>
        <r>
          <rPr>
            <sz val="9"/>
            <color indexed="81"/>
            <rFont val="Arial"/>
            <family val="2"/>
          </rPr>
          <t xml:space="preserve"> les documents.</t>
        </r>
      </text>
    </comment>
    <comment ref="CQ262" authorId="0">
      <text>
        <r>
          <rPr>
            <sz val="9"/>
            <color indexed="81"/>
            <rFont val="Arial"/>
            <family val="2"/>
          </rPr>
          <t>C 1.1.3:</t>
        </r>
        <r>
          <rPr>
            <b/>
            <sz val="9"/>
            <color indexed="81"/>
            <rFont val="Arial"/>
            <family val="2"/>
          </rPr>
          <t xml:space="preserve"> Extraire </t>
        </r>
        <r>
          <rPr>
            <sz val="9"/>
            <color indexed="81"/>
            <rFont val="Arial"/>
            <family val="2"/>
          </rPr>
          <t>et classer les informations.</t>
        </r>
      </text>
    </comment>
    <comment ref="CR262" authorId="0">
      <text>
        <r>
          <rPr>
            <sz val="9"/>
            <color indexed="81"/>
            <rFont val="Arial"/>
            <family val="2"/>
          </rPr>
          <t>C 1.1.4:</t>
        </r>
        <r>
          <rPr>
            <b/>
            <sz val="9"/>
            <color indexed="81"/>
            <rFont val="Arial"/>
            <family val="2"/>
          </rPr>
          <t xml:space="preserve"> Identifier </t>
        </r>
        <r>
          <rPr>
            <sz val="9"/>
            <color indexed="81"/>
            <rFont val="Arial"/>
            <family val="2"/>
          </rPr>
          <t>les ouvrages, les sous-ensembles, les éléments.</t>
        </r>
      </text>
    </comment>
    <comment ref="CS262" authorId="0">
      <text>
        <r>
          <rPr>
            <sz val="9"/>
            <color indexed="81"/>
            <rFont val="Arial"/>
            <family val="2"/>
          </rPr>
          <t xml:space="preserve">C 1.1.5: </t>
        </r>
        <r>
          <rPr>
            <b/>
            <sz val="9"/>
            <color indexed="81"/>
            <rFont val="Arial"/>
            <family val="2"/>
          </rPr>
          <t>Identifier</t>
        </r>
        <r>
          <rPr>
            <sz val="9"/>
            <color indexed="81"/>
            <rFont val="Arial"/>
            <family val="2"/>
          </rPr>
          <t xml:space="preserve"> les caractéristiques géométriques et dimensionnelles.</t>
        </r>
      </text>
    </comment>
    <comment ref="CT262" authorId="0">
      <text>
        <r>
          <rPr>
            <sz val="9"/>
            <color indexed="81"/>
            <rFont val="Arial"/>
            <family val="2"/>
          </rPr>
          <t xml:space="preserve">C 1.1.6: </t>
        </r>
        <r>
          <rPr>
            <b/>
            <sz val="9"/>
            <color indexed="81"/>
            <rFont val="Arial"/>
            <family val="2"/>
          </rPr>
          <t xml:space="preserve">Identifier </t>
        </r>
        <r>
          <rPr>
            <sz val="9"/>
            <color indexed="81"/>
            <rFont val="Arial"/>
            <family val="2"/>
          </rPr>
          <t xml:space="preserve">et </t>
        </r>
        <r>
          <rPr>
            <b/>
            <sz val="9"/>
            <color indexed="81"/>
            <rFont val="Arial"/>
            <family val="2"/>
          </rPr>
          <t xml:space="preserve">répertorier </t>
        </r>
        <r>
          <rPr>
            <sz val="9"/>
            <color indexed="81"/>
            <rFont val="Arial"/>
            <family val="2"/>
          </rPr>
          <t>les liaisons.</t>
        </r>
      </text>
    </comment>
    <comment ref="CU262" authorId="0">
      <text>
        <r>
          <rPr>
            <sz val="9"/>
            <color indexed="81"/>
            <rFont val="Arial"/>
            <family val="2"/>
          </rPr>
          <t xml:space="preserve">C 1.1.7: </t>
        </r>
        <r>
          <rPr>
            <b/>
            <sz val="9"/>
            <color indexed="81"/>
            <rFont val="Arial"/>
            <family val="2"/>
          </rPr>
          <t>Identifier</t>
        </r>
        <r>
          <rPr>
            <sz val="9"/>
            <color indexed="81"/>
            <rFont val="Arial"/>
            <family val="2"/>
          </rPr>
          <t xml:space="preserve"> les conditions de fonctionnement (mobilité…).</t>
        </r>
      </text>
    </comment>
  </commentList>
</comments>
</file>

<file path=xl/sharedStrings.xml><?xml version="1.0" encoding="utf-8"?>
<sst xmlns="http://schemas.openxmlformats.org/spreadsheetml/2006/main" count="19410" uniqueCount="1062">
  <si>
    <t>1.3.1</t>
  </si>
  <si>
    <t>1.2.1</t>
  </si>
  <si>
    <t>1.2.2</t>
  </si>
  <si>
    <t>1.2.3</t>
  </si>
  <si>
    <t>1.1.1</t>
  </si>
  <si>
    <t>1.1.2</t>
  </si>
  <si>
    <t>1.1.3</t>
  </si>
  <si>
    <t>1.1.4</t>
  </si>
  <si>
    <t>1.1.5</t>
  </si>
  <si>
    <t>1.1.6</t>
  </si>
  <si>
    <t>1.1.7</t>
  </si>
  <si>
    <t>2.1.1</t>
  </si>
  <si>
    <t>2.1.2</t>
  </si>
  <si>
    <t>2.1.3</t>
  </si>
  <si>
    <t>2.2.1</t>
  </si>
  <si>
    <t>2.3.1</t>
  </si>
  <si>
    <t>2.3.2</t>
  </si>
  <si>
    <t>2.4.1</t>
  </si>
  <si>
    <t>2.4.2</t>
  </si>
  <si>
    <t>2.4.3</t>
  </si>
  <si>
    <t>2.4.4</t>
  </si>
  <si>
    <t>2.4.5</t>
  </si>
  <si>
    <t>2.4.6</t>
  </si>
  <si>
    <t>3.1.1</t>
  </si>
  <si>
    <t>3.1.2</t>
  </si>
  <si>
    <t>3.1.3</t>
  </si>
  <si>
    <t>3.1.4</t>
  </si>
  <si>
    <t>3.1.5</t>
  </si>
  <si>
    <t>3.1.6</t>
  </si>
  <si>
    <t>3.2.1</t>
  </si>
  <si>
    <t>3.2.2</t>
  </si>
  <si>
    <t>3.2.3</t>
  </si>
  <si>
    <t>3.3.1</t>
  </si>
  <si>
    <t>3.3.2</t>
  </si>
  <si>
    <t>3.3.3</t>
  </si>
  <si>
    <t>3.4.1</t>
  </si>
  <si>
    <t>3.4.2</t>
  </si>
  <si>
    <t>3.4.3</t>
  </si>
  <si>
    <t>3.4.4</t>
  </si>
  <si>
    <t>3.4.5</t>
  </si>
  <si>
    <t>3.5.1</t>
  </si>
  <si>
    <t>3.5.2</t>
  </si>
  <si>
    <t>3.5.3</t>
  </si>
  <si>
    <t>3.5.4</t>
  </si>
  <si>
    <t>3.5.5</t>
  </si>
  <si>
    <t>3.5.6</t>
  </si>
  <si>
    <t>3.5.7</t>
  </si>
  <si>
    <t>3.6.1</t>
  </si>
  <si>
    <t>3.6.2</t>
  </si>
  <si>
    <t>3.6.3</t>
  </si>
  <si>
    <t>3.6.4</t>
  </si>
  <si>
    <t>3.6.5</t>
  </si>
  <si>
    <t>3.6.6</t>
  </si>
  <si>
    <t>3.6.7</t>
  </si>
  <si>
    <t>3.7.1</t>
  </si>
  <si>
    <t>3.7.2</t>
  </si>
  <si>
    <t>3.7.3</t>
  </si>
  <si>
    <t>3.7.4</t>
  </si>
  <si>
    <t>3.7.5</t>
  </si>
  <si>
    <t>3.7.6</t>
  </si>
  <si>
    <t>3.7.7</t>
  </si>
  <si>
    <t>3.7.8</t>
  </si>
  <si>
    <t>3.8.1</t>
  </si>
  <si>
    <t>3.8.2</t>
  </si>
  <si>
    <t>3.8.3</t>
  </si>
  <si>
    <t>3.9.1</t>
  </si>
  <si>
    <t>3.9.2</t>
  </si>
  <si>
    <t>3.9.3</t>
  </si>
  <si>
    <t>3.9.4</t>
  </si>
  <si>
    <t>3.9.5</t>
  </si>
  <si>
    <t>3.9.6</t>
  </si>
  <si>
    <t>3.9.7</t>
  </si>
  <si>
    <t>3.9.8</t>
  </si>
  <si>
    <t>3.9.9</t>
  </si>
  <si>
    <t>3.9.10</t>
  </si>
  <si>
    <t>3.9.11</t>
  </si>
  <si>
    <t>3.9.12</t>
  </si>
  <si>
    <t>3.10.1</t>
  </si>
  <si>
    <t>3.10.2</t>
  </si>
  <si>
    <t>3.10.3</t>
  </si>
  <si>
    <t>3.10.4</t>
  </si>
  <si>
    <t>3.10.5</t>
  </si>
  <si>
    <t>3.10.6</t>
  </si>
  <si>
    <t>3.10.7</t>
  </si>
  <si>
    <t>3.10.8</t>
  </si>
  <si>
    <t>3.10.9</t>
  </si>
  <si>
    <t>3.10.10</t>
  </si>
  <si>
    <t>1.1</t>
  </si>
  <si>
    <t>C 1</t>
  </si>
  <si>
    <t>1.2</t>
  </si>
  <si>
    <t>1.3</t>
  </si>
  <si>
    <t>Rendre compte d'une activité</t>
  </si>
  <si>
    <t>2.1</t>
  </si>
  <si>
    <t>C 2</t>
  </si>
  <si>
    <t>2.2</t>
  </si>
  <si>
    <t>2.3</t>
  </si>
  <si>
    <t>2.4</t>
  </si>
  <si>
    <t>3.1</t>
  </si>
  <si>
    <t>C 3</t>
  </si>
  <si>
    <t>3.2</t>
  </si>
  <si>
    <t>3.3</t>
  </si>
  <si>
    <t>3.4</t>
  </si>
  <si>
    <t>3.5</t>
  </si>
  <si>
    <t>3.6</t>
  </si>
  <si>
    <t>ELEVES</t>
  </si>
  <si>
    <t>date de naiss.</t>
  </si>
  <si>
    <t>EVALUATION</t>
  </si>
  <si>
    <t>n°</t>
  </si>
  <si>
    <t>critère</t>
  </si>
  <si>
    <t>Aucune étape n'est réalisée seul. L'aide du professeur ne permet pas de démarrer</t>
  </si>
  <si>
    <t>Les étapes ne sont réalisées qu'avec l'intervention du professeur à chaque étape</t>
  </si>
  <si>
    <t>Les opérations sont réalisées seul mais la démarche est incomplète et/ou incohérente</t>
  </si>
  <si>
    <t>Les opérations sont réalisées seul, la démarche est complète et cohérente cependant les résultats sont faux</t>
  </si>
  <si>
    <t>La démarche est cohérente et les résultats sont justes</t>
  </si>
  <si>
    <t>L'élève effectue les opérations en autonomie</t>
  </si>
  <si>
    <t>Bilan d'acquisition des compétences générales</t>
  </si>
  <si>
    <t>Fabrication d'un ouvrage</t>
  </si>
  <si>
    <t>PFMP</t>
  </si>
  <si>
    <t>nom,prénom</t>
  </si>
  <si>
    <t>Né(e) le:</t>
  </si>
  <si>
    <t>Elève:</t>
  </si>
  <si>
    <t>Diplôme préparé</t>
  </si>
  <si>
    <t>Bac Pro Technicien Menuisier Agenceur</t>
  </si>
  <si>
    <t>Session</t>
  </si>
  <si>
    <t>Ouvrage support</t>
  </si>
  <si>
    <t>Date</t>
  </si>
  <si>
    <t>Caisse à outils</t>
  </si>
  <si>
    <t>élève 17</t>
  </si>
  <si>
    <t>élève 18</t>
  </si>
  <si>
    <t>élève 19</t>
  </si>
  <si>
    <t>élève 20</t>
  </si>
  <si>
    <t>Décoder et analyser les données de définition</t>
  </si>
  <si>
    <t>Décoder et analyser les données opératoires</t>
  </si>
  <si>
    <t>1.3.2</t>
  </si>
  <si>
    <t>Décoder et analyser les données de gestion</t>
  </si>
  <si>
    <t>1.4</t>
  </si>
  <si>
    <t>Relever et réceptionner une situation de chantier</t>
  </si>
  <si>
    <t>1.4.1</t>
  </si>
  <si>
    <t>1.4.2</t>
  </si>
  <si>
    <t>1.4.3</t>
  </si>
  <si>
    <t>1.4.4</t>
  </si>
  <si>
    <t>1.4.5</t>
  </si>
  <si>
    <t>2.1.4</t>
  </si>
  <si>
    <t>Etablir les plans et tracés d'exécution d'un ouvrage</t>
  </si>
  <si>
    <t>Choisir et adapter des solutions techniques</t>
  </si>
  <si>
    <t>2.3.3</t>
  </si>
  <si>
    <t>Etablir les quantitatifs de matériaux et composants</t>
  </si>
  <si>
    <t>Etablir le processus de fabrication, de dépose et de pose</t>
  </si>
  <si>
    <t>2.5</t>
  </si>
  <si>
    <t>Etablir les documents de suivi de réalisation</t>
  </si>
  <si>
    <t>2.5.1</t>
  </si>
  <si>
    <t>2.5.2</t>
  </si>
  <si>
    <t>2.5.3</t>
  </si>
  <si>
    <t>2.5.4</t>
  </si>
  <si>
    <t>Organiser et mettre en sécurité les postes de travail</t>
  </si>
  <si>
    <t>Préparer les matériaux, quincailleries et accessoires</t>
  </si>
  <si>
    <t>Installer et régler les outillages</t>
  </si>
  <si>
    <t>3.3.4</t>
  </si>
  <si>
    <t>3.3.5</t>
  </si>
  <si>
    <t>3.3.6</t>
  </si>
  <si>
    <t>Conduire les opérations d'usinage: machines conventionnelles, à positionnement numérique (PN) et à commande numérique (CN)</t>
  </si>
  <si>
    <t>Conduire les opérations de mise en forme et de placage</t>
  </si>
  <si>
    <t>Conduire les opérations de montage et de finition</t>
  </si>
  <si>
    <t>C 4</t>
  </si>
  <si>
    <t>S'INFORMER ANALYSER</t>
  </si>
  <si>
    <t>TRAITER DECIDER PREPARER</t>
  </si>
  <si>
    <t>FABRIQUER</t>
  </si>
  <si>
    <t>METTRE EN ŒUVRE SUR CHANTIER</t>
  </si>
  <si>
    <t>4.1</t>
  </si>
  <si>
    <t>4.1.1</t>
  </si>
  <si>
    <t>4.1.2</t>
  </si>
  <si>
    <t>4.1.3</t>
  </si>
  <si>
    <t>4.1.4</t>
  </si>
  <si>
    <t>4.1.5</t>
  </si>
  <si>
    <t>4.1.6</t>
  </si>
  <si>
    <t>4.1.7</t>
  </si>
  <si>
    <t>4.1.8</t>
  </si>
  <si>
    <t>4.2</t>
  </si>
  <si>
    <t>4.2.1</t>
  </si>
  <si>
    <t>4.2.2</t>
  </si>
  <si>
    <t>4.2.3</t>
  </si>
  <si>
    <t>4.3</t>
  </si>
  <si>
    <t>4.3.1</t>
  </si>
  <si>
    <t>4.3.2</t>
  </si>
  <si>
    <t>4.4</t>
  </si>
  <si>
    <t>Organiser et mettre en sécurité la zone d'intervention</t>
  </si>
  <si>
    <t>Contrôler la conformité des supports et des ouvrages</t>
  </si>
  <si>
    <t>Implanter, distribuer les ouvrages</t>
  </si>
  <si>
    <t>Préparer, adapter, ajuster les ouvrages</t>
  </si>
  <si>
    <t>4.4.1</t>
  </si>
  <si>
    <t>4.4.2</t>
  </si>
  <si>
    <t>4.4.3</t>
  </si>
  <si>
    <t>4.4.4</t>
  </si>
  <si>
    <t>4.4.5</t>
  </si>
  <si>
    <t>4.4.6</t>
  </si>
  <si>
    <t>4.5</t>
  </si>
  <si>
    <t>Conduire les opérations de pose sur chantier</t>
  </si>
  <si>
    <t>4.5.1</t>
  </si>
  <si>
    <t>4.5.2</t>
  </si>
  <si>
    <t>4.5.3</t>
  </si>
  <si>
    <t>4.5.4</t>
  </si>
  <si>
    <t>4.5.5</t>
  </si>
  <si>
    <t>4.7</t>
  </si>
  <si>
    <t>Assurer les opérations de finition périphériques à l'ouvrage</t>
  </si>
  <si>
    <t>4.6</t>
  </si>
  <si>
    <t>Installer les équipements techniques, les accessoires</t>
  </si>
  <si>
    <t>4.6.1</t>
  </si>
  <si>
    <t>4.6.2</t>
  </si>
  <si>
    <t>4.6.3</t>
  </si>
  <si>
    <t>4.7.1</t>
  </si>
  <si>
    <t>4.7.2</t>
  </si>
  <si>
    <t>4.7.3</t>
  </si>
  <si>
    <t>4.7.4</t>
  </si>
  <si>
    <t>4.7.5</t>
  </si>
  <si>
    <t>4.8</t>
  </si>
  <si>
    <t>Gérer la dépose des ouvrages et l'environnement du chantier</t>
  </si>
  <si>
    <t>4.8.1</t>
  </si>
  <si>
    <t>4.8.2</t>
  </si>
  <si>
    <t>4.8.3</t>
  </si>
  <si>
    <t>4.8.4</t>
  </si>
  <si>
    <t>C 5</t>
  </si>
  <si>
    <t>MAINTENIR ET REMETTRE EN ETAT</t>
  </si>
  <si>
    <t>5.1</t>
  </si>
  <si>
    <t>5.1.1</t>
  </si>
  <si>
    <t>5.1.2</t>
  </si>
  <si>
    <t>5.1.3</t>
  </si>
  <si>
    <t>5.1.4</t>
  </si>
  <si>
    <t>5.2</t>
  </si>
  <si>
    <t>Assurer la maintenance périodique des ouvrages</t>
  </si>
  <si>
    <t>Maintenir en état les matériels, les équipements et les outillages (maintenance de 1er niveau - NF X 60-010)</t>
  </si>
  <si>
    <t>5.2.1</t>
  </si>
  <si>
    <t>5.2.2</t>
  </si>
  <si>
    <t>5.2.3</t>
  </si>
  <si>
    <t>5.2.4</t>
  </si>
  <si>
    <t>5.2.5</t>
  </si>
  <si>
    <t>5.2.6</t>
  </si>
  <si>
    <t>5.2.7</t>
  </si>
  <si>
    <t>5.2.8</t>
  </si>
  <si>
    <t>C 6</t>
  </si>
  <si>
    <t>ANIMER</t>
  </si>
  <si>
    <t>6.1</t>
  </si>
  <si>
    <t>6.1.1</t>
  </si>
  <si>
    <t>6.1.2</t>
  </si>
  <si>
    <t>6.1.3</t>
  </si>
  <si>
    <t>6.2</t>
  </si>
  <si>
    <t>6.2.1</t>
  </si>
  <si>
    <t>6.2.2</t>
  </si>
  <si>
    <t>Animer une équipe</t>
  </si>
  <si>
    <t>Animer les actions de qualité et sécurité</t>
  </si>
  <si>
    <t>6.2.3</t>
  </si>
  <si>
    <t>6.2.4</t>
  </si>
  <si>
    <t>6.3.1</t>
  </si>
  <si>
    <t>6.3.2</t>
  </si>
  <si>
    <t>6.4.1</t>
  </si>
  <si>
    <t>6.4.2</t>
  </si>
  <si>
    <t>6.3</t>
  </si>
  <si>
    <t>6.4</t>
  </si>
  <si>
    <t>Communiquer avec les différents partenaires</t>
  </si>
  <si>
    <t>Identifier le contexte de l'intervention lié à la fabrication et à la mise en œuvre sur le chantier</t>
  </si>
  <si>
    <t>Décoder et interpréter des
documents</t>
  </si>
  <si>
    <t>Extraire et classer les
informations</t>
  </si>
  <si>
    <t>Identifier les ouvrages, les
sous-ensembles, les
éléments</t>
  </si>
  <si>
    <t>Identifier les
caractéristiques
géométriques et
dimensionnelles</t>
  </si>
  <si>
    <t>Identifier et répertorier les
liaisons</t>
  </si>
  <si>
    <t>Identifier les conditions de
fonctionnement (mobilité…)</t>
  </si>
  <si>
    <t>Identifier et analyser les
étapes de fabrication, de
pose, de dépose, de
maintenance</t>
  </si>
  <si>
    <t>Identifier et classer les
tâches ou les interventions
des secteurs d’activités
connexes</t>
  </si>
  <si>
    <t>Identifier et recenser les
moyens de fabrication et de
mise en œuvre</t>
  </si>
  <si>
    <t>Décoder et analyser les
documents de gestion</t>
  </si>
  <si>
    <t>Mettre en relation :
· les données de définition bet les moyens de fabrication et de pose,
· la chronologie des opérations et les approvisionnements</t>
  </si>
  <si>
    <t>Identifier l’environnement
du chantier (accès, arrivées
des énergies, stockage…)</t>
  </si>
  <si>
    <t>Relever les caractéristiques
dimensionnelles,
géométriques et physiques
des supports et des espaces
à agencer</t>
  </si>
  <si>
    <t>Réceptionner les supports</t>
  </si>
  <si>
    <t>Relever les positions de
l’ouvrage à installer</t>
  </si>
  <si>
    <t>Consigner les contraintes
techniques, mécaniques et
esthétiques (charges,
passage des réseaux…)</t>
  </si>
  <si>
    <t>Inventorier les
caractéristiques techniques
relatives :
· aux matériaux, produits,
supports et équipements à
disposition,
· aux ouvrages et à leurs
spécificités,
· au type de matériel à
utiliser,
· à la qualité exigée,
· à la mise en sécurité du
personnel</t>
  </si>
  <si>
    <t>Comparer les performances
techniques sur le plan :
· esthétique,
· technologique,
· ergonomique,
· économique</t>
  </si>
  <si>
    <t>Choisir, proposer et/ou
adapter une ou des
solutions techniques
relatives aux :
· matériaux, produits,
supports et équipements,
· aux ouvrages avec leurs
valeurs dimensionnements,
leurs liaisons et principes
de pose,
· au type de matériel à
utiliser</t>
  </si>
  <si>
    <t>Justifier les choix et/ou les
solutions techniques</t>
  </si>
  <si>
    <t>Représenter et réaliser
sous forme papier ou
informatisée et autres
supports :
· les relevés de situation de
chantiers,
· les tracés d’atelier (épure,
plan sur règle, gabarit,
montage d’usinage…),
· les dessins de fabrication,
· les tracés des formes
complexes (chapeau de
gendarme, anse de panier,
vraies grandeurs, angle de
corroyage…)</t>
  </si>
  <si>
    <t>Répertorier, quantifier
produits, matériaux,
matériels et/ou composants</t>
  </si>
  <si>
    <t>Optimiser les débits et les
quantités</t>
  </si>
  <si>
    <t>Établir et renseigner les
documents techniques
permettant la fabrication, la
pose et/ou le suivi (feuille de
débit, bon de commande,
plan de calepinage)</t>
  </si>
  <si>
    <t>Répertorier les phases de
la fabrication, de la pose
et/ou de la dépose</t>
  </si>
  <si>
    <t>Recenser les moyens
humains et matériels</t>
  </si>
  <si>
    <t>Établir les antériorités</t>
  </si>
  <si>
    <t>Élaborer le processus de
fabrication de pose ou de
dépose</t>
  </si>
  <si>
    <t>Identifier les différents
documents de suivi
(planning, fiche suiveuse,
fiche de stock, fiche qualité,
fiche de maintenance…)</t>
  </si>
  <si>
    <t>Recenser les données
liées :
· à la matière d’oeuvre,
· aux moyens humains et
matériels,
· aux processus de
fabrication et de mise en
oeuvre sur chantier,
· aux contraintes de temps,
· à la coordination avec les
autres corps d’état</t>
  </si>
  <si>
    <t>Renseigner les documents</t>
  </si>
  <si>
    <t>Proposer des ajustements</t>
  </si>
  <si>
    <t>Identifier les risques
d’accident et les risques
d’atteinte à la santé liés au
poste de travail</t>
  </si>
  <si>
    <t>Mettre en oeuvre les
mesures de prévention</t>
  </si>
  <si>
    <t>Choisir et préparer les
outillages et/ou accessoires
nécessaires au poste de
travail (repérage et débit,
usinage, contrôle, montage,
mise en forme, finition,
conditionnement…)</t>
  </si>
  <si>
    <t>Organiser les
cheminements de la matière
d’œuvre</t>
  </si>
  <si>
    <t>Disposer rationnellement
les supports et les
accessoires en amont et en
aval des postes de travail</t>
  </si>
  <si>
    <t>Proposer des solutions
d’amélioration des postes de
travail</t>
  </si>
  <si>
    <t>Sélectionner et contrôler
les matériaux, les
quincailleries et les
accessoires</t>
  </si>
  <si>
    <t>Approvisionner les
matériaux, quincailleries et
accessoires suivant les
postes de travail</t>
  </si>
  <si>
    <t>Orienter et repérer les
pièces et/ou sousensembles
à usiner, à
monter, à finir</t>
  </si>
  <si>
    <t>Choisir les outils</t>
  </si>
  <si>
    <t>Prérégler les outils
associés</t>
  </si>
  <si>
    <t>Identifier sur la machine les
organes de réglage et de
commande</t>
  </si>
  <si>
    <t>Mettre et maintenir en
position le ou les montages
d’usinage, le ou les
appareillages</t>
  </si>
  <si>
    <t>Installer les outils et régler
les positions relatives au
couple outil/pièce</t>
  </si>
  <si>
    <t>Identifier, sélectionner
et/ou modifier les données
nécessaires à l’opération
(vitesse, cycles…)</t>
  </si>
  <si>
    <t>Procéder à la mise en route
des mouvements
nécessaires à l'opération
d’usinage</t>
  </si>
  <si>
    <t>Usiner les éléments</t>
  </si>
  <si>
    <t>Contrôler les éléments
usinés</t>
  </si>
  <si>
    <t>Effectuer les actions
correctives nécessaires</t>
  </si>
  <si>
    <t>Remettre les postes de
travail dans leur état initial</t>
  </si>
  <si>
    <t>Positionner et régler les
systèmes de serrage, de
pressage, d’assemblage, de
cadrage</t>
  </si>
  <si>
    <t>Encoller et/ou insérer les
pièces et composants</t>
  </si>
  <si>
    <t>Cadrer, presser et
solidariser les pièces et les
composants</t>
  </si>
  <si>
    <t>Contrôler les
caractéristiques mécaniques
dimensionnelles,
géométriques et
esthétiques</t>
  </si>
  <si>
    <t>Effectuer si nécessaire les
actions correctives</t>
  </si>
  <si>
    <t>Desserrer et extraire
l’ouvrage</t>
  </si>
  <si>
    <t>Remettre le poste de travail
dans son état initial</t>
  </si>
  <si>
    <t>Sélectionner les pièces ou
composants à monter, à
finir</t>
  </si>
  <si>
    <t>Cadrer, monter et
solidariser les sousensembles</t>
  </si>
  <si>
    <t>Préparer les surfaces à
traiter (ponçage,
égrainage…)</t>
  </si>
  <si>
    <t>Mettre en oeuvre les
produits et les matériels
d’application</t>
  </si>
  <si>
    <t>Contrôler en cours, en fin
de montage et de finition :
les caractéristiques
fonctionnelles,
dimensionnelles,
géométriques,
esthétiques</t>
  </si>
  <si>
    <t>Conditionner et stocker les
ouvrages finis</t>
  </si>
  <si>
    <t>Préparer les matériels,
machines électroportatives
et outillages adaptés au
chantier</t>
  </si>
  <si>
    <t>Préparer les accessoires de
mise en œuvre</t>
  </si>
  <si>
    <t>Vérifier les dispositifs de
protection collective du
chantier et proposer si
nécessaire des
modifications</t>
  </si>
  <si>
    <t>Protéger l’environnement
immédiat de pose et de
dépose :
· locaux habités ou non,
· installations et matériels</t>
  </si>
  <si>
    <t>Installer les moyens
d’accès et échafaudages de
travail adaptés</t>
  </si>
  <si>
    <t>S’équiper des protections
individuelles adaptées à la
situation du chantier</t>
  </si>
  <si>
    <t>Désinstaller le poste de
travail</t>
  </si>
  <si>
    <t>Contrôler et ranger les
matériels, machines et
outillages</t>
  </si>
  <si>
    <t>Contrôler et réceptionner
les ouvrages et les produits :
· leurs caractéristiques
géométriques et
dimensionnelles
· l’aspect, la finition,
l’absence de dégradations</t>
  </si>
  <si>
    <t>Vérifier les référentiels et
les réservations existants :
· niveau de sol brut, sol fini...
· aplomb des murs,
· géométrie des baies et
trémies…
· axes et alignement</t>
  </si>
  <si>
    <t>Identifier les contraintes de
mise en oeuvre : obstacles,
réseaux, travaux, en cours…</t>
  </si>
  <si>
    <t>Tracer l’implantation des
ouvrages :
· axes, alignements,
épaisseurs,
· niveau, aplomb, surfaces
de référence,
· répartition, calepinage…</t>
  </si>
  <si>
    <t>Distribuer, stocker les
ouvrages, les produits et les
matériaux sur la zone
d'intervention</t>
  </si>
  <si>
    <t>Préparer et/ou assembler
les ouvrages et les
quincailleries.</t>
  </si>
  <si>
    <t>Présenter de façon
provisoire les ouvrages de
menuiserie, d’agencement</t>
  </si>
  <si>
    <t>Régler les ouvrages :
· niveau et aplomb,
· alignements, jeux,
épaisseurs,
· mobilités et
fonctionnement</t>
  </si>
  <si>
    <t>Maintenir en position
temporaire les différents
éléments ou composants</t>
  </si>
  <si>
    <t>Positionner les fixations</t>
  </si>
  <si>
    <t>Adapter, ajuster, traîner
les ouvrages aux supports</t>
  </si>
  <si>
    <t>Régler définitivement les
ouvrages :
· niveau et aplomb,
· alignements, jeux,
épaisseurs,
· mobilités et
fonctionnement</t>
  </si>
  <si>
    <t>Mettre en oeuvre les
fixations sur les supports :
· scellement hydraulique,
· scellement chimique,
· fixation mécanique</t>
  </si>
  <si>
    <t>Mettre en oeuvre les
produits d'étanchéité</t>
  </si>
  <si>
    <t>Solidariser les ouvrages
aux supports</t>
  </si>
  <si>
    <t>Vérifier les mobilités et le
bon fonctionnement des
ouvrages</t>
  </si>
  <si>
    <t>Préparer les équipements et
les accessoires</t>
  </si>
  <si>
    <t>Positionner et régler les
équipements et les
accessoires</t>
  </si>
  <si>
    <t>Fixer ou installer les
garnitures, les équipements,
les accessoires, les
éléments de décoration</t>
  </si>
  <si>
    <t>Identifier les opérations de
finition à mettre en oeuvre
(raccords : parquet,
carrelage, faïence, plâtre,
produits de finition…)</t>
  </si>
  <si>
    <t>Protéger les ouvrages et les
zones d'intervention</t>
  </si>
  <si>
    <t>Préparer les supports à
retoucher, à finir, à
raccorder…</t>
  </si>
  <si>
    <t>Réaliser les opérations de
finition</t>
  </si>
  <si>
    <t>Nettoyer les ouvrages et les
zones de l'intervention</t>
  </si>
  <si>
    <t>Identifier et préparer les
opérations de dépose</t>
  </si>
  <si>
    <t>Déposer les ouvrages
existants en respectant les
locaux, les biens
l’environnement et les
matériaux de réemploi</t>
  </si>
  <si>
    <t>Trier et stocker les déchets
de chantier selon différents
types :
· produits revalorisés,
· produits détruits,
· produits réemployés</t>
  </si>
  <si>
    <t>Évacuer les déchets selon
les conditions du chantier</t>
  </si>
  <si>
    <t>Effectuer un diagnostic</t>
  </si>
  <si>
    <t>Localiser les organes à
entretenir et/ou à réparer
des ouvrages</t>
  </si>
  <si>
    <t>Protéger les existants</t>
  </si>
  <si>
    <t>Effectuer les opérations de
maintenance et/ou de
réparation :
· démontage et montage,
· remplacement d’organes
simples (ferme-porte,
poignée, barillet...),
· remplacement d’éléments
défectueux (bois, verre…),
· graissage,
· réglage des jeux
fonctionnels</t>
  </si>
  <si>
    <t>Mettre en sécurité la zone
d'intervention (machine…)</t>
  </si>
  <si>
    <t>Vérifier l’état de
fonctionnement des
matériels, des équipements,
des outillages</t>
  </si>
  <si>
    <t>Contrôler l’état de coupe et
le rangement des outillages</t>
  </si>
  <si>
    <t>Localiser et identifier une
panne et/ou un
dysfonctionnement</t>
  </si>
  <si>
    <t>Évaluer et proposer des
solutions de remise en état</t>
  </si>
  <si>
    <t>Affûter les outillages
manuels</t>
  </si>
  <si>
    <t>Remplacer, régler les
outillages de machines
d’atelier et d’équipements
portatifs</t>
  </si>
  <si>
    <t>Nettoyer et assurer
l’entretien quotidien</t>
  </si>
  <si>
    <t>Proposer et expliquer un
lancement de travail et/ou
de pose</t>
  </si>
  <si>
    <t>Exposer et argumenter
des solutions de
modifications</t>
  </si>
  <si>
    <t>Vérifier la bonne
compréhension des
consignes</t>
  </si>
  <si>
    <t>Préparer une action</t>
  </si>
  <si>
    <t>Animer un groupe de
travail pour l’amélioration
de la qualité</t>
  </si>
  <si>
    <t>Informer sur la sécurité
pour l’utilisation des
machines et des matériels
à l'atelier et sur chantier</t>
  </si>
  <si>
    <t>Évaluer les résultats</t>
  </si>
  <si>
    <t>Exposer et expliciter la
mise en service et le
fonctionnement
d’appareils et de
matériels</t>
  </si>
  <si>
    <t>Exposer et expliciter
l’ensemble des
informations et des
décisions relatives à la
gestion du suivi de
l’ajustement, de la
fabrication et de la pose</t>
  </si>
  <si>
    <t>Savoir prendre contact
avec un client, un
fournisseur ou une autorité
hiérarchique</t>
  </si>
  <si>
    <t>Identifier les services
destinataires.
Sélectionner et rédiger
l’information.
Diffuser l’information.
S’assurer de la réception
de l’information</t>
  </si>
  <si>
    <t>E.11</t>
  </si>
  <si>
    <t>E.2</t>
  </si>
  <si>
    <t>E.31</t>
  </si>
  <si>
    <t>E.32</t>
  </si>
  <si>
    <t>E.33</t>
  </si>
  <si>
    <t>Epreuve E.33</t>
  </si>
  <si>
    <t>Mise en œuvre d'un ouvrage sur chantier</t>
  </si>
  <si>
    <t>Epreuve E.32</t>
  </si>
  <si>
    <t>Epreuve E.31</t>
  </si>
  <si>
    <t>Réalisation et suivi des ouvrages en entreprise</t>
  </si>
  <si>
    <t>Epreuve E.2</t>
  </si>
  <si>
    <t>Préparation d'une fabrication et d'une mise en œuvre sur chantier</t>
  </si>
  <si>
    <t>Epreuve E.11</t>
  </si>
  <si>
    <t>Analyse technique d'un ouvrage</t>
  </si>
  <si>
    <t>EP 1</t>
  </si>
  <si>
    <t>Epreuve EP.1</t>
  </si>
  <si>
    <t>Etude technologique et préparation</t>
  </si>
  <si>
    <t>Epreuve EP.2</t>
  </si>
  <si>
    <t>Fabrication et mise en œuvre</t>
  </si>
  <si>
    <t>EP 2</t>
  </si>
  <si>
    <t>B.E.P. Bois Option D: Menuiserie, Agencement</t>
  </si>
  <si>
    <t>Epreuves du CCF</t>
  </si>
  <si>
    <r>
      <t xml:space="preserve">Niveau de maîtrise des compétences </t>
    </r>
    <r>
      <rPr>
        <b/>
        <u/>
        <sz val="18"/>
        <color indexed="8"/>
        <rFont val="Arial Narrow"/>
        <family val="2"/>
      </rPr>
      <t>abordées</t>
    </r>
  </si>
  <si>
    <r>
      <t xml:space="preserve">Niveau </t>
    </r>
    <r>
      <rPr>
        <b/>
        <u/>
        <sz val="18"/>
        <color indexed="8"/>
        <rFont val="Arial Narrow"/>
        <family val="2"/>
      </rPr>
      <t>global</t>
    </r>
    <r>
      <rPr>
        <b/>
        <sz val="18"/>
        <color indexed="8"/>
        <rFont val="Arial Narrow"/>
        <family val="2"/>
      </rPr>
      <t xml:space="preserve"> d'acquisition des compétences de la formation</t>
    </r>
  </si>
  <si>
    <t>Localiser les organes à entretenir et/ou à réparer
des ouvrages</t>
  </si>
  <si>
    <t>Identifier les opérations de finition à mettre en œuvre (raccords : parquet, carrelage, faïence, plâtre, produits de finition…)</t>
  </si>
  <si>
    <t>FABRIQUER (1/2)</t>
  </si>
  <si>
    <t>FABRIQUER (2/2)</t>
  </si>
  <si>
    <t>METTRE EN ŒUVRE SUR CHANTIER (1/2)</t>
  </si>
  <si>
    <t>METTRE EN ŒUVRE SUR CHANTIER (2/2)</t>
  </si>
  <si>
    <t>Savoir prendre contact avec un client, un fournisseur ou une autorité hiérarchique</t>
  </si>
  <si>
    <t>Identifier les services destinataires. Sélectionner et rédiger l’information. Diffuser l’information. S’assurer de la réception de l’information</t>
  </si>
  <si>
    <t>Pourcentage* de formation couverte</t>
  </si>
  <si>
    <t>Bilan estimatif des compétences générales mobilisées par les élèves</t>
  </si>
  <si>
    <r>
      <t xml:space="preserve">Niveau de maîtrise des compétences </t>
    </r>
    <r>
      <rPr>
        <b/>
        <u/>
        <sz val="18"/>
        <rFont val="Arial Narrow"/>
        <family val="2"/>
      </rPr>
      <t>abordées</t>
    </r>
  </si>
  <si>
    <t>2nde Bac Pro</t>
  </si>
  <si>
    <t>Tablette d'angle</t>
  </si>
  <si>
    <t>,</t>
  </si>
  <si>
    <r>
      <t xml:space="preserve">Bilan d'acquisition des compétences générales </t>
    </r>
    <r>
      <rPr>
        <sz val="14"/>
        <rFont val="Arial"/>
        <family val="2"/>
      </rPr>
      <t>*</t>
    </r>
  </si>
  <si>
    <r>
      <t xml:space="preserve">Niveau </t>
    </r>
    <r>
      <rPr>
        <b/>
        <u/>
        <sz val="18"/>
        <color indexed="8"/>
        <rFont val="Arial Narrow"/>
        <family val="2"/>
      </rPr>
      <t>global</t>
    </r>
    <r>
      <rPr>
        <b/>
        <sz val="18"/>
        <color indexed="8"/>
        <rFont val="Arial Narrow"/>
        <family val="2"/>
      </rPr>
      <t xml:space="preserve"> d'acquisition des compétences de la formation </t>
    </r>
    <r>
      <rPr>
        <sz val="14"/>
        <color indexed="8"/>
        <rFont val="Arial Narrow"/>
        <family val="2"/>
      </rPr>
      <t>*</t>
    </r>
  </si>
  <si>
    <r>
      <t xml:space="preserve">Niveau de maîtrise des compétences </t>
    </r>
    <r>
      <rPr>
        <b/>
        <u/>
        <sz val="18"/>
        <color indexed="8"/>
        <rFont val="Arial Narrow"/>
        <family val="2"/>
      </rPr>
      <t>abordées</t>
    </r>
    <r>
      <rPr>
        <sz val="18"/>
        <color indexed="8"/>
        <rFont val="Arial Narrow"/>
        <family val="2"/>
      </rPr>
      <t xml:space="preserve"> </t>
    </r>
    <r>
      <rPr>
        <sz val="14"/>
        <color indexed="8"/>
        <rFont val="Arial Narrow"/>
        <family val="2"/>
      </rPr>
      <t>*</t>
    </r>
  </si>
  <si>
    <t>* : estimations</t>
  </si>
  <si>
    <t>Élève:</t>
  </si>
  <si>
    <t>C 6.4</t>
  </si>
  <si>
    <t>C 6.3</t>
  </si>
  <si>
    <t>C 6.2</t>
  </si>
  <si>
    <t>C 6.1</t>
  </si>
  <si>
    <t>C 5.2</t>
  </si>
  <si>
    <t>C 5.1</t>
  </si>
  <si>
    <t>C 4.8</t>
  </si>
  <si>
    <t>C 4.7</t>
  </si>
  <si>
    <t>C 4.6</t>
  </si>
  <si>
    <t>C 4.5</t>
  </si>
  <si>
    <t>C 4.4</t>
  </si>
  <si>
    <t>C 4.3</t>
  </si>
  <si>
    <t>C 4.2</t>
  </si>
  <si>
    <t>C 4.1</t>
  </si>
  <si>
    <t>C 3.6</t>
  </si>
  <si>
    <t>C 3.5</t>
  </si>
  <si>
    <t>C 3.4</t>
  </si>
  <si>
    <t>C 3.3</t>
  </si>
  <si>
    <t>C 3.2</t>
  </si>
  <si>
    <t>C 3.1</t>
  </si>
  <si>
    <t>C 2.5</t>
  </si>
  <si>
    <t>C 2.4</t>
  </si>
  <si>
    <t>C 2.3</t>
  </si>
  <si>
    <t>C 2.2</t>
  </si>
  <si>
    <t>C 2.1</t>
  </si>
  <si>
    <t>C 1.4</t>
  </si>
  <si>
    <t>C 1.3</t>
  </si>
  <si>
    <t>C 1.2</t>
  </si>
  <si>
    <t>C 1.1</t>
  </si>
  <si>
    <t>p</t>
  </si>
  <si>
    <t>Installer les habillages, les miroiteries, les produits verriers</t>
  </si>
  <si>
    <t>Préparer les supports nécessaires à la pose</t>
  </si>
  <si>
    <t>Usiner des profils, des liaisons et des formes sur des machines conventionnelles, à positionnement numérique et à commande numérique</t>
  </si>
  <si>
    <t>Établir les documents de fabrication, de mise en œuvre et de suivi</t>
  </si>
  <si>
    <t>Réaliser les tracés d’atelier ou de chantier</t>
  </si>
  <si>
    <t>Rechercher, comparer et choisir des solutions techniques</t>
  </si>
  <si>
    <t>Prendre connaissance des documents, des consignes écrites et orales</t>
  </si>
  <si>
    <t>COMPÉTENCES DU RÉFÉRENTIEL DE CERTIFICATION</t>
  </si>
  <si>
    <t>TÂCHES DU R.A.P.</t>
  </si>
  <si>
    <t>ILLUSTRATION</t>
  </si>
  <si>
    <t>Le résultat s'affiche après le choix de la tâche</t>
  </si>
  <si>
    <t>Le niveau d'autonomie s'affiche après le choix de la tâche</t>
  </si>
  <si>
    <t>CHOISIR LA TACHE A EVALUER</t>
  </si>
  <si>
    <t>*</t>
  </si>
  <si>
    <t>C6.4</t>
  </si>
  <si>
    <t>C6.3</t>
  </si>
  <si>
    <t>C6.2</t>
  </si>
  <si>
    <t>C6.1</t>
  </si>
  <si>
    <t>C2.5</t>
  </si>
  <si>
    <t>La participation est positive, utile et constructive.</t>
  </si>
  <si>
    <t>1,6,3</t>
  </si>
  <si>
    <t>Responsabilité</t>
  </si>
  <si>
    <t>Communication</t>
  </si>
  <si>
    <t>Réalisation</t>
  </si>
  <si>
    <t>Participer à des groupes de travail</t>
  </si>
  <si>
    <t>Les informations et observations sont fiables, transmises à temps aux personnes concernées.</t>
  </si>
  <si>
    <t>1,6,2</t>
  </si>
  <si>
    <t>Autonomie totale</t>
  </si>
  <si>
    <t>Le compte rendu est clair, concis et exploitable.</t>
  </si>
  <si>
    <t>1,6,1</t>
  </si>
  <si>
    <t>Rendre compte de son travail, des informations et des observations</t>
  </si>
  <si>
    <t>COMMUNICATION</t>
  </si>
  <si>
    <t>X</t>
  </si>
  <si>
    <t>C5.2</t>
  </si>
  <si>
    <t>C5.1</t>
  </si>
  <si>
    <t>C2.1</t>
  </si>
  <si>
    <t>C1.2</t>
  </si>
  <si>
    <t>C1.1</t>
  </si>
  <si>
    <t xml:space="preserve">Les améliorations et/ou les réparations rendent l’ouvrage plus performant. </t>
  </si>
  <si>
    <t>1,5,5</t>
  </si>
  <si>
    <t>Maintenance des matériels et des ouvrages […]</t>
  </si>
  <si>
    <t>Proposer des améliorations et réparer l’ouvrage</t>
  </si>
  <si>
    <t>L’entretien et la maintenance d’un ouvrage permettent une utilisation optimale.</t>
  </si>
  <si>
    <t>1,5,4</t>
  </si>
  <si>
    <t>Assurer l’entretien, la maintenance d’un ouvrage ou d’une installation</t>
  </si>
  <si>
    <t>C4.8</t>
  </si>
  <si>
    <t>C4.1</t>
  </si>
  <si>
    <t>C3.1</t>
  </si>
  <si>
    <t>La vérification des aires de travail est structurée.Le maintien en état des postes de travail est assuré.</t>
  </si>
  <si>
    <t>1,5,3</t>
  </si>
  <si>
    <t xml:space="preserve">Vérifier et maintenir en bon état l’aire de travail, en atelier et sur chantier </t>
  </si>
  <si>
    <t>L’identification  du dysfonctionnement est correctement effectuée.La participation aux recherches de solutions est active et constructive.</t>
  </si>
  <si>
    <t>1,5,2</t>
  </si>
  <si>
    <t>Sous contrôle</t>
  </si>
  <si>
    <t xml:space="preserve">Identifier un dysfonctionnement et participer à la recherche de solutions correctives </t>
  </si>
  <si>
    <t>C1.3</t>
  </si>
  <si>
    <t>Les actions de maintenance respectent le planning d’intervention et les données du constructeur.Elles sont correctement effectuées et consignées.</t>
  </si>
  <si>
    <t>1,5,1</t>
  </si>
  <si>
    <t>Effectuer la maintenance de 1er niveau des machines fixes, portatives et des outillages</t>
  </si>
  <si>
    <t>MAINTENANCE DES MATÉRIELS ET DES OUVRAGES OU DES INSTALLATIONS  EXISTANTES</t>
  </si>
  <si>
    <t>C1.4</t>
  </si>
  <si>
    <t xml:space="preserve">La participation est pertinente et adaptée à l’interlocuteur. </t>
  </si>
  <si>
    <t>1,4,5</t>
  </si>
  <si>
    <t>Suivi de réalisation et contrôle qualité</t>
  </si>
  <si>
    <t>Participer aux réunions de chantier</t>
  </si>
  <si>
    <t>C4.2</t>
  </si>
  <si>
    <t>La vérification du produit prend en compte les aspects qualité, les notions de coût et délais…</t>
  </si>
  <si>
    <t>1,4,4</t>
  </si>
  <si>
    <t>Vérifier la conformité d’une réalisation finie</t>
  </si>
  <si>
    <t>Les documents sont renseignés dans leur totalité. Les informations consignées sont claires et  exploitables.</t>
  </si>
  <si>
    <t>1,4,3</t>
  </si>
  <si>
    <t>Renseigner des documents de suivi</t>
  </si>
  <si>
    <t>L’évaluation des avancements est rigoureuse et fiable.Les ajustements proposés sont justifiés et argumentés.</t>
  </si>
  <si>
    <t>1,4,2</t>
  </si>
  <si>
    <t>Évaluer l’avancement des travaux et proposer des ajustements</t>
  </si>
  <si>
    <t>C3.2</t>
  </si>
  <si>
    <t>Le mode opératoire des procédures de contrôle est conforme aux normes.Les résultats sont justes.</t>
  </si>
  <si>
    <t>1,4,1</t>
  </si>
  <si>
    <t xml:space="preserve">Contrôler la qualité et la quantité des matériels, des matériaux et des produits </t>
  </si>
  <si>
    <t>SUIVI DE RÉALISATION ET CONTRÔLE QUALITÉ</t>
  </si>
  <si>
    <t>C4.7</t>
  </si>
  <si>
    <t>Les opérations de finition sont correctes et l’ensemble a été réalisé selon les règles en vigueur.</t>
  </si>
  <si>
    <t>1,3,14</t>
  </si>
  <si>
    <t>Pose, installation de menuiseries […]</t>
  </si>
  <si>
    <t xml:space="preserve">Effectuer des opérations de finition périphériques aux travaux d’agencement </t>
  </si>
  <si>
    <t>C4.6</t>
  </si>
  <si>
    <t>C4.5</t>
  </si>
  <si>
    <t>C2.4</t>
  </si>
  <si>
    <t>Les consignes de mise en œuvre sont respectées, les produits sont correctement placés, les fonctions et l’étanchéité sont assurées.</t>
  </si>
  <si>
    <t>1,3,13</t>
  </si>
  <si>
    <t>Installer des équipements techniques intégrés, des éléments de décoration et des accessoires</t>
  </si>
  <si>
    <t>1,3,12</t>
  </si>
  <si>
    <t>La mise en œuvre des produits répond parfaitement aux D.T.U. et/ou aux fiches techniques.</t>
  </si>
  <si>
    <t>1,3,11</t>
  </si>
  <si>
    <t>Mettre en œuvre les produits d’étanchéité, d’isolation et de jointoiement</t>
  </si>
  <si>
    <t>L’ouvrage est correctement ajusté, installé et fixé selon les données (D.T.U., normes).Les fonctions sont assurées, la sécurité et le temps imparti sont respectés.</t>
  </si>
  <si>
    <t>1,3,10</t>
  </si>
  <si>
    <t xml:space="preserve">Fixer, solidariser les ouvrages aux supports </t>
  </si>
  <si>
    <t>1,3,9</t>
  </si>
  <si>
    <t>Assurer la mise en position et le maintien provisoire des ouvrages</t>
  </si>
  <si>
    <t>C4.3</t>
  </si>
  <si>
    <t>1,3,8</t>
  </si>
  <si>
    <t>Répartir et tracer les fixations</t>
  </si>
  <si>
    <t>C4.4</t>
  </si>
  <si>
    <t>1,3,7</t>
  </si>
  <si>
    <t>Préparer et ajuster les ouvrages</t>
  </si>
  <si>
    <t>Les caractéristiques géométriques, dimensionnelles et physiques des supports permettent la pose des ouvrages.</t>
  </si>
  <si>
    <t>1,3,6</t>
  </si>
  <si>
    <t>Les lignes de référence et repères permettent l’implantation conformément aux plans et aux dossiers remis.</t>
  </si>
  <si>
    <t>1,3,5</t>
  </si>
  <si>
    <t xml:space="preserve">Relever ou tracer les référentiels et implanter l’ouvrage </t>
  </si>
  <si>
    <t>La réception, l’acheminement et l’approvisionnement des ouvrages, des produits et matériaux sont parfaitement maîtrisés en tenant compte :- du respect de la qualité et de la quantité des produits et matériaux.- des règles de prévention sur les risques liés à l’activité physique et/ou pour les manutentions mécanisées.</t>
  </si>
  <si>
    <t>1,3,4</t>
  </si>
  <si>
    <t xml:space="preserve">Approvisionner les ouvrages, les matériaux, les produits </t>
  </si>
  <si>
    <t>La désinstallation est parfaitement maîtrisée.Les ouvrages à réemployer sont stockés suivant les consignes.Le tri sélectif des déchets est effectué suivant la réglementation en vigueur.</t>
  </si>
  <si>
    <t>1,3,3</t>
  </si>
  <si>
    <t>Déposer les ouvrages existants, stocker et trier les déchets.</t>
  </si>
  <si>
    <t>Les zones d’intervention sont fiables et protègent l’environnement immédiat des nuisances dues aux travaux.</t>
  </si>
  <si>
    <t>1,3,2</t>
  </si>
  <si>
    <t>Organiser les zones d’intervention</t>
  </si>
  <si>
    <t>Les dispositifs de sécurité et de protection individuelle et collective sont mis en place conformément à la réglementation.</t>
  </si>
  <si>
    <t>1,3,1</t>
  </si>
  <si>
    <t>Vérifier et mettre en place les dispositifs de sécurité et de protection individuelle et collective</t>
  </si>
  <si>
    <t>POSE, INSTALLATION DE MENUISERIES ET RÉALISATION D’AGENCEMENTS INTÉRIEURS ET EXTÉRIEURS</t>
  </si>
  <si>
    <t>L’emballage et le conditionnement des ouvrages respectent les consignes.Le stockage est effectué dans les zones appropriées en respectant les consignes. Le chargement, la livraison et le déchargement respectent les consignes et les délais impartis.Les règles de Prévention des Risques liés à l’Activité Physique (PRAP) sont respectées.</t>
  </si>
  <si>
    <t>1,2,12</t>
  </si>
  <si>
    <t>Fabrication</t>
  </si>
  <si>
    <t>Conditionner, stocker, charger et décharger les ouvrages et assurer leur livraison</t>
  </si>
  <si>
    <t>C3.6</t>
  </si>
  <si>
    <t>Les produits semi-finis et/ou sous traités sont adaptés et intégrés conformément aux fiches techniques et aux plans de référence.</t>
  </si>
  <si>
    <t>1,2,11</t>
  </si>
  <si>
    <t>Adapter, intégrer un produit semi-fini et/ou sous-traité</t>
  </si>
  <si>
    <t>Les éléments de remplissage sont correctement mis en oeuvre.</t>
  </si>
  <si>
    <t>1,2,10</t>
  </si>
  <si>
    <t>Effectuer le remplissage de parties claires, d’ossatures… (vitres, miroirs, panneaux décoratifs…)</t>
  </si>
  <si>
    <t>C3.4</t>
  </si>
  <si>
    <t>Les ouvrages devront être équipés des organes de quincaillerie et accessoires, suivants les exigences des fiches techniques et aux plans de référence.</t>
  </si>
  <si>
    <t>1,2,9</t>
  </si>
  <si>
    <t>Poser les quincailleries et les accessoires</t>
  </si>
  <si>
    <t>L’état de surface est conforme et prêt à recevoir le produit à appliquer.Les produits de traitement ou de finition, sont appliqués en toute sécurité.La conformité du produit fini respecte le cahier des charges spécifique.</t>
  </si>
  <si>
    <t>1,2,8</t>
  </si>
  <si>
    <t>Préparer les surfaces et appliquer les produits de traitement et de finition</t>
  </si>
  <si>
    <t>La chronologie des opérations de montage est respectée.</t>
  </si>
  <si>
    <t>1,2,7</t>
  </si>
  <si>
    <t>Effectuer les opérations de montage</t>
  </si>
  <si>
    <t>C3.5</t>
  </si>
  <si>
    <t>Les éléments plaqués obtenus sont conformes aux critères exigés (état de surface, chant…)</t>
  </si>
  <si>
    <t>1,2,6</t>
  </si>
  <si>
    <t>Plaquer des panneaux, des surfaces</t>
  </si>
  <si>
    <t>L’élément cintré est conforme au plan ou au gabarit.</t>
  </si>
  <si>
    <t>1,2,5</t>
  </si>
  <si>
    <t xml:space="preserve">Mettre en forme des éléments cintrés sur un seul plan dans un moule </t>
  </si>
  <si>
    <t>Le produit usiné est conforme au dessin de définition. Les consignes de sécurité sont respectées.</t>
  </si>
  <si>
    <t>1,2,4</t>
  </si>
  <si>
    <t>L’optimisation est correcte. Les matériaux et les produits sont conformes.</t>
  </si>
  <si>
    <t>1,2,3</t>
  </si>
  <si>
    <t>Optimiser et préparer les matériaux et les produits</t>
  </si>
  <si>
    <t>Les gabarits, les appareillages et les montages permettent d’obtenir des éléments et des sous-ensembles qui sont conformes au plan de définition.</t>
  </si>
  <si>
    <t>1,2,2</t>
  </si>
  <si>
    <t>Réaliser des gabarits, des appareillages et des montages</t>
  </si>
  <si>
    <t>C3.3</t>
  </si>
  <si>
    <t>Les postes, les outillages, les matières d’œuvre et les produits sont installés de façon rationnelle et ergonomique.Les opérations peuvent être mises en oeuvre en toute sécurité.</t>
  </si>
  <si>
    <t>1,2,1</t>
  </si>
  <si>
    <t>Préparer les postes de travail : usinage, montage, finition, contrôle</t>
  </si>
  <si>
    <t xml:space="preserve">FABRICATION </t>
  </si>
  <si>
    <t>C2.3</t>
  </si>
  <si>
    <t>C2.2</t>
  </si>
  <si>
    <t>Les documents établis sont directement utilisables.</t>
  </si>
  <si>
    <t>1,1,13</t>
  </si>
  <si>
    <t>Préparation</t>
  </si>
  <si>
    <t>L‘enclenchement des phases de travail optimise les temps de fabrication et/ou de pose.</t>
  </si>
  <si>
    <t>1,1,12</t>
  </si>
  <si>
    <t>Planifier une réalisation, un agencement (fabrication, mise en œuvre)</t>
  </si>
  <si>
    <t>La méthode d’usinage proposée respecte les règles de fabrication et de sécurité.</t>
  </si>
  <si>
    <t>1,1,11</t>
  </si>
  <si>
    <t>Autonomie</t>
  </si>
  <si>
    <t>Élaborer un processus et/ou un mode opératoire de fabrication, de pose …</t>
  </si>
  <si>
    <t xml:space="preserve">C1.2 </t>
  </si>
  <si>
    <t>La méthode de travail proposée est la plus rationnelle.</t>
  </si>
  <si>
    <t>1,1,10</t>
  </si>
  <si>
    <t>Définir une méthode de travail</t>
  </si>
  <si>
    <t>Les quantitatifs matières et matériels sont établis avec exactitude.</t>
  </si>
  <si>
    <t>1,1,9</t>
  </si>
  <si>
    <t>Établir le quantitatif des matériels et des matériaux à mettre en œuvre</t>
  </si>
  <si>
    <t>Les croquis et épures correspondent aux données techniques.</t>
  </si>
  <si>
    <t>1,1,8</t>
  </si>
  <si>
    <t>Les plans d’exécution sont exploitables.</t>
  </si>
  <si>
    <t>1,1,7</t>
  </si>
  <si>
    <t>Établir ou compléter les plans d’exécution (croquis, dessin de détail…)</t>
  </si>
  <si>
    <t xml:space="preserve">Les propositions de solutions techniques répondent aux attentes.Les choix sont compatibles avec les moyens humains et matériels.
</t>
  </si>
  <si>
    <t>1,1,6</t>
  </si>
  <si>
    <t>Le recensement est correctement effectué et pertinent.</t>
  </si>
  <si>
    <t>1,1,5</t>
  </si>
  <si>
    <t>Identifier les moyens humains et matériels de l’entreprise</t>
  </si>
  <si>
    <t>Les vérifications permettent d’identifier précisément l’environnement de l’ouvrage, d’un espace à agencer.</t>
  </si>
  <si>
    <t>1,1,4</t>
  </si>
  <si>
    <t>Vérifier les supports d'un ouvrage, d’un espace à agencer</t>
  </si>
  <si>
    <t>Les relevés sont correctement effectués.</t>
  </si>
  <si>
    <t>1,1,3</t>
  </si>
  <si>
    <t>Relever des cotes pour l'exécution d'ouvrages ou d’espaces à agencer</t>
  </si>
  <si>
    <t>La somme des informations recueillies et recensées correspond aux besoins et sont directement  exploitables.</t>
  </si>
  <si>
    <t>1,1,2</t>
  </si>
  <si>
    <t>Analyser des données techniques relatives à la fabrication, à la pose et/ou aux installations</t>
  </si>
  <si>
    <t>Les identifications sont correctement effectuées et pertinentes.</t>
  </si>
  <si>
    <t>1,1,1</t>
  </si>
  <si>
    <t>S9</t>
  </si>
  <si>
    <t>S8</t>
  </si>
  <si>
    <t>S7</t>
  </si>
  <si>
    <t>S6</t>
  </si>
  <si>
    <t>S5</t>
  </si>
  <si>
    <t>S4</t>
  </si>
  <si>
    <t>S3</t>
  </si>
  <si>
    <t>S2</t>
  </si>
  <si>
    <t>S1</t>
  </si>
  <si>
    <t>PRÉPARATION</t>
  </si>
  <si>
    <t>Résultats attendus</t>
  </si>
  <si>
    <t>N° indexé</t>
  </si>
  <si>
    <t>Tâches du RAP Bac Pro</t>
  </si>
  <si>
    <t>Tâches</t>
  </si>
  <si>
    <t>COMPÉTENCES ÉVALUÉES</t>
  </si>
  <si>
    <t>Vacacnces Toussaint</t>
  </si>
  <si>
    <t>Vacacnces Noël</t>
  </si>
  <si>
    <t>Vacacnces Hiver</t>
  </si>
  <si>
    <t>Vacacnces Printemps</t>
  </si>
  <si>
    <t>Retour PFMP</t>
  </si>
  <si>
    <t>Savoirs associés BAC PRO TMA</t>
  </si>
  <si>
    <t>Rentrée</t>
  </si>
  <si>
    <t>Caissette</t>
  </si>
  <si>
    <t>Boîte à archives</t>
  </si>
  <si>
    <t>PRÉPA EXAMS</t>
  </si>
  <si>
    <t>S2_La_communication_technique</t>
  </si>
  <si>
    <t>S4_La_mécanique_et_la_resistance_des_matériaux</t>
  </si>
  <si>
    <t>S5_Les_ouvrages</t>
  </si>
  <si>
    <t>S7_Les_moyens_et_techniques_de_fabrication_et_de_mise_en_œuvre</t>
  </si>
  <si>
    <t>S8_La_santé_et_la_sécurité_au_travail</t>
  </si>
  <si>
    <t>S1_L_entreprise_et_son_environnement</t>
  </si>
  <si>
    <t>S3_Le_confort_de_l_habitat</t>
  </si>
  <si>
    <t>S6_Les_matériaux_les_produits_et_les_composants</t>
  </si>
  <si>
    <t>S9_L_organisation_et_la_gestion_de_fabrication_et_de_chantier</t>
  </si>
  <si>
    <t>Les différents partenaires de l'acte de construire</t>
  </si>
  <si>
    <t>Les entreprises</t>
  </si>
  <si>
    <t>La procédure administrative</t>
  </si>
  <si>
    <t>Les garanties et les responsabilités</t>
  </si>
  <si>
    <t>Les systèmes économiques</t>
  </si>
  <si>
    <t>Les différents types de représentation</t>
  </si>
  <si>
    <t>La représentation des ouvrages</t>
  </si>
  <si>
    <t>Les outils de représentation</t>
  </si>
  <si>
    <t>Le dossier d'étude</t>
  </si>
  <si>
    <t>Le dossier des méthodes</t>
  </si>
  <si>
    <t>La cotation de fabrication</t>
  </si>
  <si>
    <t>Les documents normés</t>
  </si>
  <si>
    <t>Les langages de description structurée</t>
  </si>
  <si>
    <t>Les langages de programmation</t>
  </si>
  <si>
    <t>La communication orale</t>
  </si>
  <si>
    <t>Les grandeurs et les lois liées aux échanges thermiques</t>
  </si>
  <si>
    <t>Les échanges de chaleur</t>
  </si>
  <si>
    <t>La réglementation thermique dans le bâtiment</t>
  </si>
  <si>
    <t>Les dispositions constructives d'isolation</t>
  </si>
  <si>
    <t>Les grandeurs et principes liés aux échanges phoniques</t>
  </si>
  <si>
    <t>Les grandeurs et principes liés à la propagation des sons</t>
  </si>
  <si>
    <t>La réglementation phonique dans le bâtiment</t>
  </si>
  <si>
    <t>Les dispositions constructives d'isolation et correction</t>
  </si>
  <si>
    <t>Les remontées capillaires</t>
  </si>
  <si>
    <t>Les infiltrations</t>
  </si>
  <si>
    <t>La condensation</t>
  </si>
  <si>
    <t>L'étanchéité à l'air</t>
  </si>
  <si>
    <t>Les généralités sur l'éclairement</t>
  </si>
  <si>
    <t>L'aération et la ventilation des locaux d'habitation</t>
  </si>
  <si>
    <t>La ventilation des parois verticales horizontales et obliques</t>
  </si>
  <si>
    <t>Le comportement au feu des matériaux et produits</t>
  </si>
  <si>
    <t>Les accès les dégagements et la sécurité</t>
  </si>
  <si>
    <t>L'ergonomie</t>
  </si>
  <si>
    <t>Les spécifications du système</t>
  </si>
  <si>
    <t>Les charges</t>
  </si>
  <si>
    <t>La déformation des ouvrages</t>
  </si>
  <si>
    <t>La modélisation du système</t>
  </si>
  <si>
    <t>Les forces</t>
  </si>
  <si>
    <t>Les systèmes soumis à l'action de deux forces</t>
  </si>
  <si>
    <t>Les systèmes soumis à l'action de trois forces</t>
  </si>
  <si>
    <t>Les efforts dans les éléments d'un système triangulé</t>
  </si>
  <si>
    <t>Les sollicitations internes</t>
  </si>
  <si>
    <t>Les caractéristiques des éléments</t>
  </si>
  <si>
    <t>Les caractéristiques des matériaux</t>
  </si>
  <si>
    <t>Les contraintes</t>
  </si>
  <si>
    <t>Les déformations d'éléments</t>
  </si>
  <si>
    <t>Les liaisons externes</t>
  </si>
  <si>
    <t>Les liaisons internes</t>
  </si>
  <si>
    <t>La stabilité des ouvrages</t>
  </si>
  <si>
    <t>L'utilisation d'outils de dimensionnement</t>
  </si>
  <si>
    <t>Les connaissances générales du câtiment</t>
  </si>
  <si>
    <t>Les familles d'ouvrages</t>
  </si>
  <si>
    <t>L'analyse d'un ouvrage</t>
  </si>
  <si>
    <t>Les organes de mobilité et d'immobilisation</t>
  </si>
  <si>
    <t>Les technologies auxiliaires</t>
  </si>
  <si>
    <t>Les matériaux bois matériaux et produits en plaques</t>
  </si>
  <si>
    <t>Les matériaux isolants métalliques et connexes</t>
  </si>
  <si>
    <t>S1.1_Les_intervenants</t>
  </si>
  <si>
    <t>S1.2_Le_déroulement_d_une_opération_de_construction</t>
  </si>
  <si>
    <t>S1.3_Les_systèmes_économiques</t>
  </si>
  <si>
    <t>S2.2_Les_documents_techniques</t>
  </si>
  <si>
    <t>S2.3_Les_outils_de_communication</t>
  </si>
  <si>
    <t>S3.1__L_isolation_thermique</t>
  </si>
  <si>
    <t>S3.2_L_isolation_phonique_et_la_correction_accoustique</t>
  </si>
  <si>
    <t>S3.3_L_étanchéité_à_l_eau</t>
  </si>
  <si>
    <t>S3.4_L_étanchéité_à_l_air</t>
  </si>
  <si>
    <t>S3.5_L_ambiance_visuelle</t>
  </si>
  <si>
    <t>S3.6_L_aération_et_la_ventilation_des_bâtiments</t>
  </si>
  <si>
    <t>S3.7_La_protection_incendie</t>
  </si>
  <si>
    <t>S3.8_L_accessibilité_et_la_sécurité_des_personnes</t>
  </si>
  <si>
    <t>S3.9_L_ergonomie_en_agencement_et_ameublement</t>
  </si>
  <si>
    <t>S4.2_La_statique</t>
  </si>
  <si>
    <t>S4.3_La_résistance_des_matériaux</t>
  </si>
  <si>
    <t>S4.4_Les_liaisons_et_la_stabilité_de_l_ouvrage</t>
  </si>
  <si>
    <t>S4.5_La_vérification_et_le_dimensionnement</t>
  </si>
  <si>
    <t>S5.1_Les_généralités</t>
  </si>
  <si>
    <t>S5.2_L_étude_des_ouvrages</t>
  </si>
  <si>
    <t>S6.1_Les_matériaux</t>
  </si>
  <si>
    <t>S6.2_Les_matériaux_connexes</t>
  </si>
  <si>
    <t>S6.3_Les_produits</t>
  </si>
  <si>
    <t>S6.4_Les_composants</t>
  </si>
  <si>
    <t>S7.1_Les_moyens_et_techniques_de_fabrication</t>
  </si>
  <si>
    <t>S7.2_Les_outillages_de_coupe</t>
  </si>
  <si>
    <t>S7.3_La_cinématique_de_la_coupe</t>
  </si>
  <si>
    <t>S7.4_Les_moyens_et_techniques_d_assemblage_et_de_montage</t>
  </si>
  <si>
    <t>S7.5_Les_moyens_et_techniques_de_mise_en_forme_et_de_placage</t>
  </si>
  <si>
    <t>S7.6_Les_moyens_et_techniques_de_finition_et_de_traitement</t>
  </si>
  <si>
    <t>S7.7_Les_moyens_et_techniques_de_contrôle</t>
  </si>
  <si>
    <t>S7.9_Les_moyens_et_techniques_de_mise_en_œuvre_sur_chantier</t>
  </si>
  <si>
    <t>S8.2_La_conduite_à_tenir_en_cas_d_accident</t>
  </si>
  <si>
    <t>S9.1_L_organisation_du_processus_de_fabrication_et_de_mise_en_œuvre_sur_chantier</t>
  </si>
  <si>
    <t>S9.2_La_gestion_des_temps_et_des_délais</t>
  </si>
  <si>
    <t>S9.3_La_gestion_des_coûts</t>
  </si>
  <si>
    <t>S9.4_La_gestion_de_la_qualité</t>
  </si>
  <si>
    <t>S9.5_La_gestion_de_la_maintenance</t>
  </si>
  <si>
    <t>S9.6_La_gestion_de_la_sécurité</t>
  </si>
  <si>
    <t>S2.1_Les_systèmes_de_représentation</t>
  </si>
  <si>
    <t>S4.1_Le_système_constructif_de_l_ouvrage</t>
  </si>
  <si>
    <t>SAVOIRS ASSOCIÉS</t>
  </si>
  <si>
    <t>Les intervenants</t>
  </si>
  <si>
    <t>Le déroulement d'une opération de construction</t>
  </si>
  <si>
    <t>S1 - L'ENTREPRISE ET SON ENVIRONNEMENT</t>
  </si>
  <si>
    <t>S1.1</t>
  </si>
  <si>
    <t>S1.2</t>
  </si>
  <si>
    <t>S1.3</t>
  </si>
  <si>
    <t>S2.1</t>
  </si>
  <si>
    <t>S2.2</t>
  </si>
  <si>
    <t>S2.3</t>
  </si>
  <si>
    <t>S3.1</t>
  </si>
  <si>
    <t>S3.2</t>
  </si>
  <si>
    <t>S3.3</t>
  </si>
  <si>
    <t>S3.4</t>
  </si>
  <si>
    <t>S3.5</t>
  </si>
  <si>
    <t>S3.6</t>
  </si>
  <si>
    <t>S3.7</t>
  </si>
  <si>
    <t>S3.8</t>
  </si>
  <si>
    <t>S3.9</t>
  </si>
  <si>
    <t>S4.1</t>
  </si>
  <si>
    <t>S4.2</t>
  </si>
  <si>
    <t>S4.3</t>
  </si>
  <si>
    <t>S4.4</t>
  </si>
  <si>
    <t>S4.5</t>
  </si>
  <si>
    <t>S5.1</t>
  </si>
  <si>
    <t>S5.2</t>
  </si>
  <si>
    <t>S6.1</t>
  </si>
  <si>
    <t>S6.2</t>
  </si>
  <si>
    <t>S6.3</t>
  </si>
  <si>
    <t>S6.4</t>
  </si>
  <si>
    <t>S7.1</t>
  </si>
  <si>
    <t>S7.2</t>
  </si>
  <si>
    <t>S7.3</t>
  </si>
  <si>
    <t>S7.4</t>
  </si>
  <si>
    <t>S7.5</t>
  </si>
  <si>
    <t>S7.6</t>
  </si>
  <si>
    <t>S7.7</t>
  </si>
  <si>
    <t>S7.8</t>
  </si>
  <si>
    <t>S7.9</t>
  </si>
  <si>
    <t>S8.1</t>
  </si>
  <si>
    <t>S8.2</t>
  </si>
  <si>
    <t>S8.3</t>
  </si>
  <si>
    <t>S8.4</t>
  </si>
  <si>
    <t>S8.5</t>
  </si>
  <si>
    <t>S9.1</t>
  </si>
  <si>
    <t>S9.2</t>
  </si>
  <si>
    <t>S9.3</t>
  </si>
  <si>
    <t>S9.4</t>
  </si>
  <si>
    <t>S9.5</t>
  </si>
  <si>
    <t>S9.6</t>
  </si>
  <si>
    <t>RECAP' SAVOIRS ASSOC</t>
  </si>
  <si>
    <t>S2 - LA COMMUNICATION TECHNIQUE</t>
  </si>
  <si>
    <t>S3 - LE CONFORT DE L'HABITAT</t>
  </si>
  <si>
    <t>S4 - LA MÉCANIQUE ET LA RÉSISTANCE DES MATÉRIAUX</t>
  </si>
  <si>
    <t>S5 - LES OUVRAGES</t>
  </si>
  <si>
    <r>
      <t xml:space="preserve">Bilan estimatif des </t>
    </r>
    <r>
      <rPr>
        <b/>
        <sz val="26"/>
        <rFont val="Arial"/>
        <family val="2"/>
      </rPr>
      <t>savoirs associés</t>
    </r>
    <r>
      <rPr>
        <sz val="26"/>
        <rFont val="Arial"/>
        <family val="2"/>
      </rPr>
      <t xml:space="preserve"> mobilisés par les élèves</t>
    </r>
  </si>
  <si>
    <t>S6 - LES MATÉRIAUX, LES PRODUITS ET LES COMPOSANTS</t>
  </si>
  <si>
    <t>S7 - LES MOYENS ET TECHNIQUES DE FABRICATION ET DE MISE EN ŒUVRE</t>
  </si>
  <si>
    <t>S8 - LA SANTÉ ET LA SÉCURITÉ AU TRAVAIL</t>
  </si>
  <si>
    <t>S9 - L'ORGANISATION ET LA GESTION DE FABRICATION ET DE CHANTIER</t>
  </si>
  <si>
    <t>3.7</t>
  </si>
  <si>
    <t>3.8</t>
  </si>
  <si>
    <t>3.9</t>
  </si>
  <si>
    <t>7.1</t>
  </si>
  <si>
    <t>7.2</t>
  </si>
  <si>
    <t>7.3</t>
  </si>
  <si>
    <t>7.4</t>
  </si>
  <si>
    <t>7.5</t>
  </si>
  <si>
    <t>7.6</t>
  </si>
  <si>
    <t>7.7</t>
  </si>
  <si>
    <t>7.8</t>
  </si>
  <si>
    <t>7.9</t>
  </si>
  <si>
    <t>8.1</t>
  </si>
  <si>
    <t>8.2</t>
  </si>
  <si>
    <t>8.3</t>
  </si>
  <si>
    <t>8.4</t>
  </si>
  <si>
    <t>9.1</t>
  </si>
  <si>
    <t>9.2</t>
  </si>
  <si>
    <t>9.3</t>
  </si>
  <si>
    <t>9.4</t>
  </si>
  <si>
    <t>9.5</t>
  </si>
  <si>
    <t>9.6</t>
  </si>
  <si>
    <t>Les produits de joitoiement et calfeutrement…</t>
  </si>
  <si>
    <t>Les composants: produits manufacturés, quincailleries, accessoires</t>
  </si>
  <si>
    <t>Les procédés</t>
  </si>
  <si>
    <t>Les moyens et systèmes d'usinage</t>
  </si>
  <si>
    <t>Les outillages de coupe</t>
  </si>
  <si>
    <t>La cinématique de la coupe</t>
  </si>
  <si>
    <t>Les moyens et techniques d'assemblage et de montage</t>
  </si>
  <si>
    <t>Les moyens et techniques de mise en forme des ouvrages et de placage</t>
  </si>
  <si>
    <t>Les moyens et techniques de finition et de traitement</t>
  </si>
  <si>
    <t>La finition périphérique à l'ouvrage d'agencement sur chantier</t>
  </si>
  <si>
    <t>Les méthodes de mesurage et de contrôle</t>
  </si>
  <si>
    <t>Les moyens et techniques de manutention, conditionnement, stockage, chargement</t>
  </si>
  <si>
    <t>Les techniques d'implantation</t>
  </si>
  <si>
    <t>Les technique de mise en œuvre et de mise et maintien en position</t>
  </si>
  <si>
    <t>Les principes généraux</t>
  </si>
  <si>
    <t>La prévention et la connaissance des risques</t>
  </si>
  <si>
    <t>La conduite à tenir en cas d'accident</t>
  </si>
  <si>
    <t>Les manutentions manuelle et mécaniques, l'organisation du poste de travail</t>
  </si>
  <si>
    <t>La protection, la signalisation</t>
  </si>
  <si>
    <t>L'évacuation des déchets: tri, stocks, évacuation</t>
  </si>
  <si>
    <t>Les nuisances sonores</t>
  </si>
  <si>
    <t>Le risque lié aux poussières de bois</t>
  </si>
  <si>
    <t>Le risque lié à l'utilisation des colles, vernis et solvants</t>
  </si>
  <si>
    <t>Le risque lié à l'utilisation des machines-outils conventionnelles fixes et M.O.C.N.</t>
  </si>
  <si>
    <t>Le risque lié à la dépose des ouvrages existants</t>
  </si>
  <si>
    <t>L'organisation du processus</t>
  </si>
  <si>
    <t>La chronologie des étapes</t>
  </si>
  <si>
    <t>La description des processus</t>
  </si>
  <si>
    <t>L'exploitation des temps de fabrication et de chantier</t>
  </si>
  <si>
    <t>Le planning général de chantier</t>
  </si>
  <si>
    <t>L'ordonnancement prévisionnel</t>
  </si>
  <si>
    <t>Le lancement, suivi et ajustement</t>
  </si>
  <si>
    <t>Les coûts de fabrication et de chantier</t>
  </si>
  <si>
    <t>La démarche qualité</t>
  </si>
  <si>
    <t>Le contrôle de conformité</t>
  </si>
  <si>
    <t>La gestion de la maintenance</t>
  </si>
  <si>
    <t>La maintenance préventive de premier niveau</t>
  </si>
  <si>
    <t>La maintenance corrective de premier niveau</t>
  </si>
  <si>
    <t>La maintenance des ouvrages</t>
  </si>
  <si>
    <t>Le plan particulier de sécurité et de protection de la santé (P.P.S.P.S.)</t>
  </si>
  <si>
    <t>La méthodologie d'analyse et de maîtrise des risques</t>
  </si>
  <si>
    <t>L'association des moyens aux risques encourus</t>
  </si>
  <si>
    <t>Les consignes et procédures de sécurité à respecter</t>
  </si>
  <si>
    <t>Les facteurs influents sur la sécurité</t>
  </si>
  <si>
    <t>S7.8_Les_moyens_et_techniques_de_manutention_conditionnement_stockage_et_chargement</t>
  </si>
  <si>
    <t>S8.1_Les_principes_généraux_prévention_connaissance_des_risques</t>
  </si>
  <si>
    <t>S8.3_Les_manutentions_manuelles_et_mécaniques_l_organisation_du_poste_de_travail</t>
  </si>
  <si>
    <t>S8.5_Les_risques_spécifiques</t>
  </si>
  <si>
    <t>S8.4_La_protection_du_poste_de_travail_et_de_l_environnement</t>
  </si>
  <si>
    <t>SAVOIR ASSOCIÉ - CHAPITRE</t>
  </si>
  <si>
    <t>PARTIE</t>
  </si>
  <si>
    <t>SOUS-CHAPITRE</t>
  </si>
  <si>
    <t>CONTENU</t>
  </si>
  <si>
    <t>Les systèmes de représentation</t>
  </si>
  <si>
    <t>Les documents techniques</t>
  </si>
  <si>
    <t>Les outils de communication</t>
  </si>
  <si>
    <t>L'isolation thermique</t>
  </si>
  <si>
    <t>L'isolation phonique et la correction accoustique</t>
  </si>
  <si>
    <t>l'étanchéité à l'eau</t>
  </si>
  <si>
    <t>L'ambiance visuelle</t>
  </si>
  <si>
    <t>L'aération et la ventilation des logements</t>
  </si>
  <si>
    <t>La protection incendie</t>
  </si>
  <si>
    <t>L'accessibilité et la sécurité des personnes</t>
  </si>
  <si>
    <t>L'ergonomie en agencement et ameublement</t>
  </si>
  <si>
    <t>Le système constructif de l'ouvrage</t>
  </si>
  <si>
    <t>La statique</t>
  </si>
  <si>
    <t>La résistance des matériaux</t>
  </si>
  <si>
    <t>Les liaisons et la stabilité de l'ouvrage</t>
  </si>
  <si>
    <t>La vérification et le dimensionnement</t>
  </si>
  <si>
    <t>Les généralités</t>
  </si>
  <si>
    <t>L'étude des ouvrages</t>
  </si>
  <si>
    <t>Les matériaux</t>
  </si>
  <si>
    <t>Les matériaux connexes</t>
  </si>
  <si>
    <t>Les produits</t>
  </si>
  <si>
    <t>Les composants</t>
  </si>
  <si>
    <t>Les moyens et techniques de fabrication</t>
  </si>
  <si>
    <t>La cinématique de la coue</t>
  </si>
  <si>
    <t>Les moyens et techniques de mise en forme et de placage</t>
  </si>
  <si>
    <t>Les moyens et techniques de contrôle</t>
  </si>
  <si>
    <t>Les moyens et techniques de manutention, conditionnement, stockage et chargement</t>
  </si>
  <si>
    <t>Les moyens et techniques de mise en œuvre sur chantier</t>
  </si>
  <si>
    <t>Les principes généraux, prévention, connaissances des risques</t>
  </si>
  <si>
    <t>Les manutentions manuelles et mécaniques, l'organisation du poste de travail</t>
  </si>
  <si>
    <t>La protection du poste de travail et de l'environnement</t>
  </si>
  <si>
    <t>Les risques spécifiques</t>
  </si>
  <si>
    <t>L'organisation du processus de fabrication et de mise en œuvre sur chantier</t>
  </si>
  <si>
    <t>La gestion des temps et des délais</t>
  </si>
  <si>
    <t>La gestion des coûts</t>
  </si>
  <si>
    <t>La gestion de la qualité</t>
  </si>
  <si>
    <t>La gestion de la sécurité</t>
  </si>
  <si>
    <t>8.5</t>
  </si>
  <si>
    <t>N° 11</t>
  </si>
  <si>
    <t>N° 12</t>
  </si>
  <si>
    <t>Boite à archives</t>
  </si>
  <si>
    <t>débit</t>
  </si>
  <si>
    <t>P.F.M.P.</t>
  </si>
  <si>
    <t>Semaines 21 à 26</t>
  </si>
  <si>
    <t>N° 13</t>
  </si>
  <si>
    <t>N° 14</t>
  </si>
  <si>
    <t>N° 15</t>
  </si>
  <si>
    <t>N° 17</t>
  </si>
  <si>
    <t>N° 18</t>
  </si>
  <si>
    <t>N° 19</t>
  </si>
  <si>
    <t>N° 20</t>
  </si>
  <si>
    <t>N° 16</t>
  </si>
  <si>
    <t>Décoder et analyser les documents de gestion</t>
  </si>
  <si>
    <t>NOZÈRES
Rémi</t>
  </si>
  <si>
    <r>
      <rPr>
        <b/>
        <sz val="20"/>
        <color theme="1"/>
        <rFont val="Arial Narrow"/>
        <family val="2"/>
      </rPr>
      <t>RÉCAPITULATIF DU PLAN DE FORMATION</t>
    </r>
    <r>
      <rPr>
        <sz val="20"/>
        <color theme="1"/>
        <rFont val="Arial Narrow"/>
        <family val="2"/>
      </rPr>
      <t xml:space="preserve">
</t>
    </r>
    <r>
      <rPr>
        <sz val="14"/>
        <color theme="1"/>
        <rFont val="Arial Narrow"/>
        <family val="2"/>
      </rPr>
      <t>TMA 2018-2021</t>
    </r>
  </si>
  <si>
    <t>POSE DE MENUISERIES</t>
  </si>
  <si>
    <t>Les outils électroportatifs</t>
  </si>
  <si>
    <t>La pose des menuiseries extérieures</t>
  </si>
  <si>
    <t>Semaines 37 à 38</t>
  </si>
  <si>
    <t>Pose sur clé d'un meuble</t>
  </si>
  <si>
    <t>Meuble salle outillage</t>
  </si>
  <si>
    <t>Semaines 39 à 42</t>
  </si>
  <si>
    <t>Semaines 38 à 39</t>
  </si>
  <si>
    <t>Semaine 45 à 47</t>
  </si>
  <si>
    <t>Semaines 48 à 49</t>
  </si>
  <si>
    <t>Semaines 50 à 51</t>
  </si>
  <si>
    <t>Semaines 2 à 6</t>
  </si>
  <si>
    <t>Semaines 9 à 14</t>
  </si>
  <si>
    <t>Débits des examens</t>
  </si>
  <si>
    <t>Semaines 17 à 20</t>
  </si>
  <si>
    <t>Etagère murale à anse de panier</t>
  </si>
  <si>
    <t>Agencement salle d'outillage</t>
  </si>
  <si>
    <t>La dégauchisseuse</t>
  </si>
  <si>
    <t>La sécurité à la dégauchisseuse</t>
  </si>
  <si>
    <t>La "P.R.A.P."</t>
  </si>
  <si>
    <t>Les vis et le vissage</t>
  </si>
  <si>
    <t>Les niveaux et aplombs</t>
  </si>
  <si>
    <t>La mise en œuvre du stratifié</t>
  </si>
  <si>
    <t>La raboteuse</t>
  </si>
  <si>
    <t>Les profils</t>
  </si>
  <si>
    <t/>
  </si>
  <si>
    <t>SAVOIRS ASSOCIÉS EN RELATION AVEC L'OUVRAGE</t>
  </si>
  <si>
    <t>OUVRAGES SUPPORT</t>
  </si>
  <si>
    <t>Le tracé de l'anse de panier</t>
  </si>
  <si>
    <t>L'optimisation de débit</t>
  </si>
  <si>
    <t>Les montages d'usinage</t>
  </si>
  <si>
    <t>Les moyens de fixation</t>
  </si>
  <si>
    <t>Le ponçage</t>
  </si>
  <si>
    <t>Les outils manuels</t>
  </si>
  <si>
    <t>D: Démonstration</t>
  </si>
  <si>
    <t>R: Réglage</t>
  </si>
  <si>
    <t>U: Usinage</t>
  </si>
  <si>
    <t>M: Maintenance</t>
  </si>
  <si>
    <t>DÉGAUCHISSEUSE</t>
  </si>
  <si>
    <t>D</t>
  </si>
  <si>
    <t>U</t>
  </si>
  <si>
    <t>R</t>
  </si>
  <si>
    <t>M</t>
  </si>
  <si>
    <t>RABOTEUSE</t>
  </si>
  <si>
    <t>SCIE RADIALE</t>
  </si>
  <si>
    <t>DÉLIGNEUSE</t>
  </si>
  <si>
    <t>SCIE À FORMAT</t>
  </si>
  <si>
    <t>SCIE À RUBAN</t>
  </si>
  <si>
    <t>TOUPIE</t>
  </si>
  <si>
    <t>TOUPIE PN</t>
  </si>
  <si>
    <t>MORTAISEUSE À MÈCHE</t>
  </si>
  <si>
    <t>MORTAISEUSE À CHAÎNE</t>
  </si>
  <si>
    <t>MORTAISEUSE À BÉDANE</t>
  </si>
  <si>
    <t>TENONNEUSE</t>
  </si>
  <si>
    <t>PONCEUSE CALIBREUSE</t>
  </si>
  <si>
    <t>AFFLEUREUSE</t>
  </si>
  <si>
    <t>DEFONCEUSE</t>
  </si>
  <si>
    <t>DOMINO</t>
  </si>
  <si>
    <t>LAMELLEUSE</t>
  </si>
  <si>
    <t>PERFORATEUR</t>
  </si>
  <si>
    <t>PONCEUSE A BANDE</t>
  </si>
  <si>
    <t>PONCEUSE ORBITALE</t>
  </si>
  <si>
    <t>RABOT ELECTRIQUE</t>
  </si>
  <si>
    <t>SCIE CIRCULAIRE</t>
  </si>
  <si>
    <t>SCIE SAUTEUSE</t>
  </si>
  <si>
    <r>
      <t xml:space="preserve">UTILISATION DES MACHINES 
</t>
    </r>
    <r>
      <rPr>
        <b/>
        <sz val="20"/>
        <color theme="1"/>
        <rFont val="Arial Narrow"/>
        <family val="2"/>
      </rPr>
      <t xml:space="preserve">STATIONNAIRES </t>
    </r>
    <r>
      <rPr>
        <sz val="20"/>
        <color theme="1"/>
        <rFont val="Arial Narrow"/>
        <family val="2"/>
      </rPr>
      <t xml:space="preserve">
ET </t>
    </r>
    <r>
      <rPr>
        <b/>
        <sz val="20"/>
        <color theme="1"/>
        <rFont val="Arial Narrow"/>
        <family val="2"/>
      </rPr>
      <t>PORTATIVES</t>
    </r>
  </si>
  <si>
    <t>Gwendolyne</t>
  </si>
  <si>
    <t>Noé</t>
  </si>
  <si>
    <t>Robin</t>
  </si>
  <si>
    <t>Mathis</t>
  </si>
  <si>
    <t>Noa</t>
  </si>
  <si>
    <t>Alyssa</t>
  </si>
  <si>
    <t>Quentin</t>
  </si>
  <si>
    <t>Léo</t>
  </si>
  <si>
    <t>Lucas</t>
  </si>
  <si>
    <t>Ludovic</t>
  </si>
  <si>
    <t>Romain</t>
  </si>
  <si>
    <t>Clémence</t>
  </si>
  <si>
    <t>Coralie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</si>
</sst>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0.0"/>
    <numFmt numFmtId="166" formatCode="[$-40C]mmm\-yy;@"/>
  </numFmts>
  <fonts count="134">
    <font>
      <sz val="11"/>
      <color theme="1"/>
      <name val="Calibri"/>
      <family val="2"/>
      <scheme val="minor"/>
    </font>
    <font>
      <b/>
      <sz val="18"/>
      <name val="Arial"/>
      <family val="2"/>
    </font>
    <font>
      <sz val="14"/>
      <name val="Arial Narrow"/>
      <family val="2"/>
    </font>
    <font>
      <b/>
      <sz val="18"/>
      <color indexed="8"/>
      <name val="Arial Narrow"/>
      <family val="2"/>
    </font>
    <font>
      <sz val="11"/>
      <color theme="1"/>
      <name val="Calibri"/>
      <family val="2"/>
      <scheme val="minor"/>
    </font>
    <font>
      <sz val="11"/>
      <color theme="0"/>
      <name val="Calibri"/>
      <family val="2"/>
      <scheme val="minor"/>
    </font>
    <font>
      <b/>
      <sz val="11"/>
      <color theme="1"/>
      <name val="Calibri"/>
      <family val="2"/>
      <scheme val="minor"/>
    </font>
    <font>
      <b/>
      <sz val="11"/>
      <color theme="0"/>
      <name val="Calibri"/>
      <family val="2"/>
      <scheme val="minor"/>
    </font>
    <font>
      <sz val="11"/>
      <color theme="1"/>
      <name val="Arial Narrow"/>
      <family val="2"/>
    </font>
    <font>
      <b/>
      <sz val="14"/>
      <color theme="1"/>
      <name val="Calibri"/>
      <family val="2"/>
      <scheme val="minor"/>
    </font>
    <font>
      <b/>
      <sz val="8"/>
      <color theme="1"/>
      <name val="Calibri"/>
      <family val="2"/>
      <scheme val="minor"/>
    </font>
    <font>
      <b/>
      <sz val="11"/>
      <color theme="5"/>
      <name val="Calibri"/>
      <family val="2"/>
      <scheme val="minor"/>
    </font>
    <font>
      <b/>
      <sz val="11"/>
      <color theme="4"/>
      <name val="Calibri"/>
      <family val="2"/>
      <scheme val="minor"/>
    </font>
    <font>
      <b/>
      <sz val="28"/>
      <color theme="1"/>
      <name val="Arial"/>
      <family val="2"/>
    </font>
    <font>
      <b/>
      <sz val="30"/>
      <color theme="1"/>
      <name val="Arial"/>
      <family val="2"/>
    </font>
    <font>
      <sz val="11"/>
      <name val="Calibri"/>
      <family val="2"/>
      <scheme val="minor"/>
    </font>
    <font>
      <sz val="18"/>
      <color theme="1"/>
      <name val="Calibri"/>
      <family val="2"/>
      <scheme val="minor"/>
    </font>
    <font>
      <sz val="14"/>
      <color theme="1"/>
      <name val="Calibri"/>
      <family val="2"/>
      <scheme val="minor"/>
    </font>
    <font>
      <b/>
      <sz val="26"/>
      <color theme="1"/>
      <name val="Arial Narrow"/>
      <family val="2"/>
    </font>
    <font>
      <sz val="11"/>
      <color rgb="FF00B050"/>
      <name val="Calibri"/>
      <family val="2"/>
      <scheme val="minor"/>
    </font>
    <font>
      <sz val="14"/>
      <color theme="1"/>
      <name val="Arial Narrow"/>
      <family val="2"/>
    </font>
    <font>
      <b/>
      <sz val="8"/>
      <color theme="1"/>
      <name val="Arial Narrow"/>
      <family val="2"/>
    </font>
    <font>
      <b/>
      <sz val="14"/>
      <color rgb="FF7030A0"/>
      <name val="Arial Narrow"/>
      <family val="2"/>
    </font>
    <font>
      <b/>
      <sz val="14"/>
      <color theme="9" tint="-0.249977111117893"/>
      <name val="Arial Narrow"/>
      <family val="2"/>
    </font>
    <font>
      <b/>
      <sz val="20"/>
      <color theme="1"/>
      <name val="Arial Narrow"/>
      <family val="2"/>
    </font>
    <font>
      <sz val="14"/>
      <color theme="1"/>
      <name val="Arial Black"/>
      <family val="2"/>
    </font>
    <font>
      <b/>
      <sz val="14"/>
      <color rgb="FFFF0000"/>
      <name val="Arial Narrow"/>
      <family val="2"/>
    </font>
    <font>
      <b/>
      <sz val="18"/>
      <color theme="1"/>
      <name val="Calibri"/>
      <family val="2"/>
      <scheme val="minor"/>
    </font>
    <font>
      <sz val="10"/>
      <color theme="5"/>
      <name val="Playbill"/>
      <family val="5"/>
    </font>
    <font>
      <sz val="10"/>
      <color theme="4"/>
      <name val="Playbill"/>
      <family val="5"/>
    </font>
    <font>
      <b/>
      <sz val="39"/>
      <color theme="1"/>
      <name val="Arial Narrow"/>
      <family val="2"/>
    </font>
    <font>
      <b/>
      <sz val="28"/>
      <color theme="1"/>
      <name val="Arial Narrow"/>
      <family val="2"/>
    </font>
    <font>
      <b/>
      <sz val="24"/>
      <color theme="1"/>
      <name val="Arial Narrow"/>
      <family val="2"/>
    </font>
    <font>
      <b/>
      <sz val="18"/>
      <color theme="1"/>
      <name val="Arial Narrow"/>
      <family val="2"/>
    </font>
    <font>
      <b/>
      <sz val="20"/>
      <color rgb="FF009900"/>
      <name val="Arial Narrow"/>
      <family val="2"/>
    </font>
    <font>
      <sz val="16"/>
      <color rgb="FF009900"/>
      <name val="Playbill"/>
      <family val="5"/>
    </font>
    <font>
      <sz val="18"/>
      <color theme="1"/>
      <name val="Arial Narrow"/>
      <family val="2"/>
    </font>
    <font>
      <sz val="22"/>
      <color theme="1"/>
      <name val="Arial Narrow"/>
      <family val="2"/>
    </font>
    <font>
      <b/>
      <sz val="14"/>
      <color theme="1"/>
      <name val="Arial Narrow"/>
      <family val="2"/>
    </font>
    <font>
      <sz val="28"/>
      <color theme="1"/>
      <name val="Arial Narrow"/>
      <family val="2"/>
    </font>
    <font>
      <b/>
      <i/>
      <sz val="14"/>
      <color theme="1"/>
      <name val="Arial Narrow"/>
      <family val="2"/>
    </font>
    <font>
      <sz val="16"/>
      <color rgb="FF0070C0"/>
      <name val="Playbill"/>
      <family val="5"/>
    </font>
    <font>
      <sz val="20"/>
      <color theme="1"/>
      <name val="Arial Narrow"/>
      <family val="2"/>
    </font>
    <font>
      <b/>
      <sz val="18"/>
      <color theme="1"/>
      <name val="Arial Black"/>
      <family val="2"/>
    </font>
    <font>
      <b/>
      <sz val="20"/>
      <color rgb="FF0070C0"/>
      <name val="Arial Narrow"/>
      <family val="2"/>
    </font>
    <font>
      <b/>
      <sz val="22"/>
      <color theme="1"/>
      <name val="Arial Black"/>
      <family val="2"/>
    </font>
    <font>
      <sz val="11"/>
      <color theme="4"/>
      <name val="Playbill"/>
      <family val="5"/>
    </font>
    <font>
      <sz val="11"/>
      <color rgb="FF7030A0"/>
      <name val="Playbill"/>
      <family val="5"/>
    </font>
    <font>
      <sz val="10"/>
      <color rgb="FFFF0000"/>
      <name val="Playbill"/>
      <family val="5"/>
    </font>
    <font>
      <sz val="10"/>
      <color theme="9" tint="-0.249977111117893"/>
      <name val="Playbill"/>
      <family val="5"/>
    </font>
    <font>
      <sz val="22"/>
      <color rgb="FF009900"/>
      <name val="Playbill"/>
      <family val="5"/>
    </font>
    <font>
      <b/>
      <sz val="30"/>
      <color theme="1"/>
      <name val="Arial Narrow"/>
      <family val="2"/>
    </font>
    <font>
      <sz val="26"/>
      <color theme="1"/>
      <name val="Arial Narrow"/>
      <family val="2"/>
    </font>
    <font>
      <sz val="16"/>
      <color theme="1"/>
      <name val="Arial Narrow"/>
      <family val="2"/>
    </font>
    <font>
      <b/>
      <sz val="36"/>
      <color rgb="FF009900"/>
      <name val="Arial Narrow"/>
      <family val="2"/>
    </font>
    <font>
      <b/>
      <sz val="12"/>
      <color theme="1"/>
      <name val="Arial Black"/>
      <family val="2"/>
    </font>
    <font>
      <sz val="12"/>
      <name val="Arial Black"/>
      <family val="2"/>
    </font>
    <font>
      <b/>
      <u/>
      <sz val="18"/>
      <color indexed="8"/>
      <name val="Arial Narrow"/>
      <family val="2"/>
    </font>
    <font>
      <b/>
      <sz val="26"/>
      <color rgb="FF0070C0"/>
      <name val="Arial Narrow"/>
      <family val="2"/>
    </font>
    <font>
      <sz val="22"/>
      <color rgb="FF0070C0"/>
      <name val="Playbill"/>
      <family val="5"/>
    </font>
    <font>
      <sz val="11"/>
      <color rgb="FF0070C0"/>
      <name val="Calibri"/>
      <family val="2"/>
      <scheme val="minor"/>
    </font>
    <font>
      <b/>
      <sz val="25"/>
      <color theme="1"/>
      <name val="Arial Narrow"/>
      <family val="2"/>
    </font>
    <font>
      <sz val="10"/>
      <color theme="8"/>
      <name val="Playbill"/>
      <family val="5"/>
    </font>
    <font>
      <sz val="10"/>
      <color rgb="FF00B050"/>
      <name val="Playbill"/>
      <family val="5"/>
    </font>
    <font>
      <sz val="10"/>
      <color rgb="FFE68900"/>
      <name val="Playbill"/>
      <family val="5"/>
    </font>
    <font>
      <b/>
      <sz val="24"/>
      <color theme="1"/>
      <name val="Arial Black"/>
      <family val="2"/>
    </font>
    <font>
      <sz val="24"/>
      <color theme="1"/>
      <name val="Calibri"/>
      <family val="2"/>
      <scheme val="minor"/>
    </font>
    <font>
      <b/>
      <sz val="16"/>
      <color rgb="FF7030A0"/>
      <name val="Arial Narrow"/>
      <family val="2"/>
    </font>
    <font>
      <b/>
      <sz val="16"/>
      <color rgb="FFFF0000"/>
      <name val="Arial Narrow"/>
      <family val="2"/>
    </font>
    <font>
      <b/>
      <sz val="16"/>
      <color theme="9" tint="-0.249977111117893"/>
      <name val="Arial Narrow"/>
      <family val="2"/>
    </font>
    <font>
      <b/>
      <sz val="16"/>
      <color rgb="FFE68900"/>
      <name val="Arial Narrow"/>
      <family val="2"/>
    </font>
    <font>
      <b/>
      <sz val="16"/>
      <color theme="8"/>
      <name val="Arial Narrow"/>
      <family val="2"/>
    </font>
    <font>
      <b/>
      <sz val="16"/>
      <color rgb="FF00B050"/>
      <name val="Arial Narrow"/>
      <family val="2"/>
    </font>
    <font>
      <sz val="17"/>
      <color theme="1"/>
      <name val="Arial Narrow"/>
      <family val="2"/>
    </font>
    <font>
      <sz val="24"/>
      <color theme="1"/>
      <name val="Arial Black"/>
      <family val="2"/>
    </font>
    <font>
      <b/>
      <sz val="18"/>
      <name val="Arial Narrow"/>
      <family val="2"/>
    </font>
    <font>
      <b/>
      <u/>
      <sz val="18"/>
      <name val="Arial Narrow"/>
      <family val="2"/>
    </font>
    <font>
      <sz val="18"/>
      <color theme="1"/>
      <name val="Arial Black"/>
      <family val="2"/>
    </font>
    <font>
      <sz val="26"/>
      <name val="Arial"/>
      <family val="2"/>
    </font>
    <font>
      <sz val="11"/>
      <color theme="3" tint="0.59999389629810485"/>
      <name val="Calibri"/>
      <family val="2"/>
      <scheme val="minor"/>
    </font>
    <font>
      <b/>
      <i/>
      <sz val="18"/>
      <color theme="1"/>
      <name val="Arial Narrow"/>
      <family val="2"/>
    </font>
    <font>
      <b/>
      <sz val="32"/>
      <color theme="1"/>
      <name val="Arial Narrow"/>
      <family val="2"/>
    </font>
    <font>
      <b/>
      <sz val="14"/>
      <name val="Arial Narrow"/>
      <family val="2"/>
    </font>
    <font>
      <sz val="18"/>
      <color indexed="8"/>
      <name val="Arial Narrow"/>
      <family val="2"/>
    </font>
    <font>
      <sz val="14"/>
      <name val="Arial"/>
      <family val="2"/>
    </font>
    <font>
      <sz val="14"/>
      <color indexed="8"/>
      <name val="Arial Narrow"/>
      <family val="2"/>
    </font>
    <font>
      <sz val="8"/>
      <color theme="1"/>
      <name val="Arial Narrow"/>
      <family val="2"/>
    </font>
    <font>
      <sz val="8"/>
      <name val="Arial Narrow"/>
      <family val="2"/>
    </font>
    <font>
      <sz val="8"/>
      <color theme="0"/>
      <name val="Arial Narrow"/>
      <family val="2"/>
    </font>
    <font>
      <b/>
      <sz val="11"/>
      <color rgb="FFFF0000"/>
      <name val="Calibri"/>
      <family val="2"/>
      <scheme val="minor"/>
    </font>
    <font>
      <sz val="10"/>
      <color theme="1"/>
      <name val="Arial Narrow"/>
      <family val="2"/>
    </font>
    <font>
      <b/>
      <sz val="12"/>
      <color theme="1"/>
      <name val="Arial Narrow"/>
      <family val="2"/>
    </font>
    <font>
      <sz val="9"/>
      <color theme="1"/>
      <name val="Calibri"/>
      <family val="2"/>
      <scheme val="minor"/>
    </font>
    <font>
      <sz val="9"/>
      <color indexed="81"/>
      <name val="Arial"/>
      <family val="2"/>
    </font>
    <font>
      <b/>
      <sz val="9"/>
      <color indexed="81"/>
      <name val="Arial"/>
      <family val="2"/>
    </font>
    <font>
      <i/>
      <sz val="11"/>
      <color theme="1" tint="0.499984740745262"/>
      <name val="Calibri"/>
      <family val="2"/>
      <scheme val="minor"/>
    </font>
    <font>
      <sz val="10"/>
      <name val="Arial"/>
      <family val="2"/>
    </font>
    <font>
      <sz val="10"/>
      <color theme="1"/>
      <name val="Arial"/>
      <family val="2"/>
    </font>
    <font>
      <b/>
      <sz val="12"/>
      <color theme="0"/>
      <name val="Arial Black"/>
      <family val="2"/>
    </font>
    <font>
      <b/>
      <sz val="11"/>
      <color rgb="FFC00000"/>
      <name val="Calibri"/>
      <family val="2"/>
      <scheme val="minor"/>
    </font>
    <font>
      <b/>
      <sz val="11"/>
      <color theme="1"/>
      <name val="Arial Narrow"/>
      <family val="2"/>
    </font>
    <font>
      <b/>
      <sz val="24"/>
      <color theme="0"/>
      <name val="Arial Black"/>
      <family val="2"/>
    </font>
    <font>
      <b/>
      <sz val="14"/>
      <color theme="0"/>
      <name val="Arial Narrow"/>
      <family val="2"/>
    </font>
    <font>
      <sz val="8"/>
      <color rgb="FF0070C0"/>
      <name val="Arial Narrow"/>
      <family val="2"/>
    </font>
    <font>
      <sz val="5"/>
      <color rgb="FF0070C0"/>
      <name val="Arial Narrow"/>
      <family val="2"/>
    </font>
    <font>
      <b/>
      <sz val="10"/>
      <color theme="1"/>
      <name val="Arial Narrow"/>
      <family val="2"/>
    </font>
    <font>
      <b/>
      <sz val="7"/>
      <color theme="1"/>
      <name val="Arial Narrow"/>
      <family val="2"/>
    </font>
    <font>
      <b/>
      <sz val="10"/>
      <color theme="0"/>
      <name val="Arial Narrow"/>
      <family val="2"/>
    </font>
    <font>
      <sz val="9"/>
      <name val="Arial Narrow"/>
      <family val="2"/>
    </font>
    <font>
      <b/>
      <i/>
      <sz val="10"/>
      <color theme="0"/>
      <name val="Arial Narrow"/>
      <family val="2"/>
    </font>
    <font>
      <sz val="12"/>
      <name val="Arial"/>
      <family val="2"/>
    </font>
    <font>
      <sz val="28"/>
      <color theme="1"/>
      <name val="Wingdings"/>
      <charset val="2"/>
    </font>
    <font>
      <b/>
      <sz val="26"/>
      <name val="Arial"/>
      <family val="2"/>
    </font>
    <font>
      <b/>
      <sz val="24"/>
      <color theme="0"/>
      <name val="Arial Narrow"/>
      <family val="2"/>
    </font>
    <font>
      <sz val="8"/>
      <color indexed="81"/>
      <name val="Tahoma"/>
      <family val="2"/>
    </font>
    <font>
      <b/>
      <sz val="11"/>
      <name val="Calibri"/>
      <family val="2"/>
      <scheme val="minor"/>
    </font>
    <font>
      <b/>
      <sz val="20"/>
      <color theme="1"/>
      <name val="Calibri"/>
      <family val="2"/>
      <scheme val="minor"/>
    </font>
    <font>
      <b/>
      <sz val="26"/>
      <color theme="1"/>
      <name val="Calibri"/>
      <family val="2"/>
      <scheme val="minor"/>
    </font>
    <font>
      <sz val="10"/>
      <color theme="1"/>
      <name val="Calibri"/>
      <family val="2"/>
      <scheme val="minor"/>
    </font>
    <font>
      <sz val="16"/>
      <color theme="1"/>
      <name val="Calibri"/>
      <family val="2"/>
      <scheme val="minor"/>
    </font>
    <font>
      <b/>
      <sz val="8"/>
      <color theme="0"/>
      <name val="Arial Narrow"/>
      <family val="2"/>
    </font>
    <font>
      <sz val="10"/>
      <name val="Arial Narrow"/>
      <family val="2"/>
    </font>
    <font>
      <b/>
      <sz val="8"/>
      <name val="Arial Narrow"/>
      <family val="2"/>
    </font>
    <font>
      <sz val="8"/>
      <color rgb="FF709DC6"/>
      <name val="Tahoma"/>
      <family val="2"/>
    </font>
    <font>
      <sz val="9"/>
      <color rgb="FF4C483F"/>
      <name val="Arial"/>
      <family val="2"/>
    </font>
    <font>
      <sz val="12"/>
      <color theme="1"/>
      <name val="Arial Narrow"/>
      <family val="2"/>
    </font>
    <font>
      <i/>
      <sz val="10"/>
      <color theme="1"/>
      <name val="Arial"/>
      <family val="2"/>
    </font>
    <font>
      <i/>
      <sz val="10"/>
      <color theme="1"/>
      <name val="Calibri"/>
      <family val="2"/>
      <scheme val="minor"/>
    </font>
    <font>
      <sz val="14"/>
      <color theme="1"/>
      <name val="Arial"/>
      <family val="2"/>
    </font>
    <font>
      <sz val="11"/>
      <color rgb="FF0089C9"/>
      <name val="Inherit"/>
    </font>
    <font>
      <sz val="8"/>
      <color rgb="FF000000"/>
      <name val="Arial"/>
      <family val="2"/>
    </font>
    <font>
      <sz val="16"/>
      <color theme="1"/>
      <name val="Arial"/>
      <family val="2"/>
    </font>
    <font>
      <sz val="20"/>
      <color theme="1"/>
      <name val="Arial"/>
      <family val="2"/>
    </font>
    <font>
      <sz val="20"/>
      <color rgb="FF0089C9"/>
      <name val="Arial"/>
      <family val="2"/>
    </font>
  </fonts>
  <fills count="43">
    <fill>
      <patternFill patternType="none"/>
    </fill>
    <fill>
      <patternFill patternType="gray125"/>
    </fill>
    <fill>
      <patternFill patternType="solid">
        <fgColor theme="9"/>
        <bgColor indexed="64"/>
      </patternFill>
    </fill>
    <fill>
      <patternFill patternType="solid">
        <fgColor rgb="FF00B0F0"/>
        <bgColor indexed="64"/>
      </patternFill>
    </fill>
    <fill>
      <patternFill patternType="solid">
        <fgColor theme="0" tint="-0.249977111117893"/>
        <bgColor indexed="64"/>
      </patternFill>
    </fill>
    <fill>
      <patternFill patternType="solid">
        <fgColor rgb="FFC0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rgb="FFFF9933"/>
        <bgColor indexed="64"/>
      </patternFill>
    </fill>
    <fill>
      <patternFill patternType="solid">
        <fgColor theme="3" tint="0.59999389629810485"/>
        <bgColor indexed="64"/>
      </patternFill>
    </fill>
    <fill>
      <patternFill patternType="solid">
        <fgColor rgb="FF9966FF"/>
        <bgColor indexed="64"/>
      </patternFill>
    </fill>
    <fill>
      <patternFill patternType="solid">
        <fgColor rgb="FFFF5050"/>
        <bgColor indexed="64"/>
      </patternFill>
    </fill>
    <fill>
      <patternFill patternType="solid">
        <fgColor rgb="FFFF990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8"/>
        <bgColor indexed="64"/>
      </patternFill>
    </fill>
    <fill>
      <patternFill patternType="solid">
        <fgColor rgb="FF33CC3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E68900"/>
        <bgColor indexed="64"/>
      </patternFill>
    </fill>
    <fill>
      <patternFill patternType="solid">
        <fgColor rgb="FF002060"/>
        <bgColor indexed="64"/>
      </patternFill>
    </fill>
    <fill>
      <patternFill patternType="solid">
        <fgColor rgb="FF0070C0"/>
        <bgColor indexed="64"/>
      </patternFill>
    </fill>
    <fill>
      <patternFill patternType="solid">
        <fgColor theme="0"/>
        <bgColor indexed="64"/>
      </patternFill>
    </fill>
    <fill>
      <patternFill patternType="solid">
        <fgColor rgb="FF66FF66"/>
        <bgColor indexed="64"/>
      </patternFill>
    </fill>
    <fill>
      <patternFill patternType="solid">
        <fgColor rgb="FFFFFF66"/>
        <bgColor indexed="64"/>
      </patternFill>
    </fill>
    <fill>
      <patternFill patternType="solid">
        <fgColor rgb="FFFDB173"/>
        <bgColor indexed="64"/>
      </patternFill>
    </fill>
    <fill>
      <patternFill patternType="solid">
        <fgColor rgb="FFFF9999"/>
        <bgColor indexed="64"/>
      </patternFill>
    </fill>
    <fill>
      <patternFill patternType="solid">
        <fgColor rgb="FFCF9FFF"/>
        <bgColor indexed="64"/>
      </patternFill>
    </fill>
    <fill>
      <patternFill patternType="solid">
        <fgColor theme="0" tint="-0.14999847407452621"/>
        <bgColor indexed="64"/>
      </patternFill>
    </fill>
    <fill>
      <patternFill patternType="solid">
        <fgColor rgb="FFFFFF99"/>
        <bgColor indexed="64"/>
      </patternFill>
    </fill>
    <fill>
      <patternFill patternType="solid">
        <fgColor rgb="FFE7DC03"/>
        <bgColor indexed="64"/>
      </patternFill>
    </fill>
    <fill>
      <patternFill patternType="solid">
        <fgColor theme="6"/>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7558519241921"/>
        <bgColor indexed="64"/>
      </patternFill>
    </fill>
  </fills>
  <borders count="8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theme="5"/>
      </bottom>
      <diagonal/>
    </border>
    <border>
      <left/>
      <right style="thick">
        <color rgb="FF0070C0"/>
      </right>
      <top/>
      <bottom/>
      <diagonal/>
    </border>
    <border>
      <left/>
      <right/>
      <top/>
      <bottom style="thin">
        <color rgb="FF0070C0"/>
      </bottom>
      <diagonal/>
    </border>
    <border>
      <left/>
      <right style="thick">
        <color rgb="FF0070C0"/>
      </right>
      <top/>
      <bottom style="thin">
        <color rgb="FF0070C0"/>
      </bottom>
      <diagonal/>
    </border>
    <border>
      <left/>
      <right/>
      <top/>
      <bottom style="thin">
        <color theme="4"/>
      </bottom>
      <diagonal/>
    </border>
    <border>
      <left/>
      <right style="medium">
        <color theme="4"/>
      </right>
      <top/>
      <bottom style="thin">
        <color theme="4"/>
      </bottom>
      <diagonal/>
    </border>
    <border>
      <left/>
      <right style="thick">
        <color rgb="FF00B050"/>
      </right>
      <top/>
      <bottom/>
      <diagonal/>
    </border>
    <border>
      <left/>
      <right/>
      <top/>
      <bottom style="thin">
        <color rgb="FF00B050"/>
      </bottom>
      <diagonal/>
    </border>
    <border>
      <left/>
      <right style="thick">
        <color rgb="FF00B050"/>
      </right>
      <top/>
      <bottom style="thin">
        <color rgb="FF00B050"/>
      </bottom>
      <diagonal/>
    </border>
    <border>
      <left/>
      <right style="medium">
        <color theme="5"/>
      </right>
      <top/>
      <bottom style="thin">
        <color theme="5"/>
      </bottom>
      <diagonal/>
    </border>
    <border>
      <left/>
      <right/>
      <top style="thin">
        <color theme="7"/>
      </top>
      <bottom style="thin">
        <color theme="7"/>
      </bottom>
      <diagonal/>
    </border>
    <border>
      <left/>
      <right style="thick">
        <color theme="7"/>
      </right>
      <top style="thin">
        <color theme="7"/>
      </top>
      <bottom style="thin">
        <color theme="7"/>
      </bottom>
      <diagonal/>
    </border>
    <border>
      <left/>
      <right/>
      <top style="thin">
        <color rgb="FFFF0000"/>
      </top>
      <bottom style="thin">
        <color rgb="FFFF0000"/>
      </bottom>
      <diagonal/>
    </border>
    <border>
      <left/>
      <right style="thick">
        <color rgb="FFFF0000"/>
      </right>
      <top style="thin">
        <color rgb="FFFF0000"/>
      </top>
      <bottom style="thin">
        <color rgb="FFFF0000"/>
      </bottom>
      <diagonal/>
    </border>
    <border>
      <left/>
      <right/>
      <top/>
      <bottom style="thin">
        <color rgb="FFFFC000"/>
      </bottom>
      <diagonal/>
    </border>
    <border>
      <left/>
      <right style="thick">
        <color rgb="FFFFC000"/>
      </right>
      <top/>
      <bottom style="thin">
        <color rgb="FFFFC000"/>
      </bottom>
      <diagonal/>
    </border>
    <border>
      <left/>
      <right/>
      <top/>
      <bottom style="thin">
        <color theme="9" tint="-0.24994659260841701"/>
      </bottom>
      <diagonal/>
    </border>
    <border>
      <left/>
      <right style="thick">
        <color theme="9" tint="-0.24994659260841701"/>
      </right>
      <top/>
      <bottom style="thin">
        <color theme="9" tint="-0.24994659260841701"/>
      </bottom>
      <diagonal/>
    </border>
    <border>
      <left/>
      <right/>
      <top style="thin">
        <color theme="9" tint="-0.24994659260841701"/>
      </top>
      <bottom style="thin">
        <color theme="9" tint="-0.24994659260841701"/>
      </bottom>
      <diagonal/>
    </border>
    <border>
      <left/>
      <right style="thick">
        <color theme="9" tint="-0.24994659260841701"/>
      </right>
      <top style="thin">
        <color theme="9" tint="-0.24994659260841701"/>
      </top>
      <bottom style="thin">
        <color theme="9" tint="-0.24994659260841701"/>
      </bottom>
      <diagonal/>
    </border>
    <border>
      <left/>
      <right/>
      <top style="thin">
        <color rgb="FFFFC000"/>
      </top>
      <bottom style="thin">
        <color rgb="FFFFC000"/>
      </bottom>
      <diagonal/>
    </border>
    <border>
      <left/>
      <right style="thick">
        <color rgb="FFFFC000"/>
      </right>
      <top style="thin">
        <color rgb="FFFFC000"/>
      </top>
      <bottom style="thin">
        <color rgb="FFFFC000"/>
      </bottom>
      <diagonal/>
    </border>
    <border>
      <left/>
      <right/>
      <top/>
      <bottom style="thin">
        <color rgb="FFFF0000"/>
      </bottom>
      <diagonal/>
    </border>
    <border>
      <left/>
      <right style="thick">
        <color rgb="FFFF0000"/>
      </right>
      <top/>
      <bottom style="thin">
        <color rgb="FFFF0000"/>
      </bottom>
      <diagonal/>
    </border>
    <border>
      <left/>
      <right/>
      <top/>
      <bottom style="thin">
        <color theme="7"/>
      </bottom>
      <diagonal/>
    </border>
    <border>
      <left/>
      <right style="thick">
        <color theme="7"/>
      </right>
      <top/>
      <bottom style="thin">
        <color theme="7"/>
      </bottom>
      <diagonal/>
    </border>
    <border>
      <left/>
      <right style="thick">
        <color theme="4"/>
      </right>
      <top/>
      <bottom style="thin">
        <color theme="4"/>
      </bottom>
      <diagonal/>
    </border>
    <border>
      <left/>
      <right style="thick">
        <color theme="5"/>
      </right>
      <top/>
      <bottom style="thin">
        <color theme="5"/>
      </bottom>
      <diagonal/>
    </border>
    <border>
      <left style="dashed">
        <color theme="1" tint="0.499984740745262"/>
      </left>
      <right style="dashed">
        <color theme="1" tint="0.499984740745262"/>
      </right>
      <top/>
      <bottom/>
      <diagonal/>
    </border>
    <border>
      <left/>
      <right style="thick">
        <color theme="8"/>
      </right>
      <top/>
      <bottom style="thin">
        <color theme="8"/>
      </bottom>
      <diagonal/>
    </border>
    <border>
      <left/>
      <right/>
      <top/>
      <bottom style="thin">
        <color theme="8"/>
      </bottom>
      <diagonal/>
    </border>
    <border>
      <left/>
      <right/>
      <top style="thin">
        <color theme="8"/>
      </top>
      <bottom style="thin">
        <color theme="8"/>
      </bottom>
      <diagonal/>
    </border>
    <border>
      <left/>
      <right style="thick">
        <color theme="8"/>
      </right>
      <top style="thin">
        <color theme="8"/>
      </top>
      <bottom style="thin">
        <color theme="8"/>
      </bottom>
      <diagonal/>
    </border>
    <border>
      <left/>
      <right/>
      <top style="thin">
        <color rgb="FF00B050"/>
      </top>
      <bottom style="thin">
        <color rgb="FF00B050"/>
      </bottom>
      <diagonal/>
    </border>
    <border>
      <left/>
      <right style="thick">
        <color rgb="FF00B050"/>
      </right>
      <top style="thin">
        <color rgb="FF00B050"/>
      </top>
      <bottom style="thin">
        <color rgb="FF00B050"/>
      </bottom>
      <diagonal/>
    </border>
    <border>
      <left/>
      <right style="thick">
        <color rgb="FFFF9900"/>
      </right>
      <top/>
      <bottom style="thin">
        <color rgb="FFFF9900"/>
      </bottom>
      <diagonal/>
    </border>
    <border>
      <left/>
      <right/>
      <top/>
      <bottom style="thin">
        <color rgb="FFFF9900"/>
      </bottom>
      <diagonal/>
    </border>
    <border>
      <left/>
      <right/>
      <top style="thin">
        <color rgb="FFFF9900"/>
      </top>
      <bottom style="thin">
        <color rgb="FFFF9900"/>
      </bottom>
      <diagonal/>
    </border>
    <border>
      <left/>
      <right style="thick">
        <color rgb="FFFF9900"/>
      </right>
      <top style="thin">
        <color rgb="FFFF9900"/>
      </top>
      <bottom style="thin">
        <color rgb="FFFF9900"/>
      </bottom>
      <diagonal/>
    </border>
    <border>
      <left/>
      <right style="thick">
        <color rgb="FF33CC33"/>
      </right>
      <top/>
      <bottom style="thin">
        <color rgb="FF33CC33"/>
      </bottom>
      <diagonal/>
    </border>
    <border>
      <left/>
      <right/>
      <top/>
      <bottom style="thin">
        <color rgb="FF33CC33"/>
      </bottom>
      <diagonal/>
    </border>
    <border>
      <left/>
      <right/>
      <top style="thin">
        <color rgb="FF33CC33"/>
      </top>
      <bottom style="thin">
        <color rgb="FF33CC33"/>
      </bottom>
      <diagonal/>
    </border>
    <border>
      <left/>
      <right style="thick">
        <color rgb="FF33CC33"/>
      </right>
      <top style="thin">
        <color rgb="FF33CC33"/>
      </top>
      <bottom style="thin">
        <color rgb="FF33CC3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right/>
      <top style="thick">
        <color auto="1"/>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rgb="FF00B0F0"/>
      </left>
      <right style="thin">
        <color theme="0" tint="-0.34998626667073579"/>
      </right>
      <top style="medium">
        <color rgb="FF00B0F0"/>
      </top>
      <bottom/>
      <diagonal/>
    </border>
    <border>
      <left style="thin">
        <color theme="0" tint="-0.34998626667073579"/>
      </left>
      <right style="thin">
        <color theme="0" tint="-0.34998626667073579"/>
      </right>
      <top style="medium">
        <color rgb="FF00B0F0"/>
      </top>
      <bottom/>
      <diagonal/>
    </border>
    <border>
      <left style="thin">
        <color theme="0" tint="-0.34998626667073579"/>
      </left>
      <right/>
      <top style="medium">
        <color rgb="FF00B0F0"/>
      </top>
      <bottom/>
      <diagonal/>
    </border>
    <border>
      <left style="medium">
        <color rgb="FF00B0F0"/>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right/>
      <top style="thick">
        <color indexed="64"/>
      </top>
      <bottom style="thick">
        <color indexed="64"/>
      </bottom>
      <diagonal/>
    </border>
  </borders>
  <cellStyleXfs count="3">
    <xf numFmtId="0" fontId="0" fillId="0" borderId="0"/>
    <xf numFmtId="9" fontId="4" fillId="0" borderId="0" applyFont="0" applyFill="0" applyBorder="0" applyAlignment="0" applyProtection="0"/>
    <xf numFmtId="0" fontId="4" fillId="0" borderId="0"/>
  </cellStyleXfs>
  <cellXfs count="827">
    <xf numFmtId="0" fontId="0" fillId="0" borderId="0" xfId="0"/>
    <xf numFmtId="0" fontId="0" fillId="0" borderId="0" xfId="0" applyFill="1"/>
    <xf numFmtId="0" fontId="0" fillId="0" borderId="0" xfId="0" applyAlignment="1">
      <alignment horizontal="right" vertical="center"/>
    </xf>
    <xf numFmtId="0" fontId="0" fillId="0" borderId="1" xfId="0" applyBorder="1"/>
    <xf numFmtId="0" fontId="0" fillId="0" borderId="2" xfId="0" applyBorder="1"/>
    <xf numFmtId="0" fontId="0" fillId="0" borderId="3" xfId="0" applyBorder="1"/>
    <xf numFmtId="0" fontId="0" fillId="2" borderId="0" xfId="0" applyFill="1"/>
    <xf numFmtId="0" fontId="0" fillId="0" borderId="0" xfId="0" applyFill="1" applyAlignment="1">
      <alignment textRotation="90"/>
    </xf>
    <xf numFmtId="0" fontId="0" fillId="0" borderId="0" xfId="0" applyFill="1" applyAlignment="1">
      <alignment horizontal="right"/>
    </xf>
    <xf numFmtId="0" fontId="0" fillId="0" borderId="0" xfId="0" applyFill="1" applyAlignment="1">
      <alignment horizontal="right" vertical="center"/>
    </xf>
    <xf numFmtId="0" fontId="8" fillId="0" borderId="0" xfId="0" applyFont="1" applyFill="1" applyAlignment="1">
      <alignment wrapText="1"/>
    </xf>
    <xf numFmtId="0" fontId="8" fillId="0" borderId="0" xfId="0" applyFont="1" applyFill="1"/>
    <xf numFmtId="0" fontId="9" fillId="0" borderId="0" xfId="0" applyFont="1" applyFill="1" applyAlignment="1">
      <alignment textRotation="90"/>
    </xf>
    <xf numFmtId="0" fontId="8" fillId="0" borderId="0" xfId="0" applyFont="1" applyFill="1" applyAlignment="1"/>
    <xf numFmtId="0" fontId="0" fillId="2" borderId="0" xfId="0" applyFill="1" applyBorder="1"/>
    <xf numFmtId="165" fontId="0" fillId="0" borderId="0" xfId="0" applyNumberFormat="1"/>
    <xf numFmtId="165" fontId="0" fillId="0" borderId="0" xfId="0" applyNumberFormat="1" applyFill="1"/>
    <xf numFmtId="0" fontId="0" fillId="2" borderId="0" xfId="0" applyFill="1" applyAlignment="1">
      <alignment textRotation="90"/>
    </xf>
    <xf numFmtId="0" fontId="0" fillId="0" borderId="0" xfId="0" applyAlignment="1">
      <alignment horizontal="center" vertical="center"/>
    </xf>
    <xf numFmtId="0" fontId="0" fillId="0" borderId="0" xfId="0" applyFill="1" applyBorder="1"/>
    <xf numFmtId="0" fontId="10" fillId="0" borderId="0" xfId="0" applyFont="1" applyAlignment="1">
      <alignment horizontal="center" vertical="center"/>
    </xf>
    <xf numFmtId="165" fontId="0" fillId="4" borderId="0" xfId="0" applyNumberFormat="1" applyFill="1"/>
    <xf numFmtId="0" fontId="0" fillId="0" borderId="0" xfId="0" applyBorder="1"/>
    <xf numFmtId="165" fontId="0" fillId="0" borderId="0" xfId="0" applyNumberFormat="1" applyBorder="1"/>
    <xf numFmtId="0" fontId="5" fillId="0" borderId="0" xfId="0" applyFont="1" applyFill="1" applyAlignment="1">
      <alignment vertical="center"/>
    </xf>
    <xf numFmtId="9" fontId="11" fillId="0" borderId="0" xfId="1" applyFont="1" applyFill="1"/>
    <xf numFmtId="9" fontId="12" fillId="0" borderId="0" xfId="1" applyFont="1" applyFill="1"/>
    <xf numFmtId="0" fontId="13" fillId="0" borderId="0" xfId="0" applyFont="1" applyAlignment="1">
      <alignment vertical="center" wrapText="1"/>
    </xf>
    <xf numFmtId="0" fontId="0" fillId="0" borderId="0" xfId="0" applyFill="1" applyAlignment="1">
      <alignment horizontal="center" textRotation="90"/>
    </xf>
    <xf numFmtId="0" fontId="5" fillId="0" borderId="0" xfId="0" applyFont="1" applyFill="1"/>
    <xf numFmtId="0" fontId="14" fillId="0" borderId="0" xfId="0" applyFont="1" applyAlignment="1">
      <alignment vertical="center" wrapText="1"/>
    </xf>
    <xf numFmtId="0" fontId="0" fillId="0" borderId="9" xfId="0" applyBorder="1"/>
    <xf numFmtId="0" fontId="10" fillId="0" borderId="0" xfId="0" applyFont="1" applyBorder="1" applyAlignment="1">
      <alignment horizontal="center" vertical="center"/>
    </xf>
    <xf numFmtId="0" fontId="15" fillId="0" borderId="0" xfId="0" applyFont="1" applyFill="1" applyBorder="1" applyAlignment="1">
      <alignment vertical="center"/>
    </xf>
    <xf numFmtId="0" fontId="16" fillId="0" borderId="0" xfId="0" applyFont="1" applyBorder="1" applyAlignment="1">
      <alignment horizontal="center"/>
    </xf>
    <xf numFmtId="0" fontId="0" fillId="0" borderId="10" xfId="0" applyFill="1" applyBorder="1"/>
    <xf numFmtId="0" fontId="0" fillId="0" borderId="11" xfId="0" applyFill="1" applyBorder="1"/>
    <xf numFmtId="0" fontId="17" fillId="0" borderId="0" xfId="0" applyFont="1" applyFill="1" applyBorder="1"/>
    <xf numFmtId="9" fontId="11" fillId="0" borderId="10" xfId="1" applyFont="1" applyFill="1" applyBorder="1"/>
    <xf numFmtId="9" fontId="11" fillId="0" borderId="12" xfId="1" applyFont="1" applyFill="1" applyBorder="1"/>
    <xf numFmtId="0" fontId="0" fillId="0" borderId="13" xfId="0" applyFill="1" applyBorder="1"/>
    <xf numFmtId="0" fontId="6" fillId="0" borderId="0" xfId="0" applyFont="1" applyFill="1" applyAlignment="1">
      <alignment vertical="center" shrinkToFit="1"/>
    </xf>
    <xf numFmtId="14" fontId="18" fillId="0" borderId="0" xfId="0" applyNumberFormat="1" applyFont="1" applyFill="1" applyAlignment="1">
      <alignment vertical="center" shrinkToFit="1"/>
    </xf>
    <xf numFmtId="14" fontId="18" fillId="0" borderId="0" xfId="0" applyNumberFormat="1" applyFont="1" applyFill="1" applyAlignment="1">
      <alignment horizontal="left" vertical="center" shrinkToFit="1"/>
    </xf>
    <xf numFmtId="0" fontId="18" fillId="0" borderId="0" xfId="0" applyFont="1" applyFill="1" applyAlignment="1">
      <alignment vertical="center"/>
    </xf>
    <xf numFmtId="0" fontId="19" fillId="0" borderId="0" xfId="0" applyFont="1" applyBorder="1"/>
    <xf numFmtId="0" fontId="19" fillId="0" borderId="0" xfId="0" applyFont="1" applyFill="1" applyBorder="1" applyAlignment="1">
      <alignment vertical="center"/>
    </xf>
    <xf numFmtId="0" fontId="0" fillId="11" borderId="0" xfId="0" applyFill="1"/>
    <xf numFmtId="0" fontId="2" fillId="0" borderId="0" xfId="0" applyFont="1" applyFill="1" applyBorder="1" applyAlignment="1">
      <alignment vertical="center"/>
    </xf>
    <xf numFmtId="0" fontId="20" fillId="0" borderId="0" xfId="0" applyFont="1" applyFill="1" applyBorder="1"/>
    <xf numFmtId="9" fontId="20" fillId="0" borderId="0" xfId="0" applyNumberFormat="1" applyFont="1" applyFill="1" applyBorder="1"/>
    <xf numFmtId="0" fontId="21" fillId="0" borderId="0" xfId="0" applyFont="1" applyAlignment="1">
      <alignment horizontal="center" vertical="center"/>
    </xf>
    <xf numFmtId="9" fontId="22" fillId="0" borderId="10" xfId="1" applyFont="1" applyFill="1" applyBorder="1"/>
    <xf numFmtId="9" fontId="23" fillId="0" borderId="10" xfId="1" applyFont="1" applyFill="1" applyBorder="1"/>
    <xf numFmtId="0" fontId="24" fillId="7" borderId="0" xfId="0" applyFont="1" applyFill="1" applyAlignment="1">
      <alignment vertical="center"/>
    </xf>
    <xf numFmtId="0" fontId="24" fillId="7" borderId="0" xfId="0" applyFont="1" applyFill="1"/>
    <xf numFmtId="0" fontId="24" fillId="7" borderId="0" xfId="0" applyFont="1" applyFill="1" applyAlignment="1">
      <alignment horizontal="left"/>
    </xf>
    <xf numFmtId="0" fontId="24" fillId="7" borderId="0" xfId="0" applyFont="1" applyFill="1" applyAlignment="1">
      <alignment horizontal="right"/>
    </xf>
    <xf numFmtId="0" fontId="24" fillId="7" borderId="0" xfId="0" applyFont="1" applyFill="1" applyAlignment="1"/>
    <xf numFmtId="0" fontId="24" fillId="12" borderId="10" xfId="0" applyFont="1" applyFill="1" applyBorder="1" applyAlignment="1">
      <alignment horizontal="right" vertical="center"/>
    </xf>
    <xf numFmtId="0" fontId="24" fillId="12" borderId="0" xfId="0" applyFont="1" applyFill="1" applyBorder="1" applyAlignment="1">
      <alignment vertical="center"/>
    </xf>
    <xf numFmtId="0" fontId="25" fillId="12" borderId="0" xfId="0" applyFont="1" applyFill="1" applyBorder="1" applyAlignment="1">
      <alignment vertical="center"/>
    </xf>
    <xf numFmtId="0" fontId="25" fillId="12" borderId="11" xfId="0" applyFont="1" applyFill="1" applyBorder="1" applyAlignment="1">
      <alignment vertical="center"/>
    </xf>
    <xf numFmtId="0" fontId="24" fillId="13" borderId="10" xfId="0" applyFont="1" applyFill="1" applyBorder="1" applyAlignment="1">
      <alignment horizontal="right" vertical="center"/>
    </xf>
    <xf numFmtId="0" fontId="24" fillId="13" borderId="0" xfId="0" applyFont="1" applyFill="1" applyBorder="1" applyAlignment="1">
      <alignment vertical="center"/>
    </xf>
    <xf numFmtId="0" fontId="25" fillId="13" borderId="0" xfId="0" applyFont="1" applyFill="1" applyBorder="1" applyAlignment="1">
      <alignment vertical="center"/>
    </xf>
    <xf numFmtId="0" fontId="25" fillId="13" borderId="11" xfId="0" applyFont="1" applyFill="1" applyBorder="1" applyAlignment="1">
      <alignment vertical="center"/>
    </xf>
    <xf numFmtId="0" fontId="25" fillId="14" borderId="0" xfId="0" applyFont="1" applyFill="1" applyBorder="1" applyAlignment="1">
      <alignment vertical="center"/>
    </xf>
    <xf numFmtId="9" fontId="26" fillId="0" borderId="10" xfId="1" applyFont="1" applyFill="1" applyBorder="1"/>
    <xf numFmtId="0" fontId="28" fillId="0" borderId="20" xfId="0" applyFont="1" applyFill="1" applyBorder="1" applyAlignment="1">
      <alignment horizontal="left" vertical="top"/>
    </xf>
    <xf numFmtId="0" fontId="29" fillId="0" borderId="0" xfId="0" applyFont="1" applyFill="1" applyBorder="1" applyAlignment="1">
      <alignment horizontal="left" vertical="top"/>
    </xf>
    <xf numFmtId="0" fontId="0" fillId="0" borderId="0" xfId="0" applyFill="1" applyAlignment="1">
      <alignment horizontal="center" textRotation="90"/>
    </xf>
    <xf numFmtId="0" fontId="30" fillId="11" borderId="0" xfId="0" applyFont="1" applyFill="1" applyAlignment="1">
      <alignment vertical="center" wrapText="1"/>
    </xf>
    <xf numFmtId="165" fontId="32" fillId="0" borderId="0" xfId="0" applyNumberFormat="1" applyFont="1" applyBorder="1" applyAlignment="1">
      <alignment horizontal="center" vertical="center"/>
    </xf>
    <xf numFmtId="0" fontId="29" fillId="0" borderId="0" xfId="0" applyFont="1" applyFill="1" applyBorder="1" applyAlignment="1">
      <alignment horizontal="left" vertical="top"/>
    </xf>
    <xf numFmtId="0" fontId="0" fillId="0" borderId="0" xfId="0" applyFill="1" applyAlignment="1">
      <alignment horizontal="left"/>
    </xf>
    <xf numFmtId="0" fontId="0" fillId="0" borderId="0" xfId="0" applyFill="1" applyAlignment="1"/>
    <xf numFmtId="165" fontId="0" fillId="4" borderId="15" xfId="0" applyNumberFormat="1" applyFill="1" applyBorder="1"/>
    <xf numFmtId="0" fontId="0" fillId="0" borderId="15" xfId="0" applyFill="1" applyBorder="1"/>
    <xf numFmtId="0" fontId="33" fillId="0" borderId="0" xfId="0" applyFont="1" applyBorder="1" applyAlignment="1">
      <alignment vertical="center"/>
    </xf>
    <xf numFmtId="0" fontId="8" fillId="0" borderId="0" xfId="0" applyFont="1" applyBorder="1" applyAlignment="1">
      <alignment vertical="center" wrapText="1"/>
    </xf>
    <xf numFmtId="9" fontId="34" fillId="0" borderId="0" xfId="1" applyFont="1" applyFill="1" applyBorder="1" applyAlignment="1">
      <alignment vertical="center"/>
    </xf>
    <xf numFmtId="0" fontId="35" fillId="0" borderId="0" xfId="0" applyFont="1" applyFill="1" applyBorder="1" applyAlignment="1">
      <alignment vertical="center"/>
    </xf>
    <xf numFmtId="0" fontId="20" fillId="0" borderId="0" xfId="0" applyFont="1" applyFill="1" applyBorder="1" applyAlignment="1">
      <alignment horizontal="right"/>
    </xf>
    <xf numFmtId="0" fontId="17" fillId="0" borderId="0" xfId="0" applyFont="1" applyFill="1" applyBorder="1" applyAlignment="1">
      <alignment horizontal="right"/>
    </xf>
    <xf numFmtId="0" fontId="25" fillId="13" borderId="0" xfId="0" applyFont="1" applyFill="1" applyBorder="1" applyAlignment="1">
      <alignment horizontal="right" vertical="center"/>
    </xf>
    <xf numFmtId="9" fontId="20" fillId="0" borderId="0" xfId="0" applyNumberFormat="1" applyFont="1" applyFill="1" applyBorder="1" applyAlignment="1">
      <alignment horizontal="right"/>
    </xf>
    <xf numFmtId="0" fontId="25" fillId="16" borderId="0" xfId="0" applyFont="1" applyFill="1" applyBorder="1" applyAlignment="1">
      <alignment vertical="center"/>
    </xf>
    <xf numFmtId="0" fontId="0" fillId="0" borderId="15" xfId="0" applyBorder="1"/>
    <xf numFmtId="0" fontId="36" fillId="0" borderId="0" xfId="0" applyFont="1" applyBorder="1" applyAlignment="1">
      <alignment vertical="center" wrapText="1"/>
    </xf>
    <xf numFmtId="9" fontId="34" fillId="0" borderId="0" xfId="1" applyNumberFormat="1" applyFont="1" applyFill="1" applyBorder="1" applyAlignment="1">
      <alignment vertical="center"/>
    </xf>
    <xf numFmtId="0" fontId="0" fillId="0" borderId="16" xfId="0" applyBorder="1"/>
    <xf numFmtId="0" fontId="10" fillId="0" borderId="16" xfId="0" applyFont="1" applyBorder="1" applyAlignment="1">
      <alignment horizontal="center" vertical="center"/>
    </xf>
    <xf numFmtId="0" fontId="33" fillId="0" borderId="16" xfId="0" applyFont="1" applyBorder="1" applyAlignment="1">
      <alignment vertical="center"/>
    </xf>
    <xf numFmtId="0" fontId="8" fillId="0" borderId="16" xfId="0" applyFont="1" applyBorder="1" applyAlignment="1">
      <alignment vertical="center" wrapText="1"/>
    </xf>
    <xf numFmtId="0" fontId="36" fillId="0" borderId="16" xfId="0" applyFont="1" applyBorder="1" applyAlignment="1">
      <alignment horizontal="center" vertical="center"/>
    </xf>
    <xf numFmtId="0" fontId="16" fillId="0" borderId="16" xfId="0" applyFont="1" applyBorder="1" applyAlignment="1">
      <alignment horizontal="center"/>
    </xf>
    <xf numFmtId="0" fontId="0" fillId="0" borderId="0" xfId="0" applyFill="1" applyAlignment="1">
      <alignment horizontal="center" textRotation="90"/>
    </xf>
    <xf numFmtId="165" fontId="32" fillId="0" borderId="0" xfId="0" applyNumberFormat="1" applyFont="1" applyBorder="1" applyAlignment="1">
      <alignment horizontal="center" vertical="center"/>
    </xf>
    <xf numFmtId="0" fontId="0" fillId="0" borderId="0" xfId="0" applyFill="1" applyAlignment="1">
      <alignment horizontal="center" textRotation="90"/>
    </xf>
    <xf numFmtId="0" fontId="28" fillId="0" borderId="20" xfId="0" applyFont="1" applyFill="1" applyBorder="1" applyAlignment="1">
      <alignment horizontal="left" vertical="top"/>
    </xf>
    <xf numFmtId="0" fontId="55" fillId="0" borderId="0" xfId="0" applyFont="1" applyAlignment="1">
      <alignment horizontal="center" vertical="center"/>
    </xf>
    <xf numFmtId="0" fontId="56" fillId="0" borderId="0" xfId="0" applyFont="1" applyFill="1" applyAlignment="1">
      <alignment horizontal="center" vertical="center"/>
    </xf>
    <xf numFmtId="9" fontId="58" fillId="0" borderId="0" xfId="0" applyNumberFormat="1" applyFont="1" applyFill="1" applyAlignment="1">
      <alignment horizontal="center" vertical="center"/>
    </xf>
    <xf numFmtId="14" fontId="59" fillId="0" borderId="23" xfId="0" applyNumberFormat="1" applyFont="1" applyFill="1" applyBorder="1" applyAlignment="1">
      <alignment horizontal="left" vertical="center"/>
    </xf>
    <xf numFmtId="165" fontId="32" fillId="0" borderId="0" xfId="0" applyNumberFormat="1" applyFont="1" applyBorder="1" applyAlignment="1">
      <alignment horizontal="center" vertical="center"/>
    </xf>
    <xf numFmtId="0" fontId="0" fillId="0" borderId="0" xfId="0" applyFill="1" applyAlignment="1">
      <alignment horizontal="center" textRotation="90"/>
    </xf>
    <xf numFmtId="165" fontId="0" fillId="0" borderId="0" xfId="0" applyNumberFormat="1" applyFill="1" applyBorder="1"/>
    <xf numFmtId="0" fontId="24" fillId="20" borderId="10" xfId="0" applyFont="1" applyFill="1" applyBorder="1" applyAlignment="1">
      <alignment horizontal="right" vertical="center"/>
    </xf>
    <xf numFmtId="0" fontId="24" fillId="20" borderId="0" xfId="0" applyFont="1" applyFill="1" applyBorder="1" applyAlignment="1">
      <alignment vertical="center"/>
    </xf>
    <xf numFmtId="0" fontId="25" fillId="20" borderId="0" xfId="0" applyFont="1" applyFill="1" applyBorder="1" applyAlignment="1">
      <alignment vertical="center"/>
    </xf>
    <xf numFmtId="0" fontId="25" fillId="20" borderId="0" xfId="0" applyFont="1" applyFill="1" applyBorder="1" applyAlignment="1">
      <alignment horizontal="right" vertical="center"/>
    </xf>
    <xf numFmtId="0" fontId="25" fillId="20" borderId="11" xfId="0" applyFont="1" applyFill="1" applyBorder="1" applyAlignment="1">
      <alignment vertical="center"/>
    </xf>
    <xf numFmtId="0" fontId="0" fillId="0" borderId="48" xfId="0" applyFill="1" applyBorder="1"/>
    <xf numFmtId="0" fontId="9" fillId="0" borderId="48" xfId="0" applyFont="1" applyFill="1" applyBorder="1" applyAlignment="1">
      <alignment textRotation="90"/>
    </xf>
    <xf numFmtId="165" fontId="0" fillId="0" borderId="48" xfId="0" applyNumberFormat="1" applyFill="1" applyBorder="1"/>
    <xf numFmtId="0" fontId="0" fillId="0" borderId="48" xfId="0" applyBorder="1"/>
    <xf numFmtId="0" fontId="5" fillId="0" borderId="48" xfId="0" applyFont="1" applyFill="1" applyBorder="1"/>
    <xf numFmtId="0" fontId="8" fillId="0" borderId="48" xfId="0" applyFont="1" applyFill="1" applyBorder="1"/>
    <xf numFmtId="0" fontId="43" fillId="0" borderId="0" xfId="0" applyFont="1" applyBorder="1" applyAlignment="1">
      <alignment vertical="center"/>
    </xf>
    <xf numFmtId="9" fontId="44" fillId="0" borderId="0" xfId="1" applyNumberFormat="1" applyFont="1" applyFill="1" applyBorder="1" applyAlignment="1">
      <alignment vertical="center"/>
    </xf>
    <xf numFmtId="0" fontId="41" fillId="0" borderId="0" xfId="0" applyFont="1" applyFill="1" applyBorder="1" applyAlignment="1">
      <alignment vertical="center"/>
    </xf>
    <xf numFmtId="0" fontId="45" fillId="0" borderId="0" xfId="0" applyFont="1" applyBorder="1" applyAlignment="1">
      <alignment vertical="center"/>
    </xf>
    <xf numFmtId="0" fontId="53" fillId="0" borderId="0" xfId="0" applyFont="1" applyBorder="1" applyAlignment="1">
      <alignment vertical="center" wrapText="1"/>
    </xf>
    <xf numFmtId="0" fontId="36" fillId="0" borderId="0" xfId="0" applyFont="1" applyBorder="1" applyAlignment="1">
      <alignment horizontal="center" vertical="center"/>
    </xf>
    <xf numFmtId="0" fontId="42" fillId="0" borderId="0" xfId="0" applyFont="1" applyBorder="1" applyAlignment="1">
      <alignment vertical="center"/>
    </xf>
    <xf numFmtId="0" fontId="24" fillId="0" borderId="0" xfId="0" applyFont="1" applyBorder="1" applyAlignment="1">
      <alignment vertical="center"/>
    </xf>
    <xf numFmtId="0" fontId="25" fillId="22" borderId="0" xfId="0" applyFont="1" applyFill="1" applyBorder="1" applyAlignment="1">
      <alignment vertical="center"/>
    </xf>
    <xf numFmtId="0" fontId="25" fillId="8" borderId="0" xfId="0" applyFont="1" applyFill="1" applyBorder="1" applyAlignment="1">
      <alignment vertical="center"/>
    </xf>
    <xf numFmtId="0" fontId="24" fillId="12" borderId="0" xfId="0" applyFont="1" applyFill="1"/>
    <xf numFmtId="0" fontId="24" fillId="12" borderId="0" xfId="0" applyFont="1" applyFill="1" applyAlignment="1">
      <alignment vertical="center"/>
    </xf>
    <xf numFmtId="0" fontId="24" fillId="14" borderId="0" xfId="0" applyFont="1" applyFill="1"/>
    <xf numFmtId="0" fontId="24" fillId="14" borderId="0" xfId="0" applyFont="1" applyFill="1" applyAlignment="1">
      <alignment vertical="center"/>
    </xf>
    <xf numFmtId="0" fontId="55" fillId="14" borderId="0" xfId="0" applyFont="1" applyFill="1" applyAlignment="1">
      <alignment horizontal="center" vertical="center"/>
    </xf>
    <xf numFmtId="0" fontId="24" fillId="16" borderId="0" xfId="0" applyFont="1" applyFill="1"/>
    <xf numFmtId="0" fontId="24" fillId="16" borderId="0" xfId="0" applyFont="1" applyFill="1" applyAlignment="1">
      <alignment vertical="center"/>
    </xf>
    <xf numFmtId="0" fontId="55" fillId="16" borderId="0" xfId="0" applyFont="1" applyFill="1" applyAlignment="1">
      <alignment horizontal="center" vertical="center"/>
    </xf>
    <xf numFmtId="0" fontId="24" fillId="22" borderId="0" xfId="0" applyFont="1" applyFill="1"/>
    <xf numFmtId="0" fontId="24" fillId="22" borderId="0" xfId="0" applyFont="1" applyFill="1" applyAlignment="1">
      <alignment vertical="center"/>
    </xf>
    <xf numFmtId="0" fontId="55" fillId="22" borderId="0" xfId="0" applyFont="1" applyFill="1" applyAlignment="1">
      <alignment horizontal="center" vertical="center"/>
    </xf>
    <xf numFmtId="0" fontId="24" fillId="8" borderId="0" xfId="0" applyFont="1" applyFill="1"/>
    <xf numFmtId="0" fontId="24" fillId="8" borderId="0" xfId="0" applyFont="1" applyFill="1" applyAlignment="1">
      <alignment vertical="center"/>
    </xf>
    <xf numFmtId="0" fontId="55" fillId="8" borderId="0" xfId="0" applyFont="1" applyFill="1" applyAlignment="1">
      <alignment horizontal="center" vertical="center"/>
    </xf>
    <xf numFmtId="0" fontId="32" fillId="12" borderId="0" xfId="0" applyFont="1" applyFill="1" applyAlignment="1">
      <alignment horizontal="right" vertical="center"/>
    </xf>
    <xf numFmtId="0" fontId="32" fillId="12" borderId="0" xfId="0" applyFont="1" applyFill="1" applyAlignment="1">
      <alignment vertical="center"/>
    </xf>
    <xf numFmtId="0" fontId="32" fillId="13" borderId="0" xfId="0" applyFont="1" applyFill="1" applyAlignment="1">
      <alignment horizontal="right" vertical="center"/>
    </xf>
    <xf numFmtId="0" fontId="32" fillId="13" borderId="0" xfId="0" applyFont="1" applyFill="1" applyAlignment="1">
      <alignment horizontal="left" vertical="center"/>
    </xf>
    <xf numFmtId="0" fontId="32" fillId="13" borderId="0" xfId="0" applyFont="1" applyFill="1" applyAlignment="1">
      <alignment vertical="center"/>
    </xf>
    <xf numFmtId="0" fontId="65" fillId="13" borderId="0" xfId="0" applyFont="1" applyFill="1" applyAlignment="1">
      <alignment horizontal="center" vertical="center"/>
    </xf>
    <xf numFmtId="0" fontId="66" fillId="2" borderId="0" xfId="0" applyFont="1" applyFill="1" applyAlignment="1">
      <alignment vertical="center"/>
    </xf>
    <xf numFmtId="0" fontId="66" fillId="0" borderId="0" xfId="0" applyFont="1" applyFill="1" applyAlignment="1">
      <alignment vertical="center"/>
    </xf>
    <xf numFmtId="0" fontId="66" fillId="0" borderId="0" xfId="0" applyFont="1" applyFill="1" applyBorder="1" applyAlignment="1">
      <alignment vertical="center"/>
    </xf>
    <xf numFmtId="0" fontId="66" fillId="0" borderId="0" xfId="0" applyFont="1" applyAlignment="1">
      <alignment vertical="center"/>
    </xf>
    <xf numFmtId="0" fontId="32" fillId="14" borderId="0" xfId="0" applyFont="1" applyFill="1" applyAlignment="1">
      <alignment horizontal="right" vertical="center"/>
    </xf>
    <xf numFmtId="0" fontId="32" fillId="14" borderId="0" xfId="0" applyFont="1" applyFill="1" applyAlignment="1">
      <alignment horizontal="left" vertical="center"/>
    </xf>
    <xf numFmtId="0" fontId="32" fillId="14" borderId="0" xfId="0" applyFont="1" applyFill="1" applyAlignment="1">
      <alignment vertical="center"/>
    </xf>
    <xf numFmtId="0" fontId="32" fillId="16" borderId="0" xfId="0" applyFont="1" applyFill="1" applyAlignment="1">
      <alignment horizontal="right" vertical="center"/>
    </xf>
    <xf numFmtId="0" fontId="32" fillId="16" borderId="0" xfId="0" applyFont="1" applyFill="1" applyAlignment="1">
      <alignment vertical="center"/>
    </xf>
    <xf numFmtId="0" fontId="32" fillId="22" borderId="0" xfId="0" applyFont="1" applyFill="1" applyAlignment="1">
      <alignment horizontal="right" vertical="center"/>
    </xf>
    <xf numFmtId="0" fontId="32" fillId="22" borderId="0" xfId="0" applyFont="1" applyFill="1" applyAlignment="1">
      <alignment vertical="center"/>
    </xf>
    <xf numFmtId="0" fontId="32" fillId="8" borderId="0" xfId="0" applyFont="1" applyFill="1" applyAlignment="1">
      <alignment horizontal="right" vertical="center"/>
    </xf>
    <xf numFmtId="0" fontId="32" fillId="8" borderId="0" xfId="0" applyFont="1" applyFill="1" applyAlignment="1">
      <alignment vertical="center"/>
    </xf>
    <xf numFmtId="9" fontId="73" fillId="0" borderId="0" xfId="0" applyNumberFormat="1" applyFont="1" applyFill="1" applyBorder="1" applyAlignment="1">
      <alignment horizontal="right"/>
    </xf>
    <xf numFmtId="9" fontId="73" fillId="0" borderId="0" xfId="0" applyNumberFormat="1" applyFont="1" applyFill="1" applyBorder="1"/>
    <xf numFmtId="0" fontId="73" fillId="0" borderId="0" xfId="0" applyFont="1" applyFill="1" applyBorder="1" applyAlignment="1">
      <alignment horizontal="right"/>
    </xf>
    <xf numFmtId="0" fontId="73" fillId="0" borderId="0" xfId="0" applyFont="1" applyFill="1" applyBorder="1"/>
    <xf numFmtId="0" fontId="32" fillId="12" borderId="0" xfId="0" applyFont="1" applyFill="1" applyBorder="1" applyAlignment="1">
      <alignment vertical="center"/>
    </xf>
    <xf numFmtId="0" fontId="74" fillId="12" borderId="0" xfId="0" applyFont="1" applyFill="1" applyBorder="1" applyAlignment="1">
      <alignment vertical="center"/>
    </xf>
    <xf numFmtId="0" fontId="32" fillId="13" borderId="0" xfId="0" applyFont="1" applyFill="1" applyBorder="1" applyAlignment="1">
      <alignment vertical="center"/>
    </xf>
    <xf numFmtId="0" fontId="32" fillId="14" borderId="0" xfId="0" applyFont="1" applyFill="1" applyBorder="1" applyAlignment="1">
      <alignment vertical="center"/>
    </xf>
    <xf numFmtId="0" fontId="32" fillId="16" borderId="0" xfId="0" applyFont="1" applyFill="1" applyBorder="1" applyAlignment="1">
      <alignment vertical="center"/>
    </xf>
    <xf numFmtId="0" fontId="74" fillId="16" borderId="0" xfId="0" applyFont="1" applyFill="1" applyBorder="1" applyAlignment="1">
      <alignment vertical="center"/>
    </xf>
    <xf numFmtId="0" fontId="32" fillId="22" borderId="0" xfId="0" applyFont="1" applyFill="1" applyBorder="1" applyAlignment="1">
      <alignment vertical="center"/>
    </xf>
    <xf numFmtId="0" fontId="74" fillId="22" borderId="0" xfId="0" applyFont="1" applyFill="1" applyBorder="1" applyAlignment="1">
      <alignment vertical="center"/>
    </xf>
    <xf numFmtId="0" fontId="32" fillId="8" borderId="0" xfId="0" applyFont="1" applyFill="1" applyBorder="1" applyAlignment="1">
      <alignment vertical="center"/>
    </xf>
    <xf numFmtId="0" fontId="25" fillId="22" borderId="0" xfId="0" applyFont="1" applyFill="1" applyBorder="1" applyAlignment="1">
      <alignment horizontal="right" vertical="center"/>
    </xf>
    <xf numFmtId="0" fontId="25" fillId="8" borderId="0" xfId="0" applyFont="1" applyFill="1" applyBorder="1" applyAlignment="1">
      <alignment horizontal="right" vertical="center"/>
    </xf>
    <xf numFmtId="0" fontId="0" fillId="0" borderId="0" xfId="0" applyFill="1" applyAlignment="1">
      <alignment horizontal="center" textRotation="90"/>
    </xf>
    <xf numFmtId="0" fontId="25" fillId="13" borderId="0" xfId="0" applyFont="1" applyFill="1" applyBorder="1" applyAlignment="1">
      <alignment horizontal="right" vertical="center"/>
    </xf>
    <xf numFmtId="0" fontId="25" fillId="14" borderId="0" xfId="0" applyFont="1" applyFill="1" applyBorder="1" applyAlignment="1">
      <alignment horizontal="right" vertical="center"/>
    </xf>
    <xf numFmtId="0" fontId="25" fillId="16" borderId="0" xfId="0" applyFont="1" applyFill="1" applyBorder="1" applyAlignment="1">
      <alignment horizontal="right" vertical="center"/>
    </xf>
    <xf numFmtId="0" fontId="5" fillId="0" borderId="0" xfId="0" applyFont="1"/>
    <xf numFmtId="165" fontId="5" fillId="0" borderId="0" xfId="0" applyNumberFormat="1" applyFont="1" applyFill="1" applyBorder="1"/>
    <xf numFmtId="165" fontId="5" fillId="0" borderId="48" xfId="0" applyNumberFormat="1" applyFont="1" applyFill="1" applyBorder="1"/>
    <xf numFmtId="0" fontId="5" fillId="0" borderId="48" xfId="0" applyFont="1" applyBorder="1"/>
    <xf numFmtId="0" fontId="15" fillId="0" borderId="48" xfId="0" applyFont="1" applyBorder="1"/>
    <xf numFmtId="0" fontId="32" fillId="12" borderId="0" xfId="0" applyFont="1" applyFill="1" applyBorder="1" applyAlignment="1">
      <alignment horizontal="right" vertical="center"/>
    </xf>
    <xf numFmtId="9" fontId="67" fillId="0" borderId="0" xfId="1" applyFont="1" applyFill="1" applyBorder="1"/>
    <xf numFmtId="0" fontId="32" fillId="13" borderId="0" xfId="0" applyFont="1" applyFill="1" applyBorder="1" applyAlignment="1">
      <alignment horizontal="right" vertical="center"/>
    </xf>
    <xf numFmtId="9" fontId="68" fillId="0" borderId="0" xfId="1" applyFont="1" applyFill="1" applyBorder="1"/>
    <xf numFmtId="9" fontId="11" fillId="0" borderId="0" xfId="1" applyFont="1" applyFill="1" applyBorder="1"/>
    <xf numFmtId="0" fontId="32" fillId="14" borderId="0" xfId="0" applyFont="1" applyFill="1" applyBorder="1" applyAlignment="1">
      <alignment horizontal="right" vertical="center"/>
    </xf>
    <xf numFmtId="9" fontId="69" fillId="0" borderId="0" xfId="1" applyFont="1" applyFill="1" applyBorder="1"/>
    <xf numFmtId="0" fontId="32" fillId="16" borderId="0" xfId="0" applyFont="1" applyFill="1" applyBorder="1" applyAlignment="1">
      <alignment horizontal="right" vertical="center"/>
    </xf>
    <xf numFmtId="9" fontId="70" fillId="0" borderId="0" xfId="1" applyFont="1" applyFill="1" applyBorder="1"/>
    <xf numFmtId="0" fontId="32" fillId="22" borderId="0" xfId="0" applyFont="1" applyFill="1" applyBorder="1" applyAlignment="1">
      <alignment horizontal="right" vertical="center"/>
    </xf>
    <xf numFmtId="9" fontId="71" fillId="0" borderId="0" xfId="1" applyFont="1" applyFill="1" applyBorder="1"/>
    <xf numFmtId="0" fontId="32" fillId="8" borderId="0" xfId="0" applyFont="1" applyFill="1" applyBorder="1" applyAlignment="1">
      <alignment horizontal="right" vertical="center"/>
    </xf>
    <xf numFmtId="9" fontId="72" fillId="0" borderId="0" xfId="1" applyFont="1" applyFill="1" applyBorder="1"/>
    <xf numFmtId="0" fontId="21" fillId="0" borderId="0" xfId="0" applyFont="1" applyBorder="1" applyAlignment="1">
      <alignment horizontal="center" vertical="center"/>
    </xf>
    <xf numFmtId="0" fontId="0" fillId="0" borderId="0" xfId="0" applyFill="1" applyAlignment="1">
      <alignment horizontal="center" textRotation="90"/>
    </xf>
    <xf numFmtId="165" fontId="32" fillId="0" borderId="0" xfId="0" applyNumberFormat="1" applyFont="1" applyBorder="1" applyAlignment="1">
      <alignment horizontal="center" vertical="center"/>
    </xf>
    <xf numFmtId="165" fontId="32" fillId="0" borderId="0" xfId="0" applyNumberFormat="1" applyFont="1" applyBorder="1" applyAlignment="1">
      <alignment horizontal="center" vertical="center"/>
    </xf>
    <xf numFmtId="0" fontId="0" fillId="0" borderId="0" xfId="0" applyFill="1" applyAlignment="1">
      <alignment horizontal="center" textRotation="90"/>
    </xf>
    <xf numFmtId="0" fontId="24" fillId="16" borderId="10" xfId="0" applyFont="1" applyFill="1" applyBorder="1" applyAlignment="1">
      <alignment horizontal="right" vertical="center"/>
    </xf>
    <xf numFmtId="0" fontId="24" fillId="16" borderId="0" xfId="0" applyFont="1" applyFill="1" applyBorder="1" applyAlignment="1">
      <alignment vertical="center"/>
    </xf>
    <xf numFmtId="0" fontId="24" fillId="22" borderId="10" xfId="0" applyFont="1" applyFill="1" applyBorder="1" applyAlignment="1">
      <alignment horizontal="right" vertical="center"/>
    </xf>
    <xf numFmtId="0" fontId="24" fillId="22" borderId="0" xfId="0" applyFont="1" applyFill="1" applyBorder="1" applyAlignment="1">
      <alignment vertical="center"/>
    </xf>
    <xf numFmtId="9" fontId="82" fillId="0" borderId="10" xfId="1" applyFont="1" applyFill="1" applyBorder="1"/>
    <xf numFmtId="0" fontId="24" fillId="12" borderId="0" xfId="0" applyFont="1" applyFill="1" applyAlignment="1">
      <alignment horizontal="right"/>
    </xf>
    <xf numFmtId="0" fontId="24" fillId="12" borderId="0" xfId="0" applyFont="1" applyFill="1" applyAlignment="1"/>
    <xf numFmtId="0" fontId="24" fillId="13" borderId="0" xfId="0" applyFont="1" applyFill="1" applyAlignment="1">
      <alignment horizontal="right"/>
    </xf>
    <xf numFmtId="0" fontId="24" fillId="13" borderId="0" xfId="0" applyFont="1" applyFill="1" applyAlignment="1">
      <alignment horizontal="left"/>
    </xf>
    <xf numFmtId="0" fontId="24" fillId="13" borderId="0" xfId="0" applyFont="1" applyFill="1"/>
    <xf numFmtId="0" fontId="24" fillId="13" borderId="0" xfId="0" applyFont="1" applyFill="1" applyAlignment="1">
      <alignment vertical="center"/>
    </xf>
    <xf numFmtId="0" fontId="24" fillId="20" borderId="0" xfId="0" applyFont="1" applyFill="1" applyAlignment="1">
      <alignment horizontal="right"/>
    </xf>
    <xf numFmtId="0" fontId="24" fillId="20" borderId="0" xfId="0" applyFont="1" applyFill="1" applyAlignment="1">
      <alignment horizontal="left"/>
    </xf>
    <xf numFmtId="0" fontId="24" fillId="20" borderId="0" xfId="0" applyFont="1" applyFill="1"/>
    <xf numFmtId="0" fontId="24" fillId="20" borderId="0" xfId="0" applyFont="1" applyFill="1" applyAlignment="1">
      <alignment vertical="center"/>
    </xf>
    <xf numFmtId="0" fontId="24" fillId="16" borderId="0" xfId="0" applyFont="1" applyFill="1" applyAlignment="1">
      <alignment horizontal="right"/>
    </xf>
    <xf numFmtId="0" fontId="24" fillId="16" borderId="0" xfId="0" applyFont="1" applyFill="1" applyAlignment="1"/>
    <xf numFmtId="0" fontId="24" fillId="22" borderId="0" xfId="0" applyFont="1" applyFill="1" applyAlignment="1">
      <alignment horizontal="right"/>
    </xf>
    <xf numFmtId="0" fontId="24" fillId="22" borderId="0" xfId="0" applyFont="1" applyFill="1" applyAlignment="1"/>
    <xf numFmtId="0" fontId="24" fillId="8" borderId="0" xfId="0" applyFont="1" applyFill="1" applyAlignment="1">
      <alignment horizontal="right"/>
    </xf>
    <xf numFmtId="0" fontId="24" fillId="8" borderId="0" xfId="0" applyFont="1" applyFill="1" applyAlignment="1"/>
    <xf numFmtId="9" fontId="25" fillId="13" borderId="11" xfId="0" applyNumberFormat="1" applyFont="1" applyFill="1" applyBorder="1" applyAlignment="1">
      <alignment horizontal="right" vertical="center"/>
    </xf>
    <xf numFmtId="9" fontId="25" fillId="12" borderId="11" xfId="0" applyNumberFormat="1" applyFont="1" applyFill="1" applyBorder="1" applyAlignment="1">
      <alignment horizontal="right" vertical="center"/>
    </xf>
    <xf numFmtId="9" fontId="25" fillId="20" borderId="11" xfId="0" applyNumberFormat="1" applyFont="1" applyFill="1" applyBorder="1" applyAlignment="1">
      <alignment horizontal="right" vertical="center"/>
    </xf>
    <xf numFmtId="9" fontId="25" fillId="16" borderId="11" xfId="0" applyNumberFormat="1" applyFont="1" applyFill="1" applyBorder="1" applyAlignment="1">
      <alignment horizontal="right" vertical="center"/>
    </xf>
    <xf numFmtId="9" fontId="25" fillId="22" borderId="11" xfId="0" applyNumberFormat="1" applyFont="1" applyFill="1" applyBorder="1" applyAlignment="1">
      <alignment horizontal="right" vertical="center"/>
    </xf>
    <xf numFmtId="0" fontId="24" fillId="23" borderId="10" xfId="0" applyFont="1" applyFill="1" applyBorder="1" applyAlignment="1">
      <alignment horizontal="right" vertical="center"/>
    </xf>
    <xf numFmtId="0" fontId="24" fillId="23" borderId="0" xfId="0" applyFont="1" applyFill="1" applyBorder="1" applyAlignment="1">
      <alignment vertical="center"/>
    </xf>
    <xf numFmtId="0" fontId="25" fillId="23" borderId="0" xfId="0" applyFont="1" applyFill="1" applyBorder="1" applyAlignment="1">
      <alignment vertical="center"/>
    </xf>
    <xf numFmtId="0" fontId="25" fillId="23" borderId="0" xfId="0" applyFont="1" applyFill="1" applyBorder="1" applyAlignment="1">
      <alignment horizontal="right" vertical="center"/>
    </xf>
    <xf numFmtId="9" fontId="25" fillId="23" borderId="11" xfId="0" applyNumberFormat="1" applyFont="1" applyFill="1" applyBorder="1" applyAlignment="1">
      <alignment horizontal="right" vertical="center"/>
    </xf>
    <xf numFmtId="0" fontId="0" fillId="0" borderId="66" xfId="0" applyFill="1" applyBorder="1"/>
    <xf numFmtId="0" fontId="86" fillId="0" borderId="0" xfId="0" applyFont="1" applyFill="1"/>
    <xf numFmtId="0" fontId="20" fillId="0" borderId="67" xfId="0" applyFont="1" applyBorder="1" applyAlignment="1">
      <alignment horizontal="center" vertical="center" shrinkToFit="1"/>
    </xf>
    <xf numFmtId="0" fontId="20" fillId="0" borderId="68" xfId="0" applyFont="1" applyBorder="1" applyAlignment="1">
      <alignment horizontal="center" vertical="center" shrinkToFit="1"/>
    </xf>
    <xf numFmtId="0" fontId="20" fillId="0" borderId="69" xfId="0" applyFont="1" applyBorder="1" applyAlignment="1">
      <alignment horizontal="center" vertical="center" shrinkToFit="1"/>
    </xf>
    <xf numFmtId="0" fontId="25" fillId="16" borderId="11" xfId="0" applyFont="1" applyFill="1" applyBorder="1" applyAlignment="1">
      <alignment vertical="center"/>
    </xf>
    <xf numFmtId="0" fontId="24" fillId="23" borderId="0" xfId="0" applyFont="1" applyFill="1" applyAlignment="1">
      <alignment horizontal="right"/>
    </xf>
    <xf numFmtId="0" fontId="24" fillId="23" borderId="0" xfId="0" applyFont="1" applyFill="1" applyAlignment="1"/>
    <xf numFmtId="0" fontId="24" fillId="23" borderId="0" xfId="0" applyFont="1" applyFill="1"/>
    <xf numFmtId="0" fontId="24" fillId="23" borderId="0" xfId="0" applyFont="1" applyFill="1" applyAlignment="1">
      <alignment vertical="center"/>
    </xf>
    <xf numFmtId="0" fontId="25" fillId="22" borderId="11" xfId="0" applyFont="1" applyFill="1" applyBorder="1" applyAlignment="1">
      <alignment vertical="center"/>
    </xf>
    <xf numFmtId="0" fontId="25" fillId="23" borderId="11" xfId="0" applyFont="1" applyFill="1" applyBorder="1" applyAlignment="1">
      <alignment vertical="center"/>
    </xf>
    <xf numFmtId="17" fontId="0" fillId="0" borderId="0" xfId="0" applyNumberFormat="1"/>
    <xf numFmtId="0" fontId="0" fillId="0" borderId="0" xfId="0" applyFill="1" applyBorder="1" applyAlignment="1">
      <alignment vertical="center"/>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89" fillId="0" borderId="0" xfId="0" applyFont="1" applyBorder="1" applyAlignment="1">
      <alignment horizontal="center" vertical="center"/>
    </xf>
    <xf numFmtId="0" fontId="6" fillId="0" borderId="9" xfId="0" applyFont="1" applyBorder="1" applyAlignment="1">
      <alignment horizontal="center" vertical="center"/>
    </xf>
    <xf numFmtId="0" fontId="92" fillId="0" borderId="0" xfId="0" applyFont="1" applyAlignment="1">
      <alignment wrapText="1"/>
    </xf>
    <xf numFmtId="0" fontId="15" fillId="0" borderId="3" xfId="0" applyFont="1" applyBorder="1"/>
    <xf numFmtId="0" fontId="15" fillId="0" borderId="3" xfId="0" applyFont="1" applyBorder="1" applyAlignment="1">
      <alignment horizontal="center" vertical="center"/>
    </xf>
    <xf numFmtId="0" fontId="15" fillId="0" borderId="13" xfId="0" applyFont="1" applyBorder="1"/>
    <xf numFmtId="0" fontId="15" fillId="0" borderId="66" xfId="0" applyFont="1" applyBorder="1"/>
    <xf numFmtId="0" fontId="15" fillId="0" borderId="12" xfId="0" applyFont="1" applyBorder="1"/>
    <xf numFmtId="0" fontId="0" fillId="6" borderId="0" xfId="0" applyFill="1"/>
    <xf numFmtId="0" fontId="0" fillId="7" borderId="0" xfId="0" applyFill="1"/>
    <xf numFmtId="0" fontId="0" fillId="0" borderId="2" xfId="0" applyBorder="1" applyAlignment="1">
      <alignment horizontal="center" vertical="center"/>
    </xf>
    <xf numFmtId="0" fontId="95" fillId="0" borderId="19" xfId="0" applyFont="1" applyBorder="1"/>
    <xf numFmtId="0" fontId="0" fillId="0" borderId="11" xfId="0" applyBorder="1"/>
    <xf numFmtId="0" fontId="0" fillId="0" borderId="10" xfId="0" applyBorder="1"/>
    <xf numFmtId="0" fontId="96" fillId="0" borderId="0" xfId="0" applyFont="1" applyBorder="1"/>
    <xf numFmtId="0" fontId="0" fillId="2" borderId="11" xfId="0" applyFill="1" applyBorder="1"/>
    <xf numFmtId="0" fontId="95" fillId="2" borderId="11" xfId="0" applyFont="1" applyFill="1" applyBorder="1"/>
    <xf numFmtId="0" fontId="0" fillId="0" borderId="1" xfId="0" applyBorder="1" applyAlignment="1">
      <alignment horizontal="center" vertical="center"/>
    </xf>
    <xf numFmtId="0" fontId="95" fillId="2" borderId="19" xfId="0" applyFont="1" applyFill="1" applyBorder="1"/>
    <xf numFmtId="0" fontId="0" fillId="0" borderId="18" xfId="0" applyBorder="1"/>
    <xf numFmtId="0" fontId="0" fillId="0" borderId="3" xfId="0" applyBorder="1" applyAlignment="1">
      <alignment horizontal="center" vertical="center"/>
    </xf>
    <xf numFmtId="0" fontId="0" fillId="0" borderId="13" xfId="0" applyBorder="1"/>
    <xf numFmtId="0" fontId="0" fillId="2" borderId="66" xfId="0" applyFill="1" applyBorder="1"/>
    <xf numFmtId="0" fontId="0" fillId="0" borderId="12" xfId="0" applyBorder="1"/>
    <xf numFmtId="0" fontId="4" fillId="0" borderId="19" xfId="2" applyBorder="1"/>
    <xf numFmtId="0" fontId="0" fillId="0" borderId="2" xfId="0" applyBorder="1" applyAlignment="1"/>
    <xf numFmtId="0" fontId="97" fillId="2" borderId="11" xfId="0" applyFont="1" applyFill="1" applyBorder="1"/>
    <xf numFmtId="0" fontId="95" fillId="0" borderId="0" xfId="0" applyFont="1" applyBorder="1"/>
    <xf numFmtId="0" fontId="0" fillId="0" borderId="1" xfId="0" applyBorder="1" applyAlignment="1">
      <alignment horizontal="center"/>
    </xf>
    <xf numFmtId="0" fontId="0" fillId="0" borderId="15" xfId="0" applyBorder="1" applyAlignment="1">
      <alignment horizontal="center"/>
    </xf>
    <xf numFmtId="0" fontId="96" fillId="2" borderId="15" xfId="0" applyFont="1" applyFill="1" applyBorder="1" applyAlignment="1"/>
    <xf numFmtId="0" fontId="0" fillId="0" borderId="15" xfId="0" applyBorder="1" applyAlignment="1"/>
    <xf numFmtId="0" fontId="98" fillId="0" borderId="0" xfId="0" applyFont="1" applyAlignment="1">
      <alignment horizontal="center" vertical="center"/>
    </xf>
    <xf numFmtId="9" fontId="99" fillId="0" borderId="0" xfId="1" applyFont="1" applyFill="1"/>
    <xf numFmtId="0" fontId="0" fillId="0" borderId="19" xfId="0" applyBorder="1"/>
    <xf numFmtId="0" fontId="0" fillId="0" borderId="66" xfId="0" applyBorder="1"/>
    <xf numFmtId="0" fontId="86" fillId="15" borderId="0" xfId="0" applyFont="1" applyFill="1" applyBorder="1" applyAlignment="1">
      <alignment horizontal="center" vertical="center" textRotation="90"/>
    </xf>
    <xf numFmtId="0" fontId="8" fillId="0" borderId="0" xfId="0" applyFont="1" applyBorder="1" applyAlignment="1">
      <alignment horizontal="right"/>
    </xf>
    <xf numFmtId="16" fontId="86" fillId="18" borderId="0" xfId="0" applyNumberFormat="1" applyFont="1" applyFill="1" applyBorder="1" applyAlignment="1">
      <alignment horizontal="center" vertical="center" textRotation="90"/>
    </xf>
    <xf numFmtId="0" fontId="86" fillId="18" borderId="0" xfId="0" applyNumberFormat="1" applyFont="1" applyFill="1" applyBorder="1" applyAlignment="1">
      <alignment horizontal="center" vertical="center" textRotation="90"/>
    </xf>
    <xf numFmtId="0" fontId="86" fillId="18" borderId="0" xfId="0" applyFont="1" applyFill="1" applyBorder="1" applyAlignment="1">
      <alignment horizontal="center" vertical="center" textRotation="90"/>
    </xf>
    <xf numFmtId="0" fontId="87" fillId="21" borderId="0" xfId="0" applyFont="1" applyFill="1" applyBorder="1" applyAlignment="1">
      <alignment horizontal="center" vertical="center" textRotation="90"/>
    </xf>
    <xf numFmtId="0" fontId="86" fillId="26" borderId="0" xfId="0" applyFont="1" applyFill="1" applyBorder="1" applyAlignment="1">
      <alignment horizontal="center" vertical="center" textRotation="90"/>
    </xf>
    <xf numFmtId="0" fontId="86" fillId="25" borderId="0" xfId="0" applyFont="1" applyFill="1" applyBorder="1" applyAlignment="1">
      <alignment horizontal="center" vertical="center" textRotation="90"/>
    </xf>
    <xf numFmtId="0" fontId="87" fillId="22" borderId="0" xfId="0" applyFont="1" applyFill="1" applyBorder="1" applyAlignment="1">
      <alignment horizontal="center" vertical="center" textRotation="90"/>
    </xf>
    <xf numFmtId="0" fontId="86" fillId="24" borderId="0" xfId="0" applyFont="1" applyFill="1" applyBorder="1" applyAlignment="1">
      <alignment horizontal="center" vertical="center" textRotation="90"/>
    </xf>
    <xf numFmtId="0" fontId="0" fillId="0" borderId="9" xfId="0" applyFill="1" applyBorder="1" applyAlignment="1">
      <alignment vertical="center"/>
    </xf>
    <xf numFmtId="0" fontId="101" fillId="13" borderId="0" xfId="0" applyFont="1" applyFill="1" applyAlignment="1">
      <alignment horizontal="center" vertical="center"/>
    </xf>
    <xf numFmtId="0" fontId="98" fillId="14" borderId="0" xfId="0" applyFont="1" applyFill="1" applyAlignment="1">
      <alignment horizontal="center" vertical="center"/>
    </xf>
    <xf numFmtId="0" fontId="98" fillId="16" borderId="0" xfId="0" applyFont="1" applyFill="1" applyAlignment="1">
      <alignment horizontal="center" vertical="center"/>
    </xf>
    <xf numFmtId="0" fontId="98" fillId="22" borderId="0" xfId="0" applyFont="1" applyFill="1" applyAlignment="1">
      <alignment horizontal="center" vertical="center"/>
    </xf>
    <xf numFmtId="0" fontId="98" fillId="8" borderId="0" xfId="0" applyFont="1" applyFill="1" applyAlignment="1">
      <alignment horizontal="center" vertical="center"/>
    </xf>
    <xf numFmtId="0" fontId="86" fillId="0" borderId="0" xfId="0" applyFont="1" applyFill="1" applyBorder="1" applyAlignment="1">
      <alignment horizontal="center" vertical="center" textRotation="90"/>
    </xf>
    <xf numFmtId="0" fontId="8" fillId="0" borderId="63" xfId="0" applyFont="1" applyBorder="1" applyAlignment="1">
      <alignment horizontal="right"/>
    </xf>
    <xf numFmtId="165" fontId="32" fillId="0" borderId="0" xfId="0" applyNumberFormat="1" applyFont="1" applyBorder="1" applyAlignment="1">
      <alignment horizontal="center" vertical="center"/>
    </xf>
    <xf numFmtId="0" fontId="0" fillId="0" borderId="0" xfId="0" applyFill="1" applyAlignment="1">
      <alignment horizontal="center" textRotation="90"/>
    </xf>
    <xf numFmtId="0" fontId="0" fillId="0" borderId="0" xfId="0" applyAlignment="1">
      <alignment shrinkToFit="1"/>
    </xf>
    <xf numFmtId="0" fontId="110" fillId="0" borderId="15" xfId="0" applyFont="1" applyFill="1" applyBorder="1" applyAlignment="1"/>
    <xf numFmtId="0" fontId="100" fillId="0" borderId="0" xfId="0" applyFont="1" applyAlignment="1">
      <alignment horizontal="center" vertical="center"/>
    </xf>
    <xf numFmtId="0" fontId="15" fillId="12" borderId="0" xfId="0" applyFont="1" applyFill="1"/>
    <xf numFmtId="0" fontId="32" fillId="12" borderId="0" xfId="0" applyFont="1" applyFill="1" applyBorder="1" applyAlignment="1">
      <alignment horizontal="left" vertical="center"/>
    </xf>
    <xf numFmtId="0" fontId="0" fillId="6" borderId="17" xfId="0" applyFill="1" applyBorder="1" applyAlignment="1">
      <alignment shrinkToFit="1"/>
    </xf>
    <xf numFmtId="0" fontId="0" fillId="6" borderId="14" xfId="0" applyFill="1" applyBorder="1" applyAlignment="1">
      <alignment shrinkToFit="1"/>
    </xf>
    <xf numFmtId="0" fontId="0" fillId="6" borderId="4" xfId="0" applyFill="1" applyBorder="1" applyAlignment="1">
      <alignment shrinkToFit="1"/>
    </xf>
    <xf numFmtId="0" fontId="0" fillId="6" borderId="5" xfId="0" applyFill="1" applyBorder="1" applyAlignment="1">
      <alignment shrinkToFit="1"/>
    </xf>
    <xf numFmtId="0" fontId="0" fillId="6" borderId="74" xfId="0" applyFill="1" applyBorder="1" applyAlignment="1">
      <alignment shrinkToFit="1"/>
    </xf>
    <xf numFmtId="0" fontId="0" fillId="6" borderId="8" xfId="0" applyFill="1" applyBorder="1" applyAlignment="1">
      <alignment shrinkToFit="1"/>
    </xf>
    <xf numFmtId="0" fontId="111" fillId="0" borderId="0" xfId="0" applyFont="1" applyAlignment="1">
      <alignment horizontal="center" vertical="center"/>
    </xf>
    <xf numFmtId="0" fontId="32" fillId="13" borderId="0" xfId="0" applyFont="1" applyFill="1" applyBorder="1" applyAlignment="1">
      <alignment horizontal="left" vertical="center"/>
    </xf>
    <xf numFmtId="0" fontId="0" fillId="13" borderId="0" xfId="0" applyFill="1"/>
    <xf numFmtId="0" fontId="32" fillId="27" borderId="0" xfId="0" applyFont="1" applyFill="1" applyBorder="1" applyAlignment="1">
      <alignment horizontal="left" vertical="center"/>
    </xf>
    <xf numFmtId="0" fontId="0" fillId="27" borderId="0" xfId="0" applyFill="1"/>
    <xf numFmtId="0" fontId="32" fillId="23" borderId="0" xfId="0" applyFont="1" applyFill="1" applyBorder="1" applyAlignment="1">
      <alignment horizontal="left" vertical="center"/>
    </xf>
    <xf numFmtId="0" fontId="0" fillId="23" borderId="0" xfId="0" applyFill="1"/>
    <xf numFmtId="0" fontId="32" fillId="16" borderId="0" xfId="0" applyFont="1" applyFill="1" applyBorder="1" applyAlignment="1">
      <alignment horizontal="left" vertical="center"/>
    </xf>
    <xf numFmtId="0" fontId="0" fillId="16" borderId="0" xfId="0" applyFill="1"/>
    <xf numFmtId="0" fontId="32" fillId="6" borderId="0" xfId="0" applyFont="1" applyFill="1" applyBorder="1" applyAlignment="1">
      <alignment horizontal="left" vertical="center"/>
    </xf>
    <xf numFmtId="0" fontId="32" fillId="22" borderId="0" xfId="0" applyFont="1" applyFill="1" applyBorder="1" applyAlignment="1">
      <alignment horizontal="left" vertical="center"/>
    </xf>
    <xf numFmtId="0" fontId="0" fillId="22" borderId="0" xfId="0" applyFill="1"/>
    <xf numFmtId="0" fontId="0" fillId="28" borderId="0" xfId="0" applyFill="1"/>
    <xf numFmtId="0" fontId="113" fillId="29" borderId="0" xfId="0" applyFont="1" applyFill="1" applyBorder="1" applyAlignment="1">
      <alignment horizontal="left" vertical="center"/>
    </xf>
    <xf numFmtId="0" fontId="5" fillId="29" borderId="0" xfId="0" applyFont="1" applyFill="1"/>
    <xf numFmtId="0" fontId="113" fillId="28" borderId="0" xfId="0" applyFont="1" applyFill="1" applyBorder="1" applyAlignment="1">
      <alignment horizontal="left" vertical="center"/>
    </xf>
    <xf numFmtId="0" fontId="110" fillId="0" borderId="0" xfId="0" applyFont="1" applyFill="1" applyBorder="1" applyAlignment="1"/>
    <xf numFmtId="0" fontId="8" fillId="0" borderId="0" xfId="0" applyFont="1" applyAlignment="1">
      <alignment horizontal="left"/>
    </xf>
    <xf numFmtId="0" fontId="21" fillId="0" borderId="0" xfId="0" applyFont="1" applyFill="1" applyAlignment="1">
      <alignment horizontal="center" vertical="center"/>
    </xf>
    <xf numFmtId="0" fontId="0" fillId="0" borderId="0" xfId="0" applyFill="1" applyBorder="1" applyAlignment="1">
      <alignment horizontal="center" vertical="center" textRotation="90"/>
    </xf>
    <xf numFmtId="0" fontId="90" fillId="0" borderId="0" xfId="0" applyFont="1" applyBorder="1" applyAlignment="1">
      <alignment horizontal="center" vertical="center"/>
    </xf>
    <xf numFmtId="0" fontId="0" fillId="6" borderId="0" xfId="0" applyFill="1" applyBorder="1" applyAlignment="1">
      <alignment horizontal="center" vertical="center"/>
    </xf>
    <xf numFmtId="0" fontId="0" fillId="0" borderId="0" xfId="0" applyBorder="1" applyAlignment="1">
      <alignment horizontal="center"/>
    </xf>
    <xf numFmtId="16" fontId="98" fillId="0" borderId="0" xfId="0" applyNumberFormat="1" applyFont="1" applyAlignment="1">
      <alignment horizontal="center" vertical="center"/>
    </xf>
    <xf numFmtId="0" fontId="116" fillId="0" borderId="84" xfId="0" applyFont="1" applyBorder="1" applyAlignment="1">
      <alignment horizontal="center" wrapText="1"/>
    </xf>
    <xf numFmtId="0" fontId="116" fillId="0" borderId="85" xfId="0" applyFont="1" applyBorder="1" applyAlignment="1">
      <alignment horizontal="center" wrapText="1"/>
    </xf>
    <xf numFmtId="0" fontId="116" fillId="0" borderId="0" xfId="0" applyFont="1" applyBorder="1" applyAlignment="1">
      <alignment horizontal="center" wrapText="1"/>
    </xf>
    <xf numFmtId="0" fontId="0" fillId="9" borderId="0" xfId="0" applyFill="1"/>
    <xf numFmtId="0" fontId="14" fillId="9" borderId="0" xfId="0" applyFont="1" applyFill="1" applyAlignment="1">
      <alignment vertical="center" wrapText="1"/>
    </xf>
    <xf numFmtId="0" fontId="8" fillId="0" borderId="0" xfId="0" applyFont="1" applyFill="1" applyProtection="1">
      <protection locked="0"/>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Alignment="1">
      <alignment horizontal="center"/>
    </xf>
    <xf numFmtId="14" fontId="6" fillId="0" borderId="0" xfId="0" applyNumberFormat="1" applyFont="1" applyFill="1" applyBorder="1" applyAlignment="1">
      <alignment horizontal="center"/>
    </xf>
    <xf numFmtId="0" fontId="6" fillId="0" borderId="0" xfId="0" applyFont="1" applyFill="1" applyBorder="1" applyAlignment="1">
      <alignment horizontal="center"/>
    </xf>
    <xf numFmtId="0" fontId="36" fillId="7" borderId="0" xfId="0" applyFont="1" applyFill="1" applyBorder="1" applyAlignment="1" applyProtection="1">
      <alignment horizontal="center" vertical="center"/>
      <protection locked="0"/>
    </xf>
    <xf numFmtId="0" fontId="9" fillId="0" borderId="0" xfId="0" applyFont="1" applyFill="1" applyBorder="1" applyAlignment="1">
      <alignment horizontal="center" vertical="center"/>
    </xf>
    <xf numFmtId="0" fontId="17" fillId="0" borderId="0" xfId="0" applyFont="1" applyFill="1" applyBorder="1" applyAlignment="1" applyProtection="1">
      <alignment horizontal="center" vertical="center"/>
      <protection locked="0"/>
    </xf>
    <xf numFmtId="0" fontId="0" fillId="3" borderId="74" xfId="0" applyFill="1" applyBorder="1"/>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0" fillId="0" borderId="10" xfId="0" applyNumberFormat="1" applyFill="1" applyBorder="1"/>
    <xf numFmtId="0" fontId="36" fillId="7" borderId="0" xfId="0"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horizontal="center" vertical="center"/>
      <protection locked="0"/>
    </xf>
    <xf numFmtId="0" fontId="27" fillId="0" borderId="4" xfId="0" applyFont="1" applyFill="1" applyBorder="1" applyAlignment="1">
      <alignment horizontal="center" vertical="center"/>
    </xf>
    <xf numFmtId="0" fontId="6" fillId="0" borderId="4" xfId="0" applyFont="1" applyFill="1" applyBorder="1" applyAlignment="1">
      <alignment horizontal="center" vertical="center"/>
    </xf>
    <xf numFmtId="0" fontId="27" fillId="18" borderId="0" xfId="0" applyFont="1" applyFill="1" applyBorder="1" applyAlignment="1">
      <alignment vertical="center"/>
    </xf>
    <xf numFmtId="0" fontId="0" fillId="0" borderId="0" xfId="0" applyBorder="1" applyAlignment="1">
      <alignment horizontal="center" vertical="center"/>
    </xf>
    <xf numFmtId="0" fontId="7" fillId="5" borderId="0" xfId="0" applyFont="1" applyFill="1" applyBorder="1" applyAlignment="1">
      <alignment horizontal="center" vertical="center"/>
    </xf>
    <xf numFmtId="0" fontId="7" fillId="9" borderId="0" xfId="0" applyFont="1" applyFill="1" applyBorder="1" applyAlignment="1">
      <alignment horizontal="center" vertical="center"/>
    </xf>
    <xf numFmtId="0" fontId="6" fillId="10" borderId="0" xfId="0" applyFont="1" applyFill="1" applyBorder="1" applyAlignment="1">
      <alignment horizontal="center" vertical="center"/>
    </xf>
    <xf numFmtId="0" fontId="6" fillId="6" borderId="0" xfId="0" applyFont="1" applyFill="1" applyBorder="1" applyAlignment="1">
      <alignment horizontal="center" vertical="center"/>
    </xf>
    <xf numFmtId="0" fontId="6" fillId="7" borderId="0" xfId="0" applyFont="1" applyFill="1" applyBorder="1" applyAlignment="1">
      <alignment horizontal="center" vertical="center"/>
    </xf>
    <xf numFmtId="0" fontId="7" fillId="8" borderId="0" xfId="0" applyFont="1" applyFill="1" applyBorder="1" applyAlignment="1">
      <alignment horizontal="center" vertical="center"/>
    </xf>
    <xf numFmtId="0" fontId="115" fillId="0" borderId="9" xfId="0" applyFont="1" applyBorder="1" applyAlignment="1" applyProtection="1">
      <alignment horizontal="center" vertical="center"/>
      <protection locked="0"/>
    </xf>
    <xf numFmtId="0" fontId="115" fillId="0" borderId="0" xfId="0" applyFont="1" applyBorder="1" applyAlignment="1" applyProtection="1">
      <alignment horizontal="center" vertical="center"/>
      <protection locked="0"/>
    </xf>
    <xf numFmtId="0" fontId="115" fillId="0" borderId="13"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8" fillId="0" borderId="15" xfId="0" applyFont="1" applyBorder="1" applyProtection="1">
      <protection locked="0"/>
    </xf>
    <xf numFmtId="0" fontId="89" fillId="0" borderId="9" xfId="0" applyFont="1" applyBorder="1" applyAlignment="1" applyProtection="1">
      <alignment horizontal="center" vertical="center"/>
      <protection locked="0"/>
    </xf>
    <xf numFmtId="0" fontId="89" fillId="0" borderId="0" xfId="0" applyFont="1" applyBorder="1" applyAlignment="1" applyProtection="1">
      <alignment horizontal="center" vertical="center"/>
      <protection locked="0"/>
    </xf>
    <xf numFmtId="0" fontId="89" fillId="0" borderId="13" xfId="0" applyFont="1" applyBorder="1" applyAlignment="1" applyProtection="1">
      <alignment horizontal="center" vertical="center"/>
      <protection locked="0"/>
    </xf>
    <xf numFmtId="0" fontId="87" fillId="21" borderId="0" xfId="0" applyFont="1" applyFill="1" applyBorder="1" applyAlignment="1" applyProtection="1">
      <alignment horizontal="center" vertical="center" textRotation="90"/>
      <protection locked="0"/>
    </xf>
    <xf numFmtId="0" fontId="0" fillId="0" borderId="19" xfId="0" applyBorder="1" applyProtection="1">
      <protection locked="0"/>
    </xf>
    <xf numFmtId="0" fontId="0" fillId="0" borderId="11" xfId="0" applyBorder="1" applyProtection="1">
      <protection locked="0"/>
    </xf>
    <xf numFmtId="0" fontId="0" fillId="0" borderId="66" xfId="0" applyBorder="1" applyProtection="1">
      <protection locked="0"/>
    </xf>
    <xf numFmtId="0" fontId="0" fillId="6" borderId="0" xfId="0" applyFill="1" applyBorder="1" applyAlignment="1" applyProtection="1">
      <alignment horizontal="center" vertical="center"/>
    </xf>
    <xf numFmtId="0" fontId="0" fillId="0" borderId="0" xfId="0" applyFill="1" applyBorder="1" applyAlignment="1" applyProtection="1">
      <alignment horizontal="center" vertical="center" textRotation="90"/>
    </xf>
    <xf numFmtId="0" fontId="0" fillId="0" borderId="0" xfId="0" applyBorder="1" applyAlignment="1" applyProtection="1">
      <alignment horizontal="center"/>
    </xf>
    <xf numFmtId="0" fontId="90" fillId="0" borderId="0" xfId="0" applyFont="1" applyBorder="1" applyAlignment="1" applyProtection="1">
      <alignment horizontal="center" vertical="center"/>
    </xf>
    <xf numFmtId="16" fontId="86" fillId="18" borderId="0" xfId="0" applyNumberFormat="1" applyFont="1" applyFill="1" applyBorder="1" applyAlignment="1" applyProtection="1">
      <alignment horizontal="center" vertical="center" textRotation="90"/>
    </xf>
    <xf numFmtId="0" fontId="86" fillId="18" borderId="0" xfId="0" applyNumberFormat="1" applyFont="1" applyFill="1" applyBorder="1" applyAlignment="1" applyProtection="1">
      <alignment horizontal="center" vertical="center" textRotation="90"/>
    </xf>
    <xf numFmtId="0" fontId="86" fillId="18" borderId="0" xfId="0" applyFont="1" applyFill="1" applyBorder="1" applyAlignment="1" applyProtection="1">
      <alignment horizontal="center" vertical="center" textRotation="90"/>
    </xf>
    <xf numFmtId="0" fontId="87" fillId="21" borderId="0" xfId="0" applyFont="1" applyFill="1" applyBorder="1" applyAlignment="1" applyProtection="1">
      <alignment horizontal="center" vertical="center" textRotation="90"/>
    </xf>
    <xf numFmtId="0" fontId="86" fillId="26" borderId="0" xfId="0" applyFont="1" applyFill="1" applyBorder="1" applyAlignment="1" applyProtection="1">
      <alignment horizontal="center" vertical="center" textRotation="90"/>
    </xf>
    <xf numFmtId="0" fontId="86" fillId="25" borderId="0" xfId="0" applyFont="1" applyFill="1" applyBorder="1" applyAlignment="1" applyProtection="1">
      <alignment horizontal="center" vertical="center" textRotation="90"/>
    </xf>
    <xf numFmtId="0" fontId="87" fillId="22" borderId="0" xfId="0" applyFont="1" applyFill="1" applyBorder="1" applyAlignment="1" applyProtection="1">
      <alignment horizontal="center" vertical="center" textRotation="90"/>
    </xf>
    <xf numFmtId="0" fontId="86" fillId="24" borderId="0" xfId="0" applyFont="1" applyFill="1" applyBorder="1" applyAlignment="1" applyProtection="1">
      <alignment horizontal="center" vertical="center" textRotation="90"/>
    </xf>
    <xf numFmtId="0" fontId="86" fillId="15" borderId="0" xfId="0" applyFont="1" applyFill="1" applyBorder="1" applyAlignment="1" applyProtection="1">
      <alignment horizontal="center" vertical="center" textRotation="90"/>
    </xf>
    <xf numFmtId="0" fontId="0" fillId="0" borderId="0" xfId="0" applyProtection="1"/>
    <xf numFmtId="0" fontId="0" fillId="0" borderId="9" xfId="0" applyFill="1" applyBorder="1" applyAlignment="1" applyProtection="1">
      <alignment vertical="center"/>
    </xf>
    <xf numFmtId="0" fontId="89" fillId="0" borderId="0" xfId="0" applyFont="1" applyBorder="1" applyAlignment="1" applyProtection="1">
      <alignment horizontal="center" vertical="center"/>
    </xf>
    <xf numFmtId="0" fontId="0" fillId="0" borderId="0" xfId="0" applyFill="1" applyBorder="1" applyAlignment="1" applyProtection="1">
      <alignment vertical="center"/>
    </xf>
    <xf numFmtId="0" fontId="0" fillId="0" borderId="0" xfId="0" applyBorder="1" applyProtection="1"/>
    <xf numFmtId="0" fontId="0" fillId="0" borderId="0" xfId="0" applyFill="1" applyBorder="1" applyAlignment="1" applyProtection="1">
      <alignment horizontal="center" vertical="center"/>
    </xf>
    <xf numFmtId="0" fontId="0" fillId="0" borderId="0" xfId="0" applyFill="1" applyAlignment="1" applyProtection="1">
      <alignment vertical="center"/>
    </xf>
    <xf numFmtId="0" fontId="0" fillId="3" borderId="70" xfId="0" applyFill="1" applyBorder="1" applyProtection="1"/>
    <xf numFmtId="0" fontId="86" fillId="0" borderId="0" xfId="0" applyFont="1" applyBorder="1" applyAlignment="1" applyProtection="1">
      <alignment horizontal="center" vertical="center" textRotation="90"/>
    </xf>
    <xf numFmtId="0" fontId="0" fillId="3" borderId="0" xfId="0" applyFill="1" applyBorder="1" applyProtection="1"/>
    <xf numFmtId="0" fontId="8" fillId="0" borderId="15" xfId="0" applyFont="1" applyBorder="1" applyProtection="1"/>
    <xf numFmtId="0" fontId="86" fillId="20" borderId="73" xfId="0" applyFont="1" applyFill="1" applyBorder="1" applyAlignment="1" applyProtection="1">
      <alignment horizontal="center" vertical="center" textRotation="90" wrapText="1"/>
      <protection locked="0"/>
    </xf>
    <xf numFmtId="0" fontId="86" fillId="20" borderId="72" xfId="0" applyFont="1" applyFill="1" applyBorder="1" applyAlignment="1" applyProtection="1">
      <alignment horizontal="center" vertical="center" textRotation="90" wrapText="1"/>
      <protection locked="0"/>
    </xf>
    <xf numFmtId="0" fontId="86" fillId="6" borderId="71" xfId="0" applyFont="1" applyFill="1" applyBorder="1" applyAlignment="1" applyProtection="1">
      <alignment horizontal="center" vertical="center"/>
      <protection locked="0"/>
    </xf>
    <xf numFmtId="0" fontId="105" fillId="9" borderId="72" xfId="0" applyFont="1" applyFill="1" applyBorder="1" applyAlignment="1" applyProtection="1">
      <alignment horizontal="center" vertical="center"/>
      <protection locked="0"/>
    </xf>
    <xf numFmtId="0" fontId="86" fillId="6" borderId="72" xfId="0" applyFont="1" applyFill="1" applyBorder="1" applyAlignment="1" applyProtection="1">
      <alignment horizontal="center" textRotation="90"/>
      <protection locked="0"/>
    </xf>
    <xf numFmtId="0" fontId="86" fillId="3" borderId="71" xfId="0" applyFont="1" applyFill="1" applyBorder="1" applyAlignment="1" applyProtection="1">
      <alignment horizontal="center"/>
      <protection locked="0"/>
    </xf>
    <xf numFmtId="0" fontId="104" fillId="0" borderId="0" xfId="0" applyFont="1" applyFill="1" applyBorder="1" applyAlignment="1" applyProtection="1">
      <alignment horizontal="center" vertical="top"/>
      <protection locked="0"/>
    </xf>
    <xf numFmtId="0" fontId="107" fillId="0" borderId="0" xfId="0" applyFont="1" applyFill="1" applyBorder="1" applyAlignment="1" applyProtection="1">
      <alignment vertical="center"/>
      <protection locked="0"/>
    </xf>
    <xf numFmtId="0" fontId="38" fillId="0" borderId="0" xfId="0" applyFont="1" applyFill="1" applyBorder="1" applyAlignment="1" applyProtection="1">
      <alignment vertical="top"/>
      <protection locked="0"/>
    </xf>
    <xf numFmtId="0" fontId="38" fillId="0" borderId="6" xfId="0" applyFont="1" applyFill="1" applyBorder="1" applyAlignment="1" applyProtection="1">
      <alignment vertical="top"/>
      <protection locked="0"/>
    </xf>
    <xf numFmtId="0" fontId="102" fillId="0" borderId="6" xfId="0" applyFont="1" applyFill="1" applyBorder="1" applyAlignment="1" applyProtection="1">
      <alignment vertical="top"/>
      <protection locked="0"/>
    </xf>
    <xf numFmtId="0" fontId="90" fillId="0" borderId="0" xfId="0" applyFont="1" applyFill="1" applyBorder="1" applyAlignment="1" applyProtection="1">
      <alignment horizontal="center" vertical="center"/>
    </xf>
    <xf numFmtId="0" fontId="0" fillId="0" borderId="0" xfId="0" applyFill="1" applyProtection="1"/>
    <xf numFmtId="0" fontId="0" fillId="2" borderId="0" xfId="0" applyFill="1" applyProtection="1"/>
    <xf numFmtId="0" fontId="6" fillId="22" borderId="9" xfId="0" applyFont="1" applyFill="1" applyBorder="1" applyAlignment="1">
      <alignment horizontal="center" vertical="center"/>
    </xf>
    <xf numFmtId="0" fontId="6" fillId="22" borderId="0" xfId="0" applyFont="1" applyFill="1" applyBorder="1" applyAlignment="1">
      <alignment horizontal="center" vertical="center"/>
    </xf>
    <xf numFmtId="0" fontId="6" fillId="22" borderId="13" xfId="0" applyFont="1" applyFill="1" applyBorder="1" applyAlignment="1">
      <alignment horizontal="center" vertical="center"/>
    </xf>
    <xf numFmtId="0" fontId="89" fillId="22" borderId="0" xfId="0" applyFont="1" applyFill="1" applyBorder="1" applyAlignment="1" applyProtection="1">
      <alignment horizontal="center" vertical="center"/>
    </xf>
    <xf numFmtId="0" fontId="0" fillId="22" borderId="0" xfId="0" applyFill="1" applyProtection="1"/>
    <xf numFmtId="0" fontId="89" fillId="22" borderId="0" xfId="0" applyFont="1" applyFill="1" applyBorder="1" applyAlignment="1">
      <alignment horizontal="center" vertical="center"/>
    </xf>
    <xf numFmtId="0" fontId="6" fillId="0" borderId="0" xfId="0" applyFont="1" applyFill="1" applyBorder="1" applyAlignment="1" applyProtection="1">
      <alignment horizontal="center" vertical="center"/>
    </xf>
    <xf numFmtId="0" fontId="0" fillId="0" borderId="0" xfId="0" applyFill="1" applyBorder="1" applyProtection="1"/>
    <xf numFmtId="0" fontId="0" fillId="0" borderId="11" xfId="0" applyBorder="1" applyAlignment="1" applyProtection="1">
      <alignment horizontal="center" vertical="center"/>
    </xf>
    <xf numFmtId="0" fontId="119" fillId="7" borderId="0" xfId="0" applyFont="1" applyFill="1"/>
    <xf numFmtId="0" fontId="0" fillId="0" borderId="0" xfId="0" applyFill="1" applyAlignment="1" applyProtection="1">
      <alignment horizontal="right"/>
    </xf>
    <xf numFmtId="0" fontId="56" fillId="0" borderId="0" xfId="0" applyFont="1" applyFill="1" applyAlignment="1" applyProtection="1">
      <alignment horizontal="center" vertical="center"/>
    </xf>
    <xf numFmtId="0" fontId="8" fillId="0" borderId="0" xfId="0" applyFont="1" applyFill="1" applyProtection="1"/>
    <xf numFmtId="9" fontId="11" fillId="0" borderId="0" xfId="1" applyFont="1" applyFill="1" applyProtection="1"/>
    <xf numFmtId="0" fontId="28" fillId="0" borderId="20" xfId="0" applyFont="1" applyFill="1" applyBorder="1" applyAlignment="1" applyProtection="1">
      <alignment horizontal="left" vertical="top"/>
    </xf>
    <xf numFmtId="0" fontId="0" fillId="0" borderId="0" xfId="0" applyFill="1" applyAlignment="1" applyProtection="1">
      <alignment horizontal="right" vertical="center"/>
    </xf>
    <xf numFmtId="9" fontId="12" fillId="0" borderId="0" xfId="1" applyFont="1" applyFill="1" applyProtection="1"/>
    <xf numFmtId="0" fontId="29" fillId="0" borderId="0" xfId="0" applyFont="1" applyFill="1" applyBorder="1" applyAlignment="1" applyProtection="1">
      <alignment horizontal="left" vertical="top"/>
    </xf>
    <xf numFmtId="0" fontId="0" fillId="0" borderId="0" xfId="0" applyFill="1" applyAlignment="1" applyProtection="1">
      <alignment horizontal="left"/>
    </xf>
    <xf numFmtId="0" fontId="24" fillId="7" borderId="0" xfId="0" applyFont="1" applyFill="1" applyProtection="1"/>
    <xf numFmtId="165" fontId="0" fillId="0" borderId="0" xfId="0" applyNumberFormat="1" applyFill="1" applyProtection="1"/>
    <xf numFmtId="0" fontId="8" fillId="7" borderId="0" xfId="0" applyFont="1" applyFill="1" applyProtection="1"/>
    <xf numFmtId="0" fontId="24" fillId="13" borderId="0" xfId="0" applyFont="1" applyFill="1" applyAlignment="1" applyProtection="1">
      <alignment horizontal="right"/>
    </xf>
    <xf numFmtId="0" fontId="24" fillId="13" borderId="0" xfId="0" applyFont="1" applyFill="1" applyAlignment="1" applyProtection="1">
      <alignment horizontal="left"/>
    </xf>
    <xf numFmtId="0" fontId="24" fillId="13" borderId="0" xfId="0" applyFont="1" applyFill="1" applyProtection="1"/>
    <xf numFmtId="0" fontId="24" fillId="13" borderId="0" xfId="0" applyFont="1" applyFill="1" applyAlignment="1" applyProtection="1">
      <alignment vertical="center"/>
    </xf>
    <xf numFmtId="0" fontId="24" fillId="14" borderId="0" xfId="0" applyFont="1" applyFill="1" applyAlignment="1" applyProtection="1">
      <alignment horizontal="right"/>
    </xf>
    <xf numFmtId="0" fontId="24" fillId="14" borderId="0" xfId="0" applyFont="1" applyFill="1" applyAlignment="1" applyProtection="1">
      <alignment horizontal="left"/>
    </xf>
    <xf numFmtId="0" fontId="24" fillId="14" borderId="0" xfId="0" applyFont="1" applyFill="1" applyProtection="1"/>
    <xf numFmtId="0" fontId="24" fillId="14" borderId="0" xfId="0" applyFont="1" applyFill="1" applyAlignment="1" applyProtection="1">
      <alignment vertical="center"/>
    </xf>
    <xf numFmtId="0" fontId="24" fillId="14" borderId="0" xfId="0" applyFont="1" applyFill="1" applyAlignment="1" applyProtection="1"/>
    <xf numFmtId="0" fontId="24" fillId="16" borderId="0" xfId="0" applyFont="1" applyFill="1" applyAlignment="1" applyProtection="1">
      <alignment horizontal="right"/>
    </xf>
    <xf numFmtId="0" fontId="24" fillId="16" borderId="0" xfId="0" applyFont="1" applyFill="1" applyAlignment="1" applyProtection="1"/>
    <xf numFmtId="0" fontId="24" fillId="16" borderId="0" xfId="0" applyFont="1" applyFill="1" applyProtection="1"/>
    <xf numFmtId="0" fontId="24" fillId="16" borderId="0" xfId="0" applyFont="1" applyFill="1" applyAlignment="1" applyProtection="1">
      <alignment vertical="center"/>
    </xf>
    <xf numFmtId="0" fontId="8" fillId="16" borderId="0" xfId="0" applyFont="1" applyFill="1" applyProtection="1"/>
    <xf numFmtId="0" fontId="24" fillId="22" borderId="0" xfId="0" applyFont="1" applyFill="1" applyAlignment="1" applyProtection="1">
      <alignment horizontal="right"/>
    </xf>
    <xf numFmtId="0" fontId="24" fillId="22" borderId="0" xfId="0" applyFont="1" applyFill="1" applyAlignment="1" applyProtection="1"/>
    <xf numFmtId="0" fontId="24" fillId="22" borderId="0" xfId="0" applyFont="1" applyFill="1" applyProtection="1"/>
    <xf numFmtId="0" fontId="24" fillId="22" borderId="0" xfId="0" applyFont="1" applyFill="1" applyAlignment="1" applyProtection="1">
      <alignment vertical="center"/>
    </xf>
    <xf numFmtId="0" fontId="24" fillId="8" borderId="0" xfId="0" applyFont="1" applyFill="1" applyAlignment="1" applyProtection="1">
      <alignment horizontal="right"/>
    </xf>
    <xf numFmtId="0" fontId="24" fillId="8" borderId="0" xfId="0" applyFont="1" applyFill="1" applyAlignment="1" applyProtection="1"/>
    <xf numFmtId="0" fontId="24" fillId="8" borderId="0" xfId="0" applyFont="1" applyFill="1" applyProtection="1"/>
    <xf numFmtId="0" fontId="24" fillId="8" borderId="0" xfId="0" applyFont="1" applyFill="1" applyAlignment="1" applyProtection="1">
      <alignment vertical="center"/>
    </xf>
    <xf numFmtId="0" fontId="86" fillId="6" borderId="72" xfId="0" applyFont="1" applyFill="1" applyBorder="1" applyAlignment="1" applyProtection="1">
      <alignment horizontal="center" vertical="center" wrapText="1"/>
      <protection locked="0"/>
    </xf>
    <xf numFmtId="0" fontId="86" fillId="6" borderId="71" xfId="0" applyFont="1" applyFill="1" applyBorder="1" applyAlignment="1" applyProtection="1">
      <alignment horizontal="center" vertical="center" wrapText="1"/>
      <protection locked="0"/>
    </xf>
    <xf numFmtId="0" fontId="86" fillId="3" borderId="72" xfId="0" applyFont="1" applyFill="1" applyBorder="1" applyAlignment="1" applyProtection="1">
      <alignment horizontal="center"/>
      <protection locked="0"/>
    </xf>
    <xf numFmtId="0" fontId="5" fillId="0" borderId="0" xfId="0" applyFont="1" applyFill="1" applyProtection="1"/>
    <xf numFmtId="0" fontId="24" fillId="0" borderId="0" xfId="0" applyFont="1" applyFill="1" applyAlignment="1" applyProtection="1">
      <alignment horizontal="right"/>
    </xf>
    <xf numFmtId="0" fontId="24" fillId="0" borderId="0" xfId="0" applyFont="1" applyFill="1" applyAlignment="1" applyProtection="1"/>
    <xf numFmtId="0" fontId="24" fillId="0" borderId="0" xfId="0" applyFont="1" applyFill="1" applyProtection="1"/>
    <xf numFmtId="0" fontId="24" fillId="0" borderId="0" xfId="0" applyFont="1" applyFill="1" applyAlignment="1" applyProtection="1">
      <alignment vertical="center"/>
    </xf>
    <xf numFmtId="0" fontId="6" fillId="12" borderId="18" xfId="0" applyFont="1" applyFill="1" applyBorder="1" applyAlignment="1">
      <alignment horizontal="center" vertical="center"/>
    </xf>
    <xf numFmtId="0" fontId="6" fillId="12" borderId="10" xfId="0" applyFont="1" applyFill="1" applyBorder="1" applyAlignment="1">
      <alignment horizontal="center" vertical="center"/>
    </xf>
    <xf numFmtId="0" fontId="6" fillId="12" borderId="12" xfId="0" applyFont="1" applyFill="1" applyBorder="1" applyAlignment="1">
      <alignment horizontal="center" vertical="center"/>
    </xf>
    <xf numFmtId="0" fontId="86" fillId="12" borderId="0" xfId="0" applyFont="1" applyFill="1" applyBorder="1" applyAlignment="1" applyProtection="1">
      <alignment horizontal="center" vertical="center" textRotation="90"/>
    </xf>
    <xf numFmtId="0" fontId="6" fillId="12" borderId="0" xfId="0" applyFont="1" applyFill="1" applyBorder="1" applyAlignment="1" applyProtection="1">
      <alignment horizontal="center" vertical="center"/>
    </xf>
    <xf numFmtId="0" fontId="0" fillId="12" borderId="0" xfId="0" applyFill="1" applyBorder="1" applyAlignment="1" applyProtection="1">
      <alignment vertical="center"/>
    </xf>
    <xf numFmtId="0" fontId="89" fillId="12" borderId="0" xfId="0" applyFont="1" applyFill="1" applyBorder="1" applyAlignment="1" applyProtection="1">
      <alignment horizontal="center" vertical="center"/>
    </xf>
    <xf numFmtId="0" fontId="0" fillId="12" borderId="0" xfId="0" applyFill="1" applyProtection="1"/>
    <xf numFmtId="0" fontId="86" fillId="12" borderId="0" xfId="0" applyFont="1" applyFill="1" applyBorder="1" applyAlignment="1">
      <alignment horizontal="center" vertical="center" textRotation="90"/>
    </xf>
    <xf numFmtId="0" fontId="6" fillId="12" borderId="0" xfId="0" applyFont="1" applyFill="1" applyBorder="1" applyAlignment="1">
      <alignment horizontal="center" vertical="center"/>
    </xf>
    <xf numFmtId="0" fontId="0" fillId="12" borderId="0" xfId="0" applyFill="1"/>
    <xf numFmtId="0" fontId="6" fillId="12" borderId="9" xfId="0" applyFont="1" applyFill="1" applyBorder="1" applyAlignment="1">
      <alignment horizontal="center" vertical="center"/>
    </xf>
    <xf numFmtId="0" fontId="6" fillId="12" borderId="13" xfId="0" applyFont="1" applyFill="1" applyBorder="1" applyAlignment="1">
      <alignment horizontal="center" vertical="center"/>
    </xf>
    <xf numFmtId="0" fontId="89" fillId="12" borderId="0" xfId="0" applyFont="1" applyFill="1" applyBorder="1" applyAlignment="1">
      <alignment horizontal="center" vertical="center"/>
    </xf>
    <xf numFmtId="0" fontId="88" fillId="13" borderId="0" xfId="0" applyFont="1" applyFill="1" applyBorder="1" applyAlignment="1">
      <alignment horizontal="center" vertical="center" textRotation="90"/>
    </xf>
    <xf numFmtId="0" fontId="6" fillId="13" borderId="9" xfId="0" applyFont="1" applyFill="1" applyBorder="1" applyAlignment="1">
      <alignment horizontal="center" vertical="center"/>
    </xf>
    <xf numFmtId="0" fontId="6" fillId="13" borderId="0" xfId="0" applyFont="1" applyFill="1" applyBorder="1" applyAlignment="1">
      <alignment horizontal="center" vertical="center"/>
    </xf>
    <xf numFmtId="0" fontId="6" fillId="13" borderId="13" xfId="0" applyFont="1" applyFill="1" applyBorder="1" applyAlignment="1">
      <alignment horizontal="center" vertical="center"/>
    </xf>
    <xf numFmtId="0" fontId="88" fillId="13" borderId="0" xfId="0" applyFont="1" applyFill="1" applyBorder="1" applyAlignment="1" applyProtection="1">
      <alignment horizontal="center" vertical="center" textRotation="90"/>
    </xf>
    <xf numFmtId="0" fontId="89" fillId="13" borderId="0" xfId="0" applyFont="1" applyFill="1" applyBorder="1" applyAlignment="1" applyProtection="1">
      <alignment horizontal="center" vertical="center"/>
    </xf>
    <xf numFmtId="0" fontId="0" fillId="13" borderId="0" xfId="0" applyFill="1" applyBorder="1" applyAlignment="1" applyProtection="1">
      <alignment vertical="center"/>
    </xf>
    <xf numFmtId="0" fontId="0" fillId="13" borderId="0" xfId="0" applyFill="1" applyProtection="1"/>
    <xf numFmtId="0" fontId="89" fillId="13" borderId="0" xfId="0" applyFont="1" applyFill="1" applyBorder="1" applyAlignment="1">
      <alignment horizontal="center" vertical="center"/>
    </xf>
    <xf numFmtId="0" fontId="0" fillId="14" borderId="0" xfId="0" applyFill="1"/>
    <xf numFmtId="0" fontId="86" fillId="14" borderId="0" xfId="0" applyFont="1" applyFill="1" applyBorder="1" applyAlignment="1">
      <alignment horizontal="center" vertical="center" textRotation="90"/>
    </xf>
    <xf numFmtId="0" fontId="6" fillId="14" borderId="9" xfId="0" applyFont="1" applyFill="1" applyBorder="1" applyAlignment="1">
      <alignment horizontal="center" vertical="center"/>
    </xf>
    <xf numFmtId="0" fontId="6" fillId="14" borderId="0" xfId="0" applyFont="1" applyFill="1" applyBorder="1" applyAlignment="1">
      <alignment horizontal="center" vertical="center"/>
    </xf>
    <xf numFmtId="0" fontId="6" fillId="14" borderId="13" xfId="0" applyFont="1" applyFill="1" applyBorder="1" applyAlignment="1">
      <alignment horizontal="center" vertical="center"/>
    </xf>
    <xf numFmtId="0" fontId="86" fillId="14" borderId="0" xfId="0" applyFont="1" applyFill="1" applyBorder="1" applyAlignment="1" applyProtection="1">
      <alignment horizontal="center" vertical="center" textRotation="90"/>
    </xf>
    <xf numFmtId="0" fontId="89" fillId="14" borderId="0" xfId="0" applyFont="1" applyFill="1" applyBorder="1" applyAlignment="1" applyProtection="1">
      <alignment horizontal="center" vertical="center"/>
    </xf>
    <xf numFmtId="0" fontId="0" fillId="14" borderId="0" xfId="0" applyFill="1" applyBorder="1" applyAlignment="1" applyProtection="1">
      <alignment vertical="center"/>
    </xf>
    <xf numFmtId="0" fontId="0" fillId="14" borderId="0" xfId="0" applyFill="1" applyProtection="1"/>
    <xf numFmtId="0" fontId="89" fillId="14" borderId="0" xfId="0" applyFont="1" applyFill="1" applyBorder="1" applyAlignment="1">
      <alignment horizontal="center" vertical="center"/>
    </xf>
    <xf numFmtId="0" fontId="88" fillId="16" borderId="0" xfId="0" applyFont="1" applyFill="1" applyBorder="1" applyAlignment="1">
      <alignment horizontal="center" vertical="center" textRotation="90"/>
    </xf>
    <xf numFmtId="0" fontId="6" fillId="16" borderId="9" xfId="0" applyFont="1" applyFill="1" applyBorder="1" applyAlignment="1">
      <alignment horizontal="center" vertical="center"/>
    </xf>
    <xf numFmtId="0" fontId="6" fillId="16" borderId="0" xfId="0" applyFont="1" applyFill="1" applyBorder="1" applyAlignment="1">
      <alignment horizontal="center" vertical="center"/>
    </xf>
    <xf numFmtId="0" fontId="6" fillId="16" borderId="13" xfId="0" applyFont="1" applyFill="1" applyBorder="1" applyAlignment="1">
      <alignment horizontal="center" vertical="center"/>
    </xf>
    <xf numFmtId="0" fontId="88" fillId="16" borderId="0" xfId="0" applyFont="1" applyFill="1" applyBorder="1" applyAlignment="1" applyProtection="1">
      <alignment horizontal="center" vertical="center" textRotation="90"/>
    </xf>
    <xf numFmtId="0" fontId="89" fillId="16" borderId="0" xfId="0" applyFont="1" applyFill="1" applyBorder="1" applyAlignment="1" applyProtection="1">
      <alignment horizontal="center" vertical="center"/>
    </xf>
    <xf numFmtId="0" fontId="0" fillId="16" borderId="0" xfId="0" applyFill="1" applyBorder="1" applyAlignment="1" applyProtection="1">
      <alignment vertical="center"/>
    </xf>
    <xf numFmtId="0" fontId="0" fillId="16" borderId="0" xfId="0" applyFill="1" applyProtection="1"/>
    <xf numFmtId="0" fontId="89" fillId="16" borderId="0" xfId="0" applyFont="1" applyFill="1" applyBorder="1" applyAlignment="1">
      <alignment horizontal="center" vertical="center"/>
    </xf>
    <xf numFmtId="0" fontId="0" fillId="22" borderId="0" xfId="0" applyFill="1" applyBorder="1" applyAlignment="1" applyProtection="1">
      <alignment vertical="center"/>
    </xf>
    <xf numFmtId="0" fontId="0" fillId="8" borderId="0" xfId="0" applyFill="1"/>
    <xf numFmtId="0" fontId="86" fillId="8" borderId="0" xfId="0" applyFont="1" applyFill="1" applyBorder="1" applyAlignment="1">
      <alignment horizontal="center" vertical="center" textRotation="90"/>
    </xf>
    <xf numFmtId="0" fontId="6" fillId="8" borderId="9" xfId="0" applyFont="1" applyFill="1" applyBorder="1" applyAlignment="1">
      <alignment horizontal="center" vertical="center"/>
    </xf>
    <xf numFmtId="0" fontId="6" fillId="8" borderId="0" xfId="0" applyFont="1" applyFill="1" applyBorder="1" applyAlignment="1">
      <alignment horizontal="center" vertical="center"/>
    </xf>
    <xf numFmtId="0" fontId="6" fillId="8" borderId="13" xfId="0" applyFont="1" applyFill="1" applyBorder="1" applyAlignment="1">
      <alignment horizontal="center" vertical="center"/>
    </xf>
    <xf numFmtId="0" fontId="86" fillId="8" borderId="0" xfId="0" applyFont="1" applyFill="1" applyBorder="1" applyAlignment="1" applyProtection="1">
      <alignment horizontal="center" vertical="center" textRotation="90"/>
    </xf>
    <xf numFmtId="0" fontId="89" fillId="8" borderId="0" xfId="0" applyFont="1" applyFill="1" applyBorder="1" applyAlignment="1" applyProtection="1">
      <alignment horizontal="center" vertical="center"/>
    </xf>
    <xf numFmtId="0" fontId="0" fillId="8" borderId="0" xfId="0" applyFill="1" applyBorder="1" applyAlignment="1" applyProtection="1">
      <alignment vertical="center"/>
    </xf>
    <xf numFmtId="0" fontId="0" fillId="8" borderId="0" xfId="0" applyFill="1" applyProtection="1"/>
    <xf numFmtId="0" fontId="89" fillId="8" borderId="0" xfId="0" applyFont="1" applyFill="1" applyBorder="1" applyAlignment="1">
      <alignment horizontal="center" vertical="center"/>
    </xf>
    <xf numFmtId="0" fontId="86" fillId="31" borderId="0" xfId="0" applyFont="1" applyFill="1" applyBorder="1" applyAlignment="1">
      <alignment horizontal="center" vertical="center" textRotation="90"/>
    </xf>
    <xf numFmtId="0" fontId="86" fillId="31" borderId="11" xfId="0" applyFont="1" applyFill="1" applyBorder="1" applyAlignment="1">
      <alignment horizontal="center" vertical="center" textRotation="90"/>
    </xf>
    <xf numFmtId="0" fontId="86" fillId="32" borderId="0" xfId="0" applyFont="1" applyFill="1" applyBorder="1" applyAlignment="1">
      <alignment horizontal="center" vertical="center" textRotation="90"/>
    </xf>
    <xf numFmtId="0" fontId="86" fillId="33" borderId="0" xfId="0" applyFont="1" applyFill="1" applyBorder="1" applyAlignment="1">
      <alignment horizontal="center" vertical="center" textRotation="90"/>
    </xf>
    <xf numFmtId="0" fontId="87" fillId="34" borderId="0" xfId="0" applyFont="1" applyFill="1" applyBorder="1" applyAlignment="1">
      <alignment horizontal="center" vertical="center" textRotation="90"/>
    </xf>
    <xf numFmtId="0" fontId="86" fillId="35" borderId="0" xfId="0" applyFont="1" applyFill="1" applyBorder="1" applyAlignment="1">
      <alignment horizontal="center" vertical="center" textRotation="90"/>
    </xf>
    <xf numFmtId="16" fontId="86" fillId="35" borderId="0" xfId="0" applyNumberFormat="1" applyFont="1" applyFill="1" applyBorder="1" applyAlignment="1">
      <alignment horizontal="center" vertical="center" textRotation="90"/>
    </xf>
    <xf numFmtId="0" fontId="86" fillId="35" borderId="0" xfId="0" applyNumberFormat="1" applyFont="1" applyFill="1" applyBorder="1" applyAlignment="1">
      <alignment horizontal="center" vertical="center" textRotation="90"/>
    </xf>
    <xf numFmtId="0" fontId="90" fillId="6" borderId="15" xfId="0" applyFont="1" applyFill="1" applyBorder="1" applyAlignment="1">
      <alignment horizontal="center" vertical="center"/>
    </xf>
    <xf numFmtId="0" fontId="90" fillId="32" borderId="15" xfId="0" applyFont="1" applyFill="1" applyBorder="1" applyAlignment="1">
      <alignment horizontal="center" vertical="center"/>
    </xf>
    <xf numFmtId="0" fontId="90" fillId="37" borderId="15" xfId="0" applyFont="1" applyFill="1" applyBorder="1" applyAlignment="1">
      <alignment horizontal="center" vertical="center"/>
    </xf>
    <xf numFmtId="0" fontId="121" fillId="38" borderId="15" xfId="0" applyFont="1" applyFill="1" applyBorder="1" applyAlignment="1">
      <alignment horizontal="center" vertical="center"/>
    </xf>
    <xf numFmtId="0" fontId="21" fillId="13" borderId="0" xfId="0" applyFont="1" applyFill="1" applyBorder="1" applyAlignment="1">
      <alignment horizontal="center" vertical="center" textRotation="90"/>
    </xf>
    <xf numFmtId="0" fontId="21" fillId="12" borderId="10" xfId="0" applyFont="1" applyFill="1" applyBorder="1" applyAlignment="1">
      <alignment horizontal="center" vertical="center" textRotation="90"/>
    </xf>
    <xf numFmtId="0" fontId="21" fillId="12" borderId="0" xfId="0" applyFont="1" applyFill="1" applyBorder="1" applyAlignment="1">
      <alignment horizontal="center" vertical="center" textRotation="90"/>
    </xf>
    <xf numFmtId="0" fontId="21" fillId="14" borderId="0" xfId="0" applyFont="1" applyFill="1" applyBorder="1" applyAlignment="1">
      <alignment horizontal="center" vertical="center" textRotation="90"/>
    </xf>
    <xf numFmtId="0" fontId="120" fillId="16" borderId="0" xfId="0" applyFont="1" applyFill="1" applyBorder="1" applyAlignment="1">
      <alignment horizontal="center" vertical="center" textRotation="90"/>
    </xf>
    <xf numFmtId="0" fontId="122" fillId="22" borderId="0" xfId="0" applyFont="1" applyFill="1" applyBorder="1" applyAlignment="1">
      <alignment horizontal="center" vertical="center" textRotation="90"/>
    </xf>
    <xf numFmtId="0" fontId="21" fillId="8" borderId="0" xfId="0" applyFont="1" applyFill="1" applyBorder="1" applyAlignment="1">
      <alignment horizontal="center" vertical="center" textRotation="90"/>
    </xf>
    <xf numFmtId="0" fontId="91" fillId="21" borderId="10" xfId="0" applyFont="1" applyFill="1" applyBorder="1" applyAlignment="1" applyProtection="1">
      <alignment horizontal="center" vertical="center" shrinkToFit="1"/>
      <protection locked="0"/>
    </xf>
    <xf numFmtId="0" fontId="91" fillId="21" borderId="0" xfId="0" applyFont="1" applyFill="1" applyBorder="1" applyAlignment="1" applyProtection="1">
      <alignment horizontal="center" vertical="center" shrinkToFit="1"/>
      <protection locked="0"/>
    </xf>
    <xf numFmtId="0" fontId="91" fillId="0" borderId="0" xfId="0" applyFont="1" applyFill="1" applyBorder="1" applyAlignment="1" applyProtection="1">
      <alignment horizontal="center" vertical="center" shrinkToFit="1"/>
      <protection locked="0"/>
    </xf>
    <xf numFmtId="0" fontId="91" fillId="0" borderId="0" xfId="0" applyFont="1" applyAlignment="1" applyProtection="1">
      <alignment horizontal="center" vertical="center" shrinkToFit="1"/>
      <protection locked="0"/>
    </xf>
    <xf numFmtId="0" fontId="21" fillId="0" borderId="0" xfId="0" applyFont="1" applyFill="1" applyBorder="1" applyAlignment="1" applyProtection="1">
      <alignment vertical="center"/>
      <protection locked="0"/>
    </xf>
    <xf numFmtId="0" fontId="10" fillId="0" borderId="0" xfId="0" applyFont="1" applyAlignment="1" applyProtection="1">
      <alignment horizontal="center" vertical="center"/>
      <protection locked="0"/>
    </xf>
    <xf numFmtId="0" fontId="0" fillId="36" borderId="3" xfId="0" applyFill="1" applyBorder="1"/>
    <xf numFmtId="0" fontId="0" fillId="36" borderId="3" xfId="0" applyFill="1" applyBorder="1" applyAlignment="1" applyProtection="1">
      <alignment wrapText="1"/>
      <protection locked="0"/>
    </xf>
    <xf numFmtId="164" fontId="0" fillId="36" borderId="3" xfId="0" applyNumberFormat="1" applyFill="1" applyBorder="1" applyProtection="1">
      <protection locked="0"/>
    </xf>
    <xf numFmtId="0" fontId="0" fillId="36" borderId="15" xfId="0" applyFill="1" applyBorder="1"/>
    <xf numFmtId="0" fontId="0" fillId="36" borderId="15" xfId="0" applyFill="1" applyBorder="1" applyAlignment="1" applyProtection="1">
      <alignment wrapText="1"/>
      <protection locked="0"/>
    </xf>
    <xf numFmtId="164" fontId="0" fillId="36" borderId="15" xfId="0" applyNumberFormat="1" applyFill="1" applyBorder="1" applyProtection="1">
      <protection locked="0"/>
    </xf>
    <xf numFmtId="0" fontId="15" fillId="36" borderId="15" xfId="0" applyFont="1" applyFill="1" applyBorder="1" applyAlignment="1" applyProtection="1">
      <alignment wrapText="1"/>
      <protection locked="0"/>
    </xf>
    <xf numFmtId="0" fontId="15" fillId="36" borderId="15" xfId="0" applyFont="1" applyFill="1" applyBorder="1" applyProtection="1">
      <protection locked="0"/>
    </xf>
    <xf numFmtId="0" fontId="60" fillId="36" borderId="15" xfId="0" applyFont="1" applyFill="1" applyBorder="1" applyProtection="1">
      <protection locked="0"/>
    </xf>
    <xf numFmtId="0" fontId="0" fillId="36" borderId="15" xfId="0" applyFill="1" applyBorder="1" applyProtection="1">
      <protection locked="0"/>
    </xf>
    <xf numFmtId="0" fontId="8" fillId="0" borderId="0" xfId="0" applyFont="1" applyBorder="1"/>
    <xf numFmtId="0" fontId="100" fillId="0" borderId="0" xfId="0" applyFont="1" applyBorder="1" applyAlignment="1">
      <alignment horizontal="center" vertical="center"/>
    </xf>
    <xf numFmtId="0" fontId="0" fillId="0" borderId="0" xfId="0" applyFill="1" applyProtection="1">
      <protection locked="0"/>
    </xf>
    <xf numFmtId="0" fontId="0" fillId="0" borderId="73" xfId="0" applyFill="1" applyBorder="1" applyProtection="1">
      <protection locked="0"/>
    </xf>
    <xf numFmtId="0" fontId="0" fillId="0" borderId="72" xfId="0" applyFill="1" applyBorder="1" applyProtection="1">
      <protection locked="0"/>
    </xf>
    <xf numFmtId="0" fontId="8" fillId="0" borderId="64" xfId="0" applyFont="1" applyBorder="1" applyProtection="1">
      <protection locked="0"/>
    </xf>
    <xf numFmtId="0" fontId="100" fillId="0" borderId="64" xfId="0" applyFont="1" applyBorder="1" applyAlignment="1" applyProtection="1">
      <alignment horizontal="center" vertical="center"/>
      <protection locked="0"/>
    </xf>
    <xf numFmtId="0" fontId="100" fillId="0" borderId="65" xfId="0" applyFont="1" applyBorder="1" applyAlignment="1" applyProtection="1">
      <alignment horizontal="center" vertical="center"/>
      <protection locked="0"/>
    </xf>
    <xf numFmtId="0" fontId="123" fillId="0" borderId="0" xfId="0" applyFont="1"/>
    <xf numFmtId="0" fontId="0" fillId="0" borderId="0" xfId="0" applyBorder="1" applyAlignment="1"/>
    <xf numFmtId="0" fontId="124" fillId="0" borderId="0" xfId="0" applyFont="1"/>
    <xf numFmtId="0" fontId="53" fillId="36" borderId="13" xfId="0" applyFont="1" applyFill="1" applyBorder="1" applyAlignment="1">
      <alignment vertical="center" wrapText="1"/>
    </xf>
    <xf numFmtId="0" fontId="0" fillId="36" borderId="13" xfId="0" applyFill="1" applyBorder="1"/>
    <xf numFmtId="0" fontId="53" fillId="36" borderId="66" xfId="0" applyFont="1" applyFill="1" applyBorder="1" applyAlignment="1">
      <alignment vertical="center" wrapText="1"/>
    </xf>
    <xf numFmtId="0" fontId="126" fillId="0" borderId="0" xfId="0" applyFont="1" applyAlignment="1">
      <alignment horizontal="center" vertical="center"/>
    </xf>
    <xf numFmtId="0" fontId="129" fillId="0" borderId="0" xfId="0" applyFont="1" applyAlignment="1"/>
    <xf numFmtId="0" fontId="130" fillId="0" borderId="0" xfId="0" applyFont="1"/>
    <xf numFmtId="0" fontId="53" fillId="36" borderId="9" xfId="0" applyFont="1" applyFill="1" applyBorder="1" applyAlignment="1">
      <alignment vertical="center" wrapText="1"/>
    </xf>
    <xf numFmtId="0" fontId="0" fillId="36" borderId="9" xfId="0" applyFill="1" applyBorder="1"/>
    <xf numFmtId="0" fontId="53" fillId="36" borderId="19" xfId="0" applyFont="1" applyFill="1" applyBorder="1" applyAlignment="1">
      <alignment vertical="center" wrapText="1"/>
    </xf>
    <xf numFmtId="0" fontId="125" fillId="0" borderId="0" xfId="0" applyFont="1" applyBorder="1" applyAlignment="1" applyProtection="1">
      <alignment vertical="center" wrapText="1"/>
    </xf>
    <xf numFmtId="0" fontId="126" fillId="0" borderId="0" xfId="0" applyFont="1" applyAlignment="1" applyProtection="1">
      <alignment horizontal="center" vertical="center"/>
    </xf>
    <xf numFmtId="0" fontId="125" fillId="0" borderId="0" xfId="0" applyFont="1" applyAlignment="1" applyProtection="1">
      <alignment vertical="center" wrapText="1"/>
    </xf>
    <xf numFmtId="0" fontId="127" fillId="0" borderId="0" xfId="0" applyFont="1" applyProtection="1"/>
    <xf numFmtId="0" fontId="132" fillId="42" borderId="15" xfId="0" applyFont="1" applyFill="1" applyBorder="1" applyAlignment="1" applyProtection="1">
      <alignment horizontal="center" vertical="center"/>
      <protection locked="0"/>
    </xf>
    <xf numFmtId="0" fontId="132" fillId="0" borderId="0" xfId="0" applyFont="1" applyAlignment="1" applyProtection="1">
      <alignment horizontal="center" vertical="center"/>
    </xf>
    <xf numFmtId="0" fontId="132" fillId="40" borderId="15" xfId="0" applyFont="1" applyFill="1" applyBorder="1" applyAlignment="1" applyProtection="1">
      <alignment horizontal="center" vertical="center"/>
      <protection locked="0"/>
    </xf>
    <xf numFmtId="0" fontId="133" fillId="0" borderId="0" xfId="0" applyFont="1" applyAlignment="1" applyProtection="1">
      <alignment horizontal="center" vertical="center"/>
    </xf>
    <xf numFmtId="0" fontId="20" fillId="36" borderId="18" xfId="0" applyFont="1" applyFill="1" applyBorder="1" applyAlignment="1">
      <alignment vertical="center"/>
    </xf>
    <xf numFmtId="0" fontId="20" fillId="36" borderId="12" xfId="0" applyFont="1" applyFill="1" applyBorder="1" applyAlignment="1">
      <alignment vertical="center"/>
    </xf>
    <xf numFmtId="0" fontId="20" fillId="36" borderId="9" xfId="0" applyFont="1" applyFill="1" applyBorder="1" applyAlignment="1">
      <alignment vertical="center"/>
    </xf>
    <xf numFmtId="0" fontId="20" fillId="36" borderId="13" xfId="0" applyFont="1" applyFill="1" applyBorder="1" applyAlignment="1">
      <alignment vertical="center"/>
    </xf>
    <xf numFmtId="0" fontId="119" fillId="0" borderId="0" xfId="0" applyFont="1" applyProtection="1"/>
    <xf numFmtId="0" fontId="128" fillId="0" borderId="0" xfId="0" applyFont="1" applyAlignment="1">
      <alignment horizontal="center" vertical="center"/>
    </xf>
    <xf numFmtId="0" fontId="17" fillId="0" borderId="0" xfId="0" applyFont="1" applyProtection="1"/>
    <xf numFmtId="0" fontId="131" fillId="0" borderId="63" xfId="0" applyFont="1" applyBorder="1" applyAlignment="1">
      <alignment horizontal="center" vertical="center"/>
    </xf>
    <xf numFmtId="0" fontId="131" fillId="0" borderId="64" xfId="0" applyFont="1" applyBorder="1" applyAlignment="1">
      <alignment horizontal="center" vertical="center"/>
    </xf>
    <xf numFmtId="0" fontId="131" fillId="0" borderId="65" xfId="0" applyFont="1" applyBorder="1" applyAlignment="1">
      <alignment horizontal="center" vertical="center"/>
    </xf>
    <xf numFmtId="0" fontId="125" fillId="41" borderId="17" xfId="0" applyFont="1" applyFill="1" applyBorder="1" applyAlignment="1" applyProtection="1">
      <alignment horizontal="center" vertical="center" wrapText="1"/>
      <protection locked="0"/>
    </xf>
    <xf numFmtId="0" fontId="125" fillId="41" borderId="6" xfId="0" applyFont="1" applyFill="1" applyBorder="1" applyAlignment="1" applyProtection="1">
      <alignment horizontal="center" vertical="center" wrapText="1"/>
      <protection locked="0"/>
    </xf>
    <xf numFmtId="0" fontId="125" fillId="41" borderId="14" xfId="0" applyFont="1" applyFill="1" applyBorder="1" applyAlignment="1" applyProtection="1">
      <alignment horizontal="center" vertical="center" wrapText="1"/>
      <protection locked="0"/>
    </xf>
    <xf numFmtId="0" fontId="125" fillId="41" borderId="74" xfId="0" applyFont="1" applyFill="1" applyBorder="1" applyAlignment="1" applyProtection="1">
      <alignment horizontal="center" vertical="center" wrapText="1"/>
      <protection locked="0"/>
    </xf>
    <xf numFmtId="0" fontId="125" fillId="41" borderId="7" xfId="0" applyFont="1" applyFill="1" applyBorder="1" applyAlignment="1" applyProtection="1">
      <alignment horizontal="center" vertical="center" wrapText="1"/>
      <protection locked="0"/>
    </xf>
    <xf numFmtId="0" fontId="125" fillId="41" borderId="8" xfId="0" applyFont="1" applyFill="1" applyBorder="1" applyAlignment="1" applyProtection="1">
      <alignment horizontal="center" vertical="center" wrapText="1"/>
      <protection locked="0"/>
    </xf>
    <xf numFmtId="0" fontId="125" fillId="39" borderId="17" xfId="0" applyFont="1" applyFill="1" applyBorder="1" applyAlignment="1" applyProtection="1">
      <alignment horizontal="center" vertical="center" wrapText="1"/>
      <protection locked="0"/>
    </xf>
    <xf numFmtId="0" fontId="125" fillId="39" borderId="6" xfId="0" applyFont="1" applyFill="1" applyBorder="1" applyAlignment="1" applyProtection="1">
      <alignment horizontal="center" vertical="center" wrapText="1"/>
      <protection locked="0"/>
    </xf>
    <xf numFmtId="0" fontId="125" fillId="39" borderId="14" xfId="0" applyFont="1" applyFill="1" applyBorder="1" applyAlignment="1" applyProtection="1">
      <alignment horizontal="center" vertical="center" wrapText="1"/>
      <protection locked="0"/>
    </xf>
    <xf numFmtId="0" fontId="125" fillId="39" borderId="74" xfId="0" applyFont="1" applyFill="1" applyBorder="1" applyAlignment="1" applyProtection="1">
      <alignment horizontal="center" vertical="center" wrapText="1"/>
      <protection locked="0"/>
    </xf>
    <xf numFmtId="0" fontId="125" fillId="39" borderId="7" xfId="0" applyFont="1" applyFill="1" applyBorder="1" applyAlignment="1" applyProtection="1">
      <alignment horizontal="center" vertical="center" wrapText="1"/>
      <protection locked="0"/>
    </xf>
    <xf numFmtId="0" fontId="125" fillId="39" borderId="8" xfId="0" applyFont="1" applyFill="1" applyBorder="1" applyAlignment="1" applyProtection="1">
      <alignment horizontal="center" vertical="center" wrapText="1"/>
      <protection locked="0"/>
    </xf>
    <xf numFmtId="0" fontId="42" fillId="0" borderId="18"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66" xfId="0" applyFont="1" applyBorder="1" applyAlignment="1">
      <alignment horizontal="center" vertical="center" wrapText="1"/>
    </xf>
    <xf numFmtId="0" fontId="117" fillId="0" borderId="83" xfId="0" applyFont="1" applyBorder="1" applyAlignment="1">
      <alignment horizontal="center" wrapText="1"/>
    </xf>
    <xf numFmtId="0" fontId="90" fillId="15" borderId="0" xfId="0" applyFont="1" applyFill="1" applyBorder="1" applyAlignment="1">
      <alignment horizontal="center" vertical="center" wrapText="1"/>
    </xf>
    <xf numFmtId="0" fontId="90" fillId="11" borderId="0" xfId="0" applyFont="1" applyFill="1" applyBorder="1" applyAlignment="1">
      <alignment horizontal="center" vertical="center" wrapText="1"/>
    </xf>
    <xf numFmtId="0" fontId="90" fillId="26" borderId="0" xfId="0" applyFont="1" applyFill="1" applyAlignment="1">
      <alignment horizontal="center"/>
    </xf>
    <xf numFmtId="0" fontId="24" fillId="0" borderId="0" xfId="0" applyFont="1" applyBorder="1" applyAlignment="1">
      <alignment horizontal="center" vertical="center"/>
    </xf>
    <xf numFmtId="0" fontId="42" fillId="0" borderId="13"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protection locked="0"/>
    </xf>
    <xf numFmtId="0" fontId="100" fillId="6" borderId="18" xfId="0" applyFont="1" applyFill="1" applyBorder="1" applyAlignment="1" applyProtection="1">
      <alignment horizontal="center" vertical="center" wrapText="1"/>
      <protection locked="0"/>
    </xf>
    <xf numFmtId="0" fontId="100" fillId="6" borderId="9" xfId="0" applyFont="1" applyFill="1" applyBorder="1" applyAlignment="1" applyProtection="1">
      <alignment horizontal="center" vertical="center" wrapText="1"/>
      <protection locked="0"/>
    </xf>
    <xf numFmtId="0" fontId="100" fillId="6" borderId="10" xfId="0" applyFont="1" applyFill="1" applyBorder="1" applyAlignment="1" applyProtection="1">
      <alignment horizontal="center" vertical="center" wrapText="1"/>
      <protection locked="0"/>
    </xf>
    <xf numFmtId="0" fontId="100" fillId="6" borderId="0" xfId="0" applyFont="1" applyFill="1" applyBorder="1" applyAlignment="1" applyProtection="1">
      <alignment horizontal="center" vertical="center" wrapText="1"/>
      <protection locked="0"/>
    </xf>
    <xf numFmtId="0" fontId="100" fillId="6" borderId="12" xfId="0" applyFont="1" applyFill="1" applyBorder="1" applyAlignment="1" applyProtection="1">
      <alignment horizontal="center" vertical="center" wrapText="1"/>
      <protection locked="0"/>
    </xf>
    <xf numFmtId="0" fontId="100" fillId="6" borderId="13" xfId="0" applyFont="1" applyFill="1" applyBorder="1" applyAlignment="1" applyProtection="1">
      <alignment horizontal="center" vertical="center" wrapText="1"/>
      <protection locked="0"/>
    </xf>
    <xf numFmtId="0" fontId="0" fillId="0" borderId="9" xfId="0" applyFill="1" applyBorder="1" applyAlignment="1" applyProtection="1">
      <alignment horizontal="center" vertical="center" textRotation="90"/>
      <protection locked="0"/>
    </xf>
    <xf numFmtId="0" fontId="0" fillId="0" borderId="0" xfId="0" applyFill="1" applyBorder="1" applyAlignment="1" applyProtection="1">
      <alignment horizontal="center" vertical="center" textRotation="90"/>
      <protection locked="0"/>
    </xf>
    <xf numFmtId="0" fontId="0" fillId="0" borderId="13" xfId="0" applyFill="1" applyBorder="1" applyAlignment="1" applyProtection="1">
      <alignment horizontal="center" vertical="center" textRotation="90"/>
      <protection locked="0"/>
    </xf>
    <xf numFmtId="0" fontId="0" fillId="0" borderId="9"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3" xfId="0" applyBorder="1" applyAlignment="1" applyProtection="1">
      <alignment horizontal="center"/>
      <protection locked="0"/>
    </xf>
    <xf numFmtId="0" fontId="90" fillId="0" borderId="9" xfId="0" applyFont="1" applyBorder="1" applyAlignment="1" applyProtection="1">
      <alignment horizontal="center" vertical="center"/>
      <protection locked="0"/>
    </xf>
    <xf numFmtId="0" fontId="90" fillId="0" borderId="0" xfId="0" applyFont="1" applyBorder="1" applyAlignment="1" applyProtection="1">
      <alignment horizontal="center" vertical="center"/>
      <protection locked="0"/>
    </xf>
    <xf numFmtId="0" fontId="90" fillId="0" borderId="13" xfId="0" applyFont="1" applyBorder="1" applyAlignment="1" applyProtection="1">
      <alignment horizontal="center" vertical="center"/>
      <protection locked="0"/>
    </xf>
    <xf numFmtId="0" fontId="90" fillId="0" borderId="9"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90" fillId="0" borderId="11" xfId="0" applyFont="1" applyBorder="1" applyAlignment="1" applyProtection="1">
      <alignment horizontal="center" vertical="center"/>
      <protection locked="0"/>
    </xf>
    <xf numFmtId="0" fontId="90" fillId="0" borderId="66" xfId="0" applyFont="1" applyBorder="1" applyAlignment="1" applyProtection="1">
      <alignment horizontal="center" vertical="center"/>
      <protection locked="0"/>
    </xf>
    <xf numFmtId="0" fontId="86" fillId="3" borderId="81" xfId="0" applyFont="1" applyFill="1" applyBorder="1" applyAlignment="1" applyProtection="1">
      <alignment horizontal="center"/>
      <protection locked="0"/>
    </xf>
    <xf numFmtId="0" fontId="86" fillId="3" borderId="72" xfId="0" applyFont="1" applyFill="1" applyBorder="1" applyAlignment="1" applyProtection="1">
      <alignment horizontal="center"/>
      <protection locked="0"/>
    </xf>
    <xf numFmtId="0" fontId="86" fillId="3" borderId="82" xfId="0" applyFont="1" applyFill="1" applyBorder="1" applyAlignment="1" applyProtection="1">
      <alignment horizontal="center"/>
      <protection locked="0"/>
    </xf>
    <xf numFmtId="0" fontId="106" fillId="3" borderId="6" xfId="0" applyFont="1" applyFill="1" applyBorder="1" applyAlignment="1" applyProtection="1">
      <alignment horizontal="center" vertical="center" wrapText="1"/>
      <protection locked="0"/>
    </xf>
    <xf numFmtId="0" fontId="90" fillId="0" borderId="19" xfId="0" applyFont="1" applyBorder="1" applyAlignment="1" applyProtection="1">
      <alignment horizontal="center" vertical="center"/>
      <protection locked="0"/>
    </xf>
    <xf numFmtId="0" fontId="86" fillId="6" borderId="73" xfId="0" applyFont="1" applyFill="1" applyBorder="1" applyAlignment="1" applyProtection="1">
      <alignment horizontal="center" vertical="center" textRotation="90" wrapText="1"/>
      <protection locked="0"/>
    </xf>
    <xf numFmtId="0" fontId="86" fillId="6" borderId="71" xfId="0" applyFont="1" applyFill="1" applyBorder="1" applyAlignment="1" applyProtection="1">
      <alignment horizontal="center" vertical="center" textRotation="90" wrapText="1"/>
      <protection locked="0"/>
    </xf>
    <xf numFmtId="0" fontId="90" fillId="30" borderId="9" xfId="0" applyFont="1" applyFill="1" applyBorder="1" applyAlignment="1" applyProtection="1">
      <alignment horizontal="center" vertical="center"/>
      <protection locked="0"/>
    </xf>
    <xf numFmtId="0" fontId="90" fillId="30" borderId="19" xfId="0" applyFont="1" applyFill="1" applyBorder="1" applyAlignment="1" applyProtection="1">
      <alignment horizontal="center" vertical="center"/>
      <protection locked="0"/>
    </xf>
    <xf numFmtId="0" fontId="90" fillId="0" borderId="11" xfId="0" applyFont="1" applyFill="1" applyBorder="1" applyAlignment="1" applyProtection="1">
      <alignment horizontal="center" vertical="center"/>
      <protection locked="0"/>
    </xf>
    <xf numFmtId="0" fontId="108" fillId="6" borderId="73" xfId="0" applyFont="1" applyFill="1" applyBorder="1" applyAlignment="1" applyProtection="1">
      <alignment horizontal="center" vertical="center" wrapText="1"/>
      <protection locked="0"/>
    </xf>
    <xf numFmtId="0" fontId="108" fillId="6" borderId="72" xfId="0" applyFont="1" applyFill="1" applyBorder="1" applyAlignment="1" applyProtection="1">
      <alignment horizontal="center" vertical="center" wrapText="1"/>
      <protection locked="0"/>
    </xf>
    <xf numFmtId="0" fontId="108" fillId="6" borderId="71" xfId="0" applyFont="1" applyFill="1" applyBorder="1" applyAlignment="1" applyProtection="1">
      <alignment horizontal="center" vertical="center" wrapText="1"/>
      <protection locked="0"/>
    </xf>
    <xf numFmtId="0" fontId="86" fillId="6" borderId="63" xfId="0" applyFont="1" applyFill="1" applyBorder="1" applyAlignment="1" applyProtection="1">
      <alignment horizontal="center" vertical="center" wrapText="1"/>
      <protection locked="0"/>
    </xf>
    <xf numFmtId="0" fontId="86" fillId="6" borderId="64" xfId="0" applyFont="1" applyFill="1" applyBorder="1" applyAlignment="1" applyProtection="1">
      <alignment horizontal="center" vertical="center" wrapText="1"/>
      <protection locked="0"/>
    </xf>
    <xf numFmtId="0" fontId="86" fillId="6" borderId="65" xfId="0" applyFont="1" applyFill="1" applyBorder="1" applyAlignment="1" applyProtection="1">
      <alignment horizontal="center" vertical="center" wrapText="1"/>
      <protection locked="0"/>
    </xf>
    <xf numFmtId="0" fontId="90" fillId="30" borderId="0" xfId="0" applyFont="1" applyFill="1" applyBorder="1" applyAlignment="1" applyProtection="1">
      <alignment horizontal="center" vertical="center"/>
      <protection locked="0"/>
    </xf>
    <xf numFmtId="0" fontId="90" fillId="30" borderId="11" xfId="0" applyFont="1" applyFill="1" applyBorder="1" applyAlignment="1" applyProtection="1">
      <alignment horizontal="center" vertical="center"/>
      <protection locked="0"/>
    </xf>
    <xf numFmtId="0" fontId="90" fillId="0" borderId="13" xfId="0" applyFont="1" applyFill="1" applyBorder="1" applyAlignment="1" applyProtection="1">
      <alignment horizontal="center" vertical="center"/>
      <protection locked="0"/>
    </xf>
    <xf numFmtId="0" fontId="90" fillId="0" borderId="66" xfId="0" applyFont="1" applyFill="1" applyBorder="1" applyAlignment="1" applyProtection="1">
      <alignment horizontal="center" vertical="center"/>
      <protection locked="0"/>
    </xf>
    <xf numFmtId="0" fontId="0" fillId="6" borderId="9" xfId="0" applyFill="1" applyBorder="1" applyAlignment="1" applyProtection="1">
      <alignment horizontal="center" vertical="center"/>
    </xf>
    <xf numFmtId="0" fontId="0" fillId="6" borderId="0" xfId="0" applyFill="1" applyBorder="1" applyAlignment="1" applyProtection="1">
      <alignment horizontal="center" vertical="center"/>
    </xf>
    <xf numFmtId="0" fontId="91" fillId="0" borderId="15" xfId="0" applyFont="1" applyBorder="1" applyAlignment="1">
      <alignment horizontal="center" vertical="center" wrapText="1"/>
    </xf>
    <xf numFmtId="0" fontId="8" fillId="6" borderId="9"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wrapText="1"/>
      <protection locked="0"/>
    </xf>
    <xf numFmtId="0" fontId="8" fillId="6" borderId="12" xfId="0" applyFont="1" applyFill="1" applyBorder="1" applyAlignment="1" applyProtection="1">
      <alignment horizontal="center" vertical="center" wrapText="1"/>
      <protection locked="0"/>
    </xf>
    <xf numFmtId="0" fontId="8" fillId="6" borderId="13" xfId="0" applyFont="1" applyFill="1" applyBorder="1" applyAlignment="1" applyProtection="1">
      <alignment horizontal="center" vertical="center" wrapText="1"/>
      <protection locked="0"/>
    </xf>
    <xf numFmtId="0" fontId="103" fillId="0" borderId="0" xfId="0" applyFont="1" applyBorder="1" applyAlignment="1" applyProtection="1">
      <alignment horizontal="center"/>
      <protection locked="0"/>
    </xf>
    <xf numFmtId="0" fontId="86" fillId="6" borderId="73" xfId="0" applyFont="1" applyFill="1" applyBorder="1" applyAlignment="1" applyProtection="1">
      <alignment horizontal="center" vertical="center" wrapText="1"/>
      <protection locked="0"/>
    </xf>
    <xf numFmtId="0" fontId="86" fillId="6" borderId="72" xfId="0" applyFont="1" applyFill="1" applyBorder="1" applyAlignment="1" applyProtection="1">
      <alignment horizontal="center" vertical="center" wrapText="1"/>
      <protection locked="0"/>
    </xf>
    <xf numFmtId="0" fontId="86" fillId="6" borderId="81" xfId="0" applyFont="1" applyFill="1" applyBorder="1" applyAlignment="1" applyProtection="1">
      <alignment horizontal="center" vertical="center" wrapText="1"/>
      <protection locked="0"/>
    </xf>
    <xf numFmtId="0" fontId="91" fillId="0" borderId="15" xfId="0" applyFont="1" applyFill="1" applyBorder="1" applyAlignment="1">
      <alignment horizontal="center" vertical="center"/>
    </xf>
    <xf numFmtId="0" fontId="91" fillId="0" borderId="18" xfId="0" applyFont="1" applyBorder="1" applyAlignment="1">
      <alignment horizontal="center" vertical="center"/>
    </xf>
    <xf numFmtId="0" fontId="91" fillId="0" borderId="9" xfId="0" applyFont="1" applyBorder="1" applyAlignment="1">
      <alignment horizontal="center" vertical="center"/>
    </xf>
    <xf numFmtId="0" fontId="91" fillId="0" borderId="19" xfId="0" applyFont="1" applyBorder="1" applyAlignment="1">
      <alignment horizontal="center" vertical="center"/>
    </xf>
    <xf numFmtId="0" fontId="86" fillId="6" borderId="71" xfId="0" applyFont="1" applyFill="1" applyBorder="1" applyAlignment="1" applyProtection="1">
      <alignment horizontal="center" vertical="center" wrapText="1"/>
      <protection locked="0"/>
    </xf>
    <xf numFmtId="0" fontId="86" fillId="6" borderId="63" xfId="0" applyFont="1" applyFill="1" applyBorder="1" applyAlignment="1" applyProtection="1">
      <alignment vertical="center"/>
      <protection locked="0"/>
    </xf>
    <xf numFmtId="0" fontId="86" fillId="6" borderId="65" xfId="0" applyFont="1" applyFill="1" applyBorder="1" applyAlignment="1" applyProtection="1">
      <alignment vertical="center"/>
      <protection locked="0"/>
    </xf>
    <xf numFmtId="0" fontId="86" fillId="6" borderId="81" xfId="0" applyFont="1" applyFill="1" applyBorder="1" applyAlignment="1" applyProtection="1">
      <alignment vertical="center" textRotation="180"/>
      <protection locked="0"/>
    </xf>
    <xf numFmtId="0" fontId="86" fillId="6" borderId="72" xfId="0" applyFont="1" applyFill="1" applyBorder="1" applyAlignment="1" applyProtection="1">
      <alignment vertical="center" textRotation="180"/>
      <protection locked="0"/>
    </xf>
    <xf numFmtId="0" fontId="38" fillId="9" borderId="6" xfId="0" applyFont="1" applyFill="1" applyBorder="1" applyAlignment="1" applyProtection="1">
      <alignment horizontal="center" vertical="top"/>
      <protection locked="0"/>
    </xf>
    <xf numFmtId="0" fontId="109" fillId="30" borderId="13" xfId="0" applyFont="1" applyFill="1" applyBorder="1" applyAlignment="1">
      <alignment horizontal="center" vertical="center"/>
    </xf>
    <xf numFmtId="0" fontId="91" fillId="0" borderId="18" xfId="0" applyFont="1" applyBorder="1" applyAlignment="1">
      <alignment horizontal="center" vertical="center" wrapText="1"/>
    </xf>
    <xf numFmtId="0" fontId="91" fillId="0" borderId="9" xfId="0" applyFont="1" applyBorder="1" applyAlignment="1">
      <alignment horizontal="center" vertical="center" wrapText="1"/>
    </xf>
    <xf numFmtId="0" fontId="91" fillId="0" borderId="19" xfId="0" applyFont="1" applyBorder="1" applyAlignment="1">
      <alignment horizontal="center" vertical="center" wrapText="1"/>
    </xf>
    <xf numFmtId="0" fontId="91" fillId="0" borderId="12"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66" xfId="0" applyFont="1" applyBorder="1" applyAlignment="1">
      <alignment horizontal="center" vertical="center" wrapText="1"/>
    </xf>
    <xf numFmtId="0" fontId="0" fillId="0" borderId="7" xfId="0" applyBorder="1" applyAlignment="1">
      <alignment horizontal="center" shrinkToFit="1"/>
    </xf>
    <xf numFmtId="0" fontId="0" fillId="0" borderId="0" xfId="0" applyAlignment="1">
      <alignment horizontal="center" vertical="center" shrinkToFit="1"/>
    </xf>
    <xf numFmtId="0" fontId="118" fillId="0" borderId="0" xfId="0" applyFont="1" applyFill="1" applyBorder="1" applyAlignment="1">
      <alignment horizontal="center" vertical="center" wrapText="1"/>
    </xf>
    <xf numFmtId="0" fontId="9" fillId="8" borderId="0" xfId="0" applyFont="1" applyFill="1" applyBorder="1" applyAlignment="1">
      <alignment horizontal="center" vertical="center"/>
    </xf>
    <xf numFmtId="0" fontId="27" fillId="17" borderId="17" xfId="0" applyFont="1" applyFill="1" applyBorder="1" applyAlignment="1">
      <alignment horizontal="center" vertical="center"/>
    </xf>
    <xf numFmtId="0" fontId="27" fillId="17" borderId="6" xfId="0" applyFont="1" applyFill="1" applyBorder="1" applyAlignment="1">
      <alignment horizontal="center" vertical="center"/>
    </xf>
    <xf numFmtId="0" fontId="27" fillId="17" borderId="14" xfId="0" applyFont="1" applyFill="1" applyBorder="1" applyAlignment="1">
      <alignment horizontal="center" vertical="center"/>
    </xf>
    <xf numFmtId="0" fontId="27" fillId="18" borderId="0" xfId="0" applyFont="1" applyFill="1" applyBorder="1" applyAlignment="1">
      <alignment horizontal="center" vertical="center"/>
    </xf>
    <xf numFmtId="0" fontId="9" fillId="0" borderId="0" xfId="0" applyFont="1" applyFill="1" applyBorder="1" applyAlignment="1">
      <alignment horizontal="center" vertical="center"/>
    </xf>
    <xf numFmtId="0" fontId="17" fillId="0" borderId="0" xfId="0" applyFont="1" applyFill="1" applyBorder="1" applyAlignment="1" applyProtection="1">
      <alignment horizontal="center" vertical="center"/>
      <protection locked="0"/>
    </xf>
    <xf numFmtId="0" fontId="27" fillId="0" borderId="0" xfId="0" applyFont="1" applyFill="1" applyBorder="1" applyAlignment="1">
      <alignment horizontal="center" vertical="center"/>
    </xf>
    <xf numFmtId="0" fontId="0" fillId="0" borderId="0" xfId="0" applyFill="1" applyAlignment="1">
      <alignment horizontal="center" textRotation="90"/>
    </xf>
    <xf numFmtId="0" fontId="61" fillId="0" borderId="0" xfId="0" applyFont="1" applyAlignment="1">
      <alignment horizontal="center" vertical="center"/>
    </xf>
    <xf numFmtId="0" fontId="20" fillId="0" borderId="0" xfId="0" applyFont="1" applyAlignment="1">
      <alignment horizontal="center" textRotation="90" shrinkToFit="1"/>
    </xf>
    <xf numFmtId="0" fontId="21" fillId="21" borderId="10" xfId="0" applyFont="1" applyFill="1" applyBorder="1" applyAlignment="1" applyProtection="1">
      <alignment horizontal="center" vertical="center"/>
      <protection locked="0"/>
    </xf>
    <xf numFmtId="0" fontId="21" fillId="21" borderId="0" xfId="0" applyFont="1" applyFill="1" applyBorder="1" applyAlignment="1" applyProtection="1">
      <alignment horizontal="center" vertical="center"/>
      <protection locked="0"/>
    </xf>
    <xf numFmtId="0" fontId="51" fillId="11" borderId="0" xfId="0" applyFont="1" applyFill="1" applyAlignment="1">
      <alignment horizontal="center" vertical="center" wrapText="1"/>
    </xf>
    <xf numFmtId="0" fontId="18" fillId="11" borderId="0" xfId="0" applyFont="1" applyFill="1" applyAlignment="1">
      <alignment horizontal="center" vertical="center" wrapText="1"/>
    </xf>
    <xf numFmtId="9" fontId="77" fillId="13" borderId="0" xfId="0" applyNumberFormat="1" applyFont="1" applyFill="1" applyBorder="1" applyAlignment="1">
      <alignment horizontal="right" vertical="center"/>
    </xf>
    <xf numFmtId="9" fontId="77" fillId="14" borderId="0" xfId="0" applyNumberFormat="1" applyFont="1" applyFill="1" applyBorder="1" applyAlignment="1">
      <alignment horizontal="right" vertical="center"/>
    </xf>
    <xf numFmtId="9" fontId="77" fillId="16" borderId="0" xfId="0" applyNumberFormat="1" applyFont="1" applyFill="1" applyBorder="1" applyAlignment="1">
      <alignment horizontal="right" vertical="center"/>
    </xf>
    <xf numFmtId="0" fontId="48" fillId="0" borderId="42" xfId="0" applyFont="1" applyFill="1" applyBorder="1" applyAlignment="1">
      <alignment vertical="center"/>
    </xf>
    <xf numFmtId="0" fontId="48" fillId="0" borderId="43" xfId="0" applyFont="1" applyFill="1" applyBorder="1" applyAlignment="1">
      <alignment vertical="center"/>
    </xf>
    <xf numFmtId="0" fontId="48" fillId="0" borderId="32" xfId="0" applyFont="1" applyFill="1" applyBorder="1" applyAlignment="1">
      <alignment vertical="center"/>
    </xf>
    <xf numFmtId="0" fontId="48" fillId="0" borderId="33" xfId="0" applyFont="1" applyFill="1" applyBorder="1" applyAlignment="1">
      <alignment vertical="center"/>
    </xf>
    <xf numFmtId="9" fontId="77" fillId="22" borderId="0" xfId="0" applyNumberFormat="1" applyFont="1" applyFill="1" applyBorder="1" applyAlignment="1">
      <alignment horizontal="right" vertical="center"/>
    </xf>
    <xf numFmtId="9" fontId="77" fillId="8" borderId="0" xfId="0" applyNumberFormat="1" applyFont="1" applyFill="1" applyBorder="1" applyAlignment="1">
      <alignment horizontal="right" vertical="center"/>
    </xf>
    <xf numFmtId="9" fontId="54" fillId="0" borderId="0" xfId="1" applyNumberFormat="1" applyFont="1" applyFill="1" applyAlignment="1">
      <alignment horizontal="center" vertical="center"/>
    </xf>
    <xf numFmtId="0" fontId="50" fillId="0" borderId="26" xfId="0" applyFont="1" applyFill="1" applyBorder="1" applyAlignment="1">
      <alignment horizontal="left" vertical="center"/>
    </xf>
    <xf numFmtId="0" fontId="50" fillId="0" borderId="28" xfId="0" applyFont="1" applyFill="1" applyBorder="1" applyAlignment="1">
      <alignment horizontal="left" vertical="center"/>
    </xf>
    <xf numFmtId="0" fontId="47" fillId="0" borderId="44" xfId="0" applyFont="1" applyFill="1" applyBorder="1" applyAlignment="1">
      <alignment horizontal="left" vertical="center"/>
    </xf>
    <xf numFmtId="0" fontId="47" fillId="0" borderId="45" xfId="0" applyFont="1" applyFill="1" applyBorder="1" applyAlignment="1">
      <alignment horizontal="left" vertical="center"/>
    </xf>
    <xf numFmtId="0" fontId="47" fillId="0" borderId="30" xfId="0" applyFont="1" applyFill="1" applyBorder="1" applyAlignment="1">
      <alignment horizontal="left" vertical="center"/>
    </xf>
    <xf numFmtId="0" fontId="47" fillId="0" borderId="31" xfId="0" applyFont="1" applyFill="1" applyBorder="1" applyAlignment="1">
      <alignment horizontal="left" vertical="center"/>
    </xf>
    <xf numFmtId="9" fontId="47" fillId="0" borderId="30" xfId="1" applyFont="1" applyFill="1" applyBorder="1" applyAlignment="1">
      <alignment horizontal="left" vertical="center"/>
    </xf>
    <xf numFmtId="9" fontId="47" fillId="0" borderId="31" xfId="1" applyFont="1" applyFill="1" applyBorder="1" applyAlignment="1">
      <alignment horizontal="left" vertical="center"/>
    </xf>
    <xf numFmtId="0" fontId="78" fillId="19" borderId="0" xfId="0" applyFont="1" applyFill="1" applyBorder="1" applyAlignment="1">
      <alignment horizontal="center" vertical="center"/>
    </xf>
    <xf numFmtId="9" fontId="77" fillId="12" borderId="0" xfId="0" applyNumberFormat="1" applyFont="1" applyFill="1" applyBorder="1" applyAlignment="1">
      <alignment horizontal="right" vertical="center"/>
    </xf>
    <xf numFmtId="9" fontId="64" fillId="0" borderId="57" xfId="1" applyFont="1" applyFill="1" applyBorder="1" applyAlignment="1">
      <alignment horizontal="left" vertical="center"/>
    </xf>
    <xf numFmtId="9" fontId="64" fillId="0" borderId="58" xfId="1" applyFont="1" applyFill="1" applyBorder="1" applyAlignment="1">
      <alignment horizontal="left" vertical="center"/>
    </xf>
    <xf numFmtId="0" fontId="49" fillId="0" borderId="38" xfId="0" applyFont="1" applyFill="1" applyBorder="1" applyAlignment="1">
      <alignment horizontal="left" vertical="center"/>
    </xf>
    <xf numFmtId="0" fontId="49" fillId="0" borderId="39" xfId="0" applyFont="1" applyFill="1" applyBorder="1" applyAlignment="1">
      <alignment horizontal="left" vertical="center"/>
    </xf>
    <xf numFmtId="165" fontId="32" fillId="0" borderId="0" xfId="0" applyNumberFormat="1" applyFont="1" applyBorder="1" applyAlignment="1">
      <alignment horizontal="center" vertical="center"/>
    </xf>
    <xf numFmtId="9" fontId="64" fillId="0" borderId="56" xfId="1" applyFont="1" applyFill="1" applyBorder="1" applyAlignment="1">
      <alignment horizontal="left" vertical="center"/>
    </xf>
    <xf numFmtId="9" fontId="64" fillId="0" borderId="55" xfId="1" applyFont="1" applyFill="1" applyBorder="1" applyAlignment="1">
      <alignment horizontal="left" vertical="center"/>
    </xf>
    <xf numFmtId="0" fontId="49" fillId="0" borderId="36" xfId="0" applyFont="1" applyFill="1" applyBorder="1" applyAlignment="1">
      <alignment horizontal="left" vertical="center"/>
    </xf>
    <xf numFmtId="0" fontId="49" fillId="0" borderId="37" xfId="0" applyFont="1" applyFill="1" applyBorder="1" applyAlignment="1">
      <alignment horizontal="left" vertical="center"/>
    </xf>
    <xf numFmtId="9" fontId="63" fillId="0" borderId="27" xfId="1" applyFont="1" applyFill="1" applyBorder="1" applyAlignment="1">
      <alignment horizontal="left" vertical="center"/>
    </xf>
    <xf numFmtId="9" fontId="63" fillId="0" borderId="28" xfId="1" applyFont="1" applyFill="1" applyBorder="1" applyAlignment="1">
      <alignment horizontal="left" vertical="center"/>
    </xf>
    <xf numFmtId="9" fontId="63" fillId="0" borderId="53" xfId="1" applyFont="1" applyFill="1" applyBorder="1" applyAlignment="1">
      <alignment horizontal="left" vertical="center"/>
    </xf>
    <xf numFmtId="9" fontId="63" fillId="0" borderId="54" xfId="1" applyFont="1" applyFill="1" applyBorder="1" applyAlignment="1">
      <alignment horizontal="left" vertical="center"/>
    </xf>
    <xf numFmtId="9" fontId="62" fillId="0" borderId="50" xfId="1" applyFont="1" applyFill="1" applyBorder="1" applyAlignment="1">
      <alignment horizontal="left" vertical="center"/>
    </xf>
    <xf numFmtId="9" fontId="62" fillId="0" borderId="49" xfId="1" applyFont="1" applyFill="1" applyBorder="1" applyAlignment="1">
      <alignment horizontal="left" vertical="center"/>
    </xf>
    <xf numFmtId="9" fontId="62" fillId="0" borderId="51" xfId="1" applyFont="1" applyFill="1" applyBorder="1" applyAlignment="1">
      <alignment horizontal="left" vertical="center"/>
    </xf>
    <xf numFmtId="9" fontId="62" fillId="0" borderId="52" xfId="1" applyFont="1" applyFill="1" applyBorder="1" applyAlignment="1">
      <alignment horizontal="left" vertical="center"/>
    </xf>
    <xf numFmtId="0" fontId="29" fillId="0" borderId="24" xfId="0" applyFont="1" applyFill="1" applyBorder="1" applyAlignment="1">
      <alignment horizontal="left" vertical="top"/>
    </xf>
    <xf numFmtId="0" fontId="29" fillId="0" borderId="46" xfId="0" applyFont="1" applyFill="1" applyBorder="1" applyAlignment="1">
      <alignment horizontal="left" vertical="top"/>
    </xf>
    <xf numFmtId="0" fontId="28" fillId="0" borderId="20" xfId="0" applyFont="1" applyFill="1" applyBorder="1" applyAlignment="1">
      <alignment horizontal="left" vertical="top"/>
    </xf>
    <xf numFmtId="0" fontId="28" fillId="0" borderId="47" xfId="0" applyFont="1" applyFill="1" applyBorder="1" applyAlignment="1">
      <alignment horizontal="left" vertical="top"/>
    </xf>
    <xf numFmtId="0" fontId="28" fillId="0" borderId="0" xfId="0" applyFont="1" applyFill="1" applyBorder="1" applyAlignment="1">
      <alignment horizontal="left" vertical="top"/>
    </xf>
    <xf numFmtId="0" fontId="80" fillId="11" borderId="0" xfId="0" applyFont="1" applyFill="1" applyAlignment="1">
      <alignment horizontal="left" vertical="center" wrapText="1"/>
    </xf>
    <xf numFmtId="0" fontId="39" fillId="11" borderId="0" xfId="0" applyFont="1" applyFill="1" applyAlignment="1">
      <alignment horizontal="center" vertical="center" wrapText="1"/>
    </xf>
    <xf numFmtId="0" fontId="31" fillId="11" borderId="0" xfId="0" applyFont="1" applyFill="1" applyAlignment="1">
      <alignment horizontal="center" vertical="center" wrapText="1"/>
    </xf>
    <xf numFmtId="0" fontId="39" fillId="11" borderId="0" xfId="0" applyFont="1" applyFill="1" applyBorder="1" applyAlignment="1">
      <alignment horizontal="center" vertical="center" wrapText="1"/>
    </xf>
    <xf numFmtId="0" fontId="38" fillId="0" borderId="0" xfId="0" applyFont="1" applyAlignment="1">
      <alignment horizontal="center" textRotation="90" shrinkToFit="1"/>
    </xf>
    <xf numFmtId="0" fontId="37" fillId="11" borderId="0" xfId="0" applyFont="1" applyFill="1" applyAlignment="1">
      <alignment horizontal="center" vertical="center"/>
    </xf>
    <xf numFmtId="166" fontId="24" fillId="11" borderId="0" xfId="0" applyNumberFormat="1" applyFont="1" applyFill="1" applyAlignment="1">
      <alignment horizontal="left" vertical="center"/>
    </xf>
    <xf numFmtId="0" fontId="38" fillId="0" borderId="0" xfId="0" applyFont="1" applyFill="1" applyAlignment="1">
      <alignment horizontal="center" textRotation="90" shrinkToFit="1"/>
    </xf>
    <xf numFmtId="0" fontId="79" fillId="11" borderId="0" xfId="0" applyFont="1" applyFill="1" applyAlignment="1">
      <alignment horizontal="center"/>
    </xf>
    <xf numFmtId="0" fontId="40" fillId="11" borderId="0" xfId="0" applyFont="1" applyFill="1" applyAlignment="1">
      <alignment horizontal="center" vertical="center" wrapText="1"/>
    </xf>
    <xf numFmtId="0" fontId="81" fillId="11" borderId="0" xfId="0" applyFont="1" applyFill="1" applyAlignment="1">
      <alignment horizontal="center" vertical="center" wrapText="1"/>
    </xf>
    <xf numFmtId="14" fontId="24" fillId="11" borderId="0" xfId="0" applyNumberFormat="1" applyFont="1" applyFill="1" applyAlignment="1">
      <alignment horizontal="left" vertical="center"/>
    </xf>
    <xf numFmtId="0" fontId="39" fillId="11" borderId="1" xfId="0" applyFont="1" applyFill="1" applyBorder="1" applyAlignment="1">
      <alignment horizontal="center" vertical="center" wrapText="1"/>
    </xf>
    <xf numFmtId="0" fontId="39" fillId="11" borderId="3" xfId="0" applyFont="1" applyFill="1" applyBorder="1" applyAlignment="1">
      <alignment horizontal="center" vertical="center" wrapText="1"/>
    </xf>
    <xf numFmtId="0" fontId="20" fillId="0" borderId="76" xfId="0" applyFont="1" applyBorder="1" applyAlignment="1">
      <alignment horizontal="center" textRotation="90" shrinkToFit="1"/>
    </xf>
    <xf numFmtId="0" fontId="20" fillId="0" borderId="79" xfId="0" applyFont="1" applyBorder="1" applyAlignment="1">
      <alignment horizontal="center" textRotation="90" shrinkToFit="1"/>
    </xf>
    <xf numFmtId="0" fontId="18" fillId="11" borderId="0" xfId="0" applyFont="1" applyFill="1" applyBorder="1" applyAlignment="1">
      <alignment horizontal="left" vertical="center" shrinkToFit="1"/>
    </xf>
    <xf numFmtId="0" fontId="52" fillId="11" borderId="0" xfId="0" applyFont="1" applyFill="1" applyAlignment="1">
      <alignment horizontal="center" vertical="center"/>
    </xf>
    <xf numFmtId="0" fontId="1" fillId="19" borderId="63" xfId="0" applyFont="1" applyFill="1" applyBorder="1" applyAlignment="1">
      <alignment horizontal="center" vertical="center"/>
    </xf>
    <xf numFmtId="0" fontId="1" fillId="19" borderId="64" xfId="0" applyFont="1" applyFill="1" applyBorder="1" applyAlignment="1">
      <alignment horizontal="center" vertical="center"/>
    </xf>
    <xf numFmtId="0" fontId="1" fillId="19" borderId="65" xfId="0" applyFont="1" applyFill="1" applyBorder="1" applyAlignment="1">
      <alignment horizontal="center" vertical="center"/>
    </xf>
    <xf numFmtId="9" fontId="54" fillId="0" borderId="0" xfId="1" applyFont="1" applyFill="1" applyAlignment="1">
      <alignment horizontal="center" vertical="center"/>
    </xf>
    <xf numFmtId="0" fontId="20" fillId="0" borderId="77" xfId="0" applyFont="1" applyBorder="1" applyAlignment="1">
      <alignment horizontal="center" textRotation="90" shrinkToFit="1"/>
    </xf>
    <xf numFmtId="0" fontId="20" fillId="0" borderId="80" xfId="0" applyFont="1" applyBorder="1" applyAlignment="1">
      <alignment horizontal="center" textRotation="90" shrinkToFit="1"/>
    </xf>
    <xf numFmtId="0" fontId="33" fillId="0" borderId="0" xfId="0" applyFont="1" applyAlignment="1">
      <alignment horizontal="center" vertical="center" wrapText="1"/>
    </xf>
    <xf numFmtId="0" fontId="28" fillId="0" borderId="29" xfId="0" applyFont="1" applyFill="1" applyBorder="1" applyAlignment="1">
      <alignment horizontal="left" vertical="top"/>
    </xf>
    <xf numFmtId="9" fontId="63" fillId="0" borderId="60" xfId="1" applyFont="1" applyFill="1" applyBorder="1" applyAlignment="1">
      <alignment horizontal="left" vertical="center"/>
    </xf>
    <xf numFmtId="9" fontId="63" fillId="0" borderId="59" xfId="1" applyFont="1" applyFill="1" applyBorder="1" applyAlignment="1">
      <alignment horizontal="left" vertical="center"/>
    </xf>
    <xf numFmtId="9" fontId="63" fillId="0" borderId="61" xfId="1" applyFont="1" applyFill="1" applyBorder="1" applyAlignment="1">
      <alignment horizontal="left" vertical="center"/>
    </xf>
    <xf numFmtId="9" fontId="63" fillId="0" borderId="62" xfId="1" applyFont="1" applyFill="1" applyBorder="1" applyAlignment="1">
      <alignment horizontal="left" vertical="center"/>
    </xf>
    <xf numFmtId="0" fontId="29" fillId="0" borderId="24" xfId="0" applyFont="1" applyBorder="1" applyAlignment="1">
      <alignment horizontal="left"/>
    </xf>
    <xf numFmtId="0" fontId="29" fillId="0" borderId="25" xfId="0" applyFont="1" applyBorder="1" applyAlignment="1">
      <alignment horizontal="left"/>
    </xf>
    <xf numFmtId="0" fontId="28" fillId="0" borderId="13" xfId="0" applyFont="1" applyFill="1" applyBorder="1" applyAlignment="1">
      <alignment horizontal="left" vertical="top"/>
    </xf>
    <xf numFmtId="0" fontId="35" fillId="0" borderId="0" xfId="0" applyFont="1" applyFill="1" applyBorder="1" applyAlignment="1">
      <alignment horizontal="left" vertical="center"/>
    </xf>
    <xf numFmtId="0" fontId="35" fillId="0" borderId="26" xfId="0" applyFont="1" applyFill="1" applyBorder="1" applyAlignment="1">
      <alignment horizontal="left" vertical="center"/>
    </xf>
    <xf numFmtId="0" fontId="35" fillId="0" borderId="27" xfId="0" applyFont="1" applyFill="1" applyBorder="1" applyAlignment="1">
      <alignment horizontal="left" vertical="center"/>
    </xf>
    <xf numFmtId="0" fontId="35" fillId="0" borderId="28" xfId="0" applyFont="1" applyFill="1" applyBorder="1" applyAlignment="1">
      <alignment horizontal="left" vertical="center"/>
    </xf>
    <xf numFmtId="9" fontId="34" fillId="0" borderId="0" xfId="1" applyNumberFormat="1" applyFont="1" applyFill="1" applyBorder="1" applyAlignment="1">
      <alignment horizontal="center" vertical="center"/>
    </xf>
    <xf numFmtId="0" fontId="36" fillId="0" borderId="0" xfId="0" applyFont="1" applyBorder="1" applyAlignment="1">
      <alignment horizontal="center" vertical="center" wrapText="1"/>
    </xf>
    <xf numFmtId="0" fontId="45" fillId="0" borderId="0" xfId="0" applyFont="1" applyBorder="1" applyAlignment="1">
      <alignment horizontal="center" vertical="center"/>
    </xf>
    <xf numFmtId="0" fontId="53" fillId="0" borderId="0" xfId="0" applyFont="1" applyBorder="1" applyAlignment="1">
      <alignment horizontal="center" vertical="center" wrapText="1"/>
    </xf>
    <xf numFmtId="0" fontId="53" fillId="0" borderId="0" xfId="0" applyFont="1" applyAlignment="1">
      <alignment horizontal="left"/>
    </xf>
    <xf numFmtId="0" fontId="46" fillId="0" borderId="24" xfId="0" applyFont="1" applyBorder="1" applyAlignment="1">
      <alignment horizontal="left"/>
    </xf>
    <xf numFmtId="0" fontId="46" fillId="0" borderId="25" xfId="0" applyFont="1" applyBorder="1" applyAlignment="1">
      <alignment horizontal="left"/>
    </xf>
    <xf numFmtId="0" fontId="33" fillId="0" borderId="0" xfId="0" applyFont="1" applyFill="1" applyAlignment="1">
      <alignment horizontal="center" vertical="center"/>
    </xf>
    <xf numFmtId="0" fontId="20" fillId="0" borderId="75" xfId="0" applyFont="1" applyBorder="1" applyAlignment="1">
      <alignment horizontal="center" textRotation="90" shrinkToFit="1"/>
    </xf>
    <xf numFmtId="0" fontId="20" fillId="0" borderId="78" xfId="0" applyFont="1" applyBorder="1" applyAlignment="1">
      <alignment horizontal="center" textRotation="90" shrinkToFit="1"/>
    </xf>
    <xf numFmtId="14" fontId="18" fillId="11" borderId="0" xfId="0" applyNumberFormat="1" applyFont="1" applyFill="1" applyAlignment="1">
      <alignment horizontal="left" vertical="center"/>
    </xf>
    <xf numFmtId="9" fontId="44" fillId="0" borderId="0" xfId="1" applyNumberFormat="1" applyFont="1" applyFill="1" applyBorder="1" applyAlignment="1">
      <alignment horizontal="center" vertical="center"/>
    </xf>
    <xf numFmtId="0" fontId="41" fillId="0" borderId="0" xfId="0" applyFont="1" applyFill="1" applyBorder="1" applyAlignment="1">
      <alignment horizontal="left" vertical="center"/>
    </xf>
    <xf numFmtId="0" fontId="41" fillId="0" borderId="21" xfId="0" applyFont="1" applyFill="1" applyBorder="1" applyAlignment="1">
      <alignment horizontal="left" vertical="center"/>
    </xf>
    <xf numFmtId="0" fontId="41" fillId="0" borderId="22" xfId="0" applyFont="1" applyFill="1" applyBorder="1" applyAlignment="1">
      <alignment horizontal="left" vertical="center"/>
    </xf>
    <xf numFmtId="0" fontId="41" fillId="0" borderId="23" xfId="0" applyFont="1" applyFill="1" applyBorder="1" applyAlignment="1">
      <alignment horizontal="left" vertical="center"/>
    </xf>
    <xf numFmtId="0" fontId="42" fillId="0" borderId="0" xfId="0" applyFont="1" applyAlignment="1">
      <alignment horizontal="center" vertical="center"/>
    </xf>
    <xf numFmtId="0" fontId="24" fillId="0" borderId="0" xfId="0" applyFont="1" applyAlignment="1">
      <alignment horizontal="center" vertical="center"/>
    </xf>
    <xf numFmtId="0" fontId="43" fillId="0" borderId="0" xfId="0" applyFont="1" applyBorder="1" applyAlignment="1">
      <alignment horizontal="center" vertical="center"/>
    </xf>
    <xf numFmtId="0" fontId="1" fillId="19" borderId="18" xfId="0" applyFont="1" applyFill="1" applyBorder="1" applyAlignment="1">
      <alignment horizontal="center" vertical="center"/>
    </xf>
    <xf numFmtId="0" fontId="1" fillId="19" borderId="9" xfId="0" applyFont="1" applyFill="1" applyBorder="1" applyAlignment="1">
      <alignment horizontal="center" vertical="center"/>
    </xf>
    <xf numFmtId="0" fontId="1" fillId="19" borderId="19" xfId="0" applyFont="1" applyFill="1" applyBorder="1" applyAlignment="1">
      <alignment horizontal="center" vertical="center"/>
    </xf>
    <xf numFmtId="9" fontId="49" fillId="0" borderId="34" xfId="1" applyFont="1" applyFill="1" applyBorder="1" applyAlignment="1">
      <alignment horizontal="left" vertical="center"/>
    </xf>
    <xf numFmtId="9" fontId="49" fillId="0" borderId="35" xfId="1" applyFont="1" applyFill="1" applyBorder="1" applyAlignment="1">
      <alignment horizontal="left" vertical="center"/>
    </xf>
    <xf numFmtId="9" fontId="49" fillId="0" borderId="40" xfId="1" applyFont="1" applyFill="1" applyBorder="1" applyAlignment="1">
      <alignment horizontal="left" vertical="center"/>
    </xf>
    <xf numFmtId="9" fontId="49" fillId="0" borderId="41" xfId="1" applyFont="1" applyFill="1" applyBorder="1" applyAlignment="1">
      <alignment horizontal="left" vertical="center"/>
    </xf>
    <xf numFmtId="9" fontId="49" fillId="0" borderId="50" xfId="1" applyFont="1" applyFill="1" applyBorder="1" applyAlignment="1">
      <alignment horizontal="left" vertical="center"/>
    </xf>
    <xf numFmtId="9" fontId="49" fillId="0" borderId="49" xfId="1" applyFont="1" applyFill="1" applyBorder="1" applyAlignment="1">
      <alignment horizontal="left" vertical="center"/>
    </xf>
    <xf numFmtId="9" fontId="49" fillId="0" borderId="60" xfId="1" applyFont="1" applyFill="1" applyBorder="1" applyAlignment="1">
      <alignment horizontal="left" vertical="center"/>
    </xf>
    <xf numFmtId="9" fontId="49" fillId="0" borderId="59" xfId="1" applyFont="1" applyFill="1" applyBorder="1" applyAlignment="1">
      <alignment horizontal="left" vertical="center"/>
    </xf>
    <xf numFmtId="0" fontId="75" fillId="0" borderId="0" xfId="0" applyFont="1" applyFill="1" applyAlignment="1">
      <alignment horizontal="center" vertical="center"/>
    </xf>
  </cellXfs>
  <cellStyles count="3">
    <cellStyle name="Normal" xfId="0" builtinId="0"/>
    <cellStyle name="Normal 5 2" xfId="2"/>
    <cellStyle name="Pourcentage" xfId="1" builtinId="5"/>
  </cellStyles>
  <dxfs count="24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33CC33"/>
      </font>
    </dxf>
    <dxf>
      <font>
        <color theme="8"/>
      </font>
    </dxf>
    <dxf>
      <font>
        <color rgb="FFFFC000"/>
      </font>
    </dxf>
    <dxf>
      <font>
        <color theme="9" tint="-0.24994659260841701"/>
      </font>
    </dxf>
    <dxf>
      <font>
        <color rgb="FFFF5050"/>
      </font>
    </dxf>
    <dxf>
      <font>
        <color rgb="FF9966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ont>
        <color theme="0"/>
      </font>
    </dxf>
    <dxf>
      <font>
        <color theme="0"/>
      </font>
    </dxf>
    <dxf>
      <font>
        <color theme="0"/>
      </font>
    </dxf>
    <dxf>
      <font>
        <color theme="0"/>
      </font>
    </dxf>
    <dxf>
      <fill>
        <patternFill>
          <bgColor theme="0" tint="-0.24994659260841701"/>
        </patternFill>
      </fill>
    </dxf>
    <dxf>
      <font>
        <color theme="0"/>
      </font>
    </dxf>
    <dxf>
      <font>
        <color theme="0"/>
      </font>
    </dxf>
    <dxf>
      <font>
        <color theme="0"/>
      </font>
    </dxf>
    <dxf>
      <font>
        <color auto="1"/>
      </font>
    </dxf>
    <dxf>
      <font>
        <color rgb="FFFF0000"/>
      </font>
    </dxf>
    <dxf>
      <font>
        <color rgb="FF0070C0"/>
      </font>
    </dxf>
    <dxf>
      <font>
        <color rgb="FF00B050"/>
      </font>
    </dxf>
    <dxf>
      <font>
        <color theme="0"/>
      </font>
    </dxf>
    <dxf>
      <fill>
        <patternFill>
          <bgColor theme="0" tint="-0.24994659260841701"/>
        </patternFill>
      </fill>
    </dxf>
    <dxf>
      <font>
        <color theme="0"/>
      </font>
    </dxf>
    <dxf>
      <font>
        <color theme="0"/>
      </font>
    </dxf>
    <dxf>
      <font>
        <color theme="0"/>
      </font>
    </dxf>
    <dxf>
      <font>
        <color auto="1"/>
      </font>
    </dxf>
    <dxf>
      <font>
        <color rgb="FFFF0000"/>
      </font>
    </dxf>
    <dxf>
      <font>
        <color rgb="FF0070C0"/>
      </font>
    </dxf>
    <dxf>
      <font>
        <color rgb="FF00B050"/>
      </font>
    </dxf>
    <dxf>
      <font>
        <color theme="0"/>
      </font>
    </dxf>
    <dxf>
      <fill>
        <patternFill>
          <bgColor theme="0" tint="-0.24994659260841701"/>
        </patternFill>
      </fill>
    </dxf>
    <dxf>
      <font>
        <color theme="0"/>
      </font>
    </dxf>
    <dxf>
      <font>
        <color theme="0"/>
      </font>
    </dxf>
    <dxf>
      <font>
        <color theme="0"/>
      </font>
    </dxf>
    <dxf>
      <font>
        <color auto="1"/>
      </font>
    </dxf>
    <dxf>
      <font>
        <color rgb="FFFF0000"/>
      </font>
    </dxf>
    <dxf>
      <font>
        <color rgb="FF0070C0"/>
      </font>
    </dxf>
    <dxf>
      <font>
        <color rgb="FF00B050"/>
      </font>
    </dxf>
    <dxf>
      <font>
        <color theme="0"/>
      </font>
    </dxf>
    <dxf>
      <fill>
        <patternFill>
          <bgColor theme="0" tint="-0.24994659260841701"/>
        </patternFill>
      </fill>
    </dxf>
    <dxf>
      <font>
        <color theme="0"/>
      </font>
    </dxf>
    <dxf>
      <font>
        <color theme="0"/>
      </font>
    </dxf>
    <dxf>
      <font>
        <color theme="0"/>
      </font>
    </dxf>
    <dxf>
      <font>
        <color rgb="FF00B050"/>
      </font>
    </dxf>
    <dxf>
      <font>
        <color rgb="FFFF0000"/>
      </font>
    </dxf>
    <dxf>
      <font>
        <color auto="1"/>
      </font>
    </dxf>
    <dxf>
      <font>
        <color rgb="FFFF0000"/>
      </font>
    </dxf>
    <dxf>
      <font>
        <color rgb="FF0070C0"/>
      </font>
    </dxf>
    <dxf>
      <font>
        <color rgb="FF00B050"/>
      </font>
    </dxf>
    <dxf>
      <font>
        <color theme="0"/>
      </font>
    </dxf>
    <dxf>
      <font>
        <color theme="0"/>
      </font>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font>
    </dxf>
    <dxf>
      <font>
        <color theme="0"/>
      </font>
    </dxf>
    <dxf>
      <fill>
        <patternFill>
          <bgColor rgb="FF00B050"/>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tint="-0.24994659260841701"/>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s>
  <tableStyles count="0" defaultTableStyle="TableStyleMedium9" defaultPivotStyle="PivotStyleLight16"/>
  <colors>
    <mruColors>
      <color rgb="FFA50021"/>
      <color rgb="FFE7DC03"/>
      <color rgb="FFFFFF99"/>
      <color rgb="FFFFFF66"/>
      <color rgb="FFCF9FFF"/>
      <color rgb="FF9966FF"/>
      <color rgb="FFFF9999"/>
      <color rgb="FFFF5050"/>
      <color rgb="FFFDB173"/>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bg1"/>
                </a:solidFill>
              </a:defRPr>
            </a:pPr>
            <a:r>
              <a:rPr lang="fr-FR">
                <a:solidFill>
                  <a:schemeClr val="bg1"/>
                </a:solidFill>
              </a:rPr>
              <a:t>C 1: S'informer, Analyser</a:t>
            </a:r>
          </a:p>
        </c:rich>
      </c:tx>
      <c:overlay val="0"/>
      <c:spPr>
        <a:solidFill>
          <a:srgbClr val="7030A0"/>
        </a:solidFill>
      </c:spPr>
    </c:title>
    <c:autoTitleDeleted val="0"/>
    <c:plotArea>
      <c:layout>
        <c:manualLayout>
          <c:layoutTarget val="inner"/>
          <c:xMode val="edge"/>
          <c:yMode val="edge"/>
          <c:x val="4.7521028513117576E-2"/>
          <c:y val="8.9292323435098048E-2"/>
          <c:w val="0.93407992797373762"/>
          <c:h val="0.63787955524361106"/>
        </c:manualLayout>
      </c:layout>
      <c:lineChart>
        <c:grouping val="standard"/>
        <c:varyColors val="0"/>
        <c:ser>
          <c:idx val="0"/>
          <c:order val="0"/>
          <c:tx>
            <c:v>C 1-1: Décoder et analyser les données de définition</c:v>
          </c:tx>
          <c:val>
            <c:numRef>
              <c:f>'L (16)'!$L$67:$AE$67</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0-E40A-4E95-AC96-27F589E34E93}"/>
            </c:ext>
          </c:extLst>
        </c:ser>
        <c:ser>
          <c:idx val="1"/>
          <c:order val="1"/>
          <c:tx>
            <c:v>C 1-2: Décoder et analyser les données opératoires</c:v>
          </c:tx>
          <c:val>
            <c:numRef>
              <c:f>'L (16)'!$L$77:$AE$77</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1-E40A-4E95-AC96-27F589E34E93}"/>
            </c:ext>
          </c:extLst>
        </c:ser>
        <c:ser>
          <c:idx val="2"/>
          <c:order val="2"/>
          <c:tx>
            <c:v>C 1-3: Décoder et analyser les données de gestion</c:v>
          </c:tx>
          <c:val>
            <c:numRef>
              <c:f>'L (16)'!$L$83:$AE$83</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2-E40A-4E95-AC96-27F589E34E93}"/>
            </c:ext>
          </c:extLst>
        </c:ser>
        <c:ser>
          <c:idx val="3"/>
          <c:order val="3"/>
          <c:tx>
            <c:v>C 1-4: Relever et réceptionner une situation de chantier</c:v>
          </c:tx>
          <c:val>
            <c:numRef>
              <c:f>'L (16)'!$L$88:$AE$88</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3-E40A-4E95-AC96-27F589E34E93}"/>
            </c:ext>
          </c:extLst>
        </c:ser>
        <c:dLbls>
          <c:showLegendKey val="0"/>
          <c:showVal val="0"/>
          <c:showCatName val="0"/>
          <c:showSerName val="0"/>
          <c:showPercent val="0"/>
          <c:showBubbleSize val="0"/>
        </c:dLbls>
        <c:marker val="1"/>
        <c:smooth val="0"/>
        <c:axId val="255758336"/>
        <c:axId val="246926720"/>
      </c:lineChart>
      <c:catAx>
        <c:axId val="255758336"/>
        <c:scaling>
          <c:orientation val="minMax"/>
        </c:scaling>
        <c:delete val="0"/>
        <c:axPos val="b"/>
        <c:majorTickMark val="none"/>
        <c:minorTickMark val="none"/>
        <c:tickLblPos val="nextTo"/>
        <c:crossAx val="246926720"/>
        <c:crosses val="autoZero"/>
        <c:auto val="1"/>
        <c:lblAlgn val="ctr"/>
        <c:lblOffset val="100"/>
        <c:noMultiLvlLbl val="0"/>
      </c:catAx>
      <c:valAx>
        <c:axId val="246926720"/>
        <c:scaling>
          <c:orientation val="minMax"/>
          <c:max val="6"/>
          <c:min val="0"/>
        </c:scaling>
        <c:delete val="0"/>
        <c:axPos val="l"/>
        <c:majorGridlines/>
        <c:numFmt formatCode="0.0" sourceLinked="1"/>
        <c:majorTickMark val="none"/>
        <c:minorTickMark val="none"/>
        <c:tickLblPos val="nextTo"/>
        <c:spPr>
          <a:ln w="9525">
            <a:noFill/>
          </a:ln>
        </c:spPr>
        <c:crossAx val="255758336"/>
        <c:crosses val="autoZero"/>
        <c:crossBetween val="between"/>
        <c:majorUnit val="1"/>
        <c:minorUnit val="0.1"/>
      </c:valAx>
    </c:plotArea>
    <c:legend>
      <c:legendPos val="b"/>
      <c:layout>
        <c:manualLayout>
          <c:xMode val="edge"/>
          <c:yMode val="edge"/>
          <c:x val="0.10124391863894032"/>
          <c:y val="0.80861619895010906"/>
          <c:w val="0.77584901560616593"/>
          <c:h val="0.17811079891105638"/>
        </c:manualLayout>
      </c:layout>
      <c:overlay val="0"/>
      <c:txPr>
        <a:bodyPr/>
        <a:lstStyle/>
        <a:p>
          <a:pPr>
            <a:defRPr sz="1200" baseline="0"/>
          </a:pPr>
          <a:endParaRPr lang="fr-FR"/>
        </a:p>
      </c:txPr>
    </c:legend>
    <c:plotVisOnly val="1"/>
    <c:dispBlanksAs val="span"/>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C 2: Traiter, Décider, Préparer</a:t>
            </a:r>
          </a:p>
        </c:rich>
      </c:tx>
      <c:overlay val="0"/>
      <c:spPr>
        <a:solidFill>
          <a:srgbClr val="FF5050"/>
        </a:solidFill>
      </c:spPr>
    </c:title>
    <c:autoTitleDeleted val="0"/>
    <c:plotArea>
      <c:layout>
        <c:manualLayout>
          <c:layoutTarget val="inner"/>
          <c:xMode val="edge"/>
          <c:yMode val="edge"/>
          <c:x val="4.7343751763164875E-2"/>
          <c:y val="8.7661595745013768E-2"/>
          <c:w val="0.93432589298486091"/>
          <c:h val="0.6353615539465296"/>
        </c:manualLayout>
      </c:layout>
      <c:lineChart>
        <c:grouping val="standard"/>
        <c:varyColors val="0"/>
        <c:ser>
          <c:idx val="0"/>
          <c:order val="0"/>
          <c:tx>
            <c:v>C 2-1: Choisir et adapter des solutions techniques</c:v>
          </c:tx>
          <c:val>
            <c:numRef>
              <c:f>'L (16)'!$L$98:$AE$98</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0-978B-414B-B986-05D26FFA136F}"/>
            </c:ext>
          </c:extLst>
        </c:ser>
        <c:ser>
          <c:idx val="1"/>
          <c:order val="1"/>
          <c:tx>
            <c:v>C 2-2: Etablir les plans et tracés d'exécution d'un ouvrage</c:v>
          </c:tx>
          <c:val>
            <c:numRef>
              <c:f>'L (16)'!$L$105:$AE$105</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1-978B-414B-B986-05D26FFA136F}"/>
            </c:ext>
          </c:extLst>
        </c:ser>
        <c:ser>
          <c:idx val="2"/>
          <c:order val="2"/>
          <c:tx>
            <c:v>C 2-3: Etablir les quantitatifs de matériaux et composants</c:v>
          </c:tx>
          <c:val>
            <c:numRef>
              <c:f>'L (16)'!$L$109:$AE$109</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2-978B-414B-B986-05D26FFA136F}"/>
            </c:ext>
          </c:extLst>
        </c:ser>
        <c:ser>
          <c:idx val="3"/>
          <c:order val="3"/>
          <c:tx>
            <c:v>C 2-4: Etablir le processus de fabrication, de dépose et de pose</c:v>
          </c:tx>
          <c:val>
            <c:numRef>
              <c:f>'L (16)'!$L$115:$AE$115</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smooth val="0"/>
          <c:extLst xmlns:c16r2="http://schemas.microsoft.com/office/drawing/2015/06/chart">
            <c:ext xmlns:c16="http://schemas.microsoft.com/office/drawing/2014/chart" uri="{C3380CC4-5D6E-409C-BE32-E72D297353CC}">
              <c16:uniqueId val="{00000003-978B-414B-B986-05D26FFA136F}"/>
            </c:ext>
          </c:extLst>
        </c:ser>
        <c:ser>
          <c:idx val="4"/>
          <c:order val="4"/>
          <c:tx>
            <c:v>C 2-5: Etablir les documents de suivi de réalisation</c:v>
          </c:tx>
          <c:val>
            <c:numRef>
              <c:f>'L (16)'!$L$122:$AE$122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4-978B-414B-B986-05D26FFA136F}"/>
            </c:ext>
          </c:extLst>
        </c:ser>
        <c:dLbls>
          <c:showLegendKey val="0"/>
          <c:showVal val="0"/>
          <c:showCatName val="0"/>
          <c:showSerName val="0"/>
          <c:showPercent val="0"/>
          <c:showBubbleSize val="0"/>
        </c:dLbls>
        <c:marker val="1"/>
        <c:smooth val="0"/>
        <c:axId val="254697984"/>
        <c:axId val="246928448"/>
      </c:lineChart>
      <c:catAx>
        <c:axId val="254697984"/>
        <c:scaling>
          <c:orientation val="minMax"/>
        </c:scaling>
        <c:delete val="0"/>
        <c:axPos val="b"/>
        <c:majorTickMark val="none"/>
        <c:minorTickMark val="none"/>
        <c:tickLblPos val="nextTo"/>
        <c:crossAx val="246928448"/>
        <c:crosses val="autoZero"/>
        <c:auto val="1"/>
        <c:lblAlgn val="ctr"/>
        <c:lblOffset val="100"/>
        <c:noMultiLvlLbl val="0"/>
      </c:catAx>
      <c:valAx>
        <c:axId val="246928448"/>
        <c:scaling>
          <c:orientation val="minMax"/>
          <c:max val="6"/>
          <c:min val="0"/>
        </c:scaling>
        <c:delete val="0"/>
        <c:axPos val="l"/>
        <c:majorGridlines/>
        <c:numFmt formatCode="0.0" sourceLinked="1"/>
        <c:majorTickMark val="none"/>
        <c:minorTickMark val="none"/>
        <c:tickLblPos val="nextTo"/>
        <c:spPr>
          <a:ln w="9525">
            <a:noFill/>
          </a:ln>
        </c:spPr>
        <c:crossAx val="254697984"/>
        <c:crosses val="autoZero"/>
        <c:crossBetween val="between"/>
        <c:majorUnit val="1"/>
        <c:minorUnit val="0.1"/>
      </c:valAx>
    </c:plotArea>
    <c:legend>
      <c:legendPos val="b"/>
      <c:layout>
        <c:manualLayout>
          <c:xMode val="edge"/>
          <c:yMode val="edge"/>
          <c:x val="0.10294593806421742"/>
          <c:y val="0.77319960190283465"/>
          <c:w val="0.7823000338798427"/>
          <c:h val="0.21688568124886001"/>
        </c:manualLayout>
      </c:layout>
      <c:overlay val="0"/>
      <c:txPr>
        <a:bodyPr/>
        <a:lstStyle/>
        <a:p>
          <a:pPr>
            <a:defRPr sz="1200" baseline="0"/>
          </a:pPr>
          <a:endParaRPr lang="fr-FR"/>
        </a:p>
      </c:txPr>
    </c:legend>
    <c:plotVisOnly val="1"/>
    <c:dispBlanksAs val="span"/>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fr-FR">
                <a:solidFill>
                  <a:sysClr val="windowText" lastClr="000000"/>
                </a:solidFill>
              </a:rPr>
              <a:t>C 3: Fabriquer</a:t>
            </a:r>
          </a:p>
        </c:rich>
      </c:tx>
      <c:overlay val="0"/>
      <c:spPr>
        <a:solidFill>
          <a:schemeClr val="accent6">
            <a:lumMod val="75000"/>
          </a:schemeClr>
        </a:solidFill>
      </c:spPr>
    </c:title>
    <c:autoTitleDeleted val="0"/>
    <c:plotArea>
      <c:layout/>
      <c:lineChart>
        <c:grouping val="standard"/>
        <c:varyColors val="0"/>
        <c:ser>
          <c:idx val="0"/>
          <c:order val="0"/>
          <c:tx>
            <c:v>C 3-1: Organiser et mettre en sécurité les postes de travail</c:v>
          </c:tx>
          <c:val>
            <c:numRef>
              <c:f>'L (16)'!$L$131:$AE$131</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0-48CF-4345-9B42-CF165A95C5FA}"/>
            </c:ext>
          </c:extLst>
        </c:ser>
        <c:ser>
          <c:idx val="1"/>
          <c:order val="1"/>
          <c:tx>
            <c:v>C 3-2: Préparer les matériaux, quincailleries et accessoires</c:v>
          </c:tx>
          <c:val>
            <c:numRef>
              <c:f>'L (16)'!$L$140:$AE$140</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1-48CF-4345-9B42-CF165A95C5FA}"/>
            </c:ext>
          </c:extLst>
        </c:ser>
        <c:ser>
          <c:idx val="2"/>
          <c:order val="2"/>
          <c:tx>
            <c:v>C 3-3: Installer et régler les outillages</c:v>
          </c:tx>
          <c:val>
            <c:numRef>
              <c:f>'L (16)'!$L$146:$AE$146</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2-48CF-4345-9B42-CF165A95C5FA}"/>
            </c:ext>
          </c:extLst>
        </c:ser>
        <c:ser>
          <c:idx val="3"/>
          <c:order val="3"/>
          <c:tx>
            <c:v>C 4-4: Conduire les opérations d'usinage: machines conventionnelles, PN, CN</c:v>
          </c:tx>
          <c:val>
            <c:numRef>
              <c:f>'L (16)'!$L$155:$AE$155</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3-48CF-4345-9B42-CF165A95C5FA}"/>
            </c:ext>
          </c:extLst>
        </c:ser>
        <c:ser>
          <c:idx val="4"/>
          <c:order val="4"/>
          <c:tx>
            <c:v>C 3-5: Conduire les opérations de mise en forme et de placage</c:v>
          </c:tx>
          <c:val>
            <c:numRef>
              <c:f>'L (16)'!$L$163:$AE$163</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4-48CF-4345-9B42-CF165A95C5FA}"/>
            </c:ext>
          </c:extLst>
        </c:ser>
        <c:ser>
          <c:idx val="5"/>
          <c:order val="5"/>
          <c:tx>
            <c:v>C 3-6: Conduire les opérations de montage et de finition</c:v>
          </c:tx>
          <c:val>
            <c:numRef>
              <c:f>'L (16)'!$L$173:$AE$173</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5-48CF-4345-9B42-CF165A95C5FA}"/>
            </c:ext>
          </c:extLst>
        </c:ser>
        <c:dLbls>
          <c:showLegendKey val="0"/>
          <c:showVal val="0"/>
          <c:showCatName val="0"/>
          <c:showSerName val="0"/>
          <c:showPercent val="0"/>
          <c:showBubbleSize val="0"/>
        </c:dLbls>
        <c:marker val="1"/>
        <c:smooth val="0"/>
        <c:axId val="255759360"/>
        <c:axId val="246930752"/>
      </c:lineChart>
      <c:catAx>
        <c:axId val="255759360"/>
        <c:scaling>
          <c:orientation val="minMax"/>
        </c:scaling>
        <c:delete val="0"/>
        <c:axPos val="b"/>
        <c:majorTickMark val="none"/>
        <c:minorTickMark val="none"/>
        <c:tickLblPos val="nextTo"/>
        <c:crossAx val="246930752"/>
        <c:crosses val="autoZero"/>
        <c:auto val="1"/>
        <c:lblAlgn val="ctr"/>
        <c:lblOffset val="100"/>
        <c:noMultiLvlLbl val="0"/>
      </c:catAx>
      <c:valAx>
        <c:axId val="246930752"/>
        <c:scaling>
          <c:orientation val="minMax"/>
          <c:max val="6"/>
          <c:min val="0"/>
        </c:scaling>
        <c:delete val="0"/>
        <c:axPos val="l"/>
        <c:majorGridlines/>
        <c:numFmt formatCode="0.0" sourceLinked="1"/>
        <c:majorTickMark val="none"/>
        <c:minorTickMark val="none"/>
        <c:tickLblPos val="nextTo"/>
        <c:spPr>
          <a:ln w="9525">
            <a:noFill/>
          </a:ln>
        </c:spPr>
        <c:crossAx val="255759360"/>
        <c:crosses val="autoZero"/>
        <c:crossBetween val="between"/>
        <c:majorUnit val="1"/>
        <c:minorUnit val="0.1"/>
      </c:valAx>
    </c:plotArea>
    <c:legend>
      <c:legendPos val="b"/>
      <c:layout>
        <c:manualLayout>
          <c:xMode val="edge"/>
          <c:yMode val="edge"/>
          <c:x val="0.10458914553893672"/>
          <c:y val="0.71570518397826699"/>
          <c:w val="0.77734286202720004"/>
          <c:h val="0.26882532363393896"/>
        </c:manualLayout>
      </c:layout>
      <c:overlay val="0"/>
      <c:txPr>
        <a:bodyPr/>
        <a:lstStyle/>
        <a:p>
          <a:pPr>
            <a:defRPr sz="1200" baseline="0"/>
          </a:pPr>
          <a:endParaRPr lang="fr-FR"/>
        </a:p>
      </c:txPr>
    </c:legend>
    <c:plotVisOnly val="1"/>
    <c:dispBlanksAs val="span"/>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fr-FR">
                <a:solidFill>
                  <a:sysClr val="windowText" lastClr="000000"/>
                </a:solidFill>
              </a:rPr>
              <a:t>C 4:</a:t>
            </a:r>
            <a:r>
              <a:rPr lang="fr-FR" baseline="0">
                <a:solidFill>
                  <a:sysClr val="windowText" lastClr="000000"/>
                </a:solidFill>
              </a:rPr>
              <a:t> Mettre en oeuvre sur chantier</a:t>
            </a:r>
            <a:endParaRPr lang="fr-FR">
              <a:solidFill>
                <a:sysClr val="windowText" lastClr="000000"/>
              </a:solidFill>
            </a:endParaRPr>
          </a:p>
        </c:rich>
      </c:tx>
      <c:overlay val="0"/>
      <c:spPr>
        <a:solidFill>
          <a:srgbClr val="FFC000"/>
        </a:solidFill>
      </c:spPr>
    </c:title>
    <c:autoTitleDeleted val="0"/>
    <c:plotArea>
      <c:layout>
        <c:manualLayout>
          <c:layoutTarget val="inner"/>
          <c:xMode val="edge"/>
          <c:yMode val="edge"/>
          <c:x val="4.8300193753361732E-2"/>
          <c:y val="8.0476202380439746E-2"/>
          <c:w val="0.93299913979611593"/>
          <c:h val="0.49957562068862732"/>
        </c:manualLayout>
      </c:layout>
      <c:lineChart>
        <c:grouping val="standard"/>
        <c:varyColors val="0"/>
        <c:ser>
          <c:idx val="0"/>
          <c:order val="0"/>
          <c:tx>
            <c:v>C 4-1: Organiser et mettre en sécurité la zone d'intervention</c:v>
          </c:tx>
          <c:val>
            <c:numRef>
              <c:f>'L (16)'!$L$185:$AE$185</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0-82DE-426C-AD0A-568EEB6B6F4F}"/>
            </c:ext>
          </c:extLst>
        </c:ser>
        <c:ser>
          <c:idx val="1"/>
          <c:order val="1"/>
          <c:tx>
            <c:v>C 4-2: Contrôler la conformité des supports et des ouvrages</c:v>
          </c:tx>
          <c:val>
            <c:numRef>
              <c:f>'L (16)'!$L$196:$AE$196</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1-82DE-426C-AD0A-568EEB6B6F4F}"/>
            </c:ext>
          </c:extLst>
        </c:ser>
        <c:ser>
          <c:idx val="2"/>
          <c:order val="2"/>
          <c:tx>
            <c:v>C 4-3: Implanter, distribuer les ouvrages</c:v>
          </c:tx>
          <c:val>
            <c:numRef>
              <c:f>'L (16)'!$L$202:$AE$202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2-82DE-426C-AD0A-568EEB6B6F4F}"/>
            </c:ext>
          </c:extLst>
        </c:ser>
        <c:ser>
          <c:idx val="3"/>
          <c:order val="3"/>
          <c:tx>
            <c:v>C 4-4: Préparer, adapter, ajuster les ouvrages</c:v>
          </c:tx>
          <c:val>
            <c:numRef>
              <c:f>'L (16)'!$L$207:$AE$207</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3-82DE-426C-AD0A-568EEB6B6F4F}"/>
            </c:ext>
          </c:extLst>
        </c:ser>
        <c:ser>
          <c:idx val="4"/>
          <c:order val="4"/>
          <c:tx>
            <c:v>C 4-5: Conduire les opérations de pose sur chantier</c:v>
          </c:tx>
          <c:val>
            <c:numRef>
              <c:f>'L (16)'!$L$216:$AE$216</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4-82DE-426C-AD0A-568EEB6B6F4F}"/>
            </c:ext>
          </c:extLst>
        </c:ser>
        <c:ser>
          <c:idx val="5"/>
          <c:order val="5"/>
          <c:tx>
            <c:v>C 4-6: Installer les équipements techniques, les accessoires</c:v>
          </c:tx>
          <c:val>
            <c:numRef>
              <c:f>'L (16)'!$L$224:$AE$224</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5-82DE-426C-AD0A-568EEB6B6F4F}"/>
            </c:ext>
          </c:extLst>
        </c:ser>
        <c:ser>
          <c:idx val="6"/>
          <c:order val="6"/>
          <c:tx>
            <c:v>C 4-7: Assurer les opérations de finition périphériques à l'ouvrage</c:v>
          </c:tx>
          <c:val>
            <c:numRef>
              <c:f>'L (16)'!$L$230:$AE$230</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6-82DE-426C-AD0A-568EEB6B6F4F}"/>
            </c:ext>
          </c:extLst>
        </c:ser>
        <c:ser>
          <c:idx val="7"/>
          <c:order val="7"/>
          <c:tx>
            <c:v>C 4-8: Gérer la dépose des ouvrages et l'environnement du chantier</c:v>
          </c:tx>
          <c:val>
            <c:numRef>
              <c:f>'L (16)'!$L$238:$AE$238</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7-82DE-426C-AD0A-568EEB6B6F4F}"/>
            </c:ext>
          </c:extLst>
        </c:ser>
        <c:dLbls>
          <c:showLegendKey val="0"/>
          <c:showVal val="0"/>
          <c:showCatName val="0"/>
          <c:showSerName val="0"/>
          <c:showPercent val="0"/>
          <c:showBubbleSize val="0"/>
        </c:dLbls>
        <c:marker val="1"/>
        <c:smooth val="0"/>
        <c:axId val="256076800"/>
        <c:axId val="254863040"/>
      </c:lineChart>
      <c:catAx>
        <c:axId val="256076800"/>
        <c:scaling>
          <c:orientation val="minMax"/>
        </c:scaling>
        <c:delete val="0"/>
        <c:axPos val="b"/>
        <c:majorTickMark val="none"/>
        <c:minorTickMark val="none"/>
        <c:tickLblPos val="nextTo"/>
        <c:crossAx val="254863040"/>
        <c:crosses val="autoZero"/>
        <c:auto val="1"/>
        <c:lblAlgn val="ctr"/>
        <c:lblOffset val="100"/>
        <c:noMultiLvlLbl val="0"/>
      </c:catAx>
      <c:valAx>
        <c:axId val="254863040"/>
        <c:scaling>
          <c:orientation val="minMax"/>
          <c:max val="6"/>
          <c:min val="0"/>
        </c:scaling>
        <c:delete val="0"/>
        <c:axPos val="l"/>
        <c:majorGridlines/>
        <c:numFmt formatCode="0.0" sourceLinked="1"/>
        <c:majorTickMark val="none"/>
        <c:minorTickMark val="none"/>
        <c:tickLblPos val="nextTo"/>
        <c:spPr>
          <a:ln w="9525">
            <a:noFill/>
          </a:ln>
        </c:spPr>
        <c:crossAx val="256076800"/>
        <c:crosses val="autoZero"/>
        <c:crossBetween val="between"/>
        <c:majorUnit val="1"/>
        <c:minorUnit val="0.1"/>
      </c:valAx>
    </c:plotArea>
    <c:legend>
      <c:legendPos val="b"/>
      <c:layout>
        <c:manualLayout>
          <c:xMode val="edge"/>
          <c:yMode val="edge"/>
          <c:x val="0.1045891997694343"/>
          <c:y val="0.64111500619101947"/>
          <c:w val="0.77734286202720004"/>
          <c:h val="0.32428979715632938"/>
        </c:manualLayout>
      </c:layout>
      <c:overlay val="0"/>
      <c:txPr>
        <a:bodyPr/>
        <a:lstStyle/>
        <a:p>
          <a:pPr>
            <a:defRPr sz="1200" baseline="0"/>
          </a:pPr>
          <a:endParaRPr lang="fr-FR"/>
        </a:p>
      </c:txPr>
    </c:legend>
    <c:plotVisOnly val="1"/>
    <c:dispBlanksAs val="span"/>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fr-FR">
                <a:solidFill>
                  <a:sysClr val="windowText" lastClr="000000"/>
                </a:solidFill>
              </a:rPr>
              <a:t>C 5: Maintenir</a:t>
            </a:r>
            <a:r>
              <a:rPr lang="fr-FR" baseline="0">
                <a:solidFill>
                  <a:sysClr val="windowText" lastClr="000000"/>
                </a:solidFill>
              </a:rPr>
              <a:t> et remettre en état</a:t>
            </a:r>
            <a:endParaRPr lang="fr-FR">
              <a:solidFill>
                <a:sysClr val="windowText" lastClr="000000"/>
              </a:solidFill>
            </a:endParaRPr>
          </a:p>
        </c:rich>
      </c:tx>
      <c:overlay val="0"/>
      <c:spPr>
        <a:solidFill>
          <a:schemeClr val="accent5"/>
        </a:solidFill>
      </c:spPr>
    </c:title>
    <c:autoTitleDeleted val="0"/>
    <c:plotArea>
      <c:layout>
        <c:manualLayout>
          <c:layoutTarget val="inner"/>
          <c:xMode val="edge"/>
          <c:yMode val="edge"/>
          <c:x val="4.7521028513117576E-2"/>
          <c:y val="8.9292323435098048E-2"/>
          <c:w val="0.93407992797373762"/>
          <c:h val="0.66380545897131726"/>
        </c:manualLayout>
      </c:layout>
      <c:lineChart>
        <c:grouping val="standard"/>
        <c:varyColors val="0"/>
        <c:ser>
          <c:idx val="0"/>
          <c:order val="0"/>
          <c:tx>
            <c:v>C 5-1: Assurer la maintenance périodique des ouvrages</c:v>
          </c:tx>
          <c:val>
            <c:numRef>
              <c:f>'L (16)'!$L$247:$AE$247</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0-4073-49A3-A76D-E756980D5F27}"/>
            </c:ext>
          </c:extLst>
        </c:ser>
        <c:ser>
          <c:idx val="1"/>
          <c:order val="1"/>
          <c:tx>
            <c:v>C 5-2: Maintenir en état les matériels, les équipements et les outillages (maintenance de 1er niveau)</c:v>
          </c:tx>
          <c:val>
            <c:numRef>
              <c:f>'L (16)'!$L$254:$AE$254</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1-4073-49A3-A76D-E756980D5F27}"/>
            </c:ext>
          </c:extLst>
        </c:ser>
        <c:dLbls>
          <c:showLegendKey val="0"/>
          <c:showVal val="0"/>
          <c:showCatName val="0"/>
          <c:showSerName val="0"/>
          <c:showPercent val="0"/>
          <c:showBubbleSize val="0"/>
        </c:dLbls>
        <c:marker val="1"/>
        <c:smooth val="0"/>
        <c:axId val="256073728"/>
        <c:axId val="254865344"/>
      </c:lineChart>
      <c:catAx>
        <c:axId val="256073728"/>
        <c:scaling>
          <c:orientation val="minMax"/>
        </c:scaling>
        <c:delete val="0"/>
        <c:axPos val="b"/>
        <c:majorTickMark val="none"/>
        <c:minorTickMark val="none"/>
        <c:tickLblPos val="nextTo"/>
        <c:crossAx val="254865344"/>
        <c:crosses val="autoZero"/>
        <c:auto val="1"/>
        <c:lblAlgn val="ctr"/>
        <c:lblOffset val="100"/>
        <c:noMultiLvlLbl val="0"/>
      </c:catAx>
      <c:valAx>
        <c:axId val="254865344"/>
        <c:scaling>
          <c:orientation val="minMax"/>
          <c:max val="6"/>
          <c:min val="0"/>
        </c:scaling>
        <c:delete val="0"/>
        <c:axPos val="l"/>
        <c:majorGridlines/>
        <c:numFmt formatCode="0.0" sourceLinked="1"/>
        <c:majorTickMark val="none"/>
        <c:minorTickMark val="none"/>
        <c:tickLblPos val="nextTo"/>
        <c:spPr>
          <a:ln w="9525">
            <a:noFill/>
          </a:ln>
        </c:spPr>
        <c:crossAx val="256073728"/>
        <c:crosses val="autoZero"/>
        <c:crossBetween val="between"/>
        <c:majorUnit val="1"/>
        <c:minorUnit val="0.1"/>
      </c:valAx>
    </c:plotArea>
    <c:legend>
      <c:legendPos val="b"/>
      <c:layout>
        <c:manualLayout>
          <c:xMode val="edge"/>
          <c:yMode val="edge"/>
          <c:x val="2.8442737587497612E-2"/>
          <c:y val="0.84966555732990945"/>
          <c:w val="0.92145146000391653"/>
          <c:h val="0.11020392272321554"/>
        </c:manualLayout>
      </c:layout>
      <c:overlay val="0"/>
      <c:txPr>
        <a:bodyPr/>
        <a:lstStyle/>
        <a:p>
          <a:pPr>
            <a:defRPr sz="1200" baseline="0"/>
          </a:pPr>
          <a:endParaRPr lang="fr-FR"/>
        </a:p>
      </c:txPr>
    </c:legend>
    <c:plotVisOnly val="1"/>
    <c:dispBlanksAs val="span"/>
    <c:showDLblsOverMax val="0"/>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fr-FR">
                <a:solidFill>
                  <a:sysClr val="windowText" lastClr="000000"/>
                </a:solidFill>
              </a:rPr>
              <a:t>C 6: Animer</a:t>
            </a:r>
          </a:p>
        </c:rich>
      </c:tx>
      <c:overlay val="0"/>
      <c:spPr>
        <a:solidFill>
          <a:srgbClr val="33CC33"/>
        </a:solidFill>
      </c:spPr>
    </c:title>
    <c:autoTitleDeleted val="0"/>
    <c:plotArea>
      <c:layout>
        <c:manualLayout>
          <c:layoutTarget val="inner"/>
          <c:xMode val="edge"/>
          <c:yMode val="edge"/>
          <c:x val="4.7521028513117576E-2"/>
          <c:y val="8.9292323435098048E-2"/>
          <c:w val="0.93407992797373762"/>
          <c:h val="0.63787955524361151"/>
        </c:manualLayout>
      </c:layout>
      <c:lineChart>
        <c:grouping val="standard"/>
        <c:varyColors val="0"/>
        <c:ser>
          <c:idx val="0"/>
          <c:order val="0"/>
          <c:tx>
            <c:v>C 6-1: Animer une équipe</c:v>
          </c:tx>
          <c:val>
            <c:numRef>
              <c:f>'L (16)'!$L$267:$AE$267</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0-7AE5-4AE8-8F63-53EE798E5154}"/>
            </c:ext>
          </c:extLst>
        </c:ser>
        <c:ser>
          <c:idx val="1"/>
          <c:order val="1"/>
          <c:tx>
            <c:v>C 6-2: Animer les actions de qualité et sécurité</c:v>
          </c:tx>
          <c:val>
            <c:numRef>
              <c:f>'L (16)'!$L$273:$AE$273</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1-7AE5-4AE8-8F63-53EE798E5154}"/>
            </c:ext>
          </c:extLst>
        </c:ser>
        <c:ser>
          <c:idx val="2"/>
          <c:order val="2"/>
          <c:tx>
            <c:v>C 6-3: Rendre compte d'une activité</c:v>
          </c:tx>
          <c:val>
            <c:numRef>
              <c:f>'L (16)'!$L$280:$AE$280</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2-7AE5-4AE8-8F63-53EE798E5154}"/>
            </c:ext>
          </c:extLst>
        </c:ser>
        <c:ser>
          <c:idx val="3"/>
          <c:order val="3"/>
          <c:tx>
            <c:v>C 6-4: Communiquer avec les différents partenaires</c:v>
          </c:tx>
          <c:val>
            <c:numRef>
              <c:f>'L (16)'!$L$285:$AE$285</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xmlns:c16r2="http://schemas.microsoft.com/office/drawing/2015/06/chart">
            <c:ext xmlns:c16="http://schemas.microsoft.com/office/drawing/2014/chart" uri="{C3380CC4-5D6E-409C-BE32-E72D297353CC}">
              <c16:uniqueId val="{00000003-7AE5-4AE8-8F63-53EE798E5154}"/>
            </c:ext>
          </c:extLst>
        </c:ser>
        <c:dLbls>
          <c:showLegendKey val="0"/>
          <c:showVal val="0"/>
          <c:showCatName val="0"/>
          <c:showSerName val="0"/>
          <c:showPercent val="0"/>
          <c:showBubbleSize val="0"/>
        </c:dLbls>
        <c:marker val="1"/>
        <c:smooth val="0"/>
        <c:axId val="256074752"/>
        <c:axId val="254867072"/>
      </c:lineChart>
      <c:catAx>
        <c:axId val="256074752"/>
        <c:scaling>
          <c:orientation val="minMax"/>
        </c:scaling>
        <c:delete val="0"/>
        <c:axPos val="b"/>
        <c:majorTickMark val="none"/>
        <c:minorTickMark val="none"/>
        <c:tickLblPos val="nextTo"/>
        <c:crossAx val="254867072"/>
        <c:crosses val="autoZero"/>
        <c:auto val="1"/>
        <c:lblAlgn val="ctr"/>
        <c:lblOffset val="100"/>
        <c:noMultiLvlLbl val="0"/>
      </c:catAx>
      <c:valAx>
        <c:axId val="254867072"/>
        <c:scaling>
          <c:orientation val="minMax"/>
          <c:max val="6"/>
          <c:min val="0"/>
        </c:scaling>
        <c:delete val="0"/>
        <c:axPos val="l"/>
        <c:majorGridlines/>
        <c:numFmt formatCode="0.0" sourceLinked="1"/>
        <c:majorTickMark val="none"/>
        <c:minorTickMark val="none"/>
        <c:tickLblPos val="nextTo"/>
        <c:spPr>
          <a:ln w="9525">
            <a:noFill/>
          </a:ln>
        </c:spPr>
        <c:crossAx val="256074752"/>
        <c:crosses val="autoZero"/>
        <c:crossBetween val="between"/>
        <c:majorUnit val="1"/>
        <c:minorUnit val="0.1"/>
      </c:valAx>
    </c:plotArea>
    <c:legend>
      <c:legendPos val="b"/>
      <c:layout>
        <c:manualLayout>
          <c:xMode val="edge"/>
          <c:yMode val="edge"/>
          <c:x val="0.10124391863894032"/>
          <c:y val="0.80861619895010906"/>
          <c:w val="0.77584901560616637"/>
          <c:h val="0.17811079891105638"/>
        </c:manualLayout>
      </c:layout>
      <c:overlay val="0"/>
      <c:txPr>
        <a:bodyPr/>
        <a:lstStyle/>
        <a:p>
          <a:pPr>
            <a:defRPr sz="1200" baseline="0"/>
          </a:pPr>
          <a:endParaRPr lang="fr-FR"/>
        </a:p>
      </c:txPr>
    </c:legend>
    <c:plotVisOnly val="1"/>
    <c:dispBlanksAs val="span"/>
    <c:showDLblsOverMax val="0"/>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hyperlink" Target="#Prog!A1"/><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4.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hyperlink" Target="#Classe!A1"/><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hyperlink" Target="#listes!A1"/><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5.png"/></Relationships>
</file>

<file path=xl/drawings/_rels/drawing10.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48.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1.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50.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2.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52.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3.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54.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4.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56.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5.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58.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6.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60.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7.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62.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64.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19.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66.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0.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68.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1.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70.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2.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72.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3.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74.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4.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76.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5.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78.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6.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80.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drawing27.xml.rels><?xml version="1.0" encoding="UTF-8" standalone="yes"?>
<Relationships xmlns="http://schemas.openxmlformats.org/package/2006/relationships"><Relationship Id="rId8" Type="http://schemas.openxmlformats.org/officeDocument/2006/relationships/hyperlink" Target="#'(7)'!A1"/><Relationship Id="rId13" Type="http://schemas.openxmlformats.org/officeDocument/2006/relationships/hyperlink" Target="#'(12)'!A1"/><Relationship Id="rId18" Type="http://schemas.openxmlformats.org/officeDocument/2006/relationships/hyperlink" Target="#'(17)'!A1"/><Relationship Id="rId3" Type="http://schemas.openxmlformats.org/officeDocument/2006/relationships/hyperlink" Target="#'(1)'!A1"/><Relationship Id="rId21" Type="http://schemas.openxmlformats.org/officeDocument/2006/relationships/hyperlink" Target="#'(20)'!A1"/><Relationship Id="rId7" Type="http://schemas.openxmlformats.org/officeDocument/2006/relationships/hyperlink" Target="#'(6)'!A1"/><Relationship Id="rId12" Type="http://schemas.openxmlformats.org/officeDocument/2006/relationships/hyperlink" Target="#'(11)'!A1"/><Relationship Id="rId17" Type="http://schemas.openxmlformats.org/officeDocument/2006/relationships/hyperlink" Target="#'(16)'!A1"/><Relationship Id="rId2" Type="http://schemas.openxmlformats.org/officeDocument/2006/relationships/image" Target="../media/image41.png"/><Relationship Id="rId16" Type="http://schemas.openxmlformats.org/officeDocument/2006/relationships/hyperlink" Target="#'(15)'!A1"/><Relationship Id="rId20" Type="http://schemas.openxmlformats.org/officeDocument/2006/relationships/hyperlink" Target="#'(19)'!A1"/><Relationship Id="rId1" Type="http://schemas.openxmlformats.org/officeDocument/2006/relationships/hyperlink" Target="#Classe!A1"/><Relationship Id="rId6" Type="http://schemas.openxmlformats.org/officeDocument/2006/relationships/hyperlink" Target="#'(5)'!A1"/><Relationship Id="rId11" Type="http://schemas.openxmlformats.org/officeDocument/2006/relationships/hyperlink" Target="#'(10)'!A1"/><Relationship Id="rId24" Type="http://schemas.openxmlformats.org/officeDocument/2006/relationships/image" Target="../media/image24.jpeg"/><Relationship Id="rId5" Type="http://schemas.openxmlformats.org/officeDocument/2006/relationships/hyperlink" Target="#'(4)'!A1"/><Relationship Id="rId15" Type="http://schemas.openxmlformats.org/officeDocument/2006/relationships/hyperlink" Target="#'(14)'!A1"/><Relationship Id="rId23" Type="http://schemas.openxmlformats.org/officeDocument/2006/relationships/hyperlink" Target="#'(3)'!A1"/><Relationship Id="rId10" Type="http://schemas.openxmlformats.org/officeDocument/2006/relationships/hyperlink" Target="#'(9)'!A1"/><Relationship Id="rId19" Type="http://schemas.openxmlformats.org/officeDocument/2006/relationships/hyperlink" Target="#'(18)'!A1"/><Relationship Id="rId4" Type="http://schemas.openxmlformats.org/officeDocument/2006/relationships/hyperlink" Target="#'(2)'!A1"/><Relationship Id="rId9" Type="http://schemas.openxmlformats.org/officeDocument/2006/relationships/hyperlink" Target="#'(8)'!A1"/><Relationship Id="rId14" Type="http://schemas.openxmlformats.org/officeDocument/2006/relationships/hyperlink" Target="#'(13)'!A1"/><Relationship Id="rId22" Type="http://schemas.openxmlformats.org/officeDocument/2006/relationships/hyperlink" Target="#'L (2)'!A1"/></Relationships>
</file>

<file path=xl/drawings/_rels/drawing28.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3)'!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29.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4)'!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2)'!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xml.rels><?xml version="1.0" encoding="UTF-8" standalone="yes"?>
<Relationships xmlns="http://schemas.openxmlformats.org/package/2006/relationships"><Relationship Id="rId3" Type="http://schemas.openxmlformats.org/officeDocument/2006/relationships/hyperlink" Target="#Prog!A1"/><Relationship Id="rId2"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image" Target="../media/image26.jpeg"/><Relationship Id="rId5" Type="http://schemas.openxmlformats.org/officeDocument/2006/relationships/hyperlink" Target="#listes!A1"/><Relationship Id="rId4" Type="http://schemas.openxmlformats.org/officeDocument/2006/relationships/image" Target="../media/image25.png"/></Relationships>
</file>

<file path=xl/drawings/_rels/drawing30.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3)'!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5)'!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1.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6)'!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4)'!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2.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5)'!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7)'!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3.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6)'!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8)'!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4.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7)'!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9)'!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5.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8)'!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0)'!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6.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9)'!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1)'!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7.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10)'!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2)'!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8.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11)'!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3)'!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39.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12)'!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4)'!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4.xml.rels><?xml version="1.0" encoding="UTF-8" standalone="yes"?>
<Relationships xmlns="http://schemas.openxmlformats.org/package/2006/relationships"><Relationship Id="rId13" Type="http://schemas.openxmlformats.org/officeDocument/2006/relationships/image" Target="../media/image30.jpeg"/><Relationship Id="rId18" Type="http://schemas.openxmlformats.org/officeDocument/2006/relationships/hyperlink" Target="#'(13)'!A1"/><Relationship Id="rId26" Type="http://schemas.openxmlformats.org/officeDocument/2006/relationships/image" Target="../media/image33.jpeg"/><Relationship Id="rId21" Type="http://schemas.openxmlformats.org/officeDocument/2006/relationships/hyperlink" Target="#'(16)'!A1"/><Relationship Id="rId34" Type="http://schemas.openxmlformats.org/officeDocument/2006/relationships/hyperlink" Target="#R&#233;cap!A1"/><Relationship Id="rId7" Type="http://schemas.openxmlformats.org/officeDocument/2006/relationships/hyperlink" Target="#'(7)'!A1"/><Relationship Id="rId12" Type="http://schemas.openxmlformats.org/officeDocument/2006/relationships/image" Target="../media/image29.jpeg"/><Relationship Id="rId17" Type="http://schemas.openxmlformats.org/officeDocument/2006/relationships/image" Target="../media/image32.jpeg"/><Relationship Id="rId25" Type="http://schemas.openxmlformats.org/officeDocument/2006/relationships/hyperlink" Target="#'(20)'!A1"/><Relationship Id="rId33" Type="http://schemas.openxmlformats.org/officeDocument/2006/relationships/image" Target="../media/image26.jpeg"/><Relationship Id="rId2" Type="http://schemas.openxmlformats.org/officeDocument/2006/relationships/hyperlink" Target="#'(2)'!A1"/><Relationship Id="rId16" Type="http://schemas.openxmlformats.org/officeDocument/2006/relationships/hyperlink" Target="#'(12)'!A1"/><Relationship Id="rId20" Type="http://schemas.openxmlformats.org/officeDocument/2006/relationships/hyperlink" Target="#'(15)'!A1"/><Relationship Id="rId29" Type="http://schemas.openxmlformats.org/officeDocument/2006/relationships/image" Target="../media/image36.png"/><Relationship Id="rId1" Type="http://schemas.openxmlformats.org/officeDocument/2006/relationships/hyperlink" Target="#'(1)'!A1"/><Relationship Id="rId6" Type="http://schemas.openxmlformats.org/officeDocument/2006/relationships/hyperlink" Target="#'(6)'!A1"/><Relationship Id="rId11" Type="http://schemas.openxmlformats.org/officeDocument/2006/relationships/image" Target="../media/image28.jpeg"/><Relationship Id="rId24" Type="http://schemas.openxmlformats.org/officeDocument/2006/relationships/hyperlink" Target="#'(19)'!A1"/><Relationship Id="rId32" Type="http://schemas.openxmlformats.org/officeDocument/2006/relationships/hyperlink" Target="#listes!A1"/><Relationship Id="rId37" Type="http://schemas.openxmlformats.org/officeDocument/2006/relationships/image" Target="../media/image38.jpeg"/><Relationship Id="rId5" Type="http://schemas.openxmlformats.org/officeDocument/2006/relationships/hyperlink" Target="#'(5)'!A1"/><Relationship Id="rId15" Type="http://schemas.openxmlformats.org/officeDocument/2006/relationships/hyperlink" Target="#'(11)'!A1"/><Relationship Id="rId23" Type="http://schemas.openxmlformats.org/officeDocument/2006/relationships/hyperlink" Target="#'(18)'!A1"/><Relationship Id="rId28" Type="http://schemas.openxmlformats.org/officeDocument/2006/relationships/image" Target="../media/image35.jpeg"/><Relationship Id="rId36" Type="http://schemas.openxmlformats.org/officeDocument/2006/relationships/hyperlink" Target="#'Suivi Machines'!A1"/><Relationship Id="rId10" Type="http://schemas.openxmlformats.org/officeDocument/2006/relationships/hyperlink" Target="#'(10)'!A1"/><Relationship Id="rId19" Type="http://schemas.openxmlformats.org/officeDocument/2006/relationships/hyperlink" Target="#'(14)'!A1"/><Relationship Id="rId31" Type="http://schemas.openxmlformats.org/officeDocument/2006/relationships/image" Target="../media/image24.jpeg"/><Relationship Id="rId4" Type="http://schemas.openxmlformats.org/officeDocument/2006/relationships/hyperlink" Target="#'(4)'!A1"/><Relationship Id="rId9" Type="http://schemas.openxmlformats.org/officeDocument/2006/relationships/hyperlink" Target="#'(9)'!A1"/><Relationship Id="rId14" Type="http://schemas.openxmlformats.org/officeDocument/2006/relationships/image" Target="../media/image31.png"/><Relationship Id="rId22" Type="http://schemas.openxmlformats.org/officeDocument/2006/relationships/hyperlink" Target="#'(17)'!A1"/><Relationship Id="rId27" Type="http://schemas.openxmlformats.org/officeDocument/2006/relationships/image" Target="../media/image34.png"/><Relationship Id="rId30" Type="http://schemas.openxmlformats.org/officeDocument/2006/relationships/hyperlink" Target="#Classe!A1"/><Relationship Id="rId35" Type="http://schemas.openxmlformats.org/officeDocument/2006/relationships/image" Target="../media/image37.jpeg"/><Relationship Id="rId8" Type="http://schemas.openxmlformats.org/officeDocument/2006/relationships/hyperlink" Target="#'(8)'!A1"/><Relationship Id="rId3" Type="http://schemas.openxmlformats.org/officeDocument/2006/relationships/hyperlink" Target="#'(3)'!A1"/></Relationships>
</file>

<file path=xl/drawings/_rels/drawing40.xml.rels><?xml version="1.0" encoding="UTF-8" standalone="yes"?>
<Relationships xmlns="http://schemas.openxmlformats.org/package/2006/relationships"><Relationship Id="rId8" Type="http://schemas.openxmlformats.org/officeDocument/2006/relationships/hyperlink" Target="#'(5)'!A1"/><Relationship Id="rId13" Type="http://schemas.openxmlformats.org/officeDocument/2006/relationships/hyperlink" Target="#'(10)'!A1"/><Relationship Id="rId18" Type="http://schemas.openxmlformats.org/officeDocument/2006/relationships/hyperlink" Target="#'(15)'!A1"/><Relationship Id="rId3" Type="http://schemas.openxmlformats.org/officeDocument/2006/relationships/hyperlink" Target="#'L (13)'!A1"/><Relationship Id="rId21" Type="http://schemas.openxmlformats.org/officeDocument/2006/relationships/hyperlink" Target="#'(18)'!A1"/><Relationship Id="rId7" Type="http://schemas.openxmlformats.org/officeDocument/2006/relationships/hyperlink" Target="#'(4)'!A1"/><Relationship Id="rId12" Type="http://schemas.openxmlformats.org/officeDocument/2006/relationships/hyperlink" Target="#'(9)'!A1"/><Relationship Id="rId17" Type="http://schemas.openxmlformats.org/officeDocument/2006/relationships/hyperlink" Target="#'(14)'!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3)'!A1"/><Relationship Id="rId20" Type="http://schemas.openxmlformats.org/officeDocument/2006/relationships/hyperlink" Target="#'(17)'!A1"/><Relationship Id="rId1" Type="http://schemas.openxmlformats.org/officeDocument/2006/relationships/hyperlink" Target="#Classe!A1"/><Relationship Id="rId6" Type="http://schemas.openxmlformats.org/officeDocument/2006/relationships/hyperlink" Target="#'(2)'!A1"/><Relationship Id="rId11" Type="http://schemas.openxmlformats.org/officeDocument/2006/relationships/hyperlink" Target="#'(8)'!A1"/><Relationship Id="rId24" Type="http://schemas.openxmlformats.org/officeDocument/2006/relationships/hyperlink" Target="#'(3)'!A1"/><Relationship Id="rId5" Type="http://schemas.openxmlformats.org/officeDocument/2006/relationships/hyperlink" Target="#'(1)'!A1"/><Relationship Id="rId15" Type="http://schemas.openxmlformats.org/officeDocument/2006/relationships/hyperlink" Target="#'(12)'!A1"/><Relationship Id="rId23" Type="http://schemas.openxmlformats.org/officeDocument/2006/relationships/hyperlink" Target="#'(20)'!A1"/><Relationship Id="rId10" Type="http://schemas.openxmlformats.org/officeDocument/2006/relationships/hyperlink" Target="#'(7)'!A1"/><Relationship Id="rId19" Type="http://schemas.openxmlformats.org/officeDocument/2006/relationships/hyperlink" Target="#'(16)'!A1"/><Relationship Id="rId4" Type="http://schemas.openxmlformats.org/officeDocument/2006/relationships/hyperlink" Target="#'L (15)'!A1"/><Relationship Id="rId9" Type="http://schemas.openxmlformats.org/officeDocument/2006/relationships/hyperlink" Target="#'(6)'!A1"/><Relationship Id="rId14" Type="http://schemas.openxmlformats.org/officeDocument/2006/relationships/hyperlink" Target="#'(11)'!A1"/><Relationship Id="rId22" Type="http://schemas.openxmlformats.org/officeDocument/2006/relationships/hyperlink" Target="#'(19)'!A1"/></Relationships>
</file>

<file path=xl/drawings/_rels/drawing41.xml.rels><?xml version="1.0" encoding="UTF-8" standalone="yes"?>
<Relationships xmlns="http://schemas.openxmlformats.org/package/2006/relationships"><Relationship Id="rId8" Type="http://schemas.openxmlformats.org/officeDocument/2006/relationships/hyperlink" Target="#'(6)'!A1"/><Relationship Id="rId13" Type="http://schemas.openxmlformats.org/officeDocument/2006/relationships/hyperlink" Target="#'(11)'!A1"/><Relationship Id="rId18" Type="http://schemas.openxmlformats.org/officeDocument/2006/relationships/hyperlink" Target="#'(16)'!A1"/><Relationship Id="rId3" Type="http://schemas.openxmlformats.org/officeDocument/2006/relationships/hyperlink" Target="#'L (14)'!A1"/><Relationship Id="rId21" Type="http://schemas.openxmlformats.org/officeDocument/2006/relationships/hyperlink" Target="#'(19)'!A1"/><Relationship Id="rId7" Type="http://schemas.openxmlformats.org/officeDocument/2006/relationships/hyperlink" Target="#'(5)'!A1"/><Relationship Id="rId12" Type="http://schemas.openxmlformats.org/officeDocument/2006/relationships/hyperlink" Target="#'(10)'!A1"/><Relationship Id="rId17" Type="http://schemas.openxmlformats.org/officeDocument/2006/relationships/hyperlink" Target="#'(15)'!A1"/><Relationship Id="rId25" Type="http://schemas.openxmlformats.org/officeDocument/2006/relationships/image" Target="../media/image24.jpeg"/><Relationship Id="rId2" Type="http://schemas.openxmlformats.org/officeDocument/2006/relationships/image" Target="../media/image41.png"/><Relationship Id="rId16" Type="http://schemas.openxmlformats.org/officeDocument/2006/relationships/hyperlink" Target="#'(14)'!A1"/><Relationship Id="rId20" Type="http://schemas.openxmlformats.org/officeDocument/2006/relationships/hyperlink" Target="#'(18)'!A1"/><Relationship Id="rId1" Type="http://schemas.openxmlformats.org/officeDocument/2006/relationships/hyperlink" Target="#Classe!A1"/><Relationship Id="rId6" Type="http://schemas.openxmlformats.org/officeDocument/2006/relationships/hyperlink" Target="#'(4)'!A1"/><Relationship Id="rId11" Type="http://schemas.openxmlformats.org/officeDocument/2006/relationships/hyperlink" Target="#'(9)'!A1"/><Relationship Id="rId24" Type="http://schemas.openxmlformats.org/officeDocument/2006/relationships/hyperlink" Target="#'L (16)'!A1"/><Relationship Id="rId5" Type="http://schemas.openxmlformats.org/officeDocument/2006/relationships/hyperlink" Target="#'(2)'!A1"/><Relationship Id="rId15" Type="http://schemas.openxmlformats.org/officeDocument/2006/relationships/hyperlink" Target="#'(13)'!A1"/><Relationship Id="rId23" Type="http://schemas.openxmlformats.org/officeDocument/2006/relationships/hyperlink" Target="#'(3)'!A1"/><Relationship Id="rId10" Type="http://schemas.openxmlformats.org/officeDocument/2006/relationships/hyperlink" Target="#'(8)'!A1"/><Relationship Id="rId19" Type="http://schemas.openxmlformats.org/officeDocument/2006/relationships/hyperlink" Target="#'(17)'!A1"/><Relationship Id="rId4" Type="http://schemas.openxmlformats.org/officeDocument/2006/relationships/hyperlink" Target="#'(1)'!A1"/><Relationship Id="rId9" Type="http://schemas.openxmlformats.org/officeDocument/2006/relationships/hyperlink" Target="#'(7)'!A1"/><Relationship Id="rId14" Type="http://schemas.openxmlformats.org/officeDocument/2006/relationships/hyperlink" Target="#'(12)'!A1"/><Relationship Id="rId22" Type="http://schemas.openxmlformats.org/officeDocument/2006/relationships/hyperlink" Target="#'(20)'!A1"/></Relationships>
</file>

<file path=xl/drawings/_rels/drawing42.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hyperlink" Target="#'(6)'!A1"/><Relationship Id="rId18" Type="http://schemas.openxmlformats.org/officeDocument/2006/relationships/hyperlink" Target="#'(11)'!A1"/><Relationship Id="rId26" Type="http://schemas.openxmlformats.org/officeDocument/2006/relationships/hyperlink" Target="#'(19)'!A1"/><Relationship Id="rId3" Type="http://schemas.openxmlformats.org/officeDocument/2006/relationships/chart" Target="../charts/chart1.xml"/><Relationship Id="rId21" Type="http://schemas.openxmlformats.org/officeDocument/2006/relationships/hyperlink" Target="#'(14)'!A1"/><Relationship Id="rId7" Type="http://schemas.openxmlformats.org/officeDocument/2006/relationships/chart" Target="../charts/chart5.xml"/><Relationship Id="rId12" Type="http://schemas.openxmlformats.org/officeDocument/2006/relationships/hyperlink" Target="#'(5)'!A1"/><Relationship Id="rId17" Type="http://schemas.openxmlformats.org/officeDocument/2006/relationships/hyperlink" Target="#'(10)'!A1"/><Relationship Id="rId25" Type="http://schemas.openxmlformats.org/officeDocument/2006/relationships/hyperlink" Target="#'(18)'!A1"/><Relationship Id="rId2" Type="http://schemas.openxmlformats.org/officeDocument/2006/relationships/image" Target="../media/image41.png"/><Relationship Id="rId16" Type="http://schemas.openxmlformats.org/officeDocument/2006/relationships/hyperlink" Target="#'(9)'!A1"/><Relationship Id="rId20" Type="http://schemas.openxmlformats.org/officeDocument/2006/relationships/hyperlink" Target="#'(13)'!A1"/><Relationship Id="rId29" Type="http://schemas.openxmlformats.org/officeDocument/2006/relationships/hyperlink" Target="#'(4)'!A1"/><Relationship Id="rId1" Type="http://schemas.openxmlformats.org/officeDocument/2006/relationships/hyperlink" Target="#Classe!A1"/><Relationship Id="rId6" Type="http://schemas.openxmlformats.org/officeDocument/2006/relationships/chart" Target="../charts/chart4.xml"/><Relationship Id="rId11" Type="http://schemas.openxmlformats.org/officeDocument/2006/relationships/hyperlink" Target="#'(3)'!A1"/><Relationship Id="rId24" Type="http://schemas.openxmlformats.org/officeDocument/2006/relationships/hyperlink" Target="#'(17)'!A1"/><Relationship Id="rId5" Type="http://schemas.openxmlformats.org/officeDocument/2006/relationships/chart" Target="../charts/chart3.xml"/><Relationship Id="rId15" Type="http://schemas.openxmlformats.org/officeDocument/2006/relationships/hyperlink" Target="#'(8)'!A1"/><Relationship Id="rId23" Type="http://schemas.openxmlformats.org/officeDocument/2006/relationships/hyperlink" Target="#'(16)'!A1"/><Relationship Id="rId28" Type="http://schemas.openxmlformats.org/officeDocument/2006/relationships/hyperlink" Target="#'L (15)'!A1"/><Relationship Id="rId10" Type="http://schemas.openxmlformats.org/officeDocument/2006/relationships/hyperlink" Target="#'(2)'!A1"/><Relationship Id="rId19" Type="http://schemas.openxmlformats.org/officeDocument/2006/relationships/hyperlink" Target="#'(12)'!A1"/><Relationship Id="rId4" Type="http://schemas.openxmlformats.org/officeDocument/2006/relationships/chart" Target="../charts/chart2.xml"/><Relationship Id="rId9" Type="http://schemas.openxmlformats.org/officeDocument/2006/relationships/hyperlink" Target="#'(1)'!A1"/><Relationship Id="rId14" Type="http://schemas.openxmlformats.org/officeDocument/2006/relationships/hyperlink" Target="#'(7)'!A1"/><Relationship Id="rId22" Type="http://schemas.openxmlformats.org/officeDocument/2006/relationships/hyperlink" Target="#'(15)'!A1"/><Relationship Id="rId27" Type="http://schemas.openxmlformats.org/officeDocument/2006/relationships/hyperlink" Target="#'(20)'!A1"/><Relationship Id="rId30" Type="http://schemas.openxmlformats.org/officeDocument/2006/relationships/image" Target="../media/image24.jpeg"/></Relationships>
</file>

<file path=xl/drawings/_rels/drawing5.xml.rels><?xml version="1.0" encoding="UTF-8" standalone="yes"?>
<Relationships xmlns="http://schemas.openxmlformats.org/package/2006/relationships"><Relationship Id="rId8" Type="http://schemas.openxmlformats.org/officeDocument/2006/relationships/hyperlink" Target="#'L (4)'!A1"/><Relationship Id="rId13" Type="http://schemas.openxmlformats.org/officeDocument/2006/relationships/hyperlink" Target="#'L (9)'!A1"/><Relationship Id="rId18" Type="http://schemas.openxmlformats.org/officeDocument/2006/relationships/hyperlink" Target="#'L (14)'!A1"/><Relationship Id="rId26" Type="http://schemas.openxmlformats.org/officeDocument/2006/relationships/hyperlink" Target="#'L (16)'!A1"/><Relationship Id="rId3" Type="http://schemas.openxmlformats.org/officeDocument/2006/relationships/hyperlink" Target="#Classe!A1"/><Relationship Id="rId21" Type="http://schemas.openxmlformats.org/officeDocument/2006/relationships/image" Target="../media/image25.png"/><Relationship Id="rId7" Type="http://schemas.openxmlformats.org/officeDocument/2006/relationships/hyperlink" Target="#'L (3)'!A1"/><Relationship Id="rId12" Type="http://schemas.openxmlformats.org/officeDocument/2006/relationships/hyperlink" Target="#'L (8)'!A1"/><Relationship Id="rId17" Type="http://schemas.openxmlformats.org/officeDocument/2006/relationships/hyperlink" Target="#'L (13)'!A1"/><Relationship Id="rId25" Type="http://schemas.openxmlformats.org/officeDocument/2006/relationships/image" Target="../media/image38.jpeg"/><Relationship Id="rId2" Type="http://schemas.openxmlformats.org/officeDocument/2006/relationships/image" Target="../media/image39.jpeg"/><Relationship Id="rId16" Type="http://schemas.openxmlformats.org/officeDocument/2006/relationships/hyperlink" Target="#'L (12)'!A1"/><Relationship Id="rId20" Type="http://schemas.openxmlformats.org/officeDocument/2006/relationships/hyperlink" Target="#Prog!A1"/><Relationship Id="rId1" Type="http://schemas.openxmlformats.org/officeDocument/2006/relationships/hyperlink" Target="#R&#233;cap!A1"/><Relationship Id="rId6" Type="http://schemas.openxmlformats.org/officeDocument/2006/relationships/hyperlink" Target="#'L (2)'!A1"/><Relationship Id="rId11" Type="http://schemas.openxmlformats.org/officeDocument/2006/relationships/hyperlink" Target="#'L (7)'!A1"/><Relationship Id="rId24" Type="http://schemas.openxmlformats.org/officeDocument/2006/relationships/hyperlink" Target="#'Suivi Machines'!A1"/><Relationship Id="rId5" Type="http://schemas.openxmlformats.org/officeDocument/2006/relationships/hyperlink" Target="#'L (1)'!A1"/><Relationship Id="rId15" Type="http://schemas.openxmlformats.org/officeDocument/2006/relationships/hyperlink" Target="#'L (11)'!A1"/><Relationship Id="rId23" Type="http://schemas.openxmlformats.org/officeDocument/2006/relationships/image" Target="../media/image26.jpeg"/><Relationship Id="rId10" Type="http://schemas.openxmlformats.org/officeDocument/2006/relationships/hyperlink" Target="#'L (6)'!A1"/><Relationship Id="rId19" Type="http://schemas.openxmlformats.org/officeDocument/2006/relationships/hyperlink" Target="#'L (15)'!A1"/><Relationship Id="rId4" Type="http://schemas.openxmlformats.org/officeDocument/2006/relationships/image" Target="../media/image24.jpeg"/><Relationship Id="rId9" Type="http://schemas.openxmlformats.org/officeDocument/2006/relationships/hyperlink" Target="#'L (5)'!A1"/><Relationship Id="rId14" Type="http://schemas.openxmlformats.org/officeDocument/2006/relationships/hyperlink" Target="#'L (10)'!A1"/><Relationship Id="rId22" Type="http://schemas.openxmlformats.org/officeDocument/2006/relationships/hyperlink" Target="#listes!A1"/></Relationships>
</file>

<file path=xl/drawings/_rels/drawing6.xml.rels><?xml version="1.0" encoding="UTF-8" standalone="yes"?>
<Relationships xmlns="http://schemas.openxmlformats.org/package/2006/relationships"><Relationship Id="rId8" Type="http://schemas.openxmlformats.org/officeDocument/2006/relationships/hyperlink" Target="#'(7)'!A1"/><Relationship Id="rId13" Type="http://schemas.openxmlformats.org/officeDocument/2006/relationships/hyperlink" Target="#'(12)'!A1"/><Relationship Id="rId18" Type="http://schemas.openxmlformats.org/officeDocument/2006/relationships/hyperlink" Target="#'(17)'!A1"/><Relationship Id="rId26" Type="http://schemas.openxmlformats.org/officeDocument/2006/relationships/image" Target="../media/image37.jpeg"/><Relationship Id="rId3" Type="http://schemas.openxmlformats.org/officeDocument/2006/relationships/hyperlink" Target="#'(1)'!A1"/><Relationship Id="rId21" Type="http://schemas.openxmlformats.org/officeDocument/2006/relationships/hyperlink" Target="#'(20)'!A1"/><Relationship Id="rId7" Type="http://schemas.openxmlformats.org/officeDocument/2006/relationships/hyperlink" Target="#'(6)'!A1"/><Relationship Id="rId12" Type="http://schemas.openxmlformats.org/officeDocument/2006/relationships/hyperlink" Target="#'(11)'!A1"/><Relationship Id="rId17" Type="http://schemas.openxmlformats.org/officeDocument/2006/relationships/hyperlink" Target="#'(16)'!A1"/><Relationship Id="rId25" Type="http://schemas.openxmlformats.org/officeDocument/2006/relationships/hyperlink" Target="#R&#233;cap!A1"/><Relationship Id="rId2" Type="http://schemas.openxmlformats.org/officeDocument/2006/relationships/image" Target="../media/image40.png"/><Relationship Id="rId16" Type="http://schemas.openxmlformats.org/officeDocument/2006/relationships/hyperlink" Target="#'(15)'!A1"/><Relationship Id="rId20" Type="http://schemas.openxmlformats.org/officeDocument/2006/relationships/hyperlink" Target="#'(19)'!A1"/><Relationship Id="rId1" Type="http://schemas.openxmlformats.org/officeDocument/2006/relationships/hyperlink" Target="#Prog!A1"/><Relationship Id="rId6" Type="http://schemas.openxmlformats.org/officeDocument/2006/relationships/hyperlink" Target="#'(5)'!A1"/><Relationship Id="rId11" Type="http://schemas.openxmlformats.org/officeDocument/2006/relationships/hyperlink" Target="#'(10)'!A1"/><Relationship Id="rId24" Type="http://schemas.openxmlformats.org/officeDocument/2006/relationships/image" Target="../media/image26.jpeg"/><Relationship Id="rId5" Type="http://schemas.openxmlformats.org/officeDocument/2006/relationships/hyperlink" Target="#'(4)'!A1"/><Relationship Id="rId15" Type="http://schemas.openxmlformats.org/officeDocument/2006/relationships/hyperlink" Target="#'(14)'!A1"/><Relationship Id="rId23" Type="http://schemas.openxmlformats.org/officeDocument/2006/relationships/hyperlink" Target="#listes!A1"/><Relationship Id="rId10" Type="http://schemas.openxmlformats.org/officeDocument/2006/relationships/hyperlink" Target="#'(9)'!A1"/><Relationship Id="rId19" Type="http://schemas.openxmlformats.org/officeDocument/2006/relationships/hyperlink" Target="#'(18)'!A1"/><Relationship Id="rId4" Type="http://schemas.openxmlformats.org/officeDocument/2006/relationships/hyperlink" Target="#'(2)'!A1"/><Relationship Id="rId9" Type="http://schemas.openxmlformats.org/officeDocument/2006/relationships/hyperlink" Target="#'(8)'!A1"/><Relationship Id="rId14" Type="http://schemas.openxmlformats.org/officeDocument/2006/relationships/hyperlink" Target="#'(13)'!A1"/><Relationship Id="rId22" Type="http://schemas.openxmlformats.org/officeDocument/2006/relationships/hyperlink" Target="#'(3)'!A1"/></Relationships>
</file>

<file path=xl/drawings/_rels/drawing7.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L (16)'!A1"/><Relationship Id="rId3" Type="http://schemas.openxmlformats.org/officeDocument/2006/relationships/hyperlink" Target="#'L (1)'!A1"/><Relationship Id="rId21" Type="http://schemas.openxmlformats.org/officeDocument/2006/relationships/image" Target="../media/image24.jpeg"/><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40.pn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24" Type="http://schemas.openxmlformats.org/officeDocument/2006/relationships/image" Target="../media/image42.emf"/><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37.jpeg"/><Relationship Id="rId10" Type="http://schemas.openxmlformats.org/officeDocument/2006/relationships/hyperlink" Target="#'L (8)'!A1"/><Relationship Id="rId19" Type="http://schemas.openxmlformats.org/officeDocument/2006/relationships/hyperlink" Target="#Prog!A1"/><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hyperlink" Target="#R&#233;cap!A1"/></Relationships>
</file>

<file path=xl/drawings/_rels/drawing8.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image" Target="../media/image24.jpeg"/><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hyperlink" Target="#Classe!A1"/><Relationship Id="rId16" Type="http://schemas.openxmlformats.org/officeDocument/2006/relationships/hyperlink" Target="#'L (14)'!A1"/><Relationship Id="rId20" Type="http://schemas.openxmlformats.org/officeDocument/2006/relationships/hyperlink" Target="#'L (16)'!A1"/><Relationship Id="rId1" Type="http://schemas.openxmlformats.org/officeDocument/2006/relationships/image" Target="../media/image41.png"/><Relationship Id="rId6" Type="http://schemas.openxmlformats.org/officeDocument/2006/relationships/hyperlink" Target="#'L (4)'!A1"/><Relationship Id="rId11" Type="http://schemas.openxmlformats.org/officeDocument/2006/relationships/hyperlink" Target="#'L (9)'!A1"/><Relationship Id="rId24" Type="http://schemas.openxmlformats.org/officeDocument/2006/relationships/image" Target="../media/image44.emf"/><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37.jpeg"/><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hyperlink" Target="#R&#233;cap!A1"/></Relationships>
</file>

<file path=xl/drawings/_rels/drawing9.xml.rels><?xml version="1.0" encoding="UTF-8" standalone="yes"?>
<Relationships xmlns="http://schemas.openxmlformats.org/package/2006/relationships"><Relationship Id="rId8" Type="http://schemas.openxmlformats.org/officeDocument/2006/relationships/hyperlink" Target="#'L (6)'!A1"/><Relationship Id="rId13" Type="http://schemas.openxmlformats.org/officeDocument/2006/relationships/hyperlink" Target="#'L (11)'!A1"/><Relationship Id="rId18" Type="http://schemas.openxmlformats.org/officeDocument/2006/relationships/hyperlink" Target="#Prog!A1"/><Relationship Id="rId3" Type="http://schemas.openxmlformats.org/officeDocument/2006/relationships/hyperlink" Target="#'L (1)'!A1"/><Relationship Id="rId21" Type="http://schemas.openxmlformats.org/officeDocument/2006/relationships/hyperlink" Target="#R&#233;cap!A1"/><Relationship Id="rId7" Type="http://schemas.openxmlformats.org/officeDocument/2006/relationships/hyperlink" Target="#'L (5)'!A1"/><Relationship Id="rId12" Type="http://schemas.openxmlformats.org/officeDocument/2006/relationships/hyperlink" Target="#'L (10)'!A1"/><Relationship Id="rId17" Type="http://schemas.openxmlformats.org/officeDocument/2006/relationships/hyperlink" Target="#'L (15)'!A1"/><Relationship Id="rId2" Type="http://schemas.openxmlformats.org/officeDocument/2006/relationships/image" Target="../media/image41.png"/><Relationship Id="rId16" Type="http://schemas.openxmlformats.org/officeDocument/2006/relationships/hyperlink" Target="#'L (14)'!A1"/><Relationship Id="rId20" Type="http://schemas.openxmlformats.org/officeDocument/2006/relationships/image" Target="../media/image24.jpeg"/><Relationship Id="rId1" Type="http://schemas.openxmlformats.org/officeDocument/2006/relationships/hyperlink" Target="#Classe!A1"/><Relationship Id="rId6" Type="http://schemas.openxmlformats.org/officeDocument/2006/relationships/hyperlink" Target="#'L (4)'!A1"/><Relationship Id="rId11" Type="http://schemas.openxmlformats.org/officeDocument/2006/relationships/hyperlink" Target="#'L (9)'!A1"/><Relationship Id="rId5" Type="http://schemas.openxmlformats.org/officeDocument/2006/relationships/hyperlink" Target="#'L (3)'!A1"/><Relationship Id="rId15" Type="http://schemas.openxmlformats.org/officeDocument/2006/relationships/hyperlink" Target="#'L (13)'!A1"/><Relationship Id="rId23" Type="http://schemas.openxmlformats.org/officeDocument/2006/relationships/image" Target="../media/image46.emf"/><Relationship Id="rId10" Type="http://schemas.openxmlformats.org/officeDocument/2006/relationships/hyperlink" Target="#'L (8)'!A1"/><Relationship Id="rId19" Type="http://schemas.openxmlformats.org/officeDocument/2006/relationships/image" Target="../media/image40.png"/><Relationship Id="rId4" Type="http://schemas.openxmlformats.org/officeDocument/2006/relationships/hyperlink" Target="#'L (2)'!A1"/><Relationship Id="rId9" Type="http://schemas.openxmlformats.org/officeDocument/2006/relationships/hyperlink" Target="#'L (7)'!A1"/><Relationship Id="rId14" Type="http://schemas.openxmlformats.org/officeDocument/2006/relationships/hyperlink" Target="#'L (12)'!A1"/><Relationship Id="rId22" Type="http://schemas.openxmlformats.org/officeDocument/2006/relationships/image" Target="../media/image37.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7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7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7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8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xdr:twoCellAnchor editAs="oneCell">
    <xdr:from>
      <xdr:col>11</xdr:col>
      <xdr:colOff>16566</xdr:colOff>
      <xdr:row>2</xdr:row>
      <xdr:rowOff>3906</xdr:rowOff>
    </xdr:from>
    <xdr:to>
      <xdr:col>14</xdr:col>
      <xdr:colOff>363948</xdr:colOff>
      <xdr:row>6</xdr:row>
      <xdr:rowOff>167101</xdr:rowOff>
    </xdr:to>
    <xdr:pic>
      <xdr:nvPicPr>
        <xdr:cNvPr id="54" name="Picture 1" descr="Résultat de recherche d'images pour &quot;dégauchisseuse&quot;"/>
        <xdr:cNvPicPr>
          <a:picLocks noChangeAspect="1" noChangeArrowheads="1"/>
        </xdr:cNvPicPr>
      </xdr:nvPicPr>
      <xdr:blipFill>
        <a:blip xmlns:r="http://schemas.openxmlformats.org/officeDocument/2006/relationships" r:embed="rId1" cstate="print"/>
        <a:srcRect/>
        <a:stretch>
          <a:fillRect/>
        </a:stretch>
      </xdr:blipFill>
      <xdr:spPr bwMode="auto">
        <a:xfrm>
          <a:off x="2816088" y="244102"/>
          <a:ext cx="1490382" cy="1123977"/>
        </a:xfrm>
        <a:prstGeom prst="rect">
          <a:avLst/>
        </a:prstGeom>
        <a:noFill/>
      </xdr:spPr>
    </xdr:pic>
    <xdr:clientData/>
  </xdr:twoCellAnchor>
  <xdr:twoCellAnchor editAs="oneCell">
    <xdr:from>
      <xdr:col>16</xdr:col>
      <xdr:colOff>162243</xdr:colOff>
      <xdr:row>1</xdr:row>
      <xdr:rowOff>221690</xdr:rowOff>
    </xdr:from>
    <xdr:to>
      <xdr:col>19</xdr:col>
      <xdr:colOff>218272</xdr:colOff>
      <xdr:row>6</xdr:row>
      <xdr:rowOff>179617</xdr:rowOff>
    </xdr:to>
    <xdr:pic>
      <xdr:nvPicPr>
        <xdr:cNvPr id="55" name="Picture 2" descr="Résultat de recherche d'images pour &quot;raboteuse&quot;"/>
        <xdr:cNvPicPr>
          <a:picLocks noChangeAspect="1" noChangeArrowheads="1"/>
        </xdr:cNvPicPr>
      </xdr:nvPicPr>
      <xdr:blipFill>
        <a:blip xmlns:r="http://schemas.openxmlformats.org/officeDocument/2006/relationships" r:embed="rId2" cstate="print"/>
        <a:srcRect/>
        <a:stretch>
          <a:fillRect/>
        </a:stretch>
      </xdr:blipFill>
      <xdr:spPr bwMode="auto">
        <a:xfrm>
          <a:off x="4676265" y="221690"/>
          <a:ext cx="1199029" cy="1158905"/>
        </a:xfrm>
        <a:prstGeom prst="rect">
          <a:avLst/>
        </a:prstGeom>
        <a:noFill/>
      </xdr:spPr>
    </xdr:pic>
    <xdr:clientData/>
  </xdr:twoCellAnchor>
  <xdr:twoCellAnchor editAs="oneCell">
    <xdr:from>
      <xdr:col>21</xdr:col>
      <xdr:colOff>151037</xdr:colOff>
      <xdr:row>1</xdr:row>
      <xdr:rowOff>165660</xdr:rowOff>
    </xdr:from>
    <xdr:to>
      <xdr:col>24</xdr:col>
      <xdr:colOff>218272</xdr:colOff>
      <xdr:row>6</xdr:row>
      <xdr:rowOff>181509</xdr:rowOff>
    </xdr:to>
    <xdr:pic>
      <xdr:nvPicPr>
        <xdr:cNvPr id="56" name="Picture 4" descr="Résultat de recherche d'images pour &quot;scie radiale stationnaire&quot;"/>
        <xdr:cNvPicPr>
          <a:picLocks noChangeAspect="1" noChangeArrowheads="1"/>
        </xdr:cNvPicPr>
      </xdr:nvPicPr>
      <xdr:blipFill>
        <a:blip xmlns:r="http://schemas.openxmlformats.org/officeDocument/2006/relationships" r:embed="rId3" cstate="print"/>
        <a:srcRect/>
        <a:stretch>
          <a:fillRect/>
        </a:stretch>
      </xdr:blipFill>
      <xdr:spPr bwMode="auto">
        <a:xfrm>
          <a:off x="6379559" y="165660"/>
          <a:ext cx="1210235" cy="1216827"/>
        </a:xfrm>
        <a:prstGeom prst="rect">
          <a:avLst/>
        </a:prstGeom>
        <a:noFill/>
      </xdr:spPr>
    </xdr:pic>
    <xdr:clientData/>
  </xdr:twoCellAnchor>
  <xdr:twoCellAnchor editAs="oneCell">
    <xdr:from>
      <xdr:col>26</xdr:col>
      <xdr:colOff>27771</xdr:colOff>
      <xdr:row>2</xdr:row>
      <xdr:rowOff>171996</xdr:rowOff>
    </xdr:from>
    <xdr:to>
      <xdr:col>29</xdr:col>
      <xdr:colOff>369127</xdr:colOff>
      <xdr:row>6</xdr:row>
      <xdr:rowOff>18037</xdr:rowOff>
    </xdr:to>
    <xdr:pic>
      <xdr:nvPicPr>
        <xdr:cNvPr id="57" name="Picture 5" descr="Résultat de recherche d'images pour &quot;déligneuse&quot;"/>
        <xdr:cNvPicPr>
          <a:picLocks noChangeAspect="1" noChangeArrowheads="1"/>
        </xdr:cNvPicPr>
      </xdr:nvPicPr>
      <xdr:blipFill>
        <a:blip xmlns:r="http://schemas.openxmlformats.org/officeDocument/2006/relationships" r:embed="rId4" cstate="print"/>
        <a:srcRect/>
        <a:stretch>
          <a:fillRect/>
        </a:stretch>
      </xdr:blipFill>
      <xdr:spPr bwMode="auto">
        <a:xfrm>
          <a:off x="7970793" y="412192"/>
          <a:ext cx="1484356" cy="806823"/>
        </a:xfrm>
        <a:prstGeom prst="rect">
          <a:avLst/>
        </a:prstGeom>
        <a:noFill/>
      </xdr:spPr>
    </xdr:pic>
    <xdr:clientData/>
  </xdr:twoCellAnchor>
  <xdr:twoCellAnchor editAs="oneCell">
    <xdr:from>
      <xdr:col>31</xdr:col>
      <xdr:colOff>27771</xdr:colOff>
      <xdr:row>2</xdr:row>
      <xdr:rowOff>115966</xdr:rowOff>
    </xdr:from>
    <xdr:to>
      <xdr:col>34</xdr:col>
      <xdr:colOff>360771</xdr:colOff>
      <xdr:row>6</xdr:row>
      <xdr:rowOff>144402</xdr:rowOff>
    </xdr:to>
    <xdr:pic>
      <xdr:nvPicPr>
        <xdr:cNvPr id="58" name="Picture 6" descr="Résultat de recherche d'images pour &quot;scie à format altendorf&quot;"/>
        <xdr:cNvPicPr>
          <a:picLocks noChangeAspect="1" noChangeArrowheads="1"/>
        </xdr:cNvPicPr>
      </xdr:nvPicPr>
      <xdr:blipFill>
        <a:blip xmlns:r="http://schemas.openxmlformats.org/officeDocument/2006/relationships" r:embed="rId5" cstate="print"/>
        <a:srcRect/>
        <a:stretch>
          <a:fillRect/>
        </a:stretch>
      </xdr:blipFill>
      <xdr:spPr bwMode="auto">
        <a:xfrm>
          <a:off x="9685293" y="356162"/>
          <a:ext cx="1476000" cy="989218"/>
        </a:xfrm>
        <a:prstGeom prst="rect">
          <a:avLst/>
        </a:prstGeom>
        <a:noFill/>
      </xdr:spPr>
    </xdr:pic>
    <xdr:clientData/>
  </xdr:twoCellAnchor>
  <xdr:twoCellAnchor editAs="oneCell">
    <xdr:from>
      <xdr:col>36</xdr:col>
      <xdr:colOff>16565</xdr:colOff>
      <xdr:row>2</xdr:row>
      <xdr:rowOff>3906</xdr:rowOff>
    </xdr:from>
    <xdr:to>
      <xdr:col>39</xdr:col>
      <xdr:colOff>363947</xdr:colOff>
      <xdr:row>6</xdr:row>
      <xdr:rowOff>166143</xdr:rowOff>
    </xdr:to>
    <xdr:pic>
      <xdr:nvPicPr>
        <xdr:cNvPr id="59" name="Picture 7" descr="Résultat de recherche d'images pour &quot;scie à ruban&quot;"/>
        <xdr:cNvPicPr>
          <a:picLocks noChangeAspect="1" noChangeArrowheads="1"/>
        </xdr:cNvPicPr>
      </xdr:nvPicPr>
      <xdr:blipFill>
        <a:blip xmlns:r="http://schemas.openxmlformats.org/officeDocument/2006/relationships" r:embed="rId6" cstate="print"/>
        <a:srcRect/>
        <a:stretch>
          <a:fillRect/>
        </a:stretch>
      </xdr:blipFill>
      <xdr:spPr bwMode="auto">
        <a:xfrm>
          <a:off x="11388587" y="244102"/>
          <a:ext cx="1490382" cy="1123019"/>
        </a:xfrm>
        <a:prstGeom prst="rect">
          <a:avLst/>
        </a:prstGeom>
        <a:noFill/>
      </xdr:spPr>
    </xdr:pic>
    <xdr:clientData/>
  </xdr:twoCellAnchor>
  <xdr:twoCellAnchor editAs="oneCell">
    <xdr:from>
      <xdr:col>41</xdr:col>
      <xdr:colOff>198299</xdr:colOff>
      <xdr:row>1</xdr:row>
      <xdr:rowOff>188072</xdr:rowOff>
    </xdr:from>
    <xdr:to>
      <xdr:col>44</xdr:col>
      <xdr:colOff>231917</xdr:colOff>
      <xdr:row>6</xdr:row>
      <xdr:rowOff>170408</xdr:rowOff>
    </xdr:to>
    <xdr:pic>
      <xdr:nvPicPr>
        <xdr:cNvPr id="60" name="Picture 8" descr="Résultat de recherche d'images pour &quot;toupie menuiserie&quot;"/>
        <xdr:cNvPicPr>
          <a:picLocks noChangeAspect="1" noChangeArrowheads="1"/>
        </xdr:cNvPicPr>
      </xdr:nvPicPr>
      <xdr:blipFill>
        <a:blip xmlns:r="http://schemas.openxmlformats.org/officeDocument/2006/relationships" r:embed="rId7" cstate="print"/>
        <a:srcRect/>
        <a:stretch>
          <a:fillRect/>
        </a:stretch>
      </xdr:blipFill>
      <xdr:spPr bwMode="auto">
        <a:xfrm>
          <a:off x="13284821" y="188072"/>
          <a:ext cx="1176618" cy="1183314"/>
        </a:xfrm>
        <a:prstGeom prst="rect">
          <a:avLst/>
        </a:prstGeom>
        <a:noFill/>
      </xdr:spPr>
    </xdr:pic>
    <xdr:clientData/>
  </xdr:twoCellAnchor>
  <xdr:twoCellAnchor editAs="oneCell">
    <xdr:from>
      <xdr:col>46</xdr:col>
      <xdr:colOff>24849</xdr:colOff>
      <xdr:row>1</xdr:row>
      <xdr:rowOff>221690</xdr:rowOff>
    </xdr:from>
    <xdr:to>
      <xdr:col>49</xdr:col>
      <xdr:colOff>361025</xdr:colOff>
      <xdr:row>6</xdr:row>
      <xdr:rowOff>135415</xdr:rowOff>
    </xdr:to>
    <xdr:pic>
      <xdr:nvPicPr>
        <xdr:cNvPr id="61" name="Picture 9" descr="Résultat de recherche d'images pour &quot;toupie menuiserie&quot;"/>
        <xdr:cNvPicPr>
          <a:picLocks noChangeAspect="1" noChangeArrowheads="1"/>
        </xdr:cNvPicPr>
      </xdr:nvPicPr>
      <xdr:blipFill>
        <a:blip xmlns:r="http://schemas.openxmlformats.org/officeDocument/2006/relationships" r:embed="rId8" cstate="print"/>
        <a:srcRect/>
        <a:stretch>
          <a:fillRect/>
        </a:stretch>
      </xdr:blipFill>
      <xdr:spPr bwMode="auto">
        <a:xfrm>
          <a:off x="14825871" y="221690"/>
          <a:ext cx="1479176" cy="1114703"/>
        </a:xfrm>
        <a:prstGeom prst="rect">
          <a:avLst/>
        </a:prstGeom>
        <a:noFill/>
      </xdr:spPr>
    </xdr:pic>
    <xdr:clientData/>
  </xdr:twoCellAnchor>
  <xdr:twoCellAnchor editAs="oneCell">
    <xdr:from>
      <xdr:col>51</xdr:col>
      <xdr:colOff>187092</xdr:colOff>
      <xdr:row>1</xdr:row>
      <xdr:rowOff>176866</xdr:rowOff>
    </xdr:from>
    <xdr:to>
      <xdr:col>54</xdr:col>
      <xdr:colOff>235943</xdr:colOff>
      <xdr:row>6</xdr:row>
      <xdr:rowOff>174917</xdr:rowOff>
    </xdr:to>
    <xdr:pic>
      <xdr:nvPicPr>
        <xdr:cNvPr id="62" name="Picture 10" descr="Résultat de recherche d'images pour &quot;mortaiseuse à mèche&quot;"/>
        <xdr:cNvPicPr>
          <a:picLocks noChangeAspect="1" noChangeArrowheads="1"/>
        </xdr:cNvPicPr>
      </xdr:nvPicPr>
      <xdr:blipFill>
        <a:blip xmlns:r="http://schemas.openxmlformats.org/officeDocument/2006/relationships" r:embed="rId9" cstate="print"/>
        <a:srcRect/>
        <a:stretch>
          <a:fillRect/>
        </a:stretch>
      </xdr:blipFill>
      <xdr:spPr bwMode="auto">
        <a:xfrm>
          <a:off x="16702614" y="176866"/>
          <a:ext cx="1191851" cy="1199029"/>
        </a:xfrm>
        <a:prstGeom prst="rect">
          <a:avLst/>
        </a:prstGeom>
        <a:noFill/>
      </xdr:spPr>
    </xdr:pic>
    <xdr:clientData/>
  </xdr:twoCellAnchor>
  <xdr:twoCellAnchor editAs="oneCell">
    <xdr:from>
      <xdr:col>56</xdr:col>
      <xdr:colOff>287025</xdr:colOff>
      <xdr:row>1</xdr:row>
      <xdr:rowOff>175186</xdr:rowOff>
    </xdr:from>
    <xdr:to>
      <xdr:col>59</xdr:col>
      <xdr:colOff>67950</xdr:colOff>
      <xdr:row>6</xdr:row>
      <xdr:rowOff>175456</xdr:rowOff>
    </xdr:to>
    <xdr:pic>
      <xdr:nvPicPr>
        <xdr:cNvPr id="63" name="Picture 11" descr="Résultat de recherche d'images pour &quot;mortaiseuse à chaine&quot;"/>
        <xdr:cNvPicPr>
          <a:picLocks noChangeAspect="1" noChangeArrowheads="1"/>
        </xdr:cNvPicPr>
      </xdr:nvPicPr>
      <xdr:blipFill>
        <a:blip xmlns:r="http://schemas.openxmlformats.org/officeDocument/2006/relationships" r:embed="rId10" cstate="print"/>
        <a:srcRect l="23418" r="24684"/>
        <a:stretch>
          <a:fillRect/>
        </a:stretch>
      </xdr:blipFill>
      <xdr:spPr bwMode="auto">
        <a:xfrm>
          <a:off x="18517047" y="175186"/>
          <a:ext cx="923925" cy="1201248"/>
        </a:xfrm>
        <a:prstGeom prst="rect">
          <a:avLst/>
        </a:prstGeom>
        <a:noFill/>
      </xdr:spPr>
    </xdr:pic>
    <xdr:clientData/>
  </xdr:twoCellAnchor>
  <xdr:twoCellAnchor editAs="oneCell">
    <xdr:from>
      <xdr:col>61</xdr:col>
      <xdr:colOff>39850</xdr:colOff>
      <xdr:row>1</xdr:row>
      <xdr:rowOff>232335</xdr:rowOff>
    </xdr:from>
    <xdr:to>
      <xdr:col>64</xdr:col>
      <xdr:colOff>372850</xdr:colOff>
      <xdr:row>6</xdr:row>
      <xdr:rowOff>150416</xdr:rowOff>
    </xdr:to>
    <xdr:pic>
      <xdr:nvPicPr>
        <xdr:cNvPr id="64" name="Picture 12" descr="Résultat de recherche d'images pour &quot;mortaiseuse à bédane&quot;"/>
        <xdr:cNvPicPr>
          <a:picLocks noChangeAspect="1" noChangeArrowheads="1"/>
        </xdr:cNvPicPr>
      </xdr:nvPicPr>
      <xdr:blipFill>
        <a:blip xmlns:r="http://schemas.openxmlformats.org/officeDocument/2006/relationships" r:embed="rId11" cstate="print"/>
        <a:srcRect l="6322" r="5747"/>
        <a:stretch>
          <a:fillRect/>
        </a:stretch>
      </xdr:blipFill>
      <xdr:spPr bwMode="auto">
        <a:xfrm>
          <a:off x="19984372" y="232335"/>
          <a:ext cx="1476000" cy="1119059"/>
        </a:xfrm>
        <a:prstGeom prst="rect">
          <a:avLst/>
        </a:prstGeom>
        <a:noFill/>
      </xdr:spPr>
    </xdr:pic>
    <xdr:clientData/>
  </xdr:twoCellAnchor>
  <xdr:twoCellAnchor editAs="oneCell">
    <xdr:from>
      <xdr:col>66</xdr:col>
      <xdr:colOff>27842</xdr:colOff>
      <xdr:row>2</xdr:row>
      <xdr:rowOff>34321</xdr:rowOff>
    </xdr:from>
    <xdr:to>
      <xdr:col>69</xdr:col>
      <xdr:colOff>360842</xdr:colOff>
      <xdr:row>6</xdr:row>
      <xdr:rowOff>134397</xdr:rowOff>
    </xdr:to>
    <xdr:pic>
      <xdr:nvPicPr>
        <xdr:cNvPr id="65" name="Picture 13" descr="Résultat de recherche d'images pour &quot;tenonneuse&quot;"/>
        <xdr:cNvPicPr>
          <a:picLocks noChangeAspect="1" noChangeArrowheads="1"/>
        </xdr:cNvPicPr>
      </xdr:nvPicPr>
      <xdr:blipFill>
        <a:blip xmlns:r="http://schemas.openxmlformats.org/officeDocument/2006/relationships" r:embed="rId12" cstate="print"/>
        <a:srcRect/>
        <a:stretch>
          <a:fillRect/>
        </a:stretch>
      </xdr:blipFill>
      <xdr:spPr bwMode="auto">
        <a:xfrm>
          <a:off x="21686864" y="274517"/>
          <a:ext cx="1476000" cy="1060858"/>
        </a:xfrm>
        <a:prstGeom prst="rect">
          <a:avLst/>
        </a:prstGeom>
        <a:noFill/>
      </xdr:spPr>
    </xdr:pic>
    <xdr:clientData/>
  </xdr:twoCellAnchor>
  <xdr:twoCellAnchor editAs="oneCell">
    <xdr:from>
      <xdr:col>71</xdr:col>
      <xdr:colOff>18437</xdr:colOff>
      <xdr:row>1</xdr:row>
      <xdr:rowOff>222810</xdr:rowOff>
    </xdr:from>
    <xdr:to>
      <xdr:col>74</xdr:col>
      <xdr:colOff>361337</xdr:colOff>
      <xdr:row>6</xdr:row>
      <xdr:rowOff>136257</xdr:rowOff>
    </xdr:to>
    <xdr:pic>
      <xdr:nvPicPr>
        <xdr:cNvPr id="66" name="Picture 14" descr="Résultat de recherche d'images pour &quot;ponceuse calibreuse&quot;"/>
        <xdr:cNvPicPr>
          <a:picLocks noChangeAspect="1" noChangeArrowheads="1"/>
        </xdr:cNvPicPr>
      </xdr:nvPicPr>
      <xdr:blipFill>
        <a:blip xmlns:r="http://schemas.openxmlformats.org/officeDocument/2006/relationships" r:embed="rId13" cstate="print"/>
        <a:srcRect/>
        <a:stretch>
          <a:fillRect/>
        </a:stretch>
      </xdr:blipFill>
      <xdr:spPr bwMode="auto">
        <a:xfrm>
          <a:off x="23391959" y="222810"/>
          <a:ext cx="1485900" cy="1114425"/>
        </a:xfrm>
        <a:prstGeom prst="rect">
          <a:avLst/>
        </a:prstGeom>
        <a:noFill/>
      </xdr:spPr>
    </xdr:pic>
    <xdr:clientData/>
  </xdr:twoCellAnchor>
  <xdr:twoCellAnchor editAs="oneCell">
    <xdr:from>
      <xdr:col>77</xdr:col>
      <xdr:colOff>136070</xdr:colOff>
      <xdr:row>1</xdr:row>
      <xdr:rowOff>40824</xdr:rowOff>
    </xdr:from>
    <xdr:to>
      <xdr:col>78</xdr:col>
      <xdr:colOff>285170</xdr:colOff>
      <xdr:row>6</xdr:row>
      <xdr:rowOff>184181</xdr:rowOff>
    </xdr:to>
    <xdr:pic>
      <xdr:nvPicPr>
        <xdr:cNvPr id="77" name="img-big" descr="http://st2.setin.fr/upload/image/-image-10120-grande.jpg"/>
        <xdr:cNvPicPr>
          <a:picLocks noChangeAspect="1" noChangeArrowheads="1"/>
        </xdr:cNvPicPr>
      </xdr:nvPicPr>
      <xdr:blipFill>
        <a:blip xmlns:r="http://schemas.openxmlformats.org/officeDocument/2006/relationships" r:embed="rId14" cstate="print"/>
        <a:srcRect/>
        <a:stretch>
          <a:fillRect/>
        </a:stretch>
      </xdr:blipFill>
      <xdr:spPr bwMode="auto">
        <a:xfrm>
          <a:off x="25567820" y="40824"/>
          <a:ext cx="530100" cy="1368000"/>
        </a:xfrm>
        <a:prstGeom prst="rect">
          <a:avLst/>
        </a:prstGeom>
        <a:noFill/>
        <a:ln w="9525">
          <a:noFill/>
          <a:miter lim="800000"/>
          <a:headEnd/>
          <a:tailEnd/>
        </a:ln>
      </xdr:spPr>
    </xdr:pic>
    <xdr:clientData/>
  </xdr:twoCellAnchor>
  <xdr:twoCellAnchor editAs="oneCell">
    <xdr:from>
      <xdr:col>81</xdr:col>
      <xdr:colOff>108856</xdr:colOff>
      <xdr:row>1</xdr:row>
      <xdr:rowOff>193224</xdr:rowOff>
    </xdr:from>
    <xdr:to>
      <xdr:col>84</xdr:col>
      <xdr:colOff>299356</xdr:colOff>
      <xdr:row>6</xdr:row>
      <xdr:rowOff>206831</xdr:rowOff>
    </xdr:to>
    <xdr:pic>
      <xdr:nvPicPr>
        <xdr:cNvPr id="78" name="Picture 2" descr="Défonceuse 12mm 2000W Dewalt DW625EK"/>
        <xdr:cNvPicPr>
          <a:picLocks noChangeAspect="1" noChangeArrowheads="1"/>
        </xdr:cNvPicPr>
      </xdr:nvPicPr>
      <xdr:blipFill>
        <a:blip xmlns:r="http://schemas.openxmlformats.org/officeDocument/2006/relationships" r:embed="rId15" cstate="print"/>
        <a:srcRect/>
        <a:stretch>
          <a:fillRect/>
        </a:stretch>
      </xdr:blipFill>
      <xdr:spPr bwMode="auto">
        <a:xfrm>
          <a:off x="26874106" y="193224"/>
          <a:ext cx="1333500" cy="1238250"/>
        </a:xfrm>
        <a:prstGeom prst="rect">
          <a:avLst/>
        </a:prstGeom>
        <a:noFill/>
        <a:ln w="9525">
          <a:noFill/>
          <a:miter lim="800000"/>
          <a:headEnd/>
          <a:tailEnd/>
        </a:ln>
      </xdr:spPr>
    </xdr:pic>
    <xdr:clientData/>
  </xdr:twoCellAnchor>
  <xdr:twoCellAnchor editAs="oneCell">
    <xdr:from>
      <xdr:col>86</xdr:col>
      <xdr:colOff>80281</xdr:colOff>
      <xdr:row>2</xdr:row>
      <xdr:rowOff>186420</xdr:rowOff>
    </xdr:from>
    <xdr:to>
      <xdr:col>89</xdr:col>
      <xdr:colOff>346981</xdr:colOff>
      <xdr:row>6</xdr:row>
      <xdr:rowOff>16331</xdr:rowOff>
    </xdr:to>
    <xdr:pic>
      <xdr:nvPicPr>
        <xdr:cNvPr id="79" name="Picture 3" descr="http://www.maschinenhandel-kimpfbeck.de/WebRoot/Store15/Shops/61521914/4799/F561/6D80/DF45/CDF0/C0A8/28BD/1092/festo_fr_00E4_se_DF_500_Q-Plus_ml.gif"/>
        <xdr:cNvPicPr>
          <a:picLocks noChangeAspect="1" noChangeArrowheads="1"/>
        </xdr:cNvPicPr>
      </xdr:nvPicPr>
      <xdr:blipFill>
        <a:blip xmlns:r="http://schemas.openxmlformats.org/officeDocument/2006/relationships" r:embed="rId16" cstate="print"/>
        <a:srcRect/>
        <a:stretch>
          <a:fillRect/>
        </a:stretch>
      </xdr:blipFill>
      <xdr:spPr bwMode="auto">
        <a:xfrm>
          <a:off x="28560031" y="431349"/>
          <a:ext cx="1409700" cy="809625"/>
        </a:xfrm>
        <a:prstGeom prst="rect">
          <a:avLst/>
        </a:prstGeom>
        <a:noFill/>
        <a:ln w="9525">
          <a:noFill/>
          <a:miter lim="800000"/>
          <a:headEnd/>
          <a:tailEnd/>
        </a:ln>
      </xdr:spPr>
    </xdr:pic>
    <xdr:clientData/>
  </xdr:twoCellAnchor>
  <xdr:twoCellAnchor editAs="oneCell">
    <xdr:from>
      <xdr:col>91</xdr:col>
      <xdr:colOff>80281</xdr:colOff>
      <xdr:row>2</xdr:row>
      <xdr:rowOff>205470</xdr:rowOff>
    </xdr:from>
    <xdr:to>
      <xdr:col>94</xdr:col>
      <xdr:colOff>346981</xdr:colOff>
      <xdr:row>6</xdr:row>
      <xdr:rowOff>73481</xdr:rowOff>
    </xdr:to>
    <xdr:pic>
      <xdr:nvPicPr>
        <xdr:cNvPr id="80" name="Picture 4" descr="DEWALT dw682k"/>
        <xdr:cNvPicPr>
          <a:picLocks noChangeAspect="1" noChangeArrowheads="1"/>
        </xdr:cNvPicPr>
      </xdr:nvPicPr>
      <xdr:blipFill>
        <a:blip xmlns:r="http://schemas.openxmlformats.org/officeDocument/2006/relationships" r:embed="rId17" cstate="print"/>
        <a:srcRect t="17070" b="15739"/>
        <a:stretch>
          <a:fillRect/>
        </a:stretch>
      </xdr:blipFill>
      <xdr:spPr bwMode="auto">
        <a:xfrm>
          <a:off x="30274531" y="450399"/>
          <a:ext cx="1409700" cy="847725"/>
        </a:xfrm>
        <a:prstGeom prst="rect">
          <a:avLst/>
        </a:prstGeom>
        <a:noFill/>
        <a:ln w="9525">
          <a:noFill/>
          <a:miter lim="800000"/>
          <a:headEnd/>
          <a:tailEnd/>
        </a:ln>
      </xdr:spPr>
    </xdr:pic>
    <xdr:clientData/>
  </xdr:twoCellAnchor>
  <xdr:twoCellAnchor editAs="oneCell">
    <xdr:from>
      <xdr:col>96</xdr:col>
      <xdr:colOff>62592</xdr:colOff>
      <xdr:row>2</xdr:row>
      <xdr:rowOff>91170</xdr:rowOff>
    </xdr:from>
    <xdr:to>
      <xdr:col>99</xdr:col>
      <xdr:colOff>319767</xdr:colOff>
      <xdr:row>6</xdr:row>
      <xdr:rowOff>197306</xdr:rowOff>
    </xdr:to>
    <xdr:pic>
      <xdr:nvPicPr>
        <xdr:cNvPr id="81" name="Picture 5" descr="Hilti Te 2-M - Perforateur Burineur Perceuse"/>
        <xdr:cNvPicPr>
          <a:picLocks noChangeAspect="1" noChangeArrowheads="1"/>
        </xdr:cNvPicPr>
      </xdr:nvPicPr>
      <xdr:blipFill>
        <a:blip xmlns:r="http://schemas.openxmlformats.org/officeDocument/2006/relationships" r:embed="rId18" cstate="print"/>
        <a:srcRect b="10802"/>
        <a:stretch>
          <a:fillRect/>
        </a:stretch>
      </xdr:blipFill>
      <xdr:spPr bwMode="auto">
        <a:xfrm>
          <a:off x="31971342" y="336099"/>
          <a:ext cx="1400175" cy="1085850"/>
        </a:xfrm>
        <a:prstGeom prst="rect">
          <a:avLst/>
        </a:prstGeom>
        <a:noFill/>
        <a:ln w="9525">
          <a:noFill/>
          <a:miter lim="800000"/>
          <a:headEnd/>
          <a:tailEnd/>
        </a:ln>
      </xdr:spPr>
    </xdr:pic>
    <xdr:clientData/>
  </xdr:twoCellAnchor>
  <xdr:twoCellAnchor editAs="oneCell">
    <xdr:from>
      <xdr:col>101</xdr:col>
      <xdr:colOff>138792</xdr:colOff>
      <xdr:row>1</xdr:row>
      <xdr:rowOff>194585</xdr:rowOff>
    </xdr:from>
    <xdr:to>
      <xdr:col>104</xdr:col>
      <xdr:colOff>281667</xdr:colOff>
      <xdr:row>6</xdr:row>
      <xdr:rowOff>170092</xdr:rowOff>
    </xdr:to>
    <xdr:pic>
      <xdr:nvPicPr>
        <xdr:cNvPr id="82" name="Picture 6" descr="Photo PONCEUSE A BANDE 9403 MAKITA"/>
        <xdr:cNvPicPr>
          <a:picLocks noChangeAspect="1" noChangeArrowheads="1"/>
        </xdr:cNvPicPr>
      </xdr:nvPicPr>
      <xdr:blipFill>
        <a:blip xmlns:r="http://schemas.openxmlformats.org/officeDocument/2006/relationships" r:embed="rId19" cstate="print"/>
        <a:srcRect/>
        <a:stretch>
          <a:fillRect/>
        </a:stretch>
      </xdr:blipFill>
      <xdr:spPr bwMode="auto">
        <a:xfrm>
          <a:off x="33762042" y="194585"/>
          <a:ext cx="1285875" cy="1200150"/>
        </a:xfrm>
        <a:prstGeom prst="rect">
          <a:avLst/>
        </a:prstGeom>
        <a:noFill/>
        <a:ln w="9525">
          <a:noFill/>
          <a:miter lim="800000"/>
          <a:headEnd/>
          <a:tailEnd/>
        </a:ln>
      </xdr:spPr>
    </xdr:pic>
    <xdr:clientData/>
  </xdr:twoCellAnchor>
  <xdr:twoCellAnchor editAs="oneCell">
    <xdr:from>
      <xdr:col>106</xdr:col>
      <xdr:colOff>66674</xdr:colOff>
      <xdr:row>3</xdr:row>
      <xdr:rowOff>17692</xdr:rowOff>
    </xdr:from>
    <xdr:to>
      <xdr:col>109</xdr:col>
      <xdr:colOff>333374</xdr:colOff>
      <xdr:row>5</xdr:row>
      <xdr:rowOff>223160</xdr:rowOff>
    </xdr:to>
    <xdr:pic>
      <xdr:nvPicPr>
        <xdr:cNvPr id="83" name="Picture 7" descr="Ponceuse orbitale Dewalt D26410 Ø 150 mm"/>
        <xdr:cNvPicPr>
          <a:picLocks noChangeAspect="1" noChangeArrowheads="1"/>
        </xdr:cNvPicPr>
      </xdr:nvPicPr>
      <xdr:blipFill>
        <a:blip xmlns:r="http://schemas.openxmlformats.org/officeDocument/2006/relationships" r:embed="rId20" cstate="print"/>
        <a:srcRect/>
        <a:stretch>
          <a:fillRect/>
        </a:stretch>
      </xdr:blipFill>
      <xdr:spPr bwMode="auto">
        <a:xfrm>
          <a:off x="35404424" y="507549"/>
          <a:ext cx="1409700" cy="695325"/>
        </a:xfrm>
        <a:prstGeom prst="rect">
          <a:avLst/>
        </a:prstGeom>
        <a:noFill/>
        <a:ln w="9525">
          <a:noFill/>
          <a:miter lim="800000"/>
          <a:headEnd/>
          <a:tailEnd/>
        </a:ln>
      </xdr:spPr>
    </xdr:pic>
    <xdr:clientData/>
  </xdr:twoCellAnchor>
  <xdr:twoCellAnchor editAs="oneCell">
    <xdr:from>
      <xdr:col>116</xdr:col>
      <xdr:colOff>89806</xdr:colOff>
      <xdr:row>2</xdr:row>
      <xdr:rowOff>204107</xdr:rowOff>
    </xdr:from>
    <xdr:to>
      <xdr:col>119</xdr:col>
      <xdr:colOff>312964</xdr:colOff>
      <xdr:row>6</xdr:row>
      <xdr:rowOff>136255</xdr:rowOff>
    </xdr:to>
    <xdr:pic>
      <xdr:nvPicPr>
        <xdr:cNvPr id="84" name="Picture 22" descr="Scie circulaire Ø 355 mm Makita 5143R"/>
        <xdr:cNvPicPr>
          <a:picLocks noChangeAspect="1" noChangeArrowheads="1"/>
        </xdr:cNvPicPr>
      </xdr:nvPicPr>
      <xdr:blipFill>
        <a:blip xmlns:r="http://schemas.openxmlformats.org/officeDocument/2006/relationships" r:embed="rId21" cstate="print"/>
        <a:srcRect/>
        <a:stretch>
          <a:fillRect/>
        </a:stretch>
      </xdr:blipFill>
      <xdr:spPr bwMode="auto">
        <a:xfrm>
          <a:off x="38856556" y="449036"/>
          <a:ext cx="1366158" cy="911862"/>
        </a:xfrm>
        <a:prstGeom prst="rect">
          <a:avLst/>
        </a:prstGeom>
        <a:noFill/>
        <a:ln w="9525">
          <a:noFill/>
          <a:miter lim="800000"/>
          <a:headEnd/>
          <a:tailEnd/>
        </a:ln>
      </xdr:spPr>
    </xdr:pic>
    <xdr:clientData/>
  </xdr:twoCellAnchor>
  <xdr:twoCellAnchor editAs="oneCell">
    <xdr:from>
      <xdr:col>111</xdr:col>
      <xdr:colOff>62592</xdr:colOff>
      <xdr:row>3</xdr:row>
      <xdr:rowOff>40822</xdr:rowOff>
    </xdr:from>
    <xdr:to>
      <xdr:col>114</xdr:col>
      <xdr:colOff>300717</xdr:colOff>
      <xdr:row>6</xdr:row>
      <xdr:rowOff>63956</xdr:rowOff>
    </xdr:to>
    <xdr:pic>
      <xdr:nvPicPr>
        <xdr:cNvPr id="85" name="Picture 23" descr="Rabot électrique"/>
        <xdr:cNvPicPr>
          <a:picLocks noChangeAspect="1" noChangeArrowheads="1"/>
        </xdr:cNvPicPr>
      </xdr:nvPicPr>
      <xdr:blipFill>
        <a:blip xmlns:r="http://schemas.openxmlformats.org/officeDocument/2006/relationships" r:embed="rId22" cstate="print"/>
        <a:srcRect/>
        <a:stretch>
          <a:fillRect/>
        </a:stretch>
      </xdr:blipFill>
      <xdr:spPr bwMode="auto">
        <a:xfrm>
          <a:off x="37114842" y="530679"/>
          <a:ext cx="1381125" cy="757920"/>
        </a:xfrm>
        <a:prstGeom prst="rect">
          <a:avLst/>
        </a:prstGeom>
        <a:noFill/>
        <a:ln w="9525">
          <a:noFill/>
          <a:miter lim="800000"/>
          <a:headEnd/>
          <a:tailEnd/>
        </a:ln>
      </xdr:spPr>
    </xdr:pic>
    <xdr:clientData/>
  </xdr:twoCellAnchor>
  <xdr:twoCellAnchor editAs="oneCell">
    <xdr:from>
      <xdr:col>121</xdr:col>
      <xdr:colOff>104773</xdr:colOff>
      <xdr:row>2</xdr:row>
      <xdr:rowOff>50349</xdr:rowOff>
    </xdr:from>
    <xdr:to>
      <xdr:col>124</xdr:col>
      <xdr:colOff>247648</xdr:colOff>
      <xdr:row>6</xdr:row>
      <xdr:rowOff>166010</xdr:rowOff>
    </xdr:to>
    <xdr:pic>
      <xdr:nvPicPr>
        <xdr:cNvPr id="86" name="Picture 69" descr="MAKITA scie sauteuse 720 W + lumière - 4351 FCT"/>
        <xdr:cNvPicPr>
          <a:picLocks noChangeAspect="1" noChangeArrowheads="1"/>
        </xdr:cNvPicPr>
      </xdr:nvPicPr>
      <xdr:blipFill>
        <a:blip xmlns:r="http://schemas.openxmlformats.org/officeDocument/2006/relationships" r:embed="rId23" cstate="print"/>
        <a:srcRect/>
        <a:stretch>
          <a:fillRect/>
        </a:stretch>
      </xdr:blipFill>
      <xdr:spPr bwMode="auto">
        <a:xfrm>
          <a:off x="40586023" y="295278"/>
          <a:ext cx="1285875" cy="1095375"/>
        </a:xfrm>
        <a:prstGeom prst="rect">
          <a:avLst/>
        </a:prstGeom>
        <a:noFill/>
        <a:ln w="9525">
          <a:noFill/>
          <a:miter lim="800000"/>
          <a:headEnd/>
          <a:tailEnd/>
        </a:ln>
      </xdr:spPr>
    </xdr:pic>
    <xdr:clientData/>
  </xdr:twoCellAnchor>
  <xdr:twoCellAnchor editAs="oneCell">
    <xdr:from>
      <xdr:col>0</xdr:col>
      <xdr:colOff>138545</xdr:colOff>
      <xdr:row>0</xdr:row>
      <xdr:rowOff>42898</xdr:rowOff>
    </xdr:from>
    <xdr:to>
      <xdr:col>3</xdr:col>
      <xdr:colOff>75545</xdr:colOff>
      <xdr:row>0</xdr:row>
      <xdr:rowOff>909837</xdr:rowOff>
    </xdr:to>
    <xdr:pic>
      <xdr:nvPicPr>
        <xdr:cNvPr id="87" name="Picture 1" descr="Image associée">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0601" t="19682" r="13381" b="19202"/>
        <a:stretch>
          <a:fillRect/>
        </a:stretch>
      </xdr:blipFill>
      <xdr:spPr bwMode="auto">
        <a:xfrm rot="21317265">
          <a:off x="138545" y="42898"/>
          <a:ext cx="1080000" cy="866939"/>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5</xdr:col>
      <xdr:colOff>336082</xdr:colOff>
      <xdr:row>0</xdr:row>
      <xdr:rowOff>0</xdr:rowOff>
    </xdr:from>
    <xdr:to>
      <xdr:col>9</xdr:col>
      <xdr:colOff>101591</xdr:colOff>
      <xdr:row>1</xdr:row>
      <xdr:rowOff>127500</xdr:rowOff>
    </xdr:to>
    <xdr:pic>
      <xdr:nvPicPr>
        <xdr:cNvPr id="88" name="Image 87" descr="https://redevenirhumain.files.wordpress.com/2014/11/air07-accompagnement.png">
          <a:hlinkClick xmlns:r="http://schemas.openxmlformats.org/officeDocument/2006/relationships" r:id="rId26"/>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241082" y="0"/>
          <a:ext cx="128950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238676</xdr:colOff>
      <xdr:row>0</xdr:row>
      <xdr:rowOff>34716</xdr:rowOff>
    </xdr:from>
    <xdr:to>
      <xdr:col>5</xdr:col>
      <xdr:colOff>294473</xdr:colOff>
      <xdr:row>1</xdr:row>
      <xdr:rowOff>162216</xdr:rowOff>
    </xdr:to>
    <xdr:pic>
      <xdr:nvPicPr>
        <xdr:cNvPr id="89" name="Picture 2" descr="Résultat de recherche d'images pour &quot;bonhomme 3d liste&quot;">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print"/>
        <a:srcRect/>
        <a:stretch>
          <a:fillRect/>
        </a:stretch>
      </xdr:blipFill>
      <xdr:spPr bwMode="auto">
        <a:xfrm rot="21289162">
          <a:off x="1381676" y="34716"/>
          <a:ext cx="817797" cy="1080000"/>
        </a:xfrm>
        <a:prstGeom prst="rect">
          <a:avLst/>
        </a:prstGeom>
        <a:ln>
          <a:noFill/>
        </a:ln>
        <a:effectLst>
          <a:outerShdw blurRad="292100" dist="139700" dir="2700000" algn="tl" rotWithShape="0">
            <a:srgbClr val="333333">
              <a:alpha val="65000"/>
            </a:srgbClr>
          </a:outerShdw>
        </a:effec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381000</xdr:colOff>
      <xdr:row>1</xdr:row>
      <xdr:rowOff>95250</xdr:rowOff>
    </xdr:from>
    <xdr:to>
      <xdr:col>6</xdr:col>
      <xdr:colOff>1181100</xdr:colOff>
      <xdr:row>2</xdr:row>
      <xdr:rowOff>161925</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9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81000" y="285750"/>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9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9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9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9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9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9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9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9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9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9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9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9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9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9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9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1627" name="Image1"/>
            <xdr:cNvPicPr preferRelativeResize="0">
              <a:picLocks noChangeArrowheads="1" noChangeShapeType="1"/>
              <a:extLst>
                <a:ext uri="{84589F7E-364E-4C9E-8A38-B11213B215E9}">
                  <a14:cameraTool cellRange="Prog!N47" spid="_x0000_s111631"/>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381000</xdr:colOff>
      <xdr:row>1</xdr:row>
      <xdr:rowOff>95250</xdr:rowOff>
    </xdr:from>
    <xdr:to>
      <xdr:col>6</xdr:col>
      <xdr:colOff>1181100</xdr:colOff>
      <xdr:row>2</xdr:row>
      <xdr:rowOff>161925</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A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81000" y="285750"/>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A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A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A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A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A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A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A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A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A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A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A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A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A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A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A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2651" name="Image1"/>
            <xdr:cNvPicPr preferRelativeResize="0">
              <a:picLocks noChangeArrowheads="1" noChangeShapeType="1"/>
              <a:extLst>
                <a:ext uri="{84589F7E-364E-4C9E-8A38-B11213B215E9}">
                  <a14:cameraTool cellRange="Prog!N60" spid="_x0000_s112656"/>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381000</xdr:colOff>
      <xdr:row>1</xdr:row>
      <xdr:rowOff>95250</xdr:rowOff>
    </xdr:from>
    <xdr:to>
      <xdr:col>6</xdr:col>
      <xdr:colOff>1181100</xdr:colOff>
      <xdr:row>2</xdr:row>
      <xdr:rowOff>161925</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B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81000" y="285750"/>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23" name="Ellipse 22">
          <a:hlinkClick xmlns:r="http://schemas.openxmlformats.org/officeDocument/2006/relationships" r:id="rId3"/>
          <a:extLst>
            <a:ext uri="{FF2B5EF4-FFF2-40B4-BE49-F238E27FC236}">
              <a16:creationId xmlns:a16="http://schemas.microsoft.com/office/drawing/2014/main" xmlns="" id="{00000000-0008-0000-0B00-000017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24" name="Ellipse 23">
          <a:hlinkClick xmlns:r="http://schemas.openxmlformats.org/officeDocument/2006/relationships" r:id="rId4"/>
          <a:extLst>
            <a:ext uri="{FF2B5EF4-FFF2-40B4-BE49-F238E27FC236}">
              <a16:creationId xmlns:a16="http://schemas.microsoft.com/office/drawing/2014/main" xmlns="" id="{00000000-0008-0000-0B00-000018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25" name="Ellipse 24">
          <a:hlinkClick xmlns:r="http://schemas.openxmlformats.org/officeDocument/2006/relationships" r:id="rId5"/>
          <a:extLst>
            <a:ext uri="{FF2B5EF4-FFF2-40B4-BE49-F238E27FC236}">
              <a16:creationId xmlns:a16="http://schemas.microsoft.com/office/drawing/2014/main" xmlns="" id="{00000000-0008-0000-0B00-000019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26" name="Ellipse 25">
          <a:hlinkClick xmlns:r="http://schemas.openxmlformats.org/officeDocument/2006/relationships" r:id="rId6"/>
          <a:extLst>
            <a:ext uri="{FF2B5EF4-FFF2-40B4-BE49-F238E27FC236}">
              <a16:creationId xmlns:a16="http://schemas.microsoft.com/office/drawing/2014/main" xmlns="" id="{00000000-0008-0000-0B00-00001A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27" name="Ellipse 26">
          <a:hlinkClick xmlns:r="http://schemas.openxmlformats.org/officeDocument/2006/relationships" r:id="rId7"/>
          <a:extLst>
            <a:ext uri="{FF2B5EF4-FFF2-40B4-BE49-F238E27FC236}">
              <a16:creationId xmlns:a16="http://schemas.microsoft.com/office/drawing/2014/main" xmlns="" id="{00000000-0008-0000-0B00-00001B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28" name="Ellipse 27">
          <a:hlinkClick xmlns:r="http://schemas.openxmlformats.org/officeDocument/2006/relationships" r:id="rId8"/>
          <a:extLst>
            <a:ext uri="{FF2B5EF4-FFF2-40B4-BE49-F238E27FC236}">
              <a16:creationId xmlns:a16="http://schemas.microsoft.com/office/drawing/2014/main" xmlns="" id="{00000000-0008-0000-0B00-00001C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29" name="Ellipse 28">
          <a:hlinkClick xmlns:r="http://schemas.openxmlformats.org/officeDocument/2006/relationships" r:id="rId9"/>
          <a:extLst>
            <a:ext uri="{FF2B5EF4-FFF2-40B4-BE49-F238E27FC236}">
              <a16:creationId xmlns:a16="http://schemas.microsoft.com/office/drawing/2014/main" xmlns="" id="{00000000-0008-0000-0B00-00001D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30" name="Ellipse 29">
          <a:hlinkClick xmlns:r="http://schemas.openxmlformats.org/officeDocument/2006/relationships" r:id="rId10"/>
          <a:extLst>
            <a:ext uri="{FF2B5EF4-FFF2-40B4-BE49-F238E27FC236}">
              <a16:creationId xmlns:a16="http://schemas.microsoft.com/office/drawing/2014/main" xmlns="" id="{00000000-0008-0000-0B00-00001E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31" name="Ellipse 30">
          <a:hlinkClick xmlns:r="http://schemas.openxmlformats.org/officeDocument/2006/relationships" r:id="rId11"/>
          <a:extLst>
            <a:ext uri="{FF2B5EF4-FFF2-40B4-BE49-F238E27FC236}">
              <a16:creationId xmlns:a16="http://schemas.microsoft.com/office/drawing/2014/main" xmlns="" id="{00000000-0008-0000-0B00-00001F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32" name="Ellipse 31">
          <a:hlinkClick xmlns:r="http://schemas.openxmlformats.org/officeDocument/2006/relationships" r:id="rId12"/>
          <a:extLst>
            <a:ext uri="{FF2B5EF4-FFF2-40B4-BE49-F238E27FC236}">
              <a16:creationId xmlns:a16="http://schemas.microsoft.com/office/drawing/2014/main" xmlns="" id="{00000000-0008-0000-0B00-000020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33" name="Ellipse 32">
          <a:hlinkClick xmlns:r="http://schemas.openxmlformats.org/officeDocument/2006/relationships" r:id="rId13"/>
          <a:extLst>
            <a:ext uri="{FF2B5EF4-FFF2-40B4-BE49-F238E27FC236}">
              <a16:creationId xmlns:a16="http://schemas.microsoft.com/office/drawing/2014/main" xmlns="" id="{00000000-0008-0000-0B00-000021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34" name="Ellipse 33">
          <a:hlinkClick xmlns:r="http://schemas.openxmlformats.org/officeDocument/2006/relationships" r:id="rId14"/>
          <a:extLst>
            <a:ext uri="{FF2B5EF4-FFF2-40B4-BE49-F238E27FC236}">
              <a16:creationId xmlns:a16="http://schemas.microsoft.com/office/drawing/2014/main" xmlns="" id="{00000000-0008-0000-0B00-000022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35" name="Ellipse 34">
          <a:hlinkClick xmlns:r="http://schemas.openxmlformats.org/officeDocument/2006/relationships" r:id="rId15"/>
          <a:extLst>
            <a:ext uri="{FF2B5EF4-FFF2-40B4-BE49-F238E27FC236}">
              <a16:creationId xmlns:a16="http://schemas.microsoft.com/office/drawing/2014/main" xmlns="" id="{00000000-0008-0000-0B00-000023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36" name="Ellipse 35">
          <a:hlinkClick xmlns:r="http://schemas.openxmlformats.org/officeDocument/2006/relationships" r:id="rId16"/>
          <a:extLst>
            <a:ext uri="{FF2B5EF4-FFF2-40B4-BE49-F238E27FC236}">
              <a16:creationId xmlns:a16="http://schemas.microsoft.com/office/drawing/2014/main" xmlns="" id="{00000000-0008-0000-0B00-000024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37" name="Ellipse 36">
          <a:hlinkClick xmlns:r="http://schemas.openxmlformats.org/officeDocument/2006/relationships" r:id="rId17"/>
          <a:extLst>
            <a:ext uri="{FF2B5EF4-FFF2-40B4-BE49-F238E27FC236}">
              <a16:creationId xmlns:a16="http://schemas.microsoft.com/office/drawing/2014/main" xmlns="" id="{00000000-0008-0000-0B00-000025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18" name="Image 17"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1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1"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2"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3677" name="Image1"/>
            <xdr:cNvPicPr preferRelativeResize="0">
              <a:picLocks noChangeArrowheads="1" noChangeShapeType="1"/>
              <a:extLst>
                <a:ext uri="{84589F7E-364E-4C9E-8A38-B11213B215E9}">
                  <a14:cameraTool cellRange="Prog!N73" spid="_x0000_s113680"/>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381000</xdr:colOff>
      <xdr:row>1</xdr:row>
      <xdr:rowOff>95250</xdr:rowOff>
    </xdr:from>
    <xdr:to>
      <xdr:col>6</xdr:col>
      <xdr:colOff>1181100</xdr:colOff>
      <xdr:row>2</xdr:row>
      <xdr:rowOff>161925</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C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81000" y="285750"/>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C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C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C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C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C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C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C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C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C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C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C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C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C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C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C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4699" name="Image1"/>
            <xdr:cNvPicPr preferRelativeResize="0">
              <a:picLocks noChangeArrowheads="1" noChangeShapeType="1"/>
              <a:extLst>
                <a:ext uri="{84589F7E-364E-4C9E-8A38-B11213B215E9}">
                  <a14:cameraTool cellRange="Prog!N86" spid="_x0000_s114702"/>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367393</xdr:colOff>
      <xdr:row>1</xdr:row>
      <xdr:rowOff>95250</xdr:rowOff>
    </xdr:from>
    <xdr:to>
      <xdr:col>6</xdr:col>
      <xdr:colOff>1167493</xdr:colOff>
      <xdr:row>2</xdr:row>
      <xdr:rowOff>161925</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D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85750"/>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D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D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D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D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D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D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D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D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D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D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D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D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D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D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D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5723" name="Image1"/>
            <xdr:cNvPicPr preferRelativeResize="0">
              <a:picLocks noChangeArrowheads="1" noChangeShapeType="1"/>
              <a:extLst>
                <a:ext uri="{84589F7E-364E-4C9E-8A38-B11213B215E9}">
                  <a14:cameraTool cellRange="Prog!N99" spid="_x0000_s115726"/>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367393</xdr:colOff>
      <xdr:row>1</xdr:row>
      <xdr:rowOff>108857</xdr:rowOff>
    </xdr:from>
    <xdr:to>
      <xdr:col>6</xdr:col>
      <xdr:colOff>1167493</xdr:colOff>
      <xdr:row>2</xdr:row>
      <xdr:rowOff>175532</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E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99357"/>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E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E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E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E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E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E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E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E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E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E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E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E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E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E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E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6747" name="Image1"/>
            <xdr:cNvPicPr preferRelativeResize="0">
              <a:picLocks noChangeArrowheads="1" noChangeShapeType="1"/>
              <a:extLst>
                <a:ext uri="{84589F7E-364E-4C9E-8A38-B11213B215E9}">
                  <a14:cameraTool cellRange="Prog!N112" spid="_x0000_s116750"/>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367393</xdr:colOff>
      <xdr:row>1</xdr:row>
      <xdr:rowOff>68036</xdr:rowOff>
    </xdr:from>
    <xdr:to>
      <xdr:col>6</xdr:col>
      <xdr:colOff>1167493</xdr:colOff>
      <xdr:row>2</xdr:row>
      <xdr:rowOff>134711</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F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58536"/>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F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F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F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F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F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F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F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F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F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F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F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F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F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F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F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8791" name="Image1"/>
            <xdr:cNvPicPr preferRelativeResize="0">
              <a:picLocks noChangeArrowheads="1" noChangeShapeType="1"/>
              <a:extLst>
                <a:ext uri="{84589F7E-364E-4C9E-8A38-B11213B215E9}">
                  <a14:cameraTool cellRange="Prog!N125" spid="_x0000_s118794"/>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367393</xdr:colOff>
      <xdr:row>1</xdr:row>
      <xdr:rowOff>81643</xdr:rowOff>
    </xdr:from>
    <xdr:to>
      <xdr:col>6</xdr:col>
      <xdr:colOff>1167493</xdr:colOff>
      <xdr:row>2</xdr:row>
      <xdr:rowOff>148318</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0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72143"/>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0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0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0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0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0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0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0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0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0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0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0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0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0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0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0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9814" name="Image1"/>
            <xdr:cNvPicPr preferRelativeResize="0">
              <a:picLocks noChangeArrowheads="1" noChangeShapeType="1"/>
              <a:extLst>
                <a:ext uri="{84589F7E-364E-4C9E-8A38-B11213B215E9}">
                  <a14:cameraTool cellRange="Prog!N137" spid="_x0000_s119817"/>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353786</xdr:colOff>
      <xdr:row>1</xdr:row>
      <xdr:rowOff>81643</xdr:rowOff>
    </xdr:from>
    <xdr:to>
      <xdr:col>6</xdr:col>
      <xdr:colOff>1153886</xdr:colOff>
      <xdr:row>2</xdr:row>
      <xdr:rowOff>148318</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1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53786" y="272143"/>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1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1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1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1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1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1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1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1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1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1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1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1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1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1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1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20838" name="Image1"/>
            <xdr:cNvPicPr preferRelativeResize="0">
              <a:picLocks noChangeArrowheads="1" noChangeShapeType="1"/>
              <a:extLst>
                <a:ext uri="{84589F7E-364E-4C9E-8A38-B11213B215E9}">
                  <a14:cameraTool cellRange="Prog!N150" spid="_x0000_s120841"/>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0</xdr:col>
      <xdr:colOff>367393</xdr:colOff>
      <xdr:row>1</xdr:row>
      <xdr:rowOff>81643</xdr:rowOff>
    </xdr:from>
    <xdr:to>
      <xdr:col>6</xdr:col>
      <xdr:colOff>1167493</xdr:colOff>
      <xdr:row>2</xdr:row>
      <xdr:rowOff>148318</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2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72143"/>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2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2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2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2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2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2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2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2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2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2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2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2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2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2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2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21862" name="Image1"/>
            <xdr:cNvPicPr preferRelativeResize="0">
              <a:picLocks noChangeArrowheads="1" noChangeShapeType="1"/>
              <a:extLst>
                <a:ext uri="{84589F7E-364E-4C9E-8A38-B11213B215E9}">
                  <a14:cameraTool cellRange="Prog!N163" spid="_x0000_s121865"/>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68317</xdr:rowOff>
    </xdr:from>
    <xdr:to>
      <xdr:col>2</xdr:col>
      <xdr:colOff>676275</xdr:colOff>
      <xdr:row>3</xdr:row>
      <xdr:rowOff>1642</xdr:rowOff>
    </xdr:to>
    <xdr:sp macro="" textlink="">
      <xdr:nvSpPr>
        <xdr:cNvPr id="2" name="ZoneTexte 1"/>
        <xdr:cNvSpPr txBox="1"/>
      </xdr:nvSpPr>
      <xdr:spPr>
        <a:xfrm>
          <a:off x="885825" y="68317"/>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0</xdr:col>
      <xdr:colOff>28575</xdr:colOff>
      <xdr:row>0</xdr:row>
      <xdr:rowOff>49267</xdr:rowOff>
    </xdr:from>
    <xdr:to>
      <xdr:col>1</xdr:col>
      <xdr:colOff>266175</xdr:colOff>
      <xdr:row>2</xdr:row>
      <xdr:rowOff>165967</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49267"/>
          <a:ext cx="999600" cy="612000"/>
        </a:xfrm>
        <a:prstGeom prst="rect">
          <a:avLst/>
        </a:prstGeom>
        <a:noFill/>
        <a:ln w="9525">
          <a:noFill/>
          <a:miter lim="800000"/>
          <a:headEnd/>
          <a:tailEnd/>
        </a:ln>
      </xdr:spPr>
    </xdr:pic>
    <xdr:clientData/>
  </xdr:twoCellAnchor>
  <xdr:twoCellAnchor>
    <xdr:from>
      <xdr:col>5</xdr:col>
      <xdr:colOff>133350</xdr:colOff>
      <xdr:row>0</xdr:row>
      <xdr:rowOff>68317</xdr:rowOff>
    </xdr:from>
    <xdr:to>
      <xdr:col>6</xdr:col>
      <xdr:colOff>685800</xdr:colOff>
      <xdr:row>3</xdr:row>
      <xdr:rowOff>1642</xdr:rowOff>
    </xdr:to>
    <xdr:sp macro="" textlink="">
      <xdr:nvSpPr>
        <xdr:cNvPr id="4" name="ZoneTexte 3"/>
        <xdr:cNvSpPr txBox="1"/>
      </xdr:nvSpPr>
      <xdr:spPr>
        <a:xfrm>
          <a:off x="3248025" y="68317"/>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4</xdr:col>
      <xdr:colOff>38100</xdr:colOff>
      <xdr:row>0</xdr:row>
      <xdr:rowOff>49267</xdr:rowOff>
    </xdr:from>
    <xdr:to>
      <xdr:col>5</xdr:col>
      <xdr:colOff>275700</xdr:colOff>
      <xdr:row>2</xdr:row>
      <xdr:rowOff>165967</xdr:rowOff>
    </xdr:to>
    <xdr:pic>
      <xdr:nvPicPr>
        <xdr:cNvPr id="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390775" y="49267"/>
          <a:ext cx="999600" cy="612000"/>
        </a:xfrm>
        <a:prstGeom prst="rect">
          <a:avLst/>
        </a:prstGeom>
        <a:noFill/>
        <a:ln w="9525">
          <a:noFill/>
          <a:miter lim="800000"/>
          <a:headEnd/>
          <a:tailEnd/>
        </a:ln>
      </xdr:spPr>
    </xdr:pic>
    <xdr:clientData/>
  </xdr:twoCellAnchor>
  <xdr:twoCellAnchor>
    <xdr:from>
      <xdr:col>9</xdr:col>
      <xdr:colOff>142875</xdr:colOff>
      <xdr:row>0</xdr:row>
      <xdr:rowOff>68317</xdr:rowOff>
    </xdr:from>
    <xdr:to>
      <xdr:col>10</xdr:col>
      <xdr:colOff>695325</xdr:colOff>
      <xdr:row>3</xdr:row>
      <xdr:rowOff>1642</xdr:rowOff>
    </xdr:to>
    <xdr:sp macro="" textlink="">
      <xdr:nvSpPr>
        <xdr:cNvPr id="6" name="ZoneTexte 5"/>
        <xdr:cNvSpPr txBox="1"/>
      </xdr:nvSpPr>
      <xdr:spPr>
        <a:xfrm>
          <a:off x="5610225" y="68317"/>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8</xdr:col>
      <xdr:colOff>47625</xdr:colOff>
      <xdr:row>0</xdr:row>
      <xdr:rowOff>49267</xdr:rowOff>
    </xdr:from>
    <xdr:to>
      <xdr:col>9</xdr:col>
      <xdr:colOff>285225</xdr:colOff>
      <xdr:row>2</xdr:row>
      <xdr:rowOff>165967</xdr:rowOff>
    </xdr:to>
    <xdr:pic>
      <xdr:nvPicPr>
        <xdr:cNvPr id="7"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752975" y="49267"/>
          <a:ext cx="999600" cy="612000"/>
        </a:xfrm>
        <a:prstGeom prst="rect">
          <a:avLst/>
        </a:prstGeom>
        <a:noFill/>
        <a:ln w="9525">
          <a:noFill/>
          <a:miter lim="800000"/>
          <a:headEnd/>
          <a:tailEnd/>
        </a:ln>
      </xdr:spPr>
    </xdr:pic>
    <xdr:clientData/>
  </xdr:twoCellAnchor>
  <xdr:twoCellAnchor>
    <xdr:from>
      <xdr:col>13</xdr:col>
      <xdr:colOff>142875</xdr:colOff>
      <xdr:row>0</xdr:row>
      <xdr:rowOff>68317</xdr:rowOff>
    </xdr:from>
    <xdr:to>
      <xdr:col>14</xdr:col>
      <xdr:colOff>695325</xdr:colOff>
      <xdr:row>3</xdr:row>
      <xdr:rowOff>1642</xdr:rowOff>
    </xdr:to>
    <xdr:sp macro="" textlink="">
      <xdr:nvSpPr>
        <xdr:cNvPr id="8" name="ZoneTexte 7"/>
        <xdr:cNvSpPr txBox="1"/>
      </xdr:nvSpPr>
      <xdr:spPr>
        <a:xfrm>
          <a:off x="7972425" y="68317"/>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12</xdr:col>
      <xdr:colOff>47625</xdr:colOff>
      <xdr:row>0</xdr:row>
      <xdr:rowOff>49267</xdr:rowOff>
    </xdr:from>
    <xdr:to>
      <xdr:col>13</xdr:col>
      <xdr:colOff>285225</xdr:colOff>
      <xdr:row>2</xdr:row>
      <xdr:rowOff>165967</xdr:rowOff>
    </xdr:to>
    <xdr:pic>
      <xdr:nvPicPr>
        <xdr:cNvPr id="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105650" y="49267"/>
          <a:ext cx="999600" cy="612000"/>
        </a:xfrm>
        <a:prstGeom prst="rect">
          <a:avLst/>
        </a:prstGeom>
        <a:noFill/>
        <a:ln w="9525">
          <a:noFill/>
          <a:miter lim="800000"/>
          <a:headEnd/>
          <a:tailEnd/>
        </a:ln>
      </xdr:spPr>
    </xdr:pic>
    <xdr:clientData/>
  </xdr:twoCellAnchor>
  <xdr:twoCellAnchor>
    <xdr:from>
      <xdr:col>1</xdr:col>
      <xdr:colOff>133350</xdr:colOff>
      <xdr:row>7</xdr:row>
      <xdr:rowOff>71930</xdr:rowOff>
    </xdr:from>
    <xdr:to>
      <xdr:col>2</xdr:col>
      <xdr:colOff>685800</xdr:colOff>
      <xdr:row>10</xdr:row>
      <xdr:rowOff>5255</xdr:rowOff>
    </xdr:to>
    <xdr:sp macro="" textlink="">
      <xdr:nvSpPr>
        <xdr:cNvPr id="10" name="ZoneTexte 9"/>
        <xdr:cNvSpPr txBox="1"/>
      </xdr:nvSpPr>
      <xdr:spPr>
        <a:xfrm>
          <a:off x="895350" y="1624505"/>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0</xdr:col>
      <xdr:colOff>38100</xdr:colOff>
      <xdr:row>7</xdr:row>
      <xdr:rowOff>52880</xdr:rowOff>
    </xdr:from>
    <xdr:to>
      <xdr:col>1</xdr:col>
      <xdr:colOff>275700</xdr:colOff>
      <xdr:row>9</xdr:row>
      <xdr:rowOff>169580</xdr:rowOff>
    </xdr:to>
    <xdr:pic>
      <xdr:nvPicPr>
        <xdr:cNvPr id="1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38100" y="1605455"/>
          <a:ext cx="999600" cy="612000"/>
        </a:xfrm>
        <a:prstGeom prst="rect">
          <a:avLst/>
        </a:prstGeom>
        <a:noFill/>
        <a:ln w="9525">
          <a:noFill/>
          <a:miter lim="800000"/>
          <a:headEnd/>
          <a:tailEnd/>
        </a:ln>
      </xdr:spPr>
    </xdr:pic>
    <xdr:clientData/>
  </xdr:twoCellAnchor>
  <xdr:twoCellAnchor>
    <xdr:from>
      <xdr:col>5</xdr:col>
      <xdr:colOff>152400</xdr:colOff>
      <xdr:row>7</xdr:row>
      <xdr:rowOff>71930</xdr:rowOff>
    </xdr:from>
    <xdr:to>
      <xdr:col>6</xdr:col>
      <xdr:colOff>704850</xdr:colOff>
      <xdr:row>10</xdr:row>
      <xdr:rowOff>5255</xdr:rowOff>
    </xdr:to>
    <xdr:sp macro="" textlink="">
      <xdr:nvSpPr>
        <xdr:cNvPr id="12" name="ZoneTexte 11"/>
        <xdr:cNvSpPr txBox="1"/>
      </xdr:nvSpPr>
      <xdr:spPr>
        <a:xfrm>
          <a:off x="3267075" y="1624505"/>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4</xdr:col>
      <xdr:colOff>57150</xdr:colOff>
      <xdr:row>7</xdr:row>
      <xdr:rowOff>52880</xdr:rowOff>
    </xdr:from>
    <xdr:to>
      <xdr:col>5</xdr:col>
      <xdr:colOff>294750</xdr:colOff>
      <xdr:row>9</xdr:row>
      <xdr:rowOff>169580</xdr:rowOff>
    </xdr:to>
    <xdr:pic>
      <xdr:nvPicPr>
        <xdr:cNvPr id="1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09825" y="1605455"/>
          <a:ext cx="999600" cy="612000"/>
        </a:xfrm>
        <a:prstGeom prst="rect">
          <a:avLst/>
        </a:prstGeom>
        <a:noFill/>
        <a:ln w="9525">
          <a:noFill/>
          <a:miter lim="800000"/>
          <a:headEnd/>
          <a:tailEnd/>
        </a:ln>
      </xdr:spPr>
    </xdr:pic>
    <xdr:clientData/>
  </xdr:twoCellAnchor>
  <xdr:twoCellAnchor>
    <xdr:from>
      <xdr:col>9</xdr:col>
      <xdr:colOff>133350</xdr:colOff>
      <xdr:row>7</xdr:row>
      <xdr:rowOff>71930</xdr:rowOff>
    </xdr:from>
    <xdr:to>
      <xdr:col>10</xdr:col>
      <xdr:colOff>685800</xdr:colOff>
      <xdr:row>10</xdr:row>
      <xdr:rowOff>5255</xdr:rowOff>
    </xdr:to>
    <xdr:sp macro="" textlink="">
      <xdr:nvSpPr>
        <xdr:cNvPr id="14" name="ZoneTexte 13"/>
        <xdr:cNvSpPr txBox="1"/>
      </xdr:nvSpPr>
      <xdr:spPr>
        <a:xfrm>
          <a:off x="5600700" y="1624505"/>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8</xdr:col>
      <xdr:colOff>38100</xdr:colOff>
      <xdr:row>7</xdr:row>
      <xdr:rowOff>52880</xdr:rowOff>
    </xdr:from>
    <xdr:to>
      <xdr:col>9</xdr:col>
      <xdr:colOff>275700</xdr:colOff>
      <xdr:row>9</xdr:row>
      <xdr:rowOff>169580</xdr:rowOff>
    </xdr:to>
    <xdr:pic>
      <xdr:nvPicPr>
        <xdr:cNvPr id="1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743450" y="1605455"/>
          <a:ext cx="999600" cy="612000"/>
        </a:xfrm>
        <a:prstGeom prst="rect">
          <a:avLst/>
        </a:prstGeom>
        <a:noFill/>
        <a:ln w="9525">
          <a:noFill/>
          <a:miter lim="800000"/>
          <a:headEnd/>
          <a:tailEnd/>
        </a:ln>
      </xdr:spPr>
    </xdr:pic>
    <xdr:clientData/>
  </xdr:twoCellAnchor>
  <xdr:twoCellAnchor>
    <xdr:from>
      <xdr:col>13</xdr:col>
      <xdr:colOff>152400</xdr:colOff>
      <xdr:row>7</xdr:row>
      <xdr:rowOff>71930</xdr:rowOff>
    </xdr:from>
    <xdr:to>
      <xdr:col>14</xdr:col>
      <xdr:colOff>704850</xdr:colOff>
      <xdr:row>10</xdr:row>
      <xdr:rowOff>5255</xdr:rowOff>
    </xdr:to>
    <xdr:sp macro="" textlink="">
      <xdr:nvSpPr>
        <xdr:cNvPr id="16" name="ZoneTexte 15"/>
        <xdr:cNvSpPr txBox="1"/>
      </xdr:nvSpPr>
      <xdr:spPr>
        <a:xfrm>
          <a:off x="7981950" y="1624505"/>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12</xdr:col>
      <xdr:colOff>57150</xdr:colOff>
      <xdr:row>7</xdr:row>
      <xdr:rowOff>52880</xdr:rowOff>
    </xdr:from>
    <xdr:to>
      <xdr:col>13</xdr:col>
      <xdr:colOff>294750</xdr:colOff>
      <xdr:row>9</xdr:row>
      <xdr:rowOff>169580</xdr:rowOff>
    </xdr:to>
    <xdr:pic>
      <xdr:nvPicPr>
        <xdr:cNvPr id="17"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115175" y="1605455"/>
          <a:ext cx="999600" cy="612000"/>
        </a:xfrm>
        <a:prstGeom prst="rect">
          <a:avLst/>
        </a:prstGeom>
        <a:noFill/>
        <a:ln w="9525">
          <a:noFill/>
          <a:miter lim="800000"/>
          <a:headEnd/>
          <a:tailEnd/>
        </a:ln>
      </xdr:spPr>
    </xdr:pic>
    <xdr:clientData/>
  </xdr:twoCellAnchor>
  <xdr:twoCellAnchor>
    <xdr:from>
      <xdr:col>1</xdr:col>
      <xdr:colOff>152400</xdr:colOff>
      <xdr:row>14</xdr:row>
      <xdr:rowOff>68974</xdr:rowOff>
    </xdr:from>
    <xdr:to>
      <xdr:col>2</xdr:col>
      <xdr:colOff>704850</xdr:colOff>
      <xdr:row>17</xdr:row>
      <xdr:rowOff>2299</xdr:rowOff>
    </xdr:to>
    <xdr:sp macro="" textlink="">
      <xdr:nvSpPr>
        <xdr:cNvPr id="18" name="ZoneTexte 17"/>
        <xdr:cNvSpPr txBox="1"/>
      </xdr:nvSpPr>
      <xdr:spPr>
        <a:xfrm>
          <a:off x="914400" y="3183649"/>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0</xdr:col>
      <xdr:colOff>57150</xdr:colOff>
      <xdr:row>14</xdr:row>
      <xdr:rowOff>49924</xdr:rowOff>
    </xdr:from>
    <xdr:to>
      <xdr:col>1</xdr:col>
      <xdr:colOff>294750</xdr:colOff>
      <xdr:row>16</xdr:row>
      <xdr:rowOff>166624</xdr:rowOff>
    </xdr:to>
    <xdr:pic>
      <xdr:nvPicPr>
        <xdr:cNvPr id="1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7150" y="3155074"/>
          <a:ext cx="999600" cy="612000"/>
        </a:xfrm>
        <a:prstGeom prst="rect">
          <a:avLst/>
        </a:prstGeom>
        <a:noFill/>
        <a:ln w="9525">
          <a:noFill/>
          <a:miter lim="800000"/>
          <a:headEnd/>
          <a:tailEnd/>
        </a:ln>
      </xdr:spPr>
    </xdr:pic>
    <xdr:clientData/>
  </xdr:twoCellAnchor>
  <xdr:twoCellAnchor>
    <xdr:from>
      <xdr:col>5</xdr:col>
      <xdr:colOff>142875</xdr:colOff>
      <xdr:row>14</xdr:row>
      <xdr:rowOff>68974</xdr:rowOff>
    </xdr:from>
    <xdr:to>
      <xdr:col>6</xdr:col>
      <xdr:colOff>695325</xdr:colOff>
      <xdr:row>17</xdr:row>
      <xdr:rowOff>2299</xdr:rowOff>
    </xdr:to>
    <xdr:sp macro="" textlink="">
      <xdr:nvSpPr>
        <xdr:cNvPr id="20" name="ZoneTexte 19"/>
        <xdr:cNvSpPr txBox="1"/>
      </xdr:nvSpPr>
      <xdr:spPr>
        <a:xfrm>
          <a:off x="3257550" y="3183649"/>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4</xdr:col>
      <xdr:colOff>47625</xdr:colOff>
      <xdr:row>14</xdr:row>
      <xdr:rowOff>49924</xdr:rowOff>
    </xdr:from>
    <xdr:to>
      <xdr:col>5</xdr:col>
      <xdr:colOff>285225</xdr:colOff>
      <xdr:row>16</xdr:row>
      <xdr:rowOff>166624</xdr:rowOff>
    </xdr:to>
    <xdr:pic>
      <xdr:nvPicPr>
        <xdr:cNvPr id="2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00300" y="3155074"/>
          <a:ext cx="999600" cy="612000"/>
        </a:xfrm>
        <a:prstGeom prst="rect">
          <a:avLst/>
        </a:prstGeom>
        <a:noFill/>
        <a:ln w="9525">
          <a:noFill/>
          <a:miter lim="800000"/>
          <a:headEnd/>
          <a:tailEnd/>
        </a:ln>
      </xdr:spPr>
    </xdr:pic>
    <xdr:clientData/>
  </xdr:twoCellAnchor>
  <xdr:twoCellAnchor>
    <xdr:from>
      <xdr:col>9</xdr:col>
      <xdr:colOff>133350</xdr:colOff>
      <xdr:row>14</xdr:row>
      <xdr:rowOff>68974</xdr:rowOff>
    </xdr:from>
    <xdr:to>
      <xdr:col>10</xdr:col>
      <xdr:colOff>685800</xdr:colOff>
      <xdr:row>17</xdr:row>
      <xdr:rowOff>2299</xdr:rowOff>
    </xdr:to>
    <xdr:sp macro="" textlink="">
      <xdr:nvSpPr>
        <xdr:cNvPr id="22" name="ZoneTexte 21"/>
        <xdr:cNvSpPr txBox="1"/>
      </xdr:nvSpPr>
      <xdr:spPr>
        <a:xfrm>
          <a:off x="5600700" y="3183649"/>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8</xdr:col>
      <xdr:colOff>66675</xdr:colOff>
      <xdr:row>14</xdr:row>
      <xdr:rowOff>68974</xdr:rowOff>
    </xdr:from>
    <xdr:to>
      <xdr:col>9</xdr:col>
      <xdr:colOff>238125</xdr:colOff>
      <xdr:row>16</xdr:row>
      <xdr:rowOff>145174</xdr:rowOff>
    </xdr:to>
    <xdr:pic>
      <xdr:nvPicPr>
        <xdr:cNvPr id="2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772025" y="3183649"/>
          <a:ext cx="933450" cy="742950"/>
        </a:xfrm>
        <a:prstGeom prst="rect">
          <a:avLst/>
        </a:prstGeom>
        <a:noFill/>
        <a:ln w="9525">
          <a:noFill/>
          <a:miter lim="800000"/>
          <a:headEnd/>
          <a:tailEnd/>
        </a:ln>
      </xdr:spPr>
    </xdr:pic>
    <xdr:clientData/>
  </xdr:twoCellAnchor>
  <xdr:twoCellAnchor>
    <xdr:from>
      <xdr:col>1</xdr:col>
      <xdr:colOff>123825</xdr:colOff>
      <xdr:row>21</xdr:row>
      <xdr:rowOff>68317</xdr:rowOff>
    </xdr:from>
    <xdr:to>
      <xdr:col>2</xdr:col>
      <xdr:colOff>676275</xdr:colOff>
      <xdr:row>24</xdr:row>
      <xdr:rowOff>1642</xdr:rowOff>
    </xdr:to>
    <xdr:sp macro="" textlink="">
      <xdr:nvSpPr>
        <xdr:cNvPr id="24" name="ZoneTexte 23"/>
        <xdr:cNvSpPr txBox="1"/>
      </xdr:nvSpPr>
      <xdr:spPr>
        <a:xfrm>
          <a:off x="885825" y="4745092"/>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0</xdr:col>
      <xdr:colOff>28575</xdr:colOff>
      <xdr:row>21</xdr:row>
      <xdr:rowOff>49267</xdr:rowOff>
    </xdr:from>
    <xdr:to>
      <xdr:col>1</xdr:col>
      <xdr:colOff>202575</xdr:colOff>
      <xdr:row>23</xdr:row>
      <xdr:rowOff>165967</xdr:rowOff>
    </xdr:to>
    <xdr:pic>
      <xdr:nvPicPr>
        <xdr:cNvPr id="25" name="Picture 2"/>
        <xdr:cNvPicPr>
          <a:picLocks noChangeArrowheads="1"/>
        </xdr:cNvPicPr>
      </xdr:nvPicPr>
      <xdr:blipFill>
        <a:blip xmlns:r="http://schemas.openxmlformats.org/officeDocument/2006/relationships" r:embed="rId1" cstate="print"/>
        <a:srcRect/>
        <a:stretch>
          <a:fillRect/>
        </a:stretch>
      </xdr:blipFill>
      <xdr:spPr bwMode="auto">
        <a:xfrm>
          <a:off x="28575" y="4706992"/>
          <a:ext cx="936000" cy="612000"/>
        </a:xfrm>
        <a:prstGeom prst="rect">
          <a:avLst/>
        </a:prstGeom>
        <a:noFill/>
        <a:ln w="9525">
          <a:noFill/>
          <a:miter lim="800000"/>
          <a:headEnd/>
          <a:tailEnd/>
        </a:ln>
      </xdr:spPr>
    </xdr:pic>
    <xdr:clientData/>
  </xdr:twoCellAnchor>
  <xdr:twoCellAnchor>
    <xdr:from>
      <xdr:col>5</xdr:col>
      <xdr:colOff>133350</xdr:colOff>
      <xdr:row>21</xdr:row>
      <xdr:rowOff>68317</xdr:rowOff>
    </xdr:from>
    <xdr:to>
      <xdr:col>6</xdr:col>
      <xdr:colOff>685800</xdr:colOff>
      <xdr:row>24</xdr:row>
      <xdr:rowOff>1642</xdr:rowOff>
    </xdr:to>
    <xdr:sp macro="" textlink="">
      <xdr:nvSpPr>
        <xdr:cNvPr id="26" name="ZoneTexte 25"/>
        <xdr:cNvSpPr txBox="1"/>
      </xdr:nvSpPr>
      <xdr:spPr>
        <a:xfrm>
          <a:off x="3248025" y="4745092"/>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4</xdr:col>
      <xdr:colOff>38100</xdr:colOff>
      <xdr:row>21</xdr:row>
      <xdr:rowOff>49267</xdr:rowOff>
    </xdr:from>
    <xdr:to>
      <xdr:col>5</xdr:col>
      <xdr:colOff>212100</xdr:colOff>
      <xdr:row>23</xdr:row>
      <xdr:rowOff>165967</xdr:rowOff>
    </xdr:to>
    <xdr:pic>
      <xdr:nvPicPr>
        <xdr:cNvPr id="27" name="Picture 2"/>
        <xdr:cNvPicPr>
          <a:picLocks noChangeArrowheads="1"/>
        </xdr:cNvPicPr>
      </xdr:nvPicPr>
      <xdr:blipFill>
        <a:blip xmlns:r="http://schemas.openxmlformats.org/officeDocument/2006/relationships" r:embed="rId1" cstate="print"/>
        <a:srcRect/>
        <a:stretch>
          <a:fillRect/>
        </a:stretch>
      </xdr:blipFill>
      <xdr:spPr bwMode="auto">
        <a:xfrm>
          <a:off x="2390775" y="4706992"/>
          <a:ext cx="936000" cy="612000"/>
        </a:xfrm>
        <a:prstGeom prst="rect">
          <a:avLst/>
        </a:prstGeom>
        <a:noFill/>
        <a:ln w="9525">
          <a:noFill/>
          <a:miter lim="800000"/>
          <a:headEnd/>
          <a:tailEnd/>
        </a:ln>
      </xdr:spPr>
    </xdr:pic>
    <xdr:clientData/>
  </xdr:twoCellAnchor>
  <xdr:twoCellAnchor>
    <xdr:from>
      <xdr:col>9</xdr:col>
      <xdr:colOff>142875</xdr:colOff>
      <xdr:row>21</xdr:row>
      <xdr:rowOff>68317</xdr:rowOff>
    </xdr:from>
    <xdr:to>
      <xdr:col>10</xdr:col>
      <xdr:colOff>695325</xdr:colOff>
      <xdr:row>24</xdr:row>
      <xdr:rowOff>1642</xdr:rowOff>
    </xdr:to>
    <xdr:sp macro="" textlink="">
      <xdr:nvSpPr>
        <xdr:cNvPr id="28" name="ZoneTexte 27"/>
        <xdr:cNvSpPr txBox="1"/>
      </xdr:nvSpPr>
      <xdr:spPr>
        <a:xfrm>
          <a:off x="5610225" y="4745092"/>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8</xdr:col>
      <xdr:colOff>47625</xdr:colOff>
      <xdr:row>21</xdr:row>
      <xdr:rowOff>49267</xdr:rowOff>
    </xdr:from>
    <xdr:to>
      <xdr:col>9</xdr:col>
      <xdr:colOff>221625</xdr:colOff>
      <xdr:row>23</xdr:row>
      <xdr:rowOff>165967</xdr:rowOff>
    </xdr:to>
    <xdr:pic>
      <xdr:nvPicPr>
        <xdr:cNvPr id="29" name="Picture 2"/>
        <xdr:cNvPicPr>
          <a:picLocks noChangeArrowheads="1"/>
        </xdr:cNvPicPr>
      </xdr:nvPicPr>
      <xdr:blipFill>
        <a:blip xmlns:r="http://schemas.openxmlformats.org/officeDocument/2006/relationships" r:embed="rId1" cstate="print"/>
        <a:srcRect/>
        <a:stretch>
          <a:fillRect/>
        </a:stretch>
      </xdr:blipFill>
      <xdr:spPr bwMode="auto">
        <a:xfrm>
          <a:off x="4752975" y="4706992"/>
          <a:ext cx="936000" cy="612000"/>
        </a:xfrm>
        <a:prstGeom prst="rect">
          <a:avLst/>
        </a:prstGeom>
        <a:noFill/>
        <a:ln w="9525">
          <a:noFill/>
          <a:miter lim="800000"/>
          <a:headEnd/>
          <a:tailEnd/>
        </a:ln>
      </xdr:spPr>
    </xdr:pic>
    <xdr:clientData/>
  </xdr:twoCellAnchor>
  <xdr:twoCellAnchor>
    <xdr:from>
      <xdr:col>13</xdr:col>
      <xdr:colOff>142875</xdr:colOff>
      <xdr:row>21</xdr:row>
      <xdr:rowOff>68317</xdr:rowOff>
    </xdr:from>
    <xdr:to>
      <xdr:col>14</xdr:col>
      <xdr:colOff>695325</xdr:colOff>
      <xdr:row>24</xdr:row>
      <xdr:rowOff>1642</xdr:rowOff>
    </xdr:to>
    <xdr:sp macro="" textlink="">
      <xdr:nvSpPr>
        <xdr:cNvPr id="30" name="ZoneTexte 29"/>
        <xdr:cNvSpPr txBox="1"/>
      </xdr:nvSpPr>
      <xdr:spPr>
        <a:xfrm>
          <a:off x="7972425" y="4745092"/>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12</xdr:col>
      <xdr:colOff>47625</xdr:colOff>
      <xdr:row>21</xdr:row>
      <xdr:rowOff>49267</xdr:rowOff>
    </xdr:from>
    <xdr:to>
      <xdr:col>13</xdr:col>
      <xdr:colOff>221625</xdr:colOff>
      <xdr:row>23</xdr:row>
      <xdr:rowOff>165967</xdr:rowOff>
    </xdr:to>
    <xdr:pic>
      <xdr:nvPicPr>
        <xdr:cNvPr id="31" name="Picture 2"/>
        <xdr:cNvPicPr>
          <a:picLocks noChangeArrowheads="1"/>
        </xdr:cNvPicPr>
      </xdr:nvPicPr>
      <xdr:blipFill>
        <a:blip xmlns:r="http://schemas.openxmlformats.org/officeDocument/2006/relationships" r:embed="rId1" cstate="print"/>
        <a:srcRect/>
        <a:stretch>
          <a:fillRect/>
        </a:stretch>
      </xdr:blipFill>
      <xdr:spPr bwMode="auto">
        <a:xfrm>
          <a:off x="7105650" y="4706992"/>
          <a:ext cx="936000" cy="612000"/>
        </a:xfrm>
        <a:prstGeom prst="rect">
          <a:avLst/>
        </a:prstGeom>
        <a:noFill/>
        <a:ln w="9525">
          <a:noFill/>
          <a:miter lim="800000"/>
          <a:headEnd/>
          <a:tailEnd/>
        </a:ln>
      </xdr:spPr>
    </xdr:pic>
    <xdr:clientData/>
  </xdr:twoCellAnchor>
  <xdr:twoCellAnchor>
    <xdr:from>
      <xdr:col>9</xdr:col>
      <xdr:colOff>142875</xdr:colOff>
      <xdr:row>14</xdr:row>
      <xdr:rowOff>68974</xdr:rowOff>
    </xdr:from>
    <xdr:to>
      <xdr:col>10</xdr:col>
      <xdr:colOff>695325</xdr:colOff>
      <xdr:row>17</xdr:row>
      <xdr:rowOff>2299</xdr:rowOff>
    </xdr:to>
    <xdr:sp macro="" textlink="">
      <xdr:nvSpPr>
        <xdr:cNvPr id="32" name="ZoneTexte 31"/>
        <xdr:cNvSpPr txBox="1"/>
      </xdr:nvSpPr>
      <xdr:spPr>
        <a:xfrm>
          <a:off x="5610225" y="3183649"/>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8</xdr:col>
      <xdr:colOff>47625</xdr:colOff>
      <xdr:row>14</xdr:row>
      <xdr:rowOff>49924</xdr:rowOff>
    </xdr:from>
    <xdr:to>
      <xdr:col>9</xdr:col>
      <xdr:colOff>285225</xdr:colOff>
      <xdr:row>16</xdr:row>
      <xdr:rowOff>166624</xdr:rowOff>
    </xdr:to>
    <xdr:pic>
      <xdr:nvPicPr>
        <xdr:cNvPr id="3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752975" y="3155074"/>
          <a:ext cx="999600" cy="612000"/>
        </a:xfrm>
        <a:prstGeom prst="rect">
          <a:avLst/>
        </a:prstGeom>
        <a:noFill/>
        <a:ln w="9525">
          <a:noFill/>
          <a:miter lim="800000"/>
          <a:headEnd/>
          <a:tailEnd/>
        </a:ln>
      </xdr:spPr>
    </xdr:pic>
    <xdr:clientData/>
  </xdr:twoCellAnchor>
  <xdr:twoCellAnchor>
    <xdr:from>
      <xdr:col>13</xdr:col>
      <xdr:colOff>142875</xdr:colOff>
      <xdr:row>14</xdr:row>
      <xdr:rowOff>68974</xdr:rowOff>
    </xdr:from>
    <xdr:to>
      <xdr:col>14</xdr:col>
      <xdr:colOff>695325</xdr:colOff>
      <xdr:row>17</xdr:row>
      <xdr:rowOff>2299</xdr:rowOff>
    </xdr:to>
    <xdr:sp macro="" textlink="">
      <xdr:nvSpPr>
        <xdr:cNvPr id="34" name="ZoneTexte 33"/>
        <xdr:cNvSpPr txBox="1"/>
      </xdr:nvSpPr>
      <xdr:spPr>
        <a:xfrm>
          <a:off x="7972425" y="3183649"/>
          <a:ext cx="1314450" cy="6762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fr-FR" sz="1100" b="1"/>
            <a:t>Lycée du batiment</a:t>
          </a:r>
        </a:p>
        <a:p>
          <a:pPr algn="r"/>
          <a:r>
            <a:rPr lang="fr-FR" sz="1100" b="1"/>
            <a:t>GASTON LESNARD</a:t>
          </a:r>
          <a:r>
            <a:rPr lang="fr-FR" sz="1100" b="1" baseline="0"/>
            <a:t>  </a:t>
          </a:r>
        </a:p>
        <a:p>
          <a:pPr algn="r"/>
          <a:r>
            <a:rPr lang="fr-FR" sz="1100" b="1" baseline="0"/>
            <a:t>LAVAL</a:t>
          </a:r>
          <a:endParaRPr lang="fr-FR" sz="1100" b="1"/>
        </a:p>
      </xdr:txBody>
    </xdr:sp>
    <xdr:clientData/>
  </xdr:twoCellAnchor>
  <xdr:twoCellAnchor editAs="oneCell">
    <xdr:from>
      <xdr:col>12</xdr:col>
      <xdr:colOff>47625</xdr:colOff>
      <xdr:row>14</xdr:row>
      <xdr:rowOff>49924</xdr:rowOff>
    </xdr:from>
    <xdr:to>
      <xdr:col>13</xdr:col>
      <xdr:colOff>285225</xdr:colOff>
      <xdr:row>16</xdr:row>
      <xdr:rowOff>166624</xdr:rowOff>
    </xdr:to>
    <xdr:pic>
      <xdr:nvPicPr>
        <xdr:cNvPr id="3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105650" y="3155074"/>
          <a:ext cx="999600" cy="6120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367393</xdr:colOff>
      <xdr:row>1</xdr:row>
      <xdr:rowOff>95250</xdr:rowOff>
    </xdr:from>
    <xdr:to>
      <xdr:col>6</xdr:col>
      <xdr:colOff>1167493</xdr:colOff>
      <xdr:row>2</xdr:row>
      <xdr:rowOff>161925</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3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85750"/>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3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3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3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3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3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3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3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3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3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3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3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3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3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3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3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2888" name="Image1"/>
            <xdr:cNvPicPr preferRelativeResize="0">
              <a:picLocks noChangeArrowheads="1" noChangeShapeType="1"/>
              <a:extLst>
                <a:ext uri="{84589F7E-364E-4C9E-8A38-B11213B215E9}">
                  <a14:cameraTool cellRange="Prog!N176" spid="_x0000_s122891"/>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353786</xdr:colOff>
      <xdr:row>1</xdr:row>
      <xdr:rowOff>81643</xdr:rowOff>
    </xdr:from>
    <xdr:to>
      <xdr:col>6</xdr:col>
      <xdr:colOff>1153886</xdr:colOff>
      <xdr:row>2</xdr:row>
      <xdr:rowOff>148318</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4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53786" y="272143"/>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4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4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4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4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4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4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4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4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4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4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4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4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4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4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4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3911" name="Image1"/>
            <xdr:cNvPicPr preferRelativeResize="0">
              <a:picLocks noChangeArrowheads="1" noChangeShapeType="1"/>
              <a:extLst>
                <a:ext uri="{84589F7E-364E-4C9E-8A38-B11213B215E9}">
                  <a14:cameraTool cellRange="Prog!N189" spid="_x0000_s123914"/>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353785</xdr:colOff>
      <xdr:row>1</xdr:row>
      <xdr:rowOff>108857</xdr:rowOff>
    </xdr:from>
    <xdr:to>
      <xdr:col>6</xdr:col>
      <xdr:colOff>1153885</xdr:colOff>
      <xdr:row>2</xdr:row>
      <xdr:rowOff>175532</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5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53785" y="299357"/>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5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5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5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5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5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5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5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5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5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5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5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5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5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5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5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4934" name="Image1"/>
            <xdr:cNvPicPr preferRelativeResize="0">
              <a:picLocks noChangeArrowheads="1" noChangeShapeType="1"/>
              <a:extLst>
                <a:ext uri="{84589F7E-364E-4C9E-8A38-B11213B215E9}">
                  <a14:cameraTool cellRange="Prog!N202" spid="_x0000_s124937"/>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381001</xdr:colOff>
      <xdr:row>1</xdr:row>
      <xdr:rowOff>108857</xdr:rowOff>
    </xdr:from>
    <xdr:to>
      <xdr:col>6</xdr:col>
      <xdr:colOff>1181101</xdr:colOff>
      <xdr:row>2</xdr:row>
      <xdr:rowOff>175532</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6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81001" y="299357"/>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6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6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6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6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6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6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6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6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6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6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6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6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6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6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6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5959" name="Image1"/>
            <xdr:cNvPicPr preferRelativeResize="0">
              <a:picLocks noChangeArrowheads="1" noChangeShapeType="1"/>
              <a:extLst>
                <a:ext uri="{84589F7E-364E-4C9E-8A38-B11213B215E9}">
                  <a14:cameraTool cellRange="Prog!N215" spid="_x0000_s125962"/>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0</xdr:col>
      <xdr:colOff>353786</xdr:colOff>
      <xdr:row>1</xdr:row>
      <xdr:rowOff>81643</xdr:rowOff>
    </xdr:from>
    <xdr:to>
      <xdr:col>6</xdr:col>
      <xdr:colOff>1153886</xdr:colOff>
      <xdr:row>2</xdr:row>
      <xdr:rowOff>148318</xdr:rowOff>
    </xdr:to>
    <xdr:pic>
      <xdr:nvPicPr>
        <xdr:cNvPr id="9" name="Picture 265">
          <a:hlinkClick xmlns:r="http://schemas.openxmlformats.org/officeDocument/2006/relationships" r:id="rId1"/>
          <a:extLst>
            <a:ext uri="{FF2B5EF4-FFF2-40B4-BE49-F238E27FC236}">
              <a16:creationId xmlns:a16="http://schemas.microsoft.com/office/drawing/2014/main" xmlns="" id="{00000000-0008-0000-1700-000009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53786" y="272143"/>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10" name="Ellipse 9">
          <a:hlinkClick xmlns:r="http://schemas.openxmlformats.org/officeDocument/2006/relationships" r:id="rId3"/>
          <a:extLst>
            <a:ext uri="{FF2B5EF4-FFF2-40B4-BE49-F238E27FC236}">
              <a16:creationId xmlns:a16="http://schemas.microsoft.com/office/drawing/2014/main" xmlns="" id="{00000000-0008-0000-1700-00000A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11" name="Ellipse 10">
          <a:hlinkClick xmlns:r="http://schemas.openxmlformats.org/officeDocument/2006/relationships" r:id="rId4"/>
          <a:extLst>
            <a:ext uri="{FF2B5EF4-FFF2-40B4-BE49-F238E27FC236}">
              <a16:creationId xmlns:a16="http://schemas.microsoft.com/office/drawing/2014/main" xmlns="" id="{00000000-0008-0000-1700-00000B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2" name="Ellipse 11">
          <a:hlinkClick xmlns:r="http://schemas.openxmlformats.org/officeDocument/2006/relationships" r:id="rId5"/>
          <a:extLst>
            <a:ext uri="{FF2B5EF4-FFF2-40B4-BE49-F238E27FC236}">
              <a16:creationId xmlns:a16="http://schemas.microsoft.com/office/drawing/2014/main" xmlns="" id="{00000000-0008-0000-1700-00000C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3" name="Ellipse 12">
          <a:hlinkClick xmlns:r="http://schemas.openxmlformats.org/officeDocument/2006/relationships" r:id="rId6"/>
          <a:extLst>
            <a:ext uri="{FF2B5EF4-FFF2-40B4-BE49-F238E27FC236}">
              <a16:creationId xmlns:a16="http://schemas.microsoft.com/office/drawing/2014/main" xmlns="" id="{00000000-0008-0000-1700-00000D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4" name="Ellipse 13">
          <a:hlinkClick xmlns:r="http://schemas.openxmlformats.org/officeDocument/2006/relationships" r:id="rId7"/>
          <a:extLst>
            <a:ext uri="{FF2B5EF4-FFF2-40B4-BE49-F238E27FC236}">
              <a16:creationId xmlns:a16="http://schemas.microsoft.com/office/drawing/2014/main" xmlns="" id="{00000000-0008-0000-1700-00000E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5" name="Ellipse 14">
          <a:hlinkClick xmlns:r="http://schemas.openxmlformats.org/officeDocument/2006/relationships" r:id="rId8"/>
          <a:extLst>
            <a:ext uri="{FF2B5EF4-FFF2-40B4-BE49-F238E27FC236}">
              <a16:creationId xmlns:a16="http://schemas.microsoft.com/office/drawing/2014/main" xmlns="" id="{00000000-0008-0000-1700-00000F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6" name="Ellipse 15">
          <a:hlinkClick xmlns:r="http://schemas.openxmlformats.org/officeDocument/2006/relationships" r:id="rId9"/>
          <a:extLst>
            <a:ext uri="{FF2B5EF4-FFF2-40B4-BE49-F238E27FC236}">
              <a16:creationId xmlns:a16="http://schemas.microsoft.com/office/drawing/2014/main" xmlns="" id="{00000000-0008-0000-1700-000010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7" name="Ellipse 16">
          <a:hlinkClick xmlns:r="http://schemas.openxmlformats.org/officeDocument/2006/relationships" r:id="rId10"/>
          <a:extLst>
            <a:ext uri="{FF2B5EF4-FFF2-40B4-BE49-F238E27FC236}">
              <a16:creationId xmlns:a16="http://schemas.microsoft.com/office/drawing/2014/main" xmlns="" id="{00000000-0008-0000-1700-000011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8" name="Ellipse 17">
          <a:hlinkClick xmlns:r="http://schemas.openxmlformats.org/officeDocument/2006/relationships" r:id="rId11"/>
          <a:extLst>
            <a:ext uri="{FF2B5EF4-FFF2-40B4-BE49-F238E27FC236}">
              <a16:creationId xmlns:a16="http://schemas.microsoft.com/office/drawing/2014/main" xmlns="" id="{00000000-0008-0000-1700-000012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9" name="Ellipse 18">
          <a:hlinkClick xmlns:r="http://schemas.openxmlformats.org/officeDocument/2006/relationships" r:id="rId12"/>
          <a:extLst>
            <a:ext uri="{FF2B5EF4-FFF2-40B4-BE49-F238E27FC236}">
              <a16:creationId xmlns:a16="http://schemas.microsoft.com/office/drawing/2014/main" xmlns="" id="{00000000-0008-0000-1700-000013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20" name="Ellipse 19">
          <a:hlinkClick xmlns:r="http://schemas.openxmlformats.org/officeDocument/2006/relationships" r:id="rId13"/>
          <a:extLst>
            <a:ext uri="{FF2B5EF4-FFF2-40B4-BE49-F238E27FC236}">
              <a16:creationId xmlns:a16="http://schemas.microsoft.com/office/drawing/2014/main" xmlns="" id="{00000000-0008-0000-1700-000014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21" name="Ellipse 20">
          <a:hlinkClick xmlns:r="http://schemas.openxmlformats.org/officeDocument/2006/relationships" r:id="rId14"/>
          <a:extLst>
            <a:ext uri="{FF2B5EF4-FFF2-40B4-BE49-F238E27FC236}">
              <a16:creationId xmlns:a16="http://schemas.microsoft.com/office/drawing/2014/main" xmlns="" id="{00000000-0008-0000-1700-000015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2" name="Ellipse 21">
          <a:hlinkClick xmlns:r="http://schemas.openxmlformats.org/officeDocument/2006/relationships" r:id="rId15"/>
          <a:extLst>
            <a:ext uri="{FF2B5EF4-FFF2-40B4-BE49-F238E27FC236}">
              <a16:creationId xmlns:a16="http://schemas.microsoft.com/office/drawing/2014/main" xmlns="" id="{00000000-0008-0000-1700-000016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3" name="Ellipse 22">
          <a:hlinkClick xmlns:r="http://schemas.openxmlformats.org/officeDocument/2006/relationships" r:id="rId16"/>
          <a:extLst>
            <a:ext uri="{FF2B5EF4-FFF2-40B4-BE49-F238E27FC236}">
              <a16:creationId xmlns:a16="http://schemas.microsoft.com/office/drawing/2014/main" xmlns="" id="{00000000-0008-0000-1700-000017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4" name="Ellipse 23">
          <a:hlinkClick xmlns:r="http://schemas.openxmlformats.org/officeDocument/2006/relationships" r:id="rId17"/>
          <a:extLst>
            <a:ext uri="{FF2B5EF4-FFF2-40B4-BE49-F238E27FC236}">
              <a16:creationId xmlns:a16="http://schemas.microsoft.com/office/drawing/2014/main" xmlns="" id="{00000000-0008-0000-1700-000018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5" name="Image 24"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6983" name="Image1"/>
            <xdr:cNvPicPr preferRelativeResize="0">
              <a:picLocks noChangeArrowheads="1" noChangeShapeType="1"/>
              <a:extLst>
                <a:ext uri="{84589F7E-364E-4C9E-8A38-B11213B215E9}">
                  <a14:cameraTool cellRange="Prog!N228" spid="_x0000_s126986"/>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367393</xdr:colOff>
      <xdr:row>1</xdr:row>
      <xdr:rowOff>68035</xdr:rowOff>
    </xdr:from>
    <xdr:to>
      <xdr:col>6</xdr:col>
      <xdr:colOff>1167493</xdr:colOff>
      <xdr:row>2</xdr:row>
      <xdr:rowOff>134710</xdr:rowOff>
    </xdr:to>
    <xdr:pic>
      <xdr:nvPicPr>
        <xdr:cNvPr id="6" name="Picture 265">
          <a:hlinkClick xmlns:r="http://schemas.openxmlformats.org/officeDocument/2006/relationships" r:id="rId1"/>
          <a:extLst>
            <a:ext uri="{FF2B5EF4-FFF2-40B4-BE49-F238E27FC236}">
              <a16:creationId xmlns:a16="http://schemas.microsoft.com/office/drawing/2014/main" xmlns="" id="{00000000-0008-0000-1800-000006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67393" y="258535"/>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7" name="Ellipse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8" name="Ellipse 7">
          <a:hlinkClick xmlns:r="http://schemas.openxmlformats.org/officeDocument/2006/relationships" r:id="rId4"/>
          <a:extLst>
            <a:ext uri="{FF2B5EF4-FFF2-40B4-BE49-F238E27FC236}">
              <a16:creationId xmlns:a16="http://schemas.microsoft.com/office/drawing/2014/main" xmlns="" id="{00000000-0008-0000-1800-000008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9" name="Ellipse 8">
          <a:hlinkClick xmlns:r="http://schemas.openxmlformats.org/officeDocument/2006/relationships" r:id="rId5"/>
          <a:extLst>
            <a:ext uri="{FF2B5EF4-FFF2-40B4-BE49-F238E27FC236}">
              <a16:creationId xmlns:a16="http://schemas.microsoft.com/office/drawing/2014/main" xmlns="" id="{00000000-0008-0000-1800-000009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0" name="Ellipse 9">
          <a:hlinkClick xmlns:r="http://schemas.openxmlformats.org/officeDocument/2006/relationships" r:id="rId6"/>
          <a:extLst>
            <a:ext uri="{FF2B5EF4-FFF2-40B4-BE49-F238E27FC236}">
              <a16:creationId xmlns:a16="http://schemas.microsoft.com/office/drawing/2014/main" xmlns="" id="{00000000-0008-0000-1800-00000A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1" name="Ellipse 10">
          <a:hlinkClick xmlns:r="http://schemas.openxmlformats.org/officeDocument/2006/relationships" r:id="rId7"/>
          <a:extLst>
            <a:ext uri="{FF2B5EF4-FFF2-40B4-BE49-F238E27FC236}">
              <a16:creationId xmlns:a16="http://schemas.microsoft.com/office/drawing/2014/main" xmlns="" id="{00000000-0008-0000-1800-00000B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2" name="Ellipse 11">
          <a:hlinkClick xmlns:r="http://schemas.openxmlformats.org/officeDocument/2006/relationships" r:id="rId8"/>
          <a:extLst>
            <a:ext uri="{FF2B5EF4-FFF2-40B4-BE49-F238E27FC236}">
              <a16:creationId xmlns:a16="http://schemas.microsoft.com/office/drawing/2014/main" xmlns="" id="{00000000-0008-0000-1800-00000C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3" name="Ellipse 12">
          <a:hlinkClick xmlns:r="http://schemas.openxmlformats.org/officeDocument/2006/relationships" r:id="rId9"/>
          <a:extLst>
            <a:ext uri="{FF2B5EF4-FFF2-40B4-BE49-F238E27FC236}">
              <a16:creationId xmlns:a16="http://schemas.microsoft.com/office/drawing/2014/main" xmlns="" id="{00000000-0008-0000-1800-00000D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4" name="Ellipse 13">
          <a:hlinkClick xmlns:r="http://schemas.openxmlformats.org/officeDocument/2006/relationships" r:id="rId10"/>
          <a:extLst>
            <a:ext uri="{FF2B5EF4-FFF2-40B4-BE49-F238E27FC236}">
              <a16:creationId xmlns:a16="http://schemas.microsoft.com/office/drawing/2014/main" xmlns="" id="{00000000-0008-0000-1800-00000E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5" name="Ellipse 14">
          <a:hlinkClick xmlns:r="http://schemas.openxmlformats.org/officeDocument/2006/relationships" r:id="rId11"/>
          <a:extLst>
            <a:ext uri="{FF2B5EF4-FFF2-40B4-BE49-F238E27FC236}">
              <a16:creationId xmlns:a16="http://schemas.microsoft.com/office/drawing/2014/main" xmlns="" id="{00000000-0008-0000-1800-00000F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6" name="Ellipse 15">
          <a:hlinkClick xmlns:r="http://schemas.openxmlformats.org/officeDocument/2006/relationships" r:id="rId12"/>
          <a:extLst>
            <a:ext uri="{FF2B5EF4-FFF2-40B4-BE49-F238E27FC236}">
              <a16:creationId xmlns:a16="http://schemas.microsoft.com/office/drawing/2014/main" xmlns="" id="{00000000-0008-0000-1800-000010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7" name="Ellipse 16">
          <a:hlinkClick xmlns:r="http://schemas.openxmlformats.org/officeDocument/2006/relationships" r:id="rId13"/>
          <a:extLst>
            <a:ext uri="{FF2B5EF4-FFF2-40B4-BE49-F238E27FC236}">
              <a16:creationId xmlns:a16="http://schemas.microsoft.com/office/drawing/2014/main" xmlns="" id="{00000000-0008-0000-1800-000011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8" name="Ellipse 17">
          <a:hlinkClick xmlns:r="http://schemas.openxmlformats.org/officeDocument/2006/relationships" r:id="rId14"/>
          <a:extLst>
            <a:ext uri="{FF2B5EF4-FFF2-40B4-BE49-F238E27FC236}">
              <a16:creationId xmlns:a16="http://schemas.microsoft.com/office/drawing/2014/main" xmlns="" id="{00000000-0008-0000-1800-000012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19" name="Ellipse 18">
          <a:hlinkClick xmlns:r="http://schemas.openxmlformats.org/officeDocument/2006/relationships" r:id="rId15"/>
          <a:extLst>
            <a:ext uri="{FF2B5EF4-FFF2-40B4-BE49-F238E27FC236}">
              <a16:creationId xmlns:a16="http://schemas.microsoft.com/office/drawing/2014/main" xmlns="" id="{00000000-0008-0000-1800-000013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0" name="Ellipse 19">
          <a:hlinkClick xmlns:r="http://schemas.openxmlformats.org/officeDocument/2006/relationships" r:id="rId16"/>
          <a:extLst>
            <a:ext uri="{FF2B5EF4-FFF2-40B4-BE49-F238E27FC236}">
              <a16:creationId xmlns:a16="http://schemas.microsoft.com/office/drawing/2014/main" xmlns="" id="{00000000-0008-0000-1800-000014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1" name="Ellipse 20">
          <a:hlinkClick xmlns:r="http://schemas.openxmlformats.org/officeDocument/2006/relationships" r:id="rId17"/>
          <a:extLst>
            <a:ext uri="{FF2B5EF4-FFF2-40B4-BE49-F238E27FC236}">
              <a16:creationId xmlns:a16="http://schemas.microsoft.com/office/drawing/2014/main" xmlns="" id="{00000000-0008-0000-1800-000015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2" name="Image 21"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3"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4"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5"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8006" name="Image1"/>
            <xdr:cNvPicPr preferRelativeResize="0">
              <a:picLocks noChangeArrowheads="1" noChangeShapeType="1"/>
              <a:extLst>
                <a:ext uri="{84589F7E-364E-4C9E-8A38-B11213B215E9}">
                  <a14:cameraTool cellRange="Prog!N241" spid="_x0000_s128009"/>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353786</xdr:colOff>
      <xdr:row>1</xdr:row>
      <xdr:rowOff>108857</xdr:rowOff>
    </xdr:from>
    <xdr:to>
      <xdr:col>6</xdr:col>
      <xdr:colOff>1153886</xdr:colOff>
      <xdr:row>2</xdr:row>
      <xdr:rowOff>175532</xdr:rowOff>
    </xdr:to>
    <xdr:pic>
      <xdr:nvPicPr>
        <xdr:cNvPr id="6" name="Picture 265">
          <a:hlinkClick xmlns:r="http://schemas.openxmlformats.org/officeDocument/2006/relationships" r:id="rId1"/>
          <a:extLst>
            <a:ext uri="{FF2B5EF4-FFF2-40B4-BE49-F238E27FC236}">
              <a16:creationId xmlns:a16="http://schemas.microsoft.com/office/drawing/2014/main" xmlns="" id="{00000000-0008-0000-1900-000006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53786" y="299357"/>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7" name="Ellipse 6">
          <a:hlinkClick xmlns:r="http://schemas.openxmlformats.org/officeDocument/2006/relationships" r:id="rId3"/>
          <a:extLst>
            <a:ext uri="{FF2B5EF4-FFF2-40B4-BE49-F238E27FC236}">
              <a16:creationId xmlns:a16="http://schemas.microsoft.com/office/drawing/2014/main" xmlns="" id="{00000000-0008-0000-1900-000007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8" name="Ellipse 7">
          <a:hlinkClick xmlns:r="http://schemas.openxmlformats.org/officeDocument/2006/relationships" r:id="rId4"/>
          <a:extLst>
            <a:ext uri="{FF2B5EF4-FFF2-40B4-BE49-F238E27FC236}">
              <a16:creationId xmlns:a16="http://schemas.microsoft.com/office/drawing/2014/main" xmlns="" id="{00000000-0008-0000-1900-000008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9" name="Ellipse 8">
          <a:hlinkClick xmlns:r="http://schemas.openxmlformats.org/officeDocument/2006/relationships" r:id="rId5"/>
          <a:extLst>
            <a:ext uri="{FF2B5EF4-FFF2-40B4-BE49-F238E27FC236}">
              <a16:creationId xmlns:a16="http://schemas.microsoft.com/office/drawing/2014/main" xmlns="" id="{00000000-0008-0000-1900-000009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0" name="Ellipse 9">
          <a:hlinkClick xmlns:r="http://schemas.openxmlformats.org/officeDocument/2006/relationships" r:id="rId6"/>
          <a:extLst>
            <a:ext uri="{FF2B5EF4-FFF2-40B4-BE49-F238E27FC236}">
              <a16:creationId xmlns:a16="http://schemas.microsoft.com/office/drawing/2014/main" xmlns="" id="{00000000-0008-0000-1900-00000A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1" name="Ellipse 10">
          <a:hlinkClick xmlns:r="http://schemas.openxmlformats.org/officeDocument/2006/relationships" r:id="rId7"/>
          <a:extLst>
            <a:ext uri="{FF2B5EF4-FFF2-40B4-BE49-F238E27FC236}">
              <a16:creationId xmlns:a16="http://schemas.microsoft.com/office/drawing/2014/main" xmlns="" id="{00000000-0008-0000-1900-00000B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2" name="Ellipse 11">
          <a:hlinkClick xmlns:r="http://schemas.openxmlformats.org/officeDocument/2006/relationships" r:id="rId8"/>
          <a:extLst>
            <a:ext uri="{FF2B5EF4-FFF2-40B4-BE49-F238E27FC236}">
              <a16:creationId xmlns:a16="http://schemas.microsoft.com/office/drawing/2014/main" xmlns="" id="{00000000-0008-0000-1900-00000C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3" name="Ellipse 12">
          <a:hlinkClick xmlns:r="http://schemas.openxmlformats.org/officeDocument/2006/relationships" r:id="rId9"/>
          <a:extLst>
            <a:ext uri="{FF2B5EF4-FFF2-40B4-BE49-F238E27FC236}">
              <a16:creationId xmlns:a16="http://schemas.microsoft.com/office/drawing/2014/main" xmlns="" id="{00000000-0008-0000-1900-00000D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4" name="Ellipse 13">
          <a:hlinkClick xmlns:r="http://schemas.openxmlformats.org/officeDocument/2006/relationships" r:id="rId10"/>
          <a:extLst>
            <a:ext uri="{FF2B5EF4-FFF2-40B4-BE49-F238E27FC236}">
              <a16:creationId xmlns:a16="http://schemas.microsoft.com/office/drawing/2014/main" xmlns="" id="{00000000-0008-0000-1900-00000E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5" name="Ellipse 14">
          <a:hlinkClick xmlns:r="http://schemas.openxmlformats.org/officeDocument/2006/relationships" r:id="rId11"/>
          <a:extLst>
            <a:ext uri="{FF2B5EF4-FFF2-40B4-BE49-F238E27FC236}">
              <a16:creationId xmlns:a16="http://schemas.microsoft.com/office/drawing/2014/main" xmlns="" id="{00000000-0008-0000-1900-00000F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6" name="Ellipse 15">
          <a:hlinkClick xmlns:r="http://schemas.openxmlformats.org/officeDocument/2006/relationships" r:id="rId12"/>
          <a:extLst>
            <a:ext uri="{FF2B5EF4-FFF2-40B4-BE49-F238E27FC236}">
              <a16:creationId xmlns:a16="http://schemas.microsoft.com/office/drawing/2014/main" xmlns="" id="{00000000-0008-0000-1900-000010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7" name="Ellipse 16">
          <a:hlinkClick xmlns:r="http://schemas.openxmlformats.org/officeDocument/2006/relationships" r:id="rId13"/>
          <a:extLst>
            <a:ext uri="{FF2B5EF4-FFF2-40B4-BE49-F238E27FC236}">
              <a16:creationId xmlns:a16="http://schemas.microsoft.com/office/drawing/2014/main" xmlns="" id="{00000000-0008-0000-1900-000011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8" name="Ellipse 17">
          <a:hlinkClick xmlns:r="http://schemas.openxmlformats.org/officeDocument/2006/relationships" r:id="rId14"/>
          <a:extLst>
            <a:ext uri="{FF2B5EF4-FFF2-40B4-BE49-F238E27FC236}">
              <a16:creationId xmlns:a16="http://schemas.microsoft.com/office/drawing/2014/main" xmlns="" id="{00000000-0008-0000-1900-000012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19" name="Ellipse 18">
          <a:hlinkClick xmlns:r="http://schemas.openxmlformats.org/officeDocument/2006/relationships" r:id="rId15"/>
          <a:extLst>
            <a:ext uri="{FF2B5EF4-FFF2-40B4-BE49-F238E27FC236}">
              <a16:creationId xmlns:a16="http://schemas.microsoft.com/office/drawing/2014/main" xmlns="" id="{00000000-0008-0000-1900-000013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0" name="Ellipse 19">
          <a:hlinkClick xmlns:r="http://schemas.openxmlformats.org/officeDocument/2006/relationships" r:id="rId16"/>
          <a:extLst>
            <a:ext uri="{FF2B5EF4-FFF2-40B4-BE49-F238E27FC236}">
              <a16:creationId xmlns:a16="http://schemas.microsoft.com/office/drawing/2014/main" xmlns="" id="{00000000-0008-0000-1900-000014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1" name="Ellipse 20">
          <a:hlinkClick xmlns:r="http://schemas.openxmlformats.org/officeDocument/2006/relationships" r:id="rId17"/>
          <a:extLst>
            <a:ext uri="{FF2B5EF4-FFF2-40B4-BE49-F238E27FC236}">
              <a16:creationId xmlns:a16="http://schemas.microsoft.com/office/drawing/2014/main" xmlns="" id="{00000000-0008-0000-1900-000015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2" name="Image 21"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3"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4"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5"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123825</xdr:colOff>
          <xdr:row>1</xdr:row>
          <xdr:rowOff>57150</xdr:rowOff>
        </xdr:from>
        <xdr:to>
          <xdr:col>10</xdr:col>
          <xdr:colOff>1885950</xdr:colOff>
          <xdr:row>3</xdr:row>
          <xdr:rowOff>47625</xdr:rowOff>
        </xdr:to>
        <xdr:pic>
          <xdr:nvPicPr>
            <xdr:cNvPr id="129030" name="Image1"/>
            <xdr:cNvPicPr preferRelativeResize="0">
              <a:picLocks noChangeArrowheads="1" noChangeShapeType="1"/>
              <a:extLst>
                <a:ext uri="{84589F7E-364E-4C9E-8A38-B11213B215E9}">
                  <a14:cameraTool cellRange="Prog!N254" spid="_x0000_s129033"/>
                </a:ext>
              </a:extLst>
            </xdr:cNvPicPr>
          </xdr:nvPicPr>
          <xdr:blipFill>
            <a:blip xmlns:r="http://schemas.openxmlformats.org/officeDocument/2006/relationships" r:embed="rId23"/>
            <a:srcRect/>
            <a:stretch>
              <a:fillRect/>
            </a:stretch>
          </xdr:blipFill>
          <xdr:spPr bwMode="auto">
            <a:xfrm>
              <a:off x="7343775" y="24765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6321"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40429" cy="615043"/>
        </a:xfrm>
        <a:prstGeom prst="rect">
          <a:avLst/>
        </a:prstGeom>
        <a:noFill/>
        <a:ln w="1">
          <a:noFill/>
          <a:miter lim="800000"/>
          <a:headEnd/>
          <a:tailEnd/>
        </a:ln>
      </xdr:spPr>
    </xdr:pic>
    <xdr:clientData/>
  </xdr:twoCellAnchor>
  <xdr:twoCellAnchor>
    <xdr:from>
      <xdr:col>11</xdr:col>
      <xdr:colOff>68035</xdr:colOff>
      <xdr:row>0</xdr:row>
      <xdr:rowOff>68035</xdr:rowOff>
    </xdr:from>
    <xdr:to>
      <xdr:col>11</xdr:col>
      <xdr:colOff>248035</xdr:colOff>
      <xdr:row>0</xdr:row>
      <xdr:rowOff>248035</xdr:rowOff>
    </xdr:to>
    <xdr:sp macro="" textlink="">
      <xdr:nvSpPr>
        <xdr:cNvPr id="13" name="Ellipse 12">
          <a:hlinkClick xmlns:r="http://schemas.openxmlformats.org/officeDocument/2006/relationships" r:id="rId3"/>
          <a:extLst>
            <a:ext uri="{FF2B5EF4-FFF2-40B4-BE49-F238E27FC236}">
              <a16:creationId xmlns:a16="http://schemas.microsoft.com/office/drawing/2014/main" xmlns="" id="{00000000-0008-0000-1A00-00000D000000}"/>
            </a:ext>
          </a:extLst>
        </xdr:cNvPr>
        <xdr:cNvSpPr/>
      </xdr:nvSpPr>
      <xdr:spPr>
        <a:xfrm>
          <a:off x="92256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4" name="Ellipse 13">
          <a:hlinkClick xmlns:r="http://schemas.openxmlformats.org/officeDocument/2006/relationships" r:id="rId4"/>
          <a:extLst>
            <a:ext uri="{FF2B5EF4-FFF2-40B4-BE49-F238E27FC236}">
              <a16:creationId xmlns:a16="http://schemas.microsoft.com/office/drawing/2014/main" xmlns="" id="{00000000-0008-0000-1A00-00000E000000}"/>
            </a:ext>
          </a:extLst>
        </xdr:cNvPr>
        <xdr:cNvSpPr/>
      </xdr:nvSpPr>
      <xdr:spPr>
        <a:xfrm>
          <a:off x="95280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6" name="Ellipse 15">
          <a:hlinkClick xmlns:r="http://schemas.openxmlformats.org/officeDocument/2006/relationships" r:id="rId5"/>
          <a:extLst>
            <a:ext uri="{FF2B5EF4-FFF2-40B4-BE49-F238E27FC236}">
              <a16:creationId xmlns:a16="http://schemas.microsoft.com/office/drawing/2014/main" xmlns="" id="{00000000-0008-0000-1A00-000010000000}"/>
            </a:ext>
          </a:extLst>
        </xdr:cNvPr>
        <xdr:cNvSpPr/>
      </xdr:nvSpPr>
      <xdr:spPr>
        <a:xfrm>
          <a:off x="1013283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7" name="Ellipse 16">
          <a:hlinkClick xmlns:r="http://schemas.openxmlformats.org/officeDocument/2006/relationships" r:id="rId6"/>
          <a:extLst>
            <a:ext uri="{FF2B5EF4-FFF2-40B4-BE49-F238E27FC236}">
              <a16:creationId xmlns:a16="http://schemas.microsoft.com/office/drawing/2014/main" xmlns="" id="{00000000-0008-0000-1A00-000011000000}"/>
            </a:ext>
          </a:extLst>
        </xdr:cNvPr>
        <xdr:cNvSpPr/>
      </xdr:nvSpPr>
      <xdr:spPr>
        <a:xfrm>
          <a:off x="1043523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8" name="Ellipse 17">
          <a:hlinkClick xmlns:r="http://schemas.openxmlformats.org/officeDocument/2006/relationships" r:id="rId7"/>
          <a:extLst>
            <a:ext uri="{FF2B5EF4-FFF2-40B4-BE49-F238E27FC236}">
              <a16:creationId xmlns:a16="http://schemas.microsoft.com/office/drawing/2014/main" xmlns="" id="{00000000-0008-0000-1A00-000012000000}"/>
            </a:ext>
          </a:extLst>
        </xdr:cNvPr>
        <xdr:cNvSpPr/>
      </xdr:nvSpPr>
      <xdr:spPr>
        <a:xfrm>
          <a:off x="1073763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9" name="Ellipse 18">
          <a:hlinkClick xmlns:r="http://schemas.openxmlformats.org/officeDocument/2006/relationships" r:id="rId8"/>
          <a:extLst>
            <a:ext uri="{FF2B5EF4-FFF2-40B4-BE49-F238E27FC236}">
              <a16:creationId xmlns:a16="http://schemas.microsoft.com/office/drawing/2014/main" xmlns="" id="{00000000-0008-0000-1A00-000013000000}"/>
            </a:ext>
          </a:extLst>
        </xdr:cNvPr>
        <xdr:cNvSpPr/>
      </xdr:nvSpPr>
      <xdr:spPr>
        <a:xfrm>
          <a:off x="110400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20" name="Ellipse 19">
          <a:hlinkClick xmlns:r="http://schemas.openxmlformats.org/officeDocument/2006/relationships" r:id="rId9"/>
          <a:extLst>
            <a:ext uri="{FF2B5EF4-FFF2-40B4-BE49-F238E27FC236}">
              <a16:creationId xmlns:a16="http://schemas.microsoft.com/office/drawing/2014/main" xmlns="" id="{00000000-0008-0000-1A00-000014000000}"/>
            </a:ext>
          </a:extLst>
        </xdr:cNvPr>
        <xdr:cNvSpPr/>
      </xdr:nvSpPr>
      <xdr:spPr>
        <a:xfrm>
          <a:off x="1134243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21" name="Ellipse 20">
          <a:hlinkClick xmlns:r="http://schemas.openxmlformats.org/officeDocument/2006/relationships" r:id="rId10"/>
          <a:extLst>
            <a:ext uri="{FF2B5EF4-FFF2-40B4-BE49-F238E27FC236}">
              <a16:creationId xmlns:a16="http://schemas.microsoft.com/office/drawing/2014/main" xmlns="" id="{00000000-0008-0000-1A00-000015000000}"/>
            </a:ext>
          </a:extLst>
        </xdr:cNvPr>
        <xdr:cNvSpPr/>
      </xdr:nvSpPr>
      <xdr:spPr>
        <a:xfrm>
          <a:off x="1164483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22" name="Ellipse 21">
          <a:hlinkClick xmlns:r="http://schemas.openxmlformats.org/officeDocument/2006/relationships" r:id="rId11"/>
          <a:extLst>
            <a:ext uri="{FF2B5EF4-FFF2-40B4-BE49-F238E27FC236}">
              <a16:creationId xmlns:a16="http://schemas.microsoft.com/office/drawing/2014/main" xmlns="" id="{00000000-0008-0000-1A00-000016000000}"/>
            </a:ext>
          </a:extLst>
        </xdr:cNvPr>
        <xdr:cNvSpPr/>
      </xdr:nvSpPr>
      <xdr:spPr>
        <a:xfrm>
          <a:off x="11947233"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23" name="Ellipse 22">
          <a:hlinkClick xmlns:r="http://schemas.openxmlformats.org/officeDocument/2006/relationships" r:id="rId12"/>
          <a:extLst>
            <a:ext uri="{FF2B5EF4-FFF2-40B4-BE49-F238E27FC236}">
              <a16:creationId xmlns:a16="http://schemas.microsoft.com/office/drawing/2014/main" xmlns="" id="{00000000-0008-0000-1A00-000017000000}"/>
            </a:ext>
          </a:extLst>
        </xdr:cNvPr>
        <xdr:cNvSpPr/>
      </xdr:nvSpPr>
      <xdr:spPr>
        <a:xfrm>
          <a:off x="1224963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24" name="Ellipse 23">
          <a:hlinkClick xmlns:r="http://schemas.openxmlformats.org/officeDocument/2006/relationships" r:id="rId13"/>
          <a:extLst>
            <a:ext uri="{FF2B5EF4-FFF2-40B4-BE49-F238E27FC236}">
              <a16:creationId xmlns:a16="http://schemas.microsoft.com/office/drawing/2014/main" xmlns="" id="{00000000-0008-0000-1A00-000018000000}"/>
            </a:ext>
          </a:extLst>
        </xdr:cNvPr>
        <xdr:cNvSpPr/>
      </xdr:nvSpPr>
      <xdr:spPr>
        <a:xfrm>
          <a:off x="1255203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25" name="Ellipse 24">
          <a:hlinkClick xmlns:r="http://schemas.openxmlformats.org/officeDocument/2006/relationships" r:id="rId14"/>
          <a:extLst>
            <a:ext uri="{FF2B5EF4-FFF2-40B4-BE49-F238E27FC236}">
              <a16:creationId xmlns:a16="http://schemas.microsoft.com/office/drawing/2014/main" xmlns="" id="{00000000-0008-0000-1A00-000019000000}"/>
            </a:ext>
          </a:extLst>
        </xdr:cNvPr>
        <xdr:cNvSpPr/>
      </xdr:nvSpPr>
      <xdr:spPr>
        <a:xfrm>
          <a:off x="1285443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26" name="Ellipse 25">
          <a:hlinkClick xmlns:r="http://schemas.openxmlformats.org/officeDocument/2006/relationships" r:id="rId15"/>
          <a:extLst>
            <a:ext uri="{FF2B5EF4-FFF2-40B4-BE49-F238E27FC236}">
              <a16:creationId xmlns:a16="http://schemas.microsoft.com/office/drawing/2014/main" xmlns="" id="{00000000-0008-0000-1A00-00001A000000}"/>
            </a:ext>
          </a:extLst>
        </xdr:cNvPr>
        <xdr:cNvSpPr/>
      </xdr:nvSpPr>
      <xdr:spPr>
        <a:xfrm>
          <a:off x="1315682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27" name="Ellipse 26">
          <a:hlinkClick xmlns:r="http://schemas.openxmlformats.org/officeDocument/2006/relationships" r:id="rId16"/>
          <a:extLst>
            <a:ext uri="{FF2B5EF4-FFF2-40B4-BE49-F238E27FC236}">
              <a16:creationId xmlns:a16="http://schemas.microsoft.com/office/drawing/2014/main" xmlns="" id="{00000000-0008-0000-1A00-00001B000000}"/>
            </a:ext>
          </a:extLst>
        </xdr:cNvPr>
        <xdr:cNvSpPr/>
      </xdr:nvSpPr>
      <xdr:spPr>
        <a:xfrm>
          <a:off x="134592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28" name="Ellipse 27">
          <a:hlinkClick xmlns:r="http://schemas.openxmlformats.org/officeDocument/2006/relationships" r:id="rId17"/>
          <a:extLst>
            <a:ext uri="{FF2B5EF4-FFF2-40B4-BE49-F238E27FC236}">
              <a16:creationId xmlns:a16="http://schemas.microsoft.com/office/drawing/2014/main" xmlns="" id="{00000000-0008-0000-1A00-00001C000000}"/>
            </a:ext>
          </a:extLst>
        </xdr:cNvPr>
        <xdr:cNvSpPr/>
      </xdr:nvSpPr>
      <xdr:spPr>
        <a:xfrm>
          <a:off x="137616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29" name="Ellipse 28">
          <a:hlinkClick xmlns:r="http://schemas.openxmlformats.org/officeDocument/2006/relationships" r:id="rId18"/>
          <a:extLst>
            <a:ext uri="{FF2B5EF4-FFF2-40B4-BE49-F238E27FC236}">
              <a16:creationId xmlns:a16="http://schemas.microsoft.com/office/drawing/2014/main" xmlns="" id="{00000000-0008-0000-1A00-00001D000000}"/>
            </a:ext>
          </a:extLst>
        </xdr:cNvPr>
        <xdr:cNvSpPr/>
      </xdr:nvSpPr>
      <xdr:spPr>
        <a:xfrm>
          <a:off x="1406402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30" name="Ellipse 29">
          <a:hlinkClick xmlns:r="http://schemas.openxmlformats.org/officeDocument/2006/relationships" r:id="rId19"/>
          <a:extLst>
            <a:ext uri="{FF2B5EF4-FFF2-40B4-BE49-F238E27FC236}">
              <a16:creationId xmlns:a16="http://schemas.microsoft.com/office/drawing/2014/main" xmlns="" id="{00000000-0008-0000-1A00-00001E000000}"/>
            </a:ext>
          </a:extLst>
        </xdr:cNvPr>
        <xdr:cNvSpPr/>
      </xdr:nvSpPr>
      <xdr:spPr>
        <a:xfrm>
          <a:off x="1436642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31" name="Ellipse 30">
          <a:hlinkClick xmlns:r="http://schemas.openxmlformats.org/officeDocument/2006/relationships" r:id="rId20"/>
          <a:extLst>
            <a:ext uri="{FF2B5EF4-FFF2-40B4-BE49-F238E27FC236}">
              <a16:creationId xmlns:a16="http://schemas.microsoft.com/office/drawing/2014/main" xmlns="" id="{00000000-0008-0000-1A00-00001F000000}"/>
            </a:ext>
          </a:extLst>
        </xdr:cNvPr>
        <xdr:cNvSpPr/>
      </xdr:nvSpPr>
      <xdr:spPr>
        <a:xfrm>
          <a:off x="1466882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32" name="Ellipse 31">
          <a:hlinkClick xmlns:r="http://schemas.openxmlformats.org/officeDocument/2006/relationships" r:id="rId21"/>
          <a:extLst>
            <a:ext uri="{FF2B5EF4-FFF2-40B4-BE49-F238E27FC236}">
              <a16:creationId xmlns:a16="http://schemas.microsoft.com/office/drawing/2014/main" xmlns="" id="{00000000-0008-0000-1A00-000020000000}"/>
            </a:ext>
          </a:extLst>
        </xdr:cNvPr>
        <xdr:cNvSpPr/>
      </xdr:nvSpPr>
      <xdr:spPr>
        <a:xfrm>
          <a:off x="1497121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33" name="Rectangle 32">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34</xdr:col>
      <xdr:colOff>0</xdr:colOff>
      <xdr:row>0</xdr:row>
      <xdr:rowOff>0</xdr:rowOff>
    </xdr:from>
    <xdr:to>
      <xdr:col>34</xdr:col>
      <xdr:colOff>252000</xdr:colOff>
      <xdr:row>0</xdr:row>
      <xdr:rowOff>252000</xdr:rowOff>
    </xdr:to>
    <xdr:sp macro="" textlink="">
      <xdr:nvSpPr>
        <xdr:cNvPr id="38" name="Ellipse 37">
          <a:hlinkClick xmlns:r="http://schemas.openxmlformats.org/officeDocument/2006/relationships" r:id="rId22"/>
          <a:extLst>
            <a:ext uri="{FF2B5EF4-FFF2-40B4-BE49-F238E27FC236}">
              <a16:creationId xmlns:a16="http://schemas.microsoft.com/office/drawing/2014/main" xmlns="" id="{00000000-0008-0000-1A00-000026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74119</xdr:colOff>
      <xdr:row>0</xdr:row>
      <xdr:rowOff>68035</xdr:rowOff>
    </xdr:from>
    <xdr:to>
      <xdr:col>13</xdr:col>
      <xdr:colOff>254119</xdr:colOff>
      <xdr:row>0</xdr:row>
      <xdr:rowOff>248035</xdr:rowOff>
    </xdr:to>
    <xdr:sp macro="" textlink="">
      <xdr:nvSpPr>
        <xdr:cNvPr id="15" name="Ellipse 14">
          <a:hlinkClick xmlns:r="http://schemas.openxmlformats.org/officeDocument/2006/relationships" r:id="rId23"/>
          <a:extLst>
            <a:ext uri="{FF2B5EF4-FFF2-40B4-BE49-F238E27FC236}">
              <a16:creationId xmlns:a16="http://schemas.microsoft.com/office/drawing/2014/main" xmlns="" id="{00000000-0008-0000-1A00-00000F000000}"/>
            </a:ext>
          </a:extLst>
        </xdr:cNvPr>
        <xdr:cNvSpPr/>
      </xdr:nvSpPr>
      <xdr:spPr>
        <a:xfrm>
          <a:off x="983044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3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4"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1B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3"/>
          <a:extLst>
            <a:ext uri="{FF2B5EF4-FFF2-40B4-BE49-F238E27FC236}">
              <a16:creationId xmlns:a16="http://schemas.microsoft.com/office/drawing/2014/main" xmlns="" id="{00000000-0008-0000-1B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33</xdr:col>
      <xdr:colOff>0</xdr:colOff>
      <xdr:row>0</xdr:row>
      <xdr:rowOff>0</xdr:rowOff>
    </xdr:from>
    <xdr:to>
      <xdr:col>33</xdr:col>
      <xdr:colOff>252000</xdr:colOff>
      <xdr:row>0</xdr:row>
      <xdr:rowOff>252000</xdr:rowOff>
    </xdr:to>
    <xdr:sp macro="" textlink="">
      <xdr:nvSpPr>
        <xdr:cNvPr id="31" name="Ellipse 30">
          <a:hlinkClick xmlns:r="http://schemas.openxmlformats.org/officeDocument/2006/relationships" r:id="rId4"/>
          <a:extLst>
            <a:ext uri="{FF2B5EF4-FFF2-40B4-BE49-F238E27FC236}">
              <a16:creationId xmlns:a16="http://schemas.microsoft.com/office/drawing/2014/main" xmlns="" id="{00000000-0008-0000-1B00-00001F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34</xdr:col>
      <xdr:colOff>0</xdr:colOff>
      <xdr:row>0</xdr:row>
      <xdr:rowOff>0</xdr:rowOff>
    </xdr:from>
    <xdr:to>
      <xdr:col>34</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1C00-00001D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33</xdr:col>
      <xdr:colOff>0</xdr:colOff>
      <xdr:row>0</xdr:row>
      <xdr:rowOff>0</xdr:rowOff>
    </xdr:from>
    <xdr:to>
      <xdr:col>33</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1C00-00001E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33785</xdr:colOff>
      <xdr:row>0</xdr:row>
      <xdr:rowOff>42898</xdr:rowOff>
    </xdr:from>
    <xdr:to>
      <xdr:col>1</xdr:col>
      <xdr:colOff>719178</xdr:colOff>
      <xdr:row>1</xdr:row>
      <xdr:rowOff>215873</xdr:rowOff>
    </xdr:to>
    <xdr:pic>
      <xdr:nvPicPr>
        <xdr:cNvPr id="2"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0601" t="19682" r="13381" b="19202"/>
        <a:stretch>
          <a:fillRect/>
        </a:stretch>
      </xdr:blipFill>
      <xdr:spPr bwMode="auto">
        <a:xfrm rot="21317265">
          <a:off x="33785" y="42898"/>
          <a:ext cx="1080000" cy="866939"/>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1</xdr:col>
      <xdr:colOff>1741715</xdr:colOff>
      <xdr:row>0</xdr:row>
      <xdr:rowOff>0</xdr:rowOff>
    </xdr:from>
    <xdr:to>
      <xdr:col>1</xdr:col>
      <xdr:colOff>3031224</xdr:colOff>
      <xdr:row>2</xdr:row>
      <xdr:rowOff>59464</xdr:rowOff>
    </xdr:to>
    <xdr:pic>
      <xdr:nvPicPr>
        <xdr:cNvPr id="3" name="Image 2" descr="https://redevenirhumain.files.wordpress.com/2014/11/air07-accompagnement.png">
          <a:hlinkClick xmlns:r="http://schemas.openxmlformats.org/officeDocument/2006/relationships" r:id="rId3"/>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6322" y="0"/>
          <a:ext cx="128950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882309</xdr:colOff>
      <xdr:row>0</xdr:row>
      <xdr:rowOff>34716</xdr:rowOff>
    </xdr:from>
    <xdr:to>
      <xdr:col>1</xdr:col>
      <xdr:colOff>1700106</xdr:colOff>
      <xdr:row>2</xdr:row>
      <xdr:rowOff>94180</xdr:rowOff>
    </xdr:to>
    <xdr:pic>
      <xdr:nvPicPr>
        <xdr:cNvPr id="4" name="Picture 2" descr="Résultat de recherche d'images pour &quot;bonhomme 3d liste&quot;">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rot="21289162">
          <a:off x="1276916" y="34716"/>
          <a:ext cx="817797" cy="1080000"/>
        </a:xfrm>
        <a:prstGeom prst="rect">
          <a:avLst/>
        </a:prstGeom>
        <a:ln>
          <a:noFill/>
        </a:ln>
        <a:effectLst>
          <a:outerShdw blurRad="292100" dist="139700" dir="2700000" algn="tl" rotWithShape="0">
            <a:srgbClr val="333333">
              <a:alpha val="65000"/>
            </a:srgbClr>
          </a:outerShdw>
        </a:effectLst>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1D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30" name="Ellipse 29">
          <a:hlinkClick xmlns:r="http://schemas.openxmlformats.org/officeDocument/2006/relationships" r:id="rId3"/>
          <a:extLst>
            <a:ext uri="{FF2B5EF4-FFF2-40B4-BE49-F238E27FC236}">
              <a16:creationId xmlns:a16="http://schemas.microsoft.com/office/drawing/2014/main" xmlns="" id="{00000000-0008-0000-1D00-00001E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1" name="Ellipse 30">
          <a:hlinkClick xmlns:r="http://schemas.openxmlformats.org/officeDocument/2006/relationships" r:id="rId4"/>
          <a:extLst>
            <a:ext uri="{FF2B5EF4-FFF2-40B4-BE49-F238E27FC236}">
              <a16:creationId xmlns:a16="http://schemas.microsoft.com/office/drawing/2014/main" xmlns="" id="{00000000-0008-0000-1D00-00001F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1E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3"/>
          <a:extLst>
            <a:ext uri="{FF2B5EF4-FFF2-40B4-BE49-F238E27FC236}">
              <a16:creationId xmlns:a16="http://schemas.microsoft.com/office/drawing/2014/main" xmlns="" id="{00000000-0008-0000-1E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33</xdr:col>
      <xdr:colOff>0</xdr:colOff>
      <xdr:row>0</xdr:row>
      <xdr:rowOff>0</xdr:rowOff>
    </xdr:from>
    <xdr:to>
      <xdr:col>33</xdr:col>
      <xdr:colOff>252000</xdr:colOff>
      <xdr:row>0</xdr:row>
      <xdr:rowOff>252000</xdr:rowOff>
    </xdr:to>
    <xdr:sp macro="" textlink="">
      <xdr:nvSpPr>
        <xdr:cNvPr id="31" name="Ellipse 30">
          <a:hlinkClick xmlns:r="http://schemas.openxmlformats.org/officeDocument/2006/relationships" r:id="rId4"/>
          <a:extLst>
            <a:ext uri="{FF2B5EF4-FFF2-40B4-BE49-F238E27FC236}">
              <a16:creationId xmlns:a16="http://schemas.microsoft.com/office/drawing/2014/main" xmlns="" id="{00000000-0008-0000-1E00-00001F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29" name="Ellipse 128">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30" name="Ellipse 129">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31" name="Ellipse 130">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32" name="Ellipse 131">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33" name="Ellipse 132">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34" name="Ellipse 133">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35" name="Ellipse 134">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36" name="Ellipse 135">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37" name="Ellipse 136">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38" name="Ellipse 137">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39" name="Ellipse 138">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40" name="Ellipse 139">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41" name="Ellipse 140">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42" name="Ellipse 141">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43" name="Ellipse 142">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44" name="Ellipse 143">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45" name="Ellipse 144">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46" name="Ellipse 145">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47" name="Ellipse 146">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48" name="Rectangle 147">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49" name="Ellipse 148">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1F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1F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1F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0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0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20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1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1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21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2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2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22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31" name="Ellipse 130">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32" name="Ellipse 131">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33" name="Ellipse 132">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34" name="Ellipse 133">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35" name="Ellipse 134">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36" name="Ellipse 135">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37" name="Ellipse 136">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38" name="Ellipse 137">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39" name="Ellipse 138">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40" name="Ellipse 139">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41" name="Ellipse 140">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42" name="Ellipse 141">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43" name="Ellipse 142">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44" name="Ellipse 143">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45" name="Ellipse 144">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46" name="Ellipse 145">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47" name="Ellipse 146">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48" name="Ellipse 147">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49" name="Ellipse 148">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50" name="Rectangle 149">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51" name="Ellipse 150">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3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3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23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1" name="Ellipse 110">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2" name="Ellipse 111">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3" name="Ellipse 112">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4" name="Ellipse 113">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5" name="Ellipse 114">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6" name="Ellipse 115">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7" name="Ellipse 116">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8" name="Ellipse 117">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9" name="Ellipse 118">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20" name="Ellipse 119">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1" name="Ellipse 120">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2" name="Ellipse 121">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3" name="Ellipse 122">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4" name="Ellipse 123">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5" name="Ellipse 124">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6" name="Ellipse 125">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7" name="Ellipse 126">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8" name="Ellipse 127">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9" name="Ellipse 128">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30" name="Rectangle 129">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1" name="Ellipse 130">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4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4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24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5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500-00001D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0" name="Ellipse 29">
          <a:hlinkClick xmlns:r="http://schemas.openxmlformats.org/officeDocument/2006/relationships" r:id="rId4"/>
          <a:extLst>
            <a:ext uri="{FF2B5EF4-FFF2-40B4-BE49-F238E27FC236}">
              <a16:creationId xmlns:a16="http://schemas.microsoft.com/office/drawing/2014/main" xmlns="" id="{00000000-0008-0000-2500-00001E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1" name="Ellipse 110">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2" name="Ellipse 111">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3" name="Ellipse 112">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4" name="Ellipse 113">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5" name="Ellipse 114">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6" name="Ellipse 115">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7" name="Ellipse 116">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8" name="Ellipse 117">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9" name="Ellipse 118">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20" name="Ellipse 119">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1" name="Ellipse 120">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2" name="Ellipse 121">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3" name="Ellipse 122">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4" name="Ellipse 123">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5" name="Ellipse 124">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6" name="Ellipse 125">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7" name="Ellipse 126">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8" name="Ellipse 127">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9" name="Ellipse 128">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30" name="Rectangle 129">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1" name="Ellipse 130">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30" name="Ellipse 29">
          <a:hlinkClick xmlns:r="http://schemas.openxmlformats.org/officeDocument/2006/relationships" r:id="rId3"/>
          <a:extLst>
            <a:ext uri="{FF2B5EF4-FFF2-40B4-BE49-F238E27FC236}">
              <a16:creationId xmlns:a16="http://schemas.microsoft.com/office/drawing/2014/main" xmlns="" id="{00000000-0008-0000-2600-00001E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1" name="Ellipse 30">
          <a:hlinkClick xmlns:r="http://schemas.openxmlformats.org/officeDocument/2006/relationships" r:id="rId4"/>
          <a:extLst>
            <a:ext uri="{FF2B5EF4-FFF2-40B4-BE49-F238E27FC236}">
              <a16:creationId xmlns:a16="http://schemas.microsoft.com/office/drawing/2014/main" xmlns="" id="{00000000-0008-0000-2600-00001F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5" name="Ellipse 114">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6" name="Ellipse 115">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7" name="Ellipse 116">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8" name="Ellipse 117">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9" name="Ellipse 118">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20" name="Ellipse 119">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21" name="Ellipse 120">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22" name="Ellipse 121">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23" name="Ellipse 122">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24" name="Ellipse 123">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5" name="Ellipse 124">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6" name="Ellipse 125">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7" name="Ellipse 126">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8" name="Ellipse 127">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9" name="Ellipse 128">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30" name="Ellipse 129">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31" name="Ellipse 130">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32" name="Ellipse 131">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33" name="Ellipse 132">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34" name="Rectangle 133">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5" name="Ellipse 134">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6</xdr:row>
      <xdr:rowOff>0</xdr:rowOff>
    </xdr:from>
    <xdr:to>
      <xdr:col>11</xdr:col>
      <xdr:colOff>65700</xdr:colOff>
      <xdr:row>6</xdr:row>
      <xdr:rowOff>180000</xdr:rowOff>
    </xdr:to>
    <xdr:sp macro="" textlink="">
      <xdr:nvSpPr>
        <xdr:cNvPr id="5" name="Ellipse 4">
          <a:hlinkClick xmlns:r="http://schemas.openxmlformats.org/officeDocument/2006/relationships" r:id="rId1"/>
          <a:extLst>
            <a:ext uri="{FF2B5EF4-FFF2-40B4-BE49-F238E27FC236}">
              <a16:creationId xmlns:a16="http://schemas.microsoft.com/office/drawing/2014/main" xmlns="" id="{00000000-0008-0000-0100-000005000000}"/>
            </a:ext>
          </a:extLst>
        </xdr:cNvPr>
        <xdr:cNvSpPr/>
      </xdr:nvSpPr>
      <xdr:spPr>
        <a:xfrm>
          <a:off x="1790700" y="1533525"/>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19</xdr:row>
      <xdr:rowOff>0</xdr:rowOff>
    </xdr:from>
    <xdr:to>
      <xdr:col>11</xdr:col>
      <xdr:colOff>67941</xdr:colOff>
      <xdr:row>19</xdr:row>
      <xdr:rowOff>180000</xdr:rowOff>
    </xdr:to>
    <xdr:sp macro="" textlink="">
      <xdr:nvSpPr>
        <xdr:cNvPr id="6" name="Ellipse 5">
          <a:hlinkClick xmlns:r="http://schemas.openxmlformats.org/officeDocument/2006/relationships" r:id="rId2"/>
          <a:extLst>
            <a:ext uri="{FF2B5EF4-FFF2-40B4-BE49-F238E27FC236}">
              <a16:creationId xmlns:a16="http://schemas.microsoft.com/office/drawing/2014/main" xmlns="" id="{00000000-0008-0000-0100-000006000000}"/>
            </a:ext>
          </a:extLst>
        </xdr:cNvPr>
        <xdr:cNvSpPr/>
      </xdr:nvSpPr>
      <xdr:spPr>
        <a:xfrm>
          <a:off x="1199029" y="4134971"/>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33</xdr:row>
      <xdr:rowOff>0</xdr:rowOff>
    </xdr:from>
    <xdr:to>
      <xdr:col>11</xdr:col>
      <xdr:colOff>67941</xdr:colOff>
      <xdr:row>33</xdr:row>
      <xdr:rowOff>180000</xdr:rowOff>
    </xdr:to>
    <xdr:sp macro="" textlink="">
      <xdr:nvSpPr>
        <xdr:cNvPr id="7" name="Ellipse 6">
          <a:hlinkClick xmlns:r="http://schemas.openxmlformats.org/officeDocument/2006/relationships" r:id="rId3"/>
          <a:extLst>
            <a:ext uri="{FF2B5EF4-FFF2-40B4-BE49-F238E27FC236}">
              <a16:creationId xmlns:a16="http://schemas.microsoft.com/office/drawing/2014/main" xmlns="" id="{00000000-0008-0000-0100-000007000000}"/>
            </a:ext>
          </a:extLst>
        </xdr:cNvPr>
        <xdr:cNvSpPr/>
      </xdr:nvSpPr>
      <xdr:spPr>
        <a:xfrm>
          <a:off x="1199029" y="7676029"/>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46</xdr:row>
      <xdr:rowOff>0</xdr:rowOff>
    </xdr:from>
    <xdr:to>
      <xdr:col>11</xdr:col>
      <xdr:colOff>67941</xdr:colOff>
      <xdr:row>46</xdr:row>
      <xdr:rowOff>180000</xdr:rowOff>
    </xdr:to>
    <xdr:sp macro="" textlink="">
      <xdr:nvSpPr>
        <xdr:cNvPr id="8" name="Ellipse 7">
          <a:hlinkClick xmlns:r="http://schemas.openxmlformats.org/officeDocument/2006/relationships" r:id="rId4"/>
          <a:extLst>
            <a:ext uri="{FF2B5EF4-FFF2-40B4-BE49-F238E27FC236}">
              <a16:creationId xmlns:a16="http://schemas.microsoft.com/office/drawing/2014/main" xmlns="" id="{00000000-0008-0000-0100-000008000000}"/>
            </a:ext>
          </a:extLst>
        </xdr:cNvPr>
        <xdr:cNvSpPr/>
      </xdr:nvSpPr>
      <xdr:spPr>
        <a:xfrm>
          <a:off x="1199029" y="10735235"/>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59</xdr:row>
      <xdr:rowOff>0</xdr:rowOff>
    </xdr:from>
    <xdr:to>
      <xdr:col>11</xdr:col>
      <xdr:colOff>67941</xdr:colOff>
      <xdr:row>59</xdr:row>
      <xdr:rowOff>180000</xdr:rowOff>
    </xdr:to>
    <xdr:sp macro="" textlink="">
      <xdr:nvSpPr>
        <xdr:cNvPr id="9" name="Ellipse 8">
          <a:hlinkClick xmlns:r="http://schemas.openxmlformats.org/officeDocument/2006/relationships" r:id="rId5"/>
          <a:extLst>
            <a:ext uri="{FF2B5EF4-FFF2-40B4-BE49-F238E27FC236}">
              <a16:creationId xmlns:a16="http://schemas.microsoft.com/office/drawing/2014/main" xmlns="" id="{00000000-0008-0000-0100-000009000000}"/>
            </a:ext>
          </a:extLst>
        </xdr:cNvPr>
        <xdr:cNvSpPr/>
      </xdr:nvSpPr>
      <xdr:spPr>
        <a:xfrm>
          <a:off x="1199029" y="13794441"/>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72</xdr:row>
      <xdr:rowOff>0</xdr:rowOff>
    </xdr:from>
    <xdr:to>
      <xdr:col>11</xdr:col>
      <xdr:colOff>67941</xdr:colOff>
      <xdr:row>72</xdr:row>
      <xdr:rowOff>180000</xdr:rowOff>
    </xdr:to>
    <xdr:sp macro="" textlink="">
      <xdr:nvSpPr>
        <xdr:cNvPr id="10" name="Ellipse 9">
          <a:hlinkClick xmlns:r="http://schemas.openxmlformats.org/officeDocument/2006/relationships" r:id="rId6"/>
          <a:extLst>
            <a:ext uri="{FF2B5EF4-FFF2-40B4-BE49-F238E27FC236}">
              <a16:creationId xmlns:a16="http://schemas.microsoft.com/office/drawing/2014/main" xmlns="" id="{00000000-0008-0000-0100-00000A000000}"/>
            </a:ext>
          </a:extLst>
        </xdr:cNvPr>
        <xdr:cNvSpPr/>
      </xdr:nvSpPr>
      <xdr:spPr>
        <a:xfrm>
          <a:off x="1199029" y="16853647"/>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85</xdr:row>
      <xdr:rowOff>0</xdr:rowOff>
    </xdr:from>
    <xdr:to>
      <xdr:col>11</xdr:col>
      <xdr:colOff>67941</xdr:colOff>
      <xdr:row>85</xdr:row>
      <xdr:rowOff>180000</xdr:rowOff>
    </xdr:to>
    <xdr:sp macro="" textlink="">
      <xdr:nvSpPr>
        <xdr:cNvPr id="11" name="Ellipse 10">
          <a:hlinkClick xmlns:r="http://schemas.openxmlformats.org/officeDocument/2006/relationships" r:id="rId7"/>
          <a:extLst>
            <a:ext uri="{FF2B5EF4-FFF2-40B4-BE49-F238E27FC236}">
              <a16:creationId xmlns:a16="http://schemas.microsoft.com/office/drawing/2014/main" xmlns="" id="{00000000-0008-0000-0100-00000B000000}"/>
            </a:ext>
          </a:extLst>
        </xdr:cNvPr>
        <xdr:cNvSpPr/>
      </xdr:nvSpPr>
      <xdr:spPr>
        <a:xfrm>
          <a:off x="1199029" y="19912853"/>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98</xdr:row>
      <xdr:rowOff>0</xdr:rowOff>
    </xdr:from>
    <xdr:to>
      <xdr:col>11</xdr:col>
      <xdr:colOff>67941</xdr:colOff>
      <xdr:row>98</xdr:row>
      <xdr:rowOff>180000</xdr:rowOff>
    </xdr:to>
    <xdr:sp macro="" textlink="">
      <xdr:nvSpPr>
        <xdr:cNvPr id="12" name="Ellipse 11">
          <a:hlinkClick xmlns:r="http://schemas.openxmlformats.org/officeDocument/2006/relationships" r:id="rId8"/>
          <a:extLst>
            <a:ext uri="{FF2B5EF4-FFF2-40B4-BE49-F238E27FC236}">
              <a16:creationId xmlns:a16="http://schemas.microsoft.com/office/drawing/2014/main" xmlns="" id="{00000000-0008-0000-0100-00000C000000}"/>
            </a:ext>
          </a:extLst>
        </xdr:cNvPr>
        <xdr:cNvSpPr/>
      </xdr:nvSpPr>
      <xdr:spPr>
        <a:xfrm>
          <a:off x="1199029" y="22972059"/>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111</xdr:row>
      <xdr:rowOff>0</xdr:rowOff>
    </xdr:from>
    <xdr:to>
      <xdr:col>11</xdr:col>
      <xdr:colOff>67941</xdr:colOff>
      <xdr:row>111</xdr:row>
      <xdr:rowOff>180000</xdr:rowOff>
    </xdr:to>
    <xdr:sp macro="" textlink="">
      <xdr:nvSpPr>
        <xdr:cNvPr id="13" name="Ellipse 12">
          <a:hlinkClick xmlns:r="http://schemas.openxmlformats.org/officeDocument/2006/relationships" r:id="rId9"/>
          <a:extLst>
            <a:ext uri="{FF2B5EF4-FFF2-40B4-BE49-F238E27FC236}">
              <a16:creationId xmlns:a16="http://schemas.microsoft.com/office/drawing/2014/main" xmlns="" id="{00000000-0008-0000-0100-00000D000000}"/>
            </a:ext>
          </a:extLst>
        </xdr:cNvPr>
        <xdr:cNvSpPr/>
      </xdr:nvSpPr>
      <xdr:spPr>
        <a:xfrm>
          <a:off x="1170214" y="18682607"/>
          <a:ext cx="176798"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124</xdr:row>
      <xdr:rowOff>0</xdr:rowOff>
    </xdr:from>
    <xdr:to>
      <xdr:col>11</xdr:col>
      <xdr:colOff>67941</xdr:colOff>
      <xdr:row>124</xdr:row>
      <xdr:rowOff>180000</xdr:rowOff>
    </xdr:to>
    <xdr:sp macro="" textlink="">
      <xdr:nvSpPr>
        <xdr:cNvPr id="14" name="Ellipse 13">
          <a:hlinkClick xmlns:r="http://schemas.openxmlformats.org/officeDocument/2006/relationships" r:id="rId10"/>
          <a:extLst>
            <a:ext uri="{FF2B5EF4-FFF2-40B4-BE49-F238E27FC236}">
              <a16:creationId xmlns:a16="http://schemas.microsoft.com/office/drawing/2014/main" xmlns="" id="{00000000-0008-0000-0100-00000E000000}"/>
            </a:ext>
          </a:extLst>
        </xdr:cNvPr>
        <xdr:cNvSpPr/>
      </xdr:nvSpPr>
      <xdr:spPr>
        <a:xfrm>
          <a:off x="1170214" y="21131893"/>
          <a:ext cx="176798"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13</xdr:col>
      <xdr:colOff>29440</xdr:colOff>
      <xdr:row>61</xdr:row>
      <xdr:rowOff>92654</xdr:rowOff>
    </xdr:from>
    <xdr:to>
      <xdr:col>29</xdr:col>
      <xdr:colOff>58566</xdr:colOff>
      <xdr:row>65</xdr:row>
      <xdr:rowOff>58016</xdr:rowOff>
    </xdr:to>
    <xdr:pic>
      <xdr:nvPicPr>
        <xdr:cNvPr id="22" name="Image 21">
          <a:extLst>
            <a:ext uri="{FF2B5EF4-FFF2-40B4-BE49-F238E27FC236}">
              <a16:creationId xmlns:a16="http://schemas.microsoft.com/office/drawing/2014/main" xmlns="" id="{00000000-0008-0000-0100-000016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8942"/>
        <a:stretch/>
      </xdr:blipFill>
      <xdr:spPr>
        <a:xfrm>
          <a:off x="1648690" y="12598979"/>
          <a:ext cx="1553126" cy="917862"/>
        </a:xfrm>
        <a:prstGeom prst="rect">
          <a:avLst/>
        </a:prstGeom>
      </xdr:spPr>
    </xdr:pic>
    <xdr:clientData/>
  </xdr:twoCellAnchor>
  <xdr:twoCellAnchor editAs="oneCell">
    <xdr:from>
      <xdr:col>14</xdr:col>
      <xdr:colOff>27067</xdr:colOff>
      <xdr:row>86</xdr:row>
      <xdr:rowOff>75249</xdr:rowOff>
    </xdr:from>
    <xdr:to>
      <xdr:col>27</xdr:col>
      <xdr:colOff>76201</xdr:colOff>
      <xdr:row>90</xdr:row>
      <xdr:rowOff>229552</xdr:rowOff>
    </xdr:to>
    <xdr:pic>
      <xdr:nvPicPr>
        <xdr:cNvPr id="23" name="Image 21" descr="03 BOITE A ARCHIVE.00h01m31s-Q=7-AA=7-GI=2-BL=0.15-FS=N-B=W.1.jpg">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2051" t="3542" r="11668" b="3542"/>
        <a:stretch>
          <a:fillRect/>
        </a:stretch>
      </xdr:blipFill>
      <xdr:spPr bwMode="auto">
        <a:xfrm>
          <a:off x="1741567" y="17105949"/>
          <a:ext cx="1287384" cy="1106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28576</xdr:colOff>
      <xdr:row>34</xdr:row>
      <xdr:rowOff>228601</xdr:rowOff>
    </xdr:from>
    <xdr:to>
      <xdr:col>28</xdr:col>
      <xdr:colOff>85726</xdr:colOff>
      <xdr:row>39</xdr:row>
      <xdr:rowOff>36000</xdr:rowOff>
    </xdr:to>
    <xdr:pic>
      <xdr:nvPicPr>
        <xdr:cNvPr id="24" name="Image 23" descr="02 caisse à outils 18-12.jpg">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13" cstate="print">
          <a:lum contrast="10000"/>
        </a:blip>
        <a:srcRect l="27390" t="4571" r="21979" b="29302"/>
        <a:stretch>
          <a:fillRect/>
        </a:stretch>
      </xdr:blipFill>
      <xdr:spPr>
        <a:xfrm>
          <a:off x="1838326" y="7734301"/>
          <a:ext cx="1295400" cy="9980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19050</xdr:colOff>
      <xdr:row>48</xdr:row>
      <xdr:rowOff>76201</xdr:rowOff>
    </xdr:from>
    <xdr:to>
      <xdr:col>30</xdr:col>
      <xdr:colOff>19050</xdr:colOff>
      <xdr:row>53</xdr:row>
      <xdr:rowOff>12926</xdr:rowOff>
    </xdr:to>
    <xdr:pic>
      <xdr:nvPicPr>
        <xdr:cNvPr id="25" name="Picture 38">
          <a:extLst>
            <a:ext uri="{FF2B5EF4-FFF2-40B4-BE49-F238E27FC236}">
              <a16:creationId xmlns:a16="http://schemas.microsoft.com/office/drawing/2014/main" xmlns="" id="{00000000-0008-0000-0100-000019000000}"/>
            </a:ext>
          </a:extLst>
        </xdr:cNvPr>
        <xdr:cNvPicPr>
          <a:picLocks noChangeAspect="1" noChangeArrowheads="1"/>
        </xdr:cNvPicPr>
      </xdr:nvPicPr>
      <xdr:blipFill>
        <a:blip xmlns:r="http://schemas.openxmlformats.org/officeDocument/2006/relationships" r:embed="rId14" cstate="print">
          <a:lum contrast="10000"/>
        </a:blip>
        <a:srcRect l="15730" t="16278" r="5791" b="12778"/>
        <a:stretch>
          <a:fillRect/>
        </a:stretch>
      </xdr:blipFill>
      <xdr:spPr bwMode="auto">
        <a:xfrm>
          <a:off x="1733550" y="10201276"/>
          <a:ext cx="1524000" cy="1127349"/>
        </a:xfrm>
        <a:prstGeom prst="rect">
          <a:avLst/>
        </a:prstGeom>
        <a:noFill/>
        <a:ln w="1">
          <a:noFill/>
          <a:miter lim="800000"/>
          <a:headEnd/>
          <a:tailEnd/>
        </a:ln>
      </xdr:spPr>
    </xdr:pic>
    <xdr:clientData/>
  </xdr:twoCellAnchor>
  <xdr:twoCellAnchor>
    <xdr:from>
      <xdr:col>10</xdr:col>
      <xdr:colOff>0</xdr:colOff>
      <xdr:row>136</xdr:row>
      <xdr:rowOff>0</xdr:rowOff>
    </xdr:from>
    <xdr:to>
      <xdr:col>11</xdr:col>
      <xdr:colOff>67941</xdr:colOff>
      <xdr:row>136</xdr:row>
      <xdr:rowOff>180000</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E59B8D33-4C41-4326-BD20-A19A876E85C3}"/>
            </a:ext>
          </a:extLst>
        </xdr:cNvPr>
        <xdr:cNvSpPr/>
      </xdr:nvSpPr>
      <xdr:spPr>
        <a:xfrm>
          <a:off x="1255059" y="23756471"/>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149</xdr:row>
      <xdr:rowOff>0</xdr:rowOff>
    </xdr:from>
    <xdr:to>
      <xdr:col>11</xdr:col>
      <xdr:colOff>67941</xdr:colOff>
      <xdr:row>149</xdr:row>
      <xdr:rowOff>180000</xdr:rowOff>
    </xdr:to>
    <xdr:sp macro="" textlink="">
      <xdr:nvSpPr>
        <xdr:cNvPr id="26" name="Ellipse 25">
          <a:hlinkClick xmlns:r="http://schemas.openxmlformats.org/officeDocument/2006/relationships" r:id="rId16"/>
          <a:extLst>
            <a:ext uri="{FF2B5EF4-FFF2-40B4-BE49-F238E27FC236}">
              <a16:creationId xmlns:a16="http://schemas.microsoft.com/office/drawing/2014/main" xmlns="" id="{D438C3B9-5F02-46EF-8358-BBD4D3F4E074}"/>
            </a:ext>
          </a:extLst>
        </xdr:cNvPr>
        <xdr:cNvSpPr/>
      </xdr:nvSpPr>
      <xdr:spPr>
        <a:xfrm>
          <a:off x="1255059" y="25168412"/>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4</xdr:col>
      <xdr:colOff>3893</xdr:colOff>
      <xdr:row>0</xdr:row>
      <xdr:rowOff>100853</xdr:rowOff>
    </xdr:from>
    <xdr:to>
      <xdr:col>88</xdr:col>
      <xdr:colOff>74539</xdr:colOff>
      <xdr:row>0</xdr:row>
      <xdr:rowOff>649941</xdr:rowOff>
    </xdr:to>
    <xdr:sp macro="" textlink="">
      <xdr:nvSpPr>
        <xdr:cNvPr id="27" name="Rectangle 26"/>
        <xdr:cNvSpPr/>
      </xdr:nvSpPr>
      <xdr:spPr>
        <a:xfrm>
          <a:off x="600241" y="100853"/>
          <a:ext cx="8568602" cy="549088"/>
        </a:xfrm>
        <a:prstGeom prst="rect">
          <a:avLst/>
        </a:prstGeom>
        <a:solidFill>
          <a:schemeClr val="bg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2400" b="1">
              <a:solidFill>
                <a:schemeClr val="tx1"/>
              </a:solidFill>
              <a:latin typeface="Arial Narrow" pitchFamily="34" charset="0"/>
              <a:ea typeface="+mn-ea"/>
              <a:cs typeface="+mn-cs"/>
            </a:rPr>
            <a:t>Bac Pro T.M.A.	Session</a:t>
          </a:r>
          <a:r>
            <a:rPr lang="fr-FR" sz="2400" b="1" baseline="0">
              <a:solidFill>
                <a:schemeClr val="tx1"/>
              </a:solidFill>
              <a:latin typeface="Arial Narrow" pitchFamily="34" charset="0"/>
              <a:ea typeface="+mn-ea"/>
              <a:cs typeface="+mn-cs"/>
            </a:rPr>
            <a:t> 2021</a:t>
          </a:r>
          <a:endParaRPr lang="fr-FR" sz="2400" b="1">
            <a:solidFill>
              <a:schemeClr val="tx1"/>
            </a:solidFill>
            <a:latin typeface="Arial Narrow" pitchFamily="34" charset="0"/>
          </a:endParaRPr>
        </a:p>
      </xdr:txBody>
    </xdr:sp>
    <xdr:clientData/>
  </xdr:twoCellAnchor>
  <xdr:twoCellAnchor editAs="oneCell">
    <xdr:from>
      <xdr:col>13</xdr:col>
      <xdr:colOff>43143</xdr:colOff>
      <xdr:row>124</xdr:row>
      <xdr:rowOff>168088</xdr:rowOff>
    </xdr:from>
    <xdr:to>
      <xdr:col>30</xdr:col>
      <xdr:colOff>57739</xdr:colOff>
      <xdr:row>131</xdr:row>
      <xdr:rowOff>22410</xdr:rowOff>
    </xdr:to>
    <xdr:pic>
      <xdr:nvPicPr>
        <xdr:cNvPr id="105590" name="Picture 118" descr="Résultat de recherche d'images pour &quot;entreprise menuiserie&quot;"/>
        <xdr:cNvPicPr>
          <a:picLocks noChangeAspect="1" noChangeArrowheads="1"/>
        </xdr:cNvPicPr>
      </xdr:nvPicPr>
      <xdr:blipFill>
        <a:blip xmlns:r="http://schemas.openxmlformats.org/officeDocument/2006/relationships" r:embed="rId17" cstate="print"/>
        <a:srcRect/>
        <a:stretch>
          <a:fillRect/>
        </a:stretch>
      </xdr:blipFill>
      <xdr:spPr bwMode="auto">
        <a:xfrm>
          <a:off x="1662393" y="24104413"/>
          <a:ext cx="1633846" cy="1521198"/>
        </a:xfrm>
        <a:prstGeom prst="rect">
          <a:avLst/>
        </a:prstGeom>
        <a:noFill/>
      </xdr:spPr>
    </xdr:pic>
    <xdr:clientData/>
  </xdr:twoCellAnchor>
  <xdr:twoCellAnchor>
    <xdr:from>
      <xdr:col>10</xdr:col>
      <xdr:colOff>0</xdr:colOff>
      <xdr:row>162</xdr:row>
      <xdr:rowOff>0</xdr:rowOff>
    </xdr:from>
    <xdr:to>
      <xdr:col>11</xdr:col>
      <xdr:colOff>67941</xdr:colOff>
      <xdr:row>162</xdr:row>
      <xdr:rowOff>180000</xdr:rowOff>
    </xdr:to>
    <xdr:sp macro="" textlink="">
      <xdr:nvSpPr>
        <xdr:cNvPr id="28" name="Ellipse 27">
          <a:hlinkClick xmlns:r="http://schemas.openxmlformats.org/officeDocument/2006/relationships" r:id="rId18"/>
          <a:extLst>
            <a:ext uri="{FF2B5EF4-FFF2-40B4-BE49-F238E27FC236}">
              <a16:creationId xmlns:a16="http://schemas.microsoft.com/office/drawing/2014/main" xmlns="" id="{D438C3B9-5F02-46EF-8358-BBD4D3F4E074}"/>
            </a:ext>
          </a:extLst>
        </xdr:cNvPr>
        <xdr:cNvSpPr/>
      </xdr:nvSpPr>
      <xdr:spPr>
        <a:xfrm>
          <a:off x="1255059" y="28160382"/>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175</xdr:row>
      <xdr:rowOff>0</xdr:rowOff>
    </xdr:from>
    <xdr:to>
      <xdr:col>11</xdr:col>
      <xdr:colOff>67941</xdr:colOff>
      <xdr:row>175</xdr:row>
      <xdr:rowOff>180000</xdr:rowOff>
    </xdr:to>
    <xdr:sp macro="" textlink="">
      <xdr:nvSpPr>
        <xdr:cNvPr id="29" name="Ellipse 28">
          <a:hlinkClick xmlns:r="http://schemas.openxmlformats.org/officeDocument/2006/relationships" r:id="rId19"/>
          <a:extLst>
            <a:ext uri="{FF2B5EF4-FFF2-40B4-BE49-F238E27FC236}">
              <a16:creationId xmlns:a16="http://schemas.microsoft.com/office/drawing/2014/main" xmlns="" id="{D438C3B9-5F02-46EF-8358-BBD4D3F4E074}"/>
            </a:ext>
          </a:extLst>
        </xdr:cNvPr>
        <xdr:cNvSpPr/>
      </xdr:nvSpPr>
      <xdr:spPr>
        <a:xfrm>
          <a:off x="1255059" y="28160382"/>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188</xdr:row>
      <xdr:rowOff>0</xdr:rowOff>
    </xdr:from>
    <xdr:to>
      <xdr:col>11</xdr:col>
      <xdr:colOff>67941</xdr:colOff>
      <xdr:row>188</xdr:row>
      <xdr:rowOff>180000</xdr:rowOff>
    </xdr:to>
    <xdr:sp macro="" textlink="">
      <xdr:nvSpPr>
        <xdr:cNvPr id="30" name="Ellipse 29">
          <a:hlinkClick xmlns:r="http://schemas.openxmlformats.org/officeDocument/2006/relationships" r:id="rId20"/>
          <a:extLst>
            <a:ext uri="{FF2B5EF4-FFF2-40B4-BE49-F238E27FC236}">
              <a16:creationId xmlns:a16="http://schemas.microsoft.com/office/drawing/2014/main" xmlns="" id="{D438C3B9-5F02-46EF-8358-BBD4D3F4E074}"/>
            </a:ext>
          </a:extLst>
        </xdr:cNvPr>
        <xdr:cNvSpPr/>
      </xdr:nvSpPr>
      <xdr:spPr>
        <a:xfrm>
          <a:off x="1255059" y="28160382"/>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201</xdr:row>
      <xdr:rowOff>0</xdr:rowOff>
    </xdr:from>
    <xdr:to>
      <xdr:col>11</xdr:col>
      <xdr:colOff>67941</xdr:colOff>
      <xdr:row>201</xdr:row>
      <xdr:rowOff>180000</xdr:rowOff>
    </xdr:to>
    <xdr:sp macro="" textlink="">
      <xdr:nvSpPr>
        <xdr:cNvPr id="31" name="Ellipse 30">
          <a:hlinkClick xmlns:r="http://schemas.openxmlformats.org/officeDocument/2006/relationships" r:id="rId21"/>
          <a:extLst>
            <a:ext uri="{FF2B5EF4-FFF2-40B4-BE49-F238E27FC236}">
              <a16:creationId xmlns:a16="http://schemas.microsoft.com/office/drawing/2014/main" xmlns="" id="{00000000-0008-0000-0100-00000D000000}"/>
            </a:ext>
          </a:extLst>
        </xdr:cNvPr>
        <xdr:cNvSpPr/>
      </xdr:nvSpPr>
      <xdr:spPr>
        <a:xfrm>
          <a:off x="1255059" y="21336000"/>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214</xdr:row>
      <xdr:rowOff>0</xdr:rowOff>
    </xdr:from>
    <xdr:to>
      <xdr:col>11</xdr:col>
      <xdr:colOff>67941</xdr:colOff>
      <xdr:row>214</xdr:row>
      <xdr:rowOff>180000</xdr:rowOff>
    </xdr:to>
    <xdr:sp macro="" textlink="">
      <xdr:nvSpPr>
        <xdr:cNvPr id="33" name="Ellipse 32">
          <a:hlinkClick xmlns:r="http://schemas.openxmlformats.org/officeDocument/2006/relationships" r:id="rId22"/>
          <a:extLst>
            <a:ext uri="{FF2B5EF4-FFF2-40B4-BE49-F238E27FC236}">
              <a16:creationId xmlns:a16="http://schemas.microsoft.com/office/drawing/2014/main" xmlns="" id="{00000000-0008-0000-0100-00000D000000}"/>
            </a:ext>
          </a:extLst>
        </xdr:cNvPr>
        <xdr:cNvSpPr/>
      </xdr:nvSpPr>
      <xdr:spPr>
        <a:xfrm>
          <a:off x="1255059" y="21336000"/>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227</xdr:row>
      <xdr:rowOff>0</xdr:rowOff>
    </xdr:from>
    <xdr:to>
      <xdr:col>11</xdr:col>
      <xdr:colOff>67941</xdr:colOff>
      <xdr:row>227</xdr:row>
      <xdr:rowOff>180000</xdr:rowOff>
    </xdr:to>
    <xdr:sp macro="" textlink="">
      <xdr:nvSpPr>
        <xdr:cNvPr id="35" name="Ellipse 34">
          <a:hlinkClick xmlns:r="http://schemas.openxmlformats.org/officeDocument/2006/relationships" r:id="rId23"/>
          <a:extLst>
            <a:ext uri="{FF2B5EF4-FFF2-40B4-BE49-F238E27FC236}">
              <a16:creationId xmlns:a16="http://schemas.microsoft.com/office/drawing/2014/main" xmlns="" id="{00000000-0008-0000-0100-00000D000000}"/>
            </a:ext>
          </a:extLst>
        </xdr:cNvPr>
        <xdr:cNvSpPr/>
      </xdr:nvSpPr>
      <xdr:spPr>
        <a:xfrm>
          <a:off x="1255059" y="21336000"/>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240</xdr:row>
      <xdr:rowOff>0</xdr:rowOff>
    </xdr:from>
    <xdr:to>
      <xdr:col>11</xdr:col>
      <xdr:colOff>67941</xdr:colOff>
      <xdr:row>240</xdr:row>
      <xdr:rowOff>180000</xdr:rowOff>
    </xdr:to>
    <xdr:sp macro="" textlink="">
      <xdr:nvSpPr>
        <xdr:cNvPr id="37" name="Ellipse 36">
          <a:hlinkClick xmlns:r="http://schemas.openxmlformats.org/officeDocument/2006/relationships" r:id="rId24"/>
          <a:extLst>
            <a:ext uri="{FF2B5EF4-FFF2-40B4-BE49-F238E27FC236}">
              <a16:creationId xmlns:a16="http://schemas.microsoft.com/office/drawing/2014/main" xmlns="" id="{00000000-0008-0000-0100-00000D000000}"/>
            </a:ext>
          </a:extLst>
        </xdr:cNvPr>
        <xdr:cNvSpPr/>
      </xdr:nvSpPr>
      <xdr:spPr>
        <a:xfrm>
          <a:off x="1255059" y="21336000"/>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10</xdr:col>
      <xdr:colOff>0</xdr:colOff>
      <xdr:row>253</xdr:row>
      <xdr:rowOff>0</xdr:rowOff>
    </xdr:from>
    <xdr:to>
      <xdr:col>11</xdr:col>
      <xdr:colOff>67941</xdr:colOff>
      <xdr:row>253</xdr:row>
      <xdr:rowOff>180000</xdr:rowOff>
    </xdr:to>
    <xdr:sp macro="" textlink="">
      <xdr:nvSpPr>
        <xdr:cNvPr id="39" name="Ellipse 38">
          <a:hlinkClick xmlns:r="http://schemas.openxmlformats.org/officeDocument/2006/relationships" r:id="rId25"/>
          <a:extLst>
            <a:ext uri="{FF2B5EF4-FFF2-40B4-BE49-F238E27FC236}">
              <a16:creationId xmlns:a16="http://schemas.microsoft.com/office/drawing/2014/main" xmlns="" id="{00000000-0008-0000-0100-00000D000000}"/>
            </a:ext>
          </a:extLst>
        </xdr:cNvPr>
        <xdr:cNvSpPr/>
      </xdr:nvSpPr>
      <xdr:spPr>
        <a:xfrm>
          <a:off x="1255059" y="21336000"/>
          <a:ext cx="180000" cy="180000"/>
        </a:xfrm>
        <a:prstGeom prst="ellipse">
          <a:avLst/>
        </a:prstGeom>
        <a:solidFill>
          <a:srgbClr val="92D05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13</xdr:col>
      <xdr:colOff>66676</xdr:colOff>
      <xdr:row>6</xdr:row>
      <xdr:rowOff>190500</xdr:rowOff>
    </xdr:from>
    <xdr:to>
      <xdr:col>30</xdr:col>
      <xdr:colOff>9526</xdr:colOff>
      <xdr:row>12</xdr:row>
      <xdr:rowOff>188854</xdr:rowOff>
    </xdr:to>
    <xdr:pic>
      <xdr:nvPicPr>
        <xdr:cNvPr id="105654" name="Picture 182" descr="Résultat de recherche d'images pour &quot;pose menuiserie&quot;"/>
        <xdr:cNvPicPr>
          <a:picLocks noChangeAspect="1" noChangeArrowheads="1"/>
        </xdr:cNvPicPr>
      </xdr:nvPicPr>
      <xdr:blipFill>
        <a:blip xmlns:r="http://schemas.openxmlformats.org/officeDocument/2006/relationships" r:embed="rId26" cstate="print"/>
        <a:srcRect/>
        <a:stretch>
          <a:fillRect/>
        </a:stretch>
      </xdr:blipFill>
      <xdr:spPr bwMode="auto">
        <a:xfrm>
          <a:off x="1685926" y="2705100"/>
          <a:ext cx="1562100" cy="1427104"/>
        </a:xfrm>
        <a:prstGeom prst="rect">
          <a:avLst/>
        </a:prstGeom>
        <a:noFill/>
      </xdr:spPr>
    </xdr:pic>
    <xdr:clientData/>
  </xdr:twoCellAnchor>
  <xdr:twoCellAnchor editAs="oneCell">
    <xdr:from>
      <xdr:col>13</xdr:col>
      <xdr:colOff>76201</xdr:colOff>
      <xdr:row>73</xdr:row>
      <xdr:rowOff>38101</xdr:rowOff>
    </xdr:from>
    <xdr:to>
      <xdr:col>29</xdr:col>
      <xdr:colOff>53855</xdr:colOff>
      <xdr:row>79</xdr:row>
      <xdr:rowOff>0</xdr:rowOff>
    </xdr:to>
    <xdr:pic>
      <xdr:nvPicPr>
        <xdr:cNvPr id="42" name="Image 41" descr="image2993.png"/>
        <xdr:cNvPicPr>
          <a:picLocks noChangeAspect="1"/>
        </xdr:cNvPicPr>
      </xdr:nvPicPr>
      <xdr:blipFill>
        <a:blip xmlns:r="http://schemas.openxmlformats.org/officeDocument/2006/relationships" r:embed="rId27" cstate="print">
          <a:lum bright="10000"/>
        </a:blip>
        <a:srcRect l="2162" t="7480" r="2162" b="22287"/>
        <a:stretch>
          <a:fillRect/>
        </a:stretch>
      </xdr:blipFill>
      <xdr:spPr>
        <a:xfrm>
          <a:off x="1695451" y="14687551"/>
          <a:ext cx="1501654" cy="1390649"/>
        </a:xfrm>
        <a:prstGeom prst="roundRect">
          <a:avLst/>
        </a:prstGeom>
        <a:ln w="63500" cmpd="dbl">
          <a:solidFill>
            <a:schemeClr val="bg1">
              <a:lumMod val="50000"/>
            </a:schemeClr>
          </a:solidFill>
          <a:miter lim="800000"/>
        </a:ln>
      </xdr:spPr>
    </xdr:pic>
    <xdr:clientData/>
  </xdr:twoCellAnchor>
  <xdr:twoCellAnchor editAs="oneCell">
    <xdr:from>
      <xdr:col>13</xdr:col>
      <xdr:colOff>19051</xdr:colOff>
      <xdr:row>99</xdr:row>
      <xdr:rowOff>209550</xdr:rowOff>
    </xdr:from>
    <xdr:to>
      <xdr:col>30</xdr:col>
      <xdr:colOff>69811</xdr:colOff>
      <xdr:row>103</xdr:row>
      <xdr:rowOff>28575</xdr:rowOff>
    </xdr:to>
    <xdr:pic>
      <xdr:nvPicPr>
        <xdr:cNvPr id="105659" name="Picture 187" descr="Résultat de recherche d'images pour &quot;rangement outil de toupie&quot;"/>
        <xdr:cNvPicPr>
          <a:picLocks noChangeAspect="1" noChangeArrowheads="1"/>
        </xdr:cNvPicPr>
      </xdr:nvPicPr>
      <xdr:blipFill>
        <a:blip xmlns:r="http://schemas.openxmlformats.org/officeDocument/2006/relationships" r:embed="rId28" cstate="print"/>
        <a:srcRect l="8560" r="9789" b="49681"/>
        <a:stretch>
          <a:fillRect/>
        </a:stretch>
      </xdr:blipFill>
      <xdr:spPr bwMode="auto">
        <a:xfrm>
          <a:off x="1638301" y="19621500"/>
          <a:ext cx="1670010" cy="771525"/>
        </a:xfrm>
        <a:prstGeom prst="rect">
          <a:avLst/>
        </a:prstGeom>
        <a:noFill/>
      </xdr:spPr>
    </xdr:pic>
    <xdr:clientData/>
  </xdr:twoCellAnchor>
  <xdr:twoCellAnchor editAs="oneCell">
    <xdr:from>
      <xdr:col>15</xdr:col>
      <xdr:colOff>38100</xdr:colOff>
      <xdr:row>19</xdr:row>
      <xdr:rowOff>85725</xdr:rowOff>
    </xdr:from>
    <xdr:to>
      <xdr:col>28</xdr:col>
      <xdr:colOff>38100</xdr:colOff>
      <xdr:row>26</xdr:row>
      <xdr:rowOff>215611</xdr:rowOff>
    </xdr:to>
    <xdr:pic>
      <xdr:nvPicPr>
        <xdr:cNvPr id="3" name="Picture 182"/>
        <xdr:cNvPicPr>
          <a:picLocks noChangeAspect="1" noChangeArrowheads="1"/>
        </xdr:cNvPicPr>
      </xdr:nvPicPr>
      <xdr:blipFill>
        <a:blip xmlns:r="http://schemas.openxmlformats.org/officeDocument/2006/relationships" r:embed="rId29" cstate="print"/>
        <a:srcRect l="23661" t="11333" r="40722" b="5978"/>
        <a:stretch>
          <a:fillRect/>
        </a:stretch>
      </xdr:blipFill>
      <xdr:spPr bwMode="auto">
        <a:xfrm>
          <a:off x="1847850" y="4972050"/>
          <a:ext cx="1238250" cy="1796761"/>
        </a:xfrm>
        <a:prstGeom prst="rect">
          <a:avLst/>
        </a:prstGeom>
        <a:noFill/>
        <a:ln w="1">
          <a:noFill/>
          <a:miter lim="800000"/>
          <a:headEnd/>
          <a:tailEnd type="none" w="med" len="med"/>
        </a:ln>
        <a:effectLst/>
      </xdr:spPr>
    </xdr:pic>
    <xdr:clientData/>
  </xdr:twoCellAnchor>
  <xdr:twoCellAnchor editAs="oneCell">
    <xdr:from>
      <xdr:col>5</xdr:col>
      <xdr:colOff>16136</xdr:colOff>
      <xdr:row>0</xdr:row>
      <xdr:rowOff>39445</xdr:rowOff>
    </xdr:from>
    <xdr:to>
      <xdr:col>12</xdr:col>
      <xdr:colOff>41860</xdr:colOff>
      <xdr:row>0</xdr:row>
      <xdr:rowOff>687445</xdr:rowOff>
    </xdr:to>
    <xdr:pic>
      <xdr:nvPicPr>
        <xdr:cNvPr id="34" name="Picture 1" descr="Image associée">
          <a:hlinkClick xmlns:r="http://schemas.openxmlformats.org/officeDocument/2006/relationships" r:id="rId30"/>
        </xdr:cNvPr>
        <xdr:cNvPicPr>
          <a:picLocks noChangeAspect="1" noChangeArrowheads="1"/>
        </xdr:cNvPicPr>
      </xdr:nvPicPr>
      <xdr:blipFill>
        <a:blip xmlns:r="http://schemas.openxmlformats.org/officeDocument/2006/relationships" r:embed="rId31" cstate="print"/>
        <a:srcRect l="10601" t="19682" r="13381" b="19202"/>
        <a:stretch>
          <a:fillRect/>
        </a:stretch>
      </xdr:blipFill>
      <xdr:spPr bwMode="auto">
        <a:xfrm rot="21317265">
          <a:off x="710901" y="39445"/>
          <a:ext cx="810135" cy="648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61883</xdr:colOff>
      <xdr:row>0</xdr:row>
      <xdr:rowOff>25499</xdr:rowOff>
    </xdr:from>
    <xdr:to>
      <xdr:col>3</xdr:col>
      <xdr:colOff>77330</xdr:colOff>
      <xdr:row>0</xdr:row>
      <xdr:rowOff>673499</xdr:rowOff>
    </xdr:to>
    <xdr:pic>
      <xdr:nvPicPr>
        <xdr:cNvPr id="36" name="Picture 2" descr="Résultat de recherche d'images pour &quot;bonhomme 3d liste&quot;">
          <a:hlinkClick xmlns:r="http://schemas.openxmlformats.org/officeDocument/2006/relationships" r:id="rId32"/>
        </xdr:cNvPr>
        <xdr:cNvPicPr>
          <a:picLocks noChangeAspect="1" noChangeArrowheads="1"/>
        </xdr:cNvPicPr>
      </xdr:nvPicPr>
      <xdr:blipFill>
        <a:blip xmlns:r="http://schemas.openxmlformats.org/officeDocument/2006/relationships" r:embed="rId33" cstate="print"/>
        <a:srcRect/>
        <a:stretch>
          <a:fillRect/>
        </a:stretch>
      </xdr:blipFill>
      <xdr:spPr bwMode="auto">
        <a:xfrm rot="21289162">
          <a:off x="61883" y="25499"/>
          <a:ext cx="486094" cy="648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13</xdr:col>
      <xdr:colOff>76023</xdr:colOff>
      <xdr:row>0</xdr:row>
      <xdr:rowOff>31412</xdr:rowOff>
    </xdr:from>
    <xdr:to>
      <xdr:col>18</xdr:col>
      <xdr:colOff>78505</xdr:colOff>
      <xdr:row>0</xdr:row>
      <xdr:rowOff>715412</xdr:rowOff>
    </xdr:to>
    <xdr:pic>
      <xdr:nvPicPr>
        <xdr:cNvPr id="38" name="Picture 3" descr="Résultat de recherche d'images pour &quot;bonhomme 3d résumé&quot;">
          <a:hlinkClick xmlns:r="http://schemas.openxmlformats.org/officeDocument/2006/relationships" r:id="rId34"/>
        </xdr:cNvPr>
        <xdr:cNvPicPr>
          <a:picLocks noChangeAspect="1" noChangeArrowheads="1"/>
        </xdr:cNvPicPr>
      </xdr:nvPicPr>
      <xdr:blipFill>
        <a:blip xmlns:r="http://schemas.openxmlformats.org/officeDocument/2006/relationships" r:embed="rId35" cstate="print"/>
        <a:srcRect/>
        <a:stretch>
          <a:fillRect/>
        </a:stretch>
      </xdr:blipFill>
      <xdr:spPr bwMode="auto">
        <a:xfrm rot="21369361">
          <a:off x="1667258" y="31412"/>
          <a:ext cx="506747" cy="684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20</xdr:col>
      <xdr:colOff>41407</xdr:colOff>
      <xdr:row>0</xdr:row>
      <xdr:rowOff>92152</xdr:rowOff>
    </xdr:from>
    <xdr:to>
      <xdr:col>28</xdr:col>
      <xdr:colOff>58204</xdr:colOff>
      <xdr:row>0</xdr:row>
      <xdr:rowOff>668152</xdr:rowOff>
    </xdr:to>
    <xdr:pic>
      <xdr:nvPicPr>
        <xdr:cNvPr id="40" name="Image 39" descr="RÃ©sultat de recherche d'images pour &quot;bonhomme 3d outil&quot;">
          <a:hlinkClick xmlns:r="http://schemas.openxmlformats.org/officeDocument/2006/relationships" r:id="rId36"/>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5404" b="8136"/>
        <a:stretch/>
      </xdr:blipFill>
      <xdr:spPr bwMode="auto">
        <a:xfrm rot="21366104">
          <a:off x="2338613" y="92152"/>
          <a:ext cx="823620" cy="5760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7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30" name="Ellipse 29">
          <a:hlinkClick xmlns:r="http://schemas.openxmlformats.org/officeDocument/2006/relationships" r:id="rId3"/>
          <a:extLst>
            <a:ext uri="{FF2B5EF4-FFF2-40B4-BE49-F238E27FC236}">
              <a16:creationId xmlns:a16="http://schemas.microsoft.com/office/drawing/2014/main" xmlns="" id="{00000000-0008-0000-2700-00001E000000}"/>
            </a:ext>
          </a:extLst>
        </xdr:cNvPr>
        <xdr:cNvSpPr/>
      </xdr:nvSpPr>
      <xdr:spPr>
        <a:xfrm>
          <a:off x="15743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31" name="Ellipse 30">
          <a:hlinkClick xmlns:r="http://schemas.openxmlformats.org/officeDocument/2006/relationships" r:id="rId4"/>
          <a:extLst>
            <a:ext uri="{FF2B5EF4-FFF2-40B4-BE49-F238E27FC236}">
              <a16:creationId xmlns:a16="http://schemas.microsoft.com/office/drawing/2014/main" xmlns="" id="{00000000-0008-0000-2700-00001F000000}"/>
            </a:ext>
          </a:extLst>
        </xdr:cNvPr>
        <xdr:cNvSpPr/>
      </xdr:nvSpPr>
      <xdr:spPr>
        <a:xfrm>
          <a:off x="16505464"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110" name="Ellipse 109">
          <a:hlinkClick xmlns:r="http://schemas.openxmlformats.org/officeDocument/2006/relationships" r:id="rId5"/>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111" name="Ellipse 110">
          <a:hlinkClick xmlns:r="http://schemas.openxmlformats.org/officeDocument/2006/relationships" r:id="rId6"/>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112" name="Ellipse 111">
          <a:hlinkClick xmlns:r="http://schemas.openxmlformats.org/officeDocument/2006/relationships" r:id="rId7"/>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113" name="Ellipse 112">
          <a:hlinkClick xmlns:r="http://schemas.openxmlformats.org/officeDocument/2006/relationships" r:id="rId8"/>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114" name="Ellipse 113">
          <a:hlinkClick xmlns:r="http://schemas.openxmlformats.org/officeDocument/2006/relationships" r:id="rId9"/>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115" name="Ellipse 114">
          <a:hlinkClick xmlns:r="http://schemas.openxmlformats.org/officeDocument/2006/relationships" r:id="rId10"/>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116" name="Ellipse 115">
          <a:hlinkClick xmlns:r="http://schemas.openxmlformats.org/officeDocument/2006/relationships" r:id="rId11"/>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117" name="Ellipse 116">
          <a:hlinkClick xmlns:r="http://schemas.openxmlformats.org/officeDocument/2006/relationships" r:id="rId12"/>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118" name="Ellipse 117">
          <a:hlinkClick xmlns:r="http://schemas.openxmlformats.org/officeDocument/2006/relationships" r:id="rId13"/>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119" name="Ellipse 118">
          <a:hlinkClick xmlns:r="http://schemas.openxmlformats.org/officeDocument/2006/relationships" r:id="rId14"/>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120" name="Ellipse 119">
          <a:hlinkClick xmlns:r="http://schemas.openxmlformats.org/officeDocument/2006/relationships" r:id="rId15"/>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21" name="Ellipse 120">
          <a:hlinkClick xmlns:r="http://schemas.openxmlformats.org/officeDocument/2006/relationships" r:id="rId16"/>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22" name="Ellipse 121">
          <a:hlinkClick xmlns:r="http://schemas.openxmlformats.org/officeDocument/2006/relationships" r:id="rId17"/>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23" name="Ellipse 122">
          <a:hlinkClick xmlns:r="http://schemas.openxmlformats.org/officeDocument/2006/relationships" r:id="rId18"/>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24" name="Ellipse 123">
          <a:hlinkClick xmlns:r="http://schemas.openxmlformats.org/officeDocument/2006/relationships" r:id="rId19"/>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25" name="Ellipse 124">
          <a:hlinkClick xmlns:r="http://schemas.openxmlformats.org/officeDocument/2006/relationships" r:id="rId20"/>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26" name="Ellipse 125">
          <a:hlinkClick xmlns:r="http://schemas.openxmlformats.org/officeDocument/2006/relationships" r:id="rId21"/>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27" name="Ellipse 126">
          <a:hlinkClick xmlns:r="http://schemas.openxmlformats.org/officeDocument/2006/relationships" r:id="rId22"/>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28" name="Ellipse 127">
          <a:hlinkClick xmlns:r="http://schemas.openxmlformats.org/officeDocument/2006/relationships" r:id="rId23"/>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29" name="Rectangle 128">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30" name="Ellipse 129">
          <a:hlinkClick xmlns:r="http://schemas.openxmlformats.org/officeDocument/2006/relationships" r:id="rId24"/>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8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3"/>
          <a:extLst>
            <a:ext uri="{FF2B5EF4-FFF2-40B4-BE49-F238E27FC236}">
              <a16:creationId xmlns:a16="http://schemas.microsoft.com/office/drawing/2014/main" xmlns="" id="{00000000-0008-0000-2800-00001D000000}"/>
            </a:ext>
          </a:extLst>
        </xdr:cNvPr>
        <xdr:cNvSpPr/>
      </xdr:nvSpPr>
      <xdr:spPr>
        <a:xfrm>
          <a:off x="15675429"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11</xdr:col>
      <xdr:colOff>68035</xdr:colOff>
      <xdr:row>0</xdr:row>
      <xdr:rowOff>68035</xdr:rowOff>
    </xdr:from>
    <xdr:to>
      <xdr:col>11</xdr:col>
      <xdr:colOff>248035</xdr:colOff>
      <xdr:row>0</xdr:row>
      <xdr:rowOff>248035</xdr:rowOff>
    </xdr:to>
    <xdr:sp macro="" textlink="">
      <xdr:nvSpPr>
        <xdr:cNvPr id="89" name="Ellipse 88">
          <a:hlinkClick xmlns:r="http://schemas.openxmlformats.org/officeDocument/2006/relationships" r:id="rId4"/>
          <a:extLst>
            <a:ext uri="{FF2B5EF4-FFF2-40B4-BE49-F238E27FC236}">
              <a16:creationId xmlns:a16="http://schemas.microsoft.com/office/drawing/2014/main" xmlns="" id="{00000000-0008-0000-1A00-00000D000000}"/>
            </a:ext>
          </a:extLst>
        </xdr:cNvPr>
        <xdr:cNvSpPr/>
      </xdr:nvSpPr>
      <xdr:spPr>
        <a:xfrm>
          <a:off x="923108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71077</xdr:colOff>
      <xdr:row>0</xdr:row>
      <xdr:rowOff>68035</xdr:rowOff>
    </xdr:from>
    <xdr:to>
      <xdr:col>12</xdr:col>
      <xdr:colOff>251077</xdr:colOff>
      <xdr:row>0</xdr:row>
      <xdr:rowOff>248035</xdr:rowOff>
    </xdr:to>
    <xdr:sp macro="" textlink="">
      <xdr:nvSpPr>
        <xdr:cNvPr id="90" name="Ellipse 89">
          <a:hlinkClick xmlns:r="http://schemas.openxmlformats.org/officeDocument/2006/relationships" r:id="rId5"/>
          <a:extLst>
            <a:ext uri="{FF2B5EF4-FFF2-40B4-BE49-F238E27FC236}">
              <a16:creationId xmlns:a16="http://schemas.microsoft.com/office/drawing/2014/main" xmlns="" id="{00000000-0008-0000-1A00-00000E000000}"/>
            </a:ext>
          </a:extLst>
        </xdr:cNvPr>
        <xdr:cNvSpPr/>
      </xdr:nvSpPr>
      <xdr:spPr>
        <a:xfrm>
          <a:off x="9538927"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91" name="Ellipse 90">
          <a:hlinkClick xmlns:r="http://schemas.openxmlformats.org/officeDocument/2006/relationships" r:id="rId6"/>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80202</xdr:colOff>
      <xdr:row>0</xdr:row>
      <xdr:rowOff>68035</xdr:rowOff>
    </xdr:from>
    <xdr:to>
      <xdr:col>15</xdr:col>
      <xdr:colOff>260202</xdr:colOff>
      <xdr:row>0</xdr:row>
      <xdr:rowOff>248035</xdr:rowOff>
    </xdr:to>
    <xdr:sp macro="" textlink="">
      <xdr:nvSpPr>
        <xdr:cNvPr id="92" name="Ellipse 91">
          <a:hlinkClick xmlns:r="http://schemas.openxmlformats.org/officeDocument/2006/relationships" r:id="rId7"/>
          <a:extLst>
            <a:ext uri="{FF2B5EF4-FFF2-40B4-BE49-F238E27FC236}">
              <a16:creationId xmlns:a16="http://schemas.microsoft.com/office/drawing/2014/main" xmlns="" id="{00000000-0008-0000-1A00-000011000000}"/>
            </a:ext>
          </a:extLst>
        </xdr:cNvPr>
        <xdr:cNvSpPr/>
      </xdr:nvSpPr>
      <xdr:spPr>
        <a:xfrm>
          <a:off x="1046245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83244</xdr:colOff>
      <xdr:row>0</xdr:row>
      <xdr:rowOff>68035</xdr:rowOff>
    </xdr:from>
    <xdr:to>
      <xdr:col>16</xdr:col>
      <xdr:colOff>263244</xdr:colOff>
      <xdr:row>0</xdr:row>
      <xdr:rowOff>248035</xdr:rowOff>
    </xdr:to>
    <xdr:sp macro="" textlink="">
      <xdr:nvSpPr>
        <xdr:cNvPr id="93" name="Ellipse 92">
          <a:hlinkClick xmlns:r="http://schemas.openxmlformats.org/officeDocument/2006/relationships" r:id="rId8"/>
          <a:extLst>
            <a:ext uri="{FF2B5EF4-FFF2-40B4-BE49-F238E27FC236}">
              <a16:creationId xmlns:a16="http://schemas.microsoft.com/office/drawing/2014/main" xmlns="" id="{00000000-0008-0000-1A00-000012000000}"/>
            </a:ext>
          </a:extLst>
        </xdr:cNvPr>
        <xdr:cNvSpPr/>
      </xdr:nvSpPr>
      <xdr:spPr>
        <a:xfrm>
          <a:off x="1077029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86286</xdr:colOff>
      <xdr:row>0</xdr:row>
      <xdr:rowOff>68035</xdr:rowOff>
    </xdr:from>
    <xdr:to>
      <xdr:col>17</xdr:col>
      <xdr:colOff>266286</xdr:colOff>
      <xdr:row>0</xdr:row>
      <xdr:rowOff>248035</xdr:rowOff>
    </xdr:to>
    <xdr:sp macro="" textlink="">
      <xdr:nvSpPr>
        <xdr:cNvPr id="94" name="Ellipse 93">
          <a:hlinkClick xmlns:r="http://schemas.openxmlformats.org/officeDocument/2006/relationships" r:id="rId9"/>
          <a:extLst>
            <a:ext uri="{FF2B5EF4-FFF2-40B4-BE49-F238E27FC236}">
              <a16:creationId xmlns:a16="http://schemas.microsoft.com/office/drawing/2014/main" xmlns="" id="{00000000-0008-0000-1A00-000013000000}"/>
            </a:ext>
          </a:extLst>
        </xdr:cNvPr>
        <xdr:cNvSpPr/>
      </xdr:nvSpPr>
      <xdr:spPr>
        <a:xfrm>
          <a:off x="1107813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89328</xdr:colOff>
      <xdr:row>0</xdr:row>
      <xdr:rowOff>68035</xdr:rowOff>
    </xdr:from>
    <xdr:to>
      <xdr:col>18</xdr:col>
      <xdr:colOff>269328</xdr:colOff>
      <xdr:row>0</xdr:row>
      <xdr:rowOff>248035</xdr:rowOff>
    </xdr:to>
    <xdr:sp macro="" textlink="">
      <xdr:nvSpPr>
        <xdr:cNvPr id="95" name="Ellipse 94">
          <a:hlinkClick xmlns:r="http://schemas.openxmlformats.org/officeDocument/2006/relationships" r:id="rId10"/>
          <a:extLst>
            <a:ext uri="{FF2B5EF4-FFF2-40B4-BE49-F238E27FC236}">
              <a16:creationId xmlns:a16="http://schemas.microsoft.com/office/drawing/2014/main" xmlns="" id="{00000000-0008-0000-1A00-000014000000}"/>
            </a:ext>
          </a:extLst>
        </xdr:cNvPr>
        <xdr:cNvSpPr/>
      </xdr:nvSpPr>
      <xdr:spPr>
        <a:xfrm>
          <a:off x="1138597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92370</xdr:colOff>
      <xdr:row>0</xdr:row>
      <xdr:rowOff>68035</xdr:rowOff>
    </xdr:from>
    <xdr:to>
      <xdr:col>19</xdr:col>
      <xdr:colOff>272370</xdr:colOff>
      <xdr:row>0</xdr:row>
      <xdr:rowOff>248035</xdr:rowOff>
    </xdr:to>
    <xdr:sp macro="" textlink="">
      <xdr:nvSpPr>
        <xdr:cNvPr id="96" name="Ellipse 95">
          <a:hlinkClick xmlns:r="http://schemas.openxmlformats.org/officeDocument/2006/relationships" r:id="rId11"/>
          <a:extLst>
            <a:ext uri="{FF2B5EF4-FFF2-40B4-BE49-F238E27FC236}">
              <a16:creationId xmlns:a16="http://schemas.microsoft.com/office/drawing/2014/main" xmlns="" id="{00000000-0008-0000-1A00-000015000000}"/>
            </a:ext>
          </a:extLst>
        </xdr:cNvPr>
        <xdr:cNvSpPr/>
      </xdr:nvSpPr>
      <xdr:spPr>
        <a:xfrm>
          <a:off x="1169382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95412</xdr:colOff>
      <xdr:row>0</xdr:row>
      <xdr:rowOff>68035</xdr:rowOff>
    </xdr:from>
    <xdr:to>
      <xdr:col>20</xdr:col>
      <xdr:colOff>275412</xdr:colOff>
      <xdr:row>0</xdr:row>
      <xdr:rowOff>248035</xdr:rowOff>
    </xdr:to>
    <xdr:sp macro="" textlink="">
      <xdr:nvSpPr>
        <xdr:cNvPr id="97" name="Ellipse 96">
          <a:hlinkClick xmlns:r="http://schemas.openxmlformats.org/officeDocument/2006/relationships" r:id="rId12"/>
          <a:extLst>
            <a:ext uri="{FF2B5EF4-FFF2-40B4-BE49-F238E27FC236}">
              <a16:creationId xmlns:a16="http://schemas.microsoft.com/office/drawing/2014/main" xmlns="" id="{00000000-0008-0000-1A00-000016000000}"/>
            </a:ext>
          </a:extLst>
        </xdr:cNvPr>
        <xdr:cNvSpPr/>
      </xdr:nvSpPr>
      <xdr:spPr>
        <a:xfrm>
          <a:off x="1200166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84846</xdr:colOff>
      <xdr:row>0</xdr:row>
      <xdr:rowOff>68035</xdr:rowOff>
    </xdr:from>
    <xdr:to>
      <xdr:col>21</xdr:col>
      <xdr:colOff>264846</xdr:colOff>
      <xdr:row>0</xdr:row>
      <xdr:rowOff>248035</xdr:rowOff>
    </xdr:to>
    <xdr:sp macro="" textlink="">
      <xdr:nvSpPr>
        <xdr:cNvPr id="98" name="Ellipse 97">
          <a:hlinkClick xmlns:r="http://schemas.openxmlformats.org/officeDocument/2006/relationships" r:id="rId13"/>
          <a:extLst>
            <a:ext uri="{FF2B5EF4-FFF2-40B4-BE49-F238E27FC236}">
              <a16:creationId xmlns:a16="http://schemas.microsoft.com/office/drawing/2014/main" xmlns="" id="{00000000-0008-0000-1A00-000017000000}"/>
            </a:ext>
          </a:extLst>
        </xdr:cNvPr>
        <xdr:cNvSpPr/>
      </xdr:nvSpPr>
      <xdr:spPr>
        <a:xfrm>
          <a:off x="1230542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74281</xdr:colOff>
      <xdr:row>0</xdr:row>
      <xdr:rowOff>68035</xdr:rowOff>
    </xdr:from>
    <xdr:to>
      <xdr:col>22</xdr:col>
      <xdr:colOff>254281</xdr:colOff>
      <xdr:row>0</xdr:row>
      <xdr:rowOff>248035</xdr:rowOff>
    </xdr:to>
    <xdr:sp macro="" textlink="">
      <xdr:nvSpPr>
        <xdr:cNvPr id="99" name="Ellipse 98">
          <a:hlinkClick xmlns:r="http://schemas.openxmlformats.org/officeDocument/2006/relationships" r:id="rId14"/>
          <a:extLst>
            <a:ext uri="{FF2B5EF4-FFF2-40B4-BE49-F238E27FC236}">
              <a16:creationId xmlns:a16="http://schemas.microsoft.com/office/drawing/2014/main" xmlns="" id="{00000000-0008-0000-1A00-000018000000}"/>
            </a:ext>
          </a:extLst>
        </xdr:cNvPr>
        <xdr:cNvSpPr/>
      </xdr:nvSpPr>
      <xdr:spPr>
        <a:xfrm>
          <a:off x="1260918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63716</xdr:colOff>
      <xdr:row>0</xdr:row>
      <xdr:rowOff>68035</xdr:rowOff>
    </xdr:from>
    <xdr:to>
      <xdr:col>23</xdr:col>
      <xdr:colOff>243716</xdr:colOff>
      <xdr:row>0</xdr:row>
      <xdr:rowOff>248035</xdr:rowOff>
    </xdr:to>
    <xdr:sp macro="" textlink="">
      <xdr:nvSpPr>
        <xdr:cNvPr id="100" name="Ellipse 99">
          <a:hlinkClick xmlns:r="http://schemas.openxmlformats.org/officeDocument/2006/relationships" r:id="rId15"/>
          <a:extLst>
            <a:ext uri="{FF2B5EF4-FFF2-40B4-BE49-F238E27FC236}">
              <a16:creationId xmlns:a16="http://schemas.microsoft.com/office/drawing/2014/main" xmlns="" id="{00000000-0008-0000-1A00-000019000000}"/>
            </a:ext>
          </a:extLst>
        </xdr:cNvPr>
        <xdr:cNvSpPr/>
      </xdr:nvSpPr>
      <xdr:spPr>
        <a:xfrm>
          <a:off x="12912941"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53150</xdr:colOff>
      <xdr:row>0</xdr:row>
      <xdr:rowOff>68035</xdr:rowOff>
    </xdr:from>
    <xdr:to>
      <xdr:col>24</xdr:col>
      <xdr:colOff>233150</xdr:colOff>
      <xdr:row>0</xdr:row>
      <xdr:rowOff>248035</xdr:rowOff>
    </xdr:to>
    <xdr:sp macro="" textlink="">
      <xdr:nvSpPr>
        <xdr:cNvPr id="101" name="Ellipse 100">
          <a:hlinkClick xmlns:r="http://schemas.openxmlformats.org/officeDocument/2006/relationships" r:id="rId16"/>
          <a:extLst>
            <a:ext uri="{FF2B5EF4-FFF2-40B4-BE49-F238E27FC236}">
              <a16:creationId xmlns:a16="http://schemas.microsoft.com/office/drawing/2014/main" xmlns="" id="{00000000-0008-0000-1A00-00001A000000}"/>
            </a:ext>
          </a:extLst>
        </xdr:cNvPr>
        <xdr:cNvSpPr/>
      </xdr:nvSpPr>
      <xdr:spPr>
        <a:xfrm>
          <a:off x="1321670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56192</xdr:colOff>
      <xdr:row>0</xdr:row>
      <xdr:rowOff>68035</xdr:rowOff>
    </xdr:from>
    <xdr:to>
      <xdr:col>25</xdr:col>
      <xdr:colOff>236192</xdr:colOff>
      <xdr:row>0</xdr:row>
      <xdr:rowOff>248035</xdr:rowOff>
    </xdr:to>
    <xdr:sp macro="" textlink="">
      <xdr:nvSpPr>
        <xdr:cNvPr id="102" name="Ellipse 101">
          <a:hlinkClick xmlns:r="http://schemas.openxmlformats.org/officeDocument/2006/relationships" r:id="rId17"/>
          <a:extLst>
            <a:ext uri="{FF2B5EF4-FFF2-40B4-BE49-F238E27FC236}">
              <a16:creationId xmlns:a16="http://schemas.microsoft.com/office/drawing/2014/main" xmlns="" id="{00000000-0008-0000-1A00-00001B000000}"/>
            </a:ext>
          </a:extLst>
        </xdr:cNvPr>
        <xdr:cNvSpPr/>
      </xdr:nvSpPr>
      <xdr:spPr>
        <a:xfrm>
          <a:off x="13524542"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59234</xdr:colOff>
      <xdr:row>0</xdr:row>
      <xdr:rowOff>68035</xdr:rowOff>
    </xdr:from>
    <xdr:to>
      <xdr:col>26</xdr:col>
      <xdr:colOff>239234</xdr:colOff>
      <xdr:row>0</xdr:row>
      <xdr:rowOff>248035</xdr:rowOff>
    </xdr:to>
    <xdr:sp macro="" textlink="">
      <xdr:nvSpPr>
        <xdr:cNvPr id="103" name="Ellipse 102">
          <a:hlinkClick xmlns:r="http://schemas.openxmlformats.org/officeDocument/2006/relationships" r:id="rId18"/>
          <a:extLst>
            <a:ext uri="{FF2B5EF4-FFF2-40B4-BE49-F238E27FC236}">
              <a16:creationId xmlns:a16="http://schemas.microsoft.com/office/drawing/2014/main" xmlns="" id="{00000000-0008-0000-1A00-00001C000000}"/>
            </a:ext>
          </a:extLst>
        </xdr:cNvPr>
        <xdr:cNvSpPr/>
      </xdr:nvSpPr>
      <xdr:spPr>
        <a:xfrm>
          <a:off x="1383238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48669</xdr:colOff>
      <xdr:row>0</xdr:row>
      <xdr:rowOff>68035</xdr:rowOff>
    </xdr:from>
    <xdr:to>
      <xdr:col>27</xdr:col>
      <xdr:colOff>228669</xdr:colOff>
      <xdr:row>0</xdr:row>
      <xdr:rowOff>248035</xdr:rowOff>
    </xdr:to>
    <xdr:sp macro="" textlink="">
      <xdr:nvSpPr>
        <xdr:cNvPr id="104" name="Ellipse 103">
          <a:hlinkClick xmlns:r="http://schemas.openxmlformats.org/officeDocument/2006/relationships" r:id="rId19"/>
          <a:extLst>
            <a:ext uri="{FF2B5EF4-FFF2-40B4-BE49-F238E27FC236}">
              <a16:creationId xmlns:a16="http://schemas.microsoft.com/office/drawing/2014/main" xmlns="" id="{00000000-0008-0000-1A00-00001D000000}"/>
            </a:ext>
          </a:extLst>
        </xdr:cNvPr>
        <xdr:cNvSpPr/>
      </xdr:nvSpPr>
      <xdr:spPr>
        <a:xfrm>
          <a:off x="14136144"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51711</xdr:colOff>
      <xdr:row>0</xdr:row>
      <xdr:rowOff>68035</xdr:rowOff>
    </xdr:from>
    <xdr:to>
      <xdr:col>28</xdr:col>
      <xdr:colOff>231711</xdr:colOff>
      <xdr:row>0</xdr:row>
      <xdr:rowOff>248035</xdr:rowOff>
    </xdr:to>
    <xdr:sp macro="" textlink="">
      <xdr:nvSpPr>
        <xdr:cNvPr id="105" name="Ellipse 104">
          <a:hlinkClick xmlns:r="http://schemas.openxmlformats.org/officeDocument/2006/relationships" r:id="rId20"/>
          <a:extLst>
            <a:ext uri="{FF2B5EF4-FFF2-40B4-BE49-F238E27FC236}">
              <a16:creationId xmlns:a16="http://schemas.microsoft.com/office/drawing/2014/main" xmlns="" id="{00000000-0008-0000-1A00-00001E000000}"/>
            </a:ext>
          </a:extLst>
        </xdr:cNvPr>
        <xdr:cNvSpPr/>
      </xdr:nvSpPr>
      <xdr:spPr>
        <a:xfrm>
          <a:off x="14443986"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54753</xdr:colOff>
      <xdr:row>0</xdr:row>
      <xdr:rowOff>68035</xdr:rowOff>
    </xdr:from>
    <xdr:to>
      <xdr:col>29</xdr:col>
      <xdr:colOff>234753</xdr:colOff>
      <xdr:row>0</xdr:row>
      <xdr:rowOff>248035</xdr:rowOff>
    </xdr:to>
    <xdr:sp macro="" textlink="">
      <xdr:nvSpPr>
        <xdr:cNvPr id="106" name="Ellipse 105">
          <a:hlinkClick xmlns:r="http://schemas.openxmlformats.org/officeDocument/2006/relationships" r:id="rId21"/>
          <a:extLst>
            <a:ext uri="{FF2B5EF4-FFF2-40B4-BE49-F238E27FC236}">
              <a16:creationId xmlns:a16="http://schemas.microsoft.com/office/drawing/2014/main" xmlns="" id="{00000000-0008-0000-1A00-00001F000000}"/>
            </a:ext>
          </a:extLst>
        </xdr:cNvPr>
        <xdr:cNvSpPr/>
      </xdr:nvSpPr>
      <xdr:spPr>
        <a:xfrm>
          <a:off x="14751828"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57790</xdr:colOff>
      <xdr:row>0</xdr:row>
      <xdr:rowOff>68035</xdr:rowOff>
    </xdr:from>
    <xdr:to>
      <xdr:col>30</xdr:col>
      <xdr:colOff>237790</xdr:colOff>
      <xdr:row>0</xdr:row>
      <xdr:rowOff>248035</xdr:rowOff>
    </xdr:to>
    <xdr:sp macro="" textlink="">
      <xdr:nvSpPr>
        <xdr:cNvPr id="107" name="Ellipse 106">
          <a:hlinkClick xmlns:r="http://schemas.openxmlformats.org/officeDocument/2006/relationships" r:id="rId22"/>
          <a:extLst>
            <a:ext uri="{FF2B5EF4-FFF2-40B4-BE49-F238E27FC236}">
              <a16:creationId xmlns:a16="http://schemas.microsoft.com/office/drawing/2014/main" xmlns="" id="{00000000-0008-0000-1A00-000020000000}"/>
            </a:ext>
          </a:extLst>
        </xdr:cNvPr>
        <xdr:cNvSpPr/>
      </xdr:nvSpPr>
      <xdr:spPr>
        <a:xfrm>
          <a:off x="15059665"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267239</xdr:rowOff>
    </xdr:from>
    <xdr:ext cx="4711161" cy="563231"/>
    <xdr:sp macro="" textlink="">
      <xdr:nvSpPr>
        <xdr:cNvPr id="108" name="Rectangle 107">
          <a:extLst>
            <a:ext uri="{FF2B5EF4-FFF2-40B4-BE49-F238E27FC236}">
              <a16:creationId xmlns:a16="http://schemas.microsoft.com/office/drawing/2014/main" xmlns="" id="{00000000-0008-0000-1A00-000021000000}"/>
            </a:ext>
          </a:extLst>
        </xdr:cNvPr>
        <xdr:cNvSpPr/>
      </xdr:nvSpPr>
      <xdr:spPr>
        <a:xfrm>
          <a:off x="9932798" y="267239"/>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xdr:from>
      <xdr:col>13</xdr:col>
      <xdr:colOff>74119</xdr:colOff>
      <xdr:row>0</xdr:row>
      <xdr:rowOff>68035</xdr:rowOff>
    </xdr:from>
    <xdr:to>
      <xdr:col>13</xdr:col>
      <xdr:colOff>254119</xdr:colOff>
      <xdr:row>0</xdr:row>
      <xdr:rowOff>248035</xdr:rowOff>
    </xdr:to>
    <xdr:sp macro="" textlink="">
      <xdr:nvSpPr>
        <xdr:cNvPr id="109" name="Ellipse 108">
          <a:hlinkClick xmlns:r="http://schemas.openxmlformats.org/officeDocument/2006/relationships" r:id="rId23"/>
          <a:extLst>
            <a:ext uri="{FF2B5EF4-FFF2-40B4-BE49-F238E27FC236}">
              <a16:creationId xmlns:a16="http://schemas.microsoft.com/office/drawing/2014/main" xmlns="" id="{00000000-0008-0000-1A00-00000F000000}"/>
            </a:ext>
          </a:extLst>
        </xdr:cNvPr>
        <xdr:cNvSpPr/>
      </xdr:nvSpPr>
      <xdr:spPr>
        <a:xfrm>
          <a:off x="9846769"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34</xdr:col>
      <xdr:colOff>0</xdr:colOff>
      <xdr:row>0</xdr:row>
      <xdr:rowOff>0</xdr:rowOff>
    </xdr:from>
    <xdr:to>
      <xdr:col>34</xdr:col>
      <xdr:colOff>252000</xdr:colOff>
      <xdr:row>0</xdr:row>
      <xdr:rowOff>252000</xdr:rowOff>
    </xdr:to>
    <xdr:sp macro="" textlink="">
      <xdr:nvSpPr>
        <xdr:cNvPr id="25" name="Ellipse 24">
          <a:hlinkClick xmlns:r="http://schemas.openxmlformats.org/officeDocument/2006/relationships" r:id="rId24"/>
          <a:extLst>
            <a:ext uri="{FF2B5EF4-FFF2-40B4-BE49-F238E27FC236}">
              <a16:creationId xmlns:a16="http://schemas.microsoft.com/office/drawing/2014/main" xmlns="" id="{00000000-0008-0000-2800-00001D000000}"/>
            </a:ext>
          </a:extLst>
        </xdr:cNvPr>
        <xdr:cNvSpPr/>
      </xdr:nvSpPr>
      <xdr:spPr>
        <a:xfrm>
          <a:off x="16617462"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2</xdr:col>
      <xdr:colOff>25672</xdr:colOff>
      <xdr:row>3</xdr:row>
      <xdr:rowOff>158568</xdr:rowOff>
    </xdr:to>
    <xdr:pic>
      <xdr:nvPicPr>
        <xdr:cNvPr id="26"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5"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27"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57150</xdr:rowOff>
    </xdr:to>
    <xdr:pic>
      <xdr:nvPicPr>
        <xdr:cNvPr id="2" name="Picture 265">
          <a:hlinkClick xmlns:r="http://schemas.openxmlformats.org/officeDocument/2006/relationships" r:id="rId1"/>
          <a:extLst>
            <a:ext uri="{FF2B5EF4-FFF2-40B4-BE49-F238E27FC236}">
              <a16:creationId xmlns:a16="http://schemas.microsoft.com/office/drawing/2014/main" xmlns="" id="{00000000-0008-0000-2900-000002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twoCellAnchor>
    <xdr:from>
      <xdr:col>0</xdr:col>
      <xdr:colOff>50717</xdr:colOff>
      <xdr:row>289</xdr:row>
      <xdr:rowOff>43296</xdr:rowOff>
    </xdr:from>
    <xdr:to>
      <xdr:col>9</xdr:col>
      <xdr:colOff>1605643</xdr:colOff>
      <xdr:row>320</xdr:row>
      <xdr:rowOff>122465</xdr:rowOff>
    </xdr:to>
    <xdr:graphicFrame macro="">
      <xdr:nvGraphicFramePr>
        <xdr:cNvPr id="3" name="Graphique 2">
          <a:extLst>
            <a:ext uri="{FF2B5EF4-FFF2-40B4-BE49-F238E27FC236}">
              <a16:creationId xmlns:a16="http://schemas.microsoft.com/office/drawing/2014/main" xmlns=""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1712023</xdr:colOff>
      <xdr:row>289</xdr:row>
      <xdr:rowOff>51956</xdr:rowOff>
    </xdr:from>
    <xdr:to>
      <xdr:col>30</xdr:col>
      <xdr:colOff>231320</xdr:colOff>
      <xdr:row>320</xdr:row>
      <xdr:rowOff>122466</xdr:rowOff>
    </xdr:to>
    <xdr:graphicFrame macro="">
      <xdr:nvGraphicFramePr>
        <xdr:cNvPr id="4" name="Graphique 3">
          <a:extLst>
            <a:ext uri="{FF2B5EF4-FFF2-40B4-BE49-F238E27FC236}">
              <a16:creationId xmlns:a16="http://schemas.microsoft.com/office/drawing/2014/main" xmlns="" id="{00000000-0008-0000-2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54428</xdr:colOff>
      <xdr:row>321</xdr:row>
      <xdr:rowOff>13607</xdr:rowOff>
    </xdr:from>
    <xdr:to>
      <xdr:col>9</xdr:col>
      <xdr:colOff>1592036</xdr:colOff>
      <xdr:row>351</xdr:row>
      <xdr:rowOff>39584</xdr:rowOff>
    </xdr:to>
    <xdr:graphicFrame macro="">
      <xdr:nvGraphicFramePr>
        <xdr:cNvPr id="5" name="Graphique 4">
          <a:extLst>
            <a:ext uri="{FF2B5EF4-FFF2-40B4-BE49-F238E27FC236}">
              <a16:creationId xmlns:a16="http://schemas.microsoft.com/office/drawing/2014/main" xmlns=""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1714500</xdr:colOff>
      <xdr:row>321</xdr:row>
      <xdr:rowOff>0</xdr:rowOff>
    </xdr:from>
    <xdr:to>
      <xdr:col>30</xdr:col>
      <xdr:colOff>217714</xdr:colOff>
      <xdr:row>355</xdr:row>
      <xdr:rowOff>163286</xdr:rowOff>
    </xdr:to>
    <xdr:graphicFrame macro="">
      <xdr:nvGraphicFramePr>
        <xdr:cNvPr id="6" name="Graphique 5">
          <a:extLst>
            <a:ext uri="{FF2B5EF4-FFF2-40B4-BE49-F238E27FC236}">
              <a16:creationId xmlns:a16="http://schemas.microsoft.com/office/drawing/2014/main" xmlns="" id="{00000000-0008-0000-2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85644</xdr:colOff>
      <xdr:row>356</xdr:row>
      <xdr:rowOff>68835</xdr:rowOff>
    </xdr:from>
    <xdr:to>
      <xdr:col>9</xdr:col>
      <xdr:colOff>1640570</xdr:colOff>
      <xdr:row>386</xdr:row>
      <xdr:rowOff>168088</xdr:rowOff>
    </xdr:to>
    <xdr:graphicFrame macro="">
      <xdr:nvGraphicFramePr>
        <xdr:cNvPr id="7" name="Graphique 6">
          <a:extLst>
            <a:ext uri="{FF2B5EF4-FFF2-40B4-BE49-F238E27FC236}">
              <a16:creationId xmlns:a16="http://schemas.microsoft.com/office/drawing/2014/main" xmlns="" id="{00000000-0008-0000-2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1714500</xdr:colOff>
      <xdr:row>356</xdr:row>
      <xdr:rowOff>71438</xdr:rowOff>
    </xdr:from>
    <xdr:to>
      <xdr:col>30</xdr:col>
      <xdr:colOff>102363</xdr:colOff>
      <xdr:row>387</xdr:row>
      <xdr:rowOff>150607</xdr:rowOff>
    </xdr:to>
    <xdr:graphicFrame macro="">
      <xdr:nvGraphicFramePr>
        <xdr:cNvPr id="8" name="Graphique 7">
          <a:extLst>
            <a:ext uri="{FF2B5EF4-FFF2-40B4-BE49-F238E27FC236}">
              <a16:creationId xmlns:a16="http://schemas.microsoft.com/office/drawing/2014/main" xmlns="" id="{00000000-0008-0000-2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56030</xdr:colOff>
      <xdr:row>0</xdr:row>
      <xdr:rowOff>56030</xdr:rowOff>
    </xdr:from>
    <xdr:to>
      <xdr:col>11</xdr:col>
      <xdr:colOff>236030</xdr:colOff>
      <xdr:row>0</xdr:row>
      <xdr:rowOff>236030</xdr:rowOff>
    </xdr:to>
    <xdr:sp macro="" textlink="">
      <xdr:nvSpPr>
        <xdr:cNvPr id="9" name="Ellipse 8">
          <a:hlinkClick xmlns:r="http://schemas.openxmlformats.org/officeDocument/2006/relationships" r:id="rId9"/>
          <a:extLst>
            <a:ext uri="{FF2B5EF4-FFF2-40B4-BE49-F238E27FC236}">
              <a16:creationId xmlns:a16="http://schemas.microsoft.com/office/drawing/2014/main" xmlns="" id="{00000000-0008-0000-2900-000009000000}"/>
            </a:ext>
          </a:extLst>
        </xdr:cNvPr>
        <xdr:cNvSpPr/>
      </xdr:nvSpPr>
      <xdr:spPr>
        <a:xfrm>
          <a:off x="9219080"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55871</xdr:colOff>
      <xdr:row>0</xdr:row>
      <xdr:rowOff>56030</xdr:rowOff>
    </xdr:from>
    <xdr:to>
      <xdr:col>12</xdr:col>
      <xdr:colOff>235871</xdr:colOff>
      <xdr:row>0</xdr:row>
      <xdr:rowOff>236030</xdr:rowOff>
    </xdr:to>
    <xdr:sp macro="" textlink="">
      <xdr:nvSpPr>
        <xdr:cNvPr id="10" name="Ellipse 9">
          <a:hlinkClick xmlns:r="http://schemas.openxmlformats.org/officeDocument/2006/relationships" r:id="rId10"/>
          <a:extLst>
            <a:ext uri="{FF2B5EF4-FFF2-40B4-BE49-F238E27FC236}">
              <a16:creationId xmlns:a16="http://schemas.microsoft.com/office/drawing/2014/main" xmlns="" id="{00000000-0008-0000-2900-00000A000000}"/>
            </a:ext>
          </a:extLst>
        </xdr:cNvPr>
        <xdr:cNvSpPr/>
      </xdr:nvSpPr>
      <xdr:spPr>
        <a:xfrm>
          <a:off x="9523721"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55711</xdr:colOff>
      <xdr:row>0</xdr:row>
      <xdr:rowOff>56030</xdr:rowOff>
    </xdr:from>
    <xdr:to>
      <xdr:col>13</xdr:col>
      <xdr:colOff>235711</xdr:colOff>
      <xdr:row>0</xdr:row>
      <xdr:rowOff>236030</xdr:rowOff>
    </xdr:to>
    <xdr:sp macro="" textlink="">
      <xdr:nvSpPr>
        <xdr:cNvPr id="11" name="Ellipse 10">
          <a:hlinkClick xmlns:r="http://schemas.openxmlformats.org/officeDocument/2006/relationships" r:id="rId11"/>
          <a:extLst>
            <a:ext uri="{FF2B5EF4-FFF2-40B4-BE49-F238E27FC236}">
              <a16:creationId xmlns:a16="http://schemas.microsoft.com/office/drawing/2014/main" xmlns="" id="{00000000-0008-0000-2900-00000B000000}"/>
            </a:ext>
          </a:extLst>
        </xdr:cNvPr>
        <xdr:cNvSpPr/>
      </xdr:nvSpPr>
      <xdr:spPr>
        <a:xfrm>
          <a:off x="9828361"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55391</xdr:colOff>
      <xdr:row>0</xdr:row>
      <xdr:rowOff>56030</xdr:rowOff>
    </xdr:from>
    <xdr:to>
      <xdr:col>15</xdr:col>
      <xdr:colOff>235391</xdr:colOff>
      <xdr:row>0</xdr:row>
      <xdr:rowOff>236030</xdr:rowOff>
    </xdr:to>
    <xdr:sp macro="" textlink="">
      <xdr:nvSpPr>
        <xdr:cNvPr id="13" name="Ellipse 12">
          <a:hlinkClick xmlns:r="http://schemas.openxmlformats.org/officeDocument/2006/relationships" r:id="rId12"/>
          <a:extLst>
            <a:ext uri="{FF2B5EF4-FFF2-40B4-BE49-F238E27FC236}">
              <a16:creationId xmlns:a16="http://schemas.microsoft.com/office/drawing/2014/main" xmlns="" id="{00000000-0008-0000-2900-00000D000000}"/>
            </a:ext>
          </a:extLst>
        </xdr:cNvPr>
        <xdr:cNvSpPr/>
      </xdr:nvSpPr>
      <xdr:spPr>
        <a:xfrm>
          <a:off x="10437641"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55231</xdr:colOff>
      <xdr:row>0</xdr:row>
      <xdr:rowOff>56030</xdr:rowOff>
    </xdr:from>
    <xdr:to>
      <xdr:col>16</xdr:col>
      <xdr:colOff>235231</xdr:colOff>
      <xdr:row>0</xdr:row>
      <xdr:rowOff>236030</xdr:rowOff>
    </xdr:to>
    <xdr:sp macro="" textlink="">
      <xdr:nvSpPr>
        <xdr:cNvPr id="14" name="Ellipse 13">
          <a:hlinkClick xmlns:r="http://schemas.openxmlformats.org/officeDocument/2006/relationships" r:id="rId13"/>
          <a:extLst>
            <a:ext uri="{FF2B5EF4-FFF2-40B4-BE49-F238E27FC236}">
              <a16:creationId xmlns:a16="http://schemas.microsoft.com/office/drawing/2014/main" xmlns="" id="{00000000-0008-0000-2900-00000E000000}"/>
            </a:ext>
          </a:extLst>
        </xdr:cNvPr>
        <xdr:cNvSpPr/>
      </xdr:nvSpPr>
      <xdr:spPr>
        <a:xfrm>
          <a:off x="10742281"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55071</xdr:colOff>
      <xdr:row>0</xdr:row>
      <xdr:rowOff>56030</xdr:rowOff>
    </xdr:from>
    <xdr:to>
      <xdr:col>17</xdr:col>
      <xdr:colOff>235071</xdr:colOff>
      <xdr:row>0</xdr:row>
      <xdr:rowOff>236030</xdr:rowOff>
    </xdr:to>
    <xdr:sp macro="" textlink="">
      <xdr:nvSpPr>
        <xdr:cNvPr id="15" name="Ellipse 14">
          <a:hlinkClick xmlns:r="http://schemas.openxmlformats.org/officeDocument/2006/relationships" r:id="rId14"/>
          <a:extLst>
            <a:ext uri="{FF2B5EF4-FFF2-40B4-BE49-F238E27FC236}">
              <a16:creationId xmlns:a16="http://schemas.microsoft.com/office/drawing/2014/main" xmlns="" id="{00000000-0008-0000-2900-00000F000000}"/>
            </a:ext>
          </a:extLst>
        </xdr:cNvPr>
        <xdr:cNvSpPr/>
      </xdr:nvSpPr>
      <xdr:spPr>
        <a:xfrm>
          <a:off x="11046921"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54912</xdr:colOff>
      <xdr:row>0</xdr:row>
      <xdr:rowOff>56030</xdr:rowOff>
    </xdr:from>
    <xdr:to>
      <xdr:col>18</xdr:col>
      <xdr:colOff>234912</xdr:colOff>
      <xdr:row>0</xdr:row>
      <xdr:rowOff>236030</xdr:rowOff>
    </xdr:to>
    <xdr:sp macro="" textlink="">
      <xdr:nvSpPr>
        <xdr:cNvPr id="16" name="Ellipse 15">
          <a:hlinkClick xmlns:r="http://schemas.openxmlformats.org/officeDocument/2006/relationships" r:id="rId15"/>
          <a:extLst>
            <a:ext uri="{FF2B5EF4-FFF2-40B4-BE49-F238E27FC236}">
              <a16:creationId xmlns:a16="http://schemas.microsoft.com/office/drawing/2014/main" xmlns="" id="{00000000-0008-0000-2900-000010000000}"/>
            </a:ext>
          </a:extLst>
        </xdr:cNvPr>
        <xdr:cNvSpPr/>
      </xdr:nvSpPr>
      <xdr:spPr>
        <a:xfrm>
          <a:off x="11351562"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54752</xdr:colOff>
      <xdr:row>0</xdr:row>
      <xdr:rowOff>56030</xdr:rowOff>
    </xdr:from>
    <xdr:to>
      <xdr:col>19</xdr:col>
      <xdr:colOff>234752</xdr:colOff>
      <xdr:row>0</xdr:row>
      <xdr:rowOff>236030</xdr:rowOff>
    </xdr:to>
    <xdr:sp macro="" textlink="">
      <xdr:nvSpPr>
        <xdr:cNvPr id="17" name="Ellipse 16">
          <a:hlinkClick xmlns:r="http://schemas.openxmlformats.org/officeDocument/2006/relationships" r:id="rId16"/>
          <a:extLst>
            <a:ext uri="{FF2B5EF4-FFF2-40B4-BE49-F238E27FC236}">
              <a16:creationId xmlns:a16="http://schemas.microsoft.com/office/drawing/2014/main" xmlns="" id="{00000000-0008-0000-2900-000011000000}"/>
            </a:ext>
          </a:extLst>
        </xdr:cNvPr>
        <xdr:cNvSpPr/>
      </xdr:nvSpPr>
      <xdr:spPr>
        <a:xfrm>
          <a:off x="11656202"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54592</xdr:colOff>
      <xdr:row>0</xdr:row>
      <xdr:rowOff>56030</xdr:rowOff>
    </xdr:from>
    <xdr:to>
      <xdr:col>20</xdr:col>
      <xdr:colOff>234592</xdr:colOff>
      <xdr:row>0</xdr:row>
      <xdr:rowOff>236030</xdr:rowOff>
    </xdr:to>
    <xdr:sp macro="" textlink="">
      <xdr:nvSpPr>
        <xdr:cNvPr id="18" name="Ellipse 17">
          <a:hlinkClick xmlns:r="http://schemas.openxmlformats.org/officeDocument/2006/relationships" r:id="rId17"/>
          <a:extLst>
            <a:ext uri="{FF2B5EF4-FFF2-40B4-BE49-F238E27FC236}">
              <a16:creationId xmlns:a16="http://schemas.microsoft.com/office/drawing/2014/main" xmlns="" id="{00000000-0008-0000-2900-000012000000}"/>
            </a:ext>
          </a:extLst>
        </xdr:cNvPr>
        <xdr:cNvSpPr/>
      </xdr:nvSpPr>
      <xdr:spPr>
        <a:xfrm>
          <a:off x="11960842"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54432</xdr:colOff>
      <xdr:row>0</xdr:row>
      <xdr:rowOff>56030</xdr:rowOff>
    </xdr:from>
    <xdr:to>
      <xdr:col>21</xdr:col>
      <xdr:colOff>234432</xdr:colOff>
      <xdr:row>0</xdr:row>
      <xdr:rowOff>236030</xdr:rowOff>
    </xdr:to>
    <xdr:sp macro="" textlink="">
      <xdr:nvSpPr>
        <xdr:cNvPr id="19" name="Ellipse 18">
          <a:hlinkClick xmlns:r="http://schemas.openxmlformats.org/officeDocument/2006/relationships" r:id="rId18"/>
          <a:extLst>
            <a:ext uri="{FF2B5EF4-FFF2-40B4-BE49-F238E27FC236}">
              <a16:creationId xmlns:a16="http://schemas.microsoft.com/office/drawing/2014/main" xmlns="" id="{00000000-0008-0000-2900-000013000000}"/>
            </a:ext>
          </a:extLst>
        </xdr:cNvPr>
        <xdr:cNvSpPr/>
      </xdr:nvSpPr>
      <xdr:spPr>
        <a:xfrm>
          <a:off x="12265482"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54272</xdr:colOff>
      <xdr:row>0</xdr:row>
      <xdr:rowOff>56030</xdr:rowOff>
    </xdr:from>
    <xdr:to>
      <xdr:col>22</xdr:col>
      <xdr:colOff>234272</xdr:colOff>
      <xdr:row>0</xdr:row>
      <xdr:rowOff>236030</xdr:rowOff>
    </xdr:to>
    <xdr:sp macro="" textlink="">
      <xdr:nvSpPr>
        <xdr:cNvPr id="20" name="Ellipse 19">
          <a:hlinkClick xmlns:r="http://schemas.openxmlformats.org/officeDocument/2006/relationships" r:id="rId19"/>
          <a:extLst>
            <a:ext uri="{FF2B5EF4-FFF2-40B4-BE49-F238E27FC236}">
              <a16:creationId xmlns:a16="http://schemas.microsoft.com/office/drawing/2014/main" xmlns="" id="{00000000-0008-0000-2900-000014000000}"/>
            </a:ext>
          </a:extLst>
        </xdr:cNvPr>
        <xdr:cNvSpPr/>
      </xdr:nvSpPr>
      <xdr:spPr>
        <a:xfrm>
          <a:off x="12570122"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54112</xdr:colOff>
      <xdr:row>0</xdr:row>
      <xdr:rowOff>56030</xdr:rowOff>
    </xdr:from>
    <xdr:to>
      <xdr:col>23</xdr:col>
      <xdr:colOff>234112</xdr:colOff>
      <xdr:row>0</xdr:row>
      <xdr:rowOff>236030</xdr:rowOff>
    </xdr:to>
    <xdr:sp macro="" textlink="">
      <xdr:nvSpPr>
        <xdr:cNvPr id="21" name="Ellipse 20">
          <a:hlinkClick xmlns:r="http://schemas.openxmlformats.org/officeDocument/2006/relationships" r:id="rId20"/>
          <a:extLst>
            <a:ext uri="{FF2B5EF4-FFF2-40B4-BE49-F238E27FC236}">
              <a16:creationId xmlns:a16="http://schemas.microsoft.com/office/drawing/2014/main" xmlns="" id="{00000000-0008-0000-2900-000015000000}"/>
            </a:ext>
          </a:extLst>
        </xdr:cNvPr>
        <xdr:cNvSpPr/>
      </xdr:nvSpPr>
      <xdr:spPr>
        <a:xfrm>
          <a:off x="12874762"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53953</xdr:colOff>
      <xdr:row>0</xdr:row>
      <xdr:rowOff>56030</xdr:rowOff>
    </xdr:from>
    <xdr:to>
      <xdr:col>24</xdr:col>
      <xdr:colOff>233953</xdr:colOff>
      <xdr:row>0</xdr:row>
      <xdr:rowOff>236030</xdr:rowOff>
    </xdr:to>
    <xdr:sp macro="" textlink="">
      <xdr:nvSpPr>
        <xdr:cNvPr id="22" name="Ellipse 21">
          <a:hlinkClick xmlns:r="http://schemas.openxmlformats.org/officeDocument/2006/relationships" r:id="rId21"/>
          <a:extLst>
            <a:ext uri="{FF2B5EF4-FFF2-40B4-BE49-F238E27FC236}">
              <a16:creationId xmlns:a16="http://schemas.microsoft.com/office/drawing/2014/main" xmlns="" id="{00000000-0008-0000-2900-000016000000}"/>
            </a:ext>
          </a:extLst>
        </xdr:cNvPr>
        <xdr:cNvSpPr/>
      </xdr:nvSpPr>
      <xdr:spPr>
        <a:xfrm>
          <a:off x="13179403"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53793</xdr:colOff>
      <xdr:row>0</xdr:row>
      <xdr:rowOff>56030</xdr:rowOff>
    </xdr:from>
    <xdr:to>
      <xdr:col>25</xdr:col>
      <xdr:colOff>233793</xdr:colOff>
      <xdr:row>0</xdr:row>
      <xdr:rowOff>236030</xdr:rowOff>
    </xdr:to>
    <xdr:sp macro="" textlink="">
      <xdr:nvSpPr>
        <xdr:cNvPr id="23" name="Ellipse 22">
          <a:hlinkClick xmlns:r="http://schemas.openxmlformats.org/officeDocument/2006/relationships" r:id="rId22"/>
          <a:extLst>
            <a:ext uri="{FF2B5EF4-FFF2-40B4-BE49-F238E27FC236}">
              <a16:creationId xmlns:a16="http://schemas.microsoft.com/office/drawing/2014/main" xmlns="" id="{00000000-0008-0000-2900-000017000000}"/>
            </a:ext>
          </a:extLst>
        </xdr:cNvPr>
        <xdr:cNvSpPr/>
      </xdr:nvSpPr>
      <xdr:spPr>
        <a:xfrm>
          <a:off x="13484043"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53633</xdr:colOff>
      <xdr:row>0</xdr:row>
      <xdr:rowOff>56030</xdr:rowOff>
    </xdr:from>
    <xdr:to>
      <xdr:col>26</xdr:col>
      <xdr:colOff>233633</xdr:colOff>
      <xdr:row>0</xdr:row>
      <xdr:rowOff>236030</xdr:rowOff>
    </xdr:to>
    <xdr:sp macro="" textlink="">
      <xdr:nvSpPr>
        <xdr:cNvPr id="24" name="Ellipse 23">
          <a:hlinkClick xmlns:r="http://schemas.openxmlformats.org/officeDocument/2006/relationships" r:id="rId23"/>
          <a:extLst>
            <a:ext uri="{FF2B5EF4-FFF2-40B4-BE49-F238E27FC236}">
              <a16:creationId xmlns:a16="http://schemas.microsoft.com/office/drawing/2014/main" xmlns="" id="{00000000-0008-0000-2900-000018000000}"/>
            </a:ext>
          </a:extLst>
        </xdr:cNvPr>
        <xdr:cNvSpPr/>
      </xdr:nvSpPr>
      <xdr:spPr>
        <a:xfrm>
          <a:off x="13788683"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53473</xdr:colOff>
      <xdr:row>0</xdr:row>
      <xdr:rowOff>56030</xdr:rowOff>
    </xdr:from>
    <xdr:to>
      <xdr:col>27</xdr:col>
      <xdr:colOff>233473</xdr:colOff>
      <xdr:row>0</xdr:row>
      <xdr:rowOff>236030</xdr:rowOff>
    </xdr:to>
    <xdr:sp macro="" textlink="">
      <xdr:nvSpPr>
        <xdr:cNvPr id="25" name="Ellipse 24">
          <a:hlinkClick xmlns:r="http://schemas.openxmlformats.org/officeDocument/2006/relationships" r:id="rId24"/>
          <a:extLst>
            <a:ext uri="{FF2B5EF4-FFF2-40B4-BE49-F238E27FC236}">
              <a16:creationId xmlns:a16="http://schemas.microsoft.com/office/drawing/2014/main" xmlns="" id="{00000000-0008-0000-2900-000019000000}"/>
            </a:ext>
          </a:extLst>
        </xdr:cNvPr>
        <xdr:cNvSpPr/>
      </xdr:nvSpPr>
      <xdr:spPr>
        <a:xfrm>
          <a:off x="14093323"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53313</xdr:colOff>
      <xdr:row>0</xdr:row>
      <xdr:rowOff>56030</xdr:rowOff>
    </xdr:from>
    <xdr:to>
      <xdr:col>28</xdr:col>
      <xdr:colOff>233313</xdr:colOff>
      <xdr:row>0</xdr:row>
      <xdr:rowOff>236030</xdr:rowOff>
    </xdr:to>
    <xdr:sp macro="" textlink="">
      <xdr:nvSpPr>
        <xdr:cNvPr id="26" name="Ellipse 25">
          <a:hlinkClick xmlns:r="http://schemas.openxmlformats.org/officeDocument/2006/relationships" r:id="rId25"/>
          <a:extLst>
            <a:ext uri="{FF2B5EF4-FFF2-40B4-BE49-F238E27FC236}">
              <a16:creationId xmlns:a16="http://schemas.microsoft.com/office/drawing/2014/main" xmlns="" id="{00000000-0008-0000-2900-00001A000000}"/>
            </a:ext>
          </a:extLst>
        </xdr:cNvPr>
        <xdr:cNvSpPr/>
      </xdr:nvSpPr>
      <xdr:spPr>
        <a:xfrm>
          <a:off x="14397963"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53154</xdr:colOff>
      <xdr:row>0</xdr:row>
      <xdr:rowOff>56030</xdr:rowOff>
    </xdr:from>
    <xdr:to>
      <xdr:col>29</xdr:col>
      <xdr:colOff>233154</xdr:colOff>
      <xdr:row>0</xdr:row>
      <xdr:rowOff>236030</xdr:rowOff>
    </xdr:to>
    <xdr:sp macro="" textlink="">
      <xdr:nvSpPr>
        <xdr:cNvPr id="27" name="Ellipse 26">
          <a:hlinkClick xmlns:r="http://schemas.openxmlformats.org/officeDocument/2006/relationships" r:id="rId26"/>
          <a:extLst>
            <a:ext uri="{FF2B5EF4-FFF2-40B4-BE49-F238E27FC236}">
              <a16:creationId xmlns:a16="http://schemas.microsoft.com/office/drawing/2014/main" xmlns="" id="{00000000-0008-0000-2900-00001B000000}"/>
            </a:ext>
          </a:extLst>
        </xdr:cNvPr>
        <xdr:cNvSpPr/>
      </xdr:nvSpPr>
      <xdr:spPr>
        <a:xfrm>
          <a:off x="14702604"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52990</xdr:colOff>
      <xdr:row>0</xdr:row>
      <xdr:rowOff>56030</xdr:rowOff>
    </xdr:from>
    <xdr:to>
      <xdr:col>30</xdr:col>
      <xdr:colOff>232990</xdr:colOff>
      <xdr:row>0</xdr:row>
      <xdr:rowOff>236030</xdr:rowOff>
    </xdr:to>
    <xdr:sp macro="" textlink="">
      <xdr:nvSpPr>
        <xdr:cNvPr id="28" name="Ellipse 27">
          <a:hlinkClick xmlns:r="http://schemas.openxmlformats.org/officeDocument/2006/relationships" r:id="rId27"/>
          <a:extLst>
            <a:ext uri="{FF2B5EF4-FFF2-40B4-BE49-F238E27FC236}">
              <a16:creationId xmlns:a16="http://schemas.microsoft.com/office/drawing/2014/main" xmlns="" id="{00000000-0008-0000-2900-00001C000000}"/>
            </a:ext>
          </a:extLst>
        </xdr:cNvPr>
        <xdr:cNvSpPr/>
      </xdr:nvSpPr>
      <xdr:spPr>
        <a:xfrm>
          <a:off x="15007240" y="56030"/>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33</xdr:col>
      <xdr:colOff>0</xdr:colOff>
      <xdr:row>0</xdr:row>
      <xdr:rowOff>0</xdr:rowOff>
    </xdr:from>
    <xdr:to>
      <xdr:col>33</xdr:col>
      <xdr:colOff>252000</xdr:colOff>
      <xdr:row>0</xdr:row>
      <xdr:rowOff>252000</xdr:rowOff>
    </xdr:to>
    <xdr:sp macro="" textlink="">
      <xdr:nvSpPr>
        <xdr:cNvPr id="29" name="Ellipse 28">
          <a:hlinkClick xmlns:r="http://schemas.openxmlformats.org/officeDocument/2006/relationships" r:id="rId28"/>
          <a:extLst>
            <a:ext uri="{FF2B5EF4-FFF2-40B4-BE49-F238E27FC236}">
              <a16:creationId xmlns:a16="http://schemas.microsoft.com/office/drawing/2014/main" xmlns="" id="{00000000-0008-0000-2900-00001D000000}"/>
            </a:ext>
          </a:extLst>
        </xdr:cNvPr>
        <xdr:cNvSpPr/>
      </xdr:nvSpPr>
      <xdr:spPr>
        <a:xfrm>
          <a:off x="15782925" y="0"/>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77160</xdr:colOff>
      <xdr:row>0</xdr:row>
      <xdr:rowOff>68035</xdr:rowOff>
    </xdr:from>
    <xdr:to>
      <xdr:col>14</xdr:col>
      <xdr:colOff>257160</xdr:colOff>
      <xdr:row>0</xdr:row>
      <xdr:rowOff>248035</xdr:rowOff>
    </xdr:to>
    <xdr:sp macro="" textlink="">
      <xdr:nvSpPr>
        <xdr:cNvPr id="33" name="Ellipse 32">
          <a:hlinkClick xmlns:r="http://schemas.openxmlformats.org/officeDocument/2006/relationships" r:id="rId29"/>
          <a:extLst>
            <a:ext uri="{FF2B5EF4-FFF2-40B4-BE49-F238E27FC236}">
              <a16:creationId xmlns:a16="http://schemas.microsoft.com/office/drawing/2014/main" xmlns="" id="{00000000-0008-0000-1A00-000010000000}"/>
            </a:ext>
          </a:extLst>
        </xdr:cNvPr>
        <xdr:cNvSpPr/>
      </xdr:nvSpPr>
      <xdr:spPr>
        <a:xfrm>
          <a:off x="10154610" y="68035"/>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oneCellAnchor>
    <xdr:from>
      <xdr:col>13</xdr:col>
      <xdr:colOff>160148</xdr:colOff>
      <xdr:row>0</xdr:row>
      <xdr:rowOff>260093</xdr:rowOff>
    </xdr:from>
    <xdr:ext cx="4711161" cy="563231"/>
    <xdr:sp macro="" textlink="">
      <xdr:nvSpPr>
        <xdr:cNvPr id="50" name="Rectangle 49">
          <a:extLst>
            <a:ext uri="{FF2B5EF4-FFF2-40B4-BE49-F238E27FC236}">
              <a16:creationId xmlns:a16="http://schemas.microsoft.com/office/drawing/2014/main" xmlns="" id="{00000000-0008-0000-1A00-000021000000}"/>
            </a:ext>
          </a:extLst>
        </xdr:cNvPr>
        <xdr:cNvSpPr/>
      </xdr:nvSpPr>
      <xdr:spPr>
        <a:xfrm>
          <a:off x="9923273" y="260093"/>
          <a:ext cx="4711161" cy="563231"/>
        </a:xfrm>
        <a:prstGeom prst="rect">
          <a:avLst/>
        </a:prstGeom>
        <a:noFill/>
      </xdr:spPr>
      <xdr:txBody>
        <a:bodyPr wrap="none" lIns="91440" tIns="45720" rIns="91440" bIns="45720">
          <a:spAutoFit/>
        </a:bodyPr>
        <a:lstStyle/>
        <a:p>
          <a:pPr algn="ctr"/>
          <a:r>
            <a:rPr lang="fr-FR"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Arial Narrow" pitchFamily="34" charset="0"/>
            </a:rPr>
            <a:t>Ouvrages supports réalisés </a:t>
          </a:r>
        </a:p>
      </xdr:txBody>
    </xdr:sp>
    <xdr:clientData/>
  </xdr:oneCellAnchor>
  <xdr:twoCellAnchor editAs="oneCell">
    <xdr:from>
      <xdr:col>0</xdr:col>
      <xdr:colOff>0</xdr:colOff>
      <xdr:row>1</xdr:row>
      <xdr:rowOff>0</xdr:rowOff>
    </xdr:from>
    <xdr:to>
      <xdr:col>2</xdr:col>
      <xdr:colOff>25672</xdr:colOff>
      <xdr:row>3</xdr:row>
      <xdr:rowOff>158568</xdr:rowOff>
    </xdr:to>
    <xdr:pic>
      <xdr:nvPicPr>
        <xdr:cNvPr id="69"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30" cstate="print"/>
        <a:srcRect l="3196" t="11123" r="13381" b="19202"/>
        <a:stretch>
          <a:fillRect/>
        </a:stretch>
      </xdr:blipFill>
      <xdr:spPr bwMode="auto">
        <a:xfrm rot="21317265">
          <a:off x="0" y="557893"/>
          <a:ext cx="978172" cy="81171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0</xdr:row>
      <xdr:rowOff>0</xdr:rowOff>
    </xdr:from>
    <xdr:to>
      <xdr:col>7</xdr:col>
      <xdr:colOff>0</xdr:colOff>
      <xdr:row>1</xdr:row>
      <xdr:rowOff>57150</xdr:rowOff>
    </xdr:to>
    <xdr:pic>
      <xdr:nvPicPr>
        <xdr:cNvPr id="70" name="Picture 265">
          <a:hlinkClick xmlns:r="http://schemas.openxmlformats.org/officeDocument/2006/relationships" r:id="rId1"/>
          <a:extLst>
            <a:ext uri="{FF2B5EF4-FFF2-40B4-BE49-F238E27FC236}">
              <a16:creationId xmlns:a16="http://schemas.microsoft.com/office/drawing/2014/main" xmlns="" id="{00000000-0008-0000-1A00-0000B118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0" y="0"/>
          <a:ext cx="2333625" cy="609600"/>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1215434</xdr:colOff>
      <xdr:row>6</xdr:row>
      <xdr:rowOff>321837</xdr:rowOff>
    </xdr:from>
    <xdr:to>
      <xdr:col>4</xdr:col>
      <xdr:colOff>594779</xdr:colOff>
      <xdr:row>7</xdr:row>
      <xdr:rowOff>460543</xdr:rowOff>
    </xdr:to>
    <xdr:pic>
      <xdr:nvPicPr>
        <xdr:cNvPr id="130051" name="Picture 3" descr="Résultat de recherche d'images pour &quot;bonhomme 3d résumé&quot;">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rot="21369361">
          <a:off x="6538228" y="4165455"/>
          <a:ext cx="813698" cy="108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3</xdr:col>
      <xdr:colOff>949571</xdr:colOff>
      <xdr:row>0</xdr:row>
      <xdr:rowOff>189165</xdr:rowOff>
    </xdr:from>
    <xdr:to>
      <xdr:col>4</xdr:col>
      <xdr:colOff>860642</xdr:colOff>
      <xdr:row>2</xdr:row>
      <xdr:rowOff>47724</xdr:rowOff>
    </xdr:to>
    <xdr:pic>
      <xdr:nvPicPr>
        <xdr:cNvPr id="130049" name="Picture 1" descr="Image associée">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l="10601" t="19682" r="13381" b="19202"/>
        <a:stretch>
          <a:fillRect/>
        </a:stretch>
      </xdr:blipFill>
      <xdr:spPr bwMode="auto">
        <a:xfrm rot="21317265">
          <a:off x="6272365" y="189165"/>
          <a:ext cx="1345424" cy="108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xdr:from>
      <xdr:col>0</xdr:col>
      <xdr:colOff>27214</xdr:colOff>
      <xdr:row>4</xdr:row>
      <xdr:rowOff>190500</xdr:rowOff>
    </xdr:from>
    <xdr:to>
      <xdr:col>0</xdr:col>
      <xdr:colOff>279214</xdr:colOff>
      <xdr:row>4</xdr:row>
      <xdr:rowOff>442500</xdr:rowOff>
    </xdr:to>
    <xdr:sp macro="" textlink="">
      <xdr:nvSpPr>
        <xdr:cNvPr id="45" name="Ellipse 44">
          <a:hlinkClick xmlns:r="http://schemas.openxmlformats.org/officeDocument/2006/relationships" r:id="rId5"/>
          <a:extLst>
            <a:ext uri="{FF2B5EF4-FFF2-40B4-BE49-F238E27FC236}">
              <a16:creationId xmlns:a16="http://schemas.microsoft.com/office/drawing/2014/main" xmlns="" id="{00000000-0008-0000-0400-00002D000000}"/>
            </a:ext>
          </a:extLst>
        </xdr:cNvPr>
        <xdr:cNvSpPr/>
      </xdr:nvSpPr>
      <xdr:spPr>
        <a:xfrm>
          <a:off x="27214" y="145596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5</xdr:row>
      <xdr:rowOff>191472</xdr:rowOff>
    </xdr:from>
    <xdr:to>
      <xdr:col>0</xdr:col>
      <xdr:colOff>279214</xdr:colOff>
      <xdr:row>5</xdr:row>
      <xdr:rowOff>443472</xdr:rowOff>
    </xdr:to>
    <xdr:sp macro="" textlink="">
      <xdr:nvSpPr>
        <xdr:cNvPr id="46" name="Ellipse 45">
          <a:hlinkClick xmlns:r="http://schemas.openxmlformats.org/officeDocument/2006/relationships" r:id="rId6"/>
          <a:extLst>
            <a:ext uri="{FF2B5EF4-FFF2-40B4-BE49-F238E27FC236}">
              <a16:creationId xmlns:a16="http://schemas.microsoft.com/office/drawing/2014/main" xmlns="" id="{00000000-0008-0000-0400-00002E000000}"/>
            </a:ext>
          </a:extLst>
        </xdr:cNvPr>
        <xdr:cNvSpPr/>
      </xdr:nvSpPr>
      <xdr:spPr>
        <a:xfrm>
          <a:off x="27214" y="239582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6</xdr:row>
      <xdr:rowOff>192444</xdr:rowOff>
    </xdr:from>
    <xdr:to>
      <xdr:col>0</xdr:col>
      <xdr:colOff>279214</xdr:colOff>
      <xdr:row>6</xdr:row>
      <xdr:rowOff>444444</xdr:rowOff>
    </xdr:to>
    <xdr:sp macro="" textlink="">
      <xdr:nvSpPr>
        <xdr:cNvPr id="47" name="Ellipse 46">
          <a:hlinkClick xmlns:r="http://schemas.openxmlformats.org/officeDocument/2006/relationships" r:id="rId7"/>
          <a:extLst>
            <a:ext uri="{FF2B5EF4-FFF2-40B4-BE49-F238E27FC236}">
              <a16:creationId xmlns:a16="http://schemas.microsoft.com/office/drawing/2014/main" xmlns="" id="{00000000-0008-0000-0400-00002F000000}"/>
            </a:ext>
          </a:extLst>
        </xdr:cNvPr>
        <xdr:cNvSpPr/>
      </xdr:nvSpPr>
      <xdr:spPr>
        <a:xfrm>
          <a:off x="27214" y="333569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7</xdr:row>
      <xdr:rowOff>193416</xdr:rowOff>
    </xdr:from>
    <xdr:to>
      <xdr:col>0</xdr:col>
      <xdr:colOff>279214</xdr:colOff>
      <xdr:row>7</xdr:row>
      <xdr:rowOff>445416</xdr:rowOff>
    </xdr:to>
    <xdr:sp macro="" textlink="">
      <xdr:nvSpPr>
        <xdr:cNvPr id="48" name="Ellipse 47">
          <a:hlinkClick xmlns:r="http://schemas.openxmlformats.org/officeDocument/2006/relationships" r:id="rId8"/>
          <a:extLst>
            <a:ext uri="{FF2B5EF4-FFF2-40B4-BE49-F238E27FC236}">
              <a16:creationId xmlns:a16="http://schemas.microsoft.com/office/drawing/2014/main" xmlns="" id="{00000000-0008-0000-0400-000030000000}"/>
            </a:ext>
          </a:extLst>
        </xdr:cNvPr>
        <xdr:cNvSpPr/>
      </xdr:nvSpPr>
      <xdr:spPr>
        <a:xfrm>
          <a:off x="27214" y="427555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8</xdr:row>
      <xdr:rowOff>194388</xdr:rowOff>
    </xdr:from>
    <xdr:to>
      <xdr:col>0</xdr:col>
      <xdr:colOff>279214</xdr:colOff>
      <xdr:row>8</xdr:row>
      <xdr:rowOff>446388</xdr:rowOff>
    </xdr:to>
    <xdr:sp macro="" textlink="">
      <xdr:nvSpPr>
        <xdr:cNvPr id="49" name="Ellipse 48">
          <a:hlinkClick xmlns:r="http://schemas.openxmlformats.org/officeDocument/2006/relationships" r:id="rId9"/>
          <a:extLst>
            <a:ext uri="{FF2B5EF4-FFF2-40B4-BE49-F238E27FC236}">
              <a16:creationId xmlns:a16="http://schemas.microsoft.com/office/drawing/2014/main" xmlns="" id="{00000000-0008-0000-0400-000031000000}"/>
            </a:ext>
          </a:extLst>
        </xdr:cNvPr>
        <xdr:cNvSpPr/>
      </xdr:nvSpPr>
      <xdr:spPr>
        <a:xfrm>
          <a:off x="27214" y="521542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9</xdr:row>
      <xdr:rowOff>195360</xdr:rowOff>
    </xdr:from>
    <xdr:to>
      <xdr:col>0</xdr:col>
      <xdr:colOff>279214</xdr:colOff>
      <xdr:row>9</xdr:row>
      <xdr:rowOff>447360</xdr:rowOff>
    </xdr:to>
    <xdr:sp macro="" textlink="">
      <xdr:nvSpPr>
        <xdr:cNvPr id="50" name="Ellipse 49">
          <a:hlinkClick xmlns:r="http://schemas.openxmlformats.org/officeDocument/2006/relationships" r:id="rId10"/>
          <a:extLst>
            <a:ext uri="{FF2B5EF4-FFF2-40B4-BE49-F238E27FC236}">
              <a16:creationId xmlns:a16="http://schemas.microsoft.com/office/drawing/2014/main" xmlns="" id="{00000000-0008-0000-0400-000032000000}"/>
            </a:ext>
          </a:extLst>
        </xdr:cNvPr>
        <xdr:cNvSpPr/>
      </xdr:nvSpPr>
      <xdr:spPr>
        <a:xfrm>
          <a:off x="27214" y="615528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10</xdr:row>
      <xdr:rowOff>196333</xdr:rowOff>
    </xdr:from>
    <xdr:to>
      <xdr:col>0</xdr:col>
      <xdr:colOff>279214</xdr:colOff>
      <xdr:row>10</xdr:row>
      <xdr:rowOff>448333</xdr:rowOff>
    </xdr:to>
    <xdr:sp macro="" textlink="">
      <xdr:nvSpPr>
        <xdr:cNvPr id="51" name="Ellipse 50">
          <a:hlinkClick xmlns:r="http://schemas.openxmlformats.org/officeDocument/2006/relationships" r:id="rId11"/>
          <a:extLst>
            <a:ext uri="{FF2B5EF4-FFF2-40B4-BE49-F238E27FC236}">
              <a16:creationId xmlns:a16="http://schemas.microsoft.com/office/drawing/2014/main" xmlns="" id="{00000000-0008-0000-0400-000033000000}"/>
            </a:ext>
          </a:extLst>
        </xdr:cNvPr>
        <xdr:cNvSpPr/>
      </xdr:nvSpPr>
      <xdr:spPr>
        <a:xfrm>
          <a:off x="27214" y="709515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11</xdr:row>
      <xdr:rowOff>197305</xdr:rowOff>
    </xdr:from>
    <xdr:to>
      <xdr:col>0</xdr:col>
      <xdr:colOff>279214</xdr:colOff>
      <xdr:row>11</xdr:row>
      <xdr:rowOff>449305</xdr:rowOff>
    </xdr:to>
    <xdr:sp macro="" textlink="">
      <xdr:nvSpPr>
        <xdr:cNvPr id="52" name="Ellipse 51">
          <a:hlinkClick xmlns:r="http://schemas.openxmlformats.org/officeDocument/2006/relationships" r:id="rId12"/>
          <a:extLst>
            <a:ext uri="{FF2B5EF4-FFF2-40B4-BE49-F238E27FC236}">
              <a16:creationId xmlns:a16="http://schemas.microsoft.com/office/drawing/2014/main" xmlns="" id="{00000000-0008-0000-0400-000034000000}"/>
            </a:ext>
          </a:extLst>
        </xdr:cNvPr>
        <xdr:cNvSpPr/>
      </xdr:nvSpPr>
      <xdr:spPr>
        <a:xfrm>
          <a:off x="27214" y="803501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12</xdr:row>
      <xdr:rowOff>198277</xdr:rowOff>
    </xdr:from>
    <xdr:to>
      <xdr:col>0</xdr:col>
      <xdr:colOff>279214</xdr:colOff>
      <xdr:row>12</xdr:row>
      <xdr:rowOff>450277</xdr:rowOff>
    </xdr:to>
    <xdr:sp macro="" textlink="">
      <xdr:nvSpPr>
        <xdr:cNvPr id="53" name="Ellipse 52">
          <a:hlinkClick xmlns:r="http://schemas.openxmlformats.org/officeDocument/2006/relationships" r:id="rId13"/>
          <a:extLst>
            <a:ext uri="{FF2B5EF4-FFF2-40B4-BE49-F238E27FC236}">
              <a16:creationId xmlns:a16="http://schemas.microsoft.com/office/drawing/2014/main" xmlns="" id="{00000000-0008-0000-0400-000035000000}"/>
            </a:ext>
          </a:extLst>
        </xdr:cNvPr>
        <xdr:cNvSpPr/>
      </xdr:nvSpPr>
      <xdr:spPr>
        <a:xfrm>
          <a:off x="27214" y="897488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13</xdr:row>
      <xdr:rowOff>199249</xdr:rowOff>
    </xdr:from>
    <xdr:to>
      <xdr:col>0</xdr:col>
      <xdr:colOff>279214</xdr:colOff>
      <xdr:row>13</xdr:row>
      <xdr:rowOff>451249</xdr:rowOff>
    </xdr:to>
    <xdr:sp macro="" textlink="">
      <xdr:nvSpPr>
        <xdr:cNvPr id="54" name="Ellipse 53">
          <a:hlinkClick xmlns:r="http://schemas.openxmlformats.org/officeDocument/2006/relationships" r:id="rId14"/>
          <a:extLst>
            <a:ext uri="{FF2B5EF4-FFF2-40B4-BE49-F238E27FC236}">
              <a16:creationId xmlns:a16="http://schemas.microsoft.com/office/drawing/2014/main" xmlns="" id="{00000000-0008-0000-0400-000036000000}"/>
            </a:ext>
          </a:extLst>
        </xdr:cNvPr>
        <xdr:cNvSpPr/>
      </xdr:nvSpPr>
      <xdr:spPr>
        <a:xfrm>
          <a:off x="27214" y="991474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14</xdr:row>
      <xdr:rowOff>200221</xdr:rowOff>
    </xdr:from>
    <xdr:to>
      <xdr:col>0</xdr:col>
      <xdr:colOff>279214</xdr:colOff>
      <xdr:row>14</xdr:row>
      <xdr:rowOff>452221</xdr:rowOff>
    </xdr:to>
    <xdr:sp macro="" textlink="">
      <xdr:nvSpPr>
        <xdr:cNvPr id="55" name="Ellipse 54">
          <a:hlinkClick xmlns:r="http://schemas.openxmlformats.org/officeDocument/2006/relationships" r:id="rId15"/>
          <a:extLst>
            <a:ext uri="{FF2B5EF4-FFF2-40B4-BE49-F238E27FC236}">
              <a16:creationId xmlns:a16="http://schemas.microsoft.com/office/drawing/2014/main" xmlns="" id="{00000000-0008-0000-0400-000037000000}"/>
            </a:ext>
          </a:extLst>
        </xdr:cNvPr>
        <xdr:cNvSpPr/>
      </xdr:nvSpPr>
      <xdr:spPr>
        <a:xfrm>
          <a:off x="27214" y="1085461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15</xdr:row>
      <xdr:rowOff>201193</xdr:rowOff>
    </xdr:from>
    <xdr:to>
      <xdr:col>0</xdr:col>
      <xdr:colOff>279214</xdr:colOff>
      <xdr:row>15</xdr:row>
      <xdr:rowOff>453193</xdr:rowOff>
    </xdr:to>
    <xdr:sp macro="" textlink="">
      <xdr:nvSpPr>
        <xdr:cNvPr id="56" name="Ellipse 55">
          <a:hlinkClick xmlns:r="http://schemas.openxmlformats.org/officeDocument/2006/relationships" r:id="rId16"/>
          <a:extLst>
            <a:ext uri="{FF2B5EF4-FFF2-40B4-BE49-F238E27FC236}">
              <a16:creationId xmlns:a16="http://schemas.microsoft.com/office/drawing/2014/main" xmlns="" id="{00000000-0008-0000-0400-000038000000}"/>
            </a:ext>
          </a:extLst>
        </xdr:cNvPr>
        <xdr:cNvSpPr/>
      </xdr:nvSpPr>
      <xdr:spPr>
        <a:xfrm>
          <a:off x="27214" y="1179447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16</xdr:row>
      <xdr:rowOff>202165</xdr:rowOff>
    </xdr:from>
    <xdr:to>
      <xdr:col>0</xdr:col>
      <xdr:colOff>279214</xdr:colOff>
      <xdr:row>16</xdr:row>
      <xdr:rowOff>454165</xdr:rowOff>
    </xdr:to>
    <xdr:sp macro="" textlink="">
      <xdr:nvSpPr>
        <xdr:cNvPr id="57" name="Ellipse 56">
          <a:hlinkClick xmlns:r="http://schemas.openxmlformats.org/officeDocument/2006/relationships" r:id="rId17"/>
          <a:extLst>
            <a:ext uri="{FF2B5EF4-FFF2-40B4-BE49-F238E27FC236}">
              <a16:creationId xmlns:a16="http://schemas.microsoft.com/office/drawing/2014/main" xmlns="" id="{00000000-0008-0000-0400-000039000000}"/>
            </a:ext>
          </a:extLst>
        </xdr:cNvPr>
        <xdr:cNvSpPr/>
      </xdr:nvSpPr>
      <xdr:spPr>
        <a:xfrm>
          <a:off x="27214" y="12734344"/>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17</xdr:row>
      <xdr:rowOff>203138</xdr:rowOff>
    </xdr:from>
    <xdr:to>
      <xdr:col>0</xdr:col>
      <xdr:colOff>279214</xdr:colOff>
      <xdr:row>17</xdr:row>
      <xdr:rowOff>455138</xdr:rowOff>
    </xdr:to>
    <xdr:sp macro="" textlink="">
      <xdr:nvSpPr>
        <xdr:cNvPr id="58" name="Ellipse 57">
          <a:hlinkClick xmlns:r="http://schemas.openxmlformats.org/officeDocument/2006/relationships" r:id="rId18"/>
          <a:extLst>
            <a:ext uri="{FF2B5EF4-FFF2-40B4-BE49-F238E27FC236}">
              <a16:creationId xmlns:a16="http://schemas.microsoft.com/office/drawing/2014/main" xmlns="" id="{00000000-0008-0000-0400-00003A000000}"/>
            </a:ext>
          </a:extLst>
        </xdr:cNvPr>
        <xdr:cNvSpPr/>
      </xdr:nvSpPr>
      <xdr:spPr>
        <a:xfrm>
          <a:off x="27214" y="1367420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0</xdr:col>
      <xdr:colOff>27214</xdr:colOff>
      <xdr:row>18</xdr:row>
      <xdr:rowOff>204109</xdr:rowOff>
    </xdr:from>
    <xdr:to>
      <xdr:col>0</xdr:col>
      <xdr:colOff>279214</xdr:colOff>
      <xdr:row>18</xdr:row>
      <xdr:rowOff>456109</xdr:rowOff>
    </xdr:to>
    <xdr:sp macro="" textlink="">
      <xdr:nvSpPr>
        <xdr:cNvPr id="59" name="Ellipse 58">
          <a:hlinkClick xmlns:r="http://schemas.openxmlformats.org/officeDocument/2006/relationships" r:id="rId19"/>
          <a:extLst>
            <a:ext uri="{FF2B5EF4-FFF2-40B4-BE49-F238E27FC236}">
              <a16:creationId xmlns:a16="http://schemas.microsoft.com/office/drawing/2014/main" xmlns="" id="{00000000-0008-0000-0400-00003B000000}"/>
            </a:ext>
          </a:extLst>
        </xdr:cNvPr>
        <xdr:cNvSpPr/>
      </xdr:nvSpPr>
      <xdr:spPr>
        <a:xfrm>
          <a:off x="27214" y="14614073"/>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4</xdr:col>
      <xdr:colOff>918829</xdr:colOff>
      <xdr:row>0</xdr:row>
      <xdr:rowOff>447677</xdr:rowOff>
    </xdr:from>
    <xdr:to>
      <xdr:col>7</xdr:col>
      <xdr:colOff>238881</xdr:colOff>
      <xdr:row>1</xdr:row>
      <xdr:rowOff>260633</xdr:rowOff>
    </xdr:to>
    <xdr:sp macro="" textlink="">
      <xdr:nvSpPr>
        <xdr:cNvPr id="63" name="Rectangle à coins arrondis 62">
          <a:extLst>
            <a:ext uri="{FF2B5EF4-FFF2-40B4-BE49-F238E27FC236}">
              <a16:creationId xmlns:a16="http://schemas.microsoft.com/office/drawing/2014/main" xmlns="" id="{00000000-0008-0000-0400-00003F000000}"/>
            </a:ext>
          </a:extLst>
        </xdr:cNvPr>
        <xdr:cNvSpPr/>
      </xdr:nvSpPr>
      <xdr:spPr>
        <a:xfrm>
          <a:off x="7675976" y="447677"/>
          <a:ext cx="2300817" cy="507721"/>
        </a:xfrm>
        <a:prstGeom prst="roundRect">
          <a:avLst/>
        </a:prstGeom>
        <a:solidFill>
          <a:srgbClr val="00B050"/>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i="1">
              <a:solidFill>
                <a:sysClr val="windowText" lastClr="000000"/>
              </a:solidFill>
              <a:latin typeface="Arial Narrow" pitchFamily="34" charset="0"/>
            </a:rPr>
            <a:t>VERS L'ONGLET</a:t>
          </a:r>
          <a:r>
            <a:rPr lang="fr-FR" sz="1100" b="1" i="1" baseline="0">
              <a:solidFill>
                <a:sysClr val="windowText" lastClr="000000"/>
              </a:solidFill>
              <a:latin typeface="Arial Narrow" pitchFamily="34" charset="0"/>
            </a:rPr>
            <a:t> "</a:t>
          </a:r>
          <a:r>
            <a:rPr lang="fr-FR" sz="1400" b="1" i="1" baseline="0">
              <a:solidFill>
                <a:sysClr val="windowText" lastClr="000000"/>
              </a:solidFill>
              <a:latin typeface="Arial Narrow" pitchFamily="34" charset="0"/>
            </a:rPr>
            <a:t>CLASSE</a:t>
          </a:r>
          <a:r>
            <a:rPr lang="fr-FR" sz="1100" b="1" i="1" baseline="0">
              <a:solidFill>
                <a:sysClr val="windowText" lastClr="000000"/>
              </a:solidFill>
              <a:latin typeface="Arial Narrow" pitchFamily="34" charset="0"/>
            </a:rPr>
            <a:t>"</a:t>
          </a:r>
          <a:endParaRPr lang="fr-FR" sz="1100" b="1" i="1">
            <a:solidFill>
              <a:sysClr val="windowText" lastClr="000000"/>
            </a:solidFill>
            <a:latin typeface="Arial Narrow" pitchFamily="34" charset="0"/>
          </a:endParaRPr>
        </a:p>
      </xdr:txBody>
    </xdr:sp>
    <xdr:clientData fPrintsWithSheet="0"/>
  </xdr:twoCellAnchor>
  <xdr:twoCellAnchor editAs="oneCell">
    <xdr:from>
      <xdr:col>3</xdr:col>
      <xdr:colOff>977529</xdr:colOff>
      <xdr:row>4</xdr:row>
      <xdr:rowOff>878996</xdr:rowOff>
    </xdr:from>
    <xdr:to>
      <xdr:col>4</xdr:col>
      <xdr:colOff>832685</xdr:colOff>
      <xdr:row>6</xdr:row>
      <xdr:rowOff>76407</xdr:rowOff>
    </xdr:to>
    <xdr:pic>
      <xdr:nvPicPr>
        <xdr:cNvPr id="37" name="Image 36" descr="https://redevenirhumain.files.wordpress.com/2014/11/air07-accompagnement.png">
          <a:hlinkClick xmlns:r="http://schemas.openxmlformats.org/officeDocument/2006/relationships" r:id="rId20"/>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300323" y="2840025"/>
          <a:ext cx="128950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918829</xdr:colOff>
      <xdr:row>5</xdr:row>
      <xdr:rowOff>112455</xdr:rowOff>
    </xdr:from>
    <xdr:to>
      <xdr:col>7</xdr:col>
      <xdr:colOff>238881</xdr:colOff>
      <xdr:row>5</xdr:row>
      <xdr:rowOff>681132</xdr:rowOff>
    </xdr:to>
    <xdr:sp macro="" textlink="">
      <xdr:nvSpPr>
        <xdr:cNvPr id="24" name="Rectangle à coins arrondis 23">
          <a:extLst>
            <a:ext uri="{FF2B5EF4-FFF2-40B4-BE49-F238E27FC236}">
              <a16:creationId xmlns:a16="http://schemas.microsoft.com/office/drawing/2014/main" xmlns="" id="{00000000-0008-0000-0400-00003F000000}"/>
            </a:ext>
          </a:extLst>
        </xdr:cNvPr>
        <xdr:cNvSpPr/>
      </xdr:nvSpPr>
      <xdr:spPr>
        <a:xfrm>
          <a:off x="7675976" y="3014779"/>
          <a:ext cx="2300817" cy="568677"/>
        </a:xfrm>
        <a:prstGeom prst="roundRect">
          <a:avLst/>
        </a:prstGeom>
        <a:solidFill>
          <a:srgbClr val="0070C0"/>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i="1">
              <a:solidFill>
                <a:sysClr val="windowText" lastClr="000000"/>
              </a:solidFill>
              <a:latin typeface="Arial Narrow" pitchFamily="34" charset="0"/>
            </a:rPr>
            <a:t>VERS L'ONGLET</a:t>
          </a:r>
          <a:r>
            <a:rPr lang="fr-FR" sz="1100" b="1" i="1" baseline="0">
              <a:solidFill>
                <a:sysClr val="windowText" lastClr="000000"/>
              </a:solidFill>
              <a:latin typeface="Arial Narrow" pitchFamily="34" charset="0"/>
            </a:rPr>
            <a:t> "</a:t>
          </a:r>
          <a:r>
            <a:rPr lang="fr-FR" sz="1400" b="1" i="1" baseline="0">
              <a:solidFill>
                <a:sysClr val="windowText" lastClr="000000"/>
              </a:solidFill>
              <a:latin typeface="Arial Narrow" pitchFamily="34" charset="0"/>
            </a:rPr>
            <a:t>PROGRESSION</a:t>
          </a:r>
          <a:r>
            <a:rPr lang="fr-FR" sz="1100" b="1" i="1" baseline="0">
              <a:solidFill>
                <a:sysClr val="windowText" lastClr="000000"/>
              </a:solidFill>
              <a:latin typeface="Arial Narrow" pitchFamily="34" charset="0"/>
            </a:rPr>
            <a:t>"</a:t>
          </a:r>
          <a:endParaRPr lang="fr-FR" sz="1100" b="1" i="1">
            <a:solidFill>
              <a:sysClr val="windowText" lastClr="000000"/>
            </a:solidFill>
            <a:latin typeface="Arial Narrow" pitchFamily="34" charset="0"/>
          </a:endParaRPr>
        </a:p>
      </xdr:txBody>
    </xdr:sp>
    <xdr:clientData fPrintsWithSheet="0"/>
  </xdr:twoCellAnchor>
  <xdr:twoCellAnchor editAs="oneCell">
    <xdr:from>
      <xdr:col>3</xdr:col>
      <xdr:colOff>1213385</xdr:colOff>
      <xdr:row>2</xdr:row>
      <xdr:rowOff>293154</xdr:rowOff>
    </xdr:from>
    <xdr:to>
      <xdr:col>4</xdr:col>
      <xdr:colOff>596829</xdr:colOff>
      <xdr:row>4</xdr:row>
      <xdr:rowOff>633566</xdr:rowOff>
    </xdr:to>
    <xdr:pic>
      <xdr:nvPicPr>
        <xdr:cNvPr id="130050" name="Picture 2" descr="Résultat de recherche d'images pour &quot;bonhomme 3d liste&quot;">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a:stretch>
          <a:fillRect/>
        </a:stretch>
      </xdr:blipFill>
      <xdr:spPr bwMode="auto">
        <a:xfrm rot="21289162">
          <a:off x="6536179" y="1514595"/>
          <a:ext cx="817797" cy="108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xdr:from>
      <xdr:col>4</xdr:col>
      <xdr:colOff>918829</xdr:colOff>
      <xdr:row>3</xdr:row>
      <xdr:rowOff>117581</xdr:rowOff>
    </xdr:from>
    <xdr:to>
      <xdr:col>7</xdr:col>
      <xdr:colOff>238881</xdr:colOff>
      <xdr:row>4</xdr:row>
      <xdr:rowOff>277920</xdr:rowOff>
    </xdr:to>
    <xdr:sp macro="" textlink="">
      <xdr:nvSpPr>
        <xdr:cNvPr id="30" name="Rectangle à coins arrondis 29">
          <a:extLst>
            <a:ext uri="{FF2B5EF4-FFF2-40B4-BE49-F238E27FC236}">
              <a16:creationId xmlns:a16="http://schemas.microsoft.com/office/drawing/2014/main" xmlns="" id="{00000000-0008-0000-0400-00003F000000}"/>
            </a:ext>
          </a:extLst>
        </xdr:cNvPr>
        <xdr:cNvSpPr/>
      </xdr:nvSpPr>
      <xdr:spPr>
        <a:xfrm>
          <a:off x="7675976" y="1731228"/>
          <a:ext cx="2300817" cy="507721"/>
        </a:xfrm>
        <a:prstGeom prst="roundRect">
          <a:avLst/>
        </a:prstGeom>
        <a:solidFill>
          <a:srgbClr val="00B0F0"/>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i="1">
              <a:solidFill>
                <a:sysClr val="windowText" lastClr="000000"/>
              </a:solidFill>
              <a:latin typeface="Arial Narrow" pitchFamily="34" charset="0"/>
            </a:rPr>
            <a:t>VERS L'ONGLET</a:t>
          </a:r>
          <a:r>
            <a:rPr lang="fr-FR" sz="1100" b="1" i="1" baseline="0">
              <a:solidFill>
                <a:sysClr val="windowText" lastClr="000000"/>
              </a:solidFill>
              <a:latin typeface="Arial Narrow" pitchFamily="34" charset="0"/>
            </a:rPr>
            <a:t> "</a:t>
          </a:r>
          <a:r>
            <a:rPr lang="fr-FR" sz="1400" b="1" i="1" baseline="0">
              <a:solidFill>
                <a:sysClr val="windowText" lastClr="000000"/>
              </a:solidFill>
              <a:latin typeface="Arial Narrow" pitchFamily="34" charset="0"/>
            </a:rPr>
            <a:t>LISTE</a:t>
          </a:r>
          <a:r>
            <a:rPr lang="fr-FR" sz="1100" b="1" i="1" baseline="0">
              <a:solidFill>
                <a:sysClr val="windowText" lastClr="000000"/>
              </a:solidFill>
              <a:latin typeface="Arial Narrow" pitchFamily="34" charset="0"/>
            </a:rPr>
            <a:t>"</a:t>
          </a:r>
          <a:endParaRPr lang="fr-FR" sz="1100" b="1" i="1">
            <a:solidFill>
              <a:sysClr val="windowText" lastClr="000000"/>
            </a:solidFill>
            <a:latin typeface="Arial Narrow" pitchFamily="34" charset="0"/>
          </a:endParaRPr>
        </a:p>
      </xdr:txBody>
    </xdr:sp>
    <xdr:clientData fPrintsWithSheet="0"/>
  </xdr:twoCellAnchor>
  <xdr:twoCellAnchor>
    <xdr:from>
      <xdr:col>4</xdr:col>
      <xdr:colOff>918829</xdr:colOff>
      <xdr:row>6</xdr:row>
      <xdr:rowOff>515668</xdr:rowOff>
    </xdr:from>
    <xdr:to>
      <xdr:col>7</xdr:col>
      <xdr:colOff>238881</xdr:colOff>
      <xdr:row>7</xdr:row>
      <xdr:rowOff>143051</xdr:rowOff>
    </xdr:to>
    <xdr:sp macro="" textlink="">
      <xdr:nvSpPr>
        <xdr:cNvPr id="36" name="Rectangle à coins arrondis 35">
          <a:extLst>
            <a:ext uri="{FF2B5EF4-FFF2-40B4-BE49-F238E27FC236}">
              <a16:creationId xmlns:a16="http://schemas.microsoft.com/office/drawing/2014/main" xmlns="" id="{00000000-0008-0000-0400-00003F000000}"/>
            </a:ext>
          </a:extLst>
        </xdr:cNvPr>
        <xdr:cNvSpPr/>
      </xdr:nvSpPr>
      <xdr:spPr>
        <a:xfrm>
          <a:off x="7675976" y="4359286"/>
          <a:ext cx="2300817" cy="568677"/>
        </a:xfrm>
        <a:prstGeom prst="roundRect">
          <a:avLst/>
        </a:prstGeom>
        <a:solidFill>
          <a:srgbClr val="002060"/>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i="1">
              <a:solidFill>
                <a:schemeClr val="bg1"/>
              </a:solidFill>
              <a:latin typeface="Arial Narrow" pitchFamily="34" charset="0"/>
            </a:rPr>
            <a:t>VERS L'ONGLET</a:t>
          </a:r>
          <a:r>
            <a:rPr lang="fr-FR" sz="1100" b="1" i="1" baseline="0">
              <a:solidFill>
                <a:schemeClr val="bg1"/>
              </a:solidFill>
              <a:latin typeface="Arial Narrow" pitchFamily="34" charset="0"/>
            </a:rPr>
            <a:t> "</a:t>
          </a:r>
          <a:r>
            <a:rPr lang="fr-FR" sz="1400" b="1" i="1" baseline="0">
              <a:solidFill>
                <a:schemeClr val="bg1"/>
              </a:solidFill>
              <a:latin typeface="Arial Narrow" pitchFamily="34" charset="0"/>
            </a:rPr>
            <a:t>RÉCAPITULATIF</a:t>
          </a:r>
          <a:r>
            <a:rPr lang="fr-FR" sz="1100" b="1" i="1" baseline="0">
              <a:solidFill>
                <a:schemeClr val="bg1"/>
              </a:solidFill>
              <a:latin typeface="Arial Narrow" pitchFamily="34" charset="0"/>
            </a:rPr>
            <a:t>"</a:t>
          </a:r>
          <a:endParaRPr lang="fr-FR" sz="1100" b="1" i="1">
            <a:solidFill>
              <a:schemeClr val="bg1"/>
            </a:solidFill>
            <a:latin typeface="Arial Narrow" pitchFamily="34" charset="0"/>
          </a:endParaRPr>
        </a:p>
      </xdr:txBody>
    </xdr:sp>
    <xdr:clientData fPrintsWithSheet="0"/>
  </xdr:twoCellAnchor>
  <xdr:twoCellAnchor editAs="oneCell">
    <xdr:from>
      <xdr:col>3</xdr:col>
      <xdr:colOff>857284</xdr:colOff>
      <xdr:row>7</xdr:row>
      <xdr:rowOff>705971</xdr:rowOff>
    </xdr:from>
    <xdr:to>
      <xdr:col>4</xdr:col>
      <xdr:colOff>952930</xdr:colOff>
      <xdr:row>8</xdr:row>
      <xdr:rowOff>844677</xdr:rowOff>
    </xdr:to>
    <xdr:pic>
      <xdr:nvPicPr>
        <xdr:cNvPr id="33" name="Image 32" descr="RÃ©sultat de recherche d'images pour &quot;bonhomme 3d outil&quot;">
          <a:hlinkClick xmlns:r="http://schemas.openxmlformats.org/officeDocument/2006/relationships" r:id="rId24"/>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404" b="8136"/>
        <a:stretch/>
      </xdr:blipFill>
      <xdr:spPr bwMode="auto">
        <a:xfrm rot="21366104">
          <a:off x="6180078" y="5490883"/>
          <a:ext cx="1529999" cy="10800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4</xdr:col>
      <xdr:colOff>918829</xdr:colOff>
      <xdr:row>7</xdr:row>
      <xdr:rowOff>918883</xdr:rowOff>
    </xdr:from>
    <xdr:to>
      <xdr:col>7</xdr:col>
      <xdr:colOff>238881</xdr:colOff>
      <xdr:row>8</xdr:row>
      <xdr:rowOff>546266</xdr:rowOff>
    </xdr:to>
    <xdr:sp macro="" textlink="">
      <xdr:nvSpPr>
        <xdr:cNvPr id="38" name="Rectangle à coins arrondis 37">
          <a:extLst>
            <a:ext uri="{FF2B5EF4-FFF2-40B4-BE49-F238E27FC236}">
              <a16:creationId xmlns:a16="http://schemas.microsoft.com/office/drawing/2014/main" xmlns="" id="{00000000-0008-0000-0400-00003F000000}"/>
            </a:ext>
          </a:extLst>
        </xdr:cNvPr>
        <xdr:cNvSpPr/>
      </xdr:nvSpPr>
      <xdr:spPr>
        <a:xfrm>
          <a:off x="7675976" y="5703795"/>
          <a:ext cx="2300817" cy="568677"/>
        </a:xfrm>
        <a:prstGeom prst="roundRect">
          <a:avLst/>
        </a:prstGeom>
        <a:solidFill>
          <a:srgbClr val="A5002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i="1">
              <a:solidFill>
                <a:schemeClr val="bg1"/>
              </a:solidFill>
              <a:latin typeface="Arial Narrow" pitchFamily="34" charset="0"/>
            </a:rPr>
            <a:t>VERS L'ONGLET</a:t>
          </a:r>
          <a:r>
            <a:rPr lang="fr-FR" sz="1100" b="1" i="1" baseline="0">
              <a:solidFill>
                <a:schemeClr val="bg1"/>
              </a:solidFill>
              <a:latin typeface="Arial Narrow" pitchFamily="34" charset="0"/>
            </a:rPr>
            <a:t> </a:t>
          </a:r>
        </a:p>
        <a:p>
          <a:pPr algn="ctr"/>
          <a:r>
            <a:rPr lang="fr-FR" sz="1100" b="1" i="1" baseline="0">
              <a:solidFill>
                <a:schemeClr val="bg1"/>
              </a:solidFill>
              <a:latin typeface="Arial Narrow" pitchFamily="34" charset="0"/>
            </a:rPr>
            <a:t>"</a:t>
          </a:r>
          <a:r>
            <a:rPr lang="fr-FR" sz="1400" b="1" i="1" baseline="0">
              <a:solidFill>
                <a:schemeClr val="bg1"/>
              </a:solidFill>
              <a:latin typeface="Arial Narrow" pitchFamily="34" charset="0"/>
            </a:rPr>
            <a:t>SUIVI MACHINES</a:t>
          </a:r>
          <a:r>
            <a:rPr lang="fr-FR" sz="1100" b="1" i="1" baseline="0">
              <a:solidFill>
                <a:schemeClr val="bg1"/>
              </a:solidFill>
              <a:latin typeface="Arial Narrow" pitchFamily="34" charset="0"/>
            </a:rPr>
            <a:t>"</a:t>
          </a:r>
          <a:endParaRPr lang="fr-FR" sz="1100" b="1" i="1">
            <a:solidFill>
              <a:schemeClr val="bg1"/>
            </a:solidFill>
            <a:latin typeface="Arial Narrow" pitchFamily="34" charset="0"/>
          </a:endParaRPr>
        </a:p>
      </xdr:txBody>
    </xdr:sp>
    <xdr:clientData fPrintsWithSheet="0"/>
  </xdr:twoCellAnchor>
  <xdr:twoCellAnchor>
    <xdr:from>
      <xdr:col>0</xdr:col>
      <xdr:colOff>33618</xdr:colOff>
      <xdr:row>19</xdr:row>
      <xdr:rowOff>201708</xdr:rowOff>
    </xdr:from>
    <xdr:to>
      <xdr:col>0</xdr:col>
      <xdr:colOff>285618</xdr:colOff>
      <xdr:row>19</xdr:row>
      <xdr:rowOff>453708</xdr:rowOff>
    </xdr:to>
    <xdr:sp macro="" textlink="">
      <xdr:nvSpPr>
        <xdr:cNvPr id="27" name="Ellipse 26">
          <a:hlinkClick xmlns:r="http://schemas.openxmlformats.org/officeDocument/2006/relationships" r:id="rId26"/>
          <a:extLst>
            <a:ext uri="{FF2B5EF4-FFF2-40B4-BE49-F238E27FC236}">
              <a16:creationId xmlns:a16="http://schemas.microsoft.com/office/drawing/2014/main" xmlns="" id="{00000000-0008-0000-0400-00003B000000}"/>
            </a:ext>
          </a:extLst>
        </xdr:cNvPr>
        <xdr:cNvSpPr/>
      </xdr:nvSpPr>
      <xdr:spPr>
        <a:xfrm>
          <a:off x="33618" y="16282149"/>
          <a:ext cx="252000" cy="252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1714498</xdr:colOff>
      <xdr:row>4</xdr:row>
      <xdr:rowOff>204106</xdr:rowOff>
    </xdr:from>
    <xdr:to>
      <xdr:col>8</xdr:col>
      <xdr:colOff>122462</xdr:colOff>
      <xdr:row>5</xdr:row>
      <xdr:rowOff>95249</xdr:rowOff>
    </xdr:to>
    <xdr:sp macro="" textlink="">
      <xdr:nvSpPr>
        <xdr:cNvPr id="3" name="ZoneTexte 2">
          <a:extLst>
            <a:ext uri="{FF2B5EF4-FFF2-40B4-BE49-F238E27FC236}">
              <a16:creationId xmlns:a16="http://schemas.microsoft.com/office/drawing/2014/main" xmlns="" id="{00000000-0008-0000-0500-000003000000}"/>
            </a:ext>
          </a:extLst>
        </xdr:cNvPr>
        <xdr:cNvSpPr txBox="1"/>
      </xdr:nvSpPr>
      <xdr:spPr>
        <a:xfrm>
          <a:off x="4054927" y="1796142"/>
          <a:ext cx="789214"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a:latin typeface="Arial Narrow" panose="020B0606020202030204" pitchFamily="34" charset="0"/>
            </a:rPr>
            <a:t>*estimation</a:t>
          </a:r>
        </a:p>
      </xdr:txBody>
    </xdr:sp>
    <xdr:clientData/>
  </xdr:twoCellAnchor>
  <xdr:twoCellAnchor editAs="oneCell">
    <xdr:from>
      <xdr:col>0</xdr:col>
      <xdr:colOff>0</xdr:colOff>
      <xdr:row>0</xdr:row>
      <xdr:rowOff>0</xdr:rowOff>
    </xdr:from>
    <xdr:to>
      <xdr:col>1</xdr:col>
      <xdr:colOff>375207</xdr:colOff>
      <xdr:row>1</xdr:row>
      <xdr:rowOff>184072</xdr:rowOff>
    </xdr:to>
    <xdr:pic>
      <xdr:nvPicPr>
        <xdr:cNvPr id="19" name="Image 18" descr="https://redevenirhumain.files.wordpress.com/2014/11/air07-accompagnement.png">
          <a:hlinkClick xmlns:r="http://schemas.openxmlformats.org/officeDocument/2006/relationships" r:id="rId1"/>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94752"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11</xdr:col>
      <xdr:colOff>49698</xdr:colOff>
      <xdr:row>6</xdr:row>
      <xdr:rowOff>0</xdr:rowOff>
    </xdr:from>
    <xdr:to>
      <xdr:col>11</xdr:col>
      <xdr:colOff>229698</xdr:colOff>
      <xdr:row>6</xdr:row>
      <xdr:rowOff>180000</xdr:rowOff>
    </xdr:to>
    <xdr:sp macro="" textlink="">
      <xdr:nvSpPr>
        <xdr:cNvPr id="20" name="Ellipse 19">
          <a:hlinkClick xmlns:r="http://schemas.openxmlformats.org/officeDocument/2006/relationships" r:id="rId3"/>
          <a:extLst>
            <a:ext uri="{FF2B5EF4-FFF2-40B4-BE49-F238E27FC236}">
              <a16:creationId xmlns:a16="http://schemas.microsoft.com/office/drawing/2014/main" xmlns="" id="{00000000-0008-0000-1A00-00000D000000}"/>
            </a:ext>
          </a:extLst>
        </xdr:cNvPr>
        <xdr:cNvSpPr/>
      </xdr:nvSpPr>
      <xdr:spPr>
        <a:xfrm>
          <a:off x="9268241"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12</xdr:col>
      <xdr:colOff>52188</xdr:colOff>
      <xdr:row>6</xdr:row>
      <xdr:rowOff>0</xdr:rowOff>
    </xdr:from>
    <xdr:to>
      <xdr:col>12</xdr:col>
      <xdr:colOff>232188</xdr:colOff>
      <xdr:row>6</xdr:row>
      <xdr:rowOff>180000</xdr:rowOff>
    </xdr:to>
    <xdr:sp macro="" textlink="">
      <xdr:nvSpPr>
        <xdr:cNvPr id="21" name="Ellipse 20">
          <a:hlinkClick xmlns:r="http://schemas.openxmlformats.org/officeDocument/2006/relationships" r:id="rId4"/>
          <a:extLst>
            <a:ext uri="{FF2B5EF4-FFF2-40B4-BE49-F238E27FC236}">
              <a16:creationId xmlns:a16="http://schemas.microsoft.com/office/drawing/2014/main" xmlns="" id="{00000000-0008-0000-1A00-00000E000000}"/>
            </a:ext>
          </a:extLst>
        </xdr:cNvPr>
        <xdr:cNvSpPr/>
      </xdr:nvSpPr>
      <xdr:spPr>
        <a:xfrm>
          <a:off x="9577188"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57169</xdr:colOff>
      <xdr:row>6</xdr:row>
      <xdr:rowOff>0</xdr:rowOff>
    </xdr:from>
    <xdr:to>
      <xdr:col>14</xdr:col>
      <xdr:colOff>237169</xdr:colOff>
      <xdr:row>6</xdr:row>
      <xdr:rowOff>180000</xdr:rowOff>
    </xdr:to>
    <xdr:sp macro="" textlink="">
      <xdr:nvSpPr>
        <xdr:cNvPr id="22" name="Ellipse 21">
          <a:hlinkClick xmlns:r="http://schemas.openxmlformats.org/officeDocument/2006/relationships" r:id="rId5"/>
          <a:extLst>
            <a:ext uri="{FF2B5EF4-FFF2-40B4-BE49-F238E27FC236}">
              <a16:creationId xmlns:a16="http://schemas.microsoft.com/office/drawing/2014/main" xmlns="" id="{00000000-0008-0000-1A00-000010000000}"/>
            </a:ext>
          </a:extLst>
        </xdr:cNvPr>
        <xdr:cNvSpPr/>
      </xdr:nvSpPr>
      <xdr:spPr>
        <a:xfrm>
          <a:off x="10195082"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59659</xdr:colOff>
      <xdr:row>6</xdr:row>
      <xdr:rowOff>0</xdr:rowOff>
    </xdr:from>
    <xdr:to>
      <xdr:col>15</xdr:col>
      <xdr:colOff>239659</xdr:colOff>
      <xdr:row>6</xdr:row>
      <xdr:rowOff>180000</xdr:rowOff>
    </xdr:to>
    <xdr:sp macro="" textlink="">
      <xdr:nvSpPr>
        <xdr:cNvPr id="23" name="Ellipse 22">
          <a:hlinkClick xmlns:r="http://schemas.openxmlformats.org/officeDocument/2006/relationships" r:id="rId6"/>
          <a:extLst>
            <a:ext uri="{FF2B5EF4-FFF2-40B4-BE49-F238E27FC236}">
              <a16:creationId xmlns:a16="http://schemas.microsoft.com/office/drawing/2014/main" xmlns="" id="{00000000-0008-0000-1A00-000011000000}"/>
            </a:ext>
          </a:extLst>
        </xdr:cNvPr>
        <xdr:cNvSpPr/>
      </xdr:nvSpPr>
      <xdr:spPr>
        <a:xfrm>
          <a:off x="10504029"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62150</xdr:colOff>
      <xdr:row>6</xdr:row>
      <xdr:rowOff>0</xdr:rowOff>
    </xdr:from>
    <xdr:to>
      <xdr:col>16</xdr:col>
      <xdr:colOff>242150</xdr:colOff>
      <xdr:row>6</xdr:row>
      <xdr:rowOff>180000</xdr:rowOff>
    </xdr:to>
    <xdr:sp macro="" textlink="">
      <xdr:nvSpPr>
        <xdr:cNvPr id="28" name="Ellipse 27">
          <a:hlinkClick xmlns:r="http://schemas.openxmlformats.org/officeDocument/2006/relationships" r:id="rId7"/>
          <a:extLst>
            <a:ext uri="{FF2B5EF4-FFF2-40B4-BE49-F238E27FC236}">
              <a16:creationId xmlns:a16="http://schemas.microsoft.com/office/drawing/2014/main" xmlns="" id="{00000000-0008-0000-1A00-000012000000}"/>
            </a:ext>
          </a:extLst>
        </xdr:cNvPr>
        <xdr:cNvSpPr/>
      </xdr:nvSpPr>
      <xdr:spPr>
        <a:xfrm>
          <a:off x="10812976"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64640</xdr:colOff>
      <xdr:row>6</xdr:row>
      <xdr:rowOff>0</xdr:rowOff>
    </xdr:from>
    <xdr:to>
      <xdr:col>17</xdr:col>
      <xdr:colOff>244640</xdr:colOff>
      <xdr:row>6</xdr:row>
      <xdr:rowOff>180000</xdr:rowOff>
    </xdr:to>
    <xdr:sp macro="" textlink="">
      <xdr:nvSpPr>
        <xdr:cNvPr id="32" name="Ellipse 31">
          <a:hlinkClick xmlns:r="http://schemas.openxmlformats.org/officeDocument/2006/relationships" r:id="rId8"/>
          <a:extLst>
            <a:ext uri="{FF2B5EF4-FFF2-40B4-BE49-F238E27FC236}">
              <a16:creationId xmlns:a16="http://schemas.microsoft.com/office/drawing/2014/main" xmlns="" id="{00000000-0008-0000-1A00-000013000000}"/>
            </a:ext>
          </a:extLst>
        </xdr:cNvPr>
        <xdr:cNvSpPr/>
      </xdr:nvSpPr>
      <xdr:spPr>
        <a:xfrm>
          <a:off x="11121923"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67131</xdr:colOff>
      <xdr:row>6</xdr:row>
      <xdr:rowOff>0</xdr:rowOff>
    </xdr:from>
    <xdr:to>
      <xdr:col>18</xdr:col>
      <xdr:colOff>247131</xdr:colOff>
      <xdr:row>6</xdr:row>
      <xdr:rowOff>180000</xdr:rowOff>
    </xdr:to>
    <xdr:sp macro="" textlink="">
      <xdr:nvSpPr>
        <xdr:cNvPr id="34" name="Ellipse 33">
          <a:hlinkClick xmlns:r="http://schemas.openxmlformats.org/officeDocument/2006/relationships" r:id="rId9"/>
          <a:extLst>
            <a:ext uri="{FF2B5EF4-FFF2-40B4-BE49-F238E27FC236}">
              <a16:creationId xmlns:a16="http://schemas.microsoft.com/office/drawing/2014/main" xmlns="" id="{00000000-0008-0000-1A00-000014000000}"/>
            </a:ext>
          </a:extLst>
        </xdr:cNvPr>
        <xdr:cNvSpPr/>
      </xdr:nvSpPr>
      <xdr:spPr>
        <a:xfrm>
          <a:off x="11430870"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69621</xdr:colOff>
      <xdr:row>6</xdr:row>
      <xdr:rowOff>0</xdr:rowOff>
    </xdr:from>
    <xdr:to>
      <xdr:col>19</xdr:col>
      <xdr:colOff>249621</xdr:colOff>
      <xdr:row>6</xdr:row>
      <xdr:rowOff>180000</xdr:rowOff>
    </xdr:to>
    <xdr:sp macro="" textlink="">
      <xdr:nvSpPr>
        <xdr:cNvPr id="35" name="Ellipse 34">
          <a:hlinkClick xmlns:r="http://schemas.openxmlformats.org/officeDocument/2006/relationships" r:id="rId10"/>
          <a:extLst>
            <a:ext uri="{FF2B5EF4-FFF2-40B4-BE49-F238E27FC236}">
              <a16:creationId xmlns:a16="http://schemas.microsoft.com/office/drawing/2014/main" xmlns="" id="{00000000-0008-0000-1A00-000015000000}"/>
            </a:ext>
          </a:extLst>
        </xdr:cNvPr>
        <xdr:cNvSpPr/>
      </xdr:nvSpPr>
      <xdr:spPr>
        <a:xfrm>
          <a:off x="11739817"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72112</xdr:colOff>
      <xdr:row>6</xdr:row>
      <xdr:rowOff>0</xdr:rowOff>
    </xdr:from>
    <xdr:to>
      <xdr:col>20</xdr:col>
      <xdr:colOff>252112</xdr:colOff>
      <xdr:row>6</xdr:row>
      <xdr:rowOff>180000</xdr:rowOff>
    </xdr:to>
    <xdr:sp macro="" textlink="">
      <xdr:nvSpPr>
        <xdr:cNvPr id="37" name="Ellipse 36">
          <a:hlinkClick xmlns:r="http://schemas.openxmlformats.org/officeDocument/2006/relationships" r:id="rId11"/>
          <a:extLst>
            <a:ext uri="{FF2B5EF4-FFF2-40B4-BE49-F238E27FC236}">
              <a16:creationId xmlns:a16="http://schemas.microsoft.com/office/drawing/2014/main" xmlns="" id="{00000000-0008-0000-1A00-000016000000}"/>
            </a:ext>
          </a:extLst>
        </xdr:cNvPr>
        <xdr:cNvSpPr/>
      </xdr:nvSpPr>
      <xdr:spPr>
        <a:xfrm>
          <a:off x="12048764"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66320</xdr:colOff>
      <xdr:row>6</xdr:row>
      <xdr:rowOff>0</xdr:rowOff>
    </xdr:from>
    <xdr:to>
      <xdr:col>21</xdr:col>
      <xdr:colOff>246320</xdr:colOff>
      <xdr:row>6</xdr:row>
      <xdr:rowOff>180000</xdr:rowOff>
    </xdr:to>
    <xdr:sp macro="" textlink="">
      <xdr:nvSpPr>
        <xdr:cNvPr id="38" name="Ellipse 37">
          <a:hlinkClick xmlns:r="http://schemas.openxmlformats.org/officeDocument/2006/relationships" r:id="rId12"/>
          <a:extLst>
            <a:ext uri="{FF2B5EF4-FFF2-40B4-BE49-F238E27FC236}">
              <a16:creationId xmlns:a16="http://schemas.microsoft.com/office/drawing/2014/main" xmlns="" id="{00000000-0008-0000-1A00-000017000000}"/>
            </a:ext>
          </a:extLst>
        </xdr:cNvPr>
        <xdr:cNvSpPr/>
      </xdr:nvSpPr>
      <xdr:spPr>
        <a:xfrm>
          <a:off x="12357711"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60528</xdr:colOff>
      <xdr:row>6</xdr:row>
      <xdr:rowOff>0</xdr:rowOff>
    </xdr:from>
    <xdr:to>
      <xdr:col>22</xdr:col>
      <xdr:colOff>240528</xdr:colOff>
      <xdr:row>6</xdr:row>
      <xdr:rowOff>180000</xdr:rowOff>
    </xdr:to>
    <xdr:sp macro="" textlink="">
      <xdr:nvSpPr>
        <xdr:cNvPr id="39" name="Ellipse 38">
          <a:hlinkClick xmlns:r="http://schemas.openxmlformats.org/officeDocument/2006/relationships" r:id="rId13"/>
          <a:extLst>
            <a:ext uri="{FF2B5EF4-FFF2-40B4-BE49-F238E27FC236}">
              <a16:creationId xmlns:a16="http://schemas.microsoft.com/office/drawing/2014/main" xmlns="" id="{00000000-0008-0000-1A00-000018000000}"/>
            </a:ext>
          </a:extLst>
        </xdr:cNvPr>
        <xdr:cNvSpPr/>
      </xdr:nvSpPr>
      <xdr:spPr>
        <a:xfrm>
          <a:off x="12666658"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54735</xdr:colOff>
      <xdr:row>6</xdr:row>
      <xdr:rowOff>0</xdr:rowOff>
    </xdr:from>
    <xdr:to>
      <xdr:col>23</xdr:col>
      <xdr:colOff>234735</xdr:colOff>
      <xdr:row>6</xdr:row>
      <xdr:rowOff>180000</xdr:rowOff>
    </xdr:to>
    <xdr:sp macro="" textlink="">
      <xdr:nvSpPr>
        <xdr:cNvPr id="41" name="Ellipse 40">
          <a:hlinkClick xmlns:r="http://schemas.openxmlformats.org/officeDocument/2006/relationships" r:id="rId14"/>
          <a:extLst>
            <a:ext uri="{FF2B5EF4-FFF2-40B4-BE49-F238E27FC236}">
              <a16:creationId xmlns:a16="http://schemas.microsoft.com/office/drawing/2014/main" xmlns="" id="{00000000-0008-0000-1A00-000019000000}"/>
            </a:ext>
          </a:extLst>
        </xdr:cNvPr>
        <xdr:cNvSpPr/>
      </xdr:nvSpPr>
      <xdr:spPr>
        <a:xfrm>
          <a:off x="12975605"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48943</xdr:colOff>
      <xdr:row>6</xdr:row>
      <xdr:rowOff>0</xdr:rowOff>
    </xdr:from>
    <xdr:to>
      <xdr:col>24</xdr:col>
      <xdr:colOff>228943</xdr:colOff>
      <xdr:row>6</xdr:row>
      <xdr:rowOff>180000</xdr:rowOff>
    </xdr:to>
    <xdr:sp macro="" textlink="">
      <xdr:nvSpPr>
        <xdr:cNvPr id="42" name="Ellipse 41">
          <a:hlinkClick xmlns:r="http://schemas.openxmlformats.org/officeDocument/2006/relationships" r:id="rId15"/>
          <a:extLst>
            <a:ext uri="{FF2B5EF4-FFF2-40B4-BE49-F238E27FC236}">
              <a16:creationId xmlns:a16="http://schemas.microsoft.com/office/drawing/2014/main" xmlns="" id="{00000000-0008-0000-1A00-00001A000000}"/>
            </a:ext>
          </a:extLst>
        </xdr:cNvPr>
        <xdr:cNvSpPr/>
      </xdr:nvSpPr>
      <xdr:spPr>
        <a:xfrm>
          <a:off x="13284552"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51434</xdr:colOff>
      <xdr:row>6</xdr:row>
      <xdr:rowOff>0</xdr:rowOff>
    </xdr:from>
    <xdr:to>
      <xdr:col>25</xdr:col>
      <xdr:colOff>231434</xdr:colOff>
      <xdr:row>6</xdr:row>
      <xdr:rowOff>180000</xdr:rowOff>
    </xdr:to>
    <xdr:sp macro="" textlink="">
      <xdr:nvSpPr>
        <xdr:cNvPr id="43" name="Ellipse 42">
          <a:hlinkClick xmlns:r="http://schemas.openxmlformats.org/officeDocument/2006/relationships" r:id="rId16"/>
          <a:extLst>
            <a:ext uri="{FF2B5EF4-FFF2-40B4-BE49-F238E27FC236}">
              <a16:creationId xmlns:a16="http://schemas.microsoft.com/office/drawing/2014/main" xmlns="" id="{00000000-0008-0000-1A00-00001B000000}"/>
            </a:ext>
          </a:extLst>
        </xdr:cNvPr>
        <xdr:cNvSpPr/>
      </xdr:nvSpPr>
      <xdr:spPr>
        <a:xfrm>
          <a:off x="13593499"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53924</xdr:colOff>
      <xdr:row>6</xdr:row>
      <xdr:rowOff>0</xdr:rowOff>
    </xdr:from>
    <xdr:to>
      <xdr:col>26</xdr:col>
      <xdr:colOff>233924</xdr:colOff>
      <xdr:row>6</xdr:row>
      <xdr:rowOff>180000</xdr:rowOff>
    </xdr:to>
    <xdr:sp macro="" textlink="">
      <xdr:nvSpPr>
        <xdr:cNvPr id="45" name="Ellipse 44">
          <a:hlinkClick xmlns:r="http://schemas.openxmlformats.org/officeDocument/2006/relationships" r:id="rId17"/>
          <a:extLst>
            <a:ext uri="{FF2B5EF4-FFF2-40B4-BE49-F238E27FC236}">
              <a16:creationId xmlns:a16="http://schemas.microsoft.com/office/drawing/2014/main" xmlns="" id="{00000000-0008-0000-1A00-00001C000000}"/>
            </a:ext>
          </a:extLst>
        </xdr:cNvPr>
        <xdr:cNvSpPr/>
      </xdr:nvSpPr>
      <xdr:spPr>
        <a:xfrm>
          <a:off x="13902446"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48132</xdr:colOff>
      <xdr:row>6</xdr:row>
      <xdr:rowOff>0</xdr:rowOff>
    </xdr:from>
    <xdr:to>
      <xdr:col>27</xdr:col>
      <xdr:colOff>228132</xdr:colOff>
      <xdr:row>6</xdr:row>
      <xdr:rowOff>180000</xdr:rowOff>
    </xdr:to>
    <xdr:sp macro="" textlink="">
      <xdr:nvSpPr>
        <xdr:cNvPr id="46" name="Ellipse 45">
          <a:hlinkClick xmlns:r="http://schemas.openxmlformats.org/officeDocument/2006/relationships" r:id="rId18"/>
          <a:extLst>
            <a:ext uri="{FF2B5EF4-FFF2-40B4-BE49-F238E27FC236}">
              <a16:creationId xmlns:a16="http://schemas.microsoft.com/office/drawing/2014/main" xmlns="" id="{00000000-0008-0000-1A00-00001D000000}"/>
            </a:ext>
          </a:extLst>
        </xdr:cNvPr>
        <xdr:cNvSpPr/>
      </xdr:nvSpPr>
      <xdr:spPr>
        <a:xfrm>
          <a:off x="14211393"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28</xdr:col>
      <xdr:colOff>50623</xdr:colOff>
      <xdr:row>6</xdr:row>
      <xdr:rowOff>0</xdr:rowOff>
    </xdr:from>
    <xdr:to>
      <xdr:col>28</xdr:col>
      <xdr:colOff>230623</xdr:colOff>
      <xdr:row>6</xdr:row>
      <xdr:rowOff>180000</xdr:rowOff>
    </xdr:to>
    <xdr:sp macro="" textlink="">
      <xdr:nvSpPr>
        <xdr:cNvPr id="47" name="Ellipse 46">
          <a:hlinkClick xmlns:r="http://schemas.openxmlformats.org/officeDocument/2006/relationships" r:id="rId19"/>
          <a:extLst>
            <a:ext uri="{FF2B5EF4-FFF2-40B4-BE49-F238E27FC236}">
              <a16:creationId xmlns:a16="http://schemas.microsoft.com/office/drawing/2014/main" xmlns="" id="{00000000-0008-0000-1A00-00001E000000}"/>
            </a:ext>
          </a:extLst>
        </xdr:cNvPr>
        <xdr:cNvSpPr/>
      </xdr:nvSpPr>
      <xdr:spPr>
        <a:xfrm>
          <a:off x="14520340"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29</xdr:col>
      <xdr:colOff>53113</xdr:colOff>
      <xdr:row>6</xdr:row>
      <xdr:rowOff>0</xdr:rowOff>
    </xdr:from>
    <xdr:to>
      <xdr:col>29</xdr:col>
      <xdr:colOff>233113</xdr:colOff>
      <xdr:row>6</xdr:row>
      <xdr:rowOff>180000</xdr:rowOff>
    </xdr:to>
    <xdr:sp macro="" textlink="">
      <xdr:nvSpPr>
        <xdr:cNvPr id="49" name="Ellipse 48">
          <a:hlinkClick xmlns:r="http://schemas.openxmlformats.org/officeDocument/2006/relationships" r:id="rId20"/>
          <a:extLst>
            <a:ext uri="{FF2B5EF4-FFF2-40B4-BE49-F238E27FC236}">
              <a16:creationId xmlns:a16="http://schemas.microsoft.com/office/drawing/2014/main" xmlns="" id="{00000000-0008-0000-1A00-00001F000000}"/>
            </a:ext>
          </a:extLst>
        </xdr:cNvPr>
        <xdr:cNvSpPr/>
      </xdr:nvSpPr>
      <xdr:spPr>
        <a:xfrm>
          <a:off x="14829287"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30</xdr:col>
      <xdr:colOff>55606</xdr:colOff>
      <xdr:row>6</xdr:row>
      <xdr:rowOff>0</xdr:rowOff>
    </xdr:from>
    <xdr:to>
      <xdr:col>30</xdr:col>
      <xdr:colOff>235606</xdr:colOff>
      <xdr:row>6</xdr:row>
      <xdr:rowOff>180000</xdr:rowOff>
    </xdr:to>
    <xdr:sp macro="" textlink="">
      <xdr:nvSpPr>
        <xdr:cNvPr id="50" name="Ellipse 49">
          <a:hlinkClick xmlns:r="http://schemas.openxmlformats.org/officeDocument/2006/relationships" r:id="rId21"/>
          <a:extLst>
            <a:ext uri="{FF2B5EF4-FFF2-40B4-BE49-F238E27FC236}">
              <a16:creationId xmlns:a16="http://schemas.microsoft.com/office/drawing/2014/main" xmlns="" id="{00000000-0008-0000-1A00-000020000000}"/>
            </a:ext>
          </a:extLst>
        </xdr:cNvPr>
        <xdr:cNvSpPr/>
      </xdr:nvSpPr>
      <xdr:spPr>
        <a:xfrm>
          <a:off x="15138236"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54678</xdr:colOff>
      <xdr:row>6</xdr:row>
      <xdr:rowOff>0</xdr:rowOff>
    </xdr:from>
    <xdr:to>
      <xdr:col>13</xdr:col>
      <xdr:colOff>234678</xdr:colOff>
      <xdr:row>6</xdr:row>
      <xdr:rowOff>180000</xdr:rowOff>
    </xdr:to>
    <xdr:sp macro="" textlink="">
      <xdr:nvSpPr>
        <xdr:cNvPr id="51" name="Ellipse 50">
          <a:hlinkClick xmlns:r="http://schemas.openxmlformats.org/officeDocument/2006/relationships" r:id="rId22"/>
          <a:extLst>
            <a:ext uri="{FF2B5EF4-FFF2-40B4-BE49-F238E27FC236}">
              <a16:creationId xmlns:a16="http://schemas.microsoft.com/office/drawing/2014/main" xmlns="" id="{00000000-0008-0000-1A00-00000F000000}"/>
            </a:ext>
          </a:extLst>
        </xdr:cNvPr>
        <xdr:cNvSpPr/>
      </xdr:nvSpPr>
      <xdr:spPr>
        <a:xfrm>
          <a:off x="9886135" y="2161761"/>
          <a:ext cx="180000" cy="180000"/>
        </a:xfrm>
        <a:prstGeom prst="ellipse">
          <a:avLst/>
        </a:prstGeom>
        <a:solidFill>
          <a:srgbClr val="FFFF00"/>
        </a:solidFill>
        <a:ln>
          <a:solidFill>
            <a:srgbClr val="FFC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185427</xdr:colOff>
      <xdr:row>1</xdr:row>
      <xdr:rowOff>139833</xdr:rowOff>
    </xdr:from>
    <xdr:to>
      <xdr:col>1</xdr:col>
      <xdr:colOff>296537</xdr:colOff>
      <xdr:row>3</xdr:row>
      <xdr:rowOff>314599</xdr:rowOff>
    </xdr:to>
    <xdr:pic>
      <xdr:nvPicPr>
        <xdr:cNvPr id="33" name="Picture 2" descr="Résultat de recherche d'images pour &quot;bonhomme 3d liste&quot;">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print"/>
        <a:srcRect/>
        <a:stretch>
          <a:fillRect/>
        </a:stretch>
      </xdr:blipFill>
      <xdr:spPr bwMode="auto">
        <a:xfrm rot="21289162">
          <a:off x="185427" y="694015"/>
          <a:ext cx="630655" cy="83285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207820</xdr:colOff>
      <xdr:row>3</xdr:row>
      <xdr:rowOff>346364</xdr:rowOff>
    </xdr:from>
    <xdr:to>
      <xdr:col>1</xdr:col>
      <xdr:colOff>259323</xdr:colOff>
      <xdr:row>6</xdr:row>
      <xdr:rowOff>151800</xdr:rowOff>
    </xdr:to>
    <xdr:pic>
      <xdr:nvPicPr>
        <xdr:cNvPr id="36" name="Picture 3" descr="Résultat de recherche d'images pour &quot;bonhomme 3d résumé&quot;">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rot="21369361">
          <a:off x="207820" y="1558637"/>
          <a:ext cx="571048" cy="757936"/>
        </a:xfrm>
        <a:prstGeom prst="rect">
          <a:avLst/>
        </a:prstGeom>
        <a:ln>
          <a:noFill/>
        </a:ln>
        <a:effectLst>
          <a:outerShdw blurRad="292100" dist="139700" dir="2700000" algn="tl" rotWithShape="0">
            <a:srgbClr val="333333">
              <a:alpha val="65000"/>
            </a:srgbClr>
          </a:outerShdw>
        </a:effec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6</xdr:col>
      <xdr:colOff>1133475</xdr:colOff>
      <xdr:row>2</xdr:row>
      <xdr:rowOff>123825</xdr:rowOff>
    </xdr:to>
    <xdr:pic>
      <xdr:nvPicPr>
        <xdr:cNvPr id="65613"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9529" cy="719818"/>
        </a:xfrm>
        <a:prstGeom prst="rect">
          <a:avLst/>
        </a:prstGeom>
        <a:noFill/>
        <a:ln w="1">
          <a:noFill/>
          <a:miter lim="800000"/>
          <a:headEnd/>
          <a:tailEnd/>
        </a:ln>
      </xdr:spPr>
    </xdr:pic>
    <xdr:clientData/>
  </xdr:twoCellAnchor>
  <xdr:twoCellAnchor>
    <xdr:from>
      <xdr:col>12</xdr:col>
      <xdr:colOff>54428</xdr:colOff>
      <xdr:row>1</xdr:row>
      <xdr:rowOff>68035</xdr:rowOff>
    </xdr:from>
    <xdr:to>
      <xdr:col>12</xdr:col>
      <xdr:colOff>234428</xdr:colOff>
      <xdr:row>1</xdr:row>
      <xdr:rowOff>248035</xdr:rowOff>
    </xdr:to>
    <xdr:sp macro="" textlink="">
      <xdr:nvSpPr>
        <xdr:cNvPr id="5" name="Ellipse 4">
          <a:hlinkClick xmlns:r="http://schemas.openxmlformats.org/officeDocument/2006/relationships" r:id="rId3"/>
          <a:extLst>
            <a:ext uri="{FF2B5EF4-FFF2-40B4-BE49-F238E27FC236}">
              <a16:creationId xmlns:a16="http://schemas.microsoft.com/office/drawing/2014/main" xmlns="" id="{00000000-0008-0000-0600-000005000000}"/>
            </a:ext>
          </a:extLst>
        </xdr:cNvPr>
        <xdr:cNvSpPr/>
      </xdr:nvSpPr>
      <xdr:spPr>
        <a:xfrm>
          <a:off x="9484178"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68035</xdr:rowOff>
    </xdr:from>
    <xdr:to>
      <xdr:col>13</xdr:col>
      <xdr:colOff>238142</xdr:colOff>
      <xdr:row>1</xdr:row>
      <xdr:rowOff>248035</xdr:rowOff>
    </xdr:to>
    <xdr:sp macro="" textlink="">
      <xdr:nvSpPr>
        <xdr:cNvPr id="6" name="Ellipse 5">
          <a:hlinkClick xmlns:r="http://schemas.openxmlformats.org/officeDocument/2006/relationships" r:id="rId4"/>
          <a:extLst>
            <a:ext uri="{FF2B5EF4-FFF2-40B4-BE49-F238E27FC236}">
              <a16:creationId xmlns:a16="http://schemas.microsoft.com/office/drawing/2014/main" xmlns="" id="{00000000-0008-0000-0600-000006000000}"/>
            </a:ext>
          </a:extLst>
        </xdr:cNvPr>
        <xdr:cNvSpPr/>
      </xdr:nvSpPr>
      <xdr:spPr>
        <a:xfrm>
          <a:off x="9787249"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68035</xdr:rowOff>
    </xdr:from>
    <xdr:to>
      <xdr:col>14</xdr:col>
      <xdr:colOff>241856</xdr:colOff>
      <xdr:row>1</xdr:row>
      <xdr:rowOff>248035</xdr:rowOff>
    </xdr:to>
    <xdr:sp macro="" textlink="">
      <xdr:nvSpPr>
        <xdr:cNvPr id="7" name="Ellipse 6">
          <a:hlinkClick xmlns:r="http://schemas.openxmlformats.org/officeDocument/2006/relationships" r:id="rId5"/>
          <a:extLst>
            <a:ext uri="{FF2B5EF4-FFF2-40B4-BE49-F238E27FC236}">
              <a16:creationId xmlns:a16="http://schemas.microsoft.com/office/drawing/2014/main" xmlns="" id="{00000000-0008-0000-0600-000007000000}"/>
            </a:ext>
          </a:extLst>
        </xdr:cNvPr>
        <xdr:cNvSpPr/>
      </xdr:nvSpPr>
      <xdr:spPr>
        <a:xfrm>
          <a:off x="10090320"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68035</xdr:rowOff>
    </xdr:from>
    <xdr:to>
      <xdr:col>15</xdr:col>
      <xdr:colOff>245570</xdr:colOff>
      <xdr:row>1</xdr:row>
      <xdr:rowOff>248035</xdr:rowOff>
    </xdr:to>
    <xdr:sp macro="" textlink="">
      <xdr:nvSpPr>
        <xdr:cNvPr id="8" name="Ellipse 7">
          <a:hlinkClick xmlns:r="http://schemas.openxmlformats.org/officeDocument/2006/relationships" r:id="rId6"/>
          <a:extLst>
            <a:ext uri="{FF2B5EF4-FFF2-40B4-BE49-F238E27FC236}">
              <a16:creationId xmlns:a16="http://schemas.microsoft.com/office/drawing/2014/main" xmlns="" id="{00000000-0008-0000-0600-000008000000}"/>
            </a:ext>
          </a:extLst>
        </xdr:cNvPr>
        <xdr:cNvSpPr/>
      </xdr:nvSpPr>
      <xdr:spPr>
        <a:xfrm>
          <a:off x="10393391"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68035</xdr:rowOff>
    </xdr:from>
    <xdr:to>
      <xdr:col>16</xdr:col>
      <xdr:colOff>249283</xdr:colOff>
      <xdr:row>1</xdr:row>
      <xdr:rowOff>248035</xdr:rowOff>
    </xdr:to>
    <xdr:sp macro="" textlink="">
      <xdr:nvSpPr>
        <xdr:cNvPr id="9" name="Ellipse 8">
          <a:hlinkClick xmlns:r="http://schemas.openxmlformats.org/officeDocument/2006/relationships" r:id="rId7"/>
          <a:extLst>
            <a:ext uri="{FF2B5EF4-FFF2-40B4-BE49-F238E27FC236}">
              <a16:creationId xmlns:a16="http://schemas.microsoft.com/office/drawing/2014/main" xmlns="" id="{00000000-0008-0000-0600-000009000000}"/>
            </a:ext>
          </a:extLst>
        </xdr:cNvPr>
        <xdr:cNvSpPr/>
      </xdr:nvSpPr>
      <xdr:spPr>
        <a:xfrm>
          <a:off x="10696462"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68035</xdr:rowOff>
    </xdr:from>
    <xdr:to>
      <xdr:col>17</xdr:col>
      <xdr:colOff>252997</xdr:colOff>
      <xdr:row>1</xdr:row>
      <xdr:rowOff>248035</xdr:rowOff>
    </xdr:to>
    <xdr:sp macro="" textlink="">
      <xdr:nvSpPr>
        <xdr:cNvPr id="10" name="Ellipse 9">
          <a:hlinkClick xmlns:r="http://schemas.openxmlformats.org/officeDocument/2006/relationships" r:id="rId8"/>
          <a:extLst>
            <a:ext uri="{FF2B5EF4-FFF2-40B4-BE49-F238E27FC236}">
              <a16:creationId xmlns:a16="http://schemas.microsoft.com/office/drawing/2014/main" xmlns="" id="{00000000-0008-0000-0600-00000A000000}"/>
            </a:ext>
          </a:extLst>
        </xdr:cNvPr>
        <xdr:cNvSpPr/>
      </xdr:nvSpPr>
      <xdr:spPr>
        <a:xfrm>
          <a:off x="10999533"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68035</xdr:rowOff>
    </xdr:from>
    <xdr:to>
      <xdr:col>18</xdr:col>
      <xdr:colOff>256711</xdr:colOff>
      <xdr:row>1</xdr:row>
      <xdr:rowOff>248035</xdr:rowOff>
    </xdr:to>
    <xdr:sp macro="" textlink="">
      <xdr:nvSpPr>
        <xdr:cNvPr id="11" name="Ellipse 10">
          <a:hlinkClick xmlns:r="http://schemas.openxmlformats.org/officeDocument/2006/relationships" r:id="rId9"/>
          <a:extLst>
            <a:ext uri="{FF2B5EF4-FFF2-40B4-BE49-F238E27FC236}">
              <a16:creationId xmlns:a16="http://schemas.microsoft.com/office/drawing/2014/main" xmlns="" id="{00000000-0008-0000-0600-00000B000000}"/>
            </a:ext>
          </a:extLst>
        </xdr:cNvPr>
        <xdr:cNvSpPr/>
      </xdr:nvSpPr>
      <xdr:spPr>
        <a:xfrm>
          <a:off x="11302604"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68035</xdr:rowOff>
    </xdr:from>
    <xdr:to>
      <xdr:col>19</xdr:col>
      <xdr:colOff>260425</xdr:colOff>
      <xdr:row>1</xdr:row>
      <xdr:rowOff>248035</xdr:rowOff>
    </xdr:to>
    <xdr:sp macro="" textlink="">
      <xdr:nvSpPr>
        <xdr:cNvPr id="12" name="Ellipse 11">
          <a:hlinkClick xmlns:r="http://schemas.openxmlformats.org/officeDocument/2006/relationships" r:id="rId10"/>
          <a:extLst>
            <a:ext uri="{FF2B5EF4-FFF2-40B4-BE49-F238E27FC236}">
              <a16:creationId xmlns:a16="http://schemas.microsoft.com/office/drawing/2014/main" xmlns="" id="{00000000-0008-0000-0600-00000C000000}"/>
            </a:ext>
          </a:extLst>
        </xdr:cNvPr>
        <xdr:cNvSpPr/>
      </xdr:nvSpPr>
      <xdr:spPr>
        <a:xfrm>
          <a:off x="11605675"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68035</xdr:rowOff>
    </xdr:from>
    <xdr:to>
      <xdr:col>20</xdr:col>
      <xdr:colOff>264139</xdr:colOff>
      <xdr:row>1</xdr:row>
      <xdr:rowOff>248035</xdr:rowOff>
    </xdr:to>
    <xdr:sp macro="" textlink="">
      <xdr:nvSpPr>
        <xdr:cNvPr id="13" name="Ellipse 12">
          <a:hlinkClick xmlns:r="http://schemas.openxmlformats.org/officeDocument/2006/relationships" r:id="rId11"/>
          <a:extLst>
            <a:ext uri="{FF2B5EF4-FFF2-40B4-BE49-F238E27FC236}">
              <a16:creationId xmlns:a16="http://schemas.microsoft.com/office/drawing/2014/main" xmlns="" id="{00000000-0008-0000-0600-00000D000000}"/>
            </a:ext>
          </a:extLst>
        </xdr:cNvPr>
        <xdr:cNvSpPr/>
      </xdr:nvSpPr>
      <xdr:spPr>
        <a:xfrm>
          <a:off x="11908746"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68035</xdr:rowOff>
    </xdr:from>
    <xdr:to>
      <xdr:col>21</xdr:col>
      <xdr:colOff>267853</xdr:colOff>
      <xdr:row>1</xdr:row>
      <xdr:rowOff>248035</xdr:rowOff>
    </xdr:to>
    <xdr:sp macro="" textlink="">
      <xdr:nvSpPr>
        <xdr:cNvPr id="14" name="Ellipse 13">
          <a:hlinkClick xmlns:r="http://schemas.openxmlformats.org/officeDocument/2006/relationships" r:id="rId12"/>
          <a:extLst>
            <a:ext uri="{FF2B5EF4-FFF2-40B4-BE49-F238E27FC236}">
              <a16:creationId xmlns:a16="http://schemas.microsoft.com/office/drawing/2014/main" xmlns="" id="{00000000-0008-0000-0600-00000E000000}"/>
            </a:ext>
          </a:extLst>
        </xdr:cNvPr>
        <xdr:cNvSpPr/>
      </xdr:nvSpPr>
      <xdr:spPr>
        <a:xfrm>
          <a:off x="12211817"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68035</xdr:rowOff>
    </xdr:from>
    <xdr:to>
      <xdr:col>22</xdr:col>
      <xdr:colOff>257959</xdr:colOff>
      <xdr:row>1</xdr:row>
      <xdr:rowOff>248035</xdr:rowOff>
    </xdr:to>
    <xdr:sp macro="" textlink="">
      <xdr:nvSpPr>
        <xdr:cNvPr id="15" name="Ellipse 14">
          <a:hlinkClick xmlns:r="http://schemas.openxmlformats.org/officeDocument/2006/relationships" r:id="rId13"/>
          <a:extLst>
            <a:ext uri="{FF2B5EF4-FFF2-40B4-BE49-F238E27FC236}">
              <a16:creationId xmlns:a16="http://schemas.microsoft.com/office/drawing/2014/main" xmlns="" id="{00000000-0008-0000-0600-00000F000000}"/>
            </a:ext>
          </a:extLst>
        </xdr:cNvPr>
        <xdr:cNvSpPr/>
      </xdr:nvSpPr>
      <xdr:spPr>
        <a:xfrm>
          <a:off x="12514888"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68035</xdr:rowOff>
    </xdr:from>
    <xdr:to>
      <xdr:col>23</xdr:col>
      <xdr:colOff>248066</xdr:colOff>
      <xdr:row>1</xdr:row>
      <xdr:rowOff>248035</xdr:rowOff>
    </xdr:to>
    <xdr:sp macro="" textlink="">
      <xdr:nvSpPr>
        <xdr:cNvPr id="16" name="Ellipse 15">
          <a:hlinkClick xmlns:r="http://schemas.openxmlformats.org/officeDocument/2006/relationships" r:id="rId14"/>
          <a:extLst>
            <a:ext uri="{FF2B5EF4-FFF2-40B4-BE49-F238E27FC236}">
              <a16:creationId xmlns:a16="http://schemas.microsoft.com/office/drawing/2014/main" xmlns="" id="{00000000-0008-0000-0600-000010000000}"/>
            </a:ext>
          </a:extLst>
        </xdr:cNvPr>
        <xdr:cNvSpPr/>
      </xdr:nvSpPr>
      <xdr:spPr>
        <a:xfrm>
          <a:off x="12817959"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68035</xdr:rowOff>
    </xdr:from>
    <xdr:to>
      <xdr:col>24</xdr:col>
      <xdr:colOff>238173</xdr:colOff>
      <xdr:row>1</xdr:row>
      <xdr:rowOff>248035</xdr:rowOff>
    </xdr:to>
    <xdr:sp macro="" textlink="">
      <xdr:nvSpPr>
        <xdr:cNvPr id="17" name="Ellipse 16">
          <a:hlinkClick xmlns:r="http://schemas.openxmlformats.org/officeDocument/2006/relationships" r:id="rId15"/>
          <a:extLst>
            <a:ext uri="{FF2B5EF4-FFF2-40B4-BE49-F238E27FC236}">
              <a16:creationId xmlns:a16="http://schemas.microsoft.com/office/drawing/2014/main" xmlns="" id="{00000000-0008-0000-0600-000011000000}"/>
            </a:ext>
          </a:extLst>
        </xdr:cNvPr>
        <xdr:cNvSpPr/>
      </xdr:nvSpPr>
      <xdr:spPr>
        <a:xfrm>
          <a:off x="13121030"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68035</xdr:rowOff>
    </xdr:from>
    <xdr:to>
      <xdr:col>25</xdr:col>
      <xdr:colOff>228280</xdr:colOff>
      <xdr:row>1</xdr:row>
      <xdr:rowOff>248035</xdr:rowOff>
    </xdr:to>
    <xdr:sp macro="" textlink="">
      <xdr:nvSpPr>
        <xdr:cNvPr id="18" name="Ellipse 17">
          <a:hlinkClick xmlns:r="http://schemas.openxmlformats.org/officeDocument/2006/relationships" r:id="rId16"/>
          <a:extLst>
            <a:ext uri="{FF2B5EF4-FFF2-40B4-BE49-F238E27FC236}">
              <a16:creationId xmlns:a16="http://schemas.microsoft.com/office/drawing/2014/main" xmlns="" id="{00000000-0008-0000-0600-000012000000}"/>
            </a:ext>
          </a:extLst>
        </xdr:cNvPr>
        <xdr:cNvSpPr/>
      </xdr:nvSpPr>
      <xdr:spPr>
        <a:xfrm>
          <a:off x="13424101"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68035</xdr:rowOff>
    </xdr:from>
    <xdr:to>
      <xdr:col>26</xdr:col>
      <xdr:colOff>231996</xdr:colOff>
      <xdr:row>1</xdr:row>
      <xdr:rowOff>248035</xdr:rowOff>
    </xdr:to>
    <xdr:sp macro="" textlink="">
      <xdr:nvSpPr>
        <xdr:cNvPr id="19" name="Ellipse 18">
          <a:hlinkClick xmlns:r="http://schemas.openxmlformats.org/officeDocument/2006/relationships" r:id="rId17"/>
          <a:extLst>
            <a:ext uri="{FF2B5EF4-FFF2-40B4-BE49-F238E27FC236}">
              <a16:creationId xmlns:a16="http://schemas.microsoft.com/office/drawing/2014/main" xmlns="" id="{00000000-0008-0000-0600-000013000000}"/>
            </a:ext>
          </a:extLst>
        </xdr:cNvPr>
        <xdr:cNvSpPr/>
      </xdr:nvSpPr>
      <xdr:spPr>
        <a:xfrm>
          <a:off x="13727175" y="258535"/>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27</xdr:col>
      <xdr:colOff>68035</xdr:colOff>
      <xdr:row>1</xdr:row>
      <xdr:rowOff>68036</xdr:rowOff>
    </xdr:from>
    <xdr:to>
      <xdr:col>27</xdr:col>
      <xdr:colOff>248035</xdr:colOff>
      <xdr:row>1</xdr:row>
      <xdr:rowOff>248036</xdr:rowOff>
    </xdr:to>
    <xdr:sp macro="" textlink="">
      <xdr:nvSpPr>
        <xdr:cNvPr id="23" name="Ellipse 22">
          <a:hlinkClick xmlns:r="http://schemas.openxmlformats.org/officeDocument/2006/relationships" r:id="rId18"/>
          <a:extLst>
            <a:ext uri="{FF2B5EF4-FFF2-40B4-BE49-F238E27FC236}">
              <a16:creationId xmlns:a16="http://schemas.microsoft.com/office/drawing/2014/main" xmlns="" id="{00000000-0008-0000-0600-000017000000}"/>
            </a:ext>
          </a:extLst>
        </xdr:cNvPr>
        <xdr:cNvSpPr/>
      </xdr:nvSpPr>
      <xdr:spPr>
        <a:xfrm>
          <a:off x="14042571" y="258536"/>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68036</xdr:colOff>
      <xdr:row>3</xdr:row>
      <xdr:rowOff>68036</xdr:rowOff>
    </xdr:from>
    <xdr:to>
      <xdr:col>2</xdr:col>
      <xdr:colOff>5093</xdr:colOff>
      <xdr:row>6</xdr:row>
      <xdr:rowOff>57897</xdr:rowOff>
    </xdr:to>
    <xdr:pic>
      <xdr:nvPicPr>
        <xdr:cNvPr id="25" name="Image 24" descr="https://redevenirhumain.files.wordpress.com/2014/11/air07-accompagnement.png">
          <a:hlinkClick xmlns:r="http://schemas.openxmlformats.org/officeDocument/2006/relationships" r:id="rId19"/>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8036" y="1768929"/>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415096</xdr:colOff>
      <xdr:row>2</xdr:row>
      <xdr:rowOff>58853</xdr:rowOff>
    </xdr:to>
    <xdr:pic>
      <xdr:nvPicPr>
        <xdr:cNvPr id="28"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1"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2" name="Picture 3" descr="Résultat de recherche d'images pour &quot;bonhomme 3d résumé&quot;">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l="-13723" t="-17818"/>
        <a:stretch>
          <a:fillRect/>
        </a:stretch>
      </xdr:blipFill>
      <xdr:spPr bwMode="auto">
        <a:xfrm rot="21369361">
          <a:off x="0" y="84992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85725</xdr:colOff>
          <xdr:row>1</xdr:row>
          <xdr:rowOff>38100</xdr:rowOff>
        </xdr:from>
        <xdr:to>
          <xdr:col>10</xdr:col>
          <xdr:colOff>1847850</xdr:colOff>
          <xdr:row>3</xdr:row>
          <xdr:rowOff>28575</xdr:rowOff>
        </xdr:to>
        <xdr:pic>
          <xdr:nvPicPr>
            <xdr:cNvPr id="108590" name="Image1"/>
            <xdr:cNvPicPr preferRelativeResize="0">
              <a:picLocks noChangeArrowheads="1" noChangeShapeType="1"/>
              <a:extLst>
                <a:ext uri="{84589F7E-364E-4C9E-8A38-B11213B215E9}">
                  <a14:cameraTool cellRange="Prog!N7" spid="_x0000_s108594"/>
                </a:ext>
              </a:extLst>
            </xdr:cNvPicPr>
          </xdr:nvPicPr>
          <xdr:blipFill>
            <a:blip xmlns:r="http://schemas.openxmlformats.org/officeDocument/2006/relationships" r:embed="rId24"/>
            <a:srcRect/>
            <a:stretch>
              <a:fillRect/>
            </a:stretch>
          </xdr:blipFill>
          <xdr:spPr bwMode="auto">
            <a:xfrm>
              <a:off x="7305675" y="2286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6</xdr:col>
      <xdr:colOff>1133475</xdr:colOff>
      <xdr:row>2</xdr:row>
      <xdr:rowOff>123825</xdr:rowOff>
    </xdr:to>
    <xdr:pic>
      <xdr:nvPicPr>
        <xdr:cNvPr id="2" name="Picture 265">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333375</xdr:colOff>
      <xdr:row>1</xdr:row>
      <xdr:rowOff>57150</xdr:rowOff>
    </xdr:from>
    <xdr:to>
      <xdr:col>6</xdr:col>
      <xdr:colOff>1133475</xdr:colOff>
      <xdr:row>2</xdr:row>
      <xdr:rowOff>123825</xdr:rowOff>
    </xdr:to>
    <xdr:pic>
      <xdr:nvPicPr>
        <xdr:cNvPr id="3" name="Picture 265">
          <a:hlinkClick xmlns:r="http://schemas.openxmlformats.org/officeDocument/2006/relationships" r:id="rId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xdr:from>
      <xdr:col>12</xdr:col>
      <xdr:colOff>54428</xdr:colOff>
      <xdr:row>1</xdr:row>
      <xdr:rowOff>54429</xdr:rowOff>
    </xdr:from>
    <xdr:to>
      <xdr:col>12</xdr:col>
      <xdr:colOff>234428</xdr:colOff>
      <xdr:row>1</xdr:row>
      <xdr:rowOff>234429</xdr:rowOff>
    </xdr:to>
    <xdr:sp macro="" textlink="">
      <xdr:nvSpPr>
        <xdr:cNvPr id="6" name="Ellipse 5">
          <a:hlinkClick xmlns:r="http://schemas.openxmlformats.org/officeDocument/2006/relationships" r:id="rId3"/>
          <a:extLst>
            <a:ext uri="{FF2B5EF4-FFF2-40B4-BE49-F238E27FC236}">
              <a16:creationId xmlns:a16="http://schemas.microsoft.com/office/drawing/2014/main" xmlns="" id="{00000000-0008-0000-0700-000006000000}"/>
            </a:ext>
          </a:extLst>
        </xdr:cNvPr>
        <xdr:cNvSpPr/>
      </xdr:nvSpPr>
      <xdr:spPr>
        <a:xfrm>
          <a:off x="9484178"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54429</xdr:rowOff>
    </xdr:from>
    <xdr:to>
      <xdr:col>13</xdr:col>
      <xdr:colOff>238142</xdr:colOff>
      <xdr:row>1</xdr:row>
      <xdr:rowOff>234429</xdr:rowOff>
    </xdr:to>
    <xdr:sp macro="" textlink="">
      <xdr:nvSpPr>
        <xdr:cNvPr id="7" name="Ellipse 6">
          <a:hlinkClick xmlns:r="http://schemas.openxmlformats.org/officeDocument/2006/relationships" r:id="rId4"/>
          <a:extLst>
            <a:ext uri="{FF2B5EF4-FFF2-40B4-BE49-F238E27FC236}">
              <a16:creationId xmlns:a16="http://schemas.microsoft.com/office/drawing/2014/main" xmlns="" id="{00000000-0008-0000-0700-000007000000}"/>
            </a:ext>
          </a:extLst>
        </xdr:cNvPr>
        <xdr:cNvSpPr/>
      </xdr:nvSpPr>
      <xdr:spPr>
        <a:xfrm>
          <a:off x="9787249"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54429</xdr:rowOff>
    </xdr:from>
    <xdr:to>
      <xdr:col>14</xdr:col>
      <xdr:colOff>241856</xdr:colOff>
      <xdr:row>1</xdr:row>
      <xdr:rowOff>234429</xdr:rowOff>
    </xdr:to>
    <xdr:sp macro="" textlink="">
      <xdr:nvSpPr>
        <xdr:cNvPr id="8" name="Ellipse 7">
          <a:hlinkClick xmlns:r="http://schemas.openxmlformats.org/officeDocument/2006/relationships" r:id="rId5"/>
          <a:extLst>
            <a:ext uri="{FF2B5EF4-FFF2-40B4-BE49-F238E27FC236}">
              <a16:creationId xmlns:a16="http://schemas.microsoft.com/office/drawing/2014/main" xmlns="" id="{00000000-0008-0000-0700-000008000000}"/>
            </a:ext>
          </a:extLst>
        </xdr:cNvPr>
        <xdr:cNvSpPr/>
      </xdr:nvSpPr>
      <xdr:spPr>
        <a:xfrm>
          <a:off x="10090320"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54429</xdr:rowOff>
    </xdr:from>
    <xdr:to>
      <xdr:col>15</xdr:col>
      <xdr:colOff>245570</xdr:colOff>
      <xdr:row>1</xdr:row>
      <xdr:rowOff>234429</xdr:rowOff>
    </xdr:to>
    <xdr:sp macro="" textlink="">
      <xdr:nvSpPr>
        <xdr:cNvPr id="9" name="Ellipse 8">
          <a:hlinkClick xmlns:r="http://schemas.openxmlformats.org/officeDocument/2006/relationships" r:id="rId6"/>
          <a:extLst>
            <a:ext uri="{FF2B5EF4-FFF2-40B4-BE49-F238E27FC236}">
              <a16:creationId xmlns:a16="http://schemas.microsoft.com/office/drawing/2014/main" xmlns="" id="{00000000-0008-0000-0700-000009000000}"/>
            </a:ext>
          </a:extLst>
        </xdr:cNvPr>
        <xdr:cNvSpPr/>
      </xdr:nvSpPr>
      <xdr:spPr>
        <a:xfrm>
          <a:off x="10393391"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54429</xdr:rowOff>
    </xdr:from>
    <xdr:to>
      <xdr:col>16</xdr:col>
      <xdr:colOff>249283</xdr:colOff>
      <xdr:row>1</xdr:row>
      <xdr:rowOff>234429</xdr:rowOff>
    </xdr:to>
    <xdr:sp macro="" textlink="">
      <xdr:nvSpPr>
        <xdr:cNvPr id="10" name="Ellipse 9">
          <a:hlinkClick xmlns:r="http://schemas.openxmlformats.org/officeDocument/2006/relationships" r:id="rId7"/>
          <a:extLst>
            <a:ext uri="{FF2B5EF4-FFF2-40B4-BE49-F238E27FC236}">
              <a16:creationId xmlns:a16="http://schemas.microsoft.com/office/drawing/2014/main" xmlns="" id="{00000000-0008-0000-0700-00000A000000}"/>
            </a:ext>
          </a:extLst>
        </xdr:cNvPr>
        <xdr:cNvSpPr/>
      </xdr:nvSpPr>
      <xdr:spPr>
        <a:xfrm>
          <a:off x="10696462"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54429</xdr:rowOff>
    </xdr:from>
    <xdr:to>
      <xdr:col>17</xdr:col>
      <xdr:colOff>252997</xdr:colOff>
      <xdr:row>1</xdr:row>
      <xdr:rowOff>234429</xdr:rowOff>
    </xdr:to>
    <xdr:sp macro="" textlink="">
      <xdr:nvSpPr>
        <xdr:cNvPr id="11" name="Ellipse 10">
          <a:hlinkClick xmlns:r="http://schemas.openxmlformats.org/officeDocument/2006/relationships" r:id="rId8"/>
          <a:extLst>
            <a:ext uri="{FF2B5EF4-FFF2-40B4-BE49-F238E27FC236}">
              <a16:creationId xmlns:a16="http://schemas.microsoft.com/office/drawing/2014/main" xmlns="" id="{00000000-0008-0000-0700-00000B000000}"/>
            </a:ext>
          </a:extLst>
        </xdr:cNvPr>
        <xdr:cNvSpPr/>
      </xdr:nvSpPr>
      <xdr:spPr>
        <a:xfrm>
          <a:off x="10999533"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54429</xdr:rowOff>
    </xdr:from>
    <xdr:to>
      <xdr:col>18</xdr:col>
      <xdr:colOff>256711</xdr:colOff>
      <xdr:row>1</xdr:row>
      <xdr:rowOff>234429</xdr:rowOff>
    </xdr:to>
    <xdr:sp macro="" textlink="">
      <xdr:nvSpPr>
        <xdr:cNvPr id="12" name="Ellipse 11">
          <a:hlinkClick xmlns:r="http://schemas.openxmlformats.org/officeDocument/2006/relationships" r:id="rId9"/>
          <a:extLst>
            <a:ext uri="{FF2B5EF4-FFF2-40B4-BE49-F238E27FC236}">
              <a16:creationId xmlns:a16="http://schemas.microsoft.com/office/drawing/2014/main" xmlns="" id="{00000000-0008-0000-0700-00000C000000}"/>
            </a:ext>
          </a:extLst>
        </xdr:cNvPr>
        <xdr:cNvSpPr/>
      </xdr:nvSpPr>
      <xdr:spPr>
        <a:xfrm>
          <a:off x="11302604"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54429</xdr:rowOff>
    </xdr:from>
    <xdr:to>
      <xdr:col>19</xdr:col>
      <xdr:colOff>260425</xdr:colOff>
      <xdr:row>1</xdr:row>
      <xdr:rowOff>234429</xdr:rowOff>
    </xdr:to>
    <xdr:sp macro="" textlink="">
      <xdr:nvSpPr>
        <xdr:cNvPr id="13" name="Ellipse 12">
          <a:hlinkClick xmlns:r="http://schemas.openxmlformats.org/officeDocument/2006/relationships" r:id="rId10"/>
          <a:extLst>
            <a:ext uri="{FF2B5EF4-FFF2-40B4-BE49-F238E27FC236}">
              <a16:creationId xmlns:a16="http://schemas.microsoft.com/office/drawing/2014/main" xmlns="" id="{00000000-0008-0000-0700-00000D000000}"/>
            </a:ext>
          </a:extLst>
        </xdr:cNvPr>
        <xdr:cNvSpPr/>
      </xdr:nvSpPr>
      <xdr:spPr>
        <a:xfrm>
          <a:off x="11605675"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54429</xdr:rowOff>
    </xdr:from>
    <xdr:to>
      <xdr:col>20</xdr:col>
      <xdr:colOff>264139</xdr:colOff>
      <xdr:row>1</xdr:row>
      <xdr:rowOff>234429</xdr:rowOff>
    </xdr:to>
    <xdr:sp macro="" textlink="">
      <xdr:nvSpPr>
        <xdr:cNvPr id="14" name="Ellipse 13">
          <a:hlinkClick xmlns:r="http://schemas.openxmlformats.org/officeDocument/2006/relationships" r:id="rId11"/>
          <a:extLst>
            <a:ext uri="{FF2B5EF4-FFF2-40B4-BE49-F238E27FC236}">
              <a16:creationId xmlns:a16="http://schemas.microsoft.com/office/drawing/2014/main" xmlns="" id="{00000000-0008-0000-0700-00000E000000}"/>
            </a:ext>
          </a:extLst>
        </xdr:cNvPr>
        <xdr:cNvSpPr/>
      </xdr:nvSpPr>
      <xdr:spPr>
        <a:xfrm>
          <a:off x="11908746"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54429</xdr:rowOff>
    </xdr:from>
    <xdr:to>
      <xdr:col>21</xdr:col>
      <xdr:colOff>267853</xdr:colOff>
      <xdr:row>1</xdr:row>
      <xdr:rowOff>234429</xdr:rowOff>
    </xdr:to>
    <xdr:sp macro="" textlink="">
      <xdr:nvSpPr>
        <xdr:cNvPr id="15" name="Ellipse 14">
          <a:hlinkClick xmlns:r="http://schemas.openxmlformats.org/officeDocument/2006/relationships" r:id="rId12"/>
          <a:extLst>
            <a:ext uri="{FF2B5EF4-FFF2-40B4-BE49-F238E27FC236}">
              <a16:creationId xmlns:a16="http://schemas.microsoft.com/office/drawing/2014/main" xmlns="" id="{00000000-0008-0000-0700-00000F000000}"/>
            </a:ext>
          </a:extLst>
        </xdr:cNvPr>
        <xdr:cNvSpPr/>
      </xdr:nvSpPr>
      <xdr:spPr>
        <a:xfrm>
          <a:off x="12211817"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54429</xdr:rowOff>
    </xdr:from>
    <xdr:to>
      <xdr:col>22</xdr:col>
      <xdr:colOff>257959</xdr:colOff>
      <xdr:row>1</xdr:row>
      <xdr:rowOff>234429</xdr:rowOff>
    </xdr:to>
    <xdr:sp macro="" textlink="">
      <xdr:nvSpPr>
        <xdr:cNvPr id="16" name="Ellipse 15">
          <a:hlinkClick xmlns:r="http://schemas.openxmlformats.org/officeDocument/2006/relationships" r:id="rId13"/>
          <a:extLst>
            <a:ext uri="{FF2B5EF4-FFF2-40B4-BE49-F238E27FC236}">
              <a16:creationId xmlns:a16="http://schemas.microsoft.com/office/drawing/2014/main" xmlns="" id="{00000000-0008-0000-0700-000010000000}"/>
            </a:ext>
          </a:extLst>
        </xdr:cNvPr>
        <xdr:cNvSpPr/>
      </xdr:nvSpPr>
      <xdr:spPr>
        <a:xfrm>
          <a:off x="12514888"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54429</xdr:rowOff>
    </xdr:from>
    <xdr:to>
      <xdr:col>23</xdr:col>
      <xdr:colOff>248066</xdr:colOff>
      <xdr:row>1</xdr:row>
      <xdr:rowOff>234429</xdr:rowOff>
    </xdr:to>
    <xdr:sp macro="" textlink="">
      <xdr:nvSpPr>
        <xdr:cNvPr id="17" name="Ellipse 16">
          <a:hlinkClick xmlns:r="http://schemas.openxmlformats.org/officeDocument/2006/relationships" r:id="rId14"/>
          <a:extLst>
            <a:ext uri="{FF2B5EF4-FFF2-40B4-BE49-F238E27FC236}">
              <a16:creationId xmlns:a16="http://schemas.microsoft.com/office/drawing/2014/main" xmlns="" id="{00000000-0008-0000-0700-000011000000}"/>
            </a:ext>
          </a:extLst>
        </xdr:cNvPr>
        <xdr:cNvSpPr/>
      </xdr:nvSpPr>
      <xdr:spPr>
        <a:xfrm>
          <a:off x="12817959"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54429</xdr:rowOff>
    </xdr:from>
    <xdr:to>
      <xdr:col>24</xdr:col>
      <xdr:colOff>238173</xdr:colOff>
      <xdr:row>1</xdr:row>
      <xdr:rowOff>234429</xdr:rowOff>
    </xdr:to>
    <xdr:sp macro="" textlink="">
      <xdr:nvSpPr>
        <xdr:cNvPr id="18" name="Ellipse 17">
          <a:hlinkClick xmlns:r="http://schemas.openxmlformats.org/officeDocument/2006/relationships" r:id="rId15"/>
          <a:extLst>
            <a:ext uri="{FF2B5EF4-FFF2-40B4-BE49-F238E27FC236}">
              <a16:creationId xmlns:a16="http://schemas.microsoft.com/office/drawing/2014/main" xmlns="" id="{00000000-0008-0000-0700-000012000000}"/>
            </a:ext>
          </a:extLst>
        </xdr:cNvPr>
        <xdr:cNvSpPr/>
      </xdr:nvSpPr>
      <xdr:spPr>
        <a:xfrm>
          <a:off x="13121030"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54429</xdr:rowOff>
    </xdr:from>
    <xdr:to>
      <xdr:col>25</xdr:col>
      <xdr:colOff>228280</xdr:colOff>
      <xdr:row>1</xdr:row>
      <xdr:rowOff>234429</xdr:rowOff>
    </xdr:to>
    <xdr:sp macro="" textlink="">
      <xdr:nvSpPr>
        <xdr:cNvPr id="19" name="Ellipse 18">
          <a:hlinkClick xmlns:r="http://schemas.openxmlformats.org/officeDocument/2006/relationships" r:id="rId16"/>
          <a:extLst>
            <a:ext uri="{FF2B5EF4-FFF2-40B4-BE49-F238E27FC236}">
              <a16:creationId xmlns:a16="http://schemas.microsoft.com/office/drawing/2014/main" xmlns="" id="{00000000-0008-0000-0700-000013000000}"/>
            </a:ext>
          </a:extLst>
        </xdr:cNvPr>
        <xdr:cNvSpPr/>
      </xdr:nvSpPr>
      <xdr:spPr>
        <a:xfrm>
          <a:off x="13424101"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54429</xdr:rowOff>
    </xdr:from>
    <xdr:to>
      <xdr:col>26</xdr:col>
      <xdr:colOff>231996</xdr:colOff>
      <xdr:row>1</xdr:row>
      <xdr:rowOff>234429</xdr:rowOff>
    </xdr:to>
    <xdr:sp macro="" textlink="">
      <xdr:nvSpPr>
        <xdr:cNvPr id="20" name="Ellipse 19">
          <a:hlinkClick xmlns:r="http://schemas.openxmlformats.org/officeDocument/2006/relationships" r:id="rId17"/>
          <a:extLst>
            <a:ext uri="{FF2B5EF4-FFF2-40B4-BE49-F238E27FC236}">
              <a16:creationId xmlns:a16="http://schemas.microsoft.com/office/drawing/2014/main" xmlns="" id="{00000000-0008-0000-0700-000014000000}"/>
            </a:ext>
          </a:extLst>
        </xdr:cNvPr>
        <xdr:cNvSpPr/>
      </xdr:nvSpPr>
      <xdr:spPr>
        <a:xfrm>
          <a:off x="13727175" y="244929"/>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4" name="Image 23"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27</xdr:col>
      <xdr:colOff>59530</xdr:colOff>
      <xdr:row>1</xdr:row>
      <xdr:rowOff>54428</xdr:rowOff>
    </xdr:from>
    <xdr:to>
      <xdr:col>27</xdr:col>
      <xdr:colOff>239530</xdr:colOff>
      <xdr:row>1</xdr:row>
      <xdr:rowOff>234428</xdr:rowOff>
    </xdr:to>
    <xdr:sp macro="" textlink="">
      <xdr:nvSpPr>
        <xdr:cNvPr id="25" name="Ellipse 24">
          <a:hlinkClick xmlns:r="http://schemas.openxmlformats.org/officeDocument/2006/relationships" r:id="rId20"/>
          <a:extLst>
            <a:ext uri="{FF2B5EF4-FFF2-40B4-BE49-F238E27FC236}">
              <a16:creationId xmlns:a16="http://schemas.microsoft.com/office/drawing/2014/main" xmlns="" id="{00000000-0008-0000-0600-000017000000}"/>
            </a:ext>
          </a:extLst>
        </xdr:cNvPr>
        <xdr:cNvSpPr/>
      </xdr:nvSpPr>
      <xdr:spPr>
        <a:xfrm>
          <a:off x="1408509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6" name="Picture 1" descr="Image associée">
          <a:hlinkClick xmlns:r="http://schemas.openxmlformats.org/officeDocument/2006/relationships" r:id="rId2"/>
        </xdr:cNvPr>
        <xdr:cNvPicPr>
          <a:picLocks noChangeAspect="1" noChangeArrowheads="1"/>
        </xdr:cNvPicPr>
      </xdr:nvPicPr>
      <xdr:blipFill>
        <a:blip xmlns:r="http://schemas.openxmlformats.org/officeDocument/2006/relationships" r:embed="rId21"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7" name="Picture 3" descr="Résultat de recherche d'images pour &quot;bonhomme 3d résumé&quot;">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8" name="Picture 265">
          <a:hlinkClick xmlns:r="http://schemas.openxmlformats.org/officeDocument/2006/relationships" r:id="rId2"/>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1"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9" name="Picture 1" descr="Image associée">
          <a:hlinkClick xmlns:r="http://schemas.openxmlformats.org/officeDocument/2006/relationships" r:id="rId2"/>
        </xdr:cNvPr>
        <xdr:cNvPicPr>
          <a:picLocks noChangeAspect="1" noChangeArrowheads="1"/>
        </xdr:cNvPicPr>
      </xdr:nvPicPr>
      <xdr:blipFill>
        <a:blip xmlns:r="http://schemas.openxmlformats.org/officeDocument/2006/relationships" r:embed="rId21"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30" name="Picture 3" descr="Résultat de recherche d'images pour &quot;bonhomme 3d résumé&quot;">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09579" name="Image1"/>
            <xdr:cNvPicPr preferRelativeResize="0">
              <a:picLocks noChangeArrowheads="1" noChangeShapeType="1"/>
              <a:extLst>
                <a:ext uri="{84589F7E-364E-4C9E-8A38-B11213B215E9}">
                  <a14:cameraTool cellRange="Prog!N20" spid="_x0000_s109583"/>
                </a:ext>
              </a:extLst>
            </xdr:cNvPicPr>
          </xdr:nvPicPr>
          <xdr:blipFill>
            <a:blip xmlns:r="http://schemas.openxmlformats.org/officeDocument/2006/relationships" r:embed="rId24"/>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353786</xdr:colOff>
      <xdr:row>1</xdr:row>
      <xdr:rowOff>81643</xdr:rowOff>
    </xdr:from>
    <xdr:to>
      <xdr:col>6</xdr:col>
      <xdr:colOff>1153886</xdr:colOff>
      <xdr:row>2</xdr:row>
      <xdr:rowOff>148318</xdr:rowOff>
    </xdr:to>
    <xdr:pic>
      <xdr:nvPicPr>
        <xdr:cNvPr id="7" name="Picture 265">
          <a:hlinkClick xmlns:r="http://schemas.openxmlformats.org/officeDocument/2006/relationships" r:id="rId1"/>
          <a:extLst>
            <a:ext uri="{FF2B5EF4-FFF2-40B4-BE49-F238E27FC236}">
              <a16:creationId xmlns:a16="http://schemas.microsoft.com/office/drawing/2014/main" xmlns="" id="{00000000-0008-0000-0800-0000070000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53786" y="272143"/>
          <a:ext cx="2759529" cy="719818"/>
        </a:xfrm>
        <a:prstGeom prst="rect">
          <a:avLst/>
        </a:prstGeom>
        <a:noFill/>
        <a:ln w="1">
          <a:noFill/>
          <a:miter lim="800000"/>
          <a:headEnd/>
          <a:tailEnd/>
        </a:ln>
      </xdr:spPr>
    </xdr:pic>
    <xdr:clientData/>
  </xdr:twoCellAnchor>
  <xdr:twoCellAnchor>
    <xdr:from>
      <xdr:col>12</xdr:col>
      <xdr:colOff>54428</xdr:colOff>
      <xdr:row>1</xdr:row>
      <xdr:rowOff>54428</xdr:rowOff>
    </xdr:from>
    <xdr:to>
      <xdr:col>12</xdr:col>
      <xdr:colOff>234428</xdr:colOff>
      <xdr:row>1</xdr:row>
      <xdr:rowOff>234428</xdr:rowOff>
    </xdr:to>
    <xdr:sp macro="" textlink="">
      <xdr:nvSpPr>
        <xdr:cNvPr id="8" name="Ellipse 7">
          <a:hlinkClick xmlns:r="http://schemas.openxmlformats.org/officeDocument/2006/relationships" r:id="rId3"/>
          <a:extLst>
            <a:ext uri="{FF2B5EF4-FFF2-40B4-BE49-F238E27FC236}">
              <a16:creationId xmlns:a16="http://schemas.microsoft.com/office/drawing/2014/main" xmlns="" id="{00000000-0008-0000-0800-000008000000}"/>
            </a:ext>
          </a:extLst>
        </xdr:cNvPr>
        <xdr:cNvSpPr/>
      </xdr:nvSpPr>
      <xdr:spPr>
        <a:xfrm>
          <a:off x="948417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13</xdr:col>
      <xdr:colOff>58142</xdr:colOff>
      <xdr:row>1</xdr:row>
      <xdr:rowOff>54428</xdr:rowOff>
    </xdr:from>
    <xdr:to>
      <xdr:col>13</xdr:col>
      <xdr:colOff>238142</xdr:colOff>
      <xdr:row>1</xdr:row>
      <xdr:rowOff>234428</xdr:rowOff>
    </xdr:to>
    <xdr:sp macro="" textlink="">
      <xdr:nvSpPr>
        <xdr:cNvPr id="9" name="Ellipse 8">
          <a:hlinkClick xmlns:r="http://schemas.openxmlformats.org/officeDocument/2006/relationships" r:id="rId4"/>
          <a:extLst>
            <a:ext uri="{FF2B5EF4-FFF2-40B4-BE49-F238E27FC236}">
              <a16:creationId xmlns:a16="http://schemas.microsoft.com/office/drawing/2014/main" xmlns="" id="{00000000-0008-0000-0800-000009000000}"/>
            </a:ext>
          </a:extLst>
        </xdr:cNvPr>
        <xdr:cNvSpPr/>
      </xdr:nvSpPr>
      <xdr:spPr>
        <a:xfrm>
          <a:off x="978724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14</xdr:col>
      <xdr:colOff>61856</xdr:colOff>
      <xdr:row>1</xdr:row>
      <xdr:rowOff>54428</xdr:rowOff>
    </xdr:from>
    <xdr:to>
      <xdr:col>14</xdr:col>
      <xdr:colOff>241856</xdr:colOff>
      <xdr:row>1</xdr:row>
      <xdr:rowOff>234428</xdr:rowOff>
    </xdr:to>
    <xdr:sp macro="" textlink="">
      <xdr:nvSpPr>
        <xdr:cNvPr id="10" name="Ellipse 9">
          <a:hlinkClick xmlns:r="http://schemas.openxmlformats.org/officeDocument/2006/relationships" r:id="rId5"/>
          <a:extLst>
            <a:ext uri="{FF2B5EF4-FFF2-40B4-BE49-F238E27FC236}">
              <a16:creationId xmlns:a16="http://schemas.microsoft.com/office/drawing/2014/main" xmlns="" id="{00000000-0008-0000-0800-00000A000000}"/>
            </a:ext>
          </a:extLst>
        </xdr:cNvPr>
        <xdr:cNvSpPr/>
      </xdr:nvSpPr>
      <xdr:spPr>
        <a:xfrm>
          <a:off x="1009032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15</xdr:col>
      <xdr:colOff>65570</xdr:colOff>
      <xdr:row>1</xdr:row>
      <xdr:rowOff>54428</xdr:rowOff>
    </xdr:from>
    <xdr:to>
      <xdr:col>15</xdr:col>
      <xdr:colOff>245570</xdr:colOff>
      <xdr:row>1</xdr:row>
      <xdr:rowOff>234428</xdr:rowOff>
    </xdr:to>
    <xdr:sp macro="" textlink="">
      <xdr:nvSpPr>
        <xdr:cNvPr id="11" name="Ellipse 10">
          <a:hlinkClick xmlns:r="http://schemas.openxmlformats.org/officeDocument/2006/relationships" r:id="rId6"/>
          <a:extLst>
            <a:ext uri="{FF2B5EF4-FFF2-40B4-BE49-F238E27FC236}">
              <a16:creationId xmlns:a16="http://schemas.microsoft.com/office/drawing/2014/main" xmlns="" id="{00000000-0008-0000-0800-00000B000000}"/>
            </a:ext>
          </a:extLst>
        </xdr:cNvPr>
        <xdr:cNvSpPr/>
      </xdr:nvSpPr>
      <xdr:spPr>
        <a:xfrm>
          <a:off x="1039339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16</xdr:col>
      <xdr:colOff>69283</xdr:colOff>
      <xdr:row>1</xdr:row>
      <xdr:rowOff>54428</xdr:rowOff>
    </xdr:from>
    <xdr:to>
      <xdr:col>16</xdr:col>
      <xdr:colOff>249283</xdr:colOff>
      <xdr:row>1</xdr:row>
      <xdr:rowOff>234428</xdr:rowOff>
    </xdr:to>
    <xdr:sp macro="" textlink="">
      <xdr:nvSpPr>
        <xdr:cNvPr id="12" name="Ellipse 11">
          <a:hlinkClick xmlns:r="http://schemas.openxmlformats.org/officeDocument/2006/relationships" r:id="rId7"/>
          <a:extLst>
            <a:ext uri="{FF2B5EF4-FFF2-40B4-BE49-F238E27FC236}">
              <a16:creationId xmlns:a16="http://schemas.microsoft.com/office/drawing/2014/main" xmlns="" id="{00000000-0008-0000-0800-00000C000000}"/>
            </a:ext>
          </a:extLst>
        </xdr:cNvPr>
        <xdr:cNvSpPr/>
      </xdr:nvSpPr>
      <xdr:spPr>
        <a:xfrm>
          <a:off x="10696462"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17</xdr:col>
      <xdr:colOff>72997</xdr:colOff>
      <xdr:row>1</xdr:row>
      <xdr:rowOff>54428</xdr:rowOff>
    </xdr:from>
    <xdr:to>
      <xdr:col>17</xdr:col>
      <xdr:colOff>252997</xdr:colOff>
      <xdr:row>1</xdr:row>
      <xdr:rowOff>234428</xdr:rowOff>
    </xdr:to>
    <xdr:sp macro="" textlink="">
      <xdr:nvSpPr>
        <xdr:cNvPr id="13" name="Ellipse 12">
          <a:hlinkClick xmlns:r="http://schemas.openxmlformats.org/officeDocument/2006/relationships" r:id="rId8"/>
          <a:extLst>
            <a:ext uri="{FF2B5EF4-FFF2-40B4-BE49-F238E27FC236}">
              <a16:creationId xmlns:a16="http://schemas.microsoft.com/office/drawing/2014/main" xmlns="" id="{00000000-0008-0000-0800-00000D000000}"/>
            </a:ext>
          </a:extLst>
        </xdr:cNvPr>
        <xdr:cNvSpPr/>
      </xdr:nvSpPr>
      <xdr:spPr>
        <a:xfrm>
          <a:off x="10999533"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18</xdr:col>
      <xdr:colOff>76711</xdr:colOff>
      <xdr:row>1</xdr:row>
      <xdr:rowOff>54428</xdr:rowOff>
    </xdr:from>
    <xdr:to>
      <xdr:col>18</xdr:col>
      <xdr:colOff>256711</xdr:colOff>
      <xdr:row>1</xdr:row>
      <xdr:rowOff>234428</xdr:rowOff>
    </xdr:to>
    <xdr:sp macro="" textlink="">
      <xdr:nvSpPr>
        <xdr:cNvPr id="14" name="Ellipse 13">
          <a:hlinkClick xmlns:r="http://schemas.openxmlformats.org/officeDocument/2006/relationships" r:id="rId9"/>
          <a:extLst>
            <a:ext uri="{FF2B5EF4-FFF2-40B4-BE49-F238E27FC236}">
              <a16:creationId xmlns:a16="http://schemas.microsoft.com/office/drawing/2014/main" xmlns="" id="{00000000-0008-0000-0800-00000E000000}"/>
            </a:ext>
          </a:extLst>
        </xdr:cNvPr>
        <xdr:cNvSpPr/>
      </xdr:nvSpPr>
      <xdr:spPr>
        <a:xfrm>
          <a:off x="11302604"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19</xdr:col>
      <xdr:colOff>80425</xdr:colOff>
      <xdr:row>1</xdr:row>
      <xdr:rowOff>54428</xdr:rowOff>
    </xdr:from>
    <xdr:to>
      <xdr:col>19</xdr:col>
      <xdr:colOff>260425</xdr:colOff>
      <xdr:row>1</xdr:row>
      <xdr:rowOff>234428</xdr:rowOff>
    </xdr:to>
    <xdr:sp macro="" textlink="">
      <xdr:nvSpPr>
        <xdr:cNvPr id="15" name="Ellipse 14">
          <a:hlinkClick xmlns:r="http://schemas.openxmlformats.org/officeDocument/2006/relationships" r:id="rId10"/>
          <a:extLst>
            <a:ext uri="{FF2B5EF4-FFF2-40B4-BE49-F238E27FC236}">
              <a16:creationId xmlns:a16="http://schemas.microsoft.com/office/drawing/2014/main" xmlns="" id="{00000000-0008-0000-0800-00000F000000}"/>
            </a:ext>
          </a:extLst>
        </xdr:cNvPr>
        <xdr:cNvSpPr/>
      </xdr:nvSpPr>
      <xdr:spPr>
        <a:xfrm>
          <a:off x="116056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20</xdr:col>
      <xdr:colOff>84139</xdr:colOff>
      <xdr:row>1</xdr:row>
      <xdr:rowOff>54428</xdr:rowOff>
    </xdr:from>
    <xdr:to>
      <xdr:col>20</xdr:col>
      <xdr:colOff>264139</xdr:colOff>
      <xdr:row>1</xdr:row>
      <xdr:rowOff>234428</xdr:rowOff>
    </xdr:to>
    <xdr:sp macro="" textlink="">
      <xdr:nvSpPr>
        <xdr:cNvPr id="16" name="Ellipse 15">
          <a:hlinkClick xmlns:r="http://schemas.openxmlformats.org/officeDocument/2006/relationships" r:id="rId11"/>
          <a:extLst>
            <a:ext uri="{FF2B5EF4-FFF2-40B4-BE49-F238E27FC236}">
              <a16:creationId xmlns:a16="http://schemas.microsoft.com/office/drawing/2014/main" xmlns="" id="{00000000-0008-0000-0800-000010000000}"/>
            </a:ext>
          </a:extLst>
        </xdr:cNvPr>
        <xdr:cNvSpPr/>
      </xdr:nvSpPr>
      <xdr:spPr>
        <a:xfrm>
          <a:off x="11908746"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21</xdr:col>
      <xdr:colOff>87853</xdr:colOff>
      <xdr:row>1</xdr:row>
      <xdr:rowOff>54428</xdr:rowOff>
    </xdr:from>
    <xdr:to>
      <xdr:col>21</xdr:col>
      <xdr:colOff>267853</xdr:colOff>
      <xdr:row>1</xdr:row>
      <xdr:rowOff>234428</xdr:rowOff>
    </xdr:to>
    <xdr:sp macro="" textlink="">
      <xdr:nvSpPr>
        <xdr:cNvPr id="17" name="Ellipse 16">
          <a:hlinkClick xmlns:r="http://schemas.openxmlformats.org/officeDocument/2006/relationships" r:id="rId12"/>
          <a:extLst>
            <a:ext uri="{FF2B5EF4-FFF2-40B4-BE49-F238E27FC236}">
              <a16:creationId xmlns:a16="http://schemas.microsoft.com/office/drawing/2014/main" xmlns="" id="{00000000-0008-0000-0800-000011000000}"/>
            </a:ext>
          </a:extLst>
        </xdr:cNvPr>
        <xdr:cNvSpPr/>
      </xdr:nvSpPr>
      <xdr:spPr>
        <a:xfrm>
          <a:off x="12211817"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22</xdr:col>
      <xdr:colOff>77959</xdr:colOff>
      <xdr:row>1</xdr:row>
      <xdr:rowOff>54428</xdr:rowOff>
    </xdr:from>
    <xdr:to>
      <xdr:col>22</xdr:col>
      <xdr:colOff>257959</xdr:colOff>
      <xdr:row>1</xdr:row>
      <xdr:rowOff>234428</xdr:rowOff>
    </xdr:to>
    <xdr:sp macro="" textlink="">
      <xdr:nvSpPr>
        <xdr:cNvPr id="18" name="Ellipse 17">
          <a:hlinkClick xmlns:r="http://schemas.openxmlformats.org/officeDocument/2006/relationships" r:id="rId13"/>
          <a:extLst>
            <a:ext uri="{FF2B5EF4-FFF2-40B4-BE49-F238E27FC236}">
              <a16:creationId xmlns:a16="http://schemas.microsoft.com/office/drawing/2014/main" xmlns="" id="{00000000-0008-0000-0800-000012000000}"/>
            </a:ext>
          </a:extLst>
        </xdr:cNvPr>
        <xdr:cNvSpPr/>
      </xdr:nvSpPr>
      <xdr:spPr>
        <a:xfrm>
          <a:off x="12514888"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23</xdr:col>
      <xdr:colOff>68066</xdr:colOff>
      <xdr:row>1</xdr:row>
      <xdr:rowOff>54428</xdr:rowOff>
    </xdr:from>
    <xdr:to>
      <xdr:col>23</xdr:col>
      <xdr:colOff>248066</xdr:colOff>
      <xdr:row>1</xdr:row>
      <xdr:rowOff>234428</xdr:rowOff>
    </xdr:to>
    <xdr:sp macro="" textlink="">
      <xdr:nvSpPr>
        <xdr:cNvPr id="19" name="Ellipse 18">
          <a:hlinkClick xmlns:r="http://schemas.openxmlformats.org/officeDocument/2006/relationships" r:id="rId14"/>
          <a:extLst>
            <a:ext uri="{FF2B5EF4-FFF2-40B4-BE49-F238E27FC236}">
              <a16:creationId xmlns:a16="http://schemas.microsoft.com/office/drawing/2014/main" xmlns="" id="{00000000-0008-0000-0800-000013000000}"/>
            </a:ext>
          </a:extLst>
        </xdr:cNvPr>
        <xdr:cNvSpPr/>
      </xdr:nvSpPr>
      <xdr:spPr>
        <a:xfrm>
          <a:off x="12817959"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24</xdr:col>
      <xdr:colOff>58173</xdr:colOff>
      <xdr:row>1</xdr:row>
      <xdr:rowOff>54428</xdr:rowOff>
    </xdr:from>
    <xdr:to>
      <xdr:col>24</xdr:col>
      <xdr:colOff>238173</xdr:colOff>
      <xdr:row>1</xdr:row>
      <xdr:rowOff>234428</xdr:rowOff>
    </xdr:to>
    <xdr:sp macro="" textlink="">
      <xdr:nvSpPr>
        <xdr:cNvPr id="20" name="Ellipse 19">
          <a:hlinkClick xmlns:r="http://schemas.openxmlformats.org/officeDocument/2006/relationships" r:id="rId15"/>
          <a:extLst>
            <a:ext uri="{FF2B5EF4-FFF2-40B4-BE49-F238E27FC236}">
              <a16:creationId xmlns:a16="http://schemas.microsoft.com/office/drawing/2014/main" xmlns="" id="{00000000-0008-0000-0800-000014000000}"/>
            </a:ext>
          </a:extLst>
        </xdr:cNvPr>
        <xdr:cNvSpPr/>
      </xdr:nvSpPr>
      <xdr:spPr>
        <a:xfrm>
          <a:off x="13121030"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25</xdr:col>
      <xdr:colOff>48280</xdr:colOff>
      <xdr:row>1</xdr:row>
      <xdr:rowOff>54428</xdr:rowOff>
    </xdr:from>
    <xdr:to>
      <xdr:col>25</xdr:col>
      <xdr:colOff>228280</xdr:colOff>
      <xdr:row>1</xdr:row>
      <xdr:rowOff>234428</xdr:rowOff>
    </xdr:to>
    <xdr:sp macro="" textlink="">
      <xdr:nvSpPr>
        <xdr:cNvPr id="21" name="Ellipse 20">
          <a:hlinkClick xmlns:r="http://schemas.openxmlformats.org/officeDocument/2006/relationships" r:id="rId16"/>
          <a:extLst>
            <a:ext uri="{FF2B5EF4-FFF2-40B4-BE49-F238E27FC236}">
              <a16:creationId xmlns:a16="http://schemas.microsoft.com/office/drawing/2014/main" xmlns="" id="{00000000-0008-0000-0800-000015000000}"/>
            </a:ext>
          </a:extLst>
        </xdr:cNvPr>
        <xdr:cNvSpPr/>
      </xdr:nvSpPr>
      <xdr:spPr>
        <a:xfrm>
          <a:off x="13424101"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xdr:from>
      <xdr:col>26</xdr:col>
      <xdr:colOff>51996</xdr:colOff>
      <xdr:row>1</xdr:row>
      <xdr:rowOff>54428</xdr:rowOff>
    </xdr:from>
    <xdr:to>
      <xdr:col>26</xdr:col>
      <xdr:colOff>231996</xdr:colOff>
      <xdr:row>1</xdr:row>
      <xdr:rowOff>234428</xdr:rowOff>
    </xdr:to>
    <xdr:sp macro="" textlink="">
      <xdr:nvSpPr>
        <xdr:cNvPr id="22" name="Ellipse 21">
          <a:hlinkClick xmlns:r="http://schemas.openxmlformats.org/officeDocument/2006/relationships" r:id="rId17"/>
          <a:extLst>
            <a:ext uri="{FF2B5EF4-FFF2-40B4-BE49-F238E27FC236}">
              <a16:creationId xmlns:a16="http://schemas.microsoft.com/office/drawing/2014/main" xmlns="" id="{00000000-0008-0000-0800-000016000000}"/>
            </a:ext>
          </a:extLst>
        </xdr:cNvPr>
        <xdr:cNvSpPr/>
      </xdr:nvSpPr>
      <xdr:spPr>
        <a:xfrm>
          <a:off x="13727175" y="244928"/>
          <a:ext cx="180000" cy="180000"/>
        </a:xfrm>
        <a:prstGeom prst="ellipse">
          <a:avLst/>
        </a:prstGeom>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fPrintsWithSheet="0"/>
  </xdr:twoCellAnchor>
  <xdr:twoCellAnchor editAs="oneCell">
    <xdr:from>
      <xdr:col>0</xdr:col>
      <xdr:colOff>0</xdr:colOff>
      <xdr:row>4</xdr:row>
      <xdr:rowOff>0</xdr:rowOff>
    </xdr:from>
    <xdr:to>
      <xdr:col>1</xdr:col>
      <xdr:colOff>413307</xdr:colOff>
      <xdr:row>6</xdr:row>
      <xdr:rowOff>85111</xdr:rowOff>
    </xdr:to>
    <xdr:pic>
      <xdr:nvPicPr>
        <xdr:cNvPr id="23" name="Image 22" descr="https://redevenirhumain.files.wordpress.com/2014/11/air07-accompagnement.png">
          <a:hlinkClick xmlns:r="http://schemas.openxmlformats.org/officeDocument/2006/relationships" r:id="rId18"/>
          <a:extLst>
            <a:ext uri="{FF2B5EF4-FFF2-40B4-BE49-F238E27FC236}">
              <a16:creationId xmlns:a16="http://schemas.microsoft.com/office/drawing/2014/main" xmlns="" id="{00000000-0008-0000-0400-00002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796143"/>
          <a:ext cx="889557" cy="7382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0</xdr:col>
      <xdr:colOff>0</xdr:colOff>
      <xdr:row>1</xdr:row>
      <xdr:rowOff>0</xdr:rowOff>
    </xdr:from>
    <xdr:to>
      <xdr:col>1</xdr:col>
      <xdr:colOff>420699</xdr:colOff>
      <xdr:row>2</xdr:row>
      <xdr:rowOff>66857</xdr:rowOff>
    </xdr:to>
    <xdr:pic>
      <xdr:nvPicPr>
        <xdr:cNvPr id="24"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6949" cy="72000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5"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3643"/>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333375</xdr:colOff>
      <xdr:row>1</xdr:row>
      <xdr:rowOff>57150</xdr:rowOff>
    </xdr:from>
    <xdr:to>
      <xdr:col>6</xdr:col>
      <xdr:colOff>1133475</xdr:colOff>
      <xdr:row>2</xdr:row>
      <xdr:rowOff>123825</xdr:rowOff>
    </xdr:to>
    <xdr:pic>
      <xdr:nvPicPr>
        <xdr:cNvPr id="26" name="Picture 265">
          <a:hlinkClick xmlns:r="http://schemas.openxmlformats.org/officeDocument/2006/relationships" r:id="rId1"/>
          <a:extLst>
            <a:ext uri="{FF2B5EF4-FFF2-40B4-BE49-F238E27FC236}">
              <a16:creationId xmlns:a16="http://schemas.microsoft.com/office/drawing/2014/main" xmlns="" id="{00000000-0008-0000-0600-00004D000100}"/>
            </a:ext>
          </a:extLst>
        </xdr:cNvPr>
        <xdr:cNvPicPr>
          <a:picLocks noChangeAspect="1" noChangeArrowheads="1"/>
        </xdr:cNvPicPr>
      </xdr:nvPicPr>
      <xdr:blipFill>
        <a:blip xmlns:r="http://schemas.openxmlformats.org/officeDocument/2006/relationships" r:embed="rId2" cstate="print"/>
        <a:srcRect l="23065" t="16907" r="44164" b="69855"/>
        <a:stretch>
          <a:fillRect/>
        </a:stretch>
      </xdr:blipFill>
      <xdr:spPr bwMode="auto">
        <a:xfrm>
          <a:off x="333375" y="247650"/>
          <a:ext cx="2752725" cy="723900"/>
        </a:xfrm>
        <a:prstGeom prst="rect">
          <a:avLst/>
        </a:prstGeom>
        <a:noFill/>
        <a:ln w="1">
          <a:noFill/>
          <a:miter lim="800000"/>
          <a:headEnd/>
          <a:tailEnd/>
        </a:ln>
      </xdr:spPr>
    </xdr:pic>
    <xdr:clientData/>
  </xdr:twoCellAnchor>
  <xdr:twoCellAnchor editAs="oneCell">
    <xdr:from>
      <xdr:col>0</xdr:col>
      <xdr:colOff>0</xdr:colOff>
      <xdr:row>1</xdr:row>
      <xdr:rowOff>0</xdr:rowOff>
    </xdr:from>
    <xdr:to>
      <xdr:col>1</xdr:col>
      <xdr:colOff>415096</xdr:colOff>
      <xdr:row>2</xdr:row>
      <xdr:rowOff>58853</xdr:rowOff>
    </xdr:to>
    <xdr:pic>
      <xdr:nvPicPr>
        <xdr:cNvPr id="27" name="Picture 1" descr="Image associée">
          <a:hlinkClick xmlns:r="http://schemas.openxmlformats.org/officeDocument/2006/relationships" r:id="rId1"/>
        </xdr:cNvPr>
        <xdr:cNvPicPr>
          <a:picLocks noChangeAspect="1" noChangeArrowheads="1"/>
        </xdr:cNvPicPr>
      </xdr:nvPicPr>
      <xdr:blipFill>
        <a:blip xmlns:r="http://schemas.openxmlformats.org/officeDocument/2006/relationships" r:embed="rId20" cstate="print"/>
        <a:srcRect l="10601" t="19682" r="13381" b="19202"/>
        <a:stretch>
          <a:fillRect/>
        </a:stretch>
      </xdr:blipFill>
      <xdr:spPr bwMode="auto">
        <a:xfrm rot="21317265">
          <a:off x="0" y="190500"/>
          <a:ext cx="891346" cy="71607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oneCell">
    <xdr:from>
      <xdr:col>0</xdr:col>
      <xdr:colOff>0</xdr:colOff>
      <xdr:row>2</xdr:row>
      <xdr:rowOff>0</xdr:rowOff>
    </xdr:from>
    <xdr:to>
      <xdr:col>1</xdr:col>
      <xdr:colOff>166795</xdr:colOff>
      <xdr:row>3</xdr:row>
      <xdr:rowOff>35740</xdr:rowOff>
    </xdr:to>
    <xdr:pic>
      <xdr:nvPicPr>
        <xdr:cNvPr id="28" name="Picture 3" descr="Résultat de recherche d'images pour &quot;bonhomme 3d résumé&quot;">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l="-13723" t="-17818"/>
        <a:stretch>
          <a:fillRect/>
        </a:stretch>
      </xdr:blipFill>
      <xdr:spPr bwMode="auto">
        <a:xfrm rot="21369361">
          <a:off x="0" y="847725"/>
          <a:ext cx="643045" cy="892990"/>
        </a:xfrm>
        <a:prstGeom prst="rect">
          <a:avLst/>
        </a:prstGeom>
        <a:ln>
          <a:noFill/>
        </a:ln>
        <a:effectLst>
          <a:outerShdw blurRad="292100" dist="139700" dir="2700000" algn="tl" rotWithShape="0">
            <a:srgbClr val="333333">
              <a:alpha val="65000"/>
            </a:srgbClr>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10</xdr:col>
          <xdr:colOff>1762125</xdr:colOff>
          <xdr:row>2</xdr:row>
          <xdr:rowOff>847725</xdr:rowOff>
        </xdr:to>
        <xdr:pic>
          <xdr:nvPicPr>
            <xdr:cNvPr id="110603" name="Image1"/>
            <xdr:cNvPicPr preferRelativeResize="0">
              <a:picLocks noChangeArrowheads="1" noChangeShapeType="1"/>
              <a:extLst>
                <a:ext uri="{84589F7E-364E-4C9E-8A38-B11213B215E9}">
                  <a14:cameraTool cellRange="Prog!N34" spid="_x0000_s110607"/>
                </a:ext>
              </a:extLst>
            </xdr:cNvPicPr>
          </xdr:nvPicPr>
          <xdr:blipFill>
            <a:blip xmlns:r="http://schemas.openxmlformats.org/officeDocument/2006/relationships" r:embed="rId23"/>
            <a:srcRect/>
            <a:stretch>
              <a:fillRect/>
            </a:stretch>
          </xdr:blipFill>
          <xdr:spPr bwMode="auto">
            <a:xfrm>
              <a:off x="7219950" y="190500"/>
              <a:ext cx="1762125" cy="1504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0021"/>
  </sheetPr>
  <dimension ref="A1:EK41"/>
  <sheetViews>
    <sheetView zoomScale="55" zoomScaleNormal="55" workbookViewId="0">
      <pane xSplit="10" topLeftCell="K1" activePane="topRight" state="frozen"/>
      <selection pane="topRight" activeCell="L8" sqref="L8:O9"/>
    </sheetView>
  </sheetViews>
  <sheetFormatPr baseColWidth="10" defaultRowHeight="15"/>
  <cols>
    <col min="1" max="10" width="5.7109375" customWidth="1"/>
    <col min="11" max="11" width="2.85546875" customWidth="1"/>
    <col min="12" max="15" width="5.7109375" customWidth="1"/>
    <col min="16" max="16" width="2.85546875" style="400" customWidth="1"/>
    <col min="17" max="20" width="5.7109375" customWidth="1"/>
    <col min="21" max="21" width="2.85546875" style="400" customWidth="1"/>
    <col min="22" max="25" width="5.7109375" customWidth="1"/>
    <col min="26" max="26" width="2.85546875" style="400" customWidth="1"/>
    <col min="27" max="30" width="5.7109375" customWidth="1"/>
    <col min="31" max="31" width="2.85546875" style="400" customWidth="1"/>
    <col min="32" max="35" width="5.7109375" customWidth="1"/>
    <col min="36" max="36" width="2.85546875" style="400" customWidth="1"/>
    <col min="37" max="40" width="5.7109375" customWidth="1"/>
    <col min="41" max="41" width="2.85546875" style="400" customWidth="1"/>
    <col min="42" max="45" width="5.7109375" customWidth="1"/>
    <col min="46" max="46" width="2.85546875" style="400" customWidth="1"/>
    <col min="47" max="50" width="5.7109375" customWidth="1"/>
    <col min="51" max="51" width="2.85546875" style="400" customWidth="1"/>
    <col min="52" max="55" width="5.7109375" customWidth="1"/>
    <col min="56" max="56" width="2.85546875" style="400" customWidth="1"/>
    <col min="57" max="60" width="5.7109375" customWidth="1"/>
    <col min="61" max="61" width="2.85546875" style="400" customWidth="1"/>
    <col min="62" max="65" width="5.7109375" customWidth="1"/>
    <col min="66" max="66" width="2.85546875" style="400" customWidth="1"/>
    <col min="67" max="70" width="5.7109375" customWidth="1"/>
    <col min="71" max="71" width="2.85546875" style="400" customWidth="1"/>
    <col min="72" max="75" width="5.7109375" customWidth="1"/>
    <col min="76" max="76" width="2.85546875" style="400" customWidth="1"/>
    <col min="77" max="80" width="5.7109375" customWidth="1"/>
    <col min="81" max="81" width="2.85546875" style="400" customWidth="1"/>
    <col min="82" max="85" width="5.7109375" customWidth="1"/>
    <col min="86" max="86" width="2.85546875" style="400" customWidth="1"/>
    <col min="87" max="90" width="5.7109375" customWidth="1"/>
    <col min="91" max="91" width="2.85546875" style="400" customWidth="1"/>
    <col min="92" max="95" width="5.7109375" customWidth="1"/>
    <col min="96" max="96" width="2.85546875" style="400" customWidth="1"/>
    <col min="97" max="100" width="5.7109375" customWidth="1"/>
    <col min="101" max="101" width="2.85546875" style="400" customWidth="1"/>
    <col min="102" max="105" width="5.7109375" customWidth="1"/>
    <col min="106" max="106" width="2.85546875" style="400" customWidth="1"/>
    <col min="107" max="110" width="5.7109375" customWidth="1"/>
    <col min="111" max="111" width="2.85546875" style="400" customWidth="1"/>
    <col min="112" max="115" width="5.7109375" customWidth="1"/>
    <col min="116" max="116" width="2.85546875" style="400" customWidth="1"/>
    <col min="117" max="120" width="5.7109375" customWidth="1"/>
    <col min="121" max="121" width="2.85546875" style="400" customWidth="1"/>
    <col min="122" max="125" width="5.7109375" customWidth="1"/>
    <col min="126" max="126" width="2.85546875" style="400" customWidth="1"/>
    <col min="127" max="130" width="5.7109375" customWidth="1"/>
    <col min="131" max="131" width="2.85546875" style="400" customWidth="1"/>
    <col min="132" max="135" width="5.7109375" customWidth="1"/>
    <col min="136" max="136" width="2.85546875" style="400" customWidth="1"/>
    <col min="137" max="140" width="5.7109375" customWidth="1"/>
    <col min="141" max="141" width="2.85546875" customWidth="1"/>
    <col min="142" max="145" width="5.7109375" customWidth="1"/>
    <col min="146" max="146" width="2.85546875" customWidth="1"/>
    <col min="147" max="150" width="5.7109375" customWidth="1"/>
    <col min="151" max="151" width="2.85546875" customWidth="1"/>
    <col min="152" max="155" width="5.7109375" customWidth="1"/>
    <col min="156" max="156" width="2.85546875" customWidth="1"/>
    <col min="157" max="160" width="5.7109375" customWidth="1"/>
    <col min="161" max="161" width="2.85546875" customWidth="1"/>
    <col min="162" max="165" width="5.7109375" customWidth="1"/>
    <col min="166" max="166" width="2.85546875" customWidth="1"/>
    <col min="167" max="170" width="5.7109375" customWidth="1"/>
    <col min="171" max="171" width="2.85546875" customWidth="1"/>
    <col min="172" max="175" width="5.7109375" customWidth="1"/>
    <col min="176" max="176" width="2.85546875" customWidth="1"/>
    <col min="177" max="180" width="5.7109375" customWidth="1"/>
    <col min="181" max="181" width="2.85546875" customWidth="1"/>
    <col min="182" max="185" width="5.7109375" customWidth="1"/>
    <col min="186" max="186" width="2.85546875" customWidth="1"/>
    <col min="187" max="190" width="5.7109375" customWidth="1"/>
    <col min="191" max="191" width="2.85546875" customWidth="1"/>
    <col min="192" max="195" width="5.7109375" customWidth="1"/>
    <col min="196" max="196" width="2.85546875" customWidth="1"/>
    <col min="197" max="200" width="5.7109375" customWidth="1"/>
    <col min="201" max="201" width="2.85546875" customWidth="1"/>
    <col min="202" max="205" width="5.7109375" customWidth="1"/>
  </cols>
  <sheetData>
    <row r="1" spans="1:141" ht="75" customHeight="1"/>
    <row r="2" spans="1:141" ht="18.75" customHeight="1">
      <c r="B2" s="615" t="s">
        <v>1048</v>
      </c>
      <c r="C2" s="616"/>
      <c r="D2" s="616"/>
      <c r="E2" s="616"/>
      <c r="F2" s="616"/>
      <c r="G2" s="616"/>
      <c r="H2" s="616"/>
      <c r="I2" s="616"/>
      <c r="J2" s="617"/>
    </row>
    <row r="3" spans="1:141" ht="18.75" customHeight="1">
      <c r="B3" s="618"/>
      <c r="C3" s="619"/>
      <c r="D3" s="619"/>
      <c r="E3" s="619"/>
      <c r="F3" s="619"/>
      <c r="G3" s="619"/>
      <c r="H3" s="619"/>
      <c r="I3" s="619"/>
      <c r="J3" s="620"/>
    </row>
    <row r="4" spans="1:141" ht="18.75" customHeight="1">
      <c r="B4" s="618"/>
      <c r="C4" s="619"/>
      <c r="D4" s="619"/>
      <c r="E4" s="619"/>
      <c r="F4" s="619"/>
      <c r="G4" s="619"/>
      <c r="H4" s="619"/>
      <c r="I4" s="619"/>
      <c r="J4" s="620"/>
    </row>
    <row r="5" spans="1:141" ht="18.75" customHeight="1">
      <c r="B5" s="618"/>
      <c r="C5" s="619"/>
      <c r="D5" s="619"/>
      <c r="E5" s="619"/>
      <c r="F5" s="619"/>
      <c r="G5" s="619"/>
      <c r="H5" s="619"/>
      <c r="I5" s="619"/>
      <c r="J5" s="620"/>
      <c r="BE5" s="573"/>
      <c r="BJ5" s="573"/>
      <c r="BO5" s="573"/>
      <c r="BT5" s="573"/>
    </row>
    <row r="6" spans="1:141" ht="18.75" customHeight="1">
      <c r="B6" s="618"/>
      <c r="C6" s="619"/>
      <c r="D6" s="619"/>
      <c r="E6" s="619"/>
      <c r="F6" s="619"/>
      <c r="G6" s="619"/>
      <c r="H6" s="619"/>
      <c r="I6" s="619"/>
      <c r="J6" s="620"/>
      <c r="L6" s="574"/>
      <c r="M6" s="574"/>
      <c r="N6" s="574"/>
      <c r="O6" s="574"/>
      <c r="P6" s="404"/>
      <c r="Q6" s="574"/>
      <c r="R6" s="574"/>
      <c r="S6" s="574"/>
      <c r="T6" s="574"/>
      <c r="U6" s="404"/>
      <c r="V6" s="574"/>
      <c r="W6" s="574"/>
      <c r="X6" s="574"/>
      <c r="Y6" s="574"/>
      <c r="Z6" s="404"/>
      <c r="AA6" s="574"/>
      <c r="AB6" s="574"/>
      <c r="AC6" s="574"/>
      <c r="AD6" s="574"/>
      <c r="AE6" s="404"/>
      <c r="AF6" s="574"/>
      <c r="AG6" s="574"/>
      <c r="AH6" s="574"/>
      <c r="AI6" s="574"/>
      <c r="AJ6" s="404"/>
      <c r="AK6" s="574"/>
      <c r="AL6" s="574"/>
      <c r="AM6" s="574"/>
      <c r="AN6" s="574"/>
      <c r="AO6" s="404"/>
      <c r="AP6" s="574"/>
      <c r="AQ6" s="574"/>
      <c r="AR6" s="574"/>
      <c r="AS6" s="574"/>
      <c r="AZ6" s="575"/>
    </row>
    <row r="7" spans="1:141" ht="18.75" customHeight="1" thickBot="1">
      <c r="B7" s="621"/>
      <c r="C7" s="622"/>
      <c r="D7" s="622"/>
      <c r="E7" s="622"/>
      <c r="F7" s="622"/>
      <c r="G7" s="622"/>
      <c r="H7" s="622"/>
      <c r="I7" s="622"/>
      <c r="J7" s="623"/>
      <c r="L7" s="574"/>
      <c r="M7" s="574"/>
      <c r="N7" s="574"/>
      <c r="O7" s="574"/>
      <c r="P7" s="404"/>
      <c r="Q7" s="574"/>
      <c r="R7" s="574"/>
      <c r="S7" s="574"/>
      <c r="T7" s="574"/>
      <c r="U7" s="404"/>
      <c r="V7" s="574"/>
      <c r="W7" s="574"/>
      <c r="X7" s="574"/>
      <c r="Y7" s="574"/>
      <c r="Z7" s="404"/>
      <c r="AA7" s="574"/>
      <c r="AB7" s="574"/>
      <c r="AC7" s="574"/>
      <c r="AD7" s="574"/>
      <c r="AE7" s="404"/>
      <c r="AF7" s="574"/>
      <c r="AG7" s="574"/>
      <c r="AH7" s="574"/>
      <c r="AI7" s="574"/>
      <c r="AJ7" s="404"/>
      <c r="AK7" s="574"/>
      <c r="AL7" s="574"/>
      <c r="AM7" s="574"/>
      <c r="AN7" s="574"/>
      <c r="AO7" s="404"/>
      <c r="AP7" s="574"/>
      <c r="AQ7" s="574"/>
      <c r="AR7" s="574"/>
      <c r="AS7" s="574"/>
    </row>
    <row r="8" spans="1:141" ht="26.25" customHeight="1">
      <c r="B8" s="593" t="s">
        <v>1017</v>
      </c>
      <c r="C8" s="582"/>
      <c r="D8" s="582"/>
      <c r="E8" s="582"/>
      <c r="F8" s="583"/>
      <c r="G8" s="595" t="s">
        <v>1019</v>
      </c>
      <c r="H8" s="582"/>
      <c r="I8" s="582"/>
      <c r="J8" s="584"/>
      <c r="L8" s="603" t="s">
        <v>1021</v>
      </c>
      <c r="M8" s="604"/>
      <c r="N8" s="604"/>
      <c r="O8" s="605"/>
      <c r="P8" s="585"/>
      <c r="Q8" s="603" t="s">
        <v>1026</v>
      </c>
      <c r="R8" s="604"/>
      <c r="S8" s="604"/>
      <c r="T8" s="605"/>
      <c r="U8" s="585"/>
      <c r="V8" s="603" t="s">
        <v>1027</v>
      </c>
      <c r="W8" s="604"/>
      <c r="X8" s="604"/>
      <c r="Y8" s="605"/>
      <c r="Z8" s="585"/>
      <c r="AA8" s="603" t="s">
        <v>1028</v>
      </c>
      <c r="AB8" s="604"/>
      <c r="AC8" s="604"/>
      <c r="AD8" s="605"/>
      <c r="AE8" s="585"/>
      <c r="AF8" s="603" t="s">
        <v>1029</v>
      </c>
      <c r="AG8" s="604"/>
      <c r="AH8" s="604"/>
      <c r="AI8" s="605"/>
      <c r="AJ8" s="585"/>
      <c r="AK8" s="603" t="s">
        <v>1030</v>
      </c>
      <c r="AL8" s="604"/>
      <c r="AM8" s="604"/>
      <c r="AN8" s="605"/>
      <c r="AO8" s="585"/>
      <c r="AP8" s="603" t="s">
        <v>1031</v>
      </c>
      <c r="AQ8" s="604"/>
      <c r="AR8" s="604"/>
      <c r="AS8" s="605"/>
      <c r="AT8" s="587"/>
      <c r="AU8" s="603" t="s">
        <v>1032</v>
      </c>
      <c r="AV8" s="604"/>
      <c r="AW8" s="604"/>
      <c r="AX8" s="605"/>
      <c r="AY8" s="587"/>
      <c r="AZ8" s="603" t="s">
        <v>1033</v>
      </c>
      <c r="BA8" s="604"/>
      <c r="BB8" s="604"/>
      <c r="BC8" s="605"/>
      <c r="BE8" s="603" t="s">
        <v>1034</v>
      </c>
      <c r="BF8" s="604"/>
      <c r="BG8" s="604"/>
      <c r="BH8" s="605"/>
      <c r="BJ8" s="603" t="s">
        <v>1035</v>
      </c>
      <c r="BK8" s="604"/>
      <c r="BL8" s="604"/>
      <c r="BM8" s="605"/>
      <c r="BO8" s="603" t="s">
        <v>1036</v>
      </c>
      <c r="BP8" s="604"/>
      <c r="BQ8" s="604"/>
      <c r="BR8" s="605"/>
      <c r="BT8" s="603" t="s">
        <v>1037</v>
      </c>
      <c r="BU8" s="604"/>
      <c r="BV8" s="604"/>
      <c r="BW8" s="605"/>
      <c r="BY8" s="609" t="s">
        <v>1038</v>
      </c>
      <c r="BZ8" s="610"/>
      <c r="CA8" s="610"/>
      <c r="CB8" s="611"/>
      <c r="CC8" s="585"/>
      <c r="CD8" s="609" t="s">
        <v>1039</v>
      </c>
      <c r="CE8" s="610"/>
      <c r="CF8" s="610"/>
      <c r="CG8" s="611"/>
      <c r="CH8" s="585"/>
      <c r="CI8" s="609" t="s">
        <v>1040</v>
      </c>
      <c r="CJ8" s="610"/>
      <c r="CK8" s="610"/>
      <c r="CL8" s="611"/>
      <c r="CM8" s="585"/>
      <c r="CN8" s="609" t="s">
        <v>1041</v>
      </c>
      <c r="CO8" s="610"/>
      <c r="CP8" s="610"/>
      <c r="CQ8" s="611"/>
      <c r="CR8" s="585"/>
      <c r="CS8" s="609" t="s">
        <v>1042</v>
      </c>
      <c r="CT8" s="610"/>
      <c r="CU8" s="610"/>
      <c r="CV8" s="611"/>
      <c r="CW8" s="585"/>
      <c r="CX8" s="609" t="s">
        <v>1043</v>
      </c>
      <c r="CY8" s="610"/>
      <c r="CZ8" s="610"/>
      <c r="DA8" s="611"/>
      <c r="DB8" s="585"/>
      <c r="DC8" s="609" t="s">
        <v>1044</v>
      </c>
      <c r="DD8" s="610"/>
      <c r="DE8" s="610"/>
      <c r="DF8" s="611"/>
      <c r="DG8" s="587"/>
      <c r="DH8" s="609" t="s">
        <v>1045</v>
      </c>
      <c r="DI8" s="610"/>
      <c r="DJ8" s="610"/>
      <c r="DK8" s="611"/>
      <c r="DL8" s="587"/>
      <c r="DM8" s="609" t="s">
        <v>1046</v>
      </c>
      <c r="DN8" s="610"/>
      <c r="DO8" s="610"/>
      <c r="DP8" s="611"/>
      <c r="DR8" s="609" t="s">
        <v>1047</v>
      </c>
      <c r="DS8" s="610"/>
      <c r="DT8" s="610"/>
      <c r="DU8" s="611"/>
      <c r="DW8" s="609"/>
      <c r="DX8" s="610"/>
      <c r="DY8" s="610"/>
      <c r="DZ8" s="611"/>
      <c r="EB8" s="609"/>
      <c r="EC8" s="610"/>
      <c r="ED8" s="610"/>
      <c r="EE8" s="611"/>
      <c r="EG8" s="609"/>
      <c r="EH8" s="610"/>
      <c r="EI8" s="610"/>
      <c r="EJ8" s="611"/>
    </row>
    <row r="9" spans="1:141" ht="26.25" customHeight="1" thickBot="1">
      <c r="B9" s="594" t="s">
        <v>1018</v>
      </c>
      <c r="C9" s="576"/>
      <c r="D9" s="576"/>
      <c r="E9" s="576"/>
      <c r="F9" s="577"/>
      <c r="G9" s="596" t="s">
        <v>1020</v>
      </c>
      <c r="H9" s="576"/>
      <c r="I9" s="576"/>
      <c r="J9" s="578"/>
      <c r="L9" s="606"/>
      <c r="M9" s="607"/>
      <c r="N9" s="607"/>
      <c r="O9" s="608"/>
      <c r="P9" s="585"/>
      <c r="Q9" s="606"/>
      <c r="R9" s="607"/>
      <c r="S9" s="607"/>
      <c r="T9" s="608"/>
      <c r="U9" s="585"/>
      <c r="V9" s="606"/>
      <c r="W9" s="607"/>
      <c r="X9" s="607"/>
      <c r="Y9" s="608"/>
      <c r="Z9" s="585"/>
      <c r="AA9" s="606"/>
      <c r="AB9" s="607"/>
      <c r="AC9" s="607"/>
      <c r="AD9" s="608"/>
      <c r="AE9" s="585"/>
      <c r="AF9" s="606"/>
      <c r="AG9" s="607"/>
      <c r="AH9" s="607"/>
      <c r="AI9" s="608"/>
      <c r="AJ9" s="585"/>
      <c r="AK9" s="606"/>
      <c r="AL9" s="607"/>
      <c r="AM9" s="607"/>
      <c r="AN9" s="608"/>
      <c r="AO9" s="585"/>
      <c r="AP9" s="606"/>
      <c r="AQ9" s="607"/>
      <c r="AR9" s="607"/>
      <c r="AS9" s="608"/>
      <c r="AT9" s="587"/>
      <c r="AU9" s="606"/>
      <c r="AV9" s="607"/>
      <c r="AW9" s="607"/>
      <c r="AX9" s="608"/>
      <c r="AY9" s="587"/>
      <c r="AZ9" s="606"/>
      <c r="BA9" s="607"/>
      <c r="BB9" s="607"/>
      <c r="BC9" s="608"/>
      <c r="BE9" s="606"/>
      <c r="BF9" s="607"/>
      <c r="BG9" s="607"/>
      <c r="BH9" s="608"/>
      <c r="BJ9" s="606"/>
      <c r="BK9" s="607"/>
      <c r="BL9" s="607"/>
      <c r="BM9" s="608"/>
      <c r="BO9" s="606"/>
      <c r="BP9" s="607"/>
      <c r="BQ9" s="607"/>
      <c r="BR9" s="608"/>
      <c r="BT9" s="606"/>
      <c r="BU9" s="607"/>
      <c r="BV9" s="607"/>
      <c r="BW9" s="608"/>
      <c r="BY9" s="612"/>
      <c r="BZ9" s="613"/>
      <c r="CA9" s="613"/>
      <c r="CB9" s="614"/>
      <c r="CC9" s="585"/>
      <c r="CD9" s="612"/>
      <c r="CE9" s="613"/>
      <c r="CF9" s="613"/>
      <c r="CG9" s="614"/>
      <c r="CH9" s="585"/>
      <c r="CI9" s="612"/>
      <c r="CJ9" s="613"/>
      <c r="CK9" s="613"/>
      <c r="CL9" s="614"/>
      <c r="CM9" s="585"/>
      <c r="CN9" s="612"/>
      <c r="CO9" s="613"/>
      <c r="CP9" s="613"/>
      <c r="CQ9" s="614"/>
      <c r="CR9" s="585"/>
      <c r="CS9" s="612"/>
      <c r="CT9" s="613"/>
      <c r="CU9" s="613"/>
      <c r="CV9" s="614"/>
      <c r="CW9" s="585"/>
      <c r="CX9" s="612"/>
      <c r="CY9" s="613"/>
      <c r="CZ9" s="613"/>
      <c r="DA9" s="614"/>
      <c r="DB9" s="585"/>
      <c r="DC9" s="612"/>
      <c r="DD9" s="613"/>
      <c r="DE9" s="613"/>
      <c r="DF9" s="614"/>
      <c r="DG9" s="587"/>
      <c r="DH9" s="612"/>
      <c r="DI9" s="613"/>
      <c r="DJ9" s="613"/>
      <c r="DK9" s="614"/>
      <c r="DL9" s="587"/>
      <c r="DM9" s="612"/>
      <c r="DN9" s="613"/>
      <c r="DO9" s="613"/>
      <c r="DP9" s="614"/>
      <c r="DR9" s="612"/>
      <c r="DS9" s="613"/>
      <c r="DT9" s="613"/>
      <c r="DU9" s="614"/>
      <c r="DW9" s="612"/>
      <c r="DX9" s="613"/>
      <c r="DY9" s="613"/>
      <c r="DZ9" s="614"/>
      <c r="EB9" s="612"/>
      <c r="EC9" s="613"/>
      <c r="ED9" s="613"/>
      <c r="EE9" s="614"/>
      <c r="EG9" s="612"/>
      <c r="EH9" s="613"/>
      <c r="EI9" s="613"/>
      <c r="EJ9" s="614"/>
    </row>
    <row r="10" spans="1:141">
      <c r="L10" s="579" t="s">
        <v>1022</v>
      </c>
      <c r="M10" s="579" t="s">
        <v>1023</v>
      </c>
      <c r="N10" s="579" t="s">
        <v>1024</v>
      </c>
      <c r="O10" s="579" t="s">
        <v>1025</v>
      </c>
      <c r="P10" s="586"/>
      <c r="Q10" s="579" t="s">
        <v>1022</v>
      </c>
      <c r="R10" s="579" t="s">
        <v>1023</v>
      </c>
      <c r="S10" s="579" t="s">
        <v>1024</v>
      </c>
      <c r="T10" s="579" t="s">
        <v>1025</v>
      </c>
      <c r="U10" s="586"/>
      <c r="V10" s="579" t="s">
        <v>1022</v>
      </c>
      <c r="W10" s="579" t="s">
        <v>1023</v>
      </c>
      <c r="X10" s="579" t="s">
        <v>1024</v>
      </c>
      <c r="Y10" s="579" t="s">
        <v>1025</v>
      </c>
      <c r="Z10" s="586"/>
      <c r="AA10" s="579" t="s">
        <v>1022</v>
      </c>
      <c r="AB10" s="579" t="s">
        <v>1023</v>
      </c>
      <c r="AC10" s="579" t="s">
        <v>1024</v>
      </c>
      <c r="AD10" s="579" t="s">
        <v>1025</v>
      </c>
      <c r="AE10" s="586"/>
      <c r="AF10" s="579" t="s">
        <v>1022</v>
      </c>
      <c r="AG10" s="579" t="s">
        <v>1023</v>
      </c>
      <c r="AH10" s="579" t="s">
        <v>1024</v>
      </c>
      <c r="AI10" s="579" t="s">
        <v>1025</v>
      </c>
      <c r="AJ10" s="586"/>
      <c r="AK10" s="579" t="s">
        <v>1022</v>
      </c>
      <c r="AL10" s="579" t="s">
        <v>1023</v>
      </c>
      <c r="AM10" s="579" t="s">
        <v>1024</v>
      </c>
      <c r="AN10" s="579" t="s">
        <v>1025</v>
      </c>
      <c r="AO10" s="586"/>
      <c r="AP10" s="579" t="s">
        <v>1022</v>
      </c>
      <c r="AQ10" s="579" t="s">
        <v>1023</v>
      </c>
      <c r="AR10" s="579" t="s">
        <v>1024</v>
      </c>
      <c r="AS10" s="579" t="s">
        <v>1025</v>
      </c>
      <c r="AT10" s="588"/>
      <c r="AU10" s="579" t="s">
        <v>1022</v>
      </c>
      <c r="AV10" s="579" t="s">
        <v>1023</v>
      </c>
      <c r="AW10" s="579" t="s">
        <v>1024</v>
      </c>
      <c r="AX10" s="579" t="s">
        <v>1025</v>
      </c>
      <c r="AY10" s="588"/>
      <c r="AZ10" s="579" t="s">
        <v>1022</v>
      </c>
      <c r="BA10" s="579" t="s">
        <v>1023</v>
      </c>
      <c r="BB10" s="579" t="s">
        <v>1024</v>
      </c>
      <c r="BC10" s="579" t="s">
        <v>1025</v>
      </c>
      <c r="BE10" s="579" t="s">
        <v>1022</v>
      </c>
      <c r="BF10" s="579" t="s">
        <v>1023</v>
      </c>
      <c r="BG10" s="579" t="s">
        <v>1024</v>
      </c>
      <c r="BH10" s="579" t="s">
        <v>1025</v>
      </c>
      <c r="BJ10" s="579" t="s">
        <v>1022</v>
      </c>
      <c r="BK10" s="579" t="s">
        <v>1023</v>
      </c>
      <c r="BL10" s="579" t="s">
        <v>1024</v>
      </c>
      <c r="BM10" s="579" t="s">
        <v>1025</v>
      </c>
      <c r="BO10" s="579" t="s">
        <v>1022</v>
      </c>
      <c r="BP10" s="579" t="s">
        <v>1023</v>
      </c>
      <c r="BQ10" s="579" t="s">
        <v>1024</v>
      </c>
      <c r="BR10" s="579" t="s">
        <v>1025</v>
      </c>
      <c r="BT10" s="579" t="s">
        <v>1022</v>
      </c>
      <c r="BU10" s="579" t="s">
        <v>1023</v>
      </c>
      <c r="BV10" s="579" t="s">
        <v>1024</v>
      </c>
      <c r="BW10" s="579" t="s">
        <v>1025</v>
      </c>
      <c r="BY10" s="579" t="s">
        <v>1022</v>
      </c>
      <c r="BZ10" s="579" t="s">
        <v>1023</v>
      </c>
      <c r="CA10" s="579" t="s">
        <v>1024</v>
      </c>
      <c r="CB10" s="579" t="s">
        <v>1025</v>
      </c>
      <c r="CC10" s="586"/>
      <c r="CD10" s="579" t="s">
        <v>1022</v>
      </c>
      <c r="CE10" s="579" t="s">
        <v>1023</v>
      </c>
      <c r="CF10" s="579" t="s">
        <v>1024</v>
      </c>
      <c r="CG10" s="579" t="s">
        <v>1025</v>
      </c>
      <c r="CH10" s="586"/>
      <c r="CI10" s="579" t="s">
        <v>1022</v>
      </c>
      <c r="CJ10" s="579" t="s">
        <v>1023</v>
      </c>
      <c r="CK10" s="579" t="s">
        <v>1024</v>
      </c>
      <c r="CL10" s="579" t="s">
        <v>1025</v>
      </c>
      <c r="CM10" s="586"/>
      <c r="CN10" s="579" t="s">
        <v>1022</v>
      </c>
      <c r="CO10" s="579" t="s">
        <v>1023</v>
      </c>
      <c r="CP10" s="579" t="s">
        <v>1024</v>
      </c>
      <c r="CQ10" s="579" t="s">
        <v>1025</v>
      </c>
      <c r="CR10" s="586"/>
      <c r="CS10" s="579" t="s">
        <v>1022</v>
      </c>
      <c r="CT10" s="579" t="s">
        <v>1023</v>
      </c>
      <c r="CU10" s="579" t="s">
        <v>1024</v>
      </c>
      <c r="CV10" s="579" t="s">
        <v>1025</v>
      </c>
      <c r="CW10" s="586"/>
      <c r="CX10" s="579" t="s">
        <v>1022</v>
      </c>
      <c r="CY10" s="579" t="s">
        <v>1023</v>
      </c>
      <c r="CZ10" s="579" t="s">
        <v>1024</v>
      </c>
      <c r="DA10" s="579" t="s">
        <v>1025</v>
      </c>
      <c r="DB10" s="586"/>
      <c r="DC10" s="579" t="s">
        <v>1022</v>
      </c>
      <c r="DD10" s="579" t="s">
        <v>1023</v>
      </c>
      <c r="DE10" s="579" t="s">
        <v>1024</v>
      </c>
      <c r="DF10" s="579" t="s">
        <v>1025</v>
      </c>
      <c r="DG10" s="588"/>
      <c r="DH10" s="579" t="s">
        <v>1022</v>
      </c>
      <c r="DI10" s="579" t="s">
        <v>1023</v>
      </c>
      <c r="DJ10" s="579" t="s">
        <v>1024</v>
      </c>
      <c r="DK10" s="579" t="s">
        <v>1025</v>
      </c>
      <c r="DL10" s="588"/>
      <c r="DM10" s="579" t="s">
        <v>1022</v>
      </c>
      <c r="DN10" s="579" t="s">
        <v>1023</v>
      </c>
      <c r="DO10" s="579" t="s">
        <v>1024</v>
      </c>
      <c r="DP10" s="579" t="s">
        <v>1025</v>
      </c>
      <c r="DR10" s="579" t="s">
        <v>1022</v>
      </c>
      <c r="DS10" s="579" t="s">
        <v>1023</v>
      </c>
      <c r="DT10" s="579" t="s">
        <v>1024</v>
      </c>
      <c r="DU10" s="579" t="s">
        <v>1025</v>
      </c>
      <c r="DW10" s="579" t="s">
        <v>1022</v>
      </c>
      <c r="DX10" s="579" t="s">
        <v>1023</v>
      </c>
      <c r="DY10" s="579" t="s">
        <v>1024</v>
      </c>
      <c r="DZ10" s="579" t="s">
        <v>1025</v>
      </c>
      <c r="EB10" s="579" t="s">
        <v>1022</v>
      </c>
      <c r="EC10" s="579" t="s">
        <v>1023</v>
      </c>
      <c r="ED10" s="579" t="s">
        <v>1024</v>
      </c>
      <c r="EE10" s="579" t="s">
        <v>1025</v>
      </c>
      <c r="EG10" s="579" t="s">
        <v>1022</v>
      </c>
      <c r="EH10" s="579" t="s">
        <v>1023</v>
      </c>
      <c r="EI10" s="579" t="s">
        <v>1024</v>
      </c>
      <c r="EJ10" s="579" t="s">
        <v>1025</v>
      </c>
    </row>
    <row r="11" spans="1:141" ht="11.25" customHeight="1"/>
    <row r="12" spans="1:141" ht="30" customHeight="1">
      <c r="A12" s="598">
        <v>1</v>
      </c>
      <c r="B12" s="600" t="str">
        <f>listes!B5</f>
        <v>Gwendolyne</v>
      </c>
      <c r="C12" s="601"/>
      <c r="D12" s="601"/>
      <c r="E12" s="601"/>
      <c r="F12" s="601"/>
      <c r="G12" s="601"/>
      <c r="H12" s="601"/>
      <c r="I12" s="601"/>
      <c r="J12" s="602"/>
      <c r="L12" s="589"/>
      <c r="M12" s="589"/>
      <c r="N12" s="589"/>
      <c r="O12" s="589"/>
      <c r="P12" s="590"/>
      <c r="Q12" s="589"/>
      <c r="R12" s="589"/>
      <c r="S12" s="589"/>
      <c r="T12" s="589"/>
      <c r="U12" s="590"/>
      <c r="V12" s="589"/>
      <c r="W12" s="589"/>
      <c r="X12" s="589"/>
      <c r="Y12" s="589"/>
      <c r="Z12" s="590"/>
      <c r="AA12" s="589"/>
      <c r="AB12" s="589"/>
      <c r="AC12" s="589"/>
      <c r="AD12" s="589"/>
      <c r="AE12" s="590"/>
      <c r="AF12" s="589"/>
      <c r="AG12" s="589"/>
      <c r="AH12" s="589"/>
      <c r="AI12" s="589"/>
      <c r="AJ12" s="590"/>
      <c r="AK12" s="589"/>
      <c r="AL12" s="589"/>
      <c r="AM12" s="589"/>
      <c r="AN12" s="589"/>
      <c r="AO12" s="590"/>
      <c r="AP12" s="589"/>
      <c r="AQ12" s="589"/>
      <c r="AR12" s="589"/>
      <c r="AS12" s="589"/>
      <c r="AT12" s="590"/>
      <c r="AU12" s="589"/>
      <c r="AV12" s="589"/>
      <c r="AW12" s="589"/>
      <c r="AX12" s="589"/>
      <c r="AY12" s="590"/>
      <c r="AZ12" s="589"/>
      <c r="BA12" s="589"/>
      <c r="BB12" s="589"/>
      <c r="BC12" s="589"/>
      <c r="BD12" s="590"/>
      <c r="BE12" s="589"/>
      <c r="BF12" s="589"/>
      <c r="BG12" s="589"/>
      <c r="BH12" s="589"/>
      <c r="BI12" s="590"/>
      <c r="BJ12" s="589"/>
      <c r="BK12" s="589"/>
      <c r="BL12" s="589"/>
      <c r="BM12" s="589"/>
      <c r="BN12" s="590"/>
      <c r="BO12" s="589"/>
      <c r="BP12" s="589"/>
      <c r="BQ12" s="589"/>
      <c r="BR12" s="589"/>
      <c r="BS12" s="590"/>
      <c r="BT12" s="589"/>
      <c r="BU12" s="589"/>
      <c r="BV12" s="589"/>
      <c r="BW12" s="589"/>
      <c r="BX12" s="590"/>
      <c r="BY12" s="591"/>
      <c r="BZ12" s="591"/>
      <c r="CA12" s="591"/>
      <c r="CB12" s="591"/>
      <c r="CC12" s="590"/>
      <c r="CD12" s="591"/>
      <c r="CE12" s="591"/>
      <c r="CF12" s="591"/>
      <c r="CG12" s="591"/>
      <c r="CH12" s="590"/>
      <c r="CI12" s="591"/>
      <c r="CJ12" s="591"/>
      <c r="CK12" s="591"/>
      <c r="CL12" s="591"/>
      <c r="CM12" s="590"/>
      <c r="CN12" s="591"/>
      <c r="CO12" s="591"/>
      <c r="CP12" s="591"/>
      <c r="CQ12" s="591"/>
      <c r="CR12" s="590"/>
      <c r="CS12" s="591"/>
      <c r="CT12" s="591"/>
      <c r="CU12" s="591"/>
      <c r="CV12" s="591"/>
      <c r="CW12" s="590"/>
      <c r="CX12" s="591"/>
      <c r="CY12" s="591"/>
      <c r="CZ12" s="591"/>
      <c r="DA12" s="591"/>
      <c r="DB12" s="590"/>
      <c r="DC12" s="591"/>
      <c r="DD12" s="591"/>
      <c r="DE12" s="591"/>
      <c r="DF12" s="591"/>
      <c r="DG12" s="590"/>
      <c r="DH12" s="591"/>
      <c r="DI12" s="591"/>
      <c r="DJ12" s="591"/>
      <c r="DK12" s="591"/>
      <c r="DL12" s="590"/>
      <c r="DM12" s="591"/>
      <c r="DN12" s="591"/>
      <c r="DO12" s="591"/>
      <c r="DP12" s="591"/>
      <c r="DQ12" s="590"/>
      <c r="DR12" s="591"/>
      <c r="DS12" s="591"/>
      <c r="DT12" s="591"/>
      <c r="DU12" s="591"/>
      <c r="DV12" s="590"/>
      <c r="DW12" s="591"/>
      <c r="DX12" s="591"/>
      <c r="DY12" s="591"/>
      <c r="DZ12" s="591"/>
      <c r="EA12" s="590"/>
      <c r="EB12" s="591"/>
      <c r="EC12" s="591"/>
      <c r="ED12" s="591"/>
      <c r="EE12" s="591"/>
      <c r="EF12" s="590"/>
      <c r="EG12" s="591"/>
      <c r="EH12" s="591"/>
      <c r="EI12" s="591"/>
      <c r="EJ12" s="591"/>
      <c r="EK12" s="400"/>
    </row>
    <row r="13" spans="1:141" s="400" customFormat="1" ht="11.25" customHeight="1">
      <c r="A13" s="599"/>
      <c r="B13" s="597"/>
      <c r="C13" s="597"/>
      <c r="D13" s="597"/>
      <c r="E13" s="597"/>
      <c r="F13" s="597"/>
      <c r="G13" s="597"/>
      <c r="H13" s="597"/>
      <c r="I13" s="597"/>
      <c r="J13" s="597"/>
      <c r="L13" s="590"/>
      <c r="M13" s="590"/>
      <c r="N13" s="592"/>
      <c r="O13" s="590"/>
      <c r="P13" s="590"/>
      <c r="Q13" s="590"/>
      <c r="R13" s="590"/>
      <c r="S13" s="592"/>
      <c r="T13" s="590"/>
      <c r="U13" s="590"/>
      <c r="V13" s="590"/>
      <c r="W13" s="590"/>
      <c r="X13" s="592"/>
      <c r="Y13" s="590"/>
      <c r="Z13" s="590"/>
      <c r="AA13" s="590"/>
      <c r="AB13" s="590"/>
      <c r="AC13" s="592"/>
      <c r="AD13" s="590"/>
      <c r="AE13" s="590"/>
      <c r="AF13" s="590"/>
      <c r="AG13" s="590"/>
      <c r="AH13" s="592"/>
      <c r="AI13" s="590"/>
      <c r="AJ13" s="590"/>
      <c r="AK13" s="590"/>
      <c r="AL13" s="590"/>
      <c r="AM13" s="592"/>
      <c r="AN13" s="590"/>
      <c r="AO13" s="590"/>
      <c r="AP13" s="590"/>
      <c r="AQ13" s="590"/>
      <c r="AR13" s="592"/>
      <c r="AS13" s="590"/>
      <c r="AT13" s="590"/>
      <c r="AU13" s="590"/>
      <c r="AV13" s="590"/>
      <c r="AW13" s="592"/>
      <c r="AX13" s="590"/>
      <c r="AY13" s="590"/>
      <c r="AZ13" s="590"/>
      <c r="BA13" s="590"/>
      <c r="BB13" s="592"/>
      <c r="BC13" s="590"/>
      <c r="BD13" s="590"/>
      <c r="BE13" s="590"/>
      <c r="BF13" s="590"/>
      <c r="BG13" s="592"/>
      <c r="BH13" s="590"/>
      <c r="BI13" s="590"/>
      <c r="BJ13" s="590"/>
      <c r="BK13" s="590"/>
      <c r="BL13" s="592"/>
      <c r="BM13" s="590"/>
      <c r="BN13" s="590"/>
      <c r="BO13" s="590"/>
      <c r="BP13" s="590"/>
      <c r="BQ13" s="592"/>
      <c r="BR13" s="590"/>
      <c r="BS13" s="590"/>
      <c r="BT13" s="590"/>
      <c r="BU13" s="590"/>
      <c r="BV13" s="592"/>
      <c r="BW13" s="590"/>
      <c r="BX13" s="590"/>
      <c r="BY13" s="590"/>
      <c r="BZ13" s="590"/>
      <c r="CA13" s="592"/>
      <c r="CB13" s="590"/>
      <c r="CC13" s="590"/>
      <c r="CD13" s="590"/>
      <c r="CE13" s="590"/>
      <c r="CF13" s="592"/>
      <c r="CG13" s="590"/>
      <c r="CH13" s="590"/>
      <c r="CI13" s="590"/>
      <c r="CJ13" s="590"/>
      <c r="CK13" s="592"/>
      <c r="CL13" s="590"/>
      <c r="CM13" s="590"/>
      <c r="CN13" s="590"/>
      <c r="CO13" s="590"/>
      <c r="CP13" s="592"/>
      <c r="CQ13" s="590"/>
      <c r="CR13" s="590"/>
      <c r="CS13" s="590"/>
      <c r="CT13" s="590"/>
      <c r="CU13" s="592"/>
      <c r="CV13" s="590"/>
      <c r="CW13" s="590"/>
      <c r="CX13" s="590"/>
      <c r="CY13" s="590"/>
      <c r="CZ13" s="592"/>
      <c r="DA13" s="590"/>
      <c r="DB13" s="590"/>
      <c r="DC13" s="590"/>
      <c r="DD13" s="590"/>
      <c r="DE13" s="592"/>
      <c r="DF13" s="590"/>
      <c r="DG13" s="590"/>
      <c r="DH13" s="590"/>
      <c r="DI13" s="590"/>
      <c r="DJ13" s="592"/>
      <c r="DK13" s="590"/>
      <c r="DL13" s="590"/>
      <c r="DM13" s="590"/>
      <c r="DN13" s="590"/>
      <c r="DO13" s="592"/>
      <c r="DP13" s="590"/>
      <c r="DQ13" s="590"/>
      <c r="DR13" s="590"/>
      <c r="DS13" s="590"/>
      <c r="DT13" s="592"/>
      <c r="DU13" s="590"/>
      <c r="DV13" s="590"/>
      <c r="DW13" s="590"/>
      <c r="DX13" s="590"/>
      <c r="DY13" s="592"/>
      <c r="DZ13" s="590"/>
      <c r="EA13" s="590"/>
      <c r="EB13" s="590"/>
      <c r="EC13" s="590"/>
      <c r="ED13" s="592"/>
      <c r="EE13" s="590"/>
      <c r="EF13" s="590"/>
      <c r="EG13" s="590"/>
      <c r="EH13" s="590"/>
      <c r="EI13" s="592"/>
      <c r="EJ13" s="590"/>
    </row>
    <row r="14" spans="1:141" ht="30" customHeight="1">
      <c r="A14" s="598">
        <v>2</v>
      </c>
      <c r="B14" s="600" t="str">
        <f>listes!B6</f>
        <v>Noé</v>
      </c>
      <c r="C14" s="601"/>
      <c r="D14" s="601"/>
      <c r="E14" s="601"/>
      <c r="F14" s="601"/>
      <c r="G14" s="601"/>
      <c r="H14" s="601"/>
      <c r="I14" s="601"/>
      <c r="J14" s="602"/>
      <c r="L14" s="589"/>
      <c r="M14" s="589"/>
      <c r="N14" s="589"/>
      <c r="O14" s="589"/>
      <c r="P14" s="590"/>
      <c r="Q14" s="589"/>
      <c r="R14" s="589"/>
      <c r="S14" s="589"/>
      <c r="T14" s="589"/>
      <c r="U14" s="590"/>
      <c r="V14" s="589"/>
      <c r="W14" s="589"/>
      <c r="X14" s="589"/>
      <c r="Y14" s="589"/>
      <c r="Z14" s="590"/>
      <c r="AA14" s="589"/>
      <c r="AB14" s="589"/>
      <c r="AC14" s="589"/>
      <c r="AD14" s="589"/>
      <c r="AE14" s="590"/>
      <c r="AF14" s="589"/>
      <c r="AG14" s="589"/>
      <c r="AH14" s="589"/>
      <c r="AI14" s="589"/>
      <c r="AJ14" s="590"/>
      <c r="AK14" s="589"/>
      <c r="AL14" s="589"/>
      <c r="AM14" s="589"/>
      <c r="AN14" s="589"/>
      <c r="AO14" s="590"/>
      <c r="AP14" s="589"/>
      <c r="AQ14" s="589"/>
      <c r="AR14" s="589"/>
      <c r="AS14" s="589"/>
      <c r="AT14" s="590"/>
      <c r="AU14" s="589"/>
      <c r="AV14" s="589"/>
      <c r="AW14" s="589"/>
      <c r="AX14" s="589"/>
      <c r="AY14" s="590"/>
      <c r="AZ14" s="589"/>
      <c r="BA14" s="589"/>
      <c r="BB14" s="589"/>
      <c r="BC14" s="589"/>
      <c r="BD14" s="590"/>
      <c r="BE14" s="589"/>
      <c r="BF14" s="589"/>
      <c r="BG14" s="589"/>
      <c r="BH14" s="589"/>
      <c r="BI14" s="590"/>
      <c r="BJ14" s="589"/>
      <c r="BK14" s="589"/>
      <c r="BL14" s="589"/>
      <c r="BM14" s="589"/>
      <c r="BN14" s="590"/>
      <c r="BO14" s="589"/>
      <c r="BP14" s="589"/>
      <c r="BQ14" s="589"/>
      <c r="BR14" s="589"/>
      <c r="BS14" s="590"/>
      <c r="BT14" s="589"/>
      <c r="BU14" s="589"/>
      <c r="BV14" s="589"/>
      <c r="BW14" s="589"/>
      <c r="BX14" s="590"/>
      <c r="BY14" s="591"/>
      <c r="BZ14" s="591"/>
      <c r="CA14" s="591"/>
      <c r="CB14" s="591"/>
      <c r="CC14" s="590"/>
      <c r="CD14" s="591"/>
      <c r="CE14" s="591"/>
      <c r="CF14" s="591"/>
      <c r="CG14" s="591"/>
      <c r="CH14" s="590"/>
      <c r="CI14" s="591"/>
      <c r="CJ14" s="591"/>
      <c r="CK14" s="591"/>
      <c r="CL14" s="591"/>
      <c r="CM14" s="590"/>
      <c r="CN14" s="591"/>
      <c r="CO14" s="591"/>
      <c r="CP14" s="591"/>
      <c r="CQ14" s="591"/>
      <c r="CR14" s="590"/>
      <c r="CS14" s="591"/>
      <c r="CT14" s="591"/>
      <c r="CU14" s="591"/>
      <c r="CV14" s="591"/>
      <c r="CW14" s="590"/>
      <c r="CX14" s="591"/>
      <c r="CY14" s="591"/>
      <c r="CZ14" s="591"/>
      <c r="DA14" s="591"/>
      <c r="DB14" s="590"/>
      <c r="DC14" s="591"/>
      <c r="DD14" s="591"/>
      <c r="DE14" s="591"/>
      <c r="DF14" s="591"/>
      <c r="DG14" s="590"/>
      <c r="DH14" s="591"/>
      <c r="DI14" s="591"/>
      <c r="DJ14" s="591"/>
      <c r="DK14" s="591"/>
      <c r="DL14" s="590"/>
      <c r="DM14" s="591"/>
      <c r="DN14" s="591"/>
      <c r="DO14" s="591"/>
      <c r="DP14" s="591"/>
      <c r="DQ14" s="590"/>
      <c r="DR14" s="591"/>
      <c r="DS14" s="591"/>
      <c r="DT14" s="591"/>
      <c r="DU14" s="591"/>
      <c r="DV14" s="590"/>
      <c r="DW14" s="591"/>
      <c r="DX14" s="591"/>
      <c r="DY14" s="591"/>
      <c r="DZ14" s="591"/>
      <c r="EA14" s="590"/>
      <c r="EB14" s="591"/>
      <c r="EC14" s="591"/>
      <c r="ED14" s="591"/>
      <c r="EE14" s="591"/>
      <c r="EF14" s="590"/>
      <c r="EG14" s="591"/>
      <c r="EH14" s="591"/>
      <c r="EI14" s="591"/>
      <c r="EJ14" s="591"/>
      <c r="EK14" s="400"/>
    </row>
    <row r="15" spans="1:141" s="400" customFormat="1" ht="11.25" customHeight="1">
      <c r="A15" s="599"/>
      <c r="B15" s="597"/>
      <c r="C15" s="597"/>
      <c r="D15" s="597"/>
      <c r="E15" s="597"/>
      <c r="F15" s="597"/>
      <c r="G15" s="597"/>
      <c r="H15" s="597"/>
      <c r="I15" s="597"/>
      <c r="J15" s="597"/>
      <c r="L15" s="590"/>
      <c r="M15" s="590"/>
      <c r="N15" s="592"/>
      <c r="O15" s="590"/>
      <c r="P15" s="590"/>
      <c r="Q15" s="590"/>
      <c r="R15" s="590"/>
      <c r="S15" s="592"/>
      <c r="T15" s="590"/>
      <c r="U15" s="590"/>
      <c r="V15" s="590"/>
      <c r="W15" s="590"/>
      <c r="X15" s="592"/>
      <c r="Y15" s="590"/>
      <c r="Z15" s="590"/>
      <c r="AA15" s="590"/>
      <c r="AB15" s="590"/>
      <c r="AC15" s="592"/>
      <c r="AD15" s="590"/>
      <c r="AE15" s="590"/>
      <c r="AF15" s="590"/>
      <c r="AG15" s="590"/>
      <c r="AH15" s="592"/>
      <c r="AI15" s="590"/>
      <c r="AJ15" s="590"/>
      <c r="AK15" s="590"/>
      <c r="AL15" s="590"/>
      <c r="AM15" s="592"/>
      <c r="AN15" s="590"/>
      <c r="AO15" s="590"/>
      <c r="AP15" s="590"/>
      <c r="AQ15" s="590"/>
      <c r="AR15" s="592"/>
      <c r="AS15" s="590"/>
      <c r="AT15" s="590"/>
      <c r="AU15" s="590"/>
      <c r="AV15" s="590"/>
      <c r="AW15" s="592"/>
      <c r="AX15" s="590"/>
      <c r="AY15" s="590"/>
      <c r="AZ15" s="590"/>
      <c r="BA15" s="590"/>
      <c r="BB15" s="592"/>
      <c r="BC15" s="590"/>
      <c r="BD15" s="590"/>
      <c r="BE15" s="590"/>
      <c r="BF15" s="590"/>
      <c r="BG15" s="592"/>
      <c r="BH15" s="590"/>
      <c r="BI15" s="590"/>
      <c r="BJ15" s="590"/>
      <c r="BK15" s="590"/>
      <c r="BL15" s="592"/>
      <c r="BM15" s="590"/>
      <c r="BN15" s="590"/>
      <c r="BO15" s="590"/>
      <c r="BP15" s="590"/>
      <c r="BQ15" s="592"/>
      <c r="BR15" s="590"/>
      <c r="BS15" s="590"/>
      <c r="BT15" s="590"/>
      <c r="BU15" s="590"/>
      <c r="BV15" s="592"/>
      <c r="BW15" s="590"/>
      <c r="BX15" s="590"/>
      <c r="BY15" s="590"/>
      <c r="BZ15" s="590"/>
      <c r="CA15" s="592"/>
      <c r="CB15" s="590"/>
      <c r="CC15" s="590"/>
      <c r="CD15" s="590"/>
      <c r="CE15" s="590"/>
      <c r="CF15" s="592"/>
      <c r="CG15" s="590"/>
      <c r="CH15" s="590"/>
      <c r="CI15" s="590"/>
      <c r="CJ15" s="590"/>
      <c r="CK15" s="592"/>
      <c r="CL15" s="590"/>
      <c r="CM15" s="590"/>
      <c r="CN15" s="590"/>
      <c r="CO15" s="590"/>
      <c r="CP15" s="592"/>
      <c r="CQ15" s="590"/>
      <c r="CR15" s="590"/>
      <c r="CS15" s="590"/>
      <c r="CT15" s="590"/>
      <c r="CU15" s="592"/>
      <c r="CV15" s="590"/>
      <c r="CW15" s="590"/>
      <c r="CX15" s="590"/>
      <c r="CY15" s="590"/>
      <c r="CZ15" s="592"/>
      <c r="DA15" s="590"/>
      <c r="DB15" s="590"/>
      <c r="DC15" s="590"/>
      <c r="DD15" s="590"/>
      <c r="DE15" s="592"/>
      <c r="DF15" s="590"/>
      <c r="DG15" s="590"/>
      <c r="DH15" s="590"/>
      <c r="DI15" s="590"/>
      <c r="DJ15" s="592"/>
      <c r="DK15" s="590"/>
      <c r="DL15" s="590"/>
      <c r="DM15" s="590"/>
      <c r="DN15" s="590"/>
      <c r="DO15" s="592"/>
      <c r="DP15" s="590"/>
      <c r="DQ15" s="590"/>
      <c r="DR15" s="590"/>
      <c r="DS15" s="590"/>
      <c r="DT15" s="592"/>
      <c r="DU15" s="590"/>
      <c r="DV15" s="590"/>
      <c r="DW15" s="590"/>
      <c r="DX15" s="590"/>
      <c r="DY15" s="592"/>
      <c r="DZ15" s="590"/>
      <c r="EA15" s="590"/>
      <c r="EB15" s="590"/>
      <c r="EC15" s="590"/>
      <c r="ED15" s="592"/>
      <c r="EE15" s="590"/>
      <c r="EF15" s="590"/>
      <c r="EG15" s="590"/>
      <c r="EH15" s="590"/>
      <c r="EI15" s="592"/>
      <c r="EJ15" s="590"/>
    </row>
    <row r="16" spans="1:141" ht="30" customHeight="1">
      <c r="A16" s="598">
        <v>3</v>
      </c>
      <c r="B16" s="600" t="str">
        <f>listes!B7</f>
        <v>Robin</v>
      </c>
      <c r="C16" s="601"/>
      <c r="D16" s="601"/>
      <c r="E16" s="601"/>
      <c r="F16" s="601"/>
      <c r="G16" s="601"/>
      <c r="H16" s="601"/>
      <c r="I16" s="601"/>
      <c r="J16" s="602"/>
      <c r="L16" s="589"/>
      <c r="M16" s="589"/>
      <c r="N16" s="589"/>
      <c r="O16" s="589"/>
      <c r="P16" s="590"/>
      <c r="Q16" s="589"/>
      <c r="R16" s="589"/>
      <c r="S16" s="589"/>
      <c r="T16" s="589"/>
      <c r="U16" s="590"/>
      <c r="V16" s="589"/>
      <c r="W16" s="589"/>
      <c r="X16" s="589"/>
      <c r="Y16" s="589"/>
      <c r="Z16" s="590"/>
      <c r="AA16" s="589"/>
      <c r="AB16" s="589"/>
      <c r="AC16" s="589"/>
      <c r="AD16" s="589"/>
      <c r="AE16" s="590"/>
      <c r="AF16" s="589"/>
      <c r="AG16" s="589"/>
      <c r="AH16" s="589"/>
      <c r="AI16" s="589"/>
      <c r="AJ16" s="590"/>
      <c r="AK16" s="589"/>
      <c r="AL16" s="589"/>
      <c r="AM16" s="589"/>
      <c r="AN16" s="589"/>
      <c r="AO16" s="590"/>
      <c r="AP16" s="589"/>
      <c r="AQ16" s="589"/>
      <c r="AR16" s="589"/>
      <c r="AS16" s="589"/>
      <c r="AT16" s="590"/>
      <c r="AU16" s="589"/>
      <c r="AV16" s="589"/>
      <c r="AW16" s="589"/>
      <c r="AX16" s="589"/>
      <c r="AY16" s="590"/>
      <c r="AZ16" s="589"/>
      <c r="BA16" s="589"/>
      <c r="BB16" s="589"/>
      <c r="BC16" s="589"/>
      <c r="BD16" s="590"/>
      <c r="BE16" s="589"/>
      <c r="BF16" s="589"/>
      <c r="BG16" s="589"/>
      <c r="BH16" s="589"/>
      <c r="BI16" s="590"/>
      <c r="BJ16" s="589"/>
      <c r="BK16" s="589"/>
      <c r="BL16" s="589"/>
      <c r="BM16" s="589"/>
      <c r="BN16" s="590"/>
      <c r="BO16" s="589"/>
      <c r="BP16" s="589"/>
      <c r="BQ16" s="589"/>
      <c r="BR16" s="589"/>
      <c r="BS16" s="590"/>
      <c r="BT16" s="589"/>
      <c r="BU16" s="589"/>
      <c r="BV16" s="589"/>
      <c r="BW16" s="589"/>
      <c r="BX16" s="590"/>
      <c r="BY16" s="591"/>
      <c r="BZ16" s="591"/>
      <c r="CA16" s="591"/>
      <c r="CB16" s="591"/>
      <c r="CC16" s="590"/>
      <c r="CD16" s="591"/>
      <c r="CE16" s="591"/>
      <c r="CF16" s="591"/>
      <c r="CG16" s="591"/>
      <c r="CH16" s="590"/>
      <c r="CI16" s="591"/>
      <c r="CJ16" s="591"/>
      <c r="CK16" s="591"/>
      <c r="CL16" s="591"/>
      <c r="CM16" s="590"/>
      <c r="CN16" s="591"/>
      <c r="CO16" s="591"/>
      <c r="CP16" s="591"/>
      <c r="CQ16" s="591"/>
      <c r="CR16" s="590"/>
      <c r="CS16" s="591"/>
      <c r="CT16" s="591"/>
      <c r="CU16" s="591"/>
      <c r="CV16" s="591"/>
      <c r="CW16" s="590"/>
      <c r="CX16" s="591"/>
      <c r="CY16" s="591"/>
      <c r="CZ16" s="591"/>
      <c r="DA16" s="591"/>
      <c r="DB16" s="590"/>
      <c r="DC16" s="591"/>
      <c r="DD16" s="591"/>
      <c r="DE16" s="591"/>
      <c r="DF16" s="591"/>
      <c r="DG16" s="590"/>
      <c r="DH16" s="591"/>
      <c r="DI16" s="591"/>
      <c r="DJ16" s="591"/>
      <c r="DK16" s="591"/>
      <c r="DL16" s="590"/>
      <c r="DM16" s="591"/>
      <c r="DN16" s="591"/>
      <c r="DO16" s="591"/>
      <c r="DP16" s="591"/>
      <c r="DQ16" s="590"/>
      <c r="DR16" s="591"/>
      <c r="DS16" s="591"/>
      <c r="DT16" s="591"/>
      <c r="DU16" s="591"/>
      <c r="DV16" s="590"/>
      <c r="DW16" s="591"/>
      <c r="DX16" s="591"/>
      <c r="DY16" s="591"/>
      <c r="DZ16" s="591"/>
      <c r="EA16" s="590"/>
      <c r="EB16" s="591"/>
      <c r="EC16" s="591"/>
      <c r="ED16" s="591"/>
      <c r="EE16" s="591"/>
      <c r="EF16" s="590"/>
      <c r="EG16" s="591"/>
      <c r="EH16" s="591"/>
      <c r="EI16" s="591"/>
      <c r="EJ16" s="591"/>
      <c r="EK16" s="400"/>
    </row>
    <row r="17" spans="1:141" s="400" customFormat="1" ht="11.25" customHeight="1">
      <c r="A17" s="599"/>
      <c r="B17" s="597"/>
      <c r="C17" s="597"/>
      <c r="D17" s="597"/>
      <c r="E17" s="597"/>
      <c r="F17" s="597"/>
      <c r="G17" s="597"/>
      <c r="H17" s="597"/>
      <c r="I17" s="597"/>
      <c r="J17" s="597"/>
      <c r="L17" s="590"/>
      <c r="M17" s="590"/>
      <c r="N17" s="592"/>
      <c r="O17" s="590"/>
      <c r="P17" s="590"/>
      <c r="Q17" s="590"/>
      <c r="R17" s="590"/>
      <c r="S17" s="592"/>
      <c r="T17" s="590"/>
      <c r="U17" s="590"/>
      <c r="V17" s="590"/>
      <c r="W17" s="590"/>
      <c r="X17" s="592"/>
      <c r="Y17" s="590"/>
      <c r="Z17" s="590"/>
      <c r="AA17" s="590"/>
      <c r="AB17" s="590"/>
      <c r="AC17" s="592"/>
      <c r="AD17" s="590"/>
      <c r="AE17" s="590"/>
      <c r="AF17" s="590"/>
      <c r="AG17" s="590"/>
      <c r="AH17" s="592"/>
      <c r="AI17" s="590"/>
      <c r="AJ17" s="590"/>
      <c r="AK17" s="590"/>
      <c r="AL17" s="590"/>
      <c r="AM17" s="592"/>
      <c r="AN17" s="590"/>
      <c r="AO17" s="590"/>
      <c r="AP17" s="590"/>
      <c r="AQ17" s="590"/>
      <c r="AR17" s="592"/>
      <c r="AS17" s="590"/>
      <c r="AT17" s="590"/>
      <c r="AU17" s="590"/>
      <c r="AV17" s="590"/>
      <c r="AW17" s="592"/>
      <c r="AX17" s="590"/>
      <c r="AY17" s="590"/>
      <c r="AZ17" s="590"/>
      <c r="BA17" s="590"/>
      <c r="BB17" s="592"/>
      <c r="BC17" s="590"/>
      <c r="BD17" s="590"/>
      <c r="BE17" s="590"/>
      <c r="BF17" s="590"/>
      <c r="BG17" s="592"/>
      <c r="BH17" s="590"/>
      <c r="BI17" s="590"/>
      <c r="BJ17" s="590"/>
      <c r="BK17" s="590"/>
      <c r="BL17" s="592"/>
      <c r="BM17" s="590"/>
      <c r="BN17" s="590"/>
      <c r="BO17" s="590"/>
      <c r="BP17" s="590"/>
      <c r="BQ17" s="592"/>
      <c r="BR17" s="590"/>
      <c r="BS17" s="590"/>
      <c r="BT17" s="590"/>
      <c r="BU17" s="590"/>
      <c r="BV17" s="592"/>
      <c r="BW17" s="590"/>
      <c r="BX17" s="590"/>
      <c r="BY17" s="590"/>
      <c r="BZ17" s="590"/>
      <c r="CA17" s="592"/>
      <c r="CB17" s="590"/>
      <c r="CC17" s="590"/>
      <c r="CD17" s="590"/>
      <c r="CE17" s="590"/>
      <c r="CF17" s="592"/>
      <c r="CG17" s="590"/>
      <c r="CH17" s="590"/>
      <c r="CI17" s="590"/>
      <c r="CJ17" s="590"/>
      <c r="CK17" s="592"/>
      <c r="CL17" s="590"/>
      <c r="CM17" s="590"/>
      <c r="CN17" s="590"/>
      <c r="CO17" s="590"/>
      <c r="CP17" s="592"/>
      <c r="CQ17" s="590"/>
      <c r="CR17" s="590"/>
      <c r="CS17" s="590"/>
      <c r="CT17" s="590"/>
      <c r="CU17" s="592"/>
      <c r="CV17" s="590"/>
      <c r="CW17" s="590"/>
      <c r="CX17" s="590"/>
      <c r="CY17" s="590"/>
      <c r="CZ17" s="592"/>
      <c r="DA17" s="590"/>
      <c r="DB17" s="590"/>
      <c r="DC17" s="590"/>
      <c r="DD17" s="590"/>
      <c r="DE17" s="592"/>
      <c r="DF17" s="590"/>
      <c r="DG17" s="590"/>
      <c r="DH17" s="590"/>
      <c r="DI17" s="590"/>
      <c r="DJ17" s="592"/>
      <c r="DK17" s="590"/>
      <c r="DL17" s="590"/>
      <c r="DM17" s="590"/>
      <c r="DN17" s="590"/>
      <c r="DO17" s="592"/>
      <c r="DP17" s="590"/>
      <c r="DQ17" s="590"/>
      <c r="DR17" s="590"/>
      <c r="DS17" s="590"/>
      <c r="DT17" s="592"/>
      <c r="DU17" s="590"/>
      <c r="DV17" s="590"/>
      <c r="DW17" s="590"/>
      <c r="DX17" s="590"/>
      <c r="DY17" s="592"/>
      <c r="DZ17" s="590"/>
      <c r="EA17" s="590"/>
      <c r="EB17" s="590"/>
      <c r="EC17" s="590"/>
      <c r="ED17" s="592"/>
      <c r="EE17" s="590"/>
      <c r="EF17" s="590"/>
      <c r="EG17" s="590"/>
      <c r="EH17" s="590"/>
      <c r="EI17" s="592"/>
      <c r="EJ17" s="590"/>
    </row>
    <row r="18" spans="1:141" ht="30" customHeight="1">
      <c r="A18" s="598">
        <v>4</v>
      </c>
      <c r="B18" s="600" t="str">
        <f>listes!B8</f>
        <v>Mathis</v>
      </c>
      <c r="C18" s="601"/>
      <c r="D18" s="601"/>
      <c r="E18" s="601"/>
      <c r="F18" s="601"/>
      <c r="G18" s="601"/>
      <c r="H18" s="601"/>
      <c r="I18" s="601"/>
      <c r="J18" s="602"/>
      <c r="L18" s="589"/>
      <c r="M18" s="589"/>
      <c r="N18" s="589"/>
      <c r="O18" s="589"/>
      <c r="P18" s="590"/>
      <c r="Q18" s="589"/>
      <c r="R18" s="589"/>
      <c r="S18" s="589"/>
      <c r="T18" s="589"/>
      <c r="U18" s="590"/>
      <c r="V18" s="589"/>
      <c r="W18" s="589"/>
      <c r="X18" s="589"/>
      <c r="Y18" s="589"/>
      <c r="Z18" s="590"/>
      <c r="AA18" s="589"/>
      <c r="AB18" s="589"/>
      <c r="AC18" s="589"/>
      <c r="AD18" s="589"/>
      <c r="AE18" s="590"/>
      <c r="AF18" s="589"/>
      <c r="AG18" s="589"/>
      <c r="AH18" s="589"/>
      <c r="AI18" s="589"/>
      <c r="AJ18" s="590"/>
      <c r="AK18" s="589"/>
      <c r="AL18" s="589"/>
      <c r="AM18" s="589"/>
      <c r="AN18" s="589"/>
      <c r="AO18" s="590"/>
      <c r="AP18" s="589"/>
      <c r="AQ18" s="589"/>
      <c r="AR18" s="589"/>
      <c r="AS18" s="589"/>
      <c r="AT18" s="590"/>
      <c r="AU18" s="589"/>
      <c r="AV18" s="589"/>
      <c r="AW18" s="589"/>
      <c r="AX18" s="589"/>
      <c r="AY18" s="590"/>
      <c r="AZ18" s="589"/>
      <c r="BA18" s="589"/>
      <c r="BB18" s="589"/>
      <c r="BC18" s="589"/>
      <c r="BD18" s="590"/>
      <c r="BE18" s="589"/>
      <c r="BF18" s="589"/>
      <c r="BG18" s="589"/>
      <c r="BH18" s="589"/>
      <c r="BI18" s="590"/>
      <c r="BJ18" s="589"/>
      <c r="BK18" s="589"/>
      <c r="BL18" s="589"/>
      <c r="BM18" s="589"/>
      <c r="BN18" s="590"/>
      <c r="BO18" s="589"/>
      <c r="BP18" s="589"/>
      <c r="BQ18" s="589"/>
      <c r="BR18" s="589"/>
      <c r="BS18" s="590"/>
      <c r="BT18" s="589"/>
      <c r="BU18" s="589"/>
      <c r="BV18" s="589"/>
      <c r="BW18" s="589"/>
      <c r="BX18" s="590"/>
      <c r="BY18" s="591"/>
      <c r="BZ18" s="591"/>
      <c r="CA18" s="591"/>
      <c r="CB18" s="591"/>
      <c r="CC18" s="590"/>
      <c r="CD18" s="591"/>
      <c r="CE18" s="591"/>
      <c r="CF18" s="591"/>
      <c r="CG18" s="591"/>
      <c r="CH18" s="590"/>
      <c r="CI18" s="591"/>
      <c r="CJ18" s="591"/>
      <c r="CK18" s="591"/>
      <c r="CL18" s="591"/>
      <c r="CM18" s="590"/>
      <c r="CN18" s="591"/>
      <c r="CO18" s="591"/>
      <c r="CP18" s="591"/>
      <c r="CQ18" s="591"/>
      <c r="CR18" s="590"/>
      <c r="CS18" s="591"/>
      <c r="CT18" s="591"/>
      <c r="CU18" s="591"/>
      <c r="CV18" s="591"/>
      <c r="CW18" s="590"/>
      <c r="CX18" s="591"/>
      <c r="CY18" s="591"/>
      <c r="CZ18" s="591"/>
      <c r="DA18" s="591"/>
      <c r="DB18" s="590"/>
      <c r="DC18" s="591"/>
      <c r="DD18" s="591"/>
      <c r="DE18" s="591"/>
      <c r="DF18" s="591"/>
      <c r="DG18" s="590"/>
      <c r="DH18" s="591"/>
      <c r="DI18" s="591"/>
      <c r="DJ18" s="591"/>
      <c r="DK18" s="591"/>
      <c r="DL18" s="590"/>
      <c r="DM18" s="591"/>
      <c r="DN18" s="591"/>
      <c r="DO18" s="591"/>
      <c r="DP18" s="591"/>
      <c r="DQ18" s="590"/>
      <c r="DR18" s="591"/>
      <c r="DS18" s="591"/>
      <c r="DT18" s="591"/>
      <c r="DU18" s="591"/>
      <c r="DV18" s="590"/>
      <c r="DW18" s="591"/>
      <c r="DX18" s="591"/>
      <c r="DY18" s="591"/>
      <c r="DZ18" s="591"/>
      <c r="EA18" s="590"/>
      <c r="EB18" s="591"/>
      <c r="EC18" s="591"/>
      <c r="ED18" s="591"/>
      <c r="EE18" s="591"/>
      <c r="EF18" s="590"/>
      <c r="EG18" s="591"/>
      <c r="EH18" s="591"/>
      <c r="EI18" s="591"/>
      <c r="EJ18" s="591"/>
      <c r="EK18" s="400"/>
    </row>
    <row r="19" spans="1:141" s="400" customFormat="1" ht="11.25" customHeight="1">
      <c r="A19" s="599"/>
      <c r="B19" s="597"/>
      <c r="C19" s="597"/>
      <c r="D19" s="597"/>
      <c r="E19" s="597"/>
      <c r="F19" s="597"/>
      <c r="G19" s="597"/>
      <c r="H19" s="597"/>
      <c r="I19" s="597"/>
      <c r="J19" s="597"/>
      <c r="L19" s="590"/>
      <c r="M19" s="590"/>
      <c r="N19" s="592"/>
      <c r="O19" s="590"/>
      <c r="P19" s="590"/>
      <c r="Q19" s="590"/>
      <c r="R19" s="590"/>
      <c r="S19" s="592"/>
      <c r="T19" s="590"/>
      <c r="U19" s="590"/>
      <c r="V19" s="590"/>
      <c r="W19" s="590"/>
      <c r="X19" s="592"/>
      <c r="Y19" s="590"/>
      <c r="Z19" s="590"/>
      <c r="AA19" s="590"/>
      <c r="AB19" s="590"/>
      <c r="AC19" s="592"/>
      <c r="AD19" s="590"/>
      <c r="AE19" s="590"/>
      <c r="AF19" s="590"/>
      <c r="AG19" s="590"/>
      <c r="AH19" s="592"/>
      <c r="AI19" s="590"/>
      <c r="AJ19" s="590"/>
      <c r="AK19" s="590"/>
      <c r="AL19" s="590"/>
      <c r="AM19" s="592"/>
      <c r="AN19" s="590"/>
      <c r="AO19" s="590"/>
      <c r="AP19" s="590"/>
      <c r="AQ19" s="590"/>
      <c r="AR19" s="592"/>
      <c r="AS19" s="590"/>
      <c r="AT19" s="590"/>
      <c r="AU19" s="590"/>
      <c r="AV19" s="590"/>
      <c r="AW19" s="592"/>
      <c r="AX19" s="590"/>
      <c r="AY19" s="590"/>
      <c r="AZ19" s="590"/>
      <c r="BA19" s="590"/>
      <c r="BB19" s="592"/>
      <c r="BC19" s="590"/>
      <c r="BD19" s="590"/>
      <c r="BE19" s="590"/>
      <c r="BF19" s="590"/>
      <c r="BG19" s="592"/>
      <c r="BH19" s="590"/>
      <c r="BI19" s="590"/>
      <c r="BJ19" s="590"/>
      <c r="BK19" s="590"/>
      <c r="BL19" s="592"/>
      <c r="BM19" s="590"/>
      <c r="BN19" s="590"/>
      <c r="BO19" s="590"/>
      <c r="BP19" s="590"/>
      <c r="BQ19" s="592"/>
      <c r="BR19" s="590"/>
      <c r="BS19" s="590"/>
      <c r="BT19" s="590"/>
      <c r="BU19" s="590"/>
      <c r="BV19" s="592"/>
      <c r="BW19" s="590"/>
      <c r="BX19" s="590"/>
      <c r="BY19" s="590"/>
      <c r="BZ19" s="590"/>
      <c r="CA19" s="592"/>
      <c r="CB19" s="590"/>
      <c r="CC19" s="590"/>
      <c r="CD19" s="590"/>
      <c r="CE19" s="590"/>
      <c r="CF19" s="592"/>
      <c r="CG19" s="590"/>
      <c r="CH19" s="590"/>
      <c r="CI19" s="590"/>
      <c r="CJ19" s="590"/>
      <c r="CK19" s="592"/>
      <c r="CL19" s="590"/>
      <c r="CM19" s="590"/>
      <c r="CN19" s="590"/>
      <c r="CO19" s="590"/>
      <c r="CP19" s="592"/>
      <c r="CQ19" s="590"/>
      <c r="CR19" s="590"/>
      <c r="CS19" s="590"/>
      <c r="CT19" s="590"/>
      <c r="CU19" s="592"/>
      <c r="CV19" s="590"/>
      <c r="CW19" s="590"/>
      <c r="CX19" s="590"/>
      <c r="CY19" s="590"/>
      <c r="CZ19" s="592"/>
      <c r="DA19" s="590"/>
      <c r="DB19" s="590"/>
      <c r="DC19" s="590"/>
      <c r="DD19" s="590"/>
      <c r="DE19" s="592"/>
      <c r="DF19" s="590"/>
      <c r="DG19" s="590"/>
      <c r="DH19" s="590"/>
      <c r="DI19" s="590"/>
      <c r="DJ19" s="592"/>
      <c r="DK19" s="590"/>
      <c r="DL19" s="590"/>
      <c r="DM19" s="590"/>
      <c r="DN19" s="590"/>
      <c r="DO19" s="592"/>
      <c r="DP19" s="590"/>
      <c r="DQ19" s="590"/>
      <c r="DR19" s="590"/>
      <c r="DS19" s="590"/>
      <c r="DT19" s="592"/>
      <c r="DU19" s="590"/>
      <c r="DV19" s="590"/>
      <c r="DW19" s="590"/>
      <c r="DX19" s="590"/>
      <c r="DY19" s="592"/>
      <c r="DZ19" s="590"/>
      <c r="EA19" s="590"/>
      <c r="EB19" s="590"/>
      <c r="EC19" s="590"/>
      <c r="ED19" s="592"/>
      <c r="EE19" s="590"/>
      <c r="EF19" s="590"/>
      <c r="EG19" s="590"/>
      <c r="EH19" s="590"/>
      <c r="EI19" s="592"/>
      <c r="EJ19" s="590"/>
    </row>
    <row r="20" spans="1:141" ht="30" customHeight="1">
      <c r="A20" s="598">
        <v>5</v>
      </c>
      <c r="B20" s="600" t="str">
        <f>listes!B9</f>
        <v>Noa</v>
      </c>
      <c r="C20" s="601"/>
      <c r="D20" s="601"/>
      <c r="E20" s="601"/>
      <c r="F20" s="601"/>
      <c r="G20" s="601"/>
      <c r="H20" s="601"/>
      <c r="I20" s="601"/>
      <c r="J20" s="602"/>
      <c r="L20" s="589"/>
      <c r="M20" s="589"/>
      <c r="N20" s="589"/>
      <c r="O20" s="589"/>
      <c r="P20" s="590"/>
      <c r="Q20" s="589"/>
      <c r="R20" s="589"/>
      <c r="S20" s="589"/>
      <c r="T20" s="589"/>
      <c r="U20" s="590"/>
      <c r="V20" s="589"/>
      <c r="W20" s="589"/>
      <c r="X20" s="589"/>
      <c r="Y20" s="589"/>
      <c r="Z20" s="590"/>
      <c r="AA20" s="589"/>
      <c r="AB20" s="589"/>
      <c r="AC20" s="589"/>
      <c r="AD20" s="589"/>
      <c r="AE20" s="590"/>
      <c r="AF20" s="589"/>
      <c r="AG20" s="589"/>
      <c r="AH20" s="589"/>
      <c r="AI20" s="589"/>
      <c r="AJ20" s="590"/>
      <c r="AK20" s="589"/>
      <c r="AL20" s="589"/>
      <c r="AM20" s="589"/>
      <c r="AN20" s="589"/>
      <c r="AO20" s="590"/>
      <c r="AP20" s="589"/>
      <c r="AQ20" s="589"/>
      <c r="AR20" s="589"/>
      <c r="AS20" s="589"/>
      <c r="AT20" s="590"/>
      <c r="AU20" s="589"/>
      <c r="AV20" s="589"/>
      <c r="AW20" s="589"/>
      <c r="AX20" s="589"/>
      <c r="AY20" s="590"/>
      <c r="AZ20" s="589"/>
      <c r="BA20" s="589"/>
      <c r="BB20" s="589"/>
      <c r="BC20" s="589"/>
      <c r="BD20" s="590"/>
      <c r="BE20" s="589"/>
      <c r="BF20" s="589"/>
      <c r="BG20" s="589"/>
      <c r="BH20" s="589"/>
      <c r="BI20" s="590"/>
      <c r="BJ20" s="589"/>
      <c r="BK20" s="589"/>
      <c r="BL20" s="589"/>
      <c r="BM20" s="589"/>
      <c r="BN20" s="590"/>
      <c r="BO20" s="589"/>
      <c r="BP20" s="589"/>
      <c r="BQ20" s="589"/>
      <c r="BR20" s="589"/>
      <c r="BS20" s="590"/>
      <c r="BT20" s="589"/>
      <c r="BU20" s="589"/>
      <c r="BV20" s="589"/>
      <c r="BW20" s="589"/>
      <c r="BX20" s="590"/>
      <c r="BY20" s="591"/>
      <c r="BZ20" s="591"/>
      <c r="CA20" s="591"/>
      <c r="CB20" s="591"/>
      <c r="CC20" s="590"/>
      <c r="CD20" s="591"/>
      <c r="CE20" s="591"/>
      <c r="CF20" s="591"/>
      <c r="CG20" s="591"/>
      <c r="CH20" s="590"/>
      <c r="CI20" s="591"/>
      <c r="CJ20" s="591"/>
      <c r="CK20" s="591"/>
      <c r="CL20" s="591"/>
      <c r="CM20" s="590"/>
      <c r="CN20" s="591"/>
      <c r="CO20" s="591"/>
      <c r="CP20" s="591"/>
      <c r="CQ20" s="591"/>
      <c r="CR20" s="590"/>
      <c r="CS20" s="591"/>
      <c r="CT20" s="591"/>
      <c r="CU20" s="591"/>
      <c r="CV20" s="591"/>
      <c r="CW20" s="590"/>
      <c r="CX20" s="591"/>
      <c r="CY20" s="591"/>
      <c r="CZ20" s="591"/>
      <c r="DA20" s="591"/>
      <c r="DB20" s="590"/>
      <c r="DC20" s="591"/>
      <c r="DD20" s="591"/>
      <c r="DE20" s="591"/>
      <c r="DF20" s="591"/>
      <c r="DG20" s="590"/>
      <c r="DH20" s="591"/>
      <c r="DI20" s="591"/>
      <c r="DJ20" s="591"/>
      <c r="DK20" s="591"/>
      <c r="DL20" s="590"/>
      <c r="DM20" s="591"/>
      <c r="DN20" s="591"/>
      <c r="DO20" s="591"/>
      <c r="DP20" s="591"/>
      <c r="DQ20" s="590"/>
      <c r="DR20" s="591"/>
      <c r="DS20" s="591"/>
      <c r="DT20" s="591"/>
      <c r="DU20" s="591"/>
      <c r="DV20" s="590"/>
      <c r="DW20" s="591"/>
      <c r="DX20" s="591"/>
      <c r="DY20" s="591"/>
      <c r="DZ20" s="591"/>
      <c r="EA20" s="590"/>
      <c r="EB20" s="591"/>
      <c r="EC20" s="591"/>
      <c r="ED20" s="591"/>
      <c r="EE20" s="591"/>
      <c r="EF20" s="590"/>
      <c r="EG20" s="591"/>
      <c r="EH20" s="591"/>
      <c r="EI20" s="591"/>
      <c r="EJ20" s="591"/>
      <c r="EK20" s="400"/>
    </row>
    <row r="21" spans="1:141" s="400" customFormat="1" ht="11.25" customHeight="1">
      <c r="A21" s="599"/>
      <c r="B21" s="597"/>
      <c r="C21" s="597"/>
      <c r="D21" s="597"/>
      <c r="E21" s="597"/>
      <c r="F21" s="597"/>
      <c r="G21" s="597"/>
      <c r="H21" s="597"/>
      <c r="I21" s="597"/>
      <c r="J21" s="597"/>
      <c r="L21" s="590"/>
      <c r="M21" s="590"/>
      <c r="N21" s="592"/>
      <c r="O21" s="590"/>
      <c r="P21" s="590"/>
      <c r="Q21" s="590"/>
      <c r="R21" s="590"/>
      <c r="S21" s="592"/>
      <c r="T21" s="590"/>
      <c r="U21" s="590"/>
      <c r="V21" s="590"/>
      <c r="W21" s="590"/>
      <c r="X21" s="592"/>
      <c r="Y21" s="590"/>
      <c r="Z21" s="590"/>
      <c r="AA21" s="590"/>
      <c r="AB21" s="590"/>
      <c r="AC21" s="592"/>
      <c r="AD21" s="590"/>
      <c r="AE21" s="590"/>
      <c r="AF21" s="590"/>
      <c r="AG21" s="590"/>
      <c r="AH21" s="592"/>
      <c r="AI21" s="590"/>
      <c r="AJ21" s="590"/>
      <c r="AK21" s="590"/>
      <c r="AL21" s="590"/>
      <c r="AM21" s="592"/>
      <c r="AN21" s="590"/>
      <c r="AO21" s="590"/>
      <c r="AP21" s="590"/>
      <c r="AQ21" s="590"/>
      <c r="AR21" s="592"/>
      <c r="AS21" s="590"/>
      <c r="AT21" s="590"/>
      <c r="AU21" s="590"/>
      <c r="AV21" s="590"/>
      <c r="AW21" s="592"/>
      <c r="AX21" s="590"/>
      <c r="AY21" s="590"/>
      <c r="AZ21" s="590"/>
      <c r="BA21" s="590"/>
      <c r="BB21" s="592"/>
      <c r="BC21" s="590"/>
      <c r="BD21" s="590"/>
      <c r="BE21" s="590"/>
      <c r="BF21" s="590"/>
      <c r="BG21" s="592"/>
      <c r="BH21" s="590"/>
      <c r="BI21" s="590"/>
      <c r="BJ21" s="590"/>
      <c r="BK21" s="590"/>
      <c r="BL21" s="592"/>
      <c r="BM21" s="590"/>
      <c r="BN21" s="590"/>
      <c r="BO21" s="590"/>
      <c r="BP21" s="590"/>
      <c r="BQ21" s="592"/>
      <c r="BR21" s="590"/>
      <c r="BS21" s="590"/>
      <c r="BT21" s="590"/>
      <c r="BU21" s="590"/>
      <c r="BV21" s="592"/>
      <c r="BW21" s="590"/>
      <c r="BX21" s="590"/>
      <c r="BY21" s="590"/>
      <c r="BZ21" s="590"/>
      <c r="CA21" s="592"/>
      <c r="CB21" s="590"/>
      <c r="CC21" s="590"/>
      <c r="CD21" s="590"/>
      <c r="CE21" s="590"/>
      <c r="CF21" s="592"/>
      <c r="CG21" s="590"/>
      <c r="CH21" s="590"/>
      <c r="CI21" s="590"/>
      <c r="CJ21" s="590"/>
      <c r="CK21" s="592"/>
      <c r="CL21" s="590"/>
      <c r="CM21" s="590"/>
      <c r="CN21" s="590"/>
      <c r="CO21" s="590"/>
      <c r="CP21" s="592"/>
      <c r="CQ21" s="590"/>
      <c r="CR21" s="590"/>
      <c r="CS21" s="590"/>
      <c r="CT21" s="590"/>
      <c r="CU21" s="592"/>
      <c r="CV21" s="590"/>
      <c r="CW21" s="590"/>
      <c r="CX21" s="590"/>
      <c r="CY21" s="590"/>
      <c r="CZ21" s="592"/>
      <c r="DA21" s="590"/>
      <c r="DB21" s="590"/>
      <c r="DC21" s="590"/>
      <c r="DD21" s="590"/>
      <c r="DE21" s="592"/>
      <c r="DF21" s="590"/>
      <c r="DG21" s="590"/>
      <c r="DH21" s="590"/>
      <c r="DI21" s="590"/>
      <c r="DJ21" s="592"/>
      <c r="DK21" s="590"/>
      <c r="DL21" s="590"/>
      <c r="DM21" s="590"/>
      <c r="DN21" s="590"/>
      <c r="DO21" s="592"/>
      <c r="DP21" s="590"/>
      <c r="DQ21" s="590"/>
      <c r="DR21" s="590"/>
      <c r="DS21" s="590"/>
      <c r="DT21" s="592"/>
      <c r="DU21" s="590"/>
      <c r="DV21" s="590"/>
      <c r="DW21" s="590"/>
      <c r="DX21" s="590"/>
      <c r="DY21" s="592"/>
      <c r="DZ21" s="590"/>
      <c r="EA21" s="590"/>
      <c r="EB21" s="590"/>
      <c r="EC21" s="590"/>
      <c r="ED21" s="592"/>
      <c r="EE21" s="590"/>
      <c r="EF21" s="590"/>
      <c r="EG21" s="590"/>
      <c r="EH21" s="590"/>
      <c r="EI21" s="592"/>
      <c r="EJ21" s="590"/>
    </row>
    <row r="22" spans="1:141" ht="30" customHeight="1">
      <c r="A22" s="598">
        <v>6</v>
      </c>
      <c r="B22" s="600" t="str">
        <f>listes!B10</f>
        <v>Alyssa</v>
      </c>
      <c r="C22" s="601"/>
      <c r="D22" s="601"/>
      <c r="E22" s="601"/>
      <c r="F22" s="601"/>
      <c r="G22" s="601"/>
      <c r="H22" s="601"/>
      <c r="I22" s="601"/>
      <c r="J22" s="602"/>
      <c r="L22" s="589"/>
      <c r="M22" s="589"/>
      <c r="N22" s="589"/>
      <c r="O22" s="589"/>
      <c r="P22" s="590"/>
      <c r="Q22" s="589"/>
      <c r="R22" s="589"/>
      <c r="S22" s="589"/>
      <c r="T22" s="589"/>
      <c r="U22" s="590"/>
      <c r="V22" s="589"/>
      <c r="W22" s="589"/>
      <c r="X22" s="589"/>
      <c r="Y22" s="589"/>
      <c r="Z22" s="590"/>
      <c r="AA22" s="589"/>
      <c r="AB22" s="589"/>
      <c r="AC22" s="589"/>
      <c r="AD22" s="589"/>
      <c r="AE22" s="590"/>
      <c r="AF22" s="589"/>
      <c r="AG22" s="589"/>
      <c r="AH22" s="589"/>
      <c r="AI22" s="589"/>
      <c r="AJ22" s="590"/>
      <c r="AK22" s="589"/>
      <c r="AL22" s="589"/>
      <c r="AM22" s="589"/>
      <c r="AN22" s="589"/>
      <c r="AO22" s="590"/>
      <c r="AP22" s="589"/>
      <c r="AQ22" s="589"/>
      <c r="AR22" s="589"/>
      <c r="AS22" s="589"/>
      <c r="AT22" s="590"/>
      <c r="AU22" s="589"/>
      <c r="AV22" s="589"/>
      <c r="AW22" s="589"/>
      <c r="AX22" s="589"/>
      <c r="AY22" s="590"/>
      <c r="AZ22" s="589"/>
      <c r="BA22" s="589"/>
      <c r="BB22" s="589"/>
      <c r="BC22" s="589"/>
      <c r="BD22" s="590"/>
      <c r="BE22" s="589"/>
      <c r="BF22" s="589"/>
      <c r="BG22" s="589"/>
      <c r="BH22" s="589"/>
      <c r="BI22" s="590"/>
      <c r="BJ22" s="589"/>
      <c r="BK22" s="589"/>
      <c r="BL22" s="589"/>
      <c r="BM22" s="589"/>
      <c r="BN22" s="590"/>
      <c r="BO22" s="589"/>
      <c r="BP22" s="589"/>
      <c r="BQ22" s="589"/>
      <c r="BR22" s="589"/>
      <c r="BS22" s="590"/>
      <c r="BT22" s="589"/>
      <c r="BU22" s="589"/>
      <c r="BV22" s="589"/>
      <c r="BW22" s="589"/>
      <c r="BX22" s="590"/>
      <c r="BY22" s="591"/>
      <c r="BZ22" s="591"/>
      <c r="CA22" s="591"/>
      <c r="CB22" s="591"/>
      <c r="CC22" s="590"/>
      <c r="CD22" s="591"/>
      <c r="CE22" s="591"/>
      <c r="CF22" s="591"/>
      <c r="CG22" s="591"/>
      <c r="CH22" s="590"/>
      <c r="CI22" s="591"/>
      <c r="CJ22" s="591"/>
      <c r="CK22" s="591"/>
      <c r="CL22" s="591"/>
      <c r="CM22" s="590"/>
      <c r="CN22" s="591"/>
      <c r="CO22" s="591"/>
      <c r="CP22" s="591"/>
      <c r="CQ22" s="591"/>
      <c r="CR22" s="590"/>
      <c r="CS22" s="591"/>
      <c r="CT22" s="591"/>
      <c r="CU22" s="591"/>
      <c r="CV22" s="591"/>
      <c r="CW22" s="590"/>
      <c r="CX22" s="591"/>
      <c r="CY22" s="591"/>
      <c r="CZ22" s="591"/>
      <c r="DA22" s="591"/>
      <c r="DB22" s="590"/>
      <c r="DC22" s="591"/>
      <c r="DD22" s="591"/>
      <c r="DE22" s="591"/>
      <c r="DF22" s="591"/>
      <c r="DG22" s="590"/>
      <c r="DH22" s="591"/>
      <c r="DI22" s="591"/>
      <c r="DJ22" s="591"/>
      <c r="DK22" s="591"/>
      <c r="DL22" s="590"/>
      <c r="DM22" s="591"/>
      <c r="DN22" s="591"/>
      <c r="DO22" s="591"/>
      <c r="DP22" s="591"/>
      <c r="DQ22" s="590"/>
      <c r="DR22" s="591"/>
      <c r="DS22" s="591"/>
      <c r="DT22" s="591"/>
      <c r="DU22" s="591"/>
      <c r="DV22" s="590"/>
      <c r="DW22" s="591"/>
      <c r="DX22" s="591"/>
      <c r="DY22" s="591"/>
      <c r="DZ22" s="591"/>
      <c r="EA22" s="590"/>
      <c r="EB22" s="591"/>
      <c r="EC22" s="591"/>
      <c r="ED22" s="591"/>
      <c r="EE22" s="591"/>
      <c r="EF22" s="590"/>
      <c r="EG22" s="591"/>
      <c r="EH22" s="591"/>
      <c r="EI22" s="591"/>
      <c r="EJ22" s="591"/>
      <c r="EK22" s="400"/>
    </row>
    <row r="23" spans="1:141" s="400" customFormat="1" ht="11.25" customHeight="1">
      <c r="A23" s="599"/>
      <c r="B23" s="597"/>
      <c r="C23" s="597"/>
      <c r="D23" s="597"/>
      <c r="E23" s="597"/>
      <c r="F23" s="597"/>
      <c r="G23" s="597"/>
      <c r="H23" s="597"/>
      <c r="I23" s="597"/>
      <c r="J23" s="597"/>
      <c r="L23" s="590"/>
      <c r="M23" s="590"/>
      <c r="N23" s="592"/>
      <c r="O23" s="590"/>
      <c r="P23" s="590"/>
      <c r="Q23" s="590"/>
      <c r="R23" s="590"/>
      <c r="S23" s="592"/>
      <c r="T23" s="590"/>
      <c r="U23" s="590"/>
      <c r="V23" s="590"/>
      <c r="W23" s="590"/>
      <c r="X23" s="592"/>
      <c r="Y23" s="590"/>
      <c r="Z23" s="590"/>
      <c r="AA23" s="590"/>
      <c r="AB23" s="590"/>
      <c r="AC23" s="592"/>
      <c r="AD23" s="590"/>
      <c r="AE23" s="590"/>
      <c r="AF23" s="590"/>
      <c r="AG23" s="590"/>
      <c r="AH23" s="592"/>
      <c r="AI23" s="590"/>
      <c r="AJ23" s="590"/>
      <c r="AK23" s="590"/>
      <c r="AL23" s="590"/>
      <c r="AM23" s="592"/>
      <c r="AN23" s="590"/>
      <c r="AO23" s="590"/>
      <c r="AP23" s="590"/>
      <c r="AQ23" s="590"/>
      <c r="AR23" s="592"/>
      <c r="AS23" s="590"/>
      <c r="AT23" s="590"/>
      <c r="AU23" s="590"/>
      <c r="AV23" s="590"/>
      <c r="AW23" s="592"/>
      <c r="AX23" s="590"/>
      <c r="AY23" s="590"/>
      <c r="AZ23" s="590"/>
      <c r="BA23" s="590"/>
      <c r="BB23" s="592"/>
      <c r="BC23" s="590"/>
      <c r="BD23" s="590"/>
      <c r="BE23" s="590"/>
      <c r="BF23" s="590"/>
      <c r="BG23" s="592"/>
      <c r="BH23" s="590"/>
      <c r="BI23" s="590"/>
      <c r="BJ23" s="590"/>
      <c r="BK23" s="590"/>
      <c r="BL23" s="592"/>
      <c r="BM23" s="590"/>
      <c r="BN23" s="590"/>
      <c r="BO23" s="590"/>
      <c r="BP23" s="590"/>
      <c r="BQ23" s="592"/>
      <c r="BR23" s="590"/>
      <c r="BS23" s="590"/>
      <c r="BT23" s="590"/>
      <c r="BU23" s="590"/>
      <c r="BV23" s="592"/>
      <c r="BW23" s="590"/>
      <c r="BX23" s="590"/>
      <c r="BY23" s="590"/>
      <c r="BZ23" s="590"/>
      <c r="CA23" s="592"/>
      <c r="CB23" s="590"/>
      <c r="CC23" s="590"/>
      <c r="CD23" s="590"/>
      <c r="CE23" s="590"/>
      <c r="CF23" s="592"/>
      <c r="CG23" s="590"/>
      <c r="CH23" s="590"/>
      <c r="CI23" s="590"/>
      <c r="CJ23" s="590"/>
      <c r="CK23" s="592"/>
      <c r="CL23" s="590"/>
      <c r="CM23" s="590"/>
      <c r="CN23" s="590"/>
      <c r="CO23" s="590"/>
      <c r="CP23" s="592"/>
      <c r="CQ23" s="590"/>
      <c r="CR23" s="590"/>
      <c r="CS23" s="590"/>
      <c r="CT23" s="590"/>
      <c r="CU23" s="592"/>
      <c r="CV23" s="590"/>
      <c r="CW23" s="590"/>
      <c r="CX23" s="590"/>
      <c r="CY23" s="590"/>
      <c r="CZ23" s="592"/>
      <c r="DA23" s="590"/>
      <c r="DB23" s="590"/>
      <c r="DC23" s="590"/>
      <c r="DD23" s="590"/>
      <c r="DE23" s="592"/>
      <c r="DF23" s="590"/>
      <c r="DG23" s="590"/>
      <c r="DH23" s="590"/>
      <c r="DI23" s="590"/>
      <c r="DJ23" s="592"/>
      <c r="DK23" s="590"/>
      <c r="DL23" s="590"/>
      <c r="DM23" s="590"/>
      <c r="DN23" s="590"/>
      <c r="DO23" s="592"/>
      <c r="DP23" s="590"/>
      <c r="DQ23" s="590"/>
      <c r="DR23" s="590"/>
      <c r="DS23" s="590"/>
      <c r="DT23" s="592"/>
      <c r="DU23" s="590"/>
      <c r="DV23" s="590"/>
      <c r="DW23" s="590"/>
      <c r="DX23" s="590"/>
      <c r="DY23" s="592"/>
      <c r="DZ23" s="590"/>
      <c r="EA23" s="590"/>
      <c r="EB23" s="590"/>
      <c r="EC23" s="590"/>
      <c r="ED23" s="592"/>
      <c r="EE23" s="590"/>
      <c r="EF23" s="590"/>
      <c r="EG23" s="590"/>
      <c r="EH23" s="590"/>
      <c r="EI23" s="592"/>
      <c r="EJ23" s="590"/>
    </row>
    <row r="24" spans="1:141" ht="30" customHeight="1">
      <c r="A24" s="598">
        <v>7</v>
      </c>
      <c r="B24" s="600" t="str">
        <f>listes!B11</f>
        <v>Quentin</v>
      </c>
      <c r="C24" s="601"/>
      <c r="D24" s="601"/>
      <c r="E24" s="601"/>
      <c r="F24" s="601"/>
      <c r="G24" s="601"/>
      <c r="H24" s="601"/>
      <c r="I24" s="601"/>
      <c r="J24" s="602"/>
      <c r="L24" s="589"/>
      <c r="M24" s="589"/>
      <c r="N24" s="589"/>
      <c r="O24" s="589"/>
      <c r="P24" s="590"/>
      <c r="Q24" s="589"/>
      <c r="R24" s="589"/>
      <c r="S24" s="589"/>
      <c r="T24" s="589"/>
      <c r="U24" s="590"/>
      <c r="V24" s="589"/>
      <c r="W24" s="589"/>
      <c r="X24" s="589"/>
      <c r="Y24" s="589"/>
      <c r="Z24" s="590"/>
      <c r="AA24" s="589"/>
      <c r="AB24" s="589"/>
      <c r="AC24" s="589"/>
      <c r="AD24" s="589"/>
      <c r="AE24" s="590"/>
      <c r="AF24" s="589"/>
      <c r="AG24" s="589"/>
      <c r="AH24" s="589"/>
      <c r="AI24" s="589"/>
      <c r="AJ24" s="590"/>
      <c r="AK24" s="589"/>
      <c r="AL24" s="589"/>
      <c r="AM24" s="589"/>
      <c r="AN24" s="589"/>
      <c r="AO24" s="590"/>
      <c r="AP24" s="589"/>
      <c r="AQ24" s="589"/>
      <c r="AR24" s="589"/>
      <c r="AS24" s="589"/>
      <c r="AT24" s="590"/>
      <c r="AU24" s="589"/>
      <c r="AV24" s="589"/>
      <c r="AW24" s="589"/>
      <c r="AX24" s="589"/>
      <c r="AY24" s="590"/>
      <c r="AZ24" s="589"/>
      <c r="BA24" s="589"/>
      <c r="BB24" s="589"/>
      <c r="BC24" s="589"/>
      <c r="BD24" s="590"/>
      <c r="BE24" s="589"/>
      <c r="BF24" s="589"/>
      <c r="BG24" s="589"/>
      <c r="BH24" s="589"/>
      <c r="BI24" s="590"/>
      <c r="BJ24" s="589"/>
      <c r="BK24" s="589"/>
      <c r="BL24" s="589"/>
      <c r="BM24" s="589"/>
      <c r="BN24" s="590"/>
      <c r="BO24" s="589"/>
      <c r="BP24" s="589"/>
      <c r="BQ24" s="589"/>
      <c r="BR24" s="589"/>
      <c r="BS24" s="590"/>
      <c r="BT24" s="589"/>
      <c r="BU24" s="589"/>
      <c r="BV24" s="589"/>
      <c r="BW24" s="589"/>
      <c r="BX24" s="590"/>
      <c r="BY24" s="591"/>
      <c r="BZ24" s="591"/>
      <c r="CA24" s="591"/>
      <c r="CB24" s="591"/>
      <c r="CC24" s="590"/>
      <c r="CD24" s="591"/>
      <c r="CE24" s="591"/>
      <c r="CF24" s="591"/>
      <c r="CG24" s="591"/>
      <c r="CH24" s="590"/>
      <c r="CI24" s="591"/>
      <c r="CJ24" s="591"/>
      <c r="CK24" s="591"/>
      <c r="CL24" s="591"/>
      <c r="CM24" s="590"/>
      <c r="CN24" s="591"/>
      <c r="CO24" s="591"/>
      <c r="CP24" s="591"/>
      <c r="CQ24" s="591"/>
      <c r="CR24" s="590"/>
      <c r="CS24" s="591"/>
      <c r="CT24" s="591"/>
      <c r="CU24" s="591"/>
      <c r="CV24" s="591"/>
      <c r="CW24" s="590"/>
      <c r="CX24" s="591"/>
      <c r="CY24" s="591"/>
      <c r="CZ24" s="591"/>
      <c r="DA24" s="591"/>
      <c r="DB24" s="590"/>
      <c r="DC24" s="591"/>
      <c r="DD24" s="591"/>
      <c r="DE24" s="591"/>
      <c r="DF24" s="591"/>
      <c r="DG24" s="590"/>
      <c r="DH24" s="591"/>
      <c r="DI24" s="591"/>
      <c r="DJ24" s="591"/>
      <c r="DK24" s="591"/>
      <c r="DL24" s="590"/>
      <c r="DM24" s="591"/>
      <c r="DN24" s="591"/>
      <c r="DO24" s="591"/>
      <c r="DP24" s="591"/>
      <c r="DQ24" s="590"/>
      <c r="DR24" s="591"/>
      <c r="DS24" s="591"/>
      <c r="DT24" s="591"/>
      <c r="DU24" s="591"/>
      <c r="DV24" s="590"/>
      <c r="DW24" s="591"/>
      <c r="DX24" s="591"/>
      <c r="DY24" s="591"/>
      <c r="DZ24" s="591"/>
      <c r="EA24" s="590"/>
      <c r="EB24" s="591"/>
      <c r="EC24" s="591"/>
      <c r="ED24" s="591"/>
      <c r="EE24" s="591"/>
      <c r="EF24" s="590"/>
      <c r="EG24" s="591"/>
      <c r="EH24" s="591"/>
      <c r="EI24" s="591"/>
      <c r="EJ24" s="591"/>
      <c r="EK24" s="400"/>
    </row>
    <row r="25" spans="1:141" s="400" customFormat="1" ht="11.25" customHeight="1">
      <c r="A25" s="599"/>
      <c r="B25" s="597"/>
      <c r="C25" s="597"/>
      <c r="D25" s="597"/>
      <c r="E25" s="597"/>
      <c r="F25" s="597"/>
      <c r="G25" s="597"/>
      <c r="H25" s="597"/>
      <c r="I25" s="597"/>
      <c r="J25" s="597"/>
      <c r="L25" s="590"/>
      <c r="M25" s="590"/>
      <c r="N25" s="592"/>
      <c r="O25" s="590"/>
      <c r="P25" s="590"/>
      <c r="Q25" s="590"/>
      <c r="R25" s="590"/>
      <c r="S25" s="592"/>
      <c r="T25" s="590"/>
      <c r="U25" s="590"/>
      <c r="V25" s="590"/>
      <c r="W25" s="590"/>
      <c r="X25" s="592"/>
      <c r="Y25" s="590"/>
      <c r="Z25" s="590"/>
      <c r="AA25" s="590"/>
      <c r="AB25" s="590"/>
      <c r="AC25" s="592"/>
      <c r="AD25" s="590"/>
      <c r="AE25" s="590"/>
      <c r="AF25" s="590"/>
      <c r="AG25" s="590"/>
      <c r="AH25" s="592"/>
      <c r="AI25" s="590"/>
      <c r="AJ25" s="590"/>
      <c r="AK25" s="590"/>
      <c r="AL25" s="590"/>
      <c r="AM25" s="592"/>
      <c r="AN25" s="590"/>
      <c r="AO25" s="590"/>
      <c r="AP25" s="590"/>
      <c r="AQ25" s="590"/>
      <c r="AR25" s="592"/>
      <c r="AS25" s="590"/>
      <c r="AT25" s="590"/>
      <c r="AU25" s="590"/>
      <c r="AV25" s="590"/>
      <c r="AW25" s="592"/>
      <c r="AX25" s="590"/>
      <c r="AY25" s="590"/>
      <c r="AZ25" s="590"/>
      <c r="BA25" s="590"/>
      <c r="BB25" s="592"/>
      <c r="BC25" s="590"/>
      <c r="BD25" s="590"/>
      <c r="BE25" s="590"/>
      <c r="BF25" s="590"/>
      <c r="BG25" s="592"/>
      <c r="BH25" s="590"/>
      <c r="BI25" s="590"/>
      <c r="BJ25" s="590"/>
      <c r="BK25" s="590"/>
      <c r="BL25" s="592"/>
      <c r="BM25" s="590"/>
      <c r="BN25" s="590"/>
      <c r="BO25" s="590"/>
      <c r="BP25" s="590"/>
      <c r="BQ25" s="592"/>
      <c r="BR25" s="590"/>
      <c r="BS25" s="590"/>
      <c r="BT25" s="590"/>
      <c r="BU25" s="590"/>
      <c r="BV25" s="592"/>
      <c r="BW25" s="590"/>
      <c r="BX25" s="590"/>
      <c r="BY25" s="590"/>
      <c r="BZ25" s="590"/>
      <c r="CA25" s="592"/>
      <c r="CB25" s="590"/>
      <c r="CC25" s="590"/>
      <c r="CD25" s="590"/>
      <c r="CE25" s="590"/>
      <c r="CF25" s="592"/>
      <c r="CG25" s="590"/>
      <c r="CH25" s="590"/>
      <c r="CI25" s="590"/>
      <c r="CJ25" s="590"/>
      <c r="CK25" s="592"/>
      <c r="CL25" s="590"/>
      <c r="CM25" s="590"/>
      <c r="CN25" s="590"/>
      <c r="CO25" s="590"/>
      <c r="CP25" s="592"/>
      <c r="CQ25" s="590"/>
      <c r="CR25" s="590"/>
      <c r="CS25" s="590"/>
      <c r="CT25" s="590"/>
      <c r="CU25" s="592"/>
      <c r="CV25" s="590"/>
      <c r="CW25" s="590"/>
      <c r="CX25" s="590"/>
      <c r="CY25" s="590"/>
      <c r="CZ25" s="592"/>
      <c r="DA25" s="590"/>
      <c r="DB25" s="590"/>
      <c r="DC25" s="590"/>
      <c r="DD25" s="590"/>
      <c r="DE25" s="592"/>
      <c r="DF25" s="590"/>
      <c r="DG25" s="590"/>
      <c r="DH25" s="590"/>
      <c r="DI25" s="590"/>
      <c r="DJ25" s="592"/>
      <c r="DK25" s="590"/>
      <c r="DL25" s="590"/>
      <c r="DM25" s="590"/>
      <c r="DN25" s="590"/>
      <c r="DO25" s="592"/>
      <c r="DP25" s="590"/>
      <c r="DQ25" s="590"/>
      <c r="DR25" s="590"/>
      <c r="DS25" s="590"/>
      <c r="DT25" s="592"/>
      <c r="DU25" s="590"/>
      <c r="DV25" s="590"/>
      <c r="DW25" s="590"/>
      <c r="DX25" s="590"/>
      <c r="DY25" s="592"/>
      <c r="DZ25" s="590"/>
      <c r="EA25" s="590"/>
      <c r="EB25" s="590"/>
      <c r="EC25" s="590"/>
      <c r="ED25" s="592"/>
      <c r="EE25" s="590"/>
      <c r="EF25" s="590"/>
      <c r="EG25" s="590"/>
      <c r="EH25" s="590"/>
      <c r="EI25" s="592"/>
      <c r="EJ25" s="590"/>
    </row>
    <row r="26" spans="1:141" ht="30" customHeight="1">
      <c r="A26" s="598">
        <v>8</v>
      </c>
      <c r="B26" s="600" t="str">
        <f>listes!B12</f>
        <v>Léo</v>
      </c>
      <c r="C26" s="601"/>
      <c r="D26" s="601"/>
      <c r="E26" s="601"/>
      <c r="F26" s="601"/>
      <c r="G26" s="601"/>
      <c r="H26" s="601"/>
      <c r="I26" s="601"/>
      <c r="J26" s="602"/>
      <c r="L26" s="589"/>
      <c r="M26" s="589"/>
      <c r="N26" s="589"/>
      <c r="O26" s="589"/>
      <c r="P26" s="590"/>
      <c r="Q26" s="589"/>
      <c r="R26" s="589"/>
      <c r="S26" s="589"/>
      <c r="T26" s="589"/>
      <c r="U26" s="590"/>
      <c r="V26" s="589"/>
      <c r="W26" s="589"/>
      <c r="X26" s="589"/>
      <c r="Y26" s="589"/>
      <c r="Z26" s="590"/>
      <c r="AA26" s="589"/>
      <c r="AB26" s="589"/>
      <c r="AC26" s="589"/>
      <c r="AD26" s="589"/>
      <c r="AE26" s="590"/>
      <c r="AF26" s="589"/>
      <c r="AG26" s="589"/>
      <c r="AH26" s="589"/>
      <c r="AI26" s="589"/>
      <c r="AJ26" s="590"/>
      <c r="AK26" s="589"/>
      <c r="AL26" s="589"/>
      <c r="AM26" s="589"/>
      <c r="AN26" s="589"/>
      <c r="AO26" s="590"/>
      <c r="AP26" s="589"/>
      <c r="AQ26" s="589"/>
      <c r="AR26" s="589"/>
      <c r="AS26" s="589"/>
      <c r="AT26" s="590"/>
      <c r="AU26" s="589"/>
      <c r="AV26" s="589"/>
      <c r="AW26" s="589"/>
      <c r="AX26" s="589"/>
      <c r="AY26" s="590"/>
      <c r="AZ26" s="589"/>
      <c r="BA26" s="589"/>
      <c r="BB26" s="589"/>
      <c r="BC26" s="589"/>
      <c r="BD26" s="590"/>
      <c r="BE26" s="589"/>
      <c r="BF26" s="589"/>
      <c r="BG26" s="589"/>
      <c r="BH26" s="589"/>
      <c r="BI26" s="590"/>
      <c r="BJ26" s="589"/>
      <c r="BK26" s="589"/>
      <c r="BL26" s="589"/>
      <c r="BM26" s="589"/>
      <c r="BN26" s="590"/>
      <c r="BO26" s="589"/>
      <c r="BP26" s="589"/>
      <c r="BQ26" s="589"/>
      <c r="BR26" s="589"/>
      <c r="BS26" s="590"/>
      <c r="BT26" s="589"/>
      <c r="BU26" s="589"/>
      <c r="BV26" s="589"/>
      <c r="BW26" s="589"/>
      <c r="BX26" s="590"/>
      <c r="BY26" s="591"/>
      <c r="BZ26" s="591"/>
      <c r="CA26" s="591"/>
      <c r="CB26" s="591"/>
      <c r="CC26" s="590"/>
      <c r="CD26" s="591"/>
      <c r="CE26" s="591"/>
      <c r="CF26" s="591"/>
      <c r="CG26" s="591"/>
      <c r="CH26" s="590"/>
      <c r="CI26" s="591"/>
      <c r="CJ26" s="591"/>
      <c r="CK26" s="591"/>
      <c r="CL26" s="591"/>
      <c r="CM26" s="590"/>
      <c r="CN26" s="591"/>
      <c r="CO26" s="591"/>
      <c r="CP26" s="591"/>
      <c r="CQ26" s="591"/>
      <c r="CR26" s="590"/>
      <c r="CS26" s="591"/>
      <c r="CT26" s="591"/>
      <c r="CU26" s="591"/>
      <c r="CV26" s="591"/>
      <c r="CW26" s="590"/>
      <c r="CX26" s="591"/>
      <c r="CY26" s="591"/>
      <c r="CZ26" s="591"/>
      <c r="DA26" s="591"/>
      <c r="DB26" s="590"/>
      <c r="DC26" s="591"/>
      <c r="DD26" s="591"/>
      <c r="DE26" s="591"/>
      <c r="DF26" s="591"/>
      <c r="DG26" s="590"/>
      <c r="DH26" s="591"/>
      <c r="DI26" s="591"/>
      <c r="DJ26" s="591"/>
      <c r="DK26" s="591"/>
      <c r="DL26" s="590"/>
      <c r="DM26" s="591"/>
      <c r="DN26" s="591"/>
      <c r="DO26" s="591"/>
      <c r="DP26" s="591"/>
      <c r="DQ26" s="590"/>
      <c r="DR26" s="591"/>
      <c r="DS26" s="591"/>
      <c r="DT26" s="591"/>
      <c r="DU26" s="591"/>
      <c r="DV26" s="590"/>
      <c r="DW26" s="591"/>
      <c r="DX26" s="591"/>
      <c r="DY26" s="591"/>
      <c r="DZ26" s="591"/>
      <c r="EA26" s="590"/>
      <c r="EB26" s="591"/>
      <c r="EC26" s="591"/>
      <c r="ED26" s="591"/>
      <c r="EE26" s="591"/>
      <c r="EF26" s="590"/>
      <c r="EG26" s="591"/>
      <c r="EH26" s="591"/>
      <c r="EI26" s="591"/>
      <c r="EJ26" s="591"/>
      <c r="EK26" s="400"/>
    </row>
    <row r="27" spans="1:141" s="400" customFormat="1" ht="11.25" customHeight="1">
      <c r="A27" s="599"/>
      <c r="B27" s="597"/>
      <c r="C27" s="597"/>
      <c r="D27" s="597"/>
      <c r="E27" s="597"/>
      <c r="F27" s="597"/>
      <c r="G27" s="597"/>
      <c r="H27" s="597"/>
      <c r="I27" s="597"/>
      <c r="J27" s="597"/>
      <c r="L27" s="590"/>
      <c r="M27" s="590"/>
      <c r="N27" s="592"/>
      <c r="O27" s="590"/>
      <c r="P27" s="590"/>
      <c r="Q27" s="590"/>
      <c r="R27" s="590"/>
      <c r="S27" s="592"/>
      <c r="T27" s="590"/>
      <c r="U27" s="590"/>
      <c r="V27" s="590"/>
      <c r="W27" s="590"/>
      <c r="X27" s="592"/>
      <c r="Y27" s="590"/>
      <c r="Z27" s="590"/>
      <c r="AA27" s="590"/>
      <c r="AB27" s="590"/>
      <c r="AC27" s="592"/>
      <c r="AD27" s="590"/>
      <c r="AE27" s="590"/>
      <c r="AF27" s="590"/>
      <c r="AG27" s="590"/>
      <c r="AH27" s="592"/>
      <c r="AI27" s="590"/>
      <c r="AJ27" s="590"/>
      <c r="AK27" s="590"/>
      <c r="AL27" s="590"/>
      <c r="AM27" s="592"/>
      <c r="AN27" s="590"/>
      <c r="AO27" s="590"/>
      <c r="AP27" s="590"/>
      <c r="AQ27" s="590"/>
      <c r="AR27" s="592"/>
      <c r="AS27" s="590"/>
      <c r="AT27" s="590"/>
      <c r="AU27" s="590"/>
      <c r="AV27" s="590"/>
      <c r="AW27" s="592"/>
      <c r="AX27" s="590"/>
      <c r="AY27" s="590"/>
      <c r="AZ27" s="590"/>
      <c r="BA27" s="590"/>
      <c r="BB27" s="592"/>
      <c r="BC27" s="590"/>
      <c r="BD27" s="590"/>
      <c r="BE27" s="590"/>
      <c r="BF27" s="590"/>
      <c r="BG27" s="592"/>
      <c r="BH27" s="590"/>
      <c r="BI27" s="590"/>
      <c r="BJ27" s="590"/>
      <c r="BK27" s="590"/>
      <c r="BL27" s="592"/>
      <c r="BM27" s="590"/>
      <c r="BN27" s="590"/>
      <c r="BO27" s="590"/>
      <c r="BP27" s="590"/>
      <c r="BQ27" s="592"/>
      <c r="BR27" s="590"/>
      <c r="BS27" s="590"/>
      <c r="BT27" s="590"/>
      <c r="BU27" s="590"/>
      <c r="BV27" s="592"/>
      <c r="BW27" s="590"/>
      <c r="BX27" s="590"/>
      <c r="BY27" s="590"/>
      <c r="BZ27" s="590"/>
      <c r="CA27" s="592"/>
      <c r="CB27" s="590"/>
      <c r="CC27" s="590"/>
      <c r="CD27" s="590"/>
      <c r="CE27" s="590"/>
      <c r="CF27" s="592"/>
      <c r="CG27" s="590"/>
      <c r="CH27" s="590"/>
      <c r="CI27" s="590"/>
      <c r="CJ27" s="590"/>
      <c r="CK27" s="592"/>
      <c r="CL27" s="590"/>
      <c r="CM27" s="590"/>
      <c r="CN27" s="590"/>
      <c r="CO27" s="590"/>
      <c r="CP27" s="592"/>
      <c r="CQ27" s="590"/>
      <c r="CR27" s="590"/>
      <c r="CS27" s="590"/>
      <c r="CT27" s="590"/>
      <c r="CU27" s="592"/>
      <c r="CV27" s="590"/>
      <c r="CW27" s="590"/>
      <c r="CX27" s="590"/>
      <c r="CY27" s="590"/>
      <c r="CZ27" s="592"/>
      <c r="DA27" s="590"/>
      <c r="DB27" s="590"/>
      <c r="DC27" s="590"/>
      <c r="DD27" s="590"/>
      <c r="DE27" s="592"/>
      <c r="DF27" s="590"/>
      <c r="DG27" s="590"/>
      <c r="DH27" s="590"/>
      <c r="DI27" s="590"/>
      <c r="DJ27" s="592"/>
      <c r="DK27" s="590"/>
      <c r="DL27" s="590"/>
      <c r="DM27" s="590"/>
      <c r="DN27" s="590"/>
      <c r="DO27" s="592"/>
      <c r="DP27" s="590"/>
      <c r="DQ27" s="590"/>
      <c r="DR27" s="590"/>
      <c r="DS27" s="590"/>
      <c r="DT27" s="592"/>
      <c r="DU27" s="590"/>
      <c r="DV27" s="590"/>
      <c r="DW27" s="590"/>
      <c r="DX27" s="590"/>
      <c r="DY27" s="592"/>
      <c r="DZ27" s="590"/>
      <c r="EA27" s="590"/>
      <c r="EB27" s="590"/>
      <c r="EC27" s="590"/>
      <c r="ED27" s="592"/>
      <c r="EE27" s="590"/>
      <c r="EF27" s="590"/>
      <c r="EG27" s="590"/>
      <c r="EH27" s="590"/>
      <c r="EI27" s="592"/>
      <c r="EJ27" s="590"/>
    </row>
    <row r="28" spans="1:141" ht="30" customHeight="1">
      <c r="A28" s="598">
        <v>9</v>
      </c>
      <c r="B28" s="600" t="str">
        <f>listes!B13</f>
        <v>Lucas</v>
      </c>
      <c r="C28" s="601"/>
      <c r="D28" s="601"/>
      <c r="E28" s="601"/>
      <c r="F28" s="601"/>
      <c r="G28" s="601"/>
      <c r="H28" s="601"/>
      <c r="I28" s="601"/>
      <c r="J28" s="602"/>
      <c r="L28" s="589"/>
      <c r="M28" s="589"/>
      <c r="N28" s="589"/>
      <c r="O28" s="589"/>
      <c r="P28" s="590"/>
      <c r="Q28" s="589"/>
      <c r="R28" s="589"/>
      <c r="S28" s="589"/>
      <c r="T28" s="589"/>
      <c r="U28" s="590"/>
      <c r="V28" s="589"/>
      <c r="W28" s="589"/>
      <c r="X28" s="589"/>
      <c r="Y28" s="589"/>
      <c r="Z28" s="590"/>
      <c r="AA28" s="589"/>
      <c r="AB28" s="589"/>
      <c r="AC28" s="589"/>
      <c r="AD28" s="589"/>
      <c r="AE28" s="590"/>
      <c r="AF28" s="589"/>
      <c r="AG28" s="589"/>
      <c r="AH28" s="589"/>
      <c r="AI28" s="589"/>
      <c r="AJ28" s="590"/>
      <c r="AK28" s="589"/>
      <c r="AL28" s="589"/>
      <c r="AM28" s="589"/>
      <c r="AN28" s="589"/>
      <c r="AO28" s="590"/>
      <c r="AP28" s="589"/>
      <c r="AQ28" s="589"/>
      <c r="AR28" s="589"/>
      <c r="AS28" s="589"/>
      <c r="AT28" s="590"/>
      <c r="AU28" s="589"/>
      <c r="AV28" s="589"/>
      <c r="AW28" s="589"/>
      <c r="AX28" s="589"/>
      <c r="AY28" s="590"/>
      <c r="AZ28" s="589"/>
      <c r="BA28" s="589"/>
      <c r="BB28" s="589"/>
      <c r="BC28" s="589"/>
      <c r="BD28" s="590"/>
      <c r="BE28" s="589"/>
      <c r="BF28" s="589"/>
      <c r="BG28" s="589"/>
      <c r="BH28" s="589"/>
      <c r="BI28" s="590"/>
      <c r="BJ28" s="589"/>
      <c r="BK28" s="589"/>
      <c r="BL28" s="589"/>
      <c r="BM28" s="589"/>
      <c r="BN28" s="590"/>
      <c r="BO28" s="589"/>
      <c r="BP28" s="589"/>
      <c r="BQ28" s="589"/>
      <c r="BR28" s="589"/>
      <c r="BS28" s="590"/>
      <c r="BT28" s="589"/>
      <c r="BU28" s="589"/>
      <c r="BV28" s="589"/>
      <c r="BW28" s="589"/>
      <c r="BX28" s="590"/>
      <c r="BY28" s="591"/>
      <c r="BZ28" s="591"/>
      <c r="CA28" s="591"/>
      <c r="CB28" s="591"/>
      <c r="CC28" s="590"/>
      <c r="CD28" s="591"/>
      <c r="CE28" s="591"/>
      <c r="CF28" s="591"/>
      <c r="CG28" s="591"/>
      <c r="CH28" s="590"/>
      <c r="CI28" s="591"/>
      <c r="CJ28" s="591"/>
      <c r="CK28" s="591"/>
      <c r="CL28" s="591"/>
      <c r="CM28" s="590"/>
      <c r="CN28" s="591"/>
      <c r="CO28" s="591"/>
      <c r="CP28" s="591"/>
      <c r="CQ28" s="591"/>
      <c r="CR28" s="590"/>
      <c r="CS28" s="591"/>
      <c r="CT28" s="591"/>
      <c r="CU28" s="591"/>
      <c r="CV28" s="591"/>
      <c r="CW28" s="590"/>
      <c r="CX28" s="591"/>
      <c r="CY28" s="591"/>
      <c r="CZ28" s="591"/>
      <c r="DA28" s="591"/>
      <c r="DB28" s="590"/>
      <c r="DC28" s="591"/>
      <c r="DD28" s="591"/>
      <c r="DE28" s="591"/>
      <c r="DF28" s="591"/>
      <c r="DG28" s="590"/>
      <c r="DH28" s="591"/>
      <c r="DI28" s="591"/>
      <c r="DJ28" s="591"/>
      <c r="DK28" s="591"/>
      <c r="DL28" s="590"/>
      <c r="DM28" s="591"/>
      <c r="DN28" s="591"/>
      <c r="DO28" s="591"/>
      <c r="DP28" s="591"/>
      <c r="DQ28" s="590"/>
      <c r="DR28" s="591"/>
      <c r="DS28" s="591"/>
      <c r="DT28" s="591"/>
      <c r="DU28" s="591"/>
      <c r="DV28" s="590"/>
      <c r="DW28" s="591"/>
      <c r="DX28" s="591"/>
      <c r="DY28" s="591"/>
      <c r="DZ28" s="591"/>
      <c r="EA28" s="590"/>
      <c r="EB28" s="591"/>
      <c r="EC28" s="591"/>
      <c r="ED28" s="591"/>
      <c r="EE28" s="591"/>
      <c r="EF28" s="590"/>
      <c r="EG28" s="591"/>
      <c r="EH28" s="591"/>
      <c r="EI28" s="591"/>
      <c r="EJ28" s="591"/>
      <c r="EK28" s="400"/>
    </row>
    <row r="29" spans="1:141" s="400" customFormat="1" ht="11.25" customHeight="1">
      <c r="A29" s="599"/>
      <c r="B29" s="597"/>
      <c r="C29" s="597"/>
      <c r="D29" s="597"/>
      <c r="E29" s="597"/>
      <c r="F29" s="597"/>
      <c r="G29" s="597"/>
      <c r="H29" s="597"/>
      <c r="I29" s="597"/>
      <c r="J29" s="597"/>
      <c r="L29" s="590"/>
      <c r="M29" s="590"/>
      <c r="N29" s="592"/>
      <c r="O29" s="590"/>
      <c r="P29" s="590"/>
      <c r="Q29" s="590"/>
      <c r="R29" s="590"/>
      <c r="S29" s="592"/>
      <c r="T29" s="590"/>
      <c r="U29" s="590"/>
      <c r="V29" s="590"/>
      <c r="W29" s="590"/>
      <c r="X29" s="592"/>
      <c r="Y29" s="590"/>
      <c r="Z29" s="590"/>
      <c r="AA29" s="590"/>
      <c r="AB29" s="590"/>
      <c r="AC29" s="592"/>
      <c r="AD29" s="590"/>
      <c r="AE29" s="590"/>
      <c r="AF29" s="590"/>
      <c r="AG29" s="590"/>
      <c r="AH29" s="592"/>
      <c r="AI29" s="590"/>
      <c r="AJ29" s="590"/>
      <c r="AK29" s="590"/>
      <c r="AL29" s="590"/>
      <c r="AM29" s="592"/>
      <c r="AN29" s="590"/>
      <c r="AO29" s="590"/>
      <c r="AP29" s="590"/>
      <c r="AQ29" s="590"/>
      <c r="AR29" s="592"/>
      <c r="AS29" s="590"/>
      <c r="AT29" s="590"/>
      <c r="AU29" s="590"/>
      <c r="AV29" s="590"/>
      <c r="AW29" s="592"/>
      <c r="AX29" s="590"/>
      <c r="AY29" s="590"/>
      <c r="AZ29" s="590"/>
      <c r="BA29" s="590"/>
      <c r="BB29" s="592"/>
      <c r="BC29" s="590"/>
      <c r="BD29" s="590"/>
      <c r="BE29" s="590"/>
      <c r="BF29" s="590"/>
      <c r="BG29" s="592"/>
      <c r="BH29" s="590"/>
      <c r="BI29" s="590"/>
      <c r="BJ29" s="590"/>
      <c r="BK29" s="590"/>
      <c r="BL29" s="592"/>
      <c r="BM29" s="590"/>
      <c r="BN29" s="590"/>
      <c r="BO29" s="590"/>
      <c r="BP29" s="590"/>
      <c r="BQ29" s="592"/>
      <c r="BR29" s="590"/>
      <c r="BS29" s="590"/>
      <c r="BT29" s="590"/>
      <c r="BU29" s="590"/>
      <c r="BV29" s="592"/>
      <c r="BW29" s="590"/>
      <c r="BX29" s="590"/>
      <c r="BY29" s="590"/>
      <c r="BZ29" s="590"/>
      <c r="CA29" s="592"/>
      <c r="CB29" s="590"/>
      <c r="CC29" s="590"/>
      <c r="CD29" s="590"/>
      <c r="CE29" s="590"/>
      <c r="CF29" s="592"/>
      <c r="CG29" s="590"/>
      <c r="CH29" s="590"/>
      <c r="CI29" s="590"/>
      <c r="CJ29" s="590"/>
      <c r="CK29" s="592"/>
      <c r="CL29" s="590"/>
      <c r="CM29" s="590"/>
      <c r="CN29" s="590"/>
      <c r="CO29" s="590"/>
      <c r="CP29" s="592"/>
      <c r="CQ29" s="590"/>
      <c r="CR29" s="590"/>
      <c r="CS29" s="590"/>
      <c r="CT29" s="590"/>
      <c r="CU29" s="592"/>
      <c r="CV29" s="590"/>
      <c r="CW29" s="590"/>
      <c r="CX29" s="590"/>
      <c r="CY29" s="590"/>
      <c r="CZ29" s="592"/>
      <c r="DA29" s="590"/>
      <c r="DB29" s="590"/>
      <c r="DC29" s="590"/>
      <c r="DD29" s="590"/>
      <c r="DE29" s="592"/>
      <c r="DF29" s="590"/>
      <c r="DG29" s="590"/>
      <c r="DH29" s="590"/>
      <c r="DI29" s="590"/>
      <c r="DJ29" s="592"/>
      <c r="DK29" s="590"/>
      <c r="DL29" s="590"/>
      <c r="DM29" s="590"/>
      <c r="DN29" s="590"/>
      <c r="DO29" s="592"/>
      <c r="DP29" s="590"/>
      <c r="DQ29" s="590"/>
      <c r="DR29" s="590"/>
      <c r="DS29" s="590"/>
      <c r="DT29" s="592"/>
      <c r="DU29" s="590"/>
      <c r="DV29" s="590"/>
      <c r="DW29" s="590"/>
      <c r="DX29" s="590"/>
      <c r="DY29" s="592"/>
      <c r="DZ29" s="590"/>
      <c r="EA29" s="590"/>
      <c r="EB29" s="590"/>
      <c r="EC29" s="590"/>
      <c r="ED29" s="592"/>
      <c r="EE29" s="590"/>
      <c r="EF29" s="590"/>
      <c r="EG29" s="590"/>
      <c r="EH29" s="590"/>
      <c r="EI29" s="592"/>
      <c r="EJ29" s="590"/>
    </row>
    <row r="30" spans="1:141" ht="30" customHeight="1">
      <c r="A30" s="598">
        <v>10</v>
      </c>
      <c r="B30" s="600" t="str">
        <f>listes!B14</f>
        <v>Lucas</v>
      </c>
      <c r="C30" s="601"/>
      <c r="D30" s="601"/>
      <c r="E30" s="601"/>
      <c r="F30" s="601"/>
      <c r="G30" s="601"/>
      <c r="H30" s="601"/>
      <c r="I30" s="601"/>
      <c r="J30" s="602"/>
      <c r="L30" s="589"/>
      <c r="M30" s="589"/>
      <c r="N30" s="589"/>
      <c r="O30" s="589"/>
      <c r="P30" s="590"/>
      <c r="Q30" s="589"/>
      <c r="R30" s="589"/>
      <c r="S30" s="589"/>
      <c r="T30" s="589"/>
      <c r="U30" s="590"/>
      <c r="V30" s="589"/>
      <c r="W30" s="589"/>
      <c r="X30" s="589"/>
      <c r="Y30" s="589"/>
      <c r="Z30" s="590"/>
      <c r="AA30" s="589"/>
      <c r="AB30" s="589"/>
      <c r="AC30" s="589"/>
      <c r="AD30" s="589"/>
      <c r="AE30" s="590"/>
      <c r="AF30" s="589"/>
      <c r="AG30" s="589"/>
      <c r="AH30" s="589"/>
      <c r="AI30" s="589"/>
      <c r="AJ30" s="590"/>
      <c r="AK30" s="589"/>
      <c r="AL30" s="589"/>
      <c r="AM30" s="589"/>
      <c r="AN30" s="589"/>
      <c r="AO30" s="590"/>
      <c r="AP30" s="589"/>
      <c r="AQ30" s="589"/>
      <c r="AR30" s="589"/>
      <c r="AS30" s="589"/>
      <c r="AT30" s="590"/>
      <c r="AU30" s="589"/>
      <c r="AV30" s="589"/>
      <c r="AW30" s="589"/>
      <c r="AX30" s="589"/>
      <c r="AY30" s="590"/>
      <c r="AZ30" s="589"/>
      <c r="BA30" s="589"/>
      <c r="BB30" s="589"/>
      <c r="BC30" s="589"/>
      <c r="BD30" s="590"/>
      <c r="BE30" s="589"/>
      <c r="BF30" s="589"/>
      <c r="BG30" s="589"/>
      <c r="BH30" s="589"/>
      <c r="BI30" s="590"/>
      <c r="BJ30" s="589"/>
      <c r="BK30" s="589"/>
      <c r="BL30" s="589"/>
      <c r="BM30" s="589"/>
      <c r="BN30" s="590"/>
      <c r="BO30" s="589"/>
      <c r="BP30" s="589"/>
      <c r="BQ30" s="589"/>
      <c r="BR30" s="589"/>
      <c r="BS30" s="590"/>
      <c r="BT30" s="589"/>
      <c r="BU30" s="589"/>
      <c r="BV30" s="589"/>
      <c r="BW30" s="589"/>
      <c r="BX30" s="590"/>
      <c r="BY30" s="591"/>
      <c r="BZ30" s="591"/>
      <c r="CA30" s="591"/>
      <c r="CB30" s="591"/>
      <c r="CC30" s="590"/>
      <c r="CD30" s="591"/>
      <c r="CE30" s="591"/>
      <c r="CF30" s="591"/>
      <c r="CG30" s="591"/>
      <c r="CH30" s="590"/>
      <c r="CI30" s="591"/>
      <c r="CJ30" s="591"/>
      <c r="CK30" s="591"/>
      <c r="CL30" s="591"/>
      <c r="CM30" s="590"/>
      <c r="CN30" s="591"/>
      <c r="CO30" s="591"/>
      <c r="CP30" s="591"/>
      <c r="CQ30" s="591"/>
      <c r="CR30" s="590"/>
      <c r="CS30" s="591"/>
      <c r="CT30" s="591"/>
      <c r="CU30" s="591"/>
      <c r="CV30" s="591"/>
      <c r="CW30" s="590"/>
      <c r="CX30" s="591"/>
      <c r="CY30" s="591"/>
      <c r="CZ30" s="591"/>
      <c r="DA30" s="591"/>
      <c r="DB30" s="590"/>
      <c r="DC30" s="591"/>
      <c r="DD30" s="591"/>
      <c r="DE30" s="591"/>
      <c r="DF30" s="591"/>
      <c r="DG30" s="590"/>
      <c r="DH30" s="591"/>
      <c r="DI30" s="591"/>
      <c r="DJ30" s="591"/>
      <c r="DK30" s="591"/>
      <c r="DL30" s="590"/>
      <c r="DM30" s="591"/>
      <c r="DN30" s="591"/>
      <c r="DO30" s="591"/>
      <c r="DP30" s="591"/>
      <c r="DQ30" s="590"/>
      <c r="DR30" s="591"/>
      <c r="DS30" s="591"/>
      <c r="DT30" s="591"/>
      <c r="DU30" s="591"/>
      <c r="DV30" s="590"/>
      <c r="DW30" s="591"/>
      <c r="DX30" s="591"/>
      <c r="DY30" s="591"/>
      <c r="DZ30" s="591"/>
      <c r="EA30" s="590"/>
      <c r="EB30" s="591"/>
      <c r="EC30" s="591"/>
      <c r="ED30" s="591"/>
      <c r="EE30" s="591"/>
      <c r="EF30" s="590"/>
      <c r="EG30" s="591"/>
      <c r="EH30" s="591"/>
      <c r="EI30" s="591"/>
      <c r="EJ30" s="591"/>
      <c r="EK30" s="400"/>
    </row>
    <row r="31" spans="1:141" s="400" customFormat="1" ht="11.25" customHeight="1">
      <c r="A31" s="599"/>
      <c r="B31" s="597"/>
      <c r="C31" s="597"/>
      <c r="D31" s="597"/>
      <c r="E31" s="597"/>
      <c r="F31" s="597"/>
      <c r="G31" s="597"/>
      <c r="H31" s="597"/>
      <c r="I31" s="597"/>
      <c r="J31" s="597"/>
      <c r="L31" s="590"/>
      <c r="M31" s="590"/>
      <c r="N31" s="592"/>
      <c r="O31" s="590"/>
      <c r="P31" s="590"/>
      <c r="Q31" s="590"/>
      <c r="R31" s="590"/>
      <c r="S31" s="592"/>
      <c r="T31" s="590"/>
      <c r="U31" s="590"/>
      <c r="V31" s="590"/>
      <c r="W31" s="590"/>
      <c r="X31" s="592"/>
      <c r="Y31" s="590"/>
      <c r="Z31" s="590"/>
      <c r="AA31" s="590"/>
      <c r="AB31" s="590"/>
      <c r="AC31" s="592"/>
      <c r="AD31" s="590"/>
      <c r="AE31" s="590"/>
      <c r="AF31" s="590"/>
      <c r="AG31" s="590"/>
      <c r="AH31" s="592"/>
      <c r="AI31" s="590"/>
      <c r="AJ31" s="590"/>
      <c r="AK31" s="590"/>
      <c r="AL31" s="590"/>
      <c r="AM31" s="592"/>
      <c r="AN31" s="590"/>
      <c r="AO31" s="590"/>
      <c r="AP31" s="590"/>
      <c r="AQ31" s="590"/>
      <c r="AR31" s="592"/>
      <c r="AS31" s="590"/>
      <c r="AT31" s="590"/>
      <c r="AU31" s="590"/>
      <c r="AV31" s="590"/>
      <c r="AW31" s="592"/>
      <c r="AX31" s="590"/>
      <c r="AY31" s="590"/>
      <c r="AZ31" s="590"/>
      <c r="BA31" s="590"/>
      <c r="BB31" s="592"/>
      <c r="BC31" s="590"/>
      <c r="BD31" s="590"/>
      <c r="BE31" s="590"/>
      <c r="BF31" s="590"/>
      <c r="BG31" s="592"/>
      <c r="BH31" s="590"/>
      <c r="BI31" s="590"/>
      <c r="BJ31" s="590"/>
      <c r="BK31" s="590"/>
      <c r="BL31" s="592"/>
      <c r="BM31" s="590"/>
      <c r="BN31" s="590"/>
      <c r="BO31" s="590"/>
      <c r="BP31" s="590"/>
      <c r="BQ31" s="592"/>
      <c r="BR31" s="590"/>
      <c r="BS31" s="590"/>
      <c r="BT31" s="590"/>
      <c r="BU31" s="590"/>
      <c r="BV31" s="592"/>
      <c r="BW31" s="590"/>
      <c r="BX31" s="590"/>
      <c r="BY31" s="590"/>
      <c r="BZ31" s="590"/>
      <c r="CA31" s="592"/>
      <c r="CB31" s="590"/>
      <c r="CC31" s="590"/>
      <c r="CD31" s="590"/>
      <c r="CE31" s="590"/>
      <c r="CF31" s="592"/>
      <c r="CG31" s="590"/>
      <c r="CH31" s="590"/>
      <c r="CI31" s="590"/>
      <c r="CJ31" s="590"/>
      <c r="CK31" s="592"/>
      <c r="CL31" s="590"/>
      <c r="CM31" s="590"/>
      <c r="CN31" s="590"/>
      <c r="CO31" s="590"/>
      <c r="CP31" s="592"/>
      <c r="CQ31" s="590"/>
      <c r="CR31" s="590"/>
      <c r="CS31" s="590"/>
      <c r="CT31" s="590"/>
      <c r="CU31" s="592"/>
      <c r="CV31" s="590"/>
      <c r="CW31" s="590"/>
      <c r="CX31" s="590"/>
      <c r="CY31" s="590"/>
      <c r="CZ31" s="592"/>
      <c r="DA31" s="590"/>
      <c r="DB31" s="590"/>
      <c r="DC31" s="590"/>
      <c r="DD31" s="590"/>
      <c r="DE31" s="592"/>
      <c r="DF31" s="590"/>
      <c r="DG31" s="590"/>
      <c r="DH31" s="590"/>
      <c r="DI31" s="590"/>
      <c r="DJ31" s="592"/>
      <c r="DK31" s="590"/>
      <c r="DL31" s="590"/>
      <c r="DM31" s="590"/>
      <c r="DN31" s="590"/>
      <c r="DO31" s="592"/>
      <c r="DP31" s="590"/>
      <c r="DQ31" s="590"/>
      <c r="DR31" s="590"/>
      <c r="DS31" s="590"/>
      <c r="DT31" s="592"/>
      <c r="DU31" s="590"/>
      <c r="DV31" s="590"/>
      <c r="DW31" s="590"/>
      <c r="DX31" s="590"/>
      <c r="DY31" s="592"/>
      <c r="DZ31" s="590"/>
      <c r="EA31" s="590"/>
      <c r="EB31" s="590"/>
      <c r="EC31" s="590"/>
      <c r="ED31" s="592"/>
      <c r="EE31" s="590"/>
      <c r="EF31" s="590"/>
      <c r="EG31" s="590"/>
      <c r="EH31" s="590"/>
      <c r="EI31" s="592"/>
      <c r="EJ31" s="590"/>
    </row>
    <row r="32" spans="1:141" ht="30" customHeight="1">
      <c r="A32" s="598">
        <v>11</v>
      </c>
      <c r="B32" s="600" t="str">
        <f>listes!B15</f>
        <v>Ludovic</v>
      </c>
      <c r="C32" s="601"/>
      <c r="D32" s="601"/>
      <c r="E32" s="601"/>
      <c r="F32" s="601"/>
      <c r="G32" s="601"/>
      <c r="H32" s="601"/>
      <c r="I32" s="601"/>
      <c r="J32" s="602"/>
      <c r="L32" s="589"/>
      <c r="M32" s="589"/>
      <c r="N32" s="589"/>
      <c r="O32" s="589"/>
      <c r="P32" s="590"/>
      <c r="Q32" s="589"/>
      <c r="R32" s="589"/>
      <c r="S32" s="589"/>
      <c r="T32" s="589"/>
      <c r="U32" s="590"/>
      <c r="V32" s="589"/>
      <c r="W32" s="589"/>
      <c r="X32" s="589"/>
      <c r="Y32" s="589"/>
      <c r="Z32" s="590"/>
      <c r="AA32" s="589"/>
      <c r="AB32" s="589"/>
      <c r="AC32" s="589"/>
      <c r="AD32" s="589"/>
      <c r="AE32" s="590"/>
      <c r="AF32" s="589"/>
      <c r="AG32" s="589"/>
      <c r="AH32" s="589"/>
      <c r="AI32" s="589"/>
      <c r="AJ32" s="590"/>
      <c r="AK32" s="589"/>
      <c r="AL32" s="589"/>
      <c r="AM32" s="589"/>
      <c r="AN32" s="589"/>
      <c r="AO32" s="590"/>
      <c r="AP32" s="589"/>
      <c r="AQ32" s="589"/>
      <c r="AR32" s="589"/>
      <c r="AS32" s="589"/>
      <c r="AT32" s="590"/>
      <c r="AU32" s="589"/>
      <c r="AV32" s="589"/>
      <c r="AW32" s="589"/>
      <c r="AX32" s="589"/>
      <c r="AY32" s="590"/>
      <c r="AZ32" s="589"/>
      <c r="BA32" s="589"/>
      <c r="BB32" s="589"/>
      <c r="BC32" s="589"/>
      <c r="BD32" s="590"/>
      <c r="BE32" s="589"/>
      <c r="BF32" s="589"/>
      <c r="BG32" s="589"/>
      <c r="BH32" s="589"/>
      <c r="BI32" s="590"/>
      <c r="BJ32" s="589"/>
      <c r="BK32" s="589"/>
      <c r="BL32" s="589"/>
      <c r="BM32" s="589"/>
      <c r="BN32" s="590"/>
      <c r="BO32" s="589"/>
      <c r="BP32" s="589"/>
      <c r="BQ32" s="589"/>
      <c r="BR32" s="589"/>
      <c r="BS32" s="590"/>
      <c r="BT32" s="589"/>
      <c r="BU32" s="589"/>
      <c r="BV32" s="589"/>
      <c r="BW32" s="589"/>
      <c r="BX32" s="590"/>
      <c r="BY32" s="591"/>
      <c r="BZ32" s="591"/>
      <c r="CA32" s="591"/>
      <c r="CB32" s="591"/>
      <c r="CC32" s="590"/>
      <c r="CD32" s="591"/>
      <c r="CE32" s="591"/>
      <c r="CF32" s="591"/>
      <c r="CG32" s="591"/>
      <c r="CH32" s="590"/>
      <c r="CI32" s="591"/>
      <c r="CJ32" s="591"/>
      <c r="CK32" s="591"/>
      <c r="CL32" s="591"/>
      <c r="CM32" s="590"/>
      <c r="CN32" s="591"/>
      <c r="CO32" s="591"/>
      <c r="CP32" s="591"/>
      <c r="CQ32" s="591"/>
      <c r="CR32" s="590"/>
      <c r="CS32" s="591"/>
      <c r="CT32" s="591"/>
      <c r="CU32" s="591"/>
      <c r="CV32" s="591"/>
      <c r="CW32" s="590"/>
      <c r="CX32" s="591"/>
      <c r="CY32" s="591"/>
      <c r="CZ32" s="591"/>
      <c r="DA32" s="591"/>
      <c r="DB32" s="590"/>
      <c r="DC32" s="591"/>
      <c r="DD32" s="591"/>
      <c r="DE32" s="591"/>
      <c r="DF32" s="591"/>
      <c r="DG32" s="590"/>
      <c r="DH32" s="591"/>
      <c r="DI32" s="591"/>
      <c r="DJ32" s="591"/>
      <c r="DK32" s="591"/>
      <c r="DL32" s="590"/>
      <c r="DM32" s="591"/>
      <c r="DN32" s="591"/>
      <c r="DO32" s="591"/>
      <c r="DP32" s="591"/>
      <c r="DQ32" s="590"/>
      <c r="DR32" s="591"/>
      <c r="DS32" s="591"/>
      <c r="DT32" s="591"/>
      <c r="DU32" s="591"/>
      <c r="DV32" s="590"/>
      <c r="DW32" s="591"/>
      <c r="DX32" s="591"/>
      <c r="DY32" s="591"/>
      <c r="DZ32" s="591"/>
      <c r="EA32" s="590"/>
      <c r="EB32" s="591"/>
      <c r="EC32" s="591"/>
      <c r="ED32" s="591"/>
      <c r="EE32" s="591"/>
      <c r="EF32" s="590"/>
      <c r="EG32" s="591"/>
      <c r="EH32" s="591"/>
      <c r="EI32" s="591"/>
      <c r="EJ32" s="591"/>
      <c r="EK32" s="400"/>
    </row>
    <row r="33" spans="1:141" s="400" customFormat="1" ht="11.25" customHeight="1">
      <c r="A33" s="599"/>
      <c r="B33" s="597"/>
      <c r="C33" s="597"/>
      <c r="D33" s="597"/>
      <c r="E33" s="597"/>
      <c r="F33" s="597"/>
      <c r="G33" s="597"/>
      <c r="H33" s="597"/>
      <c r="I33" s="597"/>
      <c r="J33" s="597"/>
      <c r="L33" s="590"/>
      <c r="M33" s="590"/>
      <c r="N33" s="592"/>
      <c r="O33" s="590"/>
      <c r="P33" s="590"/>
      <c r="Q33" s="590"/>
      <c r="R33" s="590"/>
      <c r="S33" s="592"/>
      <c r="T33" s="590"/>
      <c r="U33" s="590"/>
      <c r="V33" s="590"/>
      <c r="W33" s="590"/>
      <c r="X33" s="592"/>
      <c r="Y33" s="590"/>
      <c r="Z33" s="590"/>
      <c r="AA33" s="590"/>
      <c r="AB33" s="590"/>
      <c r="AC33" s="592"/>
      <c r="AD33" s="590"/>
      <c r="AE33" s="590"/>
      <c r="AF33" s="590"/>
      <c r="AG33" s="590"/>
      <c r="AH33" s="592"/>
      <c r="AI33" s="590"/>
      <c r="AJ33" s="590"/>
      <c r="AK33" s="590"/>
      <c r="AL33" s="590"/>
      <c r="AM33" s="592"/>
      <c r="AN33" s="590"/>
      <c r="AO33" s="590"/>
      <c r="AP33" s="590"/>
      <c r="AQ33" s="590"/>
      <c r="AR33" s="592"/>
      <c r="AS33" s="590"/>
      <c r="AT33" s="590"/>
      <c r="AU33" s="590"/>
      <c r="AV33" s="590"/>
      <c r="AW33" s="592"/>
      <c r="AX33" s="590"/>
      <c r="AY33" s="590"/>
      <c r="AZ33" s="590"/>
      <c r="BA33" s="590"/>
      <c r="BB33" s="592"/>
      <c r="BC33" s="590"/>
      <c r="BD33" s="590"/>
      <c r="BE33" s="590"/>
      <c r="BF33" s="590"/>
      <c r="BG33" s="592"/>
      <c r="BH33" s="590"/>
      <c r="BI33" s="590"/>
      <c r="BJ33" s="590"/>
      <c r="BK33" s="590"/>
      <c r="BL33" s="592"/>
      <c r="BM33" s="590"/>
      <c r="BN33" s="590"/>
      <c r="BO33" s="590"/>
      <c r="BP33" s="590"/>
      <c r="BQ33" s="592"/>
      <c r="BR33" s="590"/>
      <c r="BS33" s="590"/>
      <c r="BT33" s="590"/>
      <c r="BU33" s="590"/>
      <c r="BV33" s="592"/>
      <c r="BW33" s="590"/>
      <c r="BX33" s="590"/>
      <c r="BY33" s="590"/>
      <c r="BZ33" s="590"/>
      <c r="CA33" s="592"/>
      <c r="CB33" s="590"/>
      <c r="CC33" s="590"/>
      <c r="CD33" s="590"/>
      <c r="CE33" s="590"/>
      <c r="CF33" s="592"/>
      <c r="CG33" s="590"/>
      <c r="CH33" s="590"/>
      <c r="CI33" s="590"/>
      <c r="CJ33" s="590"/>
      <c r="CK33" s="592"/>
      <c r="CL33" s="590"/>
      <c r="CM33" s="590"/>
      <c r="CN33" s="590"/>
      <c r="CO33" s="590"/>
      <c r="CP33" s="592"/>
      <c r="CQ33" s="590"/>
      <c r="CR33" s="590"/>
      <c r="CS33" s="590"/>
      <c r="CT33" s="590"/>
      <c r="CU33" s="592"/>
      <c r="CV33" s="590"/>
      <c r="CW33" s="590"/>
      <c r="CX33" s="590"/>
      <c r="CY33" s="590"/>
      <c r="CZ33" s="592"/>
      <c r="DA33" s="590"/>
      <c r="DB33" s="590"/>
      <c r="DC33" s="590"/>
      <c r="DD33" s="590"/>
      <c r="DE33" s="592"/>
      <c r="DF33" s="590"/>
      <c r="DG33" s="590"/>
      <c r="DH33" s="590"/>
      <c r="DI33" s="590"/>
      <c r="DJ33" s="592"/>
      <c r="DK33" s="590"/>
      <c r="DL33" s="590"/>
      <c r="DM33" s="590"/>
      <c r="DN33" s="590"/>
      <c r="DO33" s="592"/>
      <c r="DP33" s="590"/>
      <c r="DQ33" s="590"/>
      <c r="DR33" s="590"/>
      <c r="DS33" s="590"/>
      <c r="DT33" s="592"/>
      <c r="DU33" s="590"/>
      <c r="DV33" s="590"/>
      <c r="DW33" s="590"/>
      <c r="DX33" s="590"/>
      <c r="DY33" s="592"/>
      <c r="DZ33" s="590"/>
      <c r="EA33" s="590"/>
      <c r="EB33" s="590"/>
      <c r="EC33" s="590"/>
      <c r="ED33" s="592"/>
      <c r="EE33" s="590"/>
      <c r="EF33" s="590"/>
      <c r="EG33" s="590"/>
      <c r="EH33" s="590"/>
      <c r="EI33" s="592"/>
      <c r="EJ33" s="590"/>
    </row>
    <row r="34" spans="1:141" ht="30" customHeight="1">
      <c r="A34" s="598">
        <v>12</v>
      </c>
      <c r="B34" s="600" t="str">
        <f>listes!B16</f>
        <v>Romain</v>
      </c>
      <c r="C34" s="601"/>
      <c r="D34" s="601"/>
      <c r="E34" s="601"/>
      <c r="F34" s="601"/>
      <c r="G34" s="601"/>
      <c r="H34" s="601"/>
      <c r="I34" s="601"/>
      <c r="J34" s="602"/>
      <c r="L34" s="589"/>
      <c r="M34" s="589"/>
      <c r="N34" s="589"/>
      <c r="O34" s="589"/>
      <c r="P34" s="590"/>
      <c r="Q34" s="589"/>
      <c r="R34" s="589"/>
      <c r="S34" s="589"/>
      <c r="T34" s="589"/>
      <c r="U34" s="590"/>
      <c r="V34" s="589"/>
      <c r="W34" s="589"/>
      <c r="X34" s="589"/>
      <c r="Y34" s="589"/>
      <c r="Z34" s="590"/>
      <c r="AA34" s="589"/>
      <c r="AB34" s="589"/>
      <c r="AC34" s="589"/>
      <c r="AD34" s="589"/>
      <c r="AE34" s="590"/>
      <c r="AF34" s="589"/>
      <c r="AG34" s="589"/>
      <c r="AH34" s="589"/>
      <c r="AI34" s="589"/>
      <c r="AJ34" s="590"/>
      <c r="AK34" s="589"/>
      <c r="AL34" s="589"/>
      <c r="AM34" s="589"/>
      <c r="AN34" s="589"/>
      <c r="AO34" s="590"/>
      <c r="AP34" s="589"/>
      <c r="AQ34" s="589"/>
      <c r="AR34" s="589"/>
      <c r="AS34" s="589"/>
      <c r="AT34" s="590"/>
      <c r="AU34" s="589"/>
      <c r="AV34" s="589"/>
      <c r="AW34" s="589"/>
      <c r="AX34" s="589"/>
      <c r="AY34" s="590"/>
      <c r="AZ34" s="589"/>
      <c r="BA34" s="589"/>
      <c r="BB34" s="589"/>
      <c r="BC34" s="589"/>
      <c r="BD34" s="590"/>
      <c r="BE34" s="589"/>
      <c r="BF34" s="589"/>
      <c r="BG34" s="589"/>
      <c r="BH34" s="589"/>
      <c r="BI34" s="590"/>
      <c r="BJ34" s="589"/>
      <c r="BK34" s="589"/>
      <c r="BL34" s="589"/>
      <c r="BM34" s="589"/>
      <c r="BN34" s="590"/>
      <c r="BO34" s="589"/>
      <c r="BP34" s="589"/>
      <c r="BQ34" s="589"/>
      <c r="BR34" s="589"/>
      <c r="BS34" s="590"/>
      <c r="BT34" s="589"/>
      <c r="BU34" s="589"/>
      <c r="BV34" s="589"/>
      <c r="BW34" s="589"/>
      <c r="BX34" s="590"/>
      <c r="BY34" s="591"/>
      <c r="BZ34" s="591"/>
      <c r="CA34" s="591"/>
      <c r="CB34" s="591"/>
      <c r="CC34" s="590"/>
      <c r="CD34" s="591"/>
      <c r="CE34" s="591"/>
      <c r="CF34" s="591"/>
      <c r="CG34" s="591"/>
      <c r="CH34" s="590"/>
      <c r="CI34" s="591"/>
      <c r="CJ34" s="591"/>
      <c r="CK34" s="591"/>
      <c r="CL34" s="591"/>
      <c r="CM34" s="590"/>
      <c r="CN34" s="591"/>
      <c r="CO34" s="591"/>
      <c r="CP34" s="591"/>
      <c r="CQ34" s="591"/>
      <c r="CR34" s="590"/>
      <c r="CS34" s="591"/>
      <c r="CT34" s="591"/>
      <c r="CU34" s="591"/>
      <c r="CV34" s="591"/>
      <c r="CW34" s="590"/>
      <c r="CX34" s="591"/>
      <c r="CY34" s="591"/>
      <c r="CZ34" s="591"/>
      <c r="DA34" s="591"/>
      <c r="DB34" s="590"/>
      <c r="DC34" s="591"/>
      <c r="DD34" s="591"/>
      <c r="DE34" s="591"/>
      <c r="DF34" s="591"/>
      <c r="DG34" s="590"/>
      <c r="DH34" s="591"/>
      <c r="DI34" s="591"/>
      <c r="DJ34" s="591"/>
      <c r="DK34" s="591"/>
      <c r="DL34" s="590"/>
      <c r="DM34" s="591"/>
      <c r="DN34" s="591"/>
      <c r="DO34" s="591"/>
      <c r="DP34" s="591"/>
      <c r="DQ34" s="590"/>
      <c r="DR34" s="591"/>
      <c r="DS34" s="591"/>
      <c r="DT34" s="591"/>
      <c r="DU34" s="591"/>
      <c r="DV34" s="590"/>
      <c r="DW34" s="591"/>
      <c r="DX34" s="591"/>
      <c r="DY34" s="591"/>
      <c r="DZ34" s="591"/>
      <c r="EA34" s="590"/>
      <c r="EB34" s="591"/>
      <c r="EC34" s="591"/>
      <c r="ED34" s="591"/>
      <c r="EE34" s="591"/>
      <c r="EF34" s="590"/>
      <c r="EG34" s="591"/>
      <c r="EH34" s="591"/>
      <c r="EI34" s="591"/>
      <c r="EJ34" s="591"/>
      <c r="EK34" s="400"/>
    </row>
    <row r="35" spans="1:141" s="400" customFormat="1" ht="11.25" customHeight="1">
      <c r="A35" s="599"/>
      <c r="B35" s="597"/>
      <c r="C35" s="597"/>
      <c r="D35" s="597"/>
      <c r="E35" s="597"/>
      <c r="F35" s="597"/>
      <c r="G35" s="597"/>
      <c r="H35" s="597"/>
      <c r="I35" s="597"/>
      <c r="J35" s="597"/>
      <c r="L35" s="590"/>
      <c r="M35" s="590"/>
      <c r="N35" s="592"/>
      <c r="O35" s="590"/>
      <c r="P35" s="590"/>
      <c r="Q35" s="590"/>
      <c r="R35" s="590"/>
      <c r="S35" s="592"/>
      <c r="T35" s="590"/>
      <c r="U35" s="590"/>
      <c r="V35" s="590"/>
      <c r="W35" s="590"/>
      <c r="X35" s="592"/>
      <c r="Y35" s="590"/>
      <c r="Z35" s="590"/>
      <c r="AA35" s="590"/>
      <c r="AB35" s="590"/>
      <c r="AC35" s="592"/>
      <c r="AD35" s="590"/>
      <c r="AE35" s="590"/>
      <c r="AF35" s="590"/>
      <c r="AG35" s="590"/>
      <c r="AH35" s="592"/>
      <c r="AI35" s="590"/>
      <c r="AJ35" s="590"/>
      <c r="AK35" s="590"/>
      <c r="AL35" s="590"/>
      <c r="AM35" s="592"/>
      <c r="AN35" s="590"/>
      <c r="AO35" s="590"/>
      <c r="AP35" s="590"/>
      <c r="AQ35" s="590"/>
      <c r="AR35" s="592"/>
      <c r="AS35" s="590"/>
      <c r="AT35" s="590"/>
      <c r="AU35" s="590"/>
      <c r="AV35" s="590"/>
      <c r="AW35" s="592"/>
      <c r="AX35" s="590"/>
      <c r="AY35" s="590"/>
      <c r="AZ35" s="590"/>
      <c r="BA35" s="590"/>
      <c r="BB35" s="592"/>
      <c r="BC35" s="590"/>
      <c r="BD35" s="590"/>
      <c r="BE35" s="590"/>
      <c r="BF35" s="590"/>
      <c r="BG35" s="592"/>
      <c r="BH35" s="590"/>
      <c r="BI35" s="590"/>
      <c r="BJ35" s="590"/>
      <c r="BK35" s="590"/>
      <c r="BL35" s="592"/>
      <c r="BM35" s="590"/>
      <c r="BN35" s="590"/>
      <c r="BO35" s="590"/>
      <c r="BP35" s="590"/>
      <c r="BQ35" s="592"/>
      <c r="BR35" s="590"/>
      <c r="BS35" s="590"/>
      <c r="BT35" s="590"/>
      <c r="BU35" s="590"/>
      <c r="BV35" s="592"/>
      <c r="BW35" s="590"/>
      <c r="BX35" s="590"/>
      <c r="BY35" s="590"/>
      <c r="BZ35" s="590"/>
      <c r="CA35" s="592"/>
      <c r="CB35" s="590"/>
      <c r="CC35" s="590"/>
      <c r="CD35" s="590"/>
      <c r="CE35" s="590"/>
      <c r="CF35" s="592"/>
      <c r="CG35" s="590"/>
      <c r="CH35" s="590"/>
      <c r="CI35" s="590"/>
      <c r="CJ35" s="590"/>
      <c r="CK35" s="592"/>
      <c r="CL35" s="590"/>
      <c r="CM35" s="590"/>
      <c r="CN35" s="590"/>
      <c r="CO35" s="590"/>
      <c r="CP35" s="592"/>
      <c r="CQ35" s="590"/>
      <c r="CR35" s="590"/>
      <c r="CS35" s="590"/>
      <c r="CT35" s="590"/>
      <c r="CU35" s="592"/>
      <c r="CV35" s="590"/>
      <c r="CW35" s="590"/>
      <c r="CX35" s="590"/>
      <c r="CY35" s="590"/>
      <c r="CZ35" s="592"/>
      <c r="DA35" s="590"/>
      <c r="DB35" s="590"/>
      <c r="DC35" s="590"/>
      <c r="DD35" s="590"/>
      <c r="DE35" s="592"/>
      <c r="DF35" s="590"/>
      <c r="DG35" s="590"/>
      <c r="DH35" s="590"/>
      <c r="DI35" s="590"/>
      <c r="DJ35" s="592"/>
      <c r="DK35" s="590"/>
      <c r="DL35" s="590"/>
      <c r="DM35" s="590"/>
      <c r="DN35" s="590"/>
      <c r="DO35" s="592"/>
      <c r="DP35" s="590"/>
      <c r="DQ35" s="590"/>
      <c r="DR35" s="590"/>
      <c r="DS35" s="590"/>
      <c r="DT35" s="592"/>
      <c r="DU35" s="590"/>
      <c r="DV35" s="590"/>
      <c r="DW35" s="590"/>
      <c r="DX35" s="590"/>
      <c r="DY35" s="592"/>
      <c r="DZ35" s="590"/>
      <c r="EA35" s="590"/>
      <c r="EB35" s="590"/>
      <c r="EC35" s="590"/>
      <c r="ED35" s="592"/>
      <c r="EE35" s="590"/>
      <c r="EF35" s="590"/>
      <c r="EG35" s="590"/>
      <c r="EH35" s="590"/>
      <c r="EI35" s="592"/>
      <c r="EJ35" s="590"/>
    </row>
    <row r="36" spans="1:141" ht="30" customHeight="1">
      <c r="A36" s="598">
        <v>13</v>
      </c>
      <c r="B36" s="600" t="str">
        <f>listes!B17</f>
        <v>Clémence</v>
      </c>
      <c r="C36" s="601"/>
      <c r="D36" s="601"/>
      <c r="E36" s="601"/>
      <c r="F36" s="601"/>
      <c r="G36" s="601"/>
      <c r="H36" s="601"/>
      <c r="I36" s="601"/>
      <c r="J36" s="602"/>
      <c r="L36" s="589"/>
      <c r="M36" s="589"/>
      <c r="N36" s="589"/>
      <c r="O36" s="589"/>
      <c r="P36" s="590"/>
      <c r="Q36" s="589"/>
      <c r="R36" s="589"/>
      <c r="S36" s="589"/>
      <c r="T36" s="589"/>
      <c r="U36" s="590"/>
      <c r="V36" s="589"/>
      <c r="W36" s="589"/>
      <c r="X36" s="589"/>
      <c r="Y36" s="589"/>
      <c r="Z36" s="590"/>
      <c r="AA36" s="589"/>
      <c r="AB36" s="589"/>
      <c r="AC36" s="589"/>
      <c r="AD36" s="589"/>
      <c r="AE36" s="590"/>
      <c r="AF36" s="589"/>
      <c r="AG36" s="589"/>
      <c r="AH36" s="589"/>
      <c r="AI36" s="589"/>
      <c r="AJ36" s="590"/>
      <c r="AK36" s="589"/>
      <c r="AL36" s="589"/>
      <c r="AM36" s="589"/>
      <c r="AN36" s="589"/>
      <c r="AO36" s="590"/>
      <c r="AP36" s="589"/>
      <c r="AQ36" s="589"/>
      <c r="AR36" s="589"/>
      <c r="AS36" s="589"/>
      <c r="AT36" s="590"/>
      <c r="AU36" s="589"/>
      <c r="AV36" s="589"/>
      <c r="AW36" s="589"/>
      <c r="AX36" s="589"/>
      <c r="AY36" s="590"/>
      <c r="AZ36" s="589"/>
      <c r="BA36" s="589"/>
      <c r="BB36" s="589"/>
      <c r="BC36" s="589"/>
      <c r="BD36" s="590"/>
      <c r="BE36" s="589"/>
      <c r="BF36" s="589"/>
      <c r="BG36" s="589"/>
      <c r="BH36" s="589"/>
      <c r="BI36" s="590"/>
      <c r="BJ36" s="589"/>
      <c r="BK36" s="589"/>
      <c r="BL36" s="589"/>
      <c r="BM36" s="589"/>
      <c r="BN36" s="590"/>
      <c r="BO36" s="589"/>
      <c r="BP36" s="589"/>
      <c r="BQ36" s="589"/>
      <c r="BR36" s="589"/>
      <c r="BS36" s="590"/>
      <c r="BT36" s="589"/>
      <c r="BU36" s="589"/>
      <c r="BV36" s="589"/>
      <c r="BW36" s="589"/>
      <c r="BX36" s="590"/>
      <c r="BY36" s="591"/>
      <c r="BZ36" s="591"/>
      <c r="CA36" s="591"/>
      <c r="CB36" s="591"/>
      <c r="CC36" s="590"/>
      <c r="CD36" s="591"/>
      <c r="CE36" s="591"/>
      <c r="CF36" s="591"/>
      <c r="CG36" s="591"/>
      <c r="CH36" s="590"/>
      <c r="CI36" s="591"/>
      <c r="CJ36" s="591"/>
      <c r="CK36" s="591"/>
      <c r="CL36" s="591"/>
      <c r="CM36" s="590"/>
      <c r="CN36" s="591"/>
      <c r="CO36" s="591"/>
      <c r="CP36" s="591"/>
      <c r="CQ36" s="591"/>
      <c r="CR36" s="590"/>
      <c r="CS36" s="591"/>
      <c r="CT36" s="591"/>
      <c r="CU36" s="591"/>
      <c r="CV36" s="591"/>
      <c r="CW36" s="590"/>
      <c r="CX36" s="591"/>
      <c r="CY36" s="591"/>
      <c r="CZ36" s="591"/>
      <c r="DA36" s="591"/>
      <c r="DB36" s="590"/>
      <c r="DC36" s="591"/>
      <c r="DD36" s="591"/>
      <c r="DE36" s="591"/>
      <c r="DF36" s="591"/>
      <c r="DG36" s="590"/>
      <c r="DH36" s="591"/>
      <c r="DI36" s="591"/>
      <c r="DJ36" s="591"/>
      <c r="DK36" s="591"/>
      <c r="DL36" s="590"/>
      <c r="DM36" s="591"/>
      <c r="DN36" s="591"/>
      <c r="DO36" s="591"/>
      <c r="DP36" s="591"/>
      <c r="DQ36" s="590"/>
      <c r="DR36" s="591"/>
      <c r="DS36" s="591"/>
      <c r="DT36" s="591"/>
      <c r="DU36" s="591"/>
      <c r="DV36" s="590"/>
      <c r="DW36" s="591"/>
      <c r="DX36" s="591"/>
      <c r="DY36" s="591"/>
      <c r="DZ36" s="591"/>
      <c r="EA36" s="590"/>
      <c r="EB36" s="591"/>
      <c r="EC36" s="591"/>
      <c r="ED36" s="591"/>
      <c r="EE36" s="591"/>
      <c r="EF36" s="590"/>
      <c r="EG36" s="591"/>
      <c r="EH36" s="591"/>
      <c r="EI36" s="591"/>
      <c r="EJ36" s="591"/>
      <c r="EK36" s="400"/>
    </row>
    <row r="37" spans="1:141" s="400" customFormat="1" ht="11.25" customHeight="1">
      <c r="A37" s="599"/>
      <c r="B37" s="597"/>
      <c r="C37" s="597"/>
      <c r="D37" s="597"/>
      <c r="E37" s="597"/>
      <c r="F37" s="597"/>
      <c r="G37" s="597"/>
      <c r="H37" s="597"/>
      <c r="I37" s="597"/>
      <c r="J37" s="597"/>
      <c r="L37" s="590"/>
      <c r="M37" s="590"/>
      <c r="N37" s="592"/>
      <c r="O37" s="590"/>
      <c r="P37" s="590"/>
      <c r="Q37" s="590"/>
      <c r="R37" s="590"/>
      <c r="S37" s="592"/>
      <c r="T37" s="590"/>
      <c r="U37" s="590"/>
      <c r="V37" s="590"/>
      <c r="W37" s="590"/>
      <c r="X37" s="592"/>
      <c r="Y37" s="590"/>
      <c r="Z37" s="590"/>
      <c r="AA37" s="590"/>
      <c r="AB37" s="590"/>
      <c r="AC37" s="592"/>
      <c r="AD37" s="590"/>
      <c r="AE37" s="590"/>
      <c r="AF37" s="590"/>
      <c r="AG37" s="590"/>
      <c r="AH37" s="592"/>
      <c r="AI37" s="590"/>
      <c r="AJ37" s="590"/>
      <c r="AK37" s="590"/>
      <c r="AL37" s="590"/>
      <c r="AM37" s="592"/>
      <c r="AN37" s="590"/>
      <c r="AO37" s="590"/>
      <c r="AP37" s="590"/>
      <c r="AQ37" s="590"/>
      <c r="AR37" s="592"/>
      <c r="AS37" s="590"/>
      <c r="AT37" s="590"/>
      <c r="AU37" s="590"/>
      <c r="AV37" s="590"/>
      <c r="AW37" s="592"/>
      <c r="AX37" s="590"/>
      <c r="AY37" s="590"/>
      <c r="AZ37" s="590"/>
      <c r="BA37" s="590"/>
      <c r="BB37" s="592"/>
      <c r="BC37" s="590"/>
      <c r="BD37" s="590"/>
      <c r="BE37" s="590"/>
      <c r="BF37" s="590"/>
      <c r="BG37" s="592"/>
      <c r="BH37" s="590"/>
      <c r="BI37" s="590"/>
      <c r="BJ37" s="590"/>
      <c r="BK37" s="590"/>
      <c r="BL37" s="592"/>
      <c r="BM37" s="590"/>
      <c r="BN37" s="590"/>
      <c r="BO37" s="590"/>
      <c r="BP37" s="590"/>
      <c r="BQ37" s="592"/>
      <c r="BR37" s="590"/>
      <c r="BS37" s="590"/>
      <c r="BT37" s="590"/>
      <c r="BU37" s="590"/>
      <c r="BV37" s="592"/>
      <c r="BW37" s="590"/>
      <c r="BX37" s="590"/>
      <c r="BY37" s="590"/>
      <c r="BZ37" s="590"/>
      <c r="CA37" s="592"/>
      <c r="CB37" s="590"/>
      <c r="CC37" s="590"/>
      <c r="CD37" s="590"/>
      <c r="CE37" s="590"/>
      <c r="CF37" s="592"/>
      <c r="CG37" s="590"/>
      <c r="CH37" s="590"/>
      <c r="CI37" s="590"/>
      <c r="CJ37" s="590"/>
      <c r="CK37" s="592"/>
      <c r="CL37" s="590"/>
      <c r="CM37" s="590"/>
      <c r="CN37" s="590"/>
      <c r="CO37" s="590"/>
      <c r="CP37" s="592"/>
      <c r="CQ37" s="590"/>
      <c r="CR37" s="590"/>
      <c r="CS37" s="590"/>
      <c r="CT37" s="590"/>
      <c r="CU37" s="592"/>
      <c r="CV37" s="590"/>
      <c r="CW37" s="590"/>
      <c r="CX37" s="590"/>
      <c r="CY37" s="590"/>
      <c r="CZ37" s="592"/>
      <c r="DA37" s="590"/>
      <c r="DB37" s="590"/>
      <c r="DC37" s="590"/>
      <c r="DD37" s="590"/>
      <c r="DE37" s="592"/>
      <c r="DF37" s="590"/>
      <c r="DG37" s="590"/>
      <c r="DH37" s="590"/>
      <c r="DI37" s="590"/>
      <c r="DJ37" s="592"/>
      <c r="DK37" s="590"/>
      <c r="DL37" s="590"/>
      <c r="DM37" s="590"/>
      <c r="DN37" s="590"/>
      <c r="DO37" s="592"/>
      <c r="DP37" s="590"/>
      <c r="DQ37" s="590"/>
      <c r="DR37" s="590"/>
      <c r="DS37" s="590"/>
      <c r="DT37" s="592"/>
      <c r="DU37" s="590"/>
      <c r="DV37" s="590"/>
      <c r="DW37" s="590"/>
      <c r="DX37" s="590"/>
      <c r="DY37" s="592"/>
      <c r="DZ37" s="590"/>
      <c r="EA37" s="590"/>
      <c r="EB37" s="590"/>
      <c r="EC37" s="590"/>
      <c r="ED37" s="592"/>
      <c r="EE37" s="590"/>
      <c r="EF37" s="590"/>
      <c r="EG37" s="590"/>
      <c r="EH37" s="590"/>
      <c r="EI37" s="592"/>
      <c r="EJ37" s="590"/>
    </row>
    <row r="38" spans="1:141" ht="30" customHeight="1">
      <c r="A38" s="598">
        <v>14</v>
      </c>
      <c r="B38" s="600" t="str">
        <f>listes!B18</f>
        <v>Coralie</v>
      </c>
      <c r="C38" s="601"/>
      <c r="D38" s="601"/>
      <c r="E38" s="601"/>
      <c r="F38" s="601"/>
      <c r="G38" s="601"/>
      <c r="H38" s="601"/>
      <c r="I38" s="601"/>
      <c r="J38" s="602"/>
      <c r="L38" s="589"/>
      <c r="M38" s="589"/>
      <c r="N38" s="589"/>
      <c r="O38" s="589"/>
      <c r="P38" s="590"/>
      <c r="Q38" s="589"/>
      <c r="R38" s="589"/>
      <c r="S38" s="589"/>
      <c r="T38" s="589"/>
      <c r="U38" s="590"/>
      <c r="V38" s="589"/>
      <c r="W38" s="589"/>
      <c r="X38" s="589"/>
      <c r="Y38" s="589"/>
      <c r="Z38" s="590"/>
      <c r="AA38" s="589"/>
      <c r="AB38" s="589"/>
      <c r="AC38" s="589"/>
      <c r="AD38" s="589"/>
      <c r="AE38" s="590"/>
      <c r="AF38" s="589"/>
      <c r="AG38" s="589"/>
      <c r="AH38" s="589"/>
      <c r="AI38" s="589"/>
      <c r="AJ38" s="590"/>
      <c r="AK38" s="589"/>
      <c r="AL38" s="589"/>
      <c r="AM38" s="589"/>
      <c r="AN38" s="589"/>
      <c r="AO38" s="590"/>
      <c r="AP38" s="589"/>
      <c r="AQ38" s="589"/>
      <c r="AR38" s="589"/>
      <c r="AS38" s="589"/>
      <c r="AT38" s="590"/>
      <c r="AU38" s="589"/>
      <c r="AV38" s="589"/>
      <c r="AW38" s="589"/>
      <c r="AX38" s="589"/>
      <c r="AY38" s="590"/>
      <c r="AZ38" s="589"/>
      <c r="BA38" s="589"/>
      <c r="BB38" s="589"/>
      <c r="BC38" s="589"/>
      <c r="BD38" s="590"/>
      <c r="BE38" s="589"/>
      <c r="BF38" s="589"/>
      <c r="BG38" s="589"/>
      <c r="BH38" s="589"/>
      <c r="BI38" s="590"/>
      <c r="BJ38" s="589"/>
      <c r="BK38" s="589"/>
      <c r="BL38" s="589"/>
      <c r="BM38" s="589"/>
      <c r="BN38" s="590"/>
      <c r="BO38" s="589"/>
      <c r="BP38" s="589"/>
      <c r="BQ38" s="589"/>
      <c r="BR38" s="589"/>
      <c r="BS38" s="590"/>
      <c r="BT38" s="589"/>
      <c r="BU38" s="589"/>
      <c r="BV38" s="589"/>
      <c r="BW38" s="589"/>
      <c r="BX38" s="590"/>
      <c r="BY38" s="591"/>
      <c r="BZ38" s="591"/>
      <c r="CA38" s="591"/>
      <c r="CB38" s="591"/>
      <c r="CC38" s="590"/>
      <c r="CD38" s="591"/>
      <c r="CE38" s="591"/>
      <c r="CF38" s="591"/>
      <c r="CG38" s="591"/>
      <c r="CH38" s="590"/>
      <c r="CI38" s="591"/>
      <c r="CJ38" s="591"/>
      <c r="CK38" s="591"/>
      <c r="CL38" s="591"/>
      <c r="CM38" s="590"/>
      <c r="CN38" s="591"/>
      <c r="CO38" s="591"/>
      <c r="CP38" s="591"/>
      <c r="CQ38" s="591"/>
      <c r="CR38" s="590"/>
      <c r="CS38" s="591"/>
      <c r="CT38" s="591"/>
      <c r="CU38" s="591"/>
      <c r="CV38" s="591"/>
      <c r="CW38" s="590"/>
      <c r="CX38" s="591"/>
      <c r="CY38" s="591"/>
      <c r="CZ38" s="591"/>
      <c r="DA38" s="591"/>
      <c r="DB38" s="590"/>
      <c r="DC38" s="591"/>
      <c r="DD38" s="591"/>
      <c r="DE38" s="591"/>
      <c r="DF38" s="591"/>
      <c r="DG38" s="590"/>
      <c r="DH38" s="591"/>
      <c r="DI38" s="591"/>
      <c r="DJ38" s="591"/>
      <c r="DK38" s="591"/>
      <c r="DL38" s="590"/>
      <c r="DM38" s="591"/>
      <c r="DN38" s="591"/>
      <c r="DO38" s="591"/>
      <c r="DP38" s="591"/>
      <c r="DQ38" s="590"/>
      <c r="DR38" s="591"/>
      <c r="DS38" s="591"/>
      <c r="DT38" s="591"/>
      <c r="DU38" s="591"/>
      <c r="DV38" s="590"/>
      <c r="DW38" s="591"/>
      <c r="DX38" s="591"/>
      <c r="DY38" s="591"/>
      <c r="DZ38" s="591"/>
      <c r="EA38" s="590"/>
      <c r="EB38" s="591"/>
      <c r="EC38" s="591"/>
      <c r="ED38" s="591"/>
      <c r="EE38" s="591"/>
      <c r="EF38" s="590"/>
      <c r="EG38" s="591"/>
      <c r="EH38" s="591"/>
      <c r="EI38" s="591"/>
      <c r="EJ38" s="591"/>
      <c r="EK38" s="400"/>
    </row>
    <row r="39" spans="1:141" s="400" customFormat="1" ht="11.25" customHeight="1">
      <c r="A39" s="599"/>
      <c r="B39" s="597"/>
      <c r="C39" s="597"/>
      <c r="D39" s="597"/>
      <c r="E39" s="597"/>
      <c r="F39" s="597"/>
      <c r="G39" s="597"/>
      <c r="H39" s="597"/>
      <c r="I39" s="597"/>
      <c r="J39" s="597"/>
      <c r="L39" s="590"/>
      <c r="M39" s="590"/>
      <c r="N39" s="592"/>
      <c r="O39" s="590"/>
      <c r="P39" s="590"/>
      <c r="Q39" s="590"/>
      <c r="R39" s="590"/>
      <c r="S39" s="592"/>
      <c r="T39" s="590"/>
      <c r="U39" s="590"/>
      <c r="V39" s="590"/>
      <c r="W39" s="590"/>
      <c r="X39" s="592"/>
      <c r="Y39" s="590"/>
      <c r="Z39" s="590"/>
      <c r="AA39" s="590"/>
      <c r="AB39" s="590"/>
      <c r="AC39" s="592"/>
      <c r="AD39" s="590"/>
      <c r="AE39" s="590"/>
      <c r="AF39" s="590"/>
      <c r="AG39" s="590"/>
      <c r="AH39" s="592"/>
      <c r="AI39" s="590"/>
      <c r="AJ39" s="590"/>
      <c r="AK39" s="590"/>
      <c r="AL39" s="590"/>
      <c r="AM39" s="592"/>
      <c r="AN39" s="590"/>
      <c r="AO39" s="590"/>
      <c r="AP39" s="590"/>
      <c r="AQ39" s="590"/>
      <c r="AR39" s="592"/>
      <c r="AS39" s="590"/>
      <c r="AT39" s="590"/>
      <c r="AU39" s="590"/>
      <c r="AV39" s="590"/>
      <c r="AW39" s="592"/>
      <c r="AX39" s="590"/>
      <c r="AY39" s="590"/>
      <c r="AZ39" s="590"/>
      <c r="BA39" s="590"/>
      <c r="BB39" s="592"/>
      <c r="BC39" s="590"/>
      <c r="BD39" s="590"/>
      <c r="BE39" s="590"/>
      <c r="BF39" s="590"/>
      <c r="BG39" s="592"/>
      <c r="BH39" s="590"/>
      <c r="BI39" s="590"/>
      <c r="BJ39" s="590"/>
      <c r="BK39" s="590"/>
      <c r="BL39" s="592"/>
      <c r="BM39" s="590"/>
      <c r="BN39" s="590"/>
      <c r="BO39" s="590"/>
      <c r="BP39" s="590"/>
      <c r="BQ39" s="592"/>
      <c r="BR39" s="590"/>
      <c r="BS39" s="590"/>
      <c r="BT39" s="590"/>
      <c r="BU39" s="590"/>
      <c r="BV39" s="592"/>
      <c r="BW39" s="590"/>
      <c r="BX39" s="590"/>
      <c r="BY39" s="590"/>
      <c r="BZ39" s="590"/>
      <c r="CA39" s="592"/>
      <c r="CB39" s="590"/>
      <c r="CC39" s="590"/>
      <c r="CD39" s="590"/>
      <c r="CE39" s="590"/>
      <c r="CF39" s="592"/>
      <c r="CG39" s="590"/>
      <c r="CH39" s="590"/>
      <c r="CI39" s="590"/>
      <c r="CJ39" s="590"/>
      <c r="CK39" s="592"/>
      <c r="CL39" s="590"/>
      <c r="CM39" s="590"/>
      <c r="CN39" s="590"/>
      <c r="CO39" s="590"/>
      <c r="CP39" s="592"/>
      <c r="CQ39" s="590"/>
      <c r="CR39" s="590"/>
      <c r="CS39" s="590"/>
      <c r="CT39" s="590"/>
      <c r="CU39" s="592"/>
      <c r="CV39" s="590"/>
      <c r="CW39" s="590"/>
      <c r="CX39" s="590"/>
      <c r="CY39" s="590"/>
      <c r="CZ39" s="592"/>
      <c r="DA39" s="590"/>
      <c r="DB39" s="590"/>
      <c r="DC39" s="590"/>
      <c r="DD39" s="590"/>
      <c r="DE39" s="592"/>
      <c r="DF39" s="590"/>
      <c r="DG39" s="590"/>
      <c r="DH39" s="590"/>
      <c r="DI39" s="590"/>
      <c r="DJ39" s="592"/>
      <c r="DK39" s="590"/>
      <c r="DL39" s="590"/>
      <c r="DM39" s="590"/>
      <c r="DN39" s="590"/>
      <c r="DO39" s="592"/>
      <c r="DP39" s="590"/>
      <c r="DQ39" s="590"/>
      <c r="DR39" s="590"/>
      <c r="DS39" s="590"/>
      <c r="DT39" s="592"/>
      <c r="DU39" s="590"/>
      <c r="DV39" s="590"/>
      <c r="DW39" s="590"/>
      <c r="DX39" s="590"/>
      <c r="DY39" s="592"/>
      <c r="DZ39" s="590"/>
      <c r="EA39" s="590"/>
      <c r="EB39" s="590"/>
      <c r="EC39" s="590"/>
      <c r="ED39" s="592"/>
      <c r="EE39" s="590"/>
      <c r="EF39" s="590"/>
      <c r="EG39" s="590"/>
      <c r="EH39" s="590"/>
      <c r="EI39" s="592"/>
      <c r="EJ39" s="590"/>
    </row>
    <row r="40" spans="1:141" ht="30" customHeight="1">
      <c r="A40" s="598">
        <v>15</v>
      </c>
      <c r="B40" s="600" t="str">
        <f>listes!B19</f>
        <v>Mathis</v>
      </c>
      <c r="C40" s="601"/>
      <c r="D40" s="601"/>
      <c r="E40" s="601"/>
      <c r="F40" s="601"/>
      <c r="G40" s="601"/>
      <c r="H40" s="601"/>
      <c r="I40" s="601"/>
      <c r="J40" s="602"/>
      <c r="L40" s="589"/>
      <c r="M40" s="589"/>
      <c r="N40" s="589"/>
      <c r="O40" s="589"/>
      <c r="P40" s="590"/>
      <c r="Q40" s="589"/>
      <c r="R40" s="589"/>
      <c r="S40" s="589"/>
      <c r="T40" s="589"/>
      <c r="U40" s="590"/>
      <c r="V40" s="589"/>
      <c r="W40" s="589"/>
      <c r="X40" s="589"/>
      <c r="Y40" s="589"/>
      <c r="Z40" s="590"/>
      <c r="AA40" s="589"/>
      <c r="AB40" s="589"/>
      <c r="AC40" s="589"/>
      <c r="AD40" s="589"/>
      <c r="AE40" s="590"/>
      <c r="AF40" s="589"/>
      <c r="AG40" s="589"/>
      <c r="AH40" s="589"/>
      <c r="AI40" s="589"/>
      <c r="AJ40" s="590"/>
      <c r="AK40" s="589"/>
      <c r="AL40" s="589"/>
      <c r="AM40" s="589"/>
      <c r="AN40" s="589"/>
      <c r="AO40" s="590"/>
      <c r="AP40" s="589"/>
      <c r="AQ40" s="589"/>
      <c r="AR40" s="589"/>
      <c r="AS40" s="589"/>
      <c r="AT40" s="590"/>
      <c r="AU40" s="589"/>
      <c r="AV40" s="589"/>
      <c r="AW40" s="589"/>
      <c r="AX40" s="589"/>
      <c r="AY40" s="590"/>
      <c r="AZ40" s="589"/>
      <c r="BA40" s="589"/>
      <c r="BB40" s="589"/>
      <c r="BC40" s="589"/>
      <c r="BD40" s="590"/>
      <c r="BE40" s="589"/>
      <c r="BF40" s="589"/>
      <c r="BG40" s="589"/>
      <c r="BH40" s="589"/>
      <c r="BI40" s="590"/>
      <c r="BJ40" s="589"/>
      <c r="BK40" s="589"/>
      <c r="BL40" s="589"/>
      <c r="BM40" s="589"/>
      <c r="BN40" s="590"/>
      <c r="BO40" s="589"/>
      <c r="BP40" s="589"/>
      <c r="BQ40" s="589"/>
      <c r="BR40" s="589"/>
      <c r="BS40" s="590"/>
      <c r="BT40" s="589"/>
      <c r="BU40" s="589"/>
      <c r="BV40" s="589"/>
      <c r="BW40" s="589"/>
      <c r="BX40" s="590"/>
      <c r="BY40" s="591"/>
      <c r="BZ40" s="591"/>
      <c r="CA40" s="591"/>
      <c r="CB40" s="591"/>
      <c r="CC40" s="590"/>
      <c r="CD40" s="591"/>
      <c r="CE40" s="591"/>
      <c r="CF40" s="591"/>
      <c r="CG40" s="591"/>
      <c r="CH40" s="590"/>
      <c r="CI40" s="591"/>
      <c r="CJ40" s="591"/>
      <c r="CK40" s="591"/>
      <c r="CL40" s="591"/>
      <c r="CM40" s="590"/>
      <c r="CN40" s="591"/>
      <c r="CO40" s="591"/>
      <c r="CP40" s="591"/>
      <c r="CQ40" s="591"/>
      <c r="CR40" s="590"/>
      <c r="CS40" s="591"/>
      <c r="CT40" s="591"/>
      <c r="CU40" s="591"/>
      <c r="CV40" s="591"/>
      <c r="CW40" s="590"/>
      <c r="CX40" s="591"/>
      <c r="CY40" s="591"/>
      <c r="CZ40" s="591"/>
      <c r="DA40" s="591"/>
      <c r="DB40" s="590"/>
      <c r="DC40" s="591"/>
      <c r="DD40" s="591"/>
      <c r="DE40" s="591"/>
      <c r="DF40" s="591"/>
      <c r="DG40" s="590"/>
      <c r="DH40" s="591"/>
      <c r="DI40" s="591"/>
      <c r="DJ40" s="591"/>
      <c r="DK40" s="591"/>
      <c r="DL40" s="590"/>
      <c r="DM40" s="591"/>
      <c r="DN40" s="591"/>
      <c r="DO40" s="591"/>
      <c r="DP40" s="591"/>
      <c r="DQ40" s="590"/>
      <c r="DR40" s="591"/>
      <c r="DS40" s="591"/>
      <c r="DT40" s="591"/>
      <c r="DU40" s="591"/>
      <c r="DV40" s="590"/>
      <c r="DW40" s="591"/>
      <c r="DX40" s="591"/>
      <c r="DY40" s="591"/>
      <c r="DZ40" s="591"/>
      <c r="EA40" s="590"/>
      <c r="EB40" s="591"/>
      <c r="EC40" s="591"/>
      <c r="ED40" s="591"/>
      <c r="EE40" s="591"/>
      <c r="EF40" s="590"/>
      <c r="EG40" s="591"/>
      <c r="EH40" s="591"/>
      <c r="EI40" s="591"/>
      <c r="EJ40" s="591"/>
      <c r="EK40" s="400"/>
    </row>
    <row r="41" spans="1:141">
      <c r="N41" s="580"/>
      <c r="Q41" s="575"/>
      <c r="W41" s="581"/>
      <c r="CA41" s="580"/>
      <c r="CD41" s="575"/>
      <c r="CJ41" s="581"/>
    </row>
  </sheetData>
  <sheetProtection password="C0CD" sheet="1" scenarios="1" selectLockedCells="1"/>
  <mergeCells count="42">
    <mergeCell ref="DR8:DU9"/>
    <mergeCell ref="DW8:DZ9"/>
    <mergeCell ref="EB8:EE9"/>
    <mergeCell ref="EG8:EJ9"/>
    <mergeCell ref="B2:J7"/>
    <mergeCell ref="CN8:CQ9"/>
    <mergeCell ref="CS8:CV9"/>
    <mergeCell ref="CX8:DA9"/>
    <mergeCell ref="DC8:DF9"/>
    <mergeCell ref="DH8:DK9"/>
    <mergeCell ref="DM8:DP9"/>
    <mergeCell ref="BY8:CB9"/>
    <mergeCell ref="CD8:CG9"/>
    <mergeCell ref="CI8:CL9"/>
    <mergeCell ref="AA8:AD9"/>
    <mergeCell ref="AF8:AI9"/>
    <mergeCell ref="B32:J32"/>
    <mergeCell ref="B34:J34"/>
    <mergeCell ref="B36:J36"/>
    <mergeCell ref="B38:J38"/>
    <mergeCell ref="B40:J40"/>
    <mergeCell ref="B20:J20"/>
    <mergeCell ref="B22:J22"/>
    <mergeCell ref="B24:J24"/>
    <mergeCell ref="B26:J26"/>
    <mergeCell ref="B28:J28"/>
    <mergeCell ref="B30:J30"/>
    <mergeCell ref="BO8:BR9"/>
    <mergeCell ref="BT8:BW9"/>
    <mergeCell ref="B12:J12"/>
    <mergeCell ref="B14:J14"/>
    <mergeCell ref="B16:J16"/>
    <mergeCell ref="B18:J18"/>
    <mergeCell ref="AK8:AN9"/>
    <mergeCell ref="AP8:AS9"/>
    <mergeCell ref="AU8:AX9"/>
    <mergeCell ref="AZ8:BC9"/>
    <mergeCell ref="BE8:BH9"/>
    <mergeCell ref="BJ8:BM9"/>
    <mergeCell ref="L8:O9"/>
    <mergeCell ref="Q8:T9"/>
    <mergeCell ref="V8:Y9"/>
  </mergeCells>
  <dataValidations count="1">
    <dataValidation type="list" allowBlank="1" showInputMessage="1" showErrorMessage="1" sqref="L12:O12 L14:O14 L16:O16 L18:O18 L20:O20 L22:O22 L24:O24 L26:O26 L28:O28 L30:O30 L32:O32 L34:O34 L36:O36 L38:O38 L40:O40 BY12:CB12 BY14:CB14 BY16:CB16 BY18:CB18 BY20:CB20 BY22:CB22 BY24:CB24 BY26:CB26 BY28:CB28 BY30:CB30 BY32:CB32 BY34:CB34 BY36:CB36 BY38:CB38 BY40:CB40 CD12:CG12 CI12:CL12 CN12:CQ12 CS12:CV12 CX12:DA12 DC12:DF12 DH12:DK12 DM12:DP12 DR12:DU12 DW12:DZ12 EB12:EE12 EG12:EJ12 CD14:CG14 CI14:CL14 CN14:CQ14 CS14:CV14 CX14:DA14 DC14:DF14 DH14:DK14 DM14:DP14 DR14:DU14 DW14:DZ14 EB14:EE14 EG14:EJ14 CD16:CG16 CI16:CL16 CN16:CQ16 CS16:CV16 CX16:DA16 DC16:DF16 DH16:DK16 DM16:DP16 DR16:DU16 DW16:DZ16 EB16:EE16 EG16:EJ16 CD18:CG18 CI18:CL18 CN18:CQ18 CS18:CV18 CX18:DA18 DC18:DF18 DH18:DK18 DM18:DP18 DR18:DU18 DW18:DZ18 EB18:EE18 EG18:EJ18 CD20:CG20 CI20:CL20 CN20:CQ20 CS20:CV20 CX20:DA20 DC20:DF20 DH20:DK20 DM20:DP20 DR20:DU20 DW20:DZ20 EB20:EE20 EG20:EJ20 CD22:CG22 CI22:CL22 CN22:CQ22 CS22:CV22 CX22:DA22 DC22:DF22 DH22:DK22 DM22:DP22 DR22:DU22 DW22:DZ22 EB22:EE22 EG22:EJ22 CD24:CG24 CI24:CL24 CN24:CQ24 CS24:CV24 CX24:DA24 DC24:DF24 DH24:DK24 DM24:DP24 DR24:DU24 DW24:DZ24 EB24:EE24 EG24:EJ24 CD26:CG26 CI26:CL26 CN26:CQ26 CS26:CV26 CX26:DA26 DC26:DF26 DH26:DK26 DM26:DP26 DR26:DU26 DW26:DZ26 EB26:EE26 EG26:EJ26 CD28:CG28 CI28:CL28 CN28:CQ28 CS28:CV28 CX28:DA28 DC28:DF28 DH28:DK28 DM28:DP28 DR28:DU28 DW28:DZ28 EB28:EE28 EG28:EJ28 CD30:CG30 CI30:CL30 CN30:CQ30 CS30:CV30 CX30:DA30 DC30:DF30 DH30:DK30 DM30:DP30 DR30:DU30 DW30:DZ30 EB30:EE30 EG30:EJ30 CD32:CG32 CI32:CL32 CN32:CQ32 CS32:CV32 CX32:DA32 DC32:DF32 DH32:DK32 DM32:DP32 DR32:DU32 DW32:DZ32 EB32:EE32 EG32:EJ32 CD34:CG34 CI34:CL34 CN34:CQ34 CS34:CV34 CX34:DA34 DC34:DF34 DH34:DK34 DM34:DP34 DR34:DU34 DW34:DZ34 EB34:EE34 EG34:EJ34 CD36:CG36 CI36:CL36 CN36:CQ36 CS36:CV36 CX36:DA36 DC36:DF36 DH36:DK36 DM36:DP36 DR36:DU36 DW36:DZ36 EB36:EE36 EG36:EJ36 CD38:CG38 CI38:CL38 CN38:CQ38 CS38:CV38 CX38:DA38 DC38:DF38 DH38:DK38 DM38:DP38 DR38:DU38 DW38:DZ38 EB38:EE38 EG38:EJ38 CD40:CG40 CI40:CL40 CN40:CQ40 CS40:CV40 CX40:DA40 DC40:DF40 DH40:DK40 DM40:DP40 DR40:DU40 DW40:DZ40 EB40:EE40 EG40:EJ40 Q12:T12 V12:Y12 AA12:AD12 AF12:AI12 AK12:AN12 AP12:AS12 AU12:AX12 AZ12:BC12 BE12:BH12 BJ12:BM12 BO12:BR12 BT12:BW12 Q14:T14 V14:Y14 AA14:AD14 AF14:AI14 AK14:AN14 AP14:AS14 AU14:AX14 AZ14:BC14 BE14:BH14 BJ14:BM14 BO14:BR14 BT14:BW14 Q16:T16 V16:Y16 AA16:AD16 AF16:AI16 AK16:AN16 AP16:AS16 AU16:AX16 AZ16:BC16 BE16:BH16 BJ16:BM16 BO16:BR16 BT16:BW16 Q18:T18 V18:Y18 AA18:AD18 AF18:AI18 AK18:AN18 AP18:AS18 AU18:AX18 AZ18:BC18 BE18:BH18 BJ18:BM18 BO18:BR18 BT18:BW18 Q20:T20 V20:Y20 AA20:AD20 AF20:AI20 AK20:AN20 AP20:AS20 AU20:AX20 AZ20:BC20 BE20:BH20 BJ20:BM20 BO20:BR20 BT20:BW20 Q22:T22 V22:Y22 AA22:AD22 AF22:AI22 AK22:AN22 AP22:AS22 AU22:AX22 AZ22:BC22 BE22:BH22 BJ22:BM22 BO22:BR22 BT22:BW22 Q24:T24 V24:Y24 AA24:AD24 AF24:AI24 AK24:AN24 AP24:AS24 AU24:AX24 AZ24:BC24 BE24:BH24 BJ24:BM24 BO24:BR24 BT24:BW24 Q26:T26 V26:Y26 AA26:AD26 AF26:AI26 AK26:AN26 AP26:AS26 AU26:AX26 AZ26:BC26 BE26:BH26 BJ26:BM26 BO26:BR26 BT26:BW26 Q28:T28 V28:Y28 AA28:AD28 AF28:AI28 AK28:AN28 AP28:AS28 AU28:AX28 AZ28:BC28 BE28:BH28 BJ28:BM28 BO28:BR28 BT28:BW28 Q30:T30 V30:Y30 AA30:AD30 AF30:AI30 AK30:AN30 AP30:AS30 AU30:AX30 AZ30:BC30 BE30:BH30 BJ30:BM30 BO30:BR30 BT30:BW30 Q32:T32 V32:Y32 AA32:AD32 AF32:AI32 AK32:AN32 AP32:AS32 AU32:AX32 AZ32:BC32 BE32:BH32 BJ32:BM32 BO32:BR32 BT32:BW32 Q34:T34 V34:Y34 AA34:AD34 AF34:AI34 AK34:AN34 AP34:AS34 AU34:AX34 AZ34:BC34 BE34:BH34 BJ34:BM34 BO34:BR34 BT34:BW34 Q36:T36 V36:Y36 AA36:AD36 AF36:AI36 AK36:AN36 AP36:AS36 AU36:AX36 AZ36:BC36 BE36:BH36 BJ36:BM36 BO36:BR36 BT36:BW36 Q38:T38 V38:Y38 AA38:AD38 AF38:AI38 AK38:AN38 AP38:AS38 AU38:AX38 AZ38:BC38 BE38:BH38 BJ38:BM38 BO38:BR38 BT38:BW38 Q40:T40 V40:Y40 AA40:AD40 AF40:AI40 AK40:AN40 AP40:AS40 AU40:AX40 AZ40:BC40 BE40:BH40 BJ40:BM40 BO40:BR40 BT40:BW40">
      <formula1>comm</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C000"/>
  </sheetPr>
  <dimension ref="A2:AM272"/>
  <sheetViews>
    <sheetView view="pageBreakPreview" zoomScale="70" zoomScaleNormal="70" zoomScaleSheetLayoutView="70" workbookViewId="0">
      <pane ySplit="7" topLeftCell="A32" activePane="bottomLeft" state="frozen"/>
      <selection activeCell="M2" sqref="M2:M5"/>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2</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Classe!M1</f>
        <v>Pose sur clé d'un meuble</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65" t="str">
        <f>Prog!K20</f>
        <v>Semaines 38 à 39</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65"/>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f>AVERAGE(AG10,AG20,AG26,AG41,AG48,AG52,AG58,AG74,AG83,AG89,AG98,AG108,AG118,AG130,AG141,AG147,AG192,AG210)</f>
        <v>4.75</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Classe!M143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Classe!M144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Classe!M145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Classe!M146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Classe!M147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Classe!M148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Classe!M149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Classe!M153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Classe!M154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Classe!M155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Classe!M159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Classe!M160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Classe!M164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Classe!M165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Classe!M166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Classe!M167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Classe!M168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Classe!M174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Classe!M175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Classe!M176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Classe!M177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Classe!M181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Classe!M185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Classe!M186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Classe!M187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Classe!M191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Classe!M192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Classe!M193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Classe!M194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Classe!M198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Classe!M199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Classe!M200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Classe!M201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Classe!M207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Classe!M208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Classe!M209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Classe!M210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Classe!M211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Classe!M212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Classe!M216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Classe!M217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Classe!M218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Classe!M222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Classe!M223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Classe!M224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Classe!M225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Classe!M226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Classe!M227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Classe!M231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Classe!M232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Classe!M233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Classe!M234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Classe!M235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Classe!M239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Classe!M240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Classe!M241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Classe!M242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Classe!M243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Classe!M244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Classe!M245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Classe!M249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Classe!M250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Classe!M251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Classe!M252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Classe!M253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Classe!M254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Classe!M255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f>(AG130/60)*10</f>
        <v>0.83333333333333326</v>
      </c>
      <c r="B130" s="439" t="str">
        <f>REPT("|",AG130*14)</f>
        <v>||||||||||||||||||||||||||||||||||||||||||||||||||||||||||||||||||||||</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f>IF(SUM(AG132:AG139)&gt;0,AVERAGEIF(AG132:AG139, "&lt;&gt;0"),"")</f>
        <v>5</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Classe!M261</f>
        <v>A</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Classe!M262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f t="shared" si="12"/>
        <v>0.83333333333333326</v>
      </c>
      <c r="C134" s="74"/>
      <c r="D134" s="1"/>
      <c r="E134" s="8" t="s">
        <v>171</v>
      </c>
      <c r="F134" s="8"/>
      <c r="G134" s="13" t="s">
        <v>326</v>
      </c>
      <c r="H134" s="11"/>
      <c r="I134" s="11"/>
      <c r="J134" s="11"/>
      <c r="K134" s="11"/>
      <c r="L134" s="102" t="str">
        <f>Classe!M263</f>
        <v>A</v>
      </c>
      <c r="M134" s="347">
        <v>5</v>
      </c>
      <c r="N134" s="347">
        <v>5</v>
      </c>
      <c r="O134" s="347">
        <v>5</v>
      </c>
      <c r="P134" s="347">
        <v>5</v>
      </c>
      <c r="Q134" s="347">
        <v>5</v>
      </c>
      <c r="R134" s="347">
        <v>5</v>
      </c>
      <c r="S134" s="347">
        <v>5</v>
      </c>
      <c r="T134" s="347">
        <v>5</v>
      </c>
      <c r="U134" s="347">
        <v>5</v>
      </c>
      <c r="V134" s="347">
        <v>5</v>
      </c>
      <c r="W134" s="347">
        <v>5</v>
      </c>
      <c r="X134" s="347"/>
      <c r="Y134" s="347">
        <v>5</v>
      </c>
      <c r="Z134" s="347">
        <v>5</v>
      </c>
      <c r="AA134" s="347">
        <v>5</v>
      </c>
      <c r="AB134" s="347"/>
      <c r="AC134" s="11"/>
      <c r="AD134" s="11"/>
      <c r="AE134" s="11"/>
      <c r="AG134" s="1">
        <f t="shared" si="13"/>
        <v>5</v>
      </c>
      <c r="AH134" s="1"/>
    </row>
    <row r="135" spans="1:34" ht="19.5">
      <c r="A135" s="1"/>
      <c r="B135" s="26" t="e">
        <f t="shared" si="12"/>
        <v>#VALUE!</v>
      </c>
      <c r="C135" s="74"/>
      <c r="D135" s="1"/>
      <c r="E135" s="8" t="s">
        <v>172</v>
      </c>
      <c r="F135" s="8"/>
      <c r="G135" s="13" t="s">
        <v>327</v>
      </c>
      <c r="H135" s="11"/>
      <c r="I135" s="11"/>
      <c r="J135" s="11"/>
      <c r="K135" s="11"/>
      <c r="L135" s="102" t="str">
        <f>Classe!M264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Classe!M265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Classe!M266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Classe!M267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Classe!M268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f>(AG141/60)*10</f>
        <v>0.80952380952380942</v>
      </c>
      <c r="B141" s="439" t="str">
        <f>REPT("|",AG141*14)</f>
        <v>||||||||||||||||||||||||||||||||||||||||||||||||||||||||||||||||||||</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f>IF(SUM(AG143:AG145)&gt;0,AVERAGEIF(AG143:AG145, "&lt;&gt;0"),"")</f>
        <v>4.8571428571428568</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Classe!M272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f>(AG144/60)*10</f>
        <v>0.80952380952380942</v>
      </c>
      <c r="C144" s="74"/>
      <c r="D144" s="1"/>
      <c r="E144" s="8" t="s">
        <v>179</v>
      </c>
      <c r="F144" s="8"/>
      <c r="G144" s="13" t="s">
        <v>333</v>
      </c>
      <c r="H144" s="11"/>
      <c r="I144" s="11"/>
      <c r="J144" s="11"/>
      <c r="K144" s="11"/>
      <c r="L144" s="102" t="str">
        <f>Classe!M273</f>
        <v>A</v>
      </c>
      <c r="M144" s="347">
        <v>5</v>
      </c>
      <c r="N144" s="347">
        <v>5</v>
      </c>
      <c r="O144" s="347">
        <v>5</v>
      </c>
      <c r="P144" s="347">
        <v>5</v>
      </c>
      <c r="Q144" s="347">
        <v>5</v>
      </c>
      <c r="R144" s="347">
        <v>4</v>
      </c>
      <c r="S144" s="347">
        <v>5</v>
      </c>
      <c r="T144" s="347">
        <v>5</v>
      </c>
      <c r="U144" s="347">
        <v>4</v>
      </c>
      <c r="V144" s="347">
        <v>5</v>
      </c>
      <c r="W144" s="347">
        <v>5</v>
      </c>
      <c r="X144" s="347"/>
      <c r="Y144" s="347">
        <v>5</v>
      </c>
      <c r="Z144" s="347">
        <v>5</v>
      </c>
      <c r="AA144" s="347">
        <v>5</v>
      </c>
      <c r="AB144" s="347"/>
      <c r="AC144" s="11"/>
      <c r="AD144" s="11"/>
      <c r="AE144" s="11"/>
      <c r="AG144" s="1">
        <f>IF(SUM(M144:AE144)=0,"",AVERAGEIF(M144:AE144,"&gt;0"))</f>
        <v>4.8571428571428568</v>
      </c>
      <c r="AH144" s="1"/>
    </row>
    <row r="145" spans="1:34" ht="19.5">
      <c r="A145" s="1"/>
      <c r="B145" s="26" t="e">
        <f>(AG145/60)*10</f>
        <v>#VALUE!</v>
      </c>
      <c r="C145" s="74"/>
      <c r="D145" s="1"/>
      <c r="E145" s="8" t="s">
        <v>180</v>
      </c>
      <c r="F145" s="8"/>
      <c r="G145" s="13" t="s">
        <v>334</v>
      </c>
      <c r="H145" s="11"/>
      <c r="I145" s="11"/>
      <c r="J145" s="11"/>
      <c r="K145" s="11"/>
      <c r="L145" s="102" t="str">
        <f>Classe!M274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f>(AG147/60)*10</f>
        <v>0.73214285714285698</v>
      </c>
      <c r="B147" s="439" t="str">
        <f>REPT("|",AG147*14)</f>
        <v>|||||||||||||||||||||||||||||||||||||||||||||||||||||||||||||</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f>IF(SUM(AG149:AG150)&gt;0,AVERAGEIF(AG149:AG150, "&lt;&gt;0"),"")</f>
        <v>4.3928571428571423</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f t="shared" ref="B149:B159" si="14">(AG149/60)*10</f>
        <v>0.65476190476190477</v>
      </c>
      <c r="C149" s="74"/>
      <c r="D149" s="1"/>
      <c r="E149" s="8" t="s">
        <v>182</v>
      </c>
      <c r="F149" s="8"/>
      <c r="G149" s="13" t="s">
        <v>335</v>
      </c>
      <c r="H149" s="11"/>
      <c r="I149" s="11"/>
      <c r="J149" s="11"/>
      <c r="K149" s="11"/>
      <c r="L149" s="102" t="str">
        <f>Classe!M278</f>
        <v>A</v>
      </c>
      <c r="M149" s="347">
        <v>4</v>
      </c>
      <c r="N149" s="347">
        <v>3</v>
      </c>
      <c r="O149" s="347">
        <v>3</v>
      </c>
      <c r="P149" s="347">
        <v>5</v>
      </c>
      <c r="Q149" s="347">
        <v>4</v>
      </c>
      <c r="R149" s="347">
        <v>4</v>
      </c>
      <c r="S149" s="347">
        <v>4</v>
      </c>
      <c r="T149" s="347">
        <v>3</v>
      </c>
      <c r="U149" s="347">
        <v>4</v>
      </c>
      <c r="V149" s="347">
        <v>3</v>
      </c>
      <c r="W149" s="347">
        <v>5</v>
      </c>
      <c r="X149" s="347"/>
      <c r="Y149" s="347">
        <v>5</v>
      </c>
      <c r="Z149" s="347">
        <v>5</v>
      </c>
      <c r="AA149" s="347">
        <v>3</v>
      </c>
      <c r="AB149" s="347"/>
      <c r="AC149" s="11"/>
      <c r="AD149" s="11"/>
      <c r="AE149" s="11"/>
      <c r="AG149" s="1">
        <f>IF(SUM(M149:AE149)=0,"",AVERAGEIF(M149:AE149,"&gt;0"))</f>
        <v>3.9285714285714284</v>
      </c>
      <c r="AH149" s="1"/>
    </row>
    <row r="150" spans="1:34" ht="19.5">
      <c r="A150" s="1"/>
      <c r="B150" s="26">
        <f t="shared" si="14"/>
        <v>0.80952380952380942</v>
      </c>
      <c r="C150" s="74"/>
      <c r="D150" s="1"/>
      <c r="E150" s="8" t="s">
        <v>183</v>
      </c>
      <c r="F150" s="8"/>
      <c r="G150" s="13" t="s">
        <v>336</v>
      </c>
      <c r="H150" s="11"/>
      <c r="I150" s="11"/>
      <c r="J150" s="11"/>
      <c r="K150" s="11"/>
      <c r="L150" s="102" t="str">
        <f>Classe!M279</f>
        <v>A</v>
      </c>
      <c r="M150" s="347">
        <v>5</v>
      </c>
      <c r="N150" s="347">
        <v>5</v>
      </c>
      <c r="O150" s="347">
        <v>5</v>
      </c>
      <c r="P150" s="347">
        <v>6</v>
      </c>
      <c r="Q150" s="347">
        <v>5</v>
      </c>
      <c r="R150" s="347">
        <v>5</v>
      </c>
      <c r="S150" s="347">
        <v>5</v>
      </c>
      <c r="T150" s="347">
        <v>6</v>
      </c>
      <c r="U150" s="347">
        <v>5</v>
      </c>
      <c r="V150" s="347">
        <v>4</v>
      </c>
      <c r="W150" s="347">
        <v>3</v>
      </c>
      <c r="X150" s="347"/>
      <c r="Y150" s="347">
        <v>6</v>
      </c>
      <c r="Z150" s="347">
        <v>3</v>
      </c>
      <c r="AA150" s="347">
        <v>5</v>
      </c>
      <c r="AB150" s="347"/>
      <c r="AC150" s="11"/>
      <c r="AD150" s="11"/>
      <c r="AE150" s="11"/>
      <c r="AG150" s="1">
        <f>IF(SUM(M150:AE150)=0,"",AVERAGEIF(M150:AE150,"&gt;0"))</f>
        <v>4.8571428571428568</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Classe!M283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Classe!M284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Classe!M285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Classe!M286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Classe!M287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Classe!M288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f>IF(SUM(AG163:AG167)&gt;0,AVERAGEIF(AG163:AG167, "&lt;&gt;0"),"")</f>
        <v>4.1428571428571423</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f>(AG163/60)*10</f>
        <v>0.69047619047619035</v>
      </c>
      <c r="B163" s="439" t="str">
        <f>REPT("|",AG163*14)</f>
        <v>|||||||||||||||||||||||||||||||||||||||||||||||||||||||||</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f>IF(SUM(AG165:AG169)&gt;0,AVERAGEIF(AG165:AG169, "&lt;&gt;0"),"")</f>
        <v>4.1428571428571423</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Classe!M292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Classe!M293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Classe!M294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f t="shared" si="16"/>
        <v>0.63095238095238093</v>
      </c>
      <c r="C168" s="74"/>
      <c r="D168" s="1"/>
      <c r="E168" s="8" t="s">
        <v>200</v>
      </c>
      <c r="F168" s="8"/>
      <c r="G168" s="13" t="s">
        <v>346</v>
      </c>
      <c r="H168" s="11"/>
      <c r="I168" s="11"/>
      <c r="J168" s="11"/>
      <c r="K168" s="11"/>
      <c r="L168" s="102" t="str">
        <f>Classe!M295</f>
        <v>A</v>
      </c>
      <c r="M168" s="347">
        <v>3</v>
      </c>
      <c r="N168" s="347">
        <v>3</v>
      </c>
      <c r="O168" s="347">
        <v>4</v>
      </c>
      <c r="P168" s="347">
        <v>5</v>
      </c>
      <c r="Q168" s="347">
        <v>4</v>
      </c>
      <c r="R168" s="347">
        <v>3</v>
      </c>
      <c r="S168" s="347">
        <v>4</v>
      </c>
      <c r="T168" s="347">
        <v>3</v>
      </c>
      <c r="U168" s="347">
        <v>3</v>
      </c>
      <c r="V168" s="347">
        <v>6</v>
      </c>
      <c r="W168" s="347">
        <v>3</v>
      </c>
      <c r="X168" s="347"/>
      <c r="Y168" s="347">
        <v>5</v>
      </c>
      <c r="Z168" s="347">
        <v>3</v>
      </c>
      <c r="AA168" s="347">
        <v>4</v>
      </c>
      <c r="AB168" s="347"/>
      <c r="AC168" s="11"/>
      <c r="AD168" s="11"/>
      <c r="AE168" s="11"/>
      <c r="AG168" s="1">
        <f t="shared" si="17"/>
        <v>3.7857142857142856</v>
      </c>
      <c r="AH168" s="1"/>
    </row>
    <row r="169" spans="1:34" ht="19.5">
      <c r="A169" s="1"/>
      <c r="B169" s="26">
        <f t="shared" si="16"/>
        <v>0.75</v>
      </c>
      <c r="C169" s="74"/>
      <c r="D169" s="1"/>
      <c r="E169" s="8" t="s">
        <v>201</v>
      </c>
      <c r="F169" s="8"/>
      <c r="G169" s="13" t="s">
        <v>347</v>
      </c>
      <c r="H169" s="11"/>
      <c r="I169" s="11"/>
      <c r="J169" s="11"/>
      <c r="K169" s="11"/>
      <c r="L169" s="102" t="str">
        <f>Classe!M296</f>
        <v>A</v>
      </c>
      <c r="M169" s="347">
        <v>4</v>
      </c>
      <c r="N169" s="347">
        <v>5</v>
      </c>
      <c r="O169" s="347">
        <v>5</v>
      </c>
      <c r="P169" s="347">
        <v>5</v>
      </c>
      <c r="Q169" s="347">
        <v>5</v>
      </c>
      <c r="R169" s="347">
        <v>4</v>
      </c>
      <c r="S169" s="347">
        <v>5</v>
      </c>
      <c r="T169" s="347">
        <v>3</v>
      </c>
      <c r="U169" s="347">
        <v>4</v>
      </c>
      <c r="V169" s="347">
        <v>5</v>
      </c>
      <c r="W169" s="347">
        <v>4</v>
      </c>
      <c r="X169" s="347"/>
      <c r="Y169" s="347">
        <v>5</v>
      </c>
      <c r="Z169" s="347">
        <v>4</v>
      </c>
      <c r="AA169" s="347">
        <v>5</v>
      </c>
      <c r="AB169" s="347"/>
      <c r="AC169" s="11"/>
      <c r="AD169" s="11"/>
      <c r="AE169" s="11"/>
      <c r="AG169" s="1">
        <f t="shared" si="17"/>
        <v>4.5</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f>(AG171/60)*10</f>
        <v>0.64743589743589747</v>
      </c>
      <c r="B171" s="439" t="str">
        <f>REPT("|",AG171*14)</f>
        <v>||||||||||||||||||||||||||||||||||||||||||||||||||||||</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f>IF(SUM(AG173:AG175)&gt;0,AVERAGEIF(AG173:AG175, "&lt;&gt;0"),"")</f>
        <v>3.8846153846153846</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Classe!M300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f t="shared" ref="B174:B175" si="18">(AG174/60)*10</f>
        <v>0.71794871794871784</v>
      </c>
      <c r="C174" s="74"/>
      <c r="D174" s="1"/>
      <c r="E174" s="8" t="s">
        <v>207</v>
      </c>
      <c r="F174" s="8"/>
      <c r="G174" s="13" t="s">
        <v>349</v>
      </c>
      <c r="H174" s="11"/>
      <c r="I174" s="11"/>
      <c r="J174" s="11"/>
      <c r="K174" s="11"/>
      <c r="L174" s="102" t="str">
        <f>Classe!M301</f>
        <v>A</v>
      </c>
      <c r="M174" s="347">
        <v>3</v>
      </c>
      <c r="N174" s="347">
        <v>3</v>
      </c>
      <c r="O174" s="347">
        <v>2</v>
      </c>
      <c r="P174" s="347">
        <v>6</v>
      </c>
      <c r="Q174" s="347">
        <v>5</v>
      </c>
      <c r="R174" s="347">
        <v>5</v>
      </c>
      <c r="S174" s="347">
        <v>5</v>
      </c>
      <c r="T174" s="347"/>
      <c r="U174" s="347">
        <v>5</v>
      </c>
      <c r="V174" s="347">
        <v>4</v>
      </c>
      <c r="W174" s="347">
        <v>5</v>
      </c>
      <c r="X174" s="347"/>
      <c r="Y174" s="347">
        <v>6</v>
      </c>
      <c r="Z174" s="347">
        <v>5</v>
      </c>
      <c r="AA174" s="347">
        <v>2</v>
      </c>
      <c r="AB174" s="347"/>
      <c r="AC174" s="11"/>
      <c r="AD174" s="11"/>
      <c r="AE174" s="11"/>
      <c r="AG174" s="1">
        <f t="shared" ref="AG174:AG175" si="19">IF(SUM(M174:AE174)=0,"",AVERAGEIF(M174:AE174,"&gt;0"))</f>
        <v>4.3076923076923075</v>
      </c>
      <c r="AH174" s="1"/>
    </row>
    <row r="175" spans="1:34" ht="19.5">
      <c r="A175" s="1"/>
      <c r="B175" s="26">
        <f t="shared" si="18"/>
        <v>0.57692307692307698</v>
      </c>
      <c r="C175" s="74"/>
      <c r="D175" s="1"/>
      <c r="E175" s="8" t="s">
        <v>208</v>
      </c>
      <c r="F175" s="8"/>
      <c r="G175" s="13" t="s">
        <v>350</v>
      </c>
      <c r="H175" s="11"/>
      <c r="I175" s="11"/>
      <c r="J175" s="11"/>
      <c r="K175" s="11"/>
      <c r="L175" s="102" t="str">
        <f>Classe!M302</f>
        <v>A</v>
      </c>
      <c r="M175" s="347">
        <v>1</v>
      </c>
      <c r="N175" s="347">
        <v>4</v>
      </c>
      <c r="O175" s="347">
        <v>4</v>
      </c>
      <c r="P175" s="347">
        <v>5</v>
      </c>
      <c r="Q175" s="347">
        <v>2</v>
      </c>
      <c r="R175" s="347">
        <v>2</v>
      </c>
      <c r="S175" s="347">
        <v>2</v>
      </c>
      <c r="T175" s="347"/>
      <c r="U175" s="347">
        <v>2</v>
      </c>
      <c r="V175" s="347">
        <v>4</v>
      </c>
      <c r="W175" s="347">
        <v>5</v>
      </c>
      <c r="X175" s="347"/>
      <c r="Y175" s="347">
        <v>5</v>
      </c>
      <c r="Z175" s="347">
        <v>5</v>
      </c>
      <c r="AA175" s="347">
        <v>4</v>
      </c>
      <c r="AB175" s="347"/>
      <c r="AC175" s="11"/>
      <c r="AD175" s="11"/>
      <c r="AE175" s="11"/>
      <c r="AG175" s="1">
        <f t="shared" si="19"/>
        <v>3.4615384615384617</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Classe!M306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Classe!M307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Classe!M308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Classe!M309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Classe!M310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f>(AG185/60)*10</f>
        <v>0.74358974358974361</v>
      </c>
      <c r="B185" s="439" t="str">
        <f>REPT("|",AG185*14)</f>
        <v>||||||||||||||||||||||||||||||||||||||||||||||||||||||||||||||</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f>IF(SUM(AG187:AG190)&gt;0,AVERAGEIF(AG187:AG190, "&lt;&gt;0"),"")</f>
        <v>4.4615384615384617</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Classe!M314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Classe!M315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f t="shared" si="22"/>
        <v>0.74358974358974361</v>
      </c>
      <c r="C189" s="74"/>
      <c r="D189" s="1"/>
      <c r="E189" s="8" t="s">
        <v>218</v>
      </c>
      <c r="F189" s="8"/>
      <c r="G189" s="13" t="s">
        <v>358</v>
      </c>
      <c r="H189" s="11"/>
      <c r="I189" s="11"/>
      <c r="J189" s="11"/>
      <c r="K189" s="11"/>
      <c r="L189" s="102" t="str">
        <f>Classe!M316</f>
        <v>A</v>
      </c>
      <c r="M189" s="347">
        <v>4</v>
      </c>
      <c r="N189" s="347">
        <v>5</v>
      </c>
      <c r="O189" s="347">
        <v>5</v>
      </c>
      <c r="P189" s="347">
        <v>5</v>
      </c>
      <c r="Q189" s="347">
        <v>5</v>
      </c>
      <c r="R189" s="347">
        <v>4</v>
      </c>
      <c r="S189" s="347">
        <v>5</v>
      </c>
      <c r="T189" s="347"/>
      <c r="U189" s="347">
        <v>4</v>
      </c>
      <c r="V189" s="347">
        <v>3</v>
      </c>
      <c r="W189" s="347">
        <v>4</v>
      </c>
      <c r="X189" s="347"/>
      <c r="Y189" s="347">
        <v>5</v>
      </c>
      <c r="Z189" s="347">
        <v>4</v>
      </c>
      <c r="AA189" s="347">
        <v>5</v>
      </c>
      <c r="AB189" s="347"/>
      <c r="AC189" s="11"/>
      <c r="AD189" s="11"/>
      <c r="AE189" s="11"/>
      <c r="AG189" s="1">
        <f t="shared" si="23"/>
        <v>4.4615384615384617</v>
      </c>
      <c r="AH189" s="1"/>
    </row>
    <row r="190" spans="1:34" ht="19.5">
      <c r="A190" s="1"/>
      <c r="B190" s="26" t="e">
        <f t="shared" si="22"/>
        <v>#VALUE!</v>
      </c>
      <c r="C190" s="74"/>
      <c r="D190" s="1"/>
      <c r="E190" s="8" t="s">
        <v>219</v>
      </c>
      <c r="F190" s="8"/>
      <c r="G190" s="13" t="s">
        <v>359</v>
      </c>
      <c r="H190" s="11"/>
      <c r="I190" s="11"/>
      <c r="J190" s="11"/>
      <c r="K190" s="11"/>
      <c r="L190" s="102" t="str">
        <f>Classe!M317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Classe!M323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Classe!M324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Classe!M325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Classe!M326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Classe!M330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Classe!M331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Classe!M332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Classe!M333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Classe!M334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Classe!M335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Classe!M336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Classe!M337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Classe!M343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Classe!M344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Classe!M345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Classe!M349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Classe!M350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Classe!M351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Classe!M352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Classe!M356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Classe!M357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Classe!M361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Classe!M362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743" priority="11" stopIfTrue="1">
      <formula>ISERROR(M6)</formula>
    </cfRule>
    <cfRule type="cellIs" dxfId="742" priority="12" stopIfTrue="1" operator="equal">
      <formula>0</formula>
    </cfRule>
  </conditionalFormatting>
  <conditionalFormatting sqref="M2:AE5 L129:L160 L12:L38 L40:L71 L107:L127 L193:L211 L213:L235 L73:L105 L162:L191">
    <cfRule type="cellIs" dxfId="741" priority="10"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8">
      <iconSet>
        <cfvo type="percent" val="0"/>
        <cfvo type="num" val="3"/>
        <cfvo type="num" val="5"/>
      </iconSet>
    </cfRule>
    <cfRule type="containsBlanks" dxfId="740" priority="9"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739" priority="6">
      <formula>ISERROR(A10)</formula>
    </cfRule>
  </conditionalFormatting>
  <conditionalFormatting sqref="L1:L1048576">
    <cfRule type="containsText" dxfId="738" priority="1" operator="containsText" text="P">
      <formula>NOT(ISERROR(SEARCH("P",L1)))</formula>
    </cfRule>
    <cfRule type="containsText" dxfId="737" priority="2" operator="containsText" text="D">
      <formula>NOT(ISERROR(SEARCH("D",L1)))</formula>
    </cfRule>
    <cfRule type="containsText" dxfId="736" priority="3" operator="containsText" text="T">
      <formula>NOT(ISERROR(SEARCH("T",L1)))</formula>
    </cfRule>
    <cfRule type="containsText" dxfId="735" priority="4" operator="containsText" text="A">
      <formula>NOT(ISERROR(SEARCH("A",L1)))</formula>
    </cfRule>
  </conditionalFormatting>
  <dataValidations count="1">
    <dataValidation type="list" allowBlank="1" showInputMessage="1" showErrorMessage="1" sqref="M143:AE145 M234:AE235 M229:AE230 M222:AE225 M216:AE218 M203:AE210 M196:AE199 M179:AE183 M173:AE175 M165:AE169 M187:AE190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FFC000"/>
  </sheetPr>
  <dimension ref="A2:AM272"/>
  <sheetViews>
    <sheetView view="pageBreakPreview" zoomScale="55" zoomScaleNormal="70" zoomScaleSheetLayoutView="55" workbookViewId="0">
      <pane ySplit="7" topLeftCell="A68" activePane="bottomLeft" state="frozen"/>
      <selection pane="bottomLeft" activeCell="O126" sqref="O126"/>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3</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Classe!N1</f>
        <v>Caisse à outils</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65" t="str">
        <f>Prog!K34</f>
        <v>Semaines 39 à 42</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65"/>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f>AVERAGE(AG10,AG20,AG26,AG41,AG48,AG52,AG58,AG74,AG83,AG89,AG98,AG108,AG118,AG130,AG141,AG147,AG192,AG210)</f>
        <v>4.5634157509157509</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Classe!N143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Classe!N144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Classe!N145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Classe!N146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Classe!N147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Classe!N148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Classe!N149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Classe!N153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Classe!N154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Classe!N155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980</v>
      </c>
      <c r="H28" s="11"/>
      <c r="I28" s="11"/>
      <c r="J28" s="11"/>
      <c r="K28" s="11"/>
      <c r="L28" s="102" t="str">
        <f>Classe!N159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Classe!N160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Classe!N164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Classe!N165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Classe!N166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Classe!N167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Classe!N168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Classe!N174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Classe!N175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Classe!N176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Classe!N177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Classe!N181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Classe!N185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Classe!N186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Classe!N187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f>(AG58/60)*10</f>
        <v>0.73076923076923084</v>
      </c>
      <c r="B58" s="439" t="str">
        <f>REPT("|",AG58*14)</f>
        <v>|||||||||||||||||||||||||||||||||||||||||||||||||||||||||||||</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f>IF(SUM(AG60:AG63)&gt;0,AVERAGEIF(AG60:AG63, "&lt;&gt;0"),"")</f>
        <v>4.384615384615385</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f t="shared" ref="B60:B70" si="3">(AG60/60)*10</f>
        <v>0.70512820512820507</v>
      </c>
      <c r="C60" s="74"/>
      <c r="D60" s="1"/>
      <c r="E60" s="8" t="s">
        <v>17</v>
      </c>
      <c r="F60" s="8"/>
      <c r="G60" s="13" t="s">
        <v>283</v>
      </c>
      <c r="H60" s="11"/>
      <c r="I60" s="11"/>
      <c r="J60" s="11"/>
      <c r="K60" s="11"/>
      <c r="L60" s="102" t="str">
        <f>Classe!N191</f>
        <v>A</v>
      </c>
      <c r="M60" s="347">
        <v>5</v>
      </c>
      <c r="N60" s="347">
        <v>5</v>
      </c>
      <c r="O60" s="347"/>
      <c r="P60" s="347">
        <v>4</v>
      </c>
      <c r="Q60" s="347">
        <v>4</v>
      </c>
      <c r="R60" s="347">
        <v>5</v>
      </c>
      <c r="S60" s="347">
        <v>4</v>
      </c>
      <c r="T60" s="347">
        <v>4</v>
      </c>
      <c r="U60" s="347">
        <v>3</v>
      </c>
      <c r="V60" s="347">
        <v>3</v>
      </c>
      <c r="W60" s="347">
        <v>6</v>
      </c>
      <c r="X60" s="347"/>
      <c r="Y60" s="347">
        <v>5</v>
      </c>
      <c r="Z60" s="347">
        <v>4</v>
      </c>
      <c r="AA60" s="347">
        <v>3</v>
      </c>
      <c r="AB60" s="347"/>
      <c r="AC60" s="11"/>
      <c r="AD60" s="11"/>
      <c r="AE60" s="11"/>
      <c r="AG60" s="1">
        <f t="shared" si="2"/>
        <v>4.2307692307692308</v>
      </c>
      <c r="AH60" s="1"/>
    </row>
    <row r="61" spans="1:34" ht="19.5">
      <c r="A61" s="1"/>
      <c r="B61" s="26" t="e">
        <f t="shared" si="3"/>
        <v>#VALUE!</v>
      </c>
      <c r="C61" s="74"/>
      <c r="D61" s="1"/>
      <c r="E61" s="8" t="s">
        <v>18</v>
      </c>
      <c r="F61" s="8"/>
      <c r="G61" s="13" t="s">
        <v>284</v>
      </c>
      <c r="H61" s="11"/>
      <c r="I61" s="11"/>
      <c r="J61" s="11"/>
      <c r="K61" s="11"/>
      <c r="L61" s="102" t="str">
        <f>Classe!N192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f t="shared" si="3"/>
        <v>0.75641025641025639</v>
      </c>
      <c r="C62" s="74"/>
      <c r="D62" s="1"/>
      <c r="E62" s="8" t="s">
        <v>19</v>
      </c>
      <c r="F62" s="8"/>
      <c r="G62" s="13" t="s">
        <v>285</v>
      </c>
      <c r="H62" s="11"/>
      <c r="I62" s="11"/>
      <c r="J62" s="11"/>
      <c r="K62" s="11"/>
      <c r="L62" s="102" t="str">
        <f>Classe!N193</f>
        <v>A</v>
      </c>
      <c r="M62" s="347">
        <v>6</v>
      </c>
      <c r="N62" s="347">
        <v>5</v>
      </c>
      <c r="O62" s="347"/>
      <c r="P62" s="347">
        <v>5</v>
      </c>
      <c r="Q62" s="347">
        <v>4</v>
      </c>
      <c r="R62" s="347">
        <v>6</v>
      </c>
      <c r="S62" s="347">
        <v>4</v>
      </c>
      <c r="T62" s="347">
        <v>5</v>
      </c>
      <c r="U62" s="347">
        <v>3</v>
      </c>
      <c r="V62" s="347">
        <v>4</v>
      </c>
      <c r="W62" s="347">
        <v>4</v>
      </c>
      <c r="X62" s="347"/>
      <c r="Y62" s="347">
        <v>5</v>
      </c>
      <c r="Z62" s="347">
        <v>4</v>
      </c>
      <c r="AA62" s="347">
        <v>4</v>
      </c>
      <c r="AB62" s="347"/>
      <c r="AC62" s="11"/>
      <c r="AD62" s="11"/>
      <c r="AE62" s="11"/>
      <c r="AG62" s="1">
        <f t="shared" si="2"/>
        <v>4.5384615384615383</v>
      </c>
      <c r="AH62" s="1"/>
    </row>
    <row r="63" spans="1:34" ht="19.5">
      <c r="A63" s="1"/>
      <c r="B63" s="26" t="e">
        <f t="shared" si="3"/>
        <v>#VALUE!</v>
      </c>
      <c r="C63" s="74"/>
      <c r="D63" s="1"/>
      <c r="E63" s="8" t="s">
        <v>20</v>
      </c>
      <c r="F63" s="8"/>
      <c r="G63" s="13" t="s">
        <v>286</v>
      </c>
      <c r="H63" s="11"/>
      <c r="I63" s="11"/>
      <c r="J63" s="11"/>
      <c r="K63" s="11"/>
      <c r="L63" s="102" t="str">
        <f>Classe!N194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Classe!N198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Classe!N199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Classe!N200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Classe!N201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Classe!N207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Classe!N208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Classe!N209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Classe!N210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Classe!N211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Classe!N212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f>(AG83/60)*10</f>
        <v>0.79761904761904756</v>
      </c>
      <c r="B83" s="439" t="str">
        <f>REPT("|",AG83*14)</f>
        <v>|||||||||||||||||||||||||||||||||||||||||||||||||||||||||||||||||||</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f>IF(SUM(AG85:AG87)&gt;0,AVERAGEIF(AG85:AG87, "&lt;&gt;0"),"")</f>
        <v>4.7857142857142856</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f>(AG85/60)*10</f>
        <v>0.83333333333333326</v>
      </c>
      <c r="C85" s="74"/>
      <c r="D85" s="1"/>
      <c r="E85" s="8" t="s">
        <v>29</v>
      </c>
      <c r="F85" s="8"/>
      <c r="G85" s="13" t="s">
        <v>297</v>
      </c>
      <c r="H85" s="11"/>
      <c r="I85" s="11"/>
      <c r="J85" s="11"/>
      <c r="K85" s="11"/>
      <c r="L85" s="102" t="str">
        <f>Classe!N216</f>
        <v>A</v>
      </c>
      <c r="M85" s="347">
        <v>5</v>
      </c>
      <c r="N85" s="347">
        <v>5</v>
      </c>
      <c r="O85" s="347"/>
      <c r="P85" s="347">
        <v>4</v>
      </c>
      <c r="Q85" s="347">
        <v>5</v>
      </c>
      <c r="R85" s="347">
        <v>5</v>
      </c>
      <c r="S85" s="347">
        <v>5</v>
      </c>
      <c r="T85" s="347">
        <v>5</v>
      </c>
      <c r="U85" s="347">
        <v>5</v>
      </c>
      <c r="V85" s="347">
        <v>5</v>
      </c>
      <c r="W85" s="347">
        <v>6</v>
      </c>
      <c r="X85" s="347">
        <v>5</v>
      </c>
      <c r="Y85" s="347">
        <v>5</v>
      </c>
      <c r="Z85" s="347">
        <v>6</v>
      </c>
      <c r="AA85" s="347">
        <v>4</v>
      </c>
      <c r="AB85" s="347"/>
      <c r="AC85" s="11"/>
      <c r="AD85" s="11"/>
      <c r="AE85" s="11"/>
      <c r="AG85" s="1">
        <f>IF(SUM(M85:AE85)=0,"",AVERAGEIF(M85:AE85,"&gt;0"))</f>
        <v>5</v>
      </c>
      <c r="AH85" s="1"/>
    </row>
    <row r="86" spans="1:38" ht="19.5">
      <c r="A86" s="1"/>
      <c r="B86" s="26">
        <f>(AG86/60)*10</f>
        <v>0.79761904761904756</v>
      </c>
      <c r="C86" s="74"/>
      <c r="D86" s="1"/>
      <c r="E86" s="8" t="s">
        <v>30</v>
      </c>
      <c r="F86" s="8"/>
      <c r="G86" s="13" t="s">
        <v>298</v>
      </c>
      <c r="H86" s="11"/>
      <c r="I86" s="11"/>
      <c r="J86" s="11"/>
      <c r="K86" s="11"/>
      <c r="L86" s="102" t="str">
        <f>Classe!N217</f>
        <v>A</v>
      </c>
      <c r="M86" s="347">
        <v>5</v>
      </c>
      <c r="N86" s="347">
        <v>4</v>
      </c>
      <c r="O86" s="347"/>
      <c r="P86" s="347">
        <v>5</v>
      </c>
      <c r="Q86" s="347">
        <v>4</v>
      </c>
      <c r="R86" s="347">
        <v>4</v>
      </c>
      <c r="S86" s="347">
        <v>5</v>
      </c>
      <c r="T86" s="347">
        <v>5</v>
      </c>
      <c r="U86" s="347">
        <v>5</v>
      </c>
      <c r="V86" s="347">
        <v>4</v>
      </c>
      <c r="W86" s="347">
        <v>6</v>
      </c>
      <c r="X86" s="347">
        <v>5</v>
      </c>
      <c r="Y86" s="347">
        <v>5</v>
      </c>
      <c r="Z86" s="347">
        <v>6</v>
      </c>
      <c r="AA86" s="347">
        <v>4</v>
      </c>
      <c r="AB86" s="347"/>
      <c r="AC86" s="11"/>
      <c r="AD86" s="11"/>
      <c r="AE86" s="11"/>
      <c r="AG86" s="1">
        <f>IF(SUM(M86:AE86)=0,"",AVERAGEIF(M86:AE86,"&gt;0"))</f>
        <v>4.7857142857142856</v>
      </c>
      <c r="AH86" s="1"/>
    </row>
    <row r="87" spans="1:38" ht="19.5">
      <c r="A87" s="1"/>
      <c r="B87" s="26">
        <f>(AG87/60)*10</f>
        <v>0.76190476190476186</v>
      </c>
      <c r="C87" s="74"/>
      <c r="D87" s="1"/>
      <c r="E87" s="8" t="s">
        <v>31</v>
      </c>
      <c r="F87" s="8"/>
      <c r="G87" s="13" t="s">
        <v>299</v>
      </c>
      <c r="H87" s="11"/>
      <c r="I87" s="11"/>
      <c r="J87" s="11"/>
      <c r="K87" s="11"/>
      <c r="L87" s="102" t="str">
        <f>Classe!N218</f>
        <v>A</v>
      </c>
      <c r="M87" s="347">
        <v>5</v>
      </c>
      <c r="N87" s="347">
        <v>5</v>
      </c>
      <c r="O87" s="347"/>
      <c r="P87" s="347">
        <v>3</v>
      </c>
      <c r="Q87" s="347">
        <v>5</v>
      </c>
      <c r="R87" s="347">
        <v>3</v>
      </c>
      <c r="S87" s="347">
        <v>5</v>
      </c>
      <c r="T87" s="347">
        <v>4</v>
      </c>
      <c r="U87" s="347">
        <v>5</v>
      </c>
      <c r="V87" s="347">
        <v>4</v>
      </c>
      <c r="W87" s="347">
        <v>6</v>
      </c>
      <c r="X87" s="347">
        <v>4</v>
      </c>
      <c r="Y87" s="347">
        <v>5</v>
      </c>
      <c r="Z87" s="347">
        <v>6</v>
      </c>
      <c r="AA87" s="347">
        <v>4</v>
      </c>
      <c r="AB87" s="347"/>
      <c r="AC87" s="11"/>
      <c r="AD87" s="11"/>
      <c r="AE87" s="11"/>
      <c r="AG87" s="1">
        <f>IF(SUM(M87:AE87)=0,"",AVERAGEIF(M87:AE87,"&gt;0"))</f>
        <v>4.5714285714285712</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Classe!N222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Classe!N223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Classe!N224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Classe!N225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Classe!N226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Classe!N227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f>(AG98/60)*10</f>
        <v>0.75</v>
      </c>
      <c r="B98" s="439" t="str">
        <f>REPT("|",AG98*14)</f>
        <v>|||||||||||||||||||||||||||||||||||||||||||||||||||||||||||||||</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f>IF(SUM(AG100:AG104)&gt;0,AVERAGEIF(AG100:AG104, "&lt;&gt;0"),"")</f>
        <v>4.5</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Classe!N231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Classe!N232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Classe!N233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f>(AG103/60)*10</f>
        <v>0.75</v>
      </c>
      <c r="C103" s="74"/>
      <c r="D103" s="1"/>
      <c r="E103" s="8" t="s">
        <v>38</v>
      </c>
      <c r="F103" s="8"/>
      <c r="G103" s="13" t="s">
        <v>309</v>
      </c>
      <c r="H103" s="11"/>
      <c r="I103" s="11"/>
      <c r="J103" s="11"/>
      <c r="K103" s="11"/>
      <c r="L103" s="102" t="str">
        <f>Classe!N234</f>
        <v>A</v>
      </c>
      <c r="M103" s="347">
        <v>4</v>
      </c>
      <c r="N103" s="347">
        <v>3</v>
      </c>
      <c r="O103" s="347"/>
      <c r="P103" s="347">
        <v>4</v>
      </c>
      <c r="Q103" s="347">
        <v>5</v>
      </c>
      <c r="R103" s="347">
        <v>4</v>
      </c>
      <c r="S103" s="347">
        <v>4</v>
      </c>
      <c r="T103" s="347">
        <v>5</v>
      </c>
      <c r="U103" s="347">
        <v>5</v>
      </c>
      <c r="V103" s="347">
        <v>4</v>
      </c>
      <c r="W103" s="347">
        <v>5</v>
      </c>
      <c r="X103" s="347">
        <v>4</v>
      </c>
      <c r="Y103" s="347">
        <v>6</v>
      </c>
      <c r="Z103" s="347">
        <v>6</v>
      </c>
      <c r="AA103" s="347">
        <v>4</v>
      </c>
      <c r="AB103" s="347"/>
      <c r="AC103" s="11"/>
      <c r="AD103" s="11"/>
      <c r="AE103" s="11"/>
      <c r="AG103" s="1">
        <f>IF(SUM(M103:AE103)=0,"",AVERAGEIF(M103:AE103,"&gt;0"))</f>
        <v>4.5</v>
      </c>
      <c r="AH103" s="1"/>
    </row>
    <row r="104" spans="1:34" ht="19.5">
      <c r="A104" s="1"/>
      <c r="B104" s="26" t="e">
        <f>(AG104/60)*10</f>
        <v>#VALUE!</v>
      </c>
      <c r="C104" s="74"/>
      <c r="D104" s="1"/>
      <c r="E104" s="8" t="s">
        <v>39</v>
      </c>
      <c r="F104" s="8"/>
      <c r="G104" s="13" t="s">
        <v>310</v>
      </c>
      <c r="H104" s="11"/>
      <c r="I104" s="11"/>
      <c r="J104" s="11"/>
      <c r="K104" s="11"/>
      <c r="L104" s="102" t="str">
        <f>Classe!N235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Classe!N239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Classe!N240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Classe!N241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Classe!N242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Classe!N243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Classe!N244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Classe!N245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f>(AG118/60)*10</f>
        <v>0.76388888888888884</v>
      </c>
      <c r="B118" s="439" t="str">
        <f>REPT("|",AG118*14)</f>
        <v>||||||||||||||||||||||||||||||||||||||||||||||||||||||||||||||||</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f>IF(SUM(AG120:AG126)&gt;0,AVERAGEIF(AG120:AG126, "&lt;&gt;0"),"")</f>
        <v>4.583333333333333</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f t="shared" ref="B120:B126" si="10">(AG120/60)*10</f>
        <v>0.80952380952380942</v>
      </c>
      <c r="C120" s="74"/>
      <c r="D120" s="1"/>
      <c r="E120" s="8" t="s">
        <v>47</v>
      </c>
      <c r="F120" s="8"/>
      <c r="G120" s="13" t="s">
        <v>318</v>
      </c>
      <c r="H120" s="11"/>
      <c r="I120" s="11"/>
      <c r="J120" s="11"/>
      <c r="K120" s="11"/>
      <c r="L120" s="102" t="str">
        <f>Classe!N249</f>
        <v>A</v>
      </c>
      <c r="M120" s="347">
        <v>5</v>
      </c>
      <c r="N120" s="347">
        <v>5</v>
      </c>
      <c r="O120" s="347"/>
      <c r="P120" s="347">
        <v>5</v>
      </c>
      <c r="Q120" s="347">
        <v>6</v>
      </c>
      <c r="R120" s="347">
        <v>5</v>
      </c>
      <c r="S120" s="347">
        <v>3</v>
      </c>
      <c r="T120" s="347">
        <v>6</v>
      </c>
      <c r="U120" s="347">
        <v>5</v>
      </c>
      <c r="V120" s="347">
        <v>4</v>
      </c>
      <c r="W120" s="347">
        <v>5</v>
      </c>
      <c r="X120" s="347">
        <v>5</v>
      </c>
      <c r="Y120" s="347">
        <v>5</v>
      </c>
      <c r="Z120" s="347">
        <v>5</v>
      </c>
      <c r="AA120" s="347">
        <v>4</v>
      </c>
      <c r="AB120" s="347"/>
      <c r="AC120" s="11"/>
      <c r="AD120" s="11"/>
      <c r="AE120" s="11"/>
      <c r="AF120" s="11"/>
      <c r="AG120" s="1">
        <f t="shared" ref="AG120:AG126" si="11">IF(SUM(M120:AE120)=0,"",AVERAGEIF(M120:AE120,"&gt;0"))</f>
        <v>4.8571428571428568</v>
      </c>
      <c r="AH120" s="1"/>
    </row>
    <row r="121" spans="1:34" ht="19.5">
      <c r="A121" s="1"/>
      <c r="B121" s="26">
        <f t="shared" si="10"/>
        <v>0.73809523809523814</v>
      </c>
      <c r="C121" s="74"/>
      <c r="D121" s="1"/>
      <c r="E121" s="8" t="s">
        <v>48</v>
      </c>
      <c r="F121" s="8"/>
      <c r="G121" s="13" t="s">
        <v>319</v>
      </c>
      <c r="H121" s="11"/>
      <c r="I121" s="11"/>
      <c r="J121" s="11"/>
      <c r="K121" s="11"/>
      <c r="L121" s="102" t="str">
        <f>Classe!N250</f>
        <v>A</v>
      </c>
      <c r="M121" s="347">
        <v>5</v>
      </c>
      <c r="N121" s="347">
        <v>5</v>
      </c>
      <c r="O121" s="347"/>
      <c r="P121" s="347">
        <v>4</v>
      </c>
      <c r="Q121" s="347">
        <v>5</v>
      </c>
      <c r="R121" s="347">
        <v>4</v>
      </c>
      <c r="S121" s="347">
        <v>4</v>
      </c>
      <c r="T121" s="347">
        <v>5</v>
      </c>
      <c r="U121" s="347">
        <v>5</v>
      </c>
      <c r="V121" s="347">
        <v>4</v>
      </c>
      <c r="W121" s="347">
        <v>5</v>
      </c>
      <c r="X121" s="347">
        <v>4</v>
      </c>
      <c r="Y121" s="347">
        <v>5</v>
      </c>
      <c r="Z121" s="347">
        <v>3</v>
      </c>
      <c r="AA121" s="347">
        <v>4</v>
      </c>
      <c r="AB121" s="347"/>
      <c r="AC121" s="11"/>
      <c r="AD121" s="11"/>
      <c r="AE121" s="11"/>
      <c r="AF121" s="11"/>
      <c r="AG121" s="1">
        <f t="shared" si="11"/>
        <v>4.4285714285714288</v>
      </c>
      <c r="AH121" s="1"/>
    </row>
    <row r="122" spans="1:34" ht="19.5">
      <c r="A122" s="1"/>
      <c r="B122" s="26">
        <f t="shared" si="10"/>
        <v>0.69047619047619047</v>
      </c>
      <c r="C122" s="74"/>
      <c r="D122" s="1"/>
      <c r="E122" s="8" t="s">
        <v>49</v>
      </c>
      <c r="F122" s="8"/>
      <c r="G122" s="13" t="s">
        <v>320</v>
      </c>
      <c r="H122" s="11"/>
      <c r="I122" s="11"/>
      <c r="J122" s="11"/>
      <c r="K122" s="11"/>
      <c r="L122" s="102" t="str">
        <f>Classe!N251</f>
        <v>A</v>
      </c>
      <c r="M122" s="347">
        <v>3</v>
      </c>
      <c r="N122" s="347">
        <v>6</v>
      </c>
      <c r="O122" s="347"/>
      <c r="P122" s="347">
        <v>3</v>
      </c>
      <c r="Q122" s="347">
        <v>3</v>
      </c>
      <c r="R122" s="347">
        <v>4</v>
      </c>
      <c r="S122" s="347">
        <v>3</v>
      </c>
      <c r="T122" s="347">
        <v>4</v>
      </c>
      <c r="U122" s="347">
        <v>4</v>
      </c>
      <c r="V122" s="347">
        <v>3</v>
      </c>
      <c r="W122" s="347">
        <v>6</v>
      </c>
      <c r="X122" s="347">
        <v>4</v>
      </c>
      <c r="Y122" s="347">
        <v>5</v>
      </c>
      <c r="Z122" s="347">
        <v>6</v>
      </c>
      <c r="AA122" s="347">
        <v>4</v>
      </c>
      <c r="AB122" s="347"/>
      <c r="AC122" s="11"/>
      <c r="AD122" s="11"/>
      <c r="AE122" s="11"/>
      <c r="AF122" s="11"/>
      <c r="AG122" s="1">
        <f t="shared" si="11"/>
        <v>4.1428571428571432</v>
      </c>
      <c r="AH122" s="1"/>
    </row>
    <row r="123" spans="1:34" ht="19.5">
      <c r="A123" s="1"/>
      <c r="B123" s="26">
        <f t="shared" si="10"/>
        <v>0.63095238095238093</v>
      </c>
      <c r="C123" s="74"/>
      <c r="D123" s="1"/>
      <c r="E123" s="8" t="s">
        <v>50</v>
      </c>
      <c r="F123" s="8"/>
      <c r="G123" s="13" t="s">
        <v>321</v>
      </c>
      <c r="H123" s="11"/>
      <c r="I123" s="11"/>
      <c r="J123" s="11"/>
      <c r="K123" s="11"/>
      <c r="L123" s="102" t="str">
        <f>Classe!N252</f>
        <v>A</v>
      </c>
      <c r="M123" s="347">
        <v>4</v>
      </c>
      <c r="N123" s="347">
        <v>4</v>
      </c>
      <c r="O123" s="347"/>
      <c r="P123" s="347">
        <v>3</v>
      </c>
      <c r="Q123" s="347">
        <v>4</v>
      </c>
      <c r="R123" s="347">
        <v>4</v>
      </c>
      <c r="S123" s="347">
        <v>4</v>
      </c>
      <c r="T123" s="347">
        <v>4</v>
      </c>
      <c r="U123" s="347">
        <v>3</v>
      </c>
      <c r="V123" s="347">
        <v>4</v>
      </c>
      <c r="W123" s="347">
        <v>4</v>
      </c>
      <c r="X123" s="347">
        <v>3</v>
      </c>
      <c r="Y123" s="347">
        <v>4</v>
      </c>
      <c r="Z123" s="347">
        <v>5</v>
      </c>
      <c r="AA123" s="347">
        <v>3</v>
      </c>
      <c r="AB123" s="347"/>
      <c r="AC123" s="11"/>
      <c r="AD123" s="11"/>
      <c r="AE123" s="11"/>
      <c r="AF123" s="11"/>
      <c r="AG123" s="1">
        <f t="shared" si="11"/>
        <v>3.7857142857142856</v>
      </c>
      <c r="AH123" s="1"/>
    </row>
    <row r="124" spans="1:34" ht="19.5">
      <c r="A124" s="1"/>
      <c r="B124" s="26">
        <f t="shared" si="10"/>
        <v>0.76190476190476186</v>
      </c>
      <c r="C124" s="74"/>
      <c r="D124" s="1"/>
      <c r="E124" s="8" t="s">
        <v>51</v>
      </c>
      <c r="F124" s="8"/>
      <c r="G124" s="13" t="s">
        <v>322</v>
      </c>
      <c r="H124" s="11"/>
      <c r="I124" s="11"/>
      <c r="J124" s="11"/>
      <c r="K124" s="11"/>
      <c r="L124" s="102" t="str">
        <f>Classe!N253</f>
        <v>A</v>
      </c>
      <c r="M124" s="347">
        <v>4</v>
      </c>
      <c r="N124" s="347">
        <v>4</v>
      </c>
      <c r="O124" s="347"/>
      <c r="P124" s="347">
        <v>5</v>
      </c>
      <c r="Q124" s="347">
        <v>4</v>
      </c>
      <c r="R124" s="347">
        <v>5</v>
      </c>
      <c r="S124" s="347">
        <v>4</v>
      </c>
      <c r="T124" s="347">
        <v>5</v>
      </c>
      <c r="U124" s="347">
        <v>4</v>
      </c>
      <c r="V124" s="347">
        <v>6</v>
      </c>
      <c r="W124" s="347">
        <v>5</v>
      </c>
      <c r="X124" s="347">
        <v>4</v>
      </c>
      <c r="Y124" s="347">
        <v>5</v>
      </c>
      <c r="Z124" s="347">
        <v>4</v>
      </c>
      <c r="AA124" s="347">
        <v>5</v>
      </c>
      <c r="AB124" s="347"/>
      <c r="AC124" s="11"/>
      <c r="AD124" s="11"/>
      <c r="AE124" s="11"/>
      <c r="AF124" s="11"/>
      <c r="AG124" s="1">
        <f t="shared" si="11"/>
        <v>4.5714285714285712</v>
      </c>
      <c r="AH124" s="1"/>
    </row>
    <row r="125" spans="1:34" ht="19.5">
      <c r="A125" s="1"/>
      <c r="B125" s="26">
        <f t="shared" si="10"/>
        <v>0.95238095238095244</v>
      </c>
      <c r="C125" s="74"/>
      <c r="D125" s="1"/>
      <c r="E125" s="8" t="s">
        <v>52</v>
      </c>
      <c r="F125" s="8"/>
      <c r="G125" s="13" t="s">
        <v>317</v>
      </c>
      <c r="H125" s="11"/>
      <c r="I125" s="11"/>
      <c r="J125" s="11"/>
      <c r="K125" s="11"/>
      <c r="L125" s="102" t="str">
        <f>Classe!N254</f>
        <v>A</v>
      </c>
      <c r="M125" s="347">
        <v>6</v>
      </c>
      <c r="N125" s="347">
        <v>5</v>
      </c>
      <c r="O125" s="347"/>
      <c r="P125" s="347">
        <v>5</v>
      </c>
      <c r="Q125" s="347">
        <v>6</v>
      </c>
      <c r="R125" s="347">
        <v>6</v>
      </c>
      <c r="S125" s="347">
        <v>6</v>
      </c>
      <c r="T125" s="347">
        <v>6</v>
      </c>
      <c r="U125" s="347">
        <v>6</v>
      </c>
      <c r="V125" s="347">
        <v>6</v>
      </c>
      <c r="W125" s="347">
        <v>6</v>
      </c>
      <c r="X125" s="347">
        <v>5</v>
      </c>
      <c r="Y125" s="347">
        <v>6</v>
      </c>
      <c r="Z125" s="347">
        <v>6</v>
      </c>
      <c r="AA125" s="347">
        <v>5</v>
      </c>
      <c r="AB125" s="347"/>
      <c r="AC125" s="11"/>
      <c r="AD125" s="11"/>
      <c r="AE125" s="11"/>
      <c r="AF125" s="11"/>
      <c r="AG125" s="1">
        <f t="shared" si="11"/>
        <v>5.7142857142857144</v>
      </c>
      <c r="AH125" s="1"/>
    </row>
    <row r="126" spans="1:34" ht="19.5">
      <c r="A126" s="1"/>
      <c r="B126" s="26" t="e">
        <f t="shared" si="10"/>
        <v>#VALUE!</v>
      </c>
      <c r="C126" s="74"/>
      <c r="D126" s="1"/>
      <c r="E126" s="8" t="s">
        <v>53</v>
      </c>
      <c r="F126" s="8"/>
      <c r="G126" s="13" t="s">
        <v>323</v>
      </c>
      <c r="H126" s="11"/>
      <c r="I126" s="11"/>
      <c r="J126" s="11"/>
      <c r="K126" s="11"/>
      <c r="L126" s="102" t="str">
        <f>Classe!N255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Classe!N261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Classe!N262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Classe!N263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Classe!N264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Classe!N265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Classe!N266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Classe!N267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Classe!N268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Classe!N272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Classe!N273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Classe!N274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Classe!N278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Classe!N279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Classe!N283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Classe!N284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Classe!N285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Classe!N286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Classe!N287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Classe!N288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Classe!N292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Classe!N293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Classe!N294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Classe!N295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Classe!N296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Classe!N300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Classe!N301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Classe!N302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Classe!N306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Classe!N307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Classe!N308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Classe!N309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Classe!N310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Classe!N314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Classe!N315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Classe!N316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Classe!N317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Classe!N323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Classe!N324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Classe!N325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Classe!N326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Classe!N330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Classe!N331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Classe!N332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Classe!N333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Classe!N334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Classe!N335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Classe!N336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Classe!N337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Classe!N343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Classe!N344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Classe!N345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Classe!N349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Classe!N350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Classe!N351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Classe!N352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Classe!N356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Classe!N357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Classe!N361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Classe!N362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734" priority="11" stopIfTrue="1">
      <formula>ISERROR(M6)</formula>
    </cfRule>
    <cfRule type="cellIs" dxfId="733" priority="12" stopIfTrue="1" operator="equal">
      <formula>0</formula>
    </cfRule>
  </conditionalFormatting>
  <conditionalFormatting sqref="M2:AE5 L129:L160 L12:L38 L40:L71 L107:L127 L193:L211 L213:L235 L73:L105 L162:L191">
    <cfRule type="cellIs" dxfId="732" priority="10"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8">
      <iconSet>
        <cfvo type="percent" val="0"/>
        <cfvo type="num" val="3"/>
        <cfvo type="num" val="5"/>
      </iconSet>
    </cfRule>
    <cfRule type="containsBlanks" dxfId="731" priority="9"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730" priority="6">
      <formula>ISERROR(A10)</formula>
    </cfRule>
  </conditionalFormatting>
  <conditionalFormatting sqref="L1:L1048576">
    <cfRule type="containsText" dxfId="729" priority="1" operator="containsText" text="P">
      <formula>NOT(ISERROR(SEARCH("P",L1)))</formula>
    </cfRule>
    <cfRule type="containsText" dxfId="728" priority="2" operator="containsText" text="D">
      <formula>NOT(ISERROR(SEARCH("D",L1)))</formula>
    </cfRule>
    <cfRule type="containsText" dxfId="727" priority="3" operator="containsText" text="T">
      <formula>NOT(ISERROR(SEARCH("T",L1)))</formula>
    </cfRule>
    <cfRule type="containsText" dxfId="726" priority="4" operator="containsText" text="A">
      <formula>NOT(ISERROR(SEARCH("A",L1)))</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C000"/>
  </sheetPr>
  <dimension ref="A2:AM272"/>
  <sheetViews>
    <sheetView view="pageBreakPreview" zoomScale="55" zoomScaleNormal="70" zoomScaleSheetLayoutView="55" workbookViewId="0">
      <pane ySplit="7" topLeftCell="A71" activePane="bottomLeft" state="frozen"/>
      <selection pane="bottomLeft" activeCell="T15" sqref="T15"/>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14" width="4.5703125" customWidth="1"/>
    <col min="15" max="15" width="4.5703125" style="345" customWidth="1"/>
    <col min="16"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4</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Classe!O1</f>
        <v>Caissette</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65" t="str">
        <f>Prog!K47</f>
        <v>Semaine 45 à 47</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65"/>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f>AVERAGE(AG10,AG20,AG26,AG41,AG48,AG52,AG58,AG74,AG83,AG89,AG98,AG108,AG118,AG130,AG141,AG147,AG192,AG210)</f>
        <v>4.5732905982905985</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Classe!O143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Classe!O144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Classe!O145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Classe!O146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Classe!O147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Classe!O148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Classe!O149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f>(AG20/60)*10</f>
        <v>0.73076923076923084</v>
      </c>
      <c r="B20" s="439" t="str">
        <f>REPT("|",AG20*14)</f>
        <v>|||||||||||||||||||||||||||||||||||||||||||||||||||||||||||||</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f>IF(SUM(AG22:AG24)&gt;0,AVERAGEIF(AG22:AG24, "&lt;&gt;0"),"")</f>
        <v>4.384615384615385</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f>(AG22/60)*10</f>
        <v>0.74358974358974361</v>
      </c>
      <c r="C22" s="74"/>
      <c r="D22" s="1"/>
      <c r="E22" s="8" t="s">
        <v>1</v>
      </c>
      <c r="F22" s="8"/>
      <c r="G22" s="13" t="s">
        <v>265</v>
      </c>
      <c r="H22" s="11"/>
      <c r="I22" s="11"/>
      <c r="J22" s="11"/>
      <c r="K22" s="11"/>
      <c r="L22" s="102" t="str">
        <f>Classe!O153</f>
        <v>A</v>
      </c>
      <c r="M22" s="347">
        <v>4</v>
      </c>
      <c r="N22" s="347">
        <v>5</v>
      </c>
      <c r="O22" s="347"/>
      <c r="P22" s="347">
        <v>5</v>
      </c>
      <c r="Q22" s="347">
        <v>4</v>
      </c>
      <c r="R22" s="347">
        <v>4</v>
      </c>
      <c r="S22" s="347">
        <v>4</v>
      </c>
      <c r="T22" s="347">
        <v>4</v>
      </c>
      <c r="U22" s="347">
        <v>5</v>
      </c>
      <c r="V22" s="347">
        <v>5</v>
      </c>
      <c r="W22" s="347">
        <v>4</v>
      </c>
      <c r="X22" s="347"/>
      <c r="Y22" s="347">
        <v>5</v>
      </c>
      <c r="Z22" s="347">
        <v>5</v>
      </c>
      <c r="AA22" s="347">
        <v>4</v>
      </c>
      <c r="AB22" s="347"/>
      <c r="AC22" s="11"/>
      <c r="AD22" s="11"/>
      <c r="AE22" s="11"/>
      <c r="AG22" s="1">
        <f>IF(SUM(M22:AE22)=0,"",AVERAGEIF(M22:AE22,"&gt;0"))</f>
        <v>4.4615384615384617</v>
      </c>
      <c r="AH22" s="1"/>
    </row>
    <row r="23" spans="1:35" ht="19.5">
      <c r="A23" s="1"/>
      <c r="B23" s="26">
        <f>(AG23/60)*10</f>
        <v>0.71794871794871784</v>
      </c>
      <c r="C23" s="74"/>
      <c r="D23" s="1"/>
      <c r="E23" s="8" t="s">
        <v>2</v>
      </c>
      <c r="F23" s="8"/>
      <c r="G23" s="13" t="s">
        <v>266</v>
      </c>
      <c r="H23" s="11"/>
      <c r="I23" s="11"/>
      <c r="J23" s="11"/>
      <c r="K23" s="11"/>
      <c r="L23" s="102" t="str">
        <f>Classe!O154</f>
        <v>A</v>
      </c>
      <c r="M23" s="347">
        <v>4</v>
      </c>
      <c r="N23" s="347">
        <v>5</v>
      </c>
      <c r="O23" s="347"/>
      <c r="P23" s="347">
        <v>4</v>
      </c>
      <c r="Q23" s="347">
        <v>5</v>
      </c>
      <c r="R23" s="347">
        <v>4</v>
      </c>
      <c r="S23" s="347">
        <v>4</v>
      </c>
      <c r="T23" s="347">
        <v>5</v>
      </c>
      <c r="U23" s="347">
        <v>4</v>
      </c>
      <c r="V23" s="347">
        <v>4</v>
      </c>
      <c r="W23" s="347">
        <v>4</v>
      </c>
      <c r="X23" s="347"/>
      <c r="Y23" s="347">
        <v>4</v>
      </c>
      <c r="Z23" s="347">
        <v>5</v>
      </c>
      <c r="AA23" s="347">
        <v>4</v>
      </c>
      <c r="AB23" s="347"/>
      <c r="AC23" s="11"/>
      <c r="AD23" s="11"/>
      <c r="AE23" s="11"/>
      <c r="AG23" s="1">
        <f>IF(SUM(M23:AE23)=0,"",AVERAGEIF(M23:AE23,"&gt;0"))</f>
        <v>4.3076923076923075</v>
      </c>
      <c r="AH23" s="1"/>
    </row>
    <row r="24" spans="1:35" ht="19.5">
      <c r="A24" s="1"/>
      <c r="B24" s="26" t="e">
        <f>(AG24/60)*10</f>
        <v>#VALUE!</v>
      </c>
      <c r="C24" s="74"/>
      <c r="D24" s="1"/>
      <c r="E24" s="8" t="s">
        <v>3</v>
      </c>
      <c r="F24" s="8"/>
      <c r="G24" s="13" t="s">
        <v>267</v>
      </c>
      <c r="H24" s="11"/>
      <c r="I24" s="11"/>
      <c r="J24" s="11"/>
      <c r="K24" s="11"/>
      <c r="L24" s="102" t="str">
        <f>Classe!O155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Classe!O159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Classe!O160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Classe!O164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Classe!O165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Classe!O166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Classe!O167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Classe!O168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Classe!O174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Classe!O175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Classe!O176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Classe!O177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Classe!O181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f>(AG52/60)*10</f>
        <v>0.72435897435897445</v>
      </c>
      <c r="B52" s="439" t="str">
        <f>REPT("|",AG52*14)</f>
        <v>||||||||||||||||||||||||||||||||||||||||||||||||||||||||||||</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f>IF(SUM(AG54:AG56)&gt;0,AVERAGEIF(AG54:AG56, "&lt;&gt;0"),"")</f>
        <v>4.3461538461538467</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f>(AG54/60)*10</f>
        <v>0.73076923076923084</v>
      </c>
      <c r="C54" s="74"/>
      <c r="D54" s="1"/>
      <c r="E54" s="8" t="s">
        <v>15</v>
      </c>
      <c r="F54" s="8"/>
      <c r="G54" s="13" t="s">
        <v>280</v>
      </c>
      <c r="H54" s="11"/>
      <c r="I54" s="11"/>
      <c r="J54" s="11"/>
      <c r="K54" s="11"/>
      <c r="L54" s="102" t="str">
        <f>Classe!O185</f>
        <v>A</v>
      </c>
      <c r="M54" s="347">
        <v>4</v>
      </c>
      <c r="N54" s="347">
        <v>4</v>
      </c>
      <c r="O54" s="347"/>
      <c r="P54" s="347">
        <v>4</v>
      </c>
      <c r="Q54" s="347">
        <v>5</v>
      </c>
      <c r="R54" s="347">
        <v>4</v>
      </c>
      <c r="S54" s="347">
        <v>5</v>
      </c>
      <c r="T54" s="347">
        <v>4</v>
      </c>
      <c r="U54" s="347">
        <v>6</v>
      </c>
      <c r="V54" s="347">
        <v>4</v>
      </c>
      <c r="W54" s="347">
        <v>4</v>
      </c>
      <c r="X54" s="347"/>
      <c r="Y54" s="347">
        <v>4</v>
      </c>
      <c r="Z54" s="347">
        <v>5</v>
      </c>
      <c r="AA54" s="347">
        <v>4</v>
      </c>
      <c r="AB54" s="347"/>
      <c r="AC54" s="11"/>
      <c r="AD54" s="11"/>
      <c r="AE54" s="11"/>
      <c r="AG54" s="1">
        <f>IF(SUM(M54:AE54)=0,"",AVERAGEIF(M54:AE54,"&gt;0"))</f>
        <v>4.384615384615385</v>
      </c>
      <c r="AH54" s="1"/>
    </row>
    <row r="55" spans="1:34" ht="19.5">
      <c r="A55" s="1"/>
      <c r="B55" s="26" t="e">
        <f>(AG55/60)*10</f>
        <v>#VALUE!</v>
      </c>
      <c r="C55" s="74"/>
      <c r="D55" s="1"/>
      <c r="E55" s="8" t="s">
        <v>16</v>
      </c>
      <c r="F55" s="8"/>
      <c r="G55" s="13" t="s">
        <v>281</v>
      </c>
      <c r="H55" s="11"/>
      <c r="I55" s="11"/>
      <c r="J55" s="11"/>
      <c r="K55" s="11"/>
      <c r="L55" s="102" t="str">
        <f>Classe!O186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f>(AG56/60)*10</f>
        <v>0.71794871794871784</v>
      </c>
      <c r="C56" s="74"/>
      <c r="D56" s="1"/>
      <c r="E56" s="8" t="s">
        <v>145</v>
      </c>
      <c r="F56" s="8"/>
      <c r="G56" s="13" t="s">
        <v>282</v>
      </c>
      <c r="H56" s="11"/>
      <c r="I56" s="11"/>
      <c r="J56" s="11"/>
      <c r="K56" s="11"/>
      <c r="L56" s="102" t="str">
        <f>Classe!O187</f>
        <v>A</v>
      </c>
      <c r="M56" s="347">
        <v>4</v>
      </c>
      <c r="N56" s="347">
        <v>5</v>
      </c>
      <c r="O56" s="347"/>
      <c r="P56" s="347">
        <v>4</v>
      </c>
      <c r="Q56" s="347">
        <v>4</v>
      </c>
      <c r="R56" s="347">
        <v>4</v>
      </c>
      <c r="S56" s="347">
        <v>5</v>
      </c>
      <c r="T56" s="347">
        <v>3</v>
      </c>
      <c r="U56" s="347">
        <v>5</v>
      </c>
      <c r="V56" s="347">
        <v>4</v>
      </c>
      <c r="W56" s="347">
        <v>4</v>
      </c>
      <c r="X56" s="347"/>
      <c r="Y56" s="347">
        <v>5</v>
      </c>
      <c r="Z56" s="347">
        <v>6</v>
      </c>
      <c r="AA56" s="347">
        <v>3</v>
      </c>
      <c r="AB56" s="347"/>
      <c r="AC56" s="11"/>
      <c r="AD56" s="11"/>
      <c r="AE56" s="11"/>
      <c r="AG56" s="1">
        <f>IF(SUM(M56:AE56)=0,"",AVERAGEIF(M56:AE56,"&gt;0"))</f>
        <v>4.3076923076923075</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Classe!O191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Classe!O192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Classe!O193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Classe!O194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Classe!O198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Classe!O199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Classe!O200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Classe!O201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f>(AG74/60)*10</f>
        <v>0.85256410256410242</v>
      </c>
      <c r="B74" s="439" t="str">
        <f>REPT("|",AG74*14)</f>
        <v>|||||||||||||||||||||||||||||||||||||||||||||||||||||||||||||||||||||||</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f>IF(SUM(AG76:AG81)&gt;0,AVERAGEIF(AG76:AG81, "&lt;&gt;0"),"")</f>
        <v>5.115384615384615</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Classe!O207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f t="shared" si="4"/>
        <v>0.92307692307692302</v>
      </c>
      <c r="C77" s="74"/>
      <c r="D77" s="1"/>
      <c r="E77" s="8" t="s">
        <v>24</v>
      </c>
      <c r="F77" s="8"/>
      <c r="G77" s="13" t="s">
        <v>292</v>
      </c>
      <c r="H77" s="11"/>
      <c r="I77" s="11"/>
      <c r="J77" s="11"/>
      <c r="K77" s="11"/>
      <c r="L77" s="102" t="str">
        <f>Classe!O208</f>
        <v>A</v>
      </c>
      <c r="M77" s="347">
        <v>5</v>
      </c>
      <c r="N77" s="347">
        <v>5</v>
      </c>
      <c r="O77" s="347"/>
      <c r="P77" s="347">
        <v>5</v>
      </c>
      <c r="Q77" s="347">
        <v>6</v>
      </c>
      <c r="R77" s="347">
        <v>5</v>
      </c>
      <c r="S77" s="347">
        <v>6</v>
      </c>
      <c r="T77" s="347">
        <v>6</v>
      </c>
      <c r="U77" s="347">
        <v>5</v>
      </c>
      <c r="V77" s="347">
        <v>5</v>
      </c>
      <c r="W77" s="347">
        <v>6</v>
      </c>
      <c r="X77" s="347"/>
      <c r="Y77" s="347">
        <v>6</v>
      </c>
      <c r="Z77" s="347">
        <v>6</v>
      </c>
      <c r="AA77" s="347">
        <v>6</v>
      </c>
      <c r="AB77" s="347"/>
      <c r="AC77" s="11"/>
      <c r="AD77" s="11"/>
      <c r="AE77" s="11"/>
      <c r="AG77" s="1">
        <f t="shared" si="5"/>
        <v>5.5384615384615383</v>
      </c>
      <c r="AH77" s="1"/>
    </row>
    <row r="78" spans="1:34" ht="19.5">
      <c r="A78" s="1"/>
      <c r="B78" s="26">
        <f t="shared" si="4"/>
        <v>0.78205128205128205</v>
      </c>
      <c r="C78" s="74"/>
      <c r="D78" s="1"/>
      <c r="E78" s="8" t="s">
        <v>25</v>
      </c>
      <c r="F78" s="8"/>
      <c r="G78" s="13" t="s">
        <v>293</v>
      </c>
      <c r="H78" s="11"/>
      <c r="I78" s="11"/>
      <c r="J78" s="11"/>
      <c r="K78" s="11"/>
      <c r="L78" s="102" t="str">
        <f>Classe!O209</f>
        <v>A</v>
      </c>
      <c r="M78" s="347">
        <v>4</v>
      </c>
      <c r="N78" s="347">
        <v>5</v>
      </c>
      <c r="O78" s="347"/>
      <c r="P78" s="347">
        <v>4</v>
      </c>
      <c r="Q78" s="347">
        <v>5</v>
      </c>
      <c r="R78" s="347">
        <v>5</v>
      </c>
      <c r="S78" s="347">
        <v>5</v>
      </c>
      <c r="T78" s="347">
        <v>4</v>
      </c>
      <c r="U78" s="347">
        <v>4</v>
      </c>
      <c r="V78" s="347">
        <v>5</v>
      </c>
      <c r="W78" s="347">
        <v>6</v>
      </c>
      <c r="X78" s="347"/>
      <c r="Y78" s="347">
        <v>4</v>
      </c>
      <c r="Z78" s="347">
        <v>6</v>
      </c>
      <c r="AA78" s="347">
        <v>4</v>
      </c>
      <c r="AB78" s="347"/>
      <c r="AC78" s="11"/>
      <c r="AD78" s="11"/>
      <c r="AE78" s="11"/>
      <c r="AG78" s="1">
        <f t="shared" si="5"/>
        <v>4.6923076923076925</v>
      </c>
      <c r="AH78" s="1"/>
    </row>
    <row r="79" spans="1:34" ht="19.5">
      <c r="A79" s="1"/>
      <c r="B79" s="26" t="e">
        <f t="shared" si="4"/>
        <v>#VALUE!</v>
      </c>
      <c r="C79" s="74"/>
      <c r="D79" s="1"/>
      <c r="E79" s="8" t="s">
        <v>26</v>
      </c>
      <c r="F79" s="8"/>
      <c r="G79" s="13" t="s">
        <v>294</v>
      </c>
      <c r="H79" s="11"/>
      <c r="I79" s="11"/>
      <c r="J79" s="11"/>
      <c r="K79" s="11"/>
      <c r="L79" s="102" t="str">
        <f>Classe!O210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Classe!O211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Classe!O212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f>(AG83/60)*10</f>
        <v>0.86538461538461542</v>
      </c>
      <c r="B83" s="439" t="str">
        <f>REPT("|",AG83*14)</f>
        <v>||||||||||||||||||||||||||||||||||||||||||||||||||||||||||||||||||||||||</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f>IF(SUM(AG85:AG87)&gt;0,AVERAGEIF(AG85:AG87, "&lt;&gt;0"),"")</f>
        <v>5.1923076923076925</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f>(AG85/60)*10</f>
        <v>0.87179487179487181</v>
      </c>
      <c r="C85" s="74"/>
      <c r="D85" s="1"/>
      <c r="E85" s="8" t="s">
        <v>29</v>
      </c>
      <c r="F85" s="8"/>
      <c r="G85" s="13" t="s">
        <v>297</v>
      </c>
      <c r="H85" s="11"/>
      <c r="I85" s="11"/>
      <c r="J85" s="11"/>
      <c r="K85" s="11"/>
      <c r="L85" s="102" t="str">
        <f>Classe!O216</f>
        <v>A</v>
      </c>
      <c r="M85" s="347">
        <v>6</v>
      </c>
      <c r="N85" s="347">
        <v>5</v>
      </c>
      <c r="O85" s="347"/>
      <c r="P85" s="347">
        <v>4</v>
      </c>
      <c r="Q85" s="347">
        <v>5</v>
      </c>
      <c r="R85" s="347">
        <v>5</v>
      </c>
      <c r="S85" s="347">
        <v>5</v>
      </c>
      <c r="T85" s="347">
        <v>5</v>
      </c>
      <c r="U85" s="347">
        <v>6</v>
      </c>
      <c r="V85" s="347">
        <v>5</v>
      </c>
      <c r="W85" s="347">
        <v>6</v>
      </c>
      <c r="X85" s="347"/>
      <c r="Y85" s="347">
        <v>6</v>
      </c>
      <c r="Z85" s="347">
        <v>6</v>
      </c>
      <c r="AA85" s="347">
        <v>4</v>
      </c>
      <c r="AB85" s="347"/>
      <c r="AC85" s="11"/>
      <c r="AD85" s="11"/>
      <c r="AE85" s="11"/>
      <c r="AG85" s="1">
        <f>IF(SUM(M85:AE85)=0,"",AVERAGEIF(M85:AE85,"&gt;0"))</f>
        <v>5.2307692307692308</v>
      </c>
      <c r="AH85" s="1"/>
    </row>
    <row r="86" spans="1:38" ht="19.5">
      <c r="A86" s="1"/>
      <c r="B86" s="26" t="e">
        <f>(AG86/60)*10</f>
        <v>#VALUE!</v>
      </c>
      <c r="C86" s="74"/>
      <c r="D86" s="1"/>
      <c r="E86" s="8" t="s">
        <v>30</v>
      </c>
      <c r="F86" s="8"/>
      <c r="G86" s="13" t="s">
        <v>298</v>
      </c>
      <c r="H86" s="11"/>
      <c r="I86" s="11"/>
      <c r="J86" s="11"/>
      <c r="K86" s="11"/>
      <c r="L86" s="102" t="str">
        <f>Classe!O217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f>(AG87/60)*10</f>
        <v>0.85897435897435903</v>
      </c>
      <c r="C87" s="74"/>
      <c r="D87" s="1"/>
      <c r="E87" s="8" t="s">
        <v>31</v>
      </c>
      <c r="F87" s="8"/>
      <c r="G87" s="13" t="s">
        <v>299</v>
      </c>
      <c r="H87" s="11"/>
      <c r="I87" s="11"/>
      <c r="J87" s="11"/>
      <c r="K87" s="11"/>
      <c r="L87" s="102" t="str">
        <f>Classe!O218</f>
        <v>A</v>
      </c>
      <c r="M87" s="347">
        <v>6</v>
      </c>
      <c r="N87" s="347">
        <v>5</v>
      </c>
      <c r="O87" s="347"/>
      <c r="P87" s="347">
        <v>3</v>
      </c>
      <c r="Q87" s="347">
        <v>6</v>
      </c>
      <c r="R87" s="347">
        <v>4</v>
      </c>
      <c r="S87" s="347">
        <v>5</v>
      </c>
      <c r="T87" s="347">
        <v>4</v>
      </c>
      <c r="U87" s="347">
        <v>6</v>
      </c>
      <c r="V87" s="347">
        <v>4</v>
      </c>
      <c r="W87" s="347">
        <v>6</v>
      </c>
      <c r="X87" s="347"/>
      <c r="Y87" s="347">
        <v>6</v>
      </c>
      <c r="Z87" s="347">
        <v>6</v>
      </c>
      <c r="AA87" s="347">
        <v>6</v>
      </c>
      <c r="AB87" s="347"/>
      <c r="AC87" s="11"/>
      <c r="AD87" s="11"/>
      <c r="AE87" s="11"/>
      <c r="AG87" s="1">
        <f>IF(SUM(M87:AE87)=0,"",AVERAGEIF(M87:AE87,"&gt;0"))</f>
        <v>5.1538461538461542</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Classe!O222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Classe!O223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Classe!O224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Classe!O225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Classe!O226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Classe!O227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f>(AG98/60)*10</f>
        <v>0.64743589743589747</v>
      </c>
      <c r="B98" s="439" t="str">
        <f>REPT("|",AG98*14)</f>
        <v>||||||||||||||||||||||||||||||||||||||||||||||||||||||</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f>IF(SUM(AG100:AG104)&gt;0,AVERAGEIF(AG100:AG104, "&lt;&gt;0"),"")</f>
        <v>3.8846153846153846</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Classe!O231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f>(AG101/60)*10</f>
        <v>0.65384615384615385</v>
      </c>
      <c r="C101" s="74"/>
      <c r="D101" s="1"/>
      <c r="E101" s="8" t="s">
        <v>36</v>
      </c>
      <c r="F101" s="8"/>
      <c r="G101" s="13" t="s">
        <v>307</v>
      </c>
      <c r="H101" s="11"/>
      <c r="I101" s="11"/>
      <c r="J101" s="11"/>
      <c r="K101" s="11"/>
      <c r="L101" s="102" t="str">
        <f>Classe!O232</f>
        <v>A</v>
      </c>
      <c r="M101" s="347">
        <v>4</v>
      </c>
      <c r="N101" s="347">
        <v>4</v>
      </c>
      <c r="O101" s="347"/>
      <c r="P101" s="347">
        <v>4</v>
      </c>
      <c r="Q101" s="347">
        <v>4</v>
      </c>
      <c r="R101" s="347">
        <v>3</v>
      </c>
      <c r="S101" s="347">
        <v>4</v>
      </c>
      <c r="T101" s="347">
        <v>4</v>
      </c>
      <c r="U101" s="347">
        <v>3</v>
      </c>
      <c r="V101" s="347">
        <v>3</v>
      </c>
      <c r="W101" s="347">
        <v>4</v>
      </c>
      <c r="X101" s="347"/>
      <c r="Y101" s="347">
        <v>5</v>
      </c>
      <c r="Z101" s="347">
        <v>6</v>
      </c>
      <c r="AA101" s="347">
        <v>3</v>
      </c>
      <c r="AB101" s="347"/>
      <c r="AC101" s="11"/>
      <c r="AD101" s="11"/>
      <c r="AE101" s="11"/>
      <c r="AG101" s="1">
        <f>IF(SUM(M101:AE101)=0,"",AVERAGEIF(M101:AE101,"&gt;0"))</f>
        <v>3.9230769230769229</v>
      </c>
      <c r="AH101" s="1"/>
    </row>
    <row r="102" spans="1:34" ht="19.5">
      <c r="A102" s="1"/>
      <c r="B102" s="26" t="e">
        <f>(AG102/60)*10</f>
        <v>#VALUE!</v>
      </c>
      <c r="C102" s="74"/>
      <c r="D102" s="1"/>
      <c r="E102" s="8" t="s">
        <v>37</v>
      </c>
      <c r="F102" s="8"/>
      <c r="G102" s="13" t="s">
        <v>308</v>
      </c>
      <c r="H102" s="11"/>
      <c r="I102" s="11"/>
      <c r="J102" s="11"/>
      <c r="K102" s="11"/>
      <c r="L102" s="102" t="str">
        <f>Classe!O233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f>(AG103/60)*10</f>
        <v>0.64102564102564108</v>
      </c>
      <c r="C103" s="74"/>
      <c r="D103" s="1"/>
      <c r="E103" s="8" t="s">
        <v>38</v>
      </c>
      <c r="F103" s="8"/>
      <c r="G103" s="13" t="s">
        <v>309</v>
      </c>
      <c r="H103" s="11"/>
      <c r="I103" s="11"/>
      <c r="J103" s="11"/>
      <c r="K103" s="11"/>
      <c r="L103" s="102" t="str">
        <f>Classe!O234</f>
        <v>A</v>
      </c>
      <c r="M103" s="347">
        <v>3</v>
      </c>
      <c r="N103" s="347">
        <v>4</v>
      </c>
      <c r="O103" s="347"/>
      <c r="P103" s="347">
        <v>4</v>
      </c>
      <c r="Q103" s="347">
        <v>6</v>
      </c>
      <c r="R103" s="347">
        <v>4</v>
      </c>
      <c r="S103" s="347">
        <v>4</v>
      </c>
      <c r="T103" s="347">
        <v>4</v>
      </c>
      <c r="U103" s="347">
        <v>3</v>
      </c>
      <c r="V103" s="347">
        <v>3</v>
      </c>
      <c r="W103" s="347">
        <v>3</v>
      </c>
      <c r="X103" s="347"/>
      <c r="Y103" s="347">
        <v>4</v>
      </c>
      <c r="Z103" s="347">
        <v>5</v>
      </c>
      <c r="AA103" s="347">
        <v>3</v>
      </c>
      <c r="AB103" s="347"/>
      <c r="AC103" s="11"/>
      <c r="AD103" s="11"/>
      <c r="AE103" s="11"/>
      <c r="AG103" s="1">
        <f>IF(SUM(M103:AE103)=0,"",AVERAGEIF(M103:AE103,"&gt;0"))</f>
        <v>3.8461538461538463</v>
      </c>
      <c r="AH103" s="1"/>
    </row>
    <row r="104" spans="1:34" ht="19.5">
      <c r="A104" s="1"/>
      <c r="B104" s="26" t="e">
        <f>(AG104/60)*10</f>
        <v>#VALUE!</v>
      </c>
      <c r="C104" s="74"/>
      <c r="D104" s="1"/>
      <c r="E104" s="8" t="s">
        <v>39</v>
      </c>
      <c r="F104" s="8"/>
      <c r="G104" s="13" t="s">
        <v>310</v>
      </c>
      <c r="H104" s="11"/>
      <c r="I104" s="11"/>
      <c r="J104" s="11"/>
      <c r="K104" s="11"/>
      <c r="L104" s="102" t="str">
        <f>Classe!O235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Classe!O239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Classe!O240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Classe!O241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Classe!O242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Classe!O243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Classe!O244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Classe!O245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f>(AG118/60)*10</f>
        <v>0.75277777777777788</v>
      </c>
      <c r="B118" s="439" t="str">
        <f>REPT("|",AG118*14)</f>
        <v>|||||||||||||||||||||||||||||||||||||||||||||||||||||||||||||||</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f>IF(SUM(AG120:AG126)&gt;0,AVERAGEIF(AG120:AG126, "&lt;&gt;0"),"")</f>
        <v>4.5166666666666675</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Classe!O249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f t="shared" si="10"/>
        <v>0.70833333333333326</v>
      </c>
      <c r="C121" s="74"/>
      <c r="D121" s="1"/>
      <c r="E121" s="8" t="s">
        <v>48</v>
      </c>
      <c r="F121" s="8"/>
      <c r="G121" s="13" t="s">
        <v>319</v>
      </c>
      <c r="H121" s="11"/>
      <c r="I121" s="11"/>
      <c r="J121" s="11"/>
      <c r="K121" s="11"/>
      <c r="L121" s="102" t="str">
        <f>Classe!O250</f>
        <v>A</v>
      </c>
      <c r="M121" s="347">
        <v>5</v>
      </c>
      <c r="N121" s="347">
        <v>4</v>
      </c>
      <c r="O121" s="347"/>
      <c r="P121" s="347">
        <v>3</v>
      </c>
      <c r="Q121" s="347"/>
      <c r="R121" s="347">
        <v>5</v>
      </c>
      <c r="S121" s="347">
        <v>5</v>
      </c>
      <c r="T121" s="347">
        <v>5</v>
      </c>
      <c r="U121" s="347">
        <v>4</v>
      </c>
      <c r="V121" s="347">
        <v>4</v>
      </c>
      <c r="W121" s="347">
        <v>4</v>
      </c>
      <c r="X121" s="347"/>
      <c r="Y121" s="347">
        <v>4</v>
      </c>
      <c r="Z121" s="347">
        <v>5</v>
      </c>
      <c r="AA121" s="347">
        <v>3</v>
      </c>
      <c r="AB121" s="347"/>
      <c r="AC121" s="11"/>
      <c r="AD121" s="11"/>
      <c r="AE121" s="11"/>
      <c r="AF121" s="11"/>
      <c r="AG121" s="1">
        <f t="shared" si="11"/>
        <v>4.25</v>
      </c>
      <c r="AH121" s="1"/>
    </row>
    <row r="122" spans="1:34" ht="19.5">
      <c r="A122" s="1"/>
      <c r="B122" s="26">
        <f t="shared" si="10"/>
        <v>0.59722222222222221</v>
      </c>
      <c r="C122" s="74"/>
      <c r="D122" s="1"/>
      <c r="E122" s="8" t="s">
        <v>49</v>
      </c>
      <c r="F122" s="8"/>
      <c r="G122" s="13" t="s">
        <v>320</v>
      </c>
      <c r="H122" s="11"/>
      <c r="I122" s="11"/>
      <c r="J122" s="11"/>
      <c r="K122" s="11"/>
      <c r="L122" s="102" t="str">
        <f>Classe!O251</f>
        <v>A</v>
      </c>
      <c r="M122" s="347">
        <v>5</v>
      </c>
      <c r="N122" s="347">
        <v>3</v>
      </c>
      <c r="O122" s="347"/>
      <c r="P122" s="347">
        <v>4</v>
      </c>
      <c r="Q122" s="347"/>
      <c r="R122" s="347">
        <v>4</v>
      </c>
      <c r="S122" s="347">
        <v>3</v>
      </c>
      <c r="T122" s="347">
        <v>3</v>
      </c>
      <c r="U122" s="347">
        <v>3</v>
      </c>
      <c r="V122" s="347">
        <v>3</v>
      </c>
      <c r="W122" s="347">
        <v>4</v>
      </c>
      <c r="X122" s="347"/>
      <c r="Y122" s="347">
        <v>3</v>
      </c>
      <c r="Z122" s="347">
        <v>4</v>
      </c>
      <c r="AA122" s="347">
        <v>4</v>
      </c>
      <c r="AB122" s="347"/>
      <c r="AC122" s="11"/>
      <c r="AD122" s="11"/>
      <c r="AE122" s="11"/>
      <c r="AF122" s="11"/>
      <c r="AG122" s="1">
        <f t="shared" si="11"/>
        <v>3.5833333333333335</v>
      </c>
      <c r="AH122" s="1"/>
    </row>
    <row r="123" spans="1:34" ht="19.5">
      <c r="A123" s="1"/>
      <c r="B123" s="26">
        <f t="shared" si="10"/>
        <v>0.77777777777777779</v>
      </c>
      <c r="C123" s="74"/>
      <c r="D123" s="1"/>
      <c r="E123" s="8" t="s">
        <v>50</v>
      </c>
      <c r="F123" s="8"/>
      <c r="G123" s="13" t="s">
        <v>321</v>
      </c>
      <c r="H123" s="11"/>
      <c r="I123" s="11"/>
      <c r="J123" s="11"/>
      <c r="K123" s="11"/>
      <c r="L123" s="102" t="str">
        <f>Classe!O252</f>
        <v>A</v>
      </c>
      <c r="M123" s="347">
        <v>5</v>
      </c>
      <c r="N123" s="347">
        <v>4</v>
      </c>
      <c r="O123" s="347"/>
      <c r="P123" s="347">
        <v>5</v>
      </c>
      <c r="Q123" s="347"/>
      <c r="R123" s="347">
        <v>4</v>
      </c>
      <c r="S123" s="347">
        <v>5</v>
      </c>
      <c r="T123" s="347">
        <v>6</v>
      </c>
      <c r="U123" s="347">
        <v>3</v>
      </c>
      <c r="V123" s="347">
        <v>5</v>
      </c>
      <c r="W123" s="347">
        <v>4</v>
      </c>
      <c r="X123" s="347"/>
      <c r="Y123" s="347">
        <v>5</v>
      </c>
      <c r="Z123" s="347">
        <v>5</v>
      </c>
      <c r="AA123" s="347">
        <v>5</v>
      </c>
      <c r="AB123" s="347"/>
      <c r="AC123" s="11"/>
      <c r="AD123" s="11"/>
      <c r="AE123" s="11"/>
      <c r="AF123" s="11"/>
      <c r="AG123" s="1">
        <f t="shared" si="11"/>
        <v>4.666666666666667</v>
      </c>
      <c r="AH123" s="1"/>
    </row>
    <row r="124" spans="1:34" ht="19.5">
      <c r="A124" s="1"/>
      <c r="B124" s="26">
        <f t="shared" si="10"/>
        <v>0.73611111111111116</v>
      </c>
      <c r="C124" s="74"/>
      <c r="D124" s="1"/>
      <c r="E124" s="8" t="s">
        <v>51</v>
      </c>
      <c r="F124" s="8"/>
      <c r="G124" s="13" t="s">
        <v>322</v>
      </c>
      <c r="H124" s="11"/>
      <c r="I124" s="11"/>
      <c r="J124" s="11"/>
      <c r="K124" s="11"/>
      <c r="L124" s="102" t="str">
        <f>Classe!O253</f>
        <v>A</v>
      </c>
      <c r="M124" s="347">
        <v>5</v>
      </c>
      <c r="N124" s="347">
        <v>4</v>
      </c>
      <c r="O124" s="347"/>
      <c r="P124" s="347">
        <v>3</v>
      </c>
      <c r="Q124" s="347"/>
      <c r="R124" s="347">
        <v>5</v>
      </c>
      <c r="S124" s="347">
        <v>5</v>
      </c>
      <c r="T124" s="347">
        <v>4</v>
      </c>
      <c r="U124" s="347">
        <v>4</v>
      </c>
      <c r="V124" s="347">
        <v>4</v>
      </c>
      <c r="W124" s="347">
        <v>6</v>
      </c>
      <c r="X124" s="347"/>
      <c r="Y124" s="347">
        <v>4</v>
      </c>
      <c r="Z124" s="347">
        <v>6</v>
      </c>
      <c r="AA124" s="347">
        <v>3</v>
      </c>
      <c r="AB124" s="347"/>
      <c r="AC124" s="11"/>
      <c r="AD124" s="11"/>
      <c r="AE124" s="11"/>
      <c r="AF124" s="11"/>
      <c r="AG124" s="1">
        <f t="shared" si="11"/>
        <v>4.416666666666667</v>
      </c>
      <c r="AH124" s="1"/>
    </row>
    <row r="125" spans="1:34" ht="19.5">
      <c r="A125" s="1"/>
      <c r="B125" s="26">
        <f t="shared" si="10"/>
        <v>0.94444444444444453</v>
      </c>
      <c r="C125" s="74"/>
      <c r="D125" s="1"/>
      <c r="E125" s="8" t="s">
        <v>52</v>
      </c>
      <c r="F125" s="8"/>
      <c r="G125" s="13" t="s">
        <v>317</v>
      </c>
      <c r="H125" s="11"/>
      <c r="I125" s="11"/>
      <c r="J125" s="11"/>
      <c r="K125" s="11"/>
      <c r="L125" s="102" t="str">
        <f>Classe!O254</f>
        <v>A</v>
      </c>
      <c r="M125" s="347">
        <v>6</v>
      </c>
      <c r="N125" s="347">
        <v>5</v>
      </c>
      <c r="O125" s="347"/>
      <c r="P125" s="347">
        <v>6</v>
      </c>
      <c r="Q125" s="347"/>
      <c r="R125" s="347">
        <v>5</v>
      </c>
      <c r="S125" s="347">
        <v>5</v>
      </c>
      <c r="T125" s="347">
        <v>6</v>
      </c>
      <c r="U125" s="347">
        <v>6</v>
      </c>
      <c r="V125" s="347">
        <v>5</v>
      </c>
      <c r="W125" s="347">
        <v>6</v>
      </c>
      <c r="X125" s="347"/>
      <c r="Y125" s="347">
        <v>6</v>
      </c>
      <c r="Z125" s="347">
        <v>6</v>
      </c>
      <c r="AA125" s="347">
        <v>6</v>
      </c>
      <c r="AB125" s="347"/>
      <c r="AC125" s="11"/>
      <c r="AD125" s="11"/>
      <c r="AE125" s="11"/>
      <c r="AF125" s="11"/>
      <c r="AG125" s="1">
        <f t="shared" si="11"/>
        <v>5.666666666666667</v>
      </c>
      <c r="AH125" s="1"/>
    </row>
    <row r="126" spans="1:34" ht="19.5">
      <c r="A126" s="1"/>
      <c r="B126" s="26" t="e">
        <f t="shared" si="10"/>
        <v>#VALUE!</v>
      </c>
      <c r="C126" s="74"/>
      <c r="D126" s="1"/>
      <c r="E126" s="8" t="s">
        <v>53</v>
      </c>
      <c r="F126" s="8"/>
      <c r="G126" s="13" t="s">
        <v>323</v>
      </c>
      <c r="H126" s="11"/>
      <c r="I126" s="11"/>
      <c r="J126" s="11"/>
      <c r="K126" s="11"/>
      <c r="L126" s="102" t="str">
        <f>Classe!O255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Classe!O261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Classe!O262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Classe!O263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Classe!O264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Classe!O265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Classe!O266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Classe!O267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Classe!O268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Classe!O272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Classe!O273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Classe!O274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Classe!O278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Classe!O279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Classe!O283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Classe!O284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Classe!O285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Classe!O286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Classe!O287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Classe!O288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Classe!O292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Classe!O293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Classe!O294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Classe!O295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Classe!O296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Classe!O300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Classe!O301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Classe!O302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Classe!O306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Classe!O307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Classe!O308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Classe!O309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Classe!O310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Classe!O314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Classe!O315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Classe!O316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Classe!O317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Classe!O323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Classe!O324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Classe!O325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Classe!O326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Classe!O330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Classe!O331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Classe!O332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Classe!O333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Classe!O334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Classe!O335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Classe!O336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Classe!O337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Classe!O343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Classe!O344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Classe!O345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Classe!O349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Classe!O350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Classe!O351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Classe!O352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Classe!O356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Classe!O357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413</v>
      </c>
      <c r="H234" s="1"/>
      <c r="I234" s="1"/>
      <c r="J234" s="1"/>
      <c r="K234" s="1"/>
      <c r="L234" s="102" t="str">
        <f>Classe!O361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414</v>
      </c>
      <c r="H235" s="1"/>
      <c r="I235" s="1"/>
      <c r="J235" s="1"/>
      <c r="K235" s="1"/>
      <c r="L235" s="102" t="str">
        <f>Classe!O362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46"/>
      <c r="P258" s="30"/>
    </row>
    <row r="259" spans="11:16" ht="15" customHeight="1">
      <c r="K259" s="30"/>
      <c r="L259" s="30"/>
      <c r="M259" s="30"/>
      <c r="N259" s="30"/>
      <c r="O259" s="346"/>
      <c r="P259" s="30"/>
    </row>
    <row r="260" spans="11:16" ht="15" customHeight="1">
      <c r="K260" s="30"/>
      <c r="L260" s="30"/>
      <c r="M260" s="30"/>
      <c r="N260" s="30"/>
      <c r="O260" s="346"/>
      <c r="P260" s="30"/>
    </row>
    <row r="261" spans="11:16" ht="15" customHeight="1">
      <c r="K261" s="30"/>
      <c r="L261" s="30"/>
      <c r="M261" s="30"/>
      <c r="N261" s="30"/>
      <c r="O261" s="346"/>
      <c r="P261" s="30"/>
    </row>
    <row r="262" spans="11:16" ht="15" customHeight="1">
      <c r="K262" s="30"/>
      <c r="L262" s="30"/>
      <c r="M262" s="30"/>
      <c r="N262" s="30"/>
      <c r="O262" s="346"/>
      <c r="P262" s="30"/>
    </row>
    <row r="263" spans="11:16" ht="15" customHeight="1">
      <c r="K263" s="30"/>
      <c r="L263" s="30"/>
      <c r="M263" s="30"/>
      <c r="N263" s="30"/>
      <c r="O263" s="346"/>
      <c r="P263" s="30"/>
    </row>
    <row r="264" spans="11:16" ht="15" customHeight="1">
      <c r="K264" s="30"/>
      <c r="L264" s="30"/>
      <c r="M264" s="30"/>
      <c r="N264" s="30"/>
      <c r="O264" s="346"/>
      <c r="P264" s="30"/>
    </row>
    <row r="265" spans="11:16" ht="15" customHeight="1">
      <c r="K265" s="30"/>
      <c r="L265" s="30"/>
      <c r="M265" s="30"/>
      <c r="N265" s="30"/>
      <c r="O265" s="346"/>
      <c r="P265" s="30"/>
    </row>
    <row r="266" spans="11:16" ht="15" customHeight="1">
      <c r="K266" s="30"/>
      <c r="L266" s="30"/>
      <c r="M266" s="30"/>
      <c r="N266" s="30"/>
      <c r="O266" s="346"/>
      <c r="P266" s="30"/>
    </row>
    <row r="267" spans="11:16" ht="15" customHeight="1">
      <c r="K267" s="30"/>
      <c r="L267" s="30"/>
      <c r="M267" s="30"/>
      <c r="N267" s="30"/>
      <c r="O267" s="346"/>
      <c r="P267" s="30"/>
    </row>
    <row r="268" spans="11:16" ht="15" customHeight="1">
      <c r="K268" s="30"/>
      <c r="L268" s="30"/>
      <c r="M268" s="30"/>
      <c r="N268" s="30"/>
      <c r="O268" s="346"/>
      <c r="P268" s="30"/>
    </row>
    <row r="269" spans="11:16" ht="15" customHeight="1">
      <c r="K269" s="30"/>
      <c r="L269" s="30"/>
      <c r="M269" s="30"/>
      <c r="N269" s="30"/>
      <c r="O269" s="346"/>
      <c r="P269" s="30"/>
    </row>
    <row r="270" spans="11:16" ht="15" customHeight="1">
      <c r="K270" s="30"/>
      <c r="L270" s="30"/>
      <c r="M270" s="30"/>
      <c r="N270" s="30"/>
      <c r="O270" s="346"/>
      <c r="P270" s="30"/>
    </row>
    <row r="271" spans="11:16" ht="37.5">
      <c r="K271" s="30"/>
      <c r="L271" s="30"/>
      <c r="M271" s="30"/>
      <c r="N271" s="30"/>
      <c r="O271" s="346"/>
      <c r="P271" s="30"/>
    </row>
    <row r="272" spans="11:16" ht="37.5">
      <c r="K272" s="30"/>
      <c r="L272" s="30"/>
      <c r="M272" s="30"/>
      <c r="N272" s="30"/>
      <c r="O272" s="346"/>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725" priority="7" stopIfTrue="1">
      <formula>ISERROR(M6)</formula>
    </cfRule>
    <cfRule type="cellIs" dxfId="724" priority="8" stopIfTrue="1" operator="equal">
      <formula>0</formula>
    </cfRule>
  </conditionalFormatting>
  <conditionalFormatting sqref="M2:AE5 L129:L160 L12:L38 L40:L71 L107:L127 L193:L211 L213:L235 L73:L105 L162:L191">
    <cfRule type="cellIs" dxfId="723"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722" priority="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721" priority="2">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rgb="FFFFC000"/>
  </sheetPr>
  <dimension ref="A2:AM272"/>
  <sheetViews>
    <sheetView view="pageBreakPreview" zoomScale="55" zoomScaleNormal="70" zoomScaleSheetLayoutView="55" workbookViewId="0">
      <pane ySplit="7" topLeftCell="A104" activePane="bottomLeft" state="frozen"/>
      <selection pane="bottomLeft" activeCell="X168" sqref="X168"/>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5</v>
      </c>
      <c r="B2" s="767"/>
      <c r="C2" s="767"/>
      <c r="D2" s="767"/>
      <c r="E2" s="767"/>
      <c r="F2" s="767"/>
      <c r="G2" s="767"/>
      <c r="H2" s="760" t="s">
        <v>124</v>
      </c>
      <c r="I2" s="760"/>
      <c r="J2" s="760"/>
      <c r="K2" s="762"/>
      <c r="L2" s="44"/>
      <c r="M2" s="766" t="str">
        <f>VLOOKUP(M6,listes!$A5:$B23,2,FALSE)</f>
        <v>Gwendolyne</v>
      </c>
      <c r="N2" s="766" t="str">
        <f>VLOOKUP(N6,listes!$A5:$B23,2,FALSE)</f>
        <v>Noé</v>
      </c>
      <c r="O2" s="766" t="str">
        <f>VLOOKUP(O6,listes!$A5:$B23,2,FALSE)</f>
        <v>Robin</v>
      </c>
      <c r="P2" s="766" t="str">
        <f>VLOOKUP(P6,listes!$A5:$B23,2,FALSE)</f>
        <v>Mathis</v>
      </c>
      <c r="Q2" s="766" t="str">
        <f>VLOOKUP(Q6,listes!$A5:$B23,2,FALSE)</f>
        <v>Noa</v>
      </c>
      <c r="R2" s="766" t="str">
        <f>VLOOKUP(R6,listes!$A5:$B23,2,FALSE)</f>
        <v>Alyssa</v>
      </c>
      <c r="S2" s="766" t="str">
        <f>VLOOKUP(S6,listes!$A5:$B23,2,FALSE)</f>
        <v>Quentin</v>
      </c>
      <c r="T2" s="766" t="str">
        <f>VLOOKUP(T6,listes!$A5:$B23,2,FALSE)</f>
        <v>Léo</v>
      </c>
      <c r="U2" s="766" t="str">
        <f>VLOOKUP(U6,listes!$A5:$B23,2,FALSE)</f>
        <v>Lucas</v>
      </c>
      <c r="V2" s="766" t="str">
        <f>VLOOKUP(V6,listes!$A5:$B23,2,FALSE)</f>
        <v>Lucas</v>
      </c>
      <c r="W2" s="766" t="str">
        <f>VLOOKUP(W6,listes!$A5:$B23,2,FALSE)</f>
        <v>Ludovic</v>
      </c>
      <c r="X2" s="766" t="str">
        <f>VLOOKUP(X6,listes!$A5:$B23,2,FALSE)</f>
        <v>Romain</v>
      </c>
      <c r="Y2" s="766" t="str">
        <f>VLOOKUP(Y6,listes!$A5:$B23,2,FALSE)</f>
        <v>Clémence</v>
      </c>
      <c r="Z2" s="766" t="str">
        <f>VLOOKUP(Z6,listes!$A5:$B23,2,FALSE)</f>
        <v>Coralie</v>
      </c>
      <c r="AA2" s="766"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Classe!P1</f>
        <v>Tablette d'angle</v>
      </c>
      <c r="I3" s="769"/>
      <c r="J3" s="769"/>
      <c r="K3" s="762"/>
      <c r="L3" s="44"/>
      <c r="M3" s="766"/>
      <c r="N3" s="766"/>
      <c r="O3" s="766"/>
      <c r="P3" s="766"/>
      <c r="Q3" s="766"/>
      <c r="R3" s="766"/>
      <c r="S3" s="766"/>
      <c r="T3" s="766"/>
      <c r="U3" s="766"/>
      <c r="V3" s="766"/>
      <c r="W3" s="766"/>
      <c r="X3" s="766"/>
      <c r="Y3" s="766"/>
      <c r="Z3" s="766"/>
      <c r="AA3" s="766"/>
      <c r="AB3" s="763"/>
      <c r="AC3" s="763"/>
      <c r="AD3" s="763"/>
      <c r="AE3" s="763"/>
      <c r="AG3" s="710"/>
      <c r="AI3" s="22"/>
      <c r="AJ3" s="22"/>
      <c r="AK3" s="14"/>
      <c r="AL3" s="23"/>
      <c r="AM3" s="22"/>
    </row>
    <row r="4" spans="1:39" ht="7.5" customHeight="1">
      <c r="A4" s="29"/>
      <c r="C4" s="42"/>
      <c r="D4" s="42"/>
      <c r="E4" s="42"/>
      <c r="F4" s="42"/>
      <c r="G4" s="42"/>
      <c r="H4" s="43"/>
      <c r="I4" s="43"/>
      <c r="J4" s="43"/>
      <c r="K4" s="41"/>
      <c r="L4" s="1"/>
      <c r="M4" s="766"/>
      <c r="N4" s="766"/>
      <c r="O4" s="766"/>
      <c r="P4" s="766"/>
      <c r="Q4" s="766"/>
      <c r="R4" s="766"/>
      <c r="S4" s="766"/>
      <c r="T4" s="766"/>
      <c r="U4" s="766"/>
      <c r="V4" s="766"/>
      <c r="W4" s="766"/>
      <c r="X4" s="766"/>
      <c r="Y4" s="766"/>
      <c r="Z4" s="766"/>
      <c r="AA4" s="766"/>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65" t="str">
        <f>Prog!K60</f>
        <v>Semaines 48 à 49</v>
      </c>
      <c r="L5" s="1"/>
      <c r="M5" s="766"/>
      <c r="N5" s="766"/>
      <c r="O5" s="766"/>
      <c r="P5" s="766"/>
      <c r="Q5" s="766"/>
      <c r="R5" s="766"/>
      <c r="S5" s="766"/>
      <c r="T5" s="766"/>
      <c r="U5" s="766"/>
      <c r="V5" s="766"/>
      <c r="W5" s="766"/>
      <c r="X5" s="766"/>
      <c r="Y5" s="766"/>
      <c r="Z5" s="766"/>
      <c r="AA5" s="766"/>
      <c r="AB5" s="763"/>
      <c r="AC5" s="763"/>
      <c r="AD5" s="763"/>
      <c r="AE5" s="763"/>
      <c r="AG5" s="710"/>
      <c r="AI5" s="22"/>
      <c r="AJ5" s="22"/>
      <c r="AK5" s="14"/>
      <c r="AL5" s="23"/>
      <c r="AM5" s="22"/>
    </row>
    <row r="6" spans="1:39" ht="30" customHeight="1">
      <c r="A6" s="759"/>
      <c r="B6" s="759"/>
      <c r="C6" s="759"/>
      <c r="D6" s="759"/>
      <c r="E6" s="759"/>
      <c r="F6" s="759"/>
      <c r="G6" s="759"/>
      <c r="H6" s="759"/>
      <c r="I6" s="759"/>
      <c r="J6" s="764"/>
      <c r="K6" s="765"/>
      <c r="L6" s="1"/>
      <c r="M6" s="336">
        <f>listes!A5</f>
        <v>1</v>
      </c>
      <c r="N6" s="336">
        <f>listes!A6</f>
        <v>2</v>
      </c>
      <c r="O6" s="336">
        <f>listes!A7</f>
        <v>3</v>
      </c>
      <c r="P6" s="336">
        <f>listes!$A8</f>
        <v>4</v>
      </c>
      <c r="Q6" s="336">
        <f>listes!$A9</f>
        <v>5</v>
      </c>
      <c r="R6" s="336">
        <f>listes!$A10</f>
        <v>6</v>
      </c>
      <c r="S6" s="336">
        <f>listes!$A11</f>
        <v>7</v>
      </c>
      <c r="T6" s="336">
        <f>listes!$A12</f>
        <v>8</v>
      </c>
      <c r="U6" s="336">
        <f>listes!$A13</f>
        <v>9</v>
      </c>
      <c r="V6" s="336">
        <f>listes!$A14</f>
        <v>10</v>
      </c>
      <c r="W6" s="336">
        <f>listes!$A15</f>
        <v>11</v>
      </c>
      <c r="X6" s="336">
        <f>listes!$A16</f>
        <v>12</v>
      </c>
      <c r="Y6" s="336">
        <f>listes!$A17</f>
        <v>13</v>
      </c>
      <c r="Z6" s="336">
        <f>listes!$A18</f>
        <v>14</v>
      </c>
      <c r="AA6" s="336">
        <f>listes!$A19</f>
        <v>15</v>
      </c>
      <c r="AB6" s="51">
        <f>listes!$A20</f>
        <v>16</v>
      </c>
      <c r="AC6" s="51">
        <f>listes!$A21</f>
        <v>17</v>
      </c>
      <c r="AD6" s="51">
        <f>listes!$A22</f>
        <v>18</v>
      </c>
      <c r="AE6" s="51">
        <f>listes!$A23</f>
        <v>19</v>
      </c>
      <c r="AG6" s="710"/>
      <c r="AI6" s="15">
        <f>AVERAGE(AG10,AG20,AG26,AG41,AG48,AG52,AG58,AG74,AG83,AG89,AG98,AG108,AG118,AG130,AG141,AG147,AG192,AG210)</f>
        <v>4.6796536796536801</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f>(AG10/60)*10</f>
        <v>0.73333333333333339</v>
      </c>
      <c r="B10" s="100" t="str">
        <f>REPT("|",AG10*14)</f>
        <v>|||||||||||||||||||||||||||||||||||||||||||||||||||||||||||||</v>
      </c>
      <c r="C10" s="8" t="s">
        <v>87</v>
      </c>
      <c r="E10" s="1" t="s">
        <v>131</v>
      </c>
      <c r="AG10" s="21">
        <f>IF(SUM(AG12:AG18)&gt;0,AVERAGEIF(AG12:AG18, "&lt;&gt;0"),"")</f>
        <v>4.4000000000000004</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Classe!P143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Classe!P144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Classe!P145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Classe!P146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f t="shared" si="0"/>
        <v>0.73333333333333339</v>
      </c>
      <c r="C16" s="74"/>
      <c r="D16" s="1"/>
      <c r="E16" s="8" t="s">
        <v>8</v>
      </c>
      <c r="F16" s="8"/>
      <c r="G16" s="13" t="s">
        <v>262</v>
      </c>
      <c r="H16" s="11"/>
      <c r="I16" s="11"/>
      <c r="J16" s="11"/>
      <c r="K16" s="11"/>
      <c r="L16" s="102" t="str">
        <f>Classe!P147</f>
        <v>A</v>
      </c>
      <c r="M16" s="347"/>
      <c r="N16" s="347">
        <v>3</v>
      </c>
      <c r="O16" s="347"/>
      <c r="P16" s="347">
        <v>4</v>
      </c>
      <c r="Q16" s="347">
        <v>4</v>
      </c>
      <c r="R16" s="347">
        <v>3</v>
      </c>
      <c r="S16" s="347">
        <v>4</v>
      </c>
      <c r="T16" s="347"/>
      <c r="U16" s="347">
        <v>6</v>
      </c>
      <c r="V16" s="347"/>
      <c r="W16" s="347">
        <v>6</v>
      </c>
      <c r="X16" s="347"/>
      <c r="Y16" s="347">
        <v>6</v>
      </c>
      <c r="Z16" s="347">
        <v>4</v>
      </c>
      <c r="AA16" s="347">
        <v>4</v>
      </c>
      <c r="AB16" s="347"/>
      <c r="AC16" s="11"/>
      <c r="AD16" s="11"/>
      <c r="AE16" s="11"/>
      <c r="AG16" s="1">
        <f t="shared" si="1"/>
        <v>4.4000000000000004</v>
      </c>
      <c r="AH16" s="1"/>
      <c r="AI16" s="1"/>
    </row>
    <row r="17" spans="1:35" ht="19.5">
      <c r="A17" s="1"/>
      <c r="B17" s="26" t="e">
        <f t="shared" si="0"/>
        <v>#VALUE!</v>
      </c>
      <c r="C17" s="74"/>
      <c r="D17" s="1"/>
      <c r="E17" s="8" t="s">
        <v>9</v>
      </c>
      <c r="F17" s="8"/>
      <c r="G17" s="13" t="s">
        <v>263</v>
      </c>
      <c r="H17" s="11"/>
      <c r="I17" s="11"/>
      <c r="J17" s="11"/>
      <c r="K17" s="11"/>
      <c r="L17" s="102" t="str">
        <f>Classe!P148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Classe!P149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f>(AG20/60)*10</f>
        <v>0.88888888888888884</v>
      </c>
      <c r="B20" s="439" t="str">
        <f>REPT("|",AG20*14)</f>
        <v>||||||||||||||||||||||||||||||||||||||||||||||||||||||||||||||||||||||||||</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f>IF(SUM(AG22:AG24)&gt;0,AVERAGEIF(AG22:AG24, "&lt;&gt;0"),"")</f>
        <v>5.333333333333333</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f>(AG22/60)*10</f>
        <v>0.88888888888888884</v>
      </c>
      <c r="C22" s="74"/>
      <c r="D22" s="1"/>
      <c r="E22" s="8" t="s">
        <v>1</v>
      </c>
      <c r="F22" s="8"/>
      <c r="G22" s="13" t="s">
        <v>265</v>
      </c>
      <c r="H22" s="11"/>
      <c r="I22" s="11"/>
      <c r="J22" s="11"/>
      <c r="K22" s="11"/>
      <c r="L22" s="102" t="str">
        <f>Classe!P153</f>
        <v>A</v>
      </c>
      <c r="M22" s="347"/>
      <c r="N22" s="347">
        <v>5</v>
      </c>
      <c r="O22" s="347"/>
      <c r="P22" s="347">
        <v>5</v>
      </c>
      <c r="Q22" s="347">
        <v>4</v>
      </c>
      <c r="R22" s="347">
        <v>6</v>
      </c>
      <c r="S22" s="347">
        <v>5</v>
      </c>
      <c r="T22" s="347"/>
      <c r="U22" s="347">
        <v>6</v>
      </c>
      <c r="V22" s="347">
        <v>6</v>
      </c>
      <c r="W22" s="347">
        <v>6</v>
      </c>
      <c r="X22" s="347">
        <v>6</v>
      </c>
      <c r="Y22" s="347">
        <v>5</v>
      </c>
      <c r="Z22" s="347">
        <v>6</v>
      </c>
      <c r="AA22" s="347">
        <v>4</v>
      </c>
      <c r="AB22" s="347"/>
      <c r="AC22" s="11"/>
      <c r="AD22" s="11"/>
      <c r="AE22" s="11"/>
      <c r="AG22" s="1">
        <f>IF(SUM(M22:AE22)=0,"",AVERAGEIF(M22:AE22,"&gt;0"))</f>
        <v>5.333333333333333</v>
      </c>
      <c r="AH22" s="1"/>
    </row>
    <row r="23" spans="1:35" ht="19.5">
      <c r="A23" s="1"/>
      <c r="B23" s="26" t="e">
        <f>(AG23/60)*10</f>
        <v>#VALUE!</v>
      </c>
      <c r="C23" s="74"/>
      <c r="D23" s="1"/>
      <c r="E23" s="8" t="s">
        <v>2</v>
      </c>
      <c r="F23" s="8"/>
      <c r="G23" s="13" t="s">
        <v>266</v>
      </c>
      <c r="H23" s="11"/>
      <c r="I23" s="11"/>
      <c r="J23" s="11"/>
      <c r="K23" s="11"/>
      <c r="L23" s="102" t="str">
        <f>Classe!P154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Classe!P155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Classe!P159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Classe!P160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Classe!P164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Classe!P165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Classe!P166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Classe!P167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Classe!P168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Classe!P174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Classe!P175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Classe!P176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Classe!P177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Classe!P181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Classe!P185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Classe!P186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Classe!P187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Classe!P191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Classe!P192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Classe!P193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Classe!P194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Classe!P198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Classe!P199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Classe!P200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Classe!P201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Classe!P207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Classe!P208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Classe!P209</f>
        <v>A</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Classe!P210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Classe!P211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Classe!P212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Classe!P216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Classe!P217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Classe!P218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Classe!P222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Classe!P223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Classe!P224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Classe!P225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Classe!P226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Classe!P227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f>(AG98/60)*10</f>
        <v>0.84848484848484862</v>
      </c>
      <c r="B98" s="439" t="str">
        <f>REPT("|",AG98*14)</f>
        <v>|||||||||||||||||||||||||||||||||||||||||||||||||||||||||||||||||||||||</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f>IF(SUM(AG100:AG104)&gt;0,AVERAGEIF(AG100:AG104, "&lt;&gt;0"),"")</f>
        <v>5.0909090909090917</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f>(AG100/60)*10</f>
        <v>0.92424242424242431</v>
      </c>
      <c r="C100" s="74"/>
      <c r="D100" s="1"/>
      <c r="E100" s="8" t="s">
        <v>35</v>
      </c>
      <c r="F100" s="8"/>
      <c r="G100" s="13" t="s">
        <v>306</v>
      </c>
      <c r="H100" s="11"/>
      <c r="I100" s="11"/>
      <c r="J100" s="11"/>
      <c r="K100" s="11"/>
      <c r="L100" s="102" t="str">
        <f>Classe!P231</f>
        <v/>
      </c>
      <c r="M100" s="347"/>
      <c r="N100" s="347">
        <v>6</v>
      </c>
      <c r="O100" s="347"/>
      <c r="P100" s="347">
        <v>6</v>
      </c>
      <c r="Q100" s="347">
        <v>5</v>
      </c>
      <c r="R100" s="347"/>
      <c r="S100" s="347">
        <v>5</v>
      </c>
      <c r="T100" s="347"/>
      <c r="U100" s="347">
        <v>6</v>
      </c>
      <c r="V100" s="347">
        <v>5</v>
      </c>
      <c r="W100" s="347">
        <v>6</v>
      </c>
      <c r="X100" s="347">
        <v>5</v>
      </c>
      <c r="Y100" s="347">
        <v>6</v>
      </c>
      <c r="Z100" s="347">
        <v>5</v>
      </c>
      <c r="AA100" s="347">
        <v>6</v>
      </c>
      <c r="AB100" s="347"/>
      <c r="AC100" s="11"/>
      <c r="AD100" s="11"/>
      <c r="AE100" s="11"/>
      <c r="AG100" s="1">
        <f>IF(SUM(M100:AE100)=0,"",AVERAGEIF(M100:AE100,"&gt;0"))</f>
        <v>5.5454545454545459</v>
      </c>
      <c r="AH100" s="1"/>
    </row>
    <row r="101" spans="1:34" ht="19.5">
      <c r="A101" s="1"/>
      <c r="B101" s="26">
        <f>(AG101/60)*10</f>
        <v>0.77272727272727282</v>
      </c>
      <c r="C101" s="74"/>
      <c r="D101" s="1"/>
      <c r="E101" s="8" t="s">
        <v>36</v>
      </c>
      <c r="F101" s="8"/>
      <c r="G101" s="13" t="s">
        <v>307</v>
      </c>
      <c r="H101" s="11"/>
      <c r="I101" s="11"/>
      <c r="J101" s="11"/>
      <c r="K101" s="11"/>
      <c r="L101" s="102" t="str">
        <f>Classe!P232</f>
        <v>A</v>
      </c>
      <c r="M101" s="347"/>
      <c r="N101" s="347">
        <v>4</v>
      </c>
      <c r="O101" s="347"/>
      <c r="P101" s="347">
        <v>4</v>
      </c>
      <c r="Q101" s="347">
        <v>4</v>
      </c>
      <c r="R101" s="347"/>
      <c r="S101" s="347">
        <v>4</v>
      </c>
      <c r="T101" s="347"/>
      <c r="U101" s="347">
        <v>6</v>
      </c>
      <c r="V101" s="347">
        <v>5</v>
      </c>
      <c r="W101" s="347">
        <v>4</v>
      </c>
      <c r="X101" s="347">
        <v>6</v>
      </c>
      <c r="Y101" s="347">
        <v>4</v>
      </c>
      <c r="Z101" s="347">
        <v>5</v>
      </c>
      <c r="AA101" s="347">
        <v>5</v>
      </c>
      <c r="AB101" s="347"/>
      <c r="AC101" s="11"/>
      <c r="AD101" s="11"/>
      <c r="AE101" s="11"/>
      <c r="AG101" s="1">
        <f>IF(SUM(M101:AE101)=0,"",AVERAGEIF(M101:AE101,"&gt;0"))</f>
        <v>4.6363636363636367</v>
      </c>
      <c r="AH101" s="1"/>
    </row>
    <row r="102" spans="1:34" ht="19.5">
      <c r="A102" s="1"/>
      <c r="B102" s="26" t="e">
        <f>(AG102/60)*10</f>
        <v>#VALUE!</v>
      </c>
      <c r="C102" s="74"/>
      <c r="D102" s="1"/>
      <c r="E102" s="8" t="s">
        <v>37</v>
      </c>
      <c r="F102" s="8"/>
      <c r="G102" s="13" t="s">
        <v>308</v>
      </c>
      <c r="H102" s="11"/>
      <c r="I102" s="11"/>
      <c r="J102" s="11"/>
      <c r="K102" s="11"/>
      <c r="L102" s="102" t="str">
        <f>Classe!P233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Classe!P234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Classe!P235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f>(AG108/60)*10</f>
        <v>0.8402777777777779</v>
      </c>
      <c r="B108" s="439" t="str">
        <f>REPT("|",AG108*14)</f>
        <v>||||||||||||||||||||||||||||||||||||||||||||||||||||||||||||||||||||||</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f>IF(SUM(AG110:AG116)&gt;0,AVERAGEIF(AG110:AG116, "&lt;&gt;0"),"")</f>
        <v>5.041666666666667</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Classe!P239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f t="shared" si="8"/>
        <v>0.81944444444444442</v>
      </c>
      <c r="C111" s="74"/>
      <c r="D111" s="1"/>
      <c r="E111" s="8" t="s">
        <v>41</v>
      </c>
      <c r="F111" s="8"/>
      <c r="G111" s="13" t="s">
        <v>312</v>
      </c>
      <c r="H111" s="11"/>
      <c r="I111" s="11"/>
      <c r="J111" s="11"/>
      <c r="K111" s="11"/>
      <c r="L111" s="102" t="str">
        <f>Classe!P240</f>
        <v>A</v>
      </c>
      <c r="M111" s="347"/>
      <c r="N111" s="347">
        <v>5</v>
      </c>
      <c r="O111" s="347"/>
      <c r="P111" s="347">
        <v>5</v>
      </c>
      <c r="Q111" s="347">
        <v>5</v>
      </c>
      <c r="R111" s="347">
        <v>5</v>
      </c>
      <c r="S111" s="347">
        <v>6</v>
      </c>
      <c r="T111" s="347"/>
      <c r="U111" s="347">
        <v>4</v>
      </c>
      <c r="V111" s="347">
        <v>5</v>
      </c>
      <c r="W111" s="347">
        <v>5</v>
      </c>
      <c r="X111" s="347">
        <v>5</v>
      </c>
      <c r="Y111" s="347">
        <v>5</v>
      </c>
      <c r="Z111" s="347">
        <v>5</v>
      </c>
      <c r="AA111" s="347">
        <v>4</v>
      </c>
      <c r="AB111" s="347"/>
      <c r="AC111" s="11"/>
      <c r="AD111" s="11"/>
      <c r="AE111" s="11"/>
      <c r="AG111" s="1">
        <f t="shared" si="9"/>
        <v>4.916666666666667</v>
      </c>
      <c r="AH111" s="1"/>
    </row>
    <row r="112" spans="1:34" ht="19.5">
      <c r="A112" s="1"/>
      <c r="B112" s="26">
        <f t="shared" si="8"/>
        <v>0.86111111111111116</v>
      </c>
      <c r="C112" s="74"/>
      <c r="D112" s="1"/>
      <c r="E112" s="8" t="s">
        <v>42</v>
      </c>
      <c r="F112" s="8"/>
      <c r="G112" s="13" t="s">
        <v>313</v>
      </c>
      <c r="H112" s="11"/>
      <c r="I112" s="11"/>
      <c r="J112" s="11"/>
      <c r="K112" s="11"/>
      <c r="L112" s="102" t="str">
        <f>Classe!P241</f>
        <v>A</v>
      </c>
      <c r="M112" s="347"/>
      <c r="N112" s="347">
        <v>5</v>
      </c>
      <c r="O112" s="347"/>
      <c r="P112" s="347">
        <v>5</v>
      </c>
      <c r="Q112" s="347">
        <v>5</v>
      </c>
      <c r="R112" s="347">
        <v>3</v>
      </c>
      <c r="S112" s="347">
        <v>6</v>
      </c>
      <c r="T112" s="347"/>
      <c r="U112" s="347">
        <v>6</v>
      </c>
      <c r="V112" s="347">
        <v>6</v>
      </c>
      <c r="W112" s="347">
        <v>6</v>
      </c>
      <c r="X112" s="347">
        <v>4</v>
      </c>
      <c r="Y112" s="347">
        <v>6</v>
      </c>
      <c r="Z112" s="347">
        <v>6</v>
      </c>
      <c r="AA112" s="347">
        <v>4</v>
      </c>
      <c r="AB112" s="347"/>
      <c r="AC112" s="11"/>
      <c r="AD112" s="11"/>
      <c r="AE112" s="11"/>
      <c r="AG112" s="1">
        <f t="shared" si="9"/>
        <v>5.166666666666667</v>
      </c>
      <c r="AH112" s="1"/>
    </row>
    <row r="113" spans="1:34" ht="19.5">
      <c r="A113" s="1"/>
      <c r="B113" s="26" t="e">
        <f t="shared" si="8"/>
        <v>#VALUE!</v>
      </c>
      <c r="C113" s="74"/>
      <c r="D113" s="1"/>
      <c r="E113" s="8" t="s">
        <v>43</v>
      </c>
      <c r="F113" s="8"/>
      <c r="G113" s="13" t="s">
        <v>314</v>
      </c>
      <c r="H113" s="11"/>
      <c r="I113" s="11"/>
      <c r="J113" s="11"/>
      <c r="K113" s="11"/>
      <c r="L113" s="102" t="str">
        <f>Classe!P242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Classe!P243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Classe!P244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Classe!P245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f>(AG118/60)*10</f>
        <v>0.73888888888888893</v>
      </c>
      <c r="B118" s="439" t="str">
        <f>REPT("|",AG118*14)</f>
        <v>||||||||||||||||||||||||||||||||||||||||||||||||||||||||||||||</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f>IF(SUM(AG120:AG126)&gt;0,AVERAGEIF(AG120:AG126, "&lt;&gt;0"),"")</f>
        <v>4.4333333333333336</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Classe!P249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Classe!P250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f t="shared" si="10"/>
        <v>0.69444444444444442</v>
      </c>
      <c r="C122" s="74"/>
      <c r="D122" s="1"/>
      <c r="E122" s="8" t="s">
        <v>49</v>
      </c>
      <c r="F122" s="8"/>
      <c r="G122" s="13" t="s">
        <v>320</v>
      </c>
      <c r="H122" s="11"/>
      <c r="I122" s="11"/>
      <c r="J122" s="11"/>
      <c r="K122" s="11"/>
      <c r="L122" s="102" t="str">
        <f>Classe!P251</f>
        <v>A</v>
      </c>
      <c r="M122" s="347"/>
      <c r="N122" s="347">
        <v>6</v>
      </c>
      <c r="O122" s="347"/>
      <c r="P122" s="347">
        <v>4</v>
      </c>
      <c r="Q122" s="347">
        <v>3</v>
      </c>
      <c r="R122" s="347">
        <v>6</v>
      </c>
      <c r="S122" s="347">
        <v>5</v>
      </c>
      <c r="T122" s="347"/>
      <c r="U122" s="347">
        <v>2</v>
      </c>
      <c r="V122" s="347">
        <v>3</v>
      </c>
      <c r="W122" s="347">
        <v>4</v>
      </c>
      <c r="X122" s="347">
        <v>5</v>
      </c>
      <c r="Y122" s="347">
        <v>4</v>
      </c>
      <c r="Z122" s="347">
        <v>5</v>
      </c>
      <c r="AA122" s="347">
        <v>3</v>
      </c>
      <c r="AB122" s="347"/>
      <c r="AC122" s="11"/>
      <c r="AD122" s="11"/>
      <c r="AE122" s="11"/>
      <c r="AF122" s="11"/>
      <c r="AG122" s="1">
        <f t="shared" si="11"/>
        <v>4.166666666666667</v>
      </c>
      <c r="AH122" s="1"/>
    </row>
    <row r="123" spans="1:34" ht="19.5">
      <c r="A123" s="1"/>
      <c r="B123" s="26" t="e">
        <f t="shared" si="10"/>
        <v>#VALUE!</v>
      </c>
      <c r="C123" s="74"/>
      <c r="D123" s="1"/>
      <c r="E123" s="8" t="s">
        <v>50</v>
      </c>
      <c r="F123" s="8"/>
      <c r="G123" s="13" t="s">
        <v>321</v>
      </c>
      <c r="H123" s="11"/>
      <c r="I123" s="11"/>
      <c r="J123" s="11"/>
      <c r="K123" s="11"/>
      <c r="L123" s="102" t="str">
        <f>Classe!P252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f t="shared" si="10"/>
        <v>0.78333333333333344</v>
      </c>
      <c r="C124" s="74"/>
      <c r="D124" s="1"/>
      <c r="E124" s="8" t="s">
        <v>51</v>
      </c>
      <c r="F124" s="8"/>
      <c r="G124" s="13" t="s">
        <v>322</v>
      </c>
      <c r="H124" s="11"/>
      <c r="I124" s="11"/>
      <c r="J124" s="11"/>
      <c r="K124" s="11"/>
      <c r="L124" s="102" t="str">
        <f>Classe!P253</f>
        <v>A</v>
      </c>
      <c r="M124" s="347"/>
      <c r="N124" s="347">
        <v>5</v>
      </c>
      <c r="O124" s="347"/>
      <c r="P124" s="347">
        <v>5</v>
      </c>
      <c r="Q124" s="347">
        <v>6</v>
      </c>
      <c r="R124" s="347">
        <v>5</v>
      </c>
      <c r="S124" s="347">
        <v>6</v>
      </c>
      <c r="T124" s="347"/>
      <c r="U124" s="347"/>
      <c r="V124" s="347">
        <v>3</v>
      </c>
      <c r="W124" s="347"/>
      <c r="X124" s="347">
        <v>3</v>
      </c>
      <c r="Y124" s="347">
        <v>4</v>
      </c>
      <c r="Z124" s="347">
        <v>5</v>
      </c>
      <c r="AA124" s="347">
        <v>5</v>
      </c>
      <c r="AB124" s="347"/>
      <c r="AC124" s="11"/>
      <c r="AD124" s="11"/>
      <c r="AE124" s="11"/>
      <c r="AF124" s="11"/>
      <c r="AG124" s="1">
        <f t="shared" si="11"/>
        <v>4.7</v>
      </c>
      <c r="AH124" s="1"/>
    </row>
    <row r="125" spans="1:34" ht="19.5">
      <c r="A125" s="1"/>
      <c r="B125" s="26" t="e">
        <f t="shared" si="10"/>
        <v>#VALUE!</v>
      </c>
      <c r="C125" s="74"/>
      <c r="D125" s="1"/>
      <c r="E125" s="8" t="s">
        <v>52</v>
      </c>
      <c r="F125" s="8"/>
      <c r="G125" s="13" t="s">
        <v>317</v>
      </c>
      <c r="H125" s="11"/>
      <c r="I125" s="11"/>
      <c r="J125" s="11"/>
      <c r="K125" s="11"/>
      <c r="L125" s="102" t="str">
        <f>Classe!P254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Classe!P255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f>(AG130/60)*10</f>
        <v>0.8125</v>
      </c>
      <c r="B130" s="439" t="str">
        <f>REPT("|",AG130*14)</f>
        <v>||||||||||||||||||||||||||||||||||||||||||||||||||||||||||||||||||||</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f>IF(SUM(AG132:AG139)&gt;0,AVERAGEIF(AG132:AG139, "&lt;&gt;0"),"")</f>
        <v>4.875</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f t="shared" ref="B132:B139" si="12">(AG132/60)*10</f>
        <v>0.68055555555555547</v>
      </c>
      <c r="C132" s="74"/>
      <c r="D132" s="1"/>
      <c r="E132" s="8" t="s">
        <v>169</v>
      </c>
      <c r="F132" s="8"/>
      <c r="G132" s="13" t="s">
        <v>324</v>
      </c>
      <c r="H132" s="11"/>
      <c r="I132" s="11"/>
      <c r="J132" s="11"/>
      <c r="K132" s="11"/>
      <c r="L132" s="102" t="str">
        <f>Classe!P261</f>
        <v>A</v>
      </c>
      <c r="M132" s="347"/>
      <c r="N132" s="347">
        <v>3</v>
      </c>
      <c r="O132" s="347"/>
      <c r="P132" s="347">
        <v>3</v>
      </c>
      <c r="Q132" s="347">
        <v>3</v>
      </c>
      <c r="R132" s="347">
        <v>4</v>
      </c>
      <c r="S132" s="347">
        <v>3</v>
      </c>
      <c r="T132" s="347"/>
      <c r="U132" s="347">
        <v>5</v>
      </c>
      <c r="V132" s="347">
        <v>5</v>
      </c>
      <c r="W132" s="347">
        <v>5</v>
      </c>
      <c r="X132" s="347">
        <v>5</v>
      </c>
      <c r="Y132" s="347">
        <v>5</v>
      </c>
      <c r="Z132" s="347">
        <v>5</v>
      </c>
      <c r="AA132" s="347">
        <v>3</v>
      </c>
      <c r="AB132" s="347"/>
      <c r="AC132" s="11"/>
      <c r="AD132" s="11"/>
      <c r="AE132" s="11"/>
      <c r="AG132" s="1">
        <f t="shared" ref="AG132:AG139" si="13">IF(SUM(M132:AE132)=0,"",AVERAGEIF(M132:AE132,"&gt;0"))</f>
        <v>4.083333333333333</v>
      </c>
      <c r="AH132" s="1"/>
    </row>
    <row r="133" spans="1:34" ht="19.5">
      <c r="A133" s="1"/>
      <c r="B133" s="26" t="e">
        <f t="shared" si="12"/>
        <v>#VALUE!</v>
      </c>
      <c r="C133" s="74"/>
      <c r="D133" s="1"/>
      <c r="E133" s="8" t="s">
        <v>170</v>
      </c>
      <c r="F133" s="8"/>
      <c r="G133" s="13" t="s">
        <v>325</v>
      </c>
      <c r="H133" s="11"/>
      <c r="I133" s="11"/>
      <c r="J133" s="11"/>
      <c r="K133" s="11"/>
      <c r="L133" s="102" t="str">
        <f>Classe!P262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Classe!P263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Classe!P264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Classe!P265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f t="shared" si="12"/>
        <v>0.94444444444444453</v>
      </c>
      <c r="C137" s="74"/>
      <c r="D137" s="1"/>
      <c r="E137" s="8" t="s">
        <v>174</v>
      </c>
      <c r="F137" s="8"/>
      <c r="G137" s="13" t="s">
        <v>329</v>
      </c>
      <c r="H137" s="11"/>
      <c r="I137" s="11"/>
      <c r="J137" s="11"/>
      <c r="K137" s="11"/>
      <c r="L137" s="102" t="str">
        <f>Classe!P266</f>
        <v>A</v>
      </c>
      <c r="M137" s="347"/>
      <c r="N137" s="347">
        <v>6</v>
      </c>
      <c r="O137" s="347"/>
      <c r="P137" s="347">
        <v>6</v>
      </c>
      <c r="Q137" s="347">
        <v>6</v>
      </c>
      <c r="R137" s="347">
        <v>6</v>
      </c>
      <c r="S137" s="347">
        <v>6</v>
      </c>
      <c r="T137" s="347"/>
      <c r="U137" s="347">
        <v>4</v>
      </c>
      <c r="V137" s="347">
        <v>6</v>
      </c>
      <c r="W137" s="347">
        <v>6</v>
      </c>
      <c r="X137" s="347">
        <v>6</v>
      </c>
      <c r="Y137" s="347">
        <v>6</v>
      </c>
      <c r="Z137" s="347">
        <v>6</v>
      </c>
      <c r="AA137" s="347">
        <v>4</v>
      </c>
      <c r="AB137" s="347"/>
      <c r="AC137" s="11"/>
      <c r="AD137" s="11"/>
      <c r="AE137" s="11"/>
      <c r="AG137" s="1">
        <f t="shared" si="13"/>
        <v>5.666666666666667</v>
      </c>
      <c r="AH137" s="1"/>
    </row>
    <row r="138" spans="1:34" ht="19.5">
      <c r="A138" s="1"/>
      <c r="B138" s="26" t="e">
        <f t="shared" si="12"/>
        <v>#VALUE!</v>
      </c>
      <c r="C138" s="74"/>
      <c r="D138" s="1"/>
      <c r="E138" s="8" t="s">
        <v>175</v>
      </c>
      <c r="F138" s="8"/>
      <c r="G138" s="13" t="s">
        <v>330</v>
      </c>
      <c r="H138" s="11"/>
      <c r="I138" s="11"/>
      <c r="J138" s="11"/>
      <c r="K138" s="11"/>
      <c r="L138" s="102" t="str">
        <f>Classe!P267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Classe!P268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Classe!P272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Classe!P273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Classe!P274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f>(AG147/60)*10</f>
        <v>0.59722222222222221</v>
      </c>
      <c r="B147" s="439" t="str">
        <f>REPT("|",AG147*14)</f>
        <v>||||||||||||||||||||||||||||||||||||||||||||||||||</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f>IF(SUM(AG149:AG150)&gt;0,AVERAGEIF(AG149:AG150, "&lt;&gt;0"),"")</f>
        <v>3.5833333333333335</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f t="shared" ref="B149:B159" si="14">(AG149/60)*10</f>
        <v>0.59722222222222221</v>
      </c>
      <c r="C149" s="74"/>
      <c r="D149" s="1"/>
      <c r="E149" s="8" t="s">
        <v>182</v>
      </c>
      <c r="F149" s="8"/>
      <c r="G149" s="13" t="s">
        <v>335</v>
      </c>
      <c r="H149" s="11"/>
      <c r="I149" s="11"/>
      <c r="J149" s="11"/>
      <c r="K149" s="11"/>
      <c r="L149" s="102" t="str">
        <f>Classe!P278</f>
        <v>A</v>
      </c>
      <c r="M149" s="347"/>
      <c r="N149" s="347">
        <v>4</v>
      </c>
      <c r="O149" s="347"/>
      <c r="P149" s="347">
        <v>3</v>
      </c>
      <c r="Q149" s="347">
        <v>4</v>
      </c>
      <c r="R149" s="347">
        <v>3</v>
      </c>
      <c r="S149" s="347">
        <v>3</v>
      </c>
      <c r="T149" s="347"/>
      <c r="U149" s="347">
        <v>3</v>
      </c>
      <c r="V149" s="347">
        <v>3</v>
      </c>
      <c r="W149" s="347">
        <v>5</v>
      </c>
      <c r="X149" s="347">
        <v>3</v>
      </c>
      <c r="Y149" s="347">
        <v>4</v>
      </c>
      <c r="Z149" s="347">
        <v>4</v>
      </c>
      <c r="AA149" s="347">
        <v>4</v>
      </c>
      <c r="AB149" s="347"/>
      <c r="AC149" s="11"/>
      <c r="AD149" s="11"/>
      <c r="AE149" s="11"/>
      <c r="AG149" s="1">
        <f>IF(SUM(M149:AE149)=0,"",AVERAGEIF(M149:AE149,"&gt;0"))</f>
        <v>3.5833333333333335</v>
      </c>
      <c r="AH149" s="1"/>
    </row>
    <row r="150" spans="1:34" ht="19.5">
      <c r="A150" s="1"/>
      <c r="B150" s="26" t="e">
        <f t="shared" si="14"/>
        <v>#VALUE!</v>
      </c>
      <c r="C150" s="74"/>
      <c r="D150" s="1"/>
      <c r="E150" s="8" t="s">
        <v>183</v>
      </c>
      <c r="F150" s="8"/>
      <c r="G150" s="13" t="s">
        <v>336</v>
      </c>
      <c r="H150" s="11"/>
      <c r="I150" s="11"/>
      <c r="J150" s="11"/>
      <c r="K150" s="11"/>
      <c r="L150" s="102" t="str">
        <f>Classe!P279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Classe!P283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Classe!P284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Classe!P285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Classe!P286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f t="shared" si="14"/>
        <v>0.70833333333333326</v>
      </c>
      <c r="C158" s="74"/>
      <c r="D158" s="1"/>
      <c r="E158" s="8" t="s">
        <v>193</v>
      </c>
      <c r="F158" s="8"/>
      <c r="G158" s="13" t="s">
        <v>341</v>
      </c>
      <c r="H158" s="11"/>
      <c r="I158" s="11"/>
      <c r="J158" s="11"/>
      <c r="K158" s="11"/>
      <c r="L158" s="102" t="str">
        <f>Classe!P287</f>
        <v>A</v>
      </c>
      <c r="M158" s="347"/>
      <c r="N158" s="347">
        <v>3</v>
      </c>
      <c r="O158" s="347"/>
      <c r="P158" s="347">
        <v>3</v>
      </c>
      <c r="Q158" s="347">
        <v>6</v>
      </c>
      <c r="R158" s="347">
        <v>5</v>
      </c>
      <c r="S158" s="347">
        <v>4</v>
      </c>
      <c r="T158" s="347"/>
      <c r="U158" s="347">
        <v>5</v>
      </c>
      <c r="V158" s="347">
        <v>3</v>
      </c>
      <c r="W158" s="347">
        <v>5</v>
      </c>
      <c r="X158" s="347">
        <v>4</v>
      </c>
      <c r="Y158" s="347">
        <v>4</v>
      </c>
      <c r="Z158" s="347">
        <v>5</v>
      </c>
      <c r="AA158" s="347">
        <v>4</v>
      </c>
      <c r="AB158" s="347"/>
      <c r="AC158" s="11"/>
      <c r="AD158" s="11"/>
      <c r="AE158" s="11"/>
      <c r="AG158" s="1">
        <f t="shared" si="15"/>
        <v>4.25</v>
      </c>
      <c r="AH158" s="1"/>
    </row>
    <row r="159" spans="1:34" ht="19.5">
      <c r="A159" s="1"/>
      <c r="B159" s="26" t="e">
        <f t="shared" si="14"/>
        <v>#VALUE!</v>
      </c>
      <c r="C159" s="74"/>
      <c r="D159" s="1"/>
      <c r="E159" s="8" t="s">
        <v>194</v>
      </c>
      <c r="F159" s="8"/>
      <c r="G159" s="13" t="s">
        <v>342</v>
      </c>
      <c r="H159" s="11"/>
      <c r="I159" s="11"/>
      <c r="J159" s="11"/>
      <c r="K159" s="11"/>
      <c r="L159" s="102" t="str">
        <f>Classe!P288</f>
        <v>A</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f>IF(SUM(AG163:AG167)&gt;0,AVERAGEIF(AG163:AG167, "&lt;&gt;0"),"")</f>
        <v>5.2750000000000004</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f>(AG163/60)*10</f>
        <v>0.89722222222222214</v>
      </c>
      <c r="B163" s="439" t="str">
        <f>REPT("|",AG163*14)</f>
        <v>|||||||||||||||||||||||||||||||||||||||||||||||||||||||||||||||||||||||||||</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f>IF(SUM(AG165:AG169)&gt;0,AVERAGEIF(AG165:AG169, "&lt;&gt;0"),"")</f>
        <v>5.3833333333333329</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Classe!P292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f t="shared" ref="B166:B169" si="16">(AG166/60)*10</f>
        <v>0.86111111111111116</v>
      </c>
      <c r="C166" s="74"/>
      <c r="D166" s="1"/>
      <c r="E166" s="8" t="s">
        <v>198</v>
      </c>
      <c r="F166" s="8"/>
      <c r="G166" s="13" t="s">
        <v>344</v>
      </c>
      <c r="H166" s="11"/>
      <c r="I166" s="11"/>
      <c r="J166" s="11"/>
      <c r="K166" s="11"/>
      <c r="L166" s="102" t="str">
        <f>Classe!P293</f>
        <v>A</v>
      </c>
      <c r="M166" s="347"/>
      <c r="N166" s="347">
        <v>4</v>
      </c>
      <c r="O166" s="347"/>
      <c r="P166" s="347">
        <v>6</v>
      </c>
      <c r="Q166" s="347">
        <v>5</v>
      </c>
      <c r="R166" s="347">
        <v>3</v>
      </c>
      <c r="S166" s="347">
        <v>6</v>
      </c>
      <c r="T166" s="347"/>
      <c r="U166" s="347">
        <v>5</v>
      </c>
      <c r="V166" s="347">
        <v>6</v>
      </c>
      <c r="W166" s="347">
        <v>6</v>
      </c>
      <c r="X166" s="347">
        <v>5</v>
      </c>
      <c r="Y166" s="347">
        <v>6</v>
      </c>
      <c r="Z166" s="347">
        <v>6</v>
      </c>
      <c r="AA166" s="347">
        <v>4</v>
      </c>
      <c r="AB166" s="347"/>
      <c r="AC166" s="11"/>
      <c r="AD166" s="11"/>
      <c r="AE166" s="11"/>
      <c r="AG166" s="1">
        <f t="shared" ref="AG166:AG169" si="17">IF(SUM(M166:AE166)=0,"",AVERAGEIF(M166:AE166,"&gt;0"))</f>
        <v>5.166666666666667</v>
      </c>
      <c r="AH166" s="1"/>
    </row>
    <row r="167" spans="1:34" ht="19.5">
      <c r="A167" s="1"/>
      <c r="B167" s="26" t="e">
        <f t="shared" si="16"/>
        <v>#VALUE!</v>
      </c>
      <c r="C167" s="74"/>
      <c r="D167" s="1"/>
      <c r="E167" s="8" t="s">
        <v>199</v>
      </c>
      <c r="F167" s="8"/>
      <c r="G167" s="13" t="s">
        <v>345</v>
      </c>
      <c r="H167" s="11"/>
      <c r="I167" s="11"/>
      <c r="J167" s="11"/>
      <c r="K167" s="11"/>
      <c r="L167" s="102" t="str">
        <f>Classe!P294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f t="shared" si="16"/>
        <v>0.93333333333333324</v>
      </c>
      <c r="C168" s="74"/>
      <c r="D168" s="1"/>
      <c r="E168" s="8" t="s">
        <v>200</v>
      </c>
      <c r="F168" s="8"/>
      <c r="G168" s="13" t="s">
        <v>346</v>
      </c>
      <c r="H168" s="11"/>
      <c r="I168" s="11"/>
      <c r="J168" s="11"/>
      <c r="K168" s="11"/>
      <c r="L168" s="102" t="str">
        <f>Classe!P295</f>
        <v>A</v>
      </c>
      <c r="M168" s="347"/>
      <c r="N168" s="347">
        <v>5</v>
      </c>
      <c r="O168" s="347"/>
      <c r="P168" s="347">
        <v>6</v>
      </c>
      <c r="Q168" s="347">
        <v>5</v>
      </c>
      <c r="R168" s="347">
        <v>5</v>
      </c>
      <c r="S168" s="347">
        <v>6</v>
      </c>
      <c r="T168" s="347"/>
      <c r="U168" s="347">
        <v>6</v>
      </c>
      <c r="V168" s="347"/>
      <c r="W168" s="347">
        <v>6</v>
      </c>
      <c r="X168" s="347"/>
      <c r="Y168" s="347">
        <v>6</v>
      </c>
      <c r="Z168" s="347">
        <v>6</v>
      </c>
      <c r="AA168" s="347">
        <v>5</v>
      </c>
      <c r="AB168" s="347"/>
      <c r="AC168" s="11"/>
      <c r="AD168" s="11"/>
      <c r="AE168" s="11"/>
      <c r="AG168" s="1">
        <f t="shared" si="17"/>
        <v>5.6</v>
      </c>
      <c r="AH168" s="1"/>
    </row>
    <row r="169" spans="1:34" ht="19.5">
      <c r="A169" s="1"/>
      <c r="B169" s="26" t="e">
        <f t="shared" si="16"/>
        <v>#VALUE!</v>
      </c>
      <c r="C169" s="74"/>
      <c r="D169" s="1"/>
      <c r="E169" s="8" t="s">
        <v>201</v>
      </c>
      <c r="F169" s="8"/>
      <c r="G169" s="13" t="s">
        <v>347</v>
      </c>
      <c r="H169" s="11"/>
      <c r="I169" s="11"/>
      <c r="J169" s="11"/>
      <c r="K169" s="11"/>
      <c r="L169" s="102" t="str">
        <f>Classe!P296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Classe!P300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Classe!P301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Classe!P302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Classe!P306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Classe!P307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Classe!P308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Classe!P309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Classe!P310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Classe!P314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Classe!P315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Classe!P316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Classe!P317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Classe!P323</f>
        <v/>
      </c>
      <c r="M196" s="347"/>
      <c r="N196" s="347"/>
      <c r="O196" s="347"/>
      <c r="P196" s="347"/>
      <c r="Q196" s="347"/>
      <c r="R196" s="347"/>
      <c r="S196" s="347"/>
      <c r="T196" s="347"/>
      <c r="U196" s="347"/>
      <c r="V196" s="347"/>
      <c r="W196" s="347"/>
      <c r="X196" s="347"/>
      <c r="Y196" s="347"/>
      <c r="Z196" s="347"/>
      <c r="AA196" s="347"/>
      <c r="AB196" s="347"/>
      <c r="AC196" s="11"/>
      <c r="AD196" s="11"/>
      <c r="AE196" s="11"/>
      <c r="AG196" s="1" t="str">
        <f t="shared" ref="AG196:AG199" si="24">IF(SUM(M196:AE196)=0,"",AVERAGEIF(M196:AE196,"&gt;0"))</f>
        <v/>
      </c>
      <c r="AH196" s="1"/>
    </row>
    <row r="197" spans="1:34" ht="19.5">
      <c r="A197" s="1"/>
      <c r="B197" s="26" t="e">
        <f t="shared" ref="B197:B199" si="25">(AG197/60)*10</f>
        <v>#VALUE!</v>
      </c>
      <c r="C197" s="74"/>
      <c r="D197" s="1"/>
      <c r="E197" s="8" t="s">
        <v>224</v>
      </c>
      <c r="F197" s="8"/>
      <c r="G197" s="13" t="s">
        <v>361</v>
      </c>
      <c r="H197" s="11"/>
      <c r="I197" s="11"/>
      <c r="J197" s="11"/>
      <c r="K197" s="11"/>
      <c r="L197" s="102" t="str">
        <f>Classe!P324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si="24"/>
        <v/>
      </c>
      <c r="AH197" s="1"/>
    </row>
    <row r="198" spans="1:34" ht="19.5">
      <c r="A198" s="1"/>
      <c r="B198" s="26" t="e">
        <f t="shared" si="25"/>
        <v>#VALUE!</v>
      </c>
      <c r="C198" s="74"/>
      <c r="D198" s="1"/>
      <c r="E198" s="8" t="s">
        <v>225</v>
      </c>
      <c r="F198" s="8"/>
      <c r="G198" s="13" t="s">
        <v>362</v>
      </c>
      <c r="H198" s="11"/>
      <c r="I198" s="11"/>
      <c r="J198" s="11"/>
      <c r="K198" s="11"/>
      <c r="L198" s="102" t="str">
        <f>Classe!P325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4"/>
        <v/>
      </c>
      <c r="AH198" s="1"/>
    </row>
    <row r="199" spans="1:34" ht="19.5">
      <c r="A199" s="1"/>
      <c r="B199" s="26" t="e">
        <f t="shared" si="25"/>
        <v>#VALUE!</v>
      </c>
      <c r="C199" s="74"/>
      <c r="D199" s="1"/>
      <c r="E199" s="8" t="s">
        <v>226</v>
      </c>
      <c r="F199" s="8"/>
      <c r="G199" s="13" t="s">
        <v>363</v>
      </c>
      <c r="H199" s="11"/>
      <c r="I199" s="11"/>
      <c r="J199" s="11"/>
      <c r="K199" s="11"/>
      <c r="L199" s="102" t="str">
        <f>Classe!P326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4"/>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Classe!P330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Classe!P331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Classe!P332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Classe!P333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Classe!P334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Classe!P335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Classe!P336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Classe!P337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Classe!P343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Classe!P344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Classe!P345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Classe!P349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Classe!P350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Classe!P351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Classe!P352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Classe!P356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Classe!P357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Classe!P361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Classe!P362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720" priority="23" stopIfTrue="1">
      <formula>ISERROR(M6)</formula>
    </cfRule>
    <cfRule type="cellIs" dxfId="719" priority="24" stopIfTrue="1" operator="equal">
      <formula>0</formula>
    </cfRule>
  </conditionalFormatting>
  <conditionalFormatting sqref="M2:AE5 L129:L160 L12:L38 L40:L71 L107:L127 L193:L211 L213:L235 L73:L105 L162:L191">
    <cfRule type="cellIs" dxfId="718" priority="22" stopIfTrue="1" operator="equal">
      <formula>0</formula>
    </cfRule>
  </conditionalFormatting>
  <conditionalFormatting sqref="M12:AE18 M22:AE24 M28:AE29 M33:AE37 M43:AE46 M50:AE50 M60:AE63 M67:AE70 M85:AE87 M91:AE96 M100:AE104 M132:AE139 M143:AE145 M149:AE150 M154:AE159 M165:AE169 M173:AE175 M179:AE183 M187:AE190 M196:AE199 M203:AE210 M216:AE218 M222:AE225 M229:AE230 M234:AE235 M54:AE56 M76:AE81 M110:AE116 M120:AE126">
    <cfRule type="iconSet" priority="20">
      <iconSet>
        <cfvo type="percent" val="0"/>
        <cfvo type="num" val="3"/>
        <cfvo type="num" val="5"/>
      </iconSet>
    </cfRule>
    <cfRule type="containsBlanks" dxfId="717" priority="21"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716" priority="18">
      <formula>ISERROR(A10)</formula>
    </cfRule>
  </conditionalFormatting>
  <conditionalFormatting sqref="N122:AA124">
    <cfRule type="iconSet" priority="15">
      <iconSet>
        <cfvo type="percent" val="0"/>
        <cfvo type="num" val="3"/>
        <cfvo type="num" val="5"/>
      </iconSet>
    </cfRule>
    <cfRule type="containsBlanks" dxfId="715" priority="16" stopIfTrue="1">
      <formula>LEN(TRIM(N122))=0</formula>
    </cfRule>
  </conditionalFormatting>
  <conditionalFormatting sqref="N132:AA137">
    <cfRule type="iconSet" priority="13">
      <iconSet>
        <cfvo type="percent" val="0"/>
        <cfvo type="num" val="3"/>
        <cfvo type="num" val="5"/>
      </iconSet>
    </cfRule>
    <cfRule type="containsBlanks" dxfId="714" priority="14" stopIfTrue="1">
      <formula>LEN(TRIM(N132))=0</formula>
    </cfRule>
  </conditionalFormatting>
  <conditionalFormatting sqref="N149:AA149">
    <cfRule type="iconSet" priority="11">
      <iconSet>
        <cfvo type="percent" val="0"/>
        <cfvo type="num" val="3"/>
        <cfvo type="num" val="5"/>
      </iconSet>
    </cfRule>
    <cfRule type="containsBlanks" dxfId="713" priority="12" stopIfTrue="1">
      <formula>LEN(TRIM(N149))=0</formula>
    </cfRule>
  </conditionalFormatting>
  <conditionalFormatting sqref="N166:AA168">
    <cfRule type="iconSet" priority="9">
      <iconSet>
        <cfvo type="percent" val="0"/>
        <cfvo type="num" val="3"/>
        <cfvo type="num" val="5"/>
      </iconSet>
    </cfRule>
    <cfRule type="containsBlanks" dxfId="712" priority="10" stopIfTrue="1">
      <formula>LEN(TRIM(N166))=0</formula>
    </cfRule>
  </conditionalFormatting>
  <conditionalFormatting sqref="S111:S112">
    <cfRule type="iconSet" priority="7">
      <iconSet>
        <cfvo type="percent" val="0"/>
        <cfvo type="num" val="3"/>
        <cfvo type="num" val="5"/>
      </iconSet>
    </cfRule>
    <cfRule type="containsBlanks" dxfId="711" priority="8" stopIfTrue="1">
      <formula>LEN(TRIM(S111))=0</formula>
    </cfRule>
  </conditionalFormatting>
  <conditionalFormatting sqref="S101">
    <cfRule type="iconSet" priority="5">
      <iconSet>
        <cfvo type="percent" val="0"/>
        <cfvo type="num" val="3"/>
        <cfvo type="num" val="5"/>
      </iconSet>
    </cfRule>
    <cfRule type="containsBlanks" dxfId="710" priority="6" stopIfTrue="1">
      <formula>LEN(TRIM(S101))=0</formula>
    </cfRule>
  </conditionalFormatting>
  <conditionalFormatting sqref="N16:AA16">
    <cfRule type="iconSet" priority="3">
      <iconSet>
        <cfvo type="percent" val="0"/>
        <cfvo type="num" val="3"/>
        <cfvo type="num" val="5"/>
      </iconSet>
    </cfRule>
    <cfRule type="containsBlanks" dxfId="709" priority="4" stopIfTrue="1">
      <formula>LEN(TRIM(N16))=0</formula>
    </cfRule>
  </conditionalFormatting>
  <conditionalFormatting sqref="N22:AA22">
    <cfRule type="iconSet" priority="1">
      <iconSet>
        <cfvo type="percent" val="0"/>
        <cfvo type="num" val="3"/>
        <cfvo type="num" val="5"/>
      </iconSet>
    </cfRule>
    <cfRule type="containsBlanks" dxfId="708" priority="2" stopIfTrue="1">
      <formula>LEN(TRIM(N22))=0</formula>
    </cfRule>
  </conditionalFormatting>
  <dataValidations count="1">
    <dataValidation type="list" allowBlank="1" showInputMessage="1" showErrorMessage="1" sqref="M143:AE145 M120:AE126 M165:AE169 M173:AE175 M179:AE183 M196:AE199 M203:AE210 M216:AE218 M222:AE225 M229:AE230 M234:AE235 M154:AE159 M149:AE150 M132:AE139 M76:AE81 M85:AE87 M28:AE37 M50:AE50 M43:AE46 M12:AE18 M22:AE24 M54:AE56 M60:AE70 M187:AE190 M91:AE96 M100:AE104 M110:AE11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6</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Classe!Q1</f>
        <v>Etagère murale à anse de panier</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t="str">
        <f>Prog!K73</f>
        <v>Semaines 50 à 51</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Classe!Q143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Classe!Q144</f>
        <v>A</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Classe!Q145</f>
        <v>A</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Classe!Q146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Classe!Q147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Classe!Q148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Classe!Q149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Classe!Q153</f>
        <v>A</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Classe!Q154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Classe!Q155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Classe!Q159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Classe!Q160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Classe!Q164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Classe!Q165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Classe!Q166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Classe!Q167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Classe!Q168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Classe!Q174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Classe!Q175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Classe!Q176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Classe!Q177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Classe!Q181</f>
        <v>A</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Classe!Q185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Classe!Q186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Classe!Q187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Classe!Q191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Classe!Q192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Classe!Q193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Classe!Q194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Classe!Q198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Classe!Q199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Classe!Q200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Classe!Q201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Classe!Q207</f>
        <v>A</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Classe!Q208</f>
        <v>A</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Classe!Q209</f>
        <v>A</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Classe!Q210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Classe!Q211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Classe!Q212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Classe!Q216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Classe!Q217</f>
        <v>A</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Classe!Q218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Classe!Q222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Classe!Q223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Classe!Q224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Classe!Q225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Classe!Q226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Classe!Q227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Classe!Q231</f>
        <v>A</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Classe!Q232</f>
        <v>A</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Classe!Q233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Classe!Q234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Classe!Q235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Classe!Q239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Classe!Q240</f>
        <v>A</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Classe!Q241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Classe!Q242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Classe!Q243</f>
        <v>A</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Classe!Q244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Classe!Q245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Classe!Q249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Classe!Q250</f>
        <v>A</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Classe!Q251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Classe!Q252</f>
        <v>A</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Classe!Q253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Classe!Q254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Classe!Q255</f>
        <v>A</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Classe!Q261</f>
        <v>A</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Classe!Q262</f>
        <v>A</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Classe!Q263</f>
        <v>A</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Classe!Q264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Classe!Q265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Classe!Q266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Classe!Q267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Classe!Q268</f>
        <v>A</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Classe!Q272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Classe!Q273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Classe!Q274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Classe!Q278</f>
        <v>A</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Classe!Q279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Classe!Q283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Classe!Q284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Classe!Q285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Classe!Q286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Classe!Q287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Classe!Q288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Classe!Q292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Classe!Q293</f>
        <v>A</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Classe!Q294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Classe!Q295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Classe!Q296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Classe!Q300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Classe!Q301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Classe!Q302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Classe!Q306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Classe!Q307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Classe!Q308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Classe!Q309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Classe!Q310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Classe!Q314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Classe!Q315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Classe!Q316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Classe!Q317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Classe!Q323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Classe!Q324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Classe!Q325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Classe!Q326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Classe!Q330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Classe!Q331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Classe!Q332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Classe!Q333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Classe!Q334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Classe!Q335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Classe!Q336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Classe!Q337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Classe!Q343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Classe!Q344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Classe!Q345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Classe!Q349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Classe!Q350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Classe!Q351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Classe!Q352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Classe!Q356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Classe!Q357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Classe!Q361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Classe!Q362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707" priority="17" stopIfTrue="1">
      <formula>ISERROR(M6)</formula>
    </cfRule>
    <cfRule type="cellIs" dxfId="706" priority="18" stopIfTrue="1" operator="equal">
      <formula>0</formula>
    </cfRule>
  </conditionalFormatting>
  <conditionalFormatting sqref="M2:AE5 L129:L160 L12:L38 L40:L71 L107:L127 L193:L211 L213:L235 L73:L105 L162:L191">
    <cfRule type="cellIs" dxfId="705" priority="1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14">
      <iconSet>
        <cfvo type="percent" val="0"/>
        <cfvo type="num" val="3"/>
        <cfvo type="num" val="5"/>
      </iconSet>
    </cfRule>
    <cfRule type="containsBlanks" dxfId="704" priority="1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703" priority="12">
      <formula>ISERROR(A10)</formula>
    </cfRule>
  </conditionalFormatting>
  <conditionalFormatting sqref="M60:X63">
    <cfRule type="iconSet" priority="10">
      <iconSet>
        <cfvo type="percent" val="0"/>
        <cfvo type="num" val="3"/>
        <cfvo type="num" val="5"/>
      </iconSet>
    </cfRule>
    <cfRule type="containsBlanks" dxfId="702" priority="11" stopIfTrue="1">
      <formula>LEN(TRIM(M60))=0</formula>
    </cfRule>
  </conditionalFormatting>
  <conditionalFormatting sqref="M110:X116">
    <cfRule type="iconSet" priority="6">
      <iconSet>
        <cfvo type="percent" val="0"/>
        <cfvo type="num" val="3"/>
        <cfvo type="num" val="5"/>
      </iconSet>
    </cfRule>
    <cfRule type="containsBlanks" dxfId="701" priority="7" stopIfTrue="1">
      <formula>LEN(TRIM(M110))=0</formula>
    </cfRule>
  </conditionalFormatting>
  <conditionalFormatting sqref="M120:X126">
    <cfRule type="iconSet" priority="2">
      <iconSet>
        <cfvo type="percent" val="0"/>
        <cfvo type="num" val="3"/>
        <cfvo type="num" val="5"/>
      </iconSet>
    </cfRule>
    <cfRule type="containsBlanks" dxfId="700" priority="3" stopIfTrue="1">
      <formula>LEN(TRIM(M120))=0</formula>
    </cfRule>
  </conditionalFormatting>
  <dataValidations count="1">
    <dataValidation type="list" allowBlank="1" showInputMessage="1" showErrorMessage="1" sqref="M143:AE145 M234:AE235 M187:AE190 M165:AE169 M173:AE175 M179:AE183 M196:AE199 M203:AE210 M216:AE218 M222:AE225 M229:AE230 M120:AE126 M154:AE159 M149:AE150 M132:AE139 M60:AE70 M85:AE87 M28:AE37 M50:AE50 M43:AE46 M12:AE18 M22:AE24 M76:AE81 M54:AE56 M91:AE96 M100:AE104 M110:AE11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FFC000"/>
  </sheetPr>
  <dimension ref="A1:AM272"/>
  <sheetViews>
    <sheetView view="pageBreakPreview" zoomScale="70" zoomScaleNormal="70" zoomScaleSheetLayoutView="70" workbookViewId="0">
      <pane ySplit="7" topLeftCell="A8" activePane="bottomLeft" state="frozen"/>
      <selection pane="bottomLeft" activeCell="AB17" sqref="AB17"/>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1" spans="1:39">
      <c r="I1" s="247"/>
    </row>
    <row r="2" spans="1:39" ht="51.75" customHeight="1">
      <c r="A2" s="767">
        <v>7</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Classe!R1</f>
        <v>Boîte à archives</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t="str">
        <f>Prog!K86</f>
        <v>Semaines 2 à 6</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f>AVERAGE(AG10,AG20,AG26,AG41,AG48,AG52,AG58,AG74,AG83,AG89,AG98,AG108,AG118,AG130,AG141,AG147,AG192,AG210)</f>
        <v>4.3055555555555562</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129"/>
      <c r="AD8" s="129"/>
      <c r="AE8" s="129"/>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f>(AG10/60)*10</f>
        <v>0.71759259259259278</v>
      </c>
      <c r="B10" s="100" t="str">
        <f>REPT("|",AG10*14)</f>
        <v>||||||||||||||||||||||||||||||||||||||||||||||||||||||||||||</v>
      </c>
      <c r="C10" s="8" t="s">
        <v>87</v>
      </c>
      <c r="E10" s="1" t="s">
        <v>131</v>
      </c>
      <c r="AG10" s="21">
        <f>IF(SUM(AG12:AG18)&gt;0,AVERAGEIF(AG12:AG18, "&lt;&gt;0"),"")</f>
        <v>4.3055555555555562</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Classe!R143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Classe!R144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Classe!R145</f>
        <v>A</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f t="shared" si="0"/>
        <v>0.81944444444444442</v>
      </c>
      <c r="C15" s="74"/>
      <c r="D15" s="1"/>
      <c r="E15" s="8" t="s">
        <v>7</v>
      </c>
      <c r="F15" s="8"/>
      <c r="G15" s="13" t="s">
        <v>261</v>
      </c>
      <c r="H15" s="11"/>
      <c r="I15" s="11"/>
      <c r="J15" s="11"/>
      <c r="K15" s="11"/>
      <c r="L15" s="102" t="str">
        <f>Classe!R146</f>
        <v>A</v>
      </c>
      <c r="M15" s="347">
        <v>5</v>
      </c>
      <c r="N15" s="347">
        <v>5</v>
      </c>
      <c r="O15" s="347"/>
      <c r="P15" s="347">
        <v>4</v>
      </c>
      <c r="Q15" s="347">
        <v>6</v>
      </c>
      <c r="R15" s="347">
        <v>3</v>
      </c>
      <c r="S15" s="347">
        <v>5</v>
      </c>
      <c r="T15" s="347"/>
      <c r="U15" s="347"/>
      <c r="V15" s="347">
        <v>6</v>
      </c>
      <c r="W15" s="347">
        <v>3</v>
      </c>
      <c r="X15" s="347">
        <v>6</v>
      </c>
      <c r="Y15" s="347">
        <v>6</v>
      </c>
      <c r="Z15" s="347">
        <v>5</v>
      </c>
      <c r="AA15" s="347">
        <v>5</v>
      </c>
      <c r="AB15" s="347"/>
      <c r="AC15" s="11"/>
      <c r="AD15" s="11"/>
      <c r="AE15" s="11"/>
      <c r="AG15" s="1">
        <f t="shared" si="1"/>
        <v>4.916666666666667</v>
      </c>
      <c r="AH15" s="1"/>
      <c r="AI15" s="1"/>
    </row>
    <row r="16" spans="1:39" ht="19.5">
      <c r="A16" s="1"/>
      <c r="B16" s="26">
        <f t="shared" si="0"/>
        <v>0.70833333333333326</v>
      </c>
      <c r="C16" s="74"/>
      <c r="D16" s="1"/>
      <c r="E16" s="8" t="s">
        <v>8</v>
      </c>
      <c r="F16" s="8"/>
      <c r="G16" s="13" t="s">
        <v>262</v>
      </c>
      <c r="H16" s="11"/>
      <c r="I16" s="11"/>
      <c r="J16" s="11"/>
      <c r="K16" s="11"/>
      <c r="L16" s="102" t="str">
        <f>Classe!R147</f>
        <v>A</v>
      </c>
      <c r="M16" s="347">
        <v>3</v>
      </c>
      <c r="N16" s="347">
        <v>3</v>
      </c>
      <c r="O16" s="347"/>
      <c r="P16" s="347">
        <v>4</v>
      </c>
      <c r="Q16" s="347">
        <v>4</v>
      </c>
      <c r="R16" s="347">
        <v>4</v>
      </c>
      <c r="S16" s="347">
        <v>4</v>
      </c>
      <c r="T16" s="347"/>
      <c r="U16" s="347"/>
      <c r="V16" s="347">
        <v>4</v>
      </c>
      <c r="W16" s="347">
        <v>6</v>
      </c>
      <c r="X16" s="347">
        <v>4</v>
      </c>
      <c r="Y16" s="347">
        <v>6</v>
      </c>
      <c r="Z16" s="347">
        <v>3</v>
      </c>
      <c r="AA16" s="347">
        <v>6</v>
      </c>
      <c r="AB16" s="347"/>
      <c r="AC16" s="11"/>
      <c r="AD16" s="11"/>
      <c r="AE16" s="11"/>
      <c r="AG16" s="1">
        <f t="shared" si="1"/>
        <v>4.25</v>
      </c>
      <c r="AH16" s="1"/>
      <c r="AI16" s="1"/>
    </row>
    <row r="17" spans="1:35" ht="19.5">
      <c r="A17" s="1"/>
      <c r="B17" s="26">
        <f t="shared" si="0"/>
        <v>0.625</v>
      </c>
      <c r="C17" s="74"/>
      <c r="D17" s="1"/>
      <c r="E17" s="8" t="s">
        <v>9</v>
      </c>
      <c r="F17" s="8"/>
      <c r="G17" s="13" t="s">
        <v>263</v>
      </c>
      <c r="H17" s="11"/>
      <c r="I17" s="11"/>
      <c r="J17" s="11"/>
      <c r="K17" s="11"/>
      <c r="L17" s="102" t="str">
        <f>Classe!R148</f>
        <v>A</v>
      </c>
      <c r="M17" s="347">
        <v>3</v>
      </c>
      <c r="N17" s="347">
        <v>4</v>
      </c>
      <c r="O17" s="347"/>
      <c r="P17" s="347">
        <v>4</v>
      </c>
      <c r="Q17" s="347">
        <v>5</v>
      </c>
      <c r="R17" s="347">
        <v>4</v>
      </c>
      <c r="S17" s="347">
        <v>3</v>
      </c>
      <c r="T17" s="347"/>
      <c r="U17" s="347"/>
      <c r="V17" s="347">
        <v>5</v>
      </c>
      <c r="W17" s="347">
        <v>4</v>
      </c>
      <c r="X17" s="347">
        <v>3</v>
      </c>
      <c r="Y17" s="347">
        <v>3</v>
      </c>
      <c r="Z17" s="347">
        <v>4</v>
      </c>
      <c r="AA17" s="347">
        <v>3</v>
      </c>
      <c r="AB17" s="347"/>
      <c r="AC17" s="11"/>
      <c r="AD17" s="11"/>
      <c r="AE17" s="11"/>
      <c r="AG17" s="1">
        <f t="shared" si="1"/>
        <v>3.75</v>
      </c>
      <c r="AH17" s="1"/>
      <c r="AI17" s="1"/>
    </row>
    <row r="18" spans="1:35" ht="19.5">
      <c r="A18" s="1"/>
      <c r="B18" s="26" t="e">
        <f t="shared" si="0"/>
        <v>#VALUE!</v>
      </c>
      <c r="C18" s="74"/>
      <c r="D18" s="1"/>
      <c r="E18" s="8" t="s">
        <v>10</v>
      </c>
      <c r="F18" s="8"/>
      <c r="G18" s="13" t="s">
        <v>264</v>
      </c>
      <c r="H18" s="11"/>
      <c r="I18" s="11"/>
      <c r="J18" s="11"/>
      <c r="K18" s="11"/>
      <c r="L18" s="102" t="str">
        <f>Classe!R149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Classe!R153</f>
        <v>A</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Classe!R154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Classe!R155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Classe!R159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Classe!R160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Classe!R164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Classe!R165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Classe!R166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Classe!R167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Classe!R168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Classe!R174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Classe!R175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Classe!R176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Classe!R177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Classe!R181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Classe!R185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Classe!R186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Classe!R187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Classe!R191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Classe!R192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Classe!R193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Classe!R194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Classe!R198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Classe!R199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Classe!R200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Classe!R201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Classe!R207</f>
        <v>A</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Classe!R208</f>
        <v>A</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Classe!R209</f>
        <v>A</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Classe!R210</f>
        <v>A</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Classe!R211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Classe!R212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Classe!R216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Classe!R217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Classe!R218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Classe!R222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Classe!R223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Classe!R224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Classe!R225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Classe!R226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Classe!R227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Classe!R231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Classe!R232</f>
        <v>A</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Classe!R233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Classe!R234</f>
        <v>A</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Classe!R235</f>
        <v>A</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Classe!R239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Classe!R240</f>
        <v>A</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Classe!R241</f>
        <v>A</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Classe!R242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Classe!R243</f>
        <v>A</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Classe!R244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Classe!R245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Classe!R249</f>
        <v>A</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Classe!R250</f>
        <v>A</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Classe!R251</f>
        <v>A</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Classe!R252</f>
        <v>A</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Classe!R253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Classe!R254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Classe!R255</f>
        <v>A</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Classe!R261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Classe!R262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Classe!R263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Classe!R264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Classe!R265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Classe!R266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Classe!R267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Classe!R268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Classe!R272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Classe!R273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Classe!R274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Classe!R278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Classe!R279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Classe!R283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Classe!R284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Classe!R285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Classe!R286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Classe!R287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Classe!R288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Classe!R292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Classe!R293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Classe!R294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Classe!R295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Classe!R296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Classe!R300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Classe!R301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Classe!R302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Classe!R306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Classe!R307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Classe!R308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Classe!R309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Classe!R310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Classe!R314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Classe!R315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Classe!R316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Classe!R317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Classe!R323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Classe!R324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Classe!R325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Classe!R326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Classe!R330</f>
        <v/>
      </c>
      <c r="M203" s="347"/>
      <c r="N203" s="347"/>
      <c r="O203" s="347"/>
      <c r="P203" s="347"/>
      <c r="Q203" s="347"/>
      <c r="R203" s="347"/>
      <c r="S203" s="347"/>
      <c r="T203" s="347"/>
      <c r="U203" s="347"/>
      <c r="V203" s="347"/>
      <c r="W203" s="347"/>
      <c r="X203" s="347"/>
      <c r="Y203" s="347"/>
      <c r="Z203" s="347"/>
      <c r="AA203" s="347"/>
      <c r="AB203" s="347"/>
      <c r="AC203" s="11"/>
      <c r="AD203" s="11"/>
      <c r="AE203" s="11"/>
      <c r="AG203" s="1" t="str">
        <f>IF(SUM(M203:AE203)=0,"",AVERAGEIF(M203:AE203,"&gt;0"))</f>
        <v/>
      </c>
      <c r="AH203" s="1"/>
    </row>
    <row r="204" spans="1:34" ht="19.5">
      <c r="A204" s="1"/>
      <c r="B204" s="26" t="e">
        <f t="shared" ref="B204:B210" si="27">(AG204/60)*10</f>
        <v>#VALUE!</v>
      </c>
      <c r="C204" s="74"/>
      <c r="D204" s="1"/>
      <c r="E204" s="8" t="s">
        <v>231</v>
      </c>
      <c r="F204" s="8"/>
      <c r="G204" s="13" t="s">
        <v>365</v>
      </c>
      <c r="H204" s="11"/>
      <c r="I204" s="11"/>
      <c r="J204" s="11"/>
      <c r="K204" s="11"/>
      <c r="L204" s="102" t="str">
        <f>Classe!R331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ref="AG204:AG210" si="28">IF(SUM(M204:AE204)=0,"",AVERAGEIF(M204:AE204,"&gt;0"))</f>
        <v/>
      </c>
      <c r="AH204" s="1"/>
    </row>
    <row r="205" spans="1:34" ht="19.5">
      <c r="A205" s="1"/>
      <c r="B205" s="26" t="e">
        <f t="shared" si="27"/>
        <v>#VALUE!</v>
      </c>
      <c r="C205" s="74"/>
      <c r="D205" s="1"/>
      <c r="E205" s="8" t="s">
        <v>232</v>
      </c>
      <c r="F205" s="8"/>
      <c r="G205" s="13" t="s">
        <v>366</v>
      </c>
      <c r="H205" s="11"/>
      <c r="I205" s="11"/>
      <c r="J205" s="11"/>
      <c r="K205" s="11"/>
      <c r="L205" s="102" t="str">
        <f>Classe!R332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8"/>
        <v/>
      </c>
      <c r="AH205" s="1"/>
    </row>
    <row r="206" spans="1:34" ht="19.5">
      <c r="A206" s="1"/>
      <c r="B206" s="26" t="e">
        <f t="shared" si="27"/>
        <v>#VALUE!</v>
      </c>
      <c r="C206" s="74"/>
      <c r="D206" s="1"/>
      <c r="E206" s="8" t="s">
        <v>233</v>
      </c>
      <c r="F206" s="8"/>
      <c r="G206" s="13" t="s">
        <v>367</v>
      </c>
      <c r="H206" s="11"/>
      <c r="I206" s="11"/>
      <c r="J206" s="11"/>
      <c r="K206" s="11"/>
      <c r="L206" s="102" t="str">
        <f>Classe!R333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8"/>
        <v/>
      </c>
      <c r="AH206" s="1"/>
    </row>
    <row r="207" spans="1:34" ht="19.5">
      <c r="A207" s="1"/>
      <c r="B207" s="26" t="e">
        <f t="shared" si="27"/>
        <v>#VALUE!</v>
      </c>
      <c r="C207" s="74"/>
      <c r="D207" s="1"/>
      <c r="E207" s="8" t="s">
        <v>234</v>
      </c>
      <c r="F207" s="8"/>
      <c r="G207" s="13" t="s">
        <v>368</v>
      </c>
      <c r="H207" s="11"/>
      <c r="I207" s="11"/>
      <c r="J207" s="11"/>
      <c r="K207" s="11"/>
      <c r="L207" s="102" t="str">
        <f>Classe!R334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8"/>
        <v/>
      </c>
      <c r="AH207" s="1"/>
    </row>
    <row r="208" spans="1:34" ht="19.5">
      <c r="A208" s="1"/>
      <c r="B208" s="26" t="e">
        <f t="shared" si="27"/>
        <v>#VALUE!</v>
      </c>
      <c r="C208" s="74"/>
      <c r="D208" s="1"/>
      <c r="E208" s="8" t="s">
        <v>235</v>
      </c>
      <c r="F208" s="8"/>
      <c r="G208" s="13" t="s">
        <v>369</v>
      </c>
      <c r="H208" s="11"/>
      <c r="I208" s="11"/>
      <c r="J208" s="11"/>
      <c r="K208" s="11"/>
      <c r="L208" s="102" t="str">
        <f>Classe!R335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8"/>
        <v/>
      </c>
      <c r="AH208" s="1"/>
    </row>
    <row r="209" spans="1:34" s="1" customFormat="1" ht="19.5">
      <c r="B209" s="26" t="e">
        <f t="shared" si="27"/>
        <v>#VALUE!</v>
      </c>
      <c r="C209" s="74"/>
      <c r="E209" s="8" t="s">
        <v>236</v>
      </c>
      <c r="F209" s="8"/>
      <c r="G209" s="13" t="s">
        <v>370</v>
      </c>
      <c r="H209" s="11"/>
      <c r="I209" s="11"/>
      <c r="J209" s="11"/>
      <c r="K209" s="11"/>
      <c r="L209" s="102" t="str">
        <f>Classe!R336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8"/>
        <v/>
      </c>
    </row>
    <row r="210" spans="1:34" s="1" customFormat="1" ht="19.5">
      <c r="B210" s="26" t="e">
        <f t="shared" si="27"/>
        <v>#VALUE!</v>
      </c>
      <c r="C210" s="74"/>
      <c r="E210" s="8" t="s">
        <v>237</v>
      </c>
      <c r="F210" s="8"/>
      <c r="G210" s="13" t="s">
        <v>371</v>
      </c>
      <c r="H210" s="11"/>
      <c r="I210" s="11"/>
      <c r="J210" s="11"/>
      <c r="K210" s="11"/>
      <c r="L210" s="102" t="str">
        <f>Classe!R337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8"/>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9">(AG216/60)*10</f>
        <v>#VALUE!</v>
      </c>
      <c r="C216" s="1"/>
      <c r="D216" s="1"/>
      <c r="E216" s="8" t="s">
        <v>241</v>
      </c>
      <c r="F216" s="8"/>
      <c r="G216" s="76" t="s">
        <v>372</v>
      </c>
      <c r="H216" s="1"/>
      <c r="I216" s="1"/>
      <c r="J216" s="1"/>
      <c r="K216" s="1"/>
      <c r="L216" s="102" t="str">
        <f>Classe!R343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9"/>
        <v>#VALUE!</v>
      </c>
      <c r="C217" s="1"/>
      <c r="D217" s="1"/>
      <c r="E217" s="8" t="s">
        <v>242</v>
      </c>
      <c r="F217" s="8"/>
      <c r="G217" s="76" t="s">
        <v>373</v>
      </c>
      <c r="H217" s="1"/>
      <c r="I217" s="1"/>
      <c r="J217" s="1"/>
      <c r="K217" s="1"/>
      <c r="L217" s="102" t="str">
        <f>Classe!R344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30">IF(SUM(M217:AE217)=0,"",AVERAGEIF(M217:AE217,"&gt;0"))</f>
        <v/>
      </c>
      <c r="AH217" s="1"/>
    </row>
    <row r="218" spans="1:34" ht="19.5">
      <c r="A218" s="1"/>
      <c r="B218" s="26" t="e">
        <f>(AG218/60)*10</f>
        <v>#VALUE!</v>
      </c>
      <c r="C218" s="1"/>
      <c r="D218" s="1"/>
      <c r="E218" s="8" t="s">
        <v>243</v>
      </c>
      <c r="F218" s="8"/>
      <c r="G218" s="76" t="s">
        <v>374</v>
      </c>
      <c r="H218" s="1"/>
      <c r="I218" s="1"/>
      <c r="J218" s="1"/>
      <c r="K218" s="1"/>
      <c r="L218" s="102" t="str">
        <f>Classe!R345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30"/>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1">(AG222/60)*10</f>
        <v>#VALUE!</v>
      </c>
      <c r="C222" s="1"/>
      <c r="D222" s="1"/>
      <c r="E222" s="8" t="s">
        <v>245</v>
      </c>
      <c r="F222" s="8"/>
      <c r="G222" s="76" t="s">
        <v>375</v>
      </c>
      <c r="H222" s="1"/>
      <c r="I222" s="1"/>
      <c r="J222" s="1"/>
      <c r="K222" s="1"/>
      <c r="L222" s="102" t="str">
        <f>Classe!R349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1"/>
        <v>#VALUE!</v>
      </c>
      <c r="C223" s="1"/>
      <c r="D223" s="1"/>
      <c r="E223" s="8" t="s">
        <v>246</v>
      </c>
      <c r="F223" s="8"/>
      <c r="G223" s="76" t="s">
        <v>376</v>
      </c>
      <c r="H223" s="1"/>
      <c r="I223" s="1"/>
      <c r="J223" s="1"/>
      <c r="K223" s="1"/>
      <c r="L223" s="102" t="str">
        <f>Classe!R350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2">IF(SUM(M223:AE223)=0,"",AVERAGEIF(M223:AE223,"&gt;0"))</f>
        <v/>
      </c>
      <c r="AH223" s="1"/>
    </row>
    <row r="224" spans="1:34" ht="19.5">
      <c r="A224" s="1"/>
      <c r="B224" s="26" t="e">
        <f t="shared" si="31"/>
        <v>#VALUE!</v>
      </c>
      <c r="C224" s="1"/>
      <c r="D224" s="1"/>
      <c r="E224" s="8" t="s">
        <v>249</v>
      </c>
      <c r="F224" s="8"/>
      <c r="G224" s="76" t="s">
        <v>377</v>
      </c>
      <c r="H224" s="1"/>
      <c r="I224" s="1"/>
      <c r="J224" s="1"/>
      <c r="K224" s="1"/>
      <c r="L224" s="102" t="str">
        <f>Classe!R351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2"/>
        <v/>
      </c>
      <c r="AH224" s="1"/>
    </row>
    <row r="225" spans="1:34" ht="19.5">
      <c r="A225" s="1"/>
      <c r="B225" s="26" t="e">
        <f>(AG225/60)*10</f>
        <v>#VALUE!</v>
      </c>
      <c r="C225" s="1"/>
      <c r="D225" s="1"/>
      <c r="E225" s="8" t="s">
        <v>250</v>
      </c>
      <c r="F225" s="8"/>
      <c r="G225" s="76" t="s">
        <v>378</v>
      </c>
      <c r="H225" s="1"/>
      <c r="I225" s="1"/>
      <c r="J225" s="1"/>
      <c r="K225" s="1"/>
      <c r="L225" s="102" t="str">
        <f>Classe!R352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2"/>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Classe!R356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Classe!R357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Classe!R361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Classe!R362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3">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99" priority="13" stopIfTrue="1">
      <formula>ISERROR(M6)</formula>
    </cfRule>
    <cfRule type="cellIs" dxfId="698" priority="14" stopIfTrue="1" operator="equal">
      <formula>0</formula>
    </cfRule>
  </conditionalFormatting>
  <conditionalFormatting sqref="M2:AE5 L129:L160 L12:L38 L40:L71 L107:L127 L193:L211 L213:L235 L73:L105 L162:L191">
    <cfRule type="cellIs" dxfId="697" priority="12"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10">
      <iconSet>
        <cfvo type="percent" val="0"/>
        <cfvo type="num" val="3"/>
        <cfvo type="num" val="5"/>
      </iconSet>
    </cfRule>
    <cfRule type="containsBlanks" dxfId="696" priority="11"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95" priority="8">
      <formula>ISERROR(A10)</formula>
    </cfRule>
  </conditionalFormatting>
  <conditionalFormatting sqref="M54:X56">
    <cfRule type="iconSet" priority="6">
      <iconSet>
        <cfvo type="percent" val="0"/>
        <cfvo type="num" val="3"/>
        <cfvo type="num" val="5"/>
      </iconSet>
    </cfRule>
    <cfRule type="containsBlanks" dxfId="694" priority="7" stopIfTrue="1">
      <formula>LEN(TRIM(M54))=0</formula>
    </cfRule>
  </conditionalFormatting>
  <dataValidations count="1">
    <dataValidation type="list" allowBlank="1" showInputMessage="1" showErrorMessage="1" sqref="M143:AE145 M234:AE235 M187:AE190 M165:AE169 M173:AE175 M179:AE183 M196:AE199 M203:AE210 M216:AE218 M222:AE225 M229:AE230 M54:AE56 M154:AE159 M149:AE150 M132:AE139 M110:AE116 M85:AE87 M28:AE37 M50:AE50 M43:AE46 M12:AE18 M22:AE24 M76:AE81 M60:AE70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16383" man="1"/>
    <brk id="191" max="16383" man="1"/>
    <brk id="211"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8</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Classe!S1</f>
        <v>Meuble salle outillage</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t="str">
        <f>Prog!K99</f>
        <v>Semaines 9 à 14</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Classe!S143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Classe!S144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Classe!S145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Classe!S146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Classe!S147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Classe!S148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Classe!S149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Classe!S153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Classe!S154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Classe!S155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Classe!S159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Classe!S160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Classe!S164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Classe!S165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Classe!S166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Classe!S167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Classe!S168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Classe!S174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Classe!S175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Classe!S176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Classe!S177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Classe!S181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Classe!S185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Classe!S186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Classe!S187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Classe!S191</f>
        <v/>
      </c>
      <c r="M60" s="347"/>
      <c r="N60" s="347"/>
      <c r="O60" s="347"/>
      <c r="P60" s="347"/>
      <c r="Q60" s="347"/>
      <c r="R60" s="347"/>
      <c r="S60" s="347"/>
      <c r="T60" s="347"/>
      <c r="U60" s="347"/>
      <c r="V60" s="347"/>
      <c r="W60" s="347"/>
      <c r="X60" s="347"/>
      <c r="Y60" s="347"/>
      <c r="Z60" s="347"/>
      <c r="AA60" s="347"/>
      <c r="AB60" s="347"/>
      <c r="AC60" s="11"/>
      <c r="AD60" s="11"/>
      <c r="AE60" s="11"/>
      <c r="AG60" s="1" t="str">
        <f>IF(SUM(M60:AE60)=0,"",AVERAGEIF(M60:AE60,"&gt;0"))</f>
        <v/>
      </c>
      <c r="AH60" s="1"/>
    </row>
    <row r="61" spans="1:34" ht="19.5">
      <c r="A61" s="1"/>
      <c r="B61" s="26" t="e">
        <f t="shared" si="3"/>
        <v>#VALUE!</v>
      </c>
      <c r="C61" s="74"/>
      <c r="D61" s="1"/>
      <c r="E61" s="8" t="s">
        <v>18</v>
      </c>
      <c r="F61" s="8"/>
      <c r="G61" s="13" t="s">
        <v>284</v>
      </c>
      <c r="H61" s="11"/>
      <c r="I61" s="11"/>
      <c r="J61" s="11"/>
      <c r="K61" s="11"/>
      <c r="L61" s="102" t="str">
        <f>Classe!S192</f>
        <v/>
      </c>
      <c r="M61" s="347"/>
      <c r="N61" s="347"/>
      <c r="O61" s="347"/>
      <c r="P61" s="347"/>
      <c r="Q61" s="347"/>
      <c r="R61" s="347"/>
      <c r="S61" s="347"/>
      <c r="T61" s="347"/>
      <c r="U61" s="347"/>
      <c r="V61" s="347"/>
      <c r="W61" s="347"/>
      <c r="X61" s="347"/>
      <c r="Y61" s="347"/>
      <c r="Z61" s="347"/>
      <c r="AA61" s="347"/>
      <c r="AB61" s="347"/>
      <c r="AC61" s="11"/>
      <c r="AD61" s="11"/>
      <c r="AE61" s="11"/>
      <c r="AG61" s="1" t="str">
        <f>IF(SUM(M61:AE61)=0,"",AVERAGEIF(M61:AE61,"&gt;0"))</f>
        <v/>
      </c>
      <c r="AH61" s="1"/>
    </row>
    <row r="62" spans="1:34" ht="19.5">
      <c r="A62" s="1"/>
      <c r="B62" s="26" t="e">
        <f t="shared" si="3"/>
        <v>#VALUE!</v>
      </c>
      <c r="C62" s="74"/>
      <c r="D62" s="1"/>
      <c r="E62" s="8" t="s">
        <v>19</v>
      </c>
      <c r="F62" s="8"/>
      <c r="G62" s="13" t="s">
        <v>285</v>
      </c>
      <c r="H62" s="11"/>
      <c r="I62" s="11"/>
      <c r="J62" s="11"/>
      <c r="K62" s="11"/>
      <c r="L62" s="102" t="str">
        <f>Classe!S193</f>
        <v/>
      </c>
      <c r="M62" s="347"/>
      <c r="N62" s="347"/>
      <c r="O62" s="347"/>
      <c r="P62" s="347"/>
      <c r="Q62" s="347"/>
      <c r="R62" s="347"/>
      <c r="S62" s="347"/>
      <c r="T62" s="347"/>
      <c r="U62" s="347"/>
      <c r="V62" s="347"/>
      <c r="W62" s="347"/>
      <c r="X62" s="347"/>
      <c r="Y62" s="347"/>
      <c r="Z62" s="347"/>
      <c r="AA62" s="347"/>
      <c r="AB62" s="347"/>
      <c r="AC62" s="11"/>
      <c r="AD62" s="11"/>
      <c r="AE62" s="11"/>
      <c r="AG62" s="1" t="str">
        <f>IF(SUM(M62:AE62)=0,"",AVERAGEIF(M62:AE62,"&gt;0"))</f>
        <v/>
      </c>
      <c r="AH62" s="1"/>
    </row>
    <row r="63" spans="1:34" ht="19.5">
      <c r="A63" s="1"/>
      <c r="B63" s="26" t="e">
        <f t="shared" si="3"/>
        <v>#VALUE!</v>
      </c>
      <c r="C63" s="74"/>
      <c r="D63" s="1"/>
      <c r="E63" s="8" t="s">
        <v>20</v>
      </c>
      <c r="F63" s="8"/>
      <c r="G63" s="13" t="s">
        <v>286</v>
      </c>
      <c r="H63" s="11"/>
      <c r="I63" s="11"/>
      <c r="J63" s="11"/>
      <c r="K63" s="11"/>
      <c r="L63" s="102" t="str">
        <f>Classe!S194</f>
        <v/>
      </c>
      <c r="M63" s="347"/>
      <c r="N63" s="347"/>
      <c r="O63" s="347"/>
      <c r="P63" s="347"/>
      <c r="Q63" s="347"/>
      <c r="R63" s="347"/>
      <c r="S63" s="347"/>
      <c r="T63" s="347"/>
      <c r="U63" s="347"/>
      <c r="V63" s="347"/>
      <c r="W63" s="347"/>
      <c r="X63" s="347"/>
      <c r="Y63" s="347"/>
      <c r="Z63" s="347"/>
      <c r="AA63" s="347"/>
      <c r="AB63" s="347"/>
      <c r="AC63" s="11"/>
      <c r="AD63" s="11"/>
      <c r="AE63" s="11"/>
      <c r="AG63" s="1" t="str">
        <f>IF(SUM(M63:AE63)=0,"",AVERAGEIF(M63:AE63,"&gt;0"))</f>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Classe!S198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Classe!S199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Classe!S200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Classe!S201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Classe!S207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Classe!S208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Classe!S209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Classe!S210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Classe!S211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Classe!S212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Classe!S216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Classe!S217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Classe!S218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Classe!S222</f>
        <v/>
      </c>
      <c r="M91" s="347"/>
      <c r="N91" s="347"/>
      <c r="O91" s="347"/>
      <c r="P91" s="347"/>
      <c r="Q91" s="347"/>
      <c r="R91" s="347"/>
      <c r="S91" s="347"/>
      <c r="T91" s="347"/>
      <c r="U91" s="347"/>
      <c r="V91" s="347"/>
      <c r="W91" s="347"/>
      <c r="X91" s="347"/>
      <c r="Y91" s="347"/>
      <c r="Z91" s="347"/>
      <c r="AA91" s="347"/>
      <c r="AB91" s="347"/>
      <c r="AC91" s="11"/>
      <c r="AD91" s="11"/>
      <c r="AE91" s="11"/>
      <c r="AG91" s="1" t="str">
        <f>IF(SUM(M91:AE91)=0,"",AVERAGEIF(M91:AE91,"&gt;0"))</f>
        <v/>
      </c>
      <c r="AH91" s="1"/>
    </row>
    <row r="92" spans="1:38" ht="19.5">
      <c r="A92" s="1"/>
      <c r="B92" s="26" t="e">
        <f t="shared" si="6"/>
        <v>#VALUE!</v>
      </c>
      <c r="C92" s="74"/>
      <c r="D92" s="1"/>
      <c r="E92" s="8" t="s">
        <v>33</v>
      </c>
      <c r="F92" s="8"/>
      <c r="G92" s="13" t="s">
        <v>301</v>
      </c>
      <c r="H92" s="11"/>
      <c r="I92" s="11"/>
      <c r="J92" s="11"/>
      <c r="K92" s="11"/>
      <c r="L92" s="102" t="str">
        <f>Classe!S223</f>
        <v/>
      </c>
      <c r="M92" s="347"/>
      <c r="N92" s="347"/>
      <c r="O92" s="347"/>
      <c r="P92" s="347"/>
      <c r="Q92" s="347"/>
      <c r="R92" s="347"/>
      <c r="S92" s="347"/>
      <c r="T92" s="347"/>
      <c r="U92" s="347"/>
      <c r="V92" s="347"/>
      <c r="W92" s="347"/>
      <c r="X92" s="347"/>
      <c r="Y92" s="347"/>
      <c r="Z92" s="347"/>
      <c r="AA92" s="347"/>
      <c r="AB92" s="347"/>
      <c r="AC92" s="11"/>
      <c r="AD92" s="11"/>
      <c r="AE92" s="11"/>
      <c r="AG92" s="1" t="str">
        <f t="shared" ref="AG92:AG96" si="7">IF(SUM(M92:AE92)=0,"",AVERAGEIF(M92:AE92,"&gt;0"))</f>
        <v/>
      </c>
      <c r="AH92" s="1"/>
    </row>
    <row r="93" spans="1:38" ht="19.5">
      <c r="A93" s="1"/>
      <c r="B93" s="26" t="e">
        <f t="shared" si="6"/>
        <v>#VALUE!</v>
      </c>
      <c r="C93" s="74"/>
      <c r="D93" s="1"/>
      <c r="E93" s="8" t="s">
        <v>34</v>
      </c>
      <c r="F93" s="8"/>
      <c r="G93" s="13" t="s">
        <v>302</v>
      </c>
      <c r="H93" s="11"/>
      <c r="I93" s="11"/>
      <c r="J93" s="11"/>
      <c r="K93" s="11"/>
      <c r="L93" s="102" t="str">
        <f>Classe!S224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Classe!S225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Classe!S226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Classe!S227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Classe!S231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Classe!S232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Classe!S233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Classe!S234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Classe!S235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Classe!S239</f>
        <v/>
      </c>
      <c r="M110" s="347"/>
      <c r="N110" s="347"/>
      <c r="O110" s="347"/>
      <c r="P110" s="347"/>
      <c r="Q110" s="347"/>
      <c r="R110" s="347"/>
      <c r="S110" s="347"/>
      <c r="T110" s="347"/>
      <c r="U110" s="347"/>
      <c r="V110" s="347"/>
      <c r="W110" s="347"/>
      <c r="X110" s="347"/>
      <c r="Y110" s="347"/>
      <c r="Z110" s="347"/>
      <c r="AA110" s="347"/>
      <c r="AB110" s="347"/>
      <c r="AC110" s="11"/>
      <c r="AD110" s="11"/>
      <c r="AE110" s="11"/>
      <c r="AG110" s="1" t="str">
        <f>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Classe!S240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ref="AG111:AG116" si="9">IF(SUM(M111:AE111)=0,"",AVERAGEIF(M111:AE111,"&gt;0"))</f>
        <v/>
      </c>
      <c r="AH111" s="1"/>
    </row>
    <row r="112" spans="1:34" ht="19.5">
      <c r="A112" s="1"/>
      <c r="B112" s="26" t="e">
        <f t="shared" si="8"/>
        <v>#VALUE!</v>
      </c>
      <c r="C112" s="74"/>
      <c r="D112" s="1"/>
      <c r="E112" s="8" t="s">
        <v>42</v>
      </c>
      <c r="F112" s="8"/>
      <c r="G112" s="13" t="s">
        <v>313</v>
      </c>
      <c r="H112" s="11"/>
      <c r="I112" s="11"/>
      <c r="J112" s="11"/>
      <c r="K112" s="11"/>
      <c r="L112" s="102" t="str">
        <f>Classe!S241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Classe!S242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Classe!S243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Classe!S244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Classe!S245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Classe!S249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Classe!S250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IF(SUM(M121:AE121)=0,"",AVERAGEIF(M121:AE121,"&gt;0"))</f>
        <v/>
      </c>
      <c r="AH121" s="1"/>
    </row>
    <row r="122" spans="1:34" ht="19.5">
      <c r="A122" s="1"/>
      <c r="B122" s="26" t="e">
        <f t="shared" si="10"/>
        <v>#VALUE!</v>
      </c>
      <c r="C122" s="74"/>
      <c r="D122" s="1"/>
      <c r="E122" s="8" t="s">
        <v>49</v>
      </c>
      <c r="F122" s="8"/>
      <c r="G122" s="13" t="s">
        <v>320</v>
      </c>
      <c r="H122" s="11"/>
      <c r="I122" s="11"/>
      <c r="J122" s="11"/>
      <c r="K122" s="11"/>
      <c r="L122" s="102" t="str">
        <f>Classe!S251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ref="AG122:AG126" si="11">IF(SUM(M122:AE122)=0,"",AVERAGEIF(M122:AE122,"&gt;0"))</f>
        <v/>
      </c>
      <c r="AH122" s="1"/>
    </row>
    <row r="123" spans="1:34" ht="19.5">
      <c r="A123" s="1"/>
      <c r="B123" s="26" t="e">
        <f t="shared" si="10"/>
        <v>#VALUE!</v>
      </c>
      <c r="C123" s="74"/>
      <c r="D123" s="1"/>
      <c r="E123" s="8" t="s">
        <v>50</v>
      </c>
      <c r="F123" s="8"/>
      <c r="G123" s="13" t="s">
        <v>321</v>
      </c>
      <c r="H123" s="11"/>
      <c r="I123" s="11"/>
      <c r="J123" s="11"/>
      <c r="K123" s="11"/>
      <c r="L123" s="102" t="str">
        <f>Classe!S252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Classe!S253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Classe!S254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Classe!S255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Classe!S261</f>
        <v/>
      </c>
      <c r="M132" s="347"/>
      <c r="N132" s="347"/>
      <c r="O132" s="347"/>
      <c r="P132" s="347"/>
      <c r="Q132" s="347"/>
      <c r="R132" s="347"/>
      <c r="S132" s="347"/>
      <c r="T132" s="347"/>
      <c r="U132" s="347"/>
      <c r="V132" s="347"/>
      <c r="W132" s="347"/>
      <c r="X132" s="347"/>
      <c r="Y132" s="347"/>
      <c r="Z132" s="347"/>
      <c r="AA132" s="347"/>
      <c r="AB132" s="347"/>
      <c r="AC132" s="11"/>
      <c r="AD132" s="11"/>
      <c r="AE132" s="11"/>
      <c r="AG132" s="1" t="str">
        <f>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Classe!S262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ref="AG133:AG139" si="13">IF(SUM(M133:AE133)=0,"",AVERAGEIF(M133:AE133,"&gt;0"))</f>
        <v/>
      </c>
      <c r="AH133" s="1"/>
    </row>
    <row r="134" spans="1:34" ht="19.5">
      <c r="A134" s="1"/>
      <c r="B134" s="26" t="e">
        <f t="shared" si="12"/>
        <v>#VALUE!</v>
      </c>
      <c r="C134" s="74"/>
      <c r="D134" s="1"/>
      <c r="E134" s="8" t="s">
        <v>171</v>
      </c>
      <c r="F134" s="8"/>
      <c r="G134" s="13" t="s">
        <v>326</v>
      </c>
      <c r="H134" s="11"/>
      <c r="I134" s="11"/>
      <c r="J134" s="11"/>
      <c r="K134" s="11"/>
      <c r="L134" s="102" t="str">
        <f>Classe!S263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Classe!S264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Classe!S265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Classe!S266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Classe!S267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Classe!S268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Classe!S272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Classe!S273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Classe!S274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Classe!S278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Classe!S279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(AG154/60)*10</f>
        <v>#VALUE!</v>
      </c>
      <c r="C154" s="74"/>
      <c r="D154" s="1"/>
      <c r="E154" s="8" t="s">
        <v>189</v>
      </c>
      <c r="F154" s="8"/>
      <c r="G154" s="13" t="s">
        <v>337</v>
      </c>
      <c r="H154" s="11"/>
      <c r="I154" s="11"/>
      <c r="J154" s="11"/>
      <c r="K154" s="11"/>
      <c r="L154" s="102" t="str">
        <f>Classe!S283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Classe!S284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Classe!S285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Classe!S286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Classe!S287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Classe!S288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Classe!S292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Classe!S293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Classe!S294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Classe!S295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Classe!S296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Classe!S300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Classe!S301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Classe!S302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Classe!S306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Classe!S307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Classe!S308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Classe!S309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Classe!S310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Classe!S314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Classe!S315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Classe!S316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Classe!S317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Classe!S323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Classe!S324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Classe!S325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Classe!S326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Classe!S330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Classe!S331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Classe!S332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Classe!S333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Classe!S334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Classe!S335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Classe!S336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Classe!S337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Classe!S343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Classe!S344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Classe!S345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Classe!S349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Classe!S350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Classe!S351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Classe!S352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Classe!S356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Classe!S357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Classe!S361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Classe!S362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93" priority="11" stopIfTrue="1">
      <formula>ISERROR(M6)</formula>
    </cfRule>
    <cfRule type="cellIs" dxfId="692" priority="12" stopIfTrue="1" operator="equal">
      <formula>0</formula>
    </cfRule>
  </conditionalFormatting>
  <conditionalFormatting sqref="M2:AE5 L129:L160 L12:L38 L40:L71 L107:L127 L193:L211 L213:L235 L73:L105 L162:L191">
    <cfRule type="cellIs" dxfId="691" priority="10"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8">
      <iconSet>
        <cfvo type="percent" val="0"/>
        <cfvo type="num" val="3"/>
        <cfvo type="num" val="5"/>
      </iconSet>
    </cfRule>
    <cfRule type="containsBlanks" dxfId="690" priority="9"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89" priority="6">
      <formula>ISERROR(A10)</formula>
    </cfRule>
  </conditionalFormatting>
  <conditionalFormatting sqref="M54:X56">
    <cfRule type="iconSet" priority="4">
      <iconSet>
        <cfvo type="percent" val="0"/>
        <cfvo type="num" val="3"/>
        <cfvo type="num" val="5"/>
      </iconSet>
    </cfRule>
    <cfRule type="containsBlanks" dxfId="688" priority="5" stopIfTrue="1">
      <formula>LEN(TRIM(M54))=0</formula>
    </cfRule>
  </conditionalFormatting>
  <dataValidations count="1">
    <dataValidation type="list" allowBlank="1" showInputMessage="1" showErrorMessage="1" sqref="M143:AE145 M234:AE235 M187:AE190 M165:AE169 M173:AE175 M179:AE183 M196:AE199 M203:AE210 M216:AE218 M222:AE225 M229:AE230 M54:AE56 M154:AE159 M149:AE150 M132:AE139 M110:AE116 M85:AE87 M28:AE37 M50:AE50 M43:AE46 M12:AE18 M22:AE24 M76:AE81 M60:AE70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9</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Classe!T1</f>
        <v>Débits des examens</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t="str">
        <f>Prog!K112</f>
        <v>Semaines 17 à 20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Classe!T143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Classe!T144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Classe!T145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Classe!T146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Classe!T147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Classe!T148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Classe!T149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Classe!T153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Classe!T154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Classe!T155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Classe!T159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Classe!T160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Classe!T164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Classe!T165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Classe!T166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Classe!T167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Classe!T168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Classe!T174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Classe!T175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Classe!T176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Classe!T177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Classe!T181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Classe!T185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Classe!T186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Classe!T187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Classe!T191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Classe!T192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Classe!T193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Classe!T194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Classe!T198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Classe!T199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Classe!T200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Classe!T201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Classe!T207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Classe!T208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Classe!T209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Classe!T210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Classe!T211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Classe!T212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Classe!T216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Classe!T217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Classe!T218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Classe!T222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Classe!T223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Classe!T224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Classe!T225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Classe!T226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Classe!T227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Classe!T231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Classe!T232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Classe!T233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Classe!T234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Classe!T235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Classe!T239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Classe!T240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Classe!T241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Classe!T242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Classe!T243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Classe!T244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Classe!T245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Classe!T249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Classe!T250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Classe!T251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Classe!T252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Classe!T253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Classe!T254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Classe!T255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Classe!T261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Classe!T262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Classe!T263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Classe!T264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Classe!T265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Classe!T266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Classe!T267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Classe!T268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Classe!T272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Classe!T273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Classe!T274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Classe!T278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(AG150/60)*10</f>
        <v>#VALUE!</v>
      </c>
      <c r="C150" s="74"/>
      <c r="D150" s="1"/>
      <c r="E150" s="8" t="s">
        <v>183</v>
      </c>
      <c r="F150" s="8"/>
      <c r="G150" s="13" t="s">
        <v>336</v>
      </c>
      <c r="H150" s="11"/>
      <c r="I150" s="11"/>
      <c r="J150" s="11"/>
      <c r="K150" s="11"/>
      <c r="L150" s="102" t="str">
        <f>Classe!T279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Classe!T283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Classe!T284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Classe!T285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Classe!T286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Classe!T287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Classe!T288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 t="shared" ref="AG164" si="16">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Classe!T292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7">(AG166/60)*10</f>
        <v>#VALUE!</v>
      </c>
      <c r="C166" s="74"/>
      <c r="D166" s="1"/>
      <c r="E166" s="8" t="s">
        <v>198</v>
      </c>
      <c r="F166" s="8"/>
      <c r="G166" s="13" t="s">
        <v>344</v>
      </c>
      <c r="H166" s="11"/>
      <c r="I166" s="11"/>
      <c r="J166" s="11"/>
      <c r="K166" s="11"/>
      <c r="L166" s="102" t="str">
        <f>Classe!T293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8">IF(SUM(M166:AE166)=0,"",AVERAGEIF(M166:AE166,"&gt;0"))</f>
        <v/>
      </c>
      <c r="AH166" s="1"/>
    </row>
    <row r="167" spans="1:34" ht="19.5">
      <c r="A167" s="1"/>
      <c r="B167" s="26" t="e">
        <f t="shared" si="17"/>
        <v>#VALUE!</v>
      </c>
      <c r="C167" s="74"/>
      <c r="D167" s="1"/>
      <c r="E167" s="8" t="s">
        <v>199</v>
      </c>
      <c r="F167" s="8"/>
      <c r="G167" s="13" t="s">
        <v>345</v>
      </c>
      <c r="H167" s="11"/>
      <c r="I167" s="11"/>
      <c r="J167" s="11"/>
      <c r="K167" s="11"/>
      <c r="L167" s="102" t="str">
        <f>Classe!T294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8"/>
        <v/>
      </c>
      <c r="AH167" s="1"/>
    </row>
    <row r="168" spans="1:34" ht="19.5">
      <c r="A168" s="1"/>
      <c r="B168" s="26" t="e">
        <f t="shared" si="17"/>
        <v>#VALUE!</v>
      </c>
      <c r="C168" s="74"/>
      <c r="D168" s="1"/>
      <c r="E168" s="8" t="s">
        <v>200</v>
      </c>
      <c r="F168" s="8"/>
      <c r="G168" s="13" t="s">
        <v>346</v>
      </c>
      <c r="H168" s="11"/>
      <c r="I168" s="11"/>
      <c r="J168" s="11"/>
      <c r="K168" s="11"/>
      <c r="L168" s="102" t="str">
        <f>Classe!T295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8"/>
        <v/>
      </c>
      <c r="AH168" s="1"/>
    </row>
    <row r="169" spans="1:34" ht="19.5">
      <c r="A169" s="1"/>
      <c r="B169" s="26" t="e">
        <f t="shared" si="17"/>
        <v>#VALUE!</v>
      </c>
      <c r="C169" s="74"/>
      <c r="D169" s="1"/>
      <c r="E169" s="8" t="s">
        <v>201</v>
      </c>
      <c r="F169" s="8"/>
      <c r="G169" s="13" t="s">
        <v>347</v>
      </c>
      <c r="H169" s="11"/>
      <c r="I169" s="11"/>
      <c r="J169" s="11"/>
      <c r="K169" s="11"/>
      <c r="L169" s="102" t="str">
        <f>Classe!T296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8"/>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Classe!T300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9">(AG174/60)*10</f>
        <v>#VALUE!</v>
      </c>
      <c r="C174" s="74"/>
      <c r="D174" s="1"/>
      <c r="E174" s="8" t="s">
        <v>207</v>
      </c>
      <c r="F174" s="8"/>
      <c r="G174" s="13" t="s">
        <v>349</v>
      </c>
      <c r="H174" s="11"/>
      <c r="I174" s="11"/>
      <c r="J174" s="11"/>
      <c r="K174" s="11"/>
      <c r="L174" s="102" t="str">
        <f>Classe!T301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20">IF(SUM(M174:AE174)=0,"",AVERAGEIF(M174:AE174,"&gt;0"))</f>
        <v/>
      </c>
      <c r="AH174" s="1"/>
    </row>
    <row r="175" spans="1:34" ht="19.5">
      <c r="A175" s="1"/>
      <c r="B175" s="26" t="e">
        <f t="shared" si="19"/>
        <v>#VALUE!</v>
      </c>
      <c r="C175" s="74"/>
      <c r="D175" s="1"/>
      <c r="E175" s="8" t="s">
        <v>208</v>
      </c>
      <c r="F175" s="8"/>
      <c r="G175" s="13" t="s">
        <v>350</v>
      </c>
      <c r="H175" s="11"/>
      <c r="I175" s="11"/>
      <c r="J175" s="11"/>
      <c r="K175" s="11"/>
      <c r="L175" s="102" t="str">
        <f>Classe!T302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20"/>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Classe!T306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1">(AG180/60)*10</f>
        <v>#VALUE!</v>
      </c>
      <c r="C180" s="74"/>
      <c r="D180" s="1"/>
      <c r="E180" s="8" t="s">
        <v>210</v>
      </c>
      <c r="F180" s="8"/>
      <c r="G180" s="13" t="s">
        <v>352</v>
      </c>
      <c r="H180" s="11"/>
      <c r="I180" s="11"/>
      <c r="J180" s="11"/>
      <c r="K180" s="11"/>
      <c r="L180" s="102" t="str">
        <f>Classe!T307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2">IF(SUM(M180:AE180)=0,"",AVERAGEIF(M180:AE180,"&gt;0"))</f>
        <v/>
      </c>
      <c r="AH180" s="1"/>
    </row>
    <row r="181" spans="1:34" ht="19.5">
      <c r="A181" s="1"/>
      <c r="B181" s="26" t="e">
        <f t="shared" si="21"/>
        <v>#VALUE!</v>
      </c>
      <c r="C181" s="74"/>
      <c r="D181" s="1"/>
      <c r="E181" s="8" t="s">
        <v>211</v>
      </c>
      <c r="F181" s="8"/>
      <c r="G181" s="13" t="s">
        <v>353</v>
      </c>
      <c r="H181" s="11"/>
      <c r="I181" s="11"/>
      <c r="J181" s="11"/>
      <c r="K181" s="11"/>
      <c r="L181" s="102" t="str">
        <f>Classe!T308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2"/>
        <v/>
      </c>
      <c r="AH181" s="1"/>
    </row>
    <row r="182" spans="1:34" ht="19.5">
      <c r="A182" s="1"/>
      <c r="B182" s="26" t="e">
        <f t="shared" si="21"/>
        <v>#VALUE!</v>
      </c>
      <c r="C182" s="74"/>
      <c r="D182" s="1"/>
      <c r="E182" s="8" t="s">
        <v>212</v>
      </c>
      <c r="F182" s="8"/>
      <c r="G182" s="13" t="s">
        <v>354</v>
      </c>
      <c r="H182" s="11"/>
      <c r="I182" s="11"/>
      <c r="J182" s="11"/>
      <c r="K182" s="11"/>
      <c r="L182" s="102" t="str">
        <f>Classe!T309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2"/>
        <v/>
      </c>
      <c r="AH182" s="1"/>
    </row>
    <row r="183" spans="1:34" ht="19.5">
      <c r="A183" s="1"/>
      <c r="B183" s="26" t="e">
        <f t="shared" si="21"/>
        <v>#VALUE!</v>
      </c>
      <c r="C183" s="74"/>
      <c r="D183" s="1"/>
      <c r="E183" s="8" t="s">
        <v>213</v>
      </c>
      <c r="F183" s="8"/>
      <c r="G183" s="13" t="s">
        <v>355</v>
      </c>
      <c r="H183" s="11"/>
      <c r="I183" s="11"/>
      <c r="J183" s="11"/>
      <c r="K183" s="11"/>
      <c r="L183" s="102" t="str">
        <f>Classe!T310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2"/>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Classe!T314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3">(AG188/60)*10</f>
        <v>#VALUE!</v>
      </c>
      <c r="C188" s="74"/>
      <c r="D188" s="1"/>
      <c r="E188" s="8" t="s">
        <v>217</v>
      </c>
      <c r="F188" s="8"/>
      <c r="G188" s="13" t="s">
        <v>357</v>
      </c>
      <c r="H188" s="11"/>
      <c r="I188" s="11"/>
      <c r="J188" s="11"/>
      <c r="K188" s="11"/>
      <c r="L188" s="102" t="str">
        <f>Classe!T315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4">IF(SUM(M188:AE188)=0,"",AVERAGEIF(M188:AE188,"&gt;0"))</f>
        <v/>
      </c>
      <c r="AH188" s="1"/>
    </row>
    <row r="189" spans="1:34" ht="19.5">
      <c r="A189" s="1"/>
      <c r="B189" s="26" t="e">
        <f t="shared" si="23"/>
        <v>#VALUE!</v>
      </c>
      <c r="C189" s="74"/>
      <c r="D189" s="1"/>
      <c r="E189" s="8" t="s">
        <v>218</v>
      </c>
      <c r="F189" s="8"/>
      <c r="G189" s="13" t="s">
        <v>358</v>
      </c>
      <c r="H189" s="11"/>
      <c r="I189" s="11"/>
      <c r="J189" s="11"/>
      <c r="K189" s="11"/>
      <c r="L189" s="102" t="str">
        <f>Classe!T316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4"/>
        <v/>
      </c>
      <c r="AH189" s="1"/>
    </row>
    <row r="190" spans="1:34" ht="19.5">
      <c r="A190" s="1"/>
      <c r="B190" s="26" t="e">
        <f t="shared" si="23"/>
        <v>#VALUE!</v>
      </c>
      <c r="C190" s="74"/>
      <c r="D190" s="1"/>
      <c r="E190" s="8" t="s">
        <v>219</v>
      </c>
      <c r="F190" s="8"/>
      <c r="G190" s="13" t="s">
        <v>359</v>
      </c>
      <c r="H190" s="11"/>
      <c r="I190" s="11"/>
      <c r="J190" s="11"/>
      <c r="K190" s="11"/>
      <c r="L190" s="102" t="str">
        <f>Classe!T317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4"/>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Classe!T323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5">(AG197/60)*10</f>
        <v>#VALUE!</v>
      </c>
      <c r="C197" s="74"/>
      <c r="D197" s="1"/>
      <c r="E197" s="8" t="s">
        <v>224</v>
      </c>
      <c r="F197" s="8"/>
      <c r="G197" s="13" t="s">
        <v>361</v>
      </c>
      <c r="H197" s="11"/>
      <c r="I197" s="11"/>
      <c r="J197" s="11"/>
      <c r="K197" s="11"/>
      <c r="L197" s="102" t="str">
        <f>Classe!T324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6">IF(SUM(M197:AE197)=0,"",AVERAGEIF(M197:AE197,"&gt;0"))</f>
        <v/>
      </c>
      <c r="AH197" s="1"/>
    </row>
    <row r="198" spans="1:34" ht="19.5">
      <c r="A198" s="1"/>
      <c r="B198" s="26" t="e">
        <f t="shared" si="25"/>
        <v>#VALUE!</v>
      </c>
      <c r="C198" s="74"/>
      <c r="D198" s="1"/>
      <c r="E198" s="8" t="s">
        <v>225</v>
      </c>
      <c r="F198" s="8"/>
      <c r="G198" s="13" t="s">
        <v>362</v>
      </c>
      <c r="H198" s="11"/>
      <c r="I198" s="11"/>
      <c r="J198" s="11"/>
      <c r="K198" s="11"/>
      <c r="L198" s="102" t="str">
        <f>Classe!T325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6"/>
        <v/>
      </c>
      <c r="AH198" s="1"/>
    </row>
    <row r="199" spans="1:34" ht="19.5">
      <c r="A199" s="1"/>
      <c r="B199" s="26" t="e">
        <f t="shared" si="25"/>
        <v>#VALUE!</v>
      </c>
      <c r="C199" s="74"/>
      <c r="D199" s="1"/>
      <c r="E199" s="8" t="s">
        <v>226</v>
      </c>
      <c r="F199" s="8"/>
      <c r="G199" s="13" t="s">
        <v>363</v>
      </c>
      <c r="H199" s="11"/>
      <c r="I199" s="11"/>
      <c r="J199" s="11"/>
      <c r="K199" s="11"/>
      <c r="L199" s="102" t="str">
        <f>Classe!T326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6"/>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 si="27">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Classe!T330</f>
        <v/>
      </c>
      <c r="M203" s="347"/>
      <c r="N203" s="347"/>
      <c r="O203" s="347"/>
      <c r="P203" s="347"/>
      <c r="Q203" s="347"/>
      <c r="R203" s="347"/>
      <c r="S203" s="347"/>
      <c r="T203" s="347"/>
      <c r="U203" s="347"/>
      <c r="V203" s="347"/>
      <c r="W203" s="347"/>
      <c r="X203" s="347"/>
      <c r="Y203" s="347"/>
      <c r="Z203" s="347"/>
      <c r="AA203" s="347"/>
      <c r="AB203" s="347"/>
      <c r="AC203" s="11"/>
      <c r="AD203" s="11"/>
      <c r="AE203" s="11"/>
      <c r="AG203" s="1" t="str">
        <f>IF(SUM(M203:AE203)=0,"",AVERAGEIF(M203:AE203,"&gt;0"))</f>
        <v/>
      </c>
      <c r="AH203" s="1"/>
    </row>
    <row r="204" spans="1:34" ht="19.5">
      <c r="A204" s="1"/>
      <c r="B204" s="26" t="e">
        <f t="shared" ref="B204:B210" si="28">(AG204/60)*10</f>
        <v>#VALUE!</v>
      </c>
      <c r="C204" s="74"/>
      <c r="D204" s="1"/>
      <c r="E204" s="8" t="s">
        <v>231</v>
      </c>
      <c r="F204" s="8"/>
      <c r="G204" s="13" t="s">
        <v>365</v>
      </c>
      <c r="H204" s="11"/>
      <c r="I204" s="11"/>
      <c r="J204" s="11"/>
      <c r="K204" s="11"/>
      <c r="L204" s="102" t="str">
        <f>Classe!T331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ref="AG204:AG210" si="29">IF(SUM(M204:AE204)=0,"",AVERAGEIF(M204:AE204,"&gt;0"))</f>
        <v/>
      </c>
      <c r="AH204" s="1"/>
    </row>
    <row r="205" spans="1:34" ht="19.5">
      <c r="A205" s="1"/>
      <c r="B205" s="26" t="e">
        <f t="shared" si="28"/>
        <v>#VALUE!</v>
      </c>
      <c r="C205" s="74"/>
      <c r="D205" s="1"/>
      <c r="E205" s="8" t="s">
        <v>232</v>
      </c>
      <c r="F205" s="8"/>
      <c r="G205" s="13" t="s">
        <v>366</v>
      </c>
      <c r="H205" s="11"/>
      <c r="I205" s="11"/>
      <c r="J205" s="11"/>
      <c r="K205" s="11"/>
      <c r="L205" s="102" t="str">
        <f>Classe!T332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9"/>
        <v/>
      </c>
      <c r="AH205" s="1"/>
    </row>
    <row r="206" spans="1:34" ht="19.5">
      <c r="A206" s="1"/>
      <c r="B206" s="26" t="e">
        <f t="shared" si="28"/>
        <v>#VALUE!</v>
      </c>
      <c r="C206" s="74"/>
      <c r="D206" s="1"/>
      <c r="E206" s="8" t="s">
        <v>233</v>
      </c>
      <c r="F206" s="8"/>
      <c r="G206" s="13" t="s">
        <v>367</v>
      </c>
      <c r="H206" s="11"/>
      <c r="I206" s="11"/>
      <c r="J206" s="11"/>
      <c r="K206" s="11"/>
      <c r="L206" s="102" t="str">
        <f>Classe!T333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9"/>
        <v/>
      </c>
      <c r="AH206" s="1"/>
    </row>
    <row r="207" spans="1:34" ht="19.5">
      <c r="A207" s="1"/>
      <c r="B207" s="26" t="e">
        <f t="shared" si="28"/>
        <v>#VALUE!</v>
      </c>
      <c r="C207" s="74"/>
      <c r="D207" s="1"/>
      <c r="E207" s="8" t="s">
        <v>234</v>
      </c>
      <c r="F207" s="8"/>
      <c r="G207" s="13" t="s">
        <v>368</v>
      </c>
      <c r="H207" s="11"/>
      <c r="I207" s="11"/>
      <c r="J207" s="11"/>
      <c r="K207" s="11"/>
      <c r="L207" s="102" t="str">
        <f>Classe!T334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9"/>
        <v/>
      </c>
      <c r="AH207" s="1"/>
    </row>
    <row r="208" spans="1:34" ht="19.5">
      <c r="A208" s="1"/>
      <c r="B208" s="26" t="e">
        <f t="shared" si="28"/>
        <v>#VALUE!</v>
      </c>
      <c r="C208" s="74"/>
      <c r="D208" s="1"/>
      <c r="E208" s="8" t="s">
        <v>235</v>
      </c>
      <c r="F208" s="8"/>
      <c r="G208" s="13" t="s">
        <v>369</v>
      </c>
      <c r="H208" s="11"/>
      <c r="I208" s="11"/>
      <c r="J208" s="11"/>
      <c r="K208" s="11"/>
      <c r="L208" s="102" t="str">
        <f>Classe!T335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9"/>
        <v/>
      </c>
      <c r="AH208" s="1"/>
    </row>
    <row r="209" spans="1:34" s="1" customFormat="1" ht="19.5">
      <c r="B209" s="26" t="e">
        <f t="shared" si="28"/>
        <v>#VALUE!</v>
      </c>
      <c r="C209" s="74"/>
      <c r="E209" s="8" t="s">
        <v>236</v>
      </c>
      <c r="F209" s="8"/>
      <c r="G209" s="13" t="s">
        <v>370</v>
      </c>
      <c r="H209" s="11"/>
      <c r="I209" s="11"/>
      <c r="J209" s="11"/>
      <c r="K209" s="11"/>
      <c r="L209" s="102" t="str">
        <f>Classe!T336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9"/>
        <v/>
      </c>
    </row>
    <row r="210" spans="1:34" s="1" customFormat="1" ht="19.5">
      <c r="B210" s="26" t="e">
        <f t="shared" si="28"/>
        <v>#VALUE!</v>
      </c>
      <c r="C210" s="74"/>
      <c r="E210" s="8" t="s">
        <v>237</v>
      </c>
      <c r="F210" s="8"/>
      <c r="G210" s="13" t="s">
        <v>371</v>
      </c>
      <c r="H210" s="11"/>
      <c r="I210" s="11"/>
      <c r="J210" s="11"/>
      <c r="K210" s="11"/>
      <c r="L210" s="102" t="str">
        <f>Classe!T337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9"/>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30">(AG216/60)*10</f>
        <v>#VALUE!</v>
      </c>
      <c r="C216" s="1"/>
      <c r="D216" s="1"/>
      <c r="E216" s="8" t="s">
        <v>241</v>
      </c>
      <c r="F216" s="8"/>
      <c r="G216" s="76" t="s">
        <v>372</v>
      </c>
      <c r="H216" s="1"/>
      <c r="I216" s="1"/>
      <c r="J216" s="1"/>
      <c r="K216" s="1"/>
      <c r="L216" s="102" t="str">
        <f>Classe!T343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30"/>
        <v>#VALUE!</v>
      </c>
      <c r="C217" s="1"/>
      <c r="D217" s="1"/>
      <c r="E217" s="8" t="s">
        <v>242</v>
      </c>
      <c r="F217" s="8"/>
      <c r="G217" s="76" t="s">
        <v>373</v>
      </c>
      <c r="H217" s="1"/>
      <c r="I217" s="1"/>
      <c r="J217" s="1"/>
      <c r="K217" s="1"/>
      <c r="L217" s="102" t="str">
        <f>Classe!T344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31">IF(SUM(M217:AE217)=0,"",AVERAGEIF(M217:AE217,"&gt;0"))</f>
        <v/>
      </c>
      <c r="AH217" s="1"/>
    </row>
    <row r="218" spans="1:34" ht="19.5">
      <c r="A218" s="1"/>
      <c r="B218" s="26" t="e">
        <f>(AG218/60)*10</f>
        <v>#VALUE!</v>
      </c>
      <c r="C218" s="1"/>
      <c r="D218" s="1"/>
      <c r="E218" s="8" t="s">
        <v>243</v>
      </c>
      <c r="F218" s="8"/>
      <c r="G218" s="76" t="s">
        <v>374</v>
      </c>
      <c r="H218" s="1"/>
      <c r="I218" s="1"/>
      <c r="J218" s="1"/>
      <c r="K218" s="1"/>
      <c r="L218" s="102" t="str">
        <f>Classe!T345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31"/>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2">(AG222/60)*10</f>
        <v>#VALUE!</v>
      </c>
      <c r="C222" s="1"/>
      <c r="D222" s="1"/>
      <c r="E222" s="8" t="s">
        <v>245</v>
      </c>
      <c r="F222" s="8"/>
      <c r="G222" s="76" t="s">
        <v>375</v>
      </c>
      <c r="H222" s="1"/>
      <c r="I222" s="1"/>
      <c r="J222" s="1"/>
      <c r="K222" s="1"/>
      <c r="L222" s="102" t="str">
        <f>Classe!T349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2"/>
        <v>#VALUE!</v>
      </c>
      <c r="C223" s="1"/>
      <c r="D223" s="1"/>
      <c r="E223" s="8" t="s">
        <v>246</v>
      </c>
      <c r="F223" s="8"/>
      <c r="G223" s="76" t="s">
        <v>376</v>
      </c>
      <c r="H223" s="1"/>
      <c r="I223" s="1"/>
      <c r="J223" s="1"/>
      <c r="K223" s="1"/>
      <c r="L223" s="102" t="str">
        <f>Classe!T350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3">IF(SUM(M223:AE223)=0,"",AVERAGEIF(M223:AE223,"&gt;0"))</f>
        <v/>
      </c>
      <c r="AH223" s="1"/>
    </row>
    <row r="224" spans="1:34" ht="19.5">
      <c r="A224" s="1"/>
      <c r="B224" s="26" t="e">
        <f t="shared" si="32"/>
        <v>#VALUE!</v>
      </c>
      <c r="C224" s="1"/>
      <c r="D224" s="1"/>
      <c r="E224" s="8" t="s">
        <v>249</v>
      </c>
      <c r="F224" s="8"/>
      <c r="G224" s="76" t="s">
        <v>377</v>
      </c>
      <c r="H224" s="1"/>
      <c r="I224" s="1"/>
      <c r="J224" s="1"/>
      <c r="K224" s="1"/>
      <c r="L224" s="102" t="str">
        <f>Classe!T351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3"/>
        <v/>
      </c>
      <c r="AH224" s="1"/>
    </row>
    <row r="225" spans="1:34" ht="19.5">
      <c r="A225" s="1"/>
      <c r="B225" s="26" t="e">
        <f>(AG225/60)*10</f>
        <v>#VALUE!</v>
      </c>
      <c r="C225" s="1"/>
      <c r="D225" s="1"/>
      <c r="E225" s="8" t="s">
        <v>250</v>
      </c>
      <c r="F225" s="8"/>
      <c r="G225" s="76" t="s">
        <v>378</v>
      </c>
      <c r="H225" s="1"/>
      <c r="I225" s="1"/>
      <c r="J225" s="1"/>
      <c r="K225" s="1"/>
      <c r="L225" s="102" t="str">
        <f>Classe!T352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3"/>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Classe!T356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Classe!T357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Classe!T361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Classe!T362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4">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87" priority="7" stopIfTrue="1">
      <formula>ISERROR(M6)</formula>
    </cfRule>
    <cfRule type="cellIs" dxfId="686" priority="8" stopIfTrue="1" operator="equal">
      <formula>0</formula>
    </cfRule>
  </conditionalFormatting>
  <conditionalFormatting sqref="M2:AE5 L129:L160 L12:L38 L40:L71 L107:L127 L193:L211 L213:L235 L73:L105 L162:L191">
    <cfRule type="cellIs" dxfId="685"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684" priority="5" stopIfTrue="1">
      <formula>LEN(TRIM(M12))=0</formula>
    </cfRule>
  </conditionalFormatting>
  <conditionalFormatting sqref="A232:B232 B234:B235 B229:B230 A227:B227 A220:B220 A214:B214 A201:B201 A194:B194 A185:B185 A177:B177 B154:B159 A152:B152 B149:B150 A147:B147 A141:B141 B132:B139 A130:B130 B120:B126 A118:B118 B110:B116 A108:B108 B100:B104 A98:B98 B91:B96 A89:B89 B85:B87 A83:B83 B76:B81 A74:B74 B67:B70 A65:B65 B60:B63 A58:B58 B54:B56 A52:B52 B50 A48:B48 B43:B46 A41:B41 B33:B37 A31:B31 B28:B29 A26:B26 B22:B24 A20:B20 A10:B10 A171:B171 B12:B18 B143:B145 B222:B225 B216:B218 B196:B199 B203:B210 B187:B190 B179:B183 B173:B175 B165:B169 A163:B163">
    <cfRule type="containsErrors" dxfId="683" priority="2">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10</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Classe!U1</f>
        <v>P.F.M.P.</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t="str">
        <f>Prog!K125</f>
        <v>Semaines 21 à 26</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AVERAGE(AG10,AG20,AG26,AG41,AG48,AG52,AG58,AG74,AG83,AG89,AG98,AG108,AG118,AG130,AG141,AG147,AG193,AG211)</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Classe!U143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Classe!U144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Classe!U145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Classe!U146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Classe!U147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Classe!U148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Classe!U149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Classe!U153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Classe!U154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Classe!U155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Classe!U159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Classe!U160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Classe!U164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Classe!U165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Classe!U166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Classe!U167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Classe!U168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Classe!U174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Classe!U175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Classe!U176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Classe!U177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Classe!U181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Classe!U185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Classe!U186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Classe!U187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Classe!U191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Classe!U192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Classe!U193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Classe!U194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Classe!U198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Classe!U199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Classe!U200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Classe!U201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Classe!U207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Classe!U208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Classe!U209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Classe!U210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Classe!U211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Classe!U212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Classe!U216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Classe!U217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Classe!U218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Classe!U222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Classe!U223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Classe!U224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Classe!U225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Classe!U226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Classe!U227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Classe!U231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Classe!U232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Classe!U233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Classe!U234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Classe!U235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Classe!U239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Classe!U240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Classe!U241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Classe!U242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Classe!U243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Classe!U244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Classe!U245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Classe!U249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Classe!U250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Classe!U251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Classe!U252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Classe!U253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Classe!U254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Classe!U255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Classe!U261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Classe!U262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Classe!U263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Classe!U264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Classe!U265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Classe!U266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Classe!U267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Classe!U268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Classe!U272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Classe!U273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Classe!U274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Classe!U278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Classe!U279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Classe!U283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Classe!U284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Classe!U285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Classe!U286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Classe!U287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Classe!U288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IF(SUM(AG164:AG168)&gt;0,AVERAGEIF(AG164:AG168, "&lt;&gt;0"),"")</f>
        <v/>
      </c>
      <c r="AH161" s="423"/>
    </row>
    <row r="162" spans="1:34" s="400" customFormat="1" ht="19.5" customHeight="1">
      <c r="A162" s="473"/>
      <c r="B162" s="474"/>
      <c r="C162" s="475"/>
      <c r="D162" s="475"/>
      <c r="E162" s="475"/>
      <c r="F162" s="475"/>
      <c r="G162" s="476"/>
      <c r="H162" s="476"/>
      <c r="I162" s="476"/>
      <c r="J162" s="476"/>
      <c r="K162" s="476"/>
      <c r="L162" s="476"/>
      <c r="M162" s="476"/>
      <c r="N162" s="476"/>
      <c r="O162" s="476"/>
      <c r="P162" s="476"/>
      <c r="Q162" s="476"/>
      <c r="R162" s="476"/>
      <c r="S162" s="475"/>
      <c r="T162" s="475"/>
      <c r="U162" s="475"/>
      <c r="V162" s="475"/>
      <c r="W162" s="475"/>
      <c r="X162" s="475"/>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Classe!U292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Classe!U293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Classe!U294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Classe!U295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Classe!U296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t="str">
        <f>IF(SUM(AG172:AG174)&gt;0,AVERAGEIF(AG172:AG174, "&lt;&gt;0"),"")</f>
        <v/>
      </c>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Classe!U300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Classe!U301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Classe!U302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t="str">
        <f>IF(SUM(AG178:AG182)&gt;0,AVERAGEIF(AG178:AG182, "&lt;&gt;0"),"")</f>
        <v/>
      </c>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Classe!U306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Classe!U307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Classe!U308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Classe!U309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Classe!U310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t="str">
        <f>IF(SUM(AG186:AG189)&gt;0,AVERAGEIF(AG186:AG189, "&lt;&gt;0"),"")</f>
        <v/>
      </c>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Classe!U314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Classe!U315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Classe!U316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Classe!U317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00" customFormat="1" ht="19.5">
      <c r="A191" s="423"/>
      <c r="B191" s="441"/>
      <c r="C191" s="442"/>
      <c r="D191" s="423"/>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c r="AF191" s="423"/>
      <c r="AG191" s="423"/>
      <c r="AH191" s="423"/>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c r="AG193" s="423" t="str">
        <f>IF(SUM(AG195:AG198)&gt;0,AVERAGEIF(AG195:AG198, "&lt;&gt;0"),"")</f>
        <v/>
      </c>
    </row>
    <row r="194" spans="1:34" s="423" customFormat="1" ht="19.5">
      <c r="A194" s="438" t="e">
        <f>(AG194/60)*10</f>
        <v>#VALUE!</v>
      </c>
      <c r="B194" s="439" t="e">
        <f>REPT("|",AG194*14)</f>
        <v>#VALUE!</v>
      </c>
      <c r="C194" s="440" t="s">
        <v>222</v>
      </c>
      <c r="E194" s="423" t="s">
        <v>228</v>
      </c>
      <c r="F194" s="435"/>
      <c r="L194" s="436"/>
      <c r="M194" s="437"/>
      <c r="N194" s="437"/>
      <c r="O194" s="437"/>
      <c r="P194" s="437"/>
      <c r="Q194" s="437"/>
      <c r="R194" s="437"/>
      <c r="S194" s="437"/>
      <c r="T194" s="437"/>
      <c r="U194" s="437"/>
      <c r="V194" s="437"/>
      <c r="W194" s="437"/>
      <c r="X194" s="437"/>
      <c r="Y194" s="437"/>
      <c r="Z194" s="437"/>
      <c r="AA194" s="437"/>
      <c r="AB194" s="437"/>
      <c r="AC194" s="437"/>
      <c r="AD194" s="437"/>
      <c r="AE194" s="437"/>
      <c r="AG194" s="423" t="str">
        <f>IF(SUM(AG196:AG199)&gt;0,AVERAGEIF(AG196:AG199, "&lt;&gt;0"),"")</f>
        <v/>
      </c>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Classe!U323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Classe!U324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Classe!U325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Classe!U326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t="str">
        <f>IF(SUM(AG202:AG209)&gt;0,AVERAGEIF(AG202:AG209, "&lt;&gt;0"),"")</f>
        <v/>
      </c>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Classe!U330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Classe!U331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Classe!U332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Classe!U333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Classe!U334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Classe!U335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ht="19.5">
      <c r="A209" s="1"/>
      <c r="B209" s="26" t="e">
        <f t="shared" si="27"/>
        <v>#VALUE!</v>
      </c>
      <c r="C209" s="74"/>
      <c r="D209" s="1"/>
      <c r="E209" s="8" t="s">
        <v>236</v>
      </c>
      <c r="F209" s="8"/>
      <c r="G209" s="13" t="s">
        <v>370</v>
      </c>
      <c r="H209" s="11"/>
      <c r="I209" s="11"/>
      <c r="J209" s="11"/>
      <c r="K209" s="11"/>
      <c r="L209" s="102" t="str">
        <f>Classe!U336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c r="AH209" s="1"/>
    </row>
    <row r="210" spans="1:34" s="1" customFormat="1" ht="19.5">
      <c r="B210" s="26" t="e">
        <f t="shared" si="27"/>
        <v>#VALUE!</v>
      </c>
      <c r="C210" s="74"/>
      <c r="E210" s="8" t="s">
        <v>237</v>
      </c>
      <c r="F210" s="8"/>
      <c r="G210" s="13" t="s">
        <v>371</v>
      </c>
      <c r="H210" s="11"/>
      <c r="I210" s="11"/>
      <c r="J210" s="11"/>
      <c r="K210" s="11"/>
      <c r="L210" s="102" t="str">
        <f>Classe!U337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c r="AG211" s="423" t="str">
        <f>IF(SUM(AG213:AG234)&gt;0,AVERAGEIF(AG213:AG234, "&lt;&gt;0"),"")</f>
        <v/>
      </c>
    </row>
    <row r="212" spans="1:34" s="423"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IF(SUM(AG215:AG217)&gt;0,AVERAGEIF(AG215:AG217, "&lt;&gt;0"),"")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Classe!U343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Classe!U344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Classe!U345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t="str">
        <f>IF(SUM(AG221:AG224)&gt;0,AVERAGEIF(AG221:AG224, "&lt;&gt;0"),"")</f>
        <v/>
      </c>
      <c r="AH219" s="423"/>
    </row>
    <row r="220" spans="1:34" s="400" customFormat="1" ht="19.5">
      <c r="A220" s="438" t="e">
        <f>(AG219/60)*10</f>
        <v>#VALUE!</v>
      </c>
      <c r="B220" s="439" t="e">
        <f>REPT("|",AG219*14)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Classe!U349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Classe!U350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Classe!U351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Classe!U352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t="str">
        <f>IF(SUM(AG228:AG229)&gt;0,AVERAGEIF(AG228:AG229, "&lt;&gt;0"),"")</f>
        <v/>
      </c>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Classe!U356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Classe!U357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t="str">
        <f>IF(SUM(AG233:AG234)&gt;0,AVERAGEIF(AG233:AG234, "&lt;&gt;0"),"")</f>
        <v/>
      </c>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Classe!U361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Classe!U362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c r="AH235" s="1"/>
    </row>
    <row r="236" spans="1:34" s="400" customFormat="1" ht="40.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row r="238" spans="1:34" ht="17.25" customHeight="1">
      <c r="AG238" s="24"/>
    </row>
    <row r="239" spans="1:34" ht="17.25" customHeight="1"/>
    <row r="240" spans="1:34" ht="17.25" customHeight="1"/>
    <row r="241" spans="7:33" ht="17.25" customHeight="1"/>
    <row r="242" spans="7:33" ht="17.25" customHeight="1">
      <c r="AG242" s="24"/>
    </row>
    <row r="243" spans="7:33" ht="17.25" customHeight="1">
      <c r="G243" s="27"/>
      <c r="H243" s="27"/>
      <c r="I243" s="27"/>
      <c r="J243" s="27"/>
    </row>
    <row r="244" spans="7:33" ht="17.25" customHeight="1">
      <c r="G244" s="27"/>
      <c r="H244" s="27"/>
      <c r="I244" s="27"/>
      <c r="J244" s="27"/>
    </row>
    <row r="245" spans="7:33" ht="17.25" customHeight="1">
      <c r="G245" s="27"/>
      <c r="H245" s="27"/>
      <c r="I245" s="27"/>
      <c r="J245" s="27"/>
    </row>
    <row r="246" spans="7:33" ht="17.25" customHeight="1">
      <c r="G246" s="27"/>
      <c r="H246" s="27"/>
      <c r="I246" s="27"/>
      <c r="J246" s="27"/>
      <c r="AG246" s="24"/>
    </row>
    <row r="247" spans="7:33" ht="17.25" customHeight="1">
      <c r="G247" s="27"/>
      <c r="H247" s="27"/>
      <c r="I247" s="27"/>
      <c r="J247" s="27"/>
    </row>
    <row r="248" spans="7:33" ht="17.25" customHeight="1"/>
    <row r="249" spans="7:33" ht="17.25" customHeight="1"/>
    <row r="250" spans="7:33" ht="17.25" customHeight="1">
      <c r="AG250" s="24"/>
    </row>
    <row r="251" spans="7:33" ht="17.25" customHeight="1"/>
    <row r="252" spans="7:33" ht="17.25" customHeight="1"/>
    <row r="253" spans="7:33" ht="17.25" customHeight="1">
      <c r="K253" s="2"/>
      <c r="L253" s="15"/>
    </row>
    <row r="254" spans="7:33" ht="17.25" customHeight="1">
      <c r="K254" s="2"/>
      <c r="L254" s="15"/>
    </row>
    <row r="255" spans="7:33" ht="17.25" customHeight="1">
      <c r="K255" s="2"/>
      <c r="L255" s="15"/>
    </row>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15" customHeight="1">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82" priority="6" stopIfTrue="1">
      <formula>ISERROR(M6)</formula>
    </cfRule>
    <cfRule type="cellIs" dxfId="681" priority="7" stopIfTrue="1" operator="equal">
      <formula>0</formula>
    </cfRule>
  </conditionalFormatting>
  <conditionalFormatting sqref="M2:AE5 L129:L160 L163:L191 L12:L38 L40:L71 L107:L127 L193:L211 L213:L235 L73:L105">
    <cfRule type="cellIs" dxfId="680" priority="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3">
      <iconSet>
        <cfvo type="percent" val="0"/>
        <cfvo type="num" val="3"/>
        <cfvo type="num" val="5"/>
      </iconSet>
    </cfRule>
    <cfRule type="containsBlanks" dxfId="679" priority="4"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78" priority="1">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8" manualBreakCount="8">
    <brk id="38" max="16383" man="1"/>
    <brk id="71" max="16383" man="1"/>
    <brk id="105" max="16383" man="1"/>
    <brk id="127" max="16383" man="1"/>
    <brk id="160" max="26" man="1"/>
    <brk id="191" max="26" man="1"/>
    <brk id="211" max="26" man="1"/>
    <brk id="235" max="2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11</v>
      </c>
      <c r="B2" s="767"/>
      <c r="C2" s="767"/>
      <c r="D2" s="767"/>
      <c r="E2" s="767"/>
      <c r="F2" s="767"/>
      <c r="G2" s="767"/>
      <c r="H2" s="760" t="s">
        <v>124</v>
      </c>
      <c r="I2" s="760"/>
      <c r="J2" s="760"/>
      <c r="K2" s="771"/>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Classe!V1</f>
        <v>N° 11</v>
      </c>
      <c r="I3" s="769"/>
      <c r="J3" s="769"/>
      <c r="K3" s="77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Prog!K137</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Classe!V143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Classe!V144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Classe!V145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Classe!V146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Classe!V147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Classe!V148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Classe!V149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Classe!V153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Classe!V154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Classe!V155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Classe!V159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Classe!V160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Classe!V164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Classe!V165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Classe!V166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Classe!V167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Classe!V168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Classe!V174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Classe!V175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Classe!V176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Classe!V177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Classe!V181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Classe!V185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Classe!V186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Classe!V187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Classe!V191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Classe!V192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Classe!V193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Classe!V194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Classe!V198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Classe!V199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Classe!V200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Classe!V201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Classe!V207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Classe!V208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Classe!V209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Classe!V210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Classe!V211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Classe!V212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Classe!V216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Classe!V217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Classe!V218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Classe!V222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Classe!V223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Classe!V224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Classe!V225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Classe!V226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Classe!V227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Classe!V231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Classe!V232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Classe!V233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Classe!V234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Classe!V235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Classe!V239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Classe!V240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Classe!V241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Classe!V242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Classe!V243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Classe!V244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Classe!V245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Classe!V249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Classe!V250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Classe!V251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Classe!V252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Classe!V253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Classe!V254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Classe!V255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Classe!V261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Classe!V262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Classe!V263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Classe!V264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Classe!V265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Classe!V266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Classe!V267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Classe!V268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Classe!V272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Classe!V273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Classe!V274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Classe!V278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Classe!V279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Classe!V283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Classe!V284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Classe!V285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Classe!V286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Classe!V287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Classe!V288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Classe!V292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Classe!V293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Classe!V294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Classe!V295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Classe!V296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Classe!V300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Classe!V301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Classe!V302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Classe!V306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Classe!V307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Classe!V308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Classe!V309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Classe!V310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Classe!V314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Classe!V315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Classe!V316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Classe!V317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Classe!V323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Classe!V324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Classe!V325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Classe!V326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Classe!V330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Classe!V331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Classe!V332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Classe!V333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Classe!V334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Classe!V335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Classe!V336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Classe!V337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Classe!V343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Classe!V344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Classe!V345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Classe!V349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Classe!V350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Classe!V351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Classe!V352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Classe!V356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Classe!V357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Classe!V361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Classe!V362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77" priority="7" stopIfTrue="1">
      <formula>ISERROR(M6)</formula>
    </cfRule>
    <cfRule type="cellIs" dxfId="676" priority="8" stopIfTrue="1" operator="equal">
      <formula>0</formula>
    </cfRule>
  </conditionalFormatting>
  <conditionalFormatting sqref="M2:AE5 L129:L160 L12:L38 L40:L71 L107:L127 L193:L211 L213:L235 L73:L105 L162:L191">
    <cfRule type="cellIs" dxfId="675"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674" priority="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73" priority="2">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tabColor rgb="FFFF0000"/>
  </sheetPr>
  <dimension ref="A1:O28"/>
  <sheetViews>
    <sheetView workbookViewId="0">
      <selection sqref="A1:C6"/>
    </sheetView>
  </sheetViews>
  <sheetFormatPr baseColWidth="10" defaultRowHeight="15"/>
  <cols>
    <col min="4" max="4" width="1" customWidth="1"/>
    <col min="8" max="8" width="1" customWidth="1"/>
    <col min="12" max="12" width="1" customWidth="1"/>
  </cols>
  <sheetData>
    <row r="1" spans="1:15" ht="19.5" customHeight="1" thickTop="1" thickBot="1">
      <c r="A1" s="624" t="str">
        <f>listes!B5</f>
        <v>Gwendolyne</v>
      </c>
      <c r="B1" s="624"/>
      <c r="C1" s="624"/>
      <c r="D1" s="342"/>
      <c r="E1" s="624" t="str">
        <f>listes!B6</f>
        <v>Noé</v>
      </c>
      <c r="F1" s="624"/>
      <c r="G1" s="624"/>
      <c r="H1" s="342"/>
      <c r="I1" s="624" t="str">
        <f>listes!B7</f>
        <v>Robin</v>
      </c>
      <c r="J1" s="624"/>
      <c r="K1" s="624"/>
      <c r="L1" s="342"/>
      <c r="M1" s="624" t="str">
        <f>listes!B8</f>
        <v>Mathis</v>
      </c>
      <c r="N1" s="624"/>
      <c r="O1" s="624"/>
    </row>
    <row r="2" spans="1:15" ht="19.5" customHeight="1" thickTop="1" thickBot="1">
      <c r="A2" s="624"/>
      <c r="B2" s="624"/>
      <c r="C2" s="624"/>
      <c r="D2" s="342"/>
      <c r="E2" s="624"/>
      <c r="F2" s="624"/>
      <c r="G2" s="624"/>
      <c r="H2" s="342"/>
      <c r="I2" s="624"/>
      <c r="J2" s="624"/>
      <c r="K2" s="624"/>
      <c r="L2" s="342"/>
      <c r="M2" s="624"/>
      <c r="N2" s="624"/>
      <c r="O2" s="624"/>
    </row>
    <row r="3" spans="1:15" ht="19.5" customHeight="1" thickTop="1" thickBot="1">
      <c r="A3" s="624"/>
      <c r="B3" s="624"/>
      <c r="C3" s="624"/>
      <c r="D3" s="342"/>
      <c r="E3" s="624"/>
      <c r="F3" s="624"/>
      <c r="G3" s="624"/>
      <c r="H3" s="342"/>
      <c r="I3" s="624"/>
      <c r="J3" s="624"/>
      <c r="K3" s="624"/>
      <c r="L3" s="342"/>
      <c r="M3" s="624"/>
      <c r="N3" s="624"/>
      <c r="O3" s="624"/>
    </row>
    <row r="4" spans="1:15" ht="19.5" customHeight="1" thickTop="1" thickBot="1">
      <c r="A4" s="624"/>
      <c r="B4" s="624"/>
      <c r="C4" s="624"/>
      <c r="D4" s="342"/>
      <c r="E4" s="624"/>
      <c r="F4" s="624"/>
      <c r="G4" s="624"/>
      <c r="H4" s="342"/>
      <c r="I4" s="624"/>
      <c r="J4" s="624"/>
      <c r="K4" s="624"/>
      <c r="L4" s="342"/>
      <c r="M4" s="624"/>
      <c r="N4" s="624"/>
      <c r="O4" s="624"/>
    </row>
    <row r="5" spans="1:15" ht="19.5" customHeight="1" thickTop="1" thickBot="1">
      <c r="A5" s="624"/>
      <c r="B5" s="624"/>
      <c r="C5" s="624"/>
      <c r="D5" s="342"/>
      <c r="E5" s="624"/>
      <c r="F5" s="624"/>
      <c r="G5" s="624"/>
      <c r="H5" s="342"/>
      <c r="I5" s="624"/>
      <c r="J5" s="624"/>
      <c r="K5" s="624"/>
      <c r="L5" s="342"/>
      <c r="M5" s="624"/>
      <c r="N5" s="624"/>
      <c r="O5" s="624"/>
    </row>
    <row r="6" spans="1:15" ht="19.5" customHeight="1" thickTop="1" thickBot="1">
      <c r="A6" s="624"/>
      <c r="B6" s="624"/>
      <c r="C6" s="624"/>
      <c r="D6" s="342"/>
      <c r="E6" s="624"/>
      <c r="F6" s="624"/>
      <c r="G6" s="624"/>
      <c r="H6" s="342"/>
      <c r="I6" s="624"/>
      <c r="J6" s="624"/>
      <c r="K6" s="624"/>
      <c r="L6" s="342"/>
      <c r="M6" s="624"/>
      <c r="N6" s="624"/>
      <c r="O6" s="624"/>
    </row>
    <row r="7" spans="1:15" ht="5.25" customHeight="1" thickTop="1" thickBot="1">
      <c r="A7" s="343"/>
      <c r="B7" s="343"/>
      <c r="C7" s="343"/>
      <c r="D7" s="344"/>
      <c r="E7" s="343"/>
      <c r="F7" s="343"/>
      <c r="G7" s="343"/>
      <c r="H7" s="344"/>
      <c r="I7" s="343"/>
      <c r="J7" s="343"/>
      <c r="K7" s="343"/>
      <c r="L7" s="344"/>
      <c r="M7" s="343"/>
      <c r="N7" s="343"/>
      <c r="O7" s="343"/>
    </row>
    <row r="8" spans="1:15" ht="19.5" customHeight="1" thickTop="1" thickBot="1">
      <c r="A8" s="624" t="str">
        <f>listes!B9</f>
        <v>Noa</v>
      </c>
      <c r="B8" s="624"/>
      <c r="C8" s="624"/>
      <c r="D8" s="342"/>
      <c r="E8" s="624" t="str">
        <f>listes!B10</f>
        <v>Alyssa</v>
      </c>
      <c r="F8" s="624"/>
      <c r="G8" s="624"/>
      <c r="H8" s="342"/>
      <c r="I8" s="624" t="str">
        <f>listes!B11</f>
        <v>Quentin</v>
      </c>
      <c r="J8" s="624"/>
      <c r="K8" s="624"/>
      <c r="L8" s="342"/>
      <c r="M8" s="624" t="str">
        <f>listes!B12</f>
        <v>Léo</v>
      </c>
      <c r="N8" s="624"/>
      <c r="O8" s="624"/>
    </row>
    <row r="9" spans="1:15" ht="19.5" customHeight="1" thickTop="1" thickBot="1">
      <c r="A9" s="624"/>
      <c r="B9" s="624"/>
      <c r="C9" s="624"/>
      <c r="D9" s="342"/>
      <c r="E9" s="624"/>
      <c r="F9" s="624"/>
      <c r="G9" s="624"/>
      <c r="H9" s="342"/>
      <c r="I9" s="624"/>
      <c r="J9" s="624"/>
      <c r="K9" s="624"/>
      <c r="L9" s="342"/>
      <c r="M9" s="624"/>
      <c r="N9" s="624"/>
      <c r="O9" s="624"/>
    </row>
    <row r="10" spans="1:15" ht="19.5" customHeight="1" thickTop="1" thickBot="1">
      <c r="A10" s="624"/>
      <c r="B10" s="624"/>
      <c r="C10" s="624"/>
      <c r="D10" s="342"/>
      <c r="E10" s="624"/>
      <c r="F10" s="624"/>
      <c r="G10" s="624"/>
      <c r="H10" s="342"/>
      <c r="I10" s="624"/>
      <c r="J10" s="624"/>
      <c r="K10" s="624"/>
      <c r="L10" s="342"/>
      <c r="M10" s="624"/>
      <c r="N10" s="624"/>
      <c r="O10" s="624"/>
    </row>
    <row r="11" spans="1:15" ht="19.5" customHeight="1" thickTop="1" thickBot="1">
      <c r="A11" s="624"/>
      <c r="B11" s="624"/>
      <c r="C11" s="624"/>
      <c r="D11" s="342"/>
      <c r="E11" s="624"/>
      <c r="F11" s="624"/>
      <c r="G11" s="624"/>
      <c r="H11" s="342"/>
      <c r="I11" s="624"/>
      <c r="J11" s="624"/>
      <c r="K11" s="624"/>
      <c r="L11" s="342"/>
      <c r="M11" s="624"/>
      <c r="N11" s="624"/>
      <c r="O11" s="624"/>
    </row>
    <row r="12" spans="1:15" ht="19.5" customHeight="1" thickTop="1" thickBot="1">
      <c r="A12" s="624"/>
      <c r="B12" s="624"/>
      <c r="C12" s="624"/>
      <c r="D12" s="342"/>
      <c r="E12" s="624"/>
      <c r="F12" s="624"/>
      <c r="G12" s="624"/>
      <c r="H12" s="342"/>
      <c r="I12" s="624"/>
      <c r="J12" s="624"/>
      <c r="K12" s="624"/>
      <c r="L12" s="342"/>
      <c r="M12" s="624"/>
      <c r="N12" s="624"/>
      <c r="O12" s="624"/>
    </row>
    <row r="13" spans="1:15" ht="19.5" customHeight="1" thickTop="1" thickBot="1">
      <c r="A13" s="624"/>
      <c r="B13" s="624"/>
      <c r="C13" s="624"/>
      <c r="D13" s="342"/>
      <c r="E13" s="624"/>
      <c r="F13" s="624"/>
      <c r="G13" s="624"/>
      <c r="H13" s="342"/>
      <c r="I13" s="624"/>
      <c r="J13" s="624"/>
      <c r="K13" s="624"/>
      <c r="L13" s="342"/>
      <c r="M13" s="624"/>
      <c r="N13" s="624"/>
      <c r="O13" s="624"/>
    </row>
    <row r="14" spans="1:15" ht="5.25" customHeight="1" thickTop="1" thickBot="1">
      <c r="A14" s="343"/>
      <c r="B14" s="343"/>
      <c r="C14" s="343"/>
      <c r="D14" s="344"/>
      <c r="E14" s="343"/>
      <c r="F14" s="343"/>
      <c r="G14" s="343"/>
      <c r="H14" s="344"/>
      <c r="I14" s="343"/>
      <c r="J14" s="343"/>
      <c r="K14" s="343"/>
      <c r="L14" s="344"/>
      <c r="M14" s="343"/>
      <c r="N14" s="343"/>
      <c r="O14" s="343"/>
    </row>
    <row r="15" spans="1:15" ht="19.5" customHeight="1" thickTop="1" thickBot="1">
      <c r="A15" s="624" t="str">
        <f>listes!B13</f>
        <v>Lucas</v>
      </c>
      <c r="B15" s="624"/>
      <c r="C15" s="624"/>
      <c r="D15" s="342"/>
      <c r="E15" s="624" t="str">
        <f>listes!B14</f>
        <v>Lucas</v>
      </c>
      <c r="F15" s="624"/>
      <c r="G15" s="624"/>
      <c r="H15" s="342"/>
      <c r="I15" s="624" t="str">
        <f>listes!B15</f>
        <v>Ludovic</v>
      </c>
      <c r="J15" s="624"/>
      <c r="K15" s="624"/>
      <c r="L15" s="342"/>
      <c r="M15" s="624" t="str">
        <f>listes!B16</f>
        <v>Romain</v>
      </c>
      <c r="N15" s="624"/>
      <c r="O15" s="624"/>
    </row>
    <row r="16" spans="1:15" ht="19.5" customHeight="1" thickTop="1" thickBot="1">
      <c r="A16" s="624"/>
      <c r="B16" s="624"/>
      <c r="C16" s="624"/>
      <c r="D16" s="342"/>
      <c r="E16" s="624"/>
      <c r="F16" s="624"/>
      <c r="G16" s="624"/>
      <c r="H16" s="342"/>
      <c r="I16" s="624"/>
      <c r="J16" s="624"/>
      <c r="K16" s="624"/>
      <c r="L16" s="342"/>
      <c r="M16" s="624"/>
      <c r="N16" s="624"/>
      <c r="O16" s="624"/>
    </row>
    <row r="17" spans="1:15" ht="19.5" customHeight="1" thickTop="1" thickBot="1">
      <c r="A17" s="624"/>
      <c r="B17" s="624"/>
      <c r="C17" s="624"/>
      <c r="D17" s="342"/>
      <c r="E17" s="624"/>
      <c r="F17" s="624"/>
      <c r="G17" s="624"/>
      <c r="H17" s="342"/>
      <c r="I17" s="624"/>
      <c r="J17" s="624"/>
      <c r="K17" s="624"/>
      <c r="L17" s="342"/>
      <c r="M17" s="624"/>
      <c r="N17" s="624"/>
      <c r="O17" s="624"/>
    </row>
    <row r="18" spans="1:15" ht="19.5" customHeight="1" thickTop="1" thickBot="1">
      <c r="A18" s="624"/>
      <c r="B18" s="624"/>
      <c r="C18" s="624"/>
      <c r="D18" s="342"/>
      <c r="E18" s="624"/>
      <c r="F18" s="624"/>
      <c r="G18" s="624"/>
      <c r="H18" s="342"/>
      <c r="I18" s="624"/>
      <c r="J18" s="624"/>
      <c r="K18" s="624"/>
      <c r="L18" s="342"/>
      <c r="M18" s="624"/>
      <c r="N18" s="624"/>
      <c r="O18" s="624"/>
    </row>
    <row r="19" spans="1:15" ht="19.5" customHeight="1" thickTop="1" thickBot="1">
      <c r="A19" s="624"/>
      <c r="B19" s="624"/>
      <c r="C19" s="624"/>
      <c r="D19" s="342"/>
      <c r="E19" s="624"/>
      <c r="F19" s="624"/>
      <c r="G19" s="624"/>
      <c r="H19" s="342"/>
      <c r="I19" s="624"/>
      <c r="J19" s="624"/>
      <c r="K19" s="624"/>
      <c r="L19" s="342"/>
      <c r="M19" s="624"/>
      <c r="N19" s="624"/>
      <c r="O19" s="624"/>
    </row>
    <row r="20" spans="1:15" ht="19.5" customHeight="1" thickTop="1" thickBot="1">
      <c r="A20" s="624"/>
      <c r="B20" s="624"/>
      <c r="C20" s="624"/>
      <c r="D20" s="342"/>
      <c r="E20" s="624"/>
      <c r="F20" s="624"/>
      <c r="G20" s="624"/>
      <c r="H20" s="342"/>
      <c r="I20" s="624"/>
      <c r="J20" s="624"/>
      <c r="K20" s="624"/>
      <c r="L20" s="342"/>
      <c r="M20" s="624"/>
      <c r="N20" s="624"/>
      <c r="O20" s="624"/>
    </row>
    <row r="21" spans="1:15" ht="5.25" customHeight="1" thickTop="1" thickBot="1"/>
    <row r="22" spans="1:15" ht="19.5" customHeight="1" thickTop="1" thickBot="1">
      <c r="A22" s="624" t="str">
        <f>listes!B17</f>
        <v>Clémence</v>
      </c>
      <c r="B22" s="624"/>
      <c r="C22" s="624"/>
      <c r="D22" s="342"/>
      <c r="E22" s="624" t="str">
        <f>listes!B18</f>
        <v>Coralie</v>
      </c>
      <c r="F22" s="624"/>
      <c r="G22" s="624"/>
      <c r="H22" s="342"/>
      <c r="I22" s="624" t="str">
        <f>listes!B19</f>
        <v>Mathis</v>
      </c>
      <c r="J22" s="624"/>
      <c r="K22" s="624"/>
      <c r="L22" s="342"/>
      <c r="M22" s="624" t="s">
        <v>981</v>
      </c>
      <c r="N22" s="624"/>
      <c r="O22" s="624"/>
    </row>
    <row r="23" spans="1:15" ht="19.5" customHeight="1" thickTop="1" thickBot="1">
      <c r="A23" s="624"/>
      <c r="B23" s="624"/>
      <c r="C23" s="624"/>
      <c r="D23" s="342"/>
      <c r="E23" s="624"/>
      <c r="F23" s="624"/>
      <c r="G23" s="624"/>
      <c r="H23" s="342"/>
      <c r="I23" s="624"/>
      <c r="J23" s="624"/>
      <c r="K23" s="624"/>
      <c r="L23" s="342"/>
      <c r="M23" s="624"/>
      <c r="N23" s="624"/>
      <c r="O23" s="624"/>
    </row>
    <row r="24" spans="1:15" ht="19.5" customHeight="1" thickTop="1" thickBot="1">
      <c r="A24" s="624"/>
      <c r="B24" s="624"/>
      <c r="C24" s="624"/>
      <c r="D24" s="342"/>
      <c r="E24" s="624"/>
      <c r="F24" s="624"/>
      <c r="G24" s="624"/>
      <c r="H24" s="342"/>
      <c r="I24" s="624"/>
      <c r="J24" s="624"/>
      <c r="K24" s="624"/>
      <c r="L24" s="342"/>
      <c r="M24" s="624"/>
      <c r="N24" s="624"/>
      <c r="O24" s="624"/>
    </row>
    <row r="25" spans="1:15" ht="19.5" customHeight="1" thickTop="1" thickBot="1">
      <c r="A25" s="624"/>
      <c r="B25" s="624"/>
      <c r="C25" s="624"/>
      <c r="D25" s="342"/>
      <c r="E25" s="624"/>
      <c r="F25" s="624"/>
      <c r="G25" s="624"/>
      <c r="H25" s="342"/>
      <c r="I25" s="624"/>
      <c r="J25" s="624"/>
      <c r="K25" s="624"/>
      <c r="L25" s="342"/>
      <c r="M25" s="624"/>
      <c r="N25" s="624"/>
      <c r="O25" s="624"/>
    </row>
    <row r="26" spans="1:15" ht="19.5" customHeight="1" thickTop="1" thickBot="1">
      <c r="A26" s="624"/>
      <c r="B26" s="624"/>
      <c r="C26" s="624"/>
      <c r="D26" s="342"/>
      <c r="E26" s="624"/>
      <c r="F26" s="624"/>
      <c r="G26" s="624"/>
      <c r="H26" s="342"/>
      <c r="I26" s="624"/>
      <c r="J26" s="624"/>
      <c r="K26" s="624"/>
      <c r="L26" s="342"/>
      <c r="M26" s="624"/>
      <c r="N26" s="624"/>
      <c r="O26" s="624"/>
    </row>
    <row r="27" spans="1:15" ht="19.5" customHeight="1" thickTop="1" thickBot="1">
      <c r="A27" s="624"/>
      <c r="B27" s="624"/>
      <c r="C27" s="624"/>
      <c r="D27" s="342"/>
      <c r="E27" s="624"/>
      <c r="F27" s="624"/>
      <c r="G27" s="624"/>
      <c r="H27" s="342"/>
      <c r="I27" s="624"/>
      <c r="J27" s="624"/>
      <c r="K27" s="624"/>
      <c r="L27" s="342"/>
      <c r="M27" s="624"/>
      <c r="N27" s="624"/>
      <c r="O27" s="624"/>
    </row>
    <row r="28" spans="1:15" ht="15.75" thickTop="1"/>
  </sheetData>
  <mergeCells count="16">
    <mergeCell ref="A15:C20"/>
    <mergeCell ref="E15:G20"/>
    <mergeCell ref="I15:K20"/>
    <mergeCell ref="M15:O20"/>
    <mergeCell ref="A22:C27"/>
    <mergeCell ref="E22:G27"/>
    <mergeCell ref="I22:K27"/>
    <mergeCell ref="M22:O27"/>
    <mergeCell ref="A1:C6"/>
    <mergeCell ref="E1:G6"/>
    <mergeCell ref="I1:K6"/>
    <mergeCell ref="M1:O6"/>
    <mergeCell ref="A8:C13"/>
    <mergeCell ref="E8:G13"/>
    <mergeCell ref="I8:K13"/>
    <mergeCell ref="M8:O13"/>
  </mergeCells>
  <printOptions horizontalCentered="1"/>
  <pageMargins left="0.26" right="0.26" top="0.74803149606299213" bottom="0.74803149606299213"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12</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Classe!W1</f>
        <v>N° 12</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Prog!K150</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Classe!W143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Classe!W144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Classe!W145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Classe!W146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Classe!W147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Classe!W148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Classe!W149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Classe!W153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Classe!W154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Classe!W155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Classe!W159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Classe!W160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Classe!W164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Classe!W165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Classe!W166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Classe!W167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Classe!W168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Classe!W174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Classe!W175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Classe!W176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Classe!W177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Classe!W181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Classe!W185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Classe!W186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Classe!W187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Classe!W191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Classe!W192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Classe!W193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Classe!W194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Classe!W198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Classe!W199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Classe!W200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Classe!W201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Classe!W207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Classe!W208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Classe!W209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Classe!W210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Classe!W211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Classe!W212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Classe!W216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Classe!W217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Classe!W218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Classe!W222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Classe!W223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Classe!W224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Classe!W225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Classe!W226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Classe!W227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Classe!W231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Classe!W232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Classe!W233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Classe!W234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Classe!W235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Classe!W239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Classe!W240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Classe!W241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Classe!W242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Classe!W243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Classe!W244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Classe!W245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Classe!W249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Classe!W250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Classe!W251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Classe!W252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Classe!W253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Classe!W254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Classe!W255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Classe!W261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Classe!W262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Classe!W263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Classe!W264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Classe!W265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Classe!W266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Classe!W267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Classe!W268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Classe!W272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Classe!W273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Classe!W274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Classe!W278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Classe!W279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Classe!W283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Classe!W284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Classe!W285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Classe!W286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Classe!W287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Classe!W288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Classe!W292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Classe!W293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Classe!W294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Classe!W295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Classe!W296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Classe!W300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Classe!W301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Classe!W302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Classe!W306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Classe!W307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Classe!W308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Classe!W309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Classe!W310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Classe!W314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Classe!W315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Classe!W316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Classe!W317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Classe!W323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Classe!W324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Classe!W325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Classe!W326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Classe!W330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Classe!W331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Classe!W332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Classe!W333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Classe!W334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Classe!W335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Classe!W336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Classe!W337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Classe!W343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Classe!W344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Classe!W345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Classe!W349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Classe!W350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Classe!W351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Classe!W352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Classe!W356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Classe!W357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Classe!W361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Classe!W362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72" priority="7" stopIfTrue="1">
      <formula>ISERROR(M6)</formula>
    </cfRule>
    <cfRule type="cellIs" dxfId="671" priority="8" stopIfTrue="1" operator="equal">
      <formula>0</formula>
    </cfRule>
  </conditionalFormatting>
  <conditionalFormatting sqref="M2:AE5 L129:L160 L12:L38 L40:L71 L107:L127 L193:L211 L213:L235 L73:L105 L162:L191">
    <cfRule type="cellIs" dxfId="670"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669" priority="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68" priority="2">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tabColor rgb="FFFFC000"/>
  </sheetPr>
  <dimension ref="A2:AM272"/>
  <sheetViews>
    <sheetView view="pageBreakPreview" zoomScale="70" zoomScaleNormal="70" zoomScaleSheetLayoutView="70" workbookViewId="0">
      <pane ySplit="7" topLeftCell="A8"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13</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Classe!X1</f>
        <v>N° 13</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Prog!K163</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Classe!X143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Classe!X144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Classe!X145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Classe!X146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Classe!X147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Classe!X148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Classe!X149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Classe!X153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Classe!X154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Classe!X155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Classe!X159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Classe!X160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Classe!X164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Classe!X165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Classe!X166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Classe!X167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Classe!X168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Classe!X174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Classe!X175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Classe!X176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Classe!X177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Classe!X181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Classe!X185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Classe!X186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Classe!X187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Classe!X191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Classe!X192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Classe!X193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Classe!X194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Classe!X198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Classe!X199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Classe!X200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Classe!X201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Classe!X207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Classe!X208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Classe!X209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Classe!X210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Classe!X211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Classe!X212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Classe!X216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Classe!X217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Classe!X218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Classe!X222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Classe!X223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Classe!X224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Classe!X225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Classe!X226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Classe!X227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Classe!X231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Classe!X232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Classe!X233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Classe!X234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Classe!X235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Classe!X239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Classe!X240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Classe!X241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Classe!X242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Classe!X243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Classe!X244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Classe!X245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Classe!X249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Classe!X250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Classe!X251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Classe!X252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Classe!X253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Classe!X254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Classe!X255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Classe!X261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Classe!X262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Classe!X263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Classe!X264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Classe!X265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Classe!X266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Classe!X267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Classe!X268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Classe!X272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Classe!X273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Classe!X274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Classe!X278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Classe!X279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Classe!X283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Classe!X284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Classe!X285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Classe!X286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Classe!X287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Classe!X288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Classe!X292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Classe!X293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Classe!X294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Classe!X295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Classe!X296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Classe!X300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Classe!X301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Classe!X302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Classe!X306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Classe!X307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Classe!X308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Classe!X309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Classe!X310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Classe!X314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Classe!X315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Classe!X316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Classe!X317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Classe!X323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Classe!X324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Classe!X325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Classe!X326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Classe!X330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Classe!X331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Classe!X332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Classe!X333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Classe!X334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Classe!X335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Classe!X336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Classe!X337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Classe!X343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Classe!X344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Classe!X345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Classe!X349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Classe!X350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Classe!X351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Classe!X352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Classe!X356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Classe!X357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Classe!X361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Classe!X362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67" priority="7" stopIfTrue="1">
      <formula>ISERROR(M6)</formula>
    </cfRule>
    <cfRule type="cellIs" dxfId="666" priority="8" stopIfTrue="1" operator="equal">
      <formula>0</formula>
    </cfRule>
  </conditionalFormatting>
  <conditionalFormatting sqref="M2:AE5 L129:L160 L12:L38 L40:L71 L107:L127 L193:L211 L213:L235 L73:L105 L162:L191">
    <cfRule type="cellIs" dxfId="665"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664" priority="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63" priority="2">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tabColor rgb="FFFFC000"/>
  </sheetPr>
  <dimension ref="A2:AM272"/>
  <sheetViews>
    <sheetView view="pageBreakPreview" zoomScale="70" zoomScaleNormal="70" zoomScaleSheetLayoutView="70" workbookViewId="0">
      <pane ySplit="1" topLeftCell="A2" activePane="bottomLeft" state="frozen"/>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14</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Classe!Y1</f>
        <v>N° 14</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Prog!K176</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Classe!Y143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Classe!Y144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Classe!Y145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Classe!Y146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Classe!Y147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Classe!Y148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Classe!Y149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Classe!Y153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Classe!Y154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Classe!Y155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Classe!Y159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Classe!Y160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Classe!Y164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Classe!Y165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Classe!Y166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Classe!Y167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Classe!Y168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Classe!Y174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Classe!Y175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Classe!Y176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Classe!Y177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Classe!Y181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Classe!Y185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Classe!Y186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Classe!Y187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Classe!Y191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Classe!Y192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Classe!Y193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Classe!Y194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Classe!Y198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Classe!Y199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Classe!Y200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Classe!Y201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Classe!Y207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Classe!Y208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Classe!Y209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Classe!Y210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Classe!Y211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Classe!Y212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Classe!Y216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Classe!Y217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Classe!Y218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Classe!Y222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Classe!Y223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Classe!Y224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Classe!Y225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Classe!Y226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Classe!Y227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Classe!Y231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Classe!Y232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Classe!Y233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Classe!Y234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Classe!Y235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Classe!Y239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Classe!Y240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Classe!Y241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Classe!Y242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Classe!Y243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Classe!Y244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Classe!Y245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Classe!Y249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Classe!Y250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Classe!Y251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Classe!Y252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Classe!Y253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Classe!Y254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Classe!Y255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Classe!Y261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Classe!Y262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Classe!Y263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Classe!Y264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Classe!Y265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Classe!Y266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Classe!Y267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Classe!Y268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Classe!Y272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Classe!Y273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Classe!Y274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Classe!Y278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Classe!Y279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Classe!Y283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Classe!Y284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Classe!Y285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Classe!Y286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Classe!Y287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Classe!Y288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Classe!Y292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Classe!Y293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Classe!Y294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Classe!Y295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Classe!Y296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Classe!Y300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Classe!Y301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Classe!Y302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Classe!Y306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Classe!Y307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Classe!Y308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Classe!Y309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Classe!Y310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Classe!Y314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Classe!Y315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Classe!Y316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Classe!Y317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Classe!Y323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Classe!Y324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Classe!Y325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Classe!Y326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Classe!Y330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Classe!Y331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Classe!Y332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Classe!Y333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Classe!Y334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Classe!Y335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Classe!Y336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Classe!Y337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Classe!Y343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Classe!Y344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Classe!Y345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Classe!Y349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Classe!Y350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Classe!Y351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Classe!Y352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Classe!Y356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Classe!Y357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Classe!Y361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Classe!Y362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62" priority="7" stopIfTrue="1">
      <formula>ISERROR(M6)</formula>
    </cfRule>
    <cfRule type="cellIs" dxfId="661" priority="8" stopIfTrue="1" operator="equal">
      <formula>0</formula>
    </cfRule>
  </conditionalFormatting>
  <conditionalFormatting sqref="M2:AE5 L129:L160 L12:L38 L40:L71 L107:L127 L193:L211 L213:L235 L73:L105 L162:L191">
    <cfRule type="cellIs" dxfId="660"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659" priority="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58" priority="2">
      <formula>ISERROR(A10)</formula>
    </cfRule>
  </conditionalFormatting>
  <dataValidations count="1">
    <dataValidation type="list" allowBlank="1" showInputMessage="1" showErrorMessage="1" sqref="M143:AE145 M187:AE190 M165:AE169 M173:AE175 M179:AE183 M196:AE199 M203:AE210 M216:AE218 M222:AE225 M229:AE230 M234:AE235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tabColor rgb="FFFFC000"/>
  </sheetPr>
  <dimension ref="A2:AM272"/>
  <sheetViews>
    <sheetView view="pageBreakPreview" zoomScale="70" zoomScaleNormal="70" zoomScaleSheetLayoutView="70" workbookViewId="0">
      <selection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15</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Classe!Z1</f>
        <v>N° 15</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Prog!K189</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AVERAGE(AG10,AG20,AG26,AG41,AG48,AG52,AG58,AG74,AG83,AG89,AG98,AG108,AG118,AG130,AG141,AG147,AG192,AG210)</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Classe!Z143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Classe!Z144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Classe!Z145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Classe!Z146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Classe!Z147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Classe!Z148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Classe!Z149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Classe!Z153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Classe!Z154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Classe!Z155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Classe!Z159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Classe!Z160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Classe!Z164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Classe!Z165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Classe!Z166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Classe!Z167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Classe!Z168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Classe!Z174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Classe!Z175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Classe!Z176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Classe!Z177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Classe!Z181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Classe!Z185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Classe!Z186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Classe!Z187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Classe!Z191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Classe!Z192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Classe!Z193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Classe!Z194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Classe!Z198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Classe!Z199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Classe!Z200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Classe!Z201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Classe!Z207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Classe!Z208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Classe!Z209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Classe!Z210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Classe!Z211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Classe!Z212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Classe!Z216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Classe!Z217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Classe!Z218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Classe!Z222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Classe!Z223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Classe!Z224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Classe!Z225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Classe!Z226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Classe!Z227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Classe!Z231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Classe!Z232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Classe!Z233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Classe!Z234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Classe!Z235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Classe!Z239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Classe!Z240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Classe!Z241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Classe!Z242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Classe!Z243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Classe!Z244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Classe!Z245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Classe!Z249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Classe!Z250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Classe!Z251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Classe!Z252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Classe!Z253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Classe!Z254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Classe!Z255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Classe!Z261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Classe!Z262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Classe!Z263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Classe!Z264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Classe!Z265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Classe!Z266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Classe!Z267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Classe!Z268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Classe!Z272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Classe!Z273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Classe!Z274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Classe!Z278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Classe!Z279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Classe!Z283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Classe!Z284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Classe!Z285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Classe!Z286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Classe!Z287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Classe!Z288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t="str">
        <f>IF(SUM(AG163:AG167)&gt;0,AVERAGEIF(AG163:AG167, "&lt;&gt;0"),"")</f>
        <v/>
      </c>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4"/>
      <c r="D165" s="1"/>
      <c r="E165" s="8" t="s">
        <v>197</v>
      </c>
      <c r="F165" s="8"/>
      <c r="G165" s="13" t="s">
        <v>343</v>
      </c>
      <c r="H165" s="11"/>
      <c r="I165" s="11"/>
      <c r="J165" s="11"/>
      <c r="K165" s="11"/>
      <c r="L165" s="102" t="str">
        <f>Classe!Z292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Classe!Z293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Classe!Z294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Classe!Z295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Classe!Z296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t="str">
        <f>IF(SUM(M172:AE172)=0,"",AVERAGEIF(M172:AE172,"&gt;0"))</f>
        <v/>
      </c>
      <c r="AH172" s="423"/>
    </row>
    <row r="173" spans="1:34" ht="19.5">
      <c r="A173" s="1"/>
      <c r="B173" s="26" t="e">
        <f>(AG173/60)*10</f>
        <v>#VALUE!</v>
      </c>
      <c r="C173" s="74"/>
      <c r="D173" s="1"/>
      <c r="E173" s="8" t="s">
        <v>206</v>
      </c>
      <c r="F173" s="8"/>
      <c r="G173" s="13" t="s">
        <v>348</v>
      </c>
      <c r="H173" s="11"/>
      <c r="I173" s="11"/>
      <c r="J173" s="11"/>
      <c r="K173" s="11"/>
      <c r="L173" s="102" t="str">
        <f>Classe!Z300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Classe!Z301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Classe!Z302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Classe!Z306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Classe!Z307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Classe!Z308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Classe!Z309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Classe!Z310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Classe!Z314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Classe!Z315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Classe!Z316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Classe!Z317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G192" s="423" t="str">
        <f>IF(SUM(AG194:AG197)&gt;0,AVERAGEIF(AG194:AG197, "&lt;&gt;0"),"")</f>
        <v/>
      </c>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(AG196/60)*10</f>
        <v>#VALUE!</v>
      </c>
      <c r="C196" s="74"/>
      <c r="D196" s="1"/>
      <c r="E196" s="8" t="s">
        <v>223</v>
      </c>
      <c r="F196" s="8"/>
      <c r="G196" s="13" t="s">
        <v>360</v>
      </c>
      <c r="H196" s="11"/>
      <c r="I196" s="11"/>
      <c r="J196" s="11"/>
      <c r="K196" s="11"/>
      <c r="L196" s="102" t="str">
        <f>Classe!Z323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Classe!Z324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Classe!Z325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Classe!Z326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AG210" si="26">IF(SUM(M202:AE202)=0,"",AVERAGEIF(M202:AE202,"&gt;0"))</f>
        <v/>
      </c>
      <c r="AH202" s="423"/>
    </row>
    <row r="203" spans="1:34" ht="19.5">
      <c r="A203" s="1"/>
      <c r="B203" s="26" t="e">
        <f>(AG203/60)*10</f>
        <v>#VALUE!</v>
      </c>
      <c r="C203" s="74"/>
      <c r="D203" s="1"/>
      <c r="E203" s="8" t="s">
        <v>230</v>
      </c>
      <c r="F203" s="8"/>
      <c r="G203" s="13" t="s">
        <v>364</v>
      </c>
      <c r="H203" s="11"/>
      <c r="I203" s="11"/>
      <c r="J203" s="11"/>
      <c r="K203" s="11"/>
      <c r="L203" s="102" t="str">
        <f>Classe!Z330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si="26"/>
        <v/>
      </c>
      <c r="AH203" s="1"/>
    </row>
    <row r="204" spans="1:34" ht="19.5">
      <c r="A204" s="1"/>
      <c r="B204" s="26" t="e">
        <f t="shared" ref="B204:B210" si="27">(AG204/60)*10</f>
        <v>#VALUE!</v>
      </c>
      <c r="C204" s="74"/>
      <c r="D204" s="1"/>
      <c r="E204" s="8" t="s">
        <v>231</v>
      </c>
      <c r="F204" s="8"/>
      <c r="G204" s="13" t="s">
        <v>365</v>
      </c>
      <c r="H204" s="11"/>
      <c r="I204" s="11"/>
      <c r="J204" s="11"/>
      <c r="K204" s="11"/>
      <c r="L204" s="102" t="str">
        <f>Classe!Z331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Classe!Z332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Classe!Z333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Classe!Z334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Classe!Z335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s="1" customFormat="1" ht="19.5">
      <c r="B209" s="26" t="e">
        <f t="shared" si="27"/>
        <v>#VALUE!</v>
      </c>
      <c r="C209" s="74"/>
      <c r="E209" s="8" t="s">
        <v>236</v>
      </c>
      <c r="F209" s="8"/>
      <c r="G209" s="13" t="s">
        <v>370</v>
      </c>
      <c r="H209" s="11"/>
      <c r="I209" s="11"/>
      <c r="J209" s="11"/>
      <c r="K209" s="11"/>
      <c r="L209" s="102" t="str">
        <f>Classe!Z336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row>
    <row r="210" spans="1:34" s="1" customFormat="1" ht="19.5">
      <c r="B210" s="26" t="e">
        <f t="shared" si="27"/>
        <v>#VALUE!</v>
      </c>
      <c r="C210" s="74"/>
      <c r="E210" s="8" t="s">
        <v>237</v>
      </c>
      <c r="F210" s="8"/>
      <c r="G210" s="13" t="s">
        <v>371</v>
      </c>
      <c r="H210" s="11"/>
      <c r="I210" s="11"/>
      <c r="J210" s="11"/>
      <c r="K210" s="11"/>
      <c r="L210" s="102" t="str">
        <f>Classe!Z337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Classe!Z343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Classe!Z344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Classe!Z345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 t="shared" ref="B222:B224" si="30">(AG222/60)*10</f>
        <v>#VALUE!</v>
      </c>
      <c r="C222" s="1"/>
      <c r="D222" s="1"/>
      <c r="E222" s="8" t="s">
        <v>245</v>
      </c>
      <c r="F222" s="8"/>
      <c r="G222" s="76" t="s">
        <v>375</v>
      </c>
      <c r="H222" s="1"/>
      <c r="I222" s="1"/>
      <c r="J222" s="1"/>
      <c r="K222" s="1"/>
      <c r="L222" s="102" t="str">
        <f>Classe!Z349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Classe!Z350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Classe!Z351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Classe!Z352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Classe!Z356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Classe!Z357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Classe!Z361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Classe!Z362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row>
    <row r="236" spans="1:34" s="400" customFormat="1" ht="17.25" customHeight="1">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57" priority="7" stopIfTrue="1">
      <formula>ISERROR(M6)</formula>
    </cfRule>
    <cfRule type="cellIs" dxfId="656" priority="8" stopIfTrue="1" operator="equal">
      <formula>0</formula>
    </cfRule>
  </conditionalFormatting>
  <conditionalFormatting sqref="M2:AE5 L129:L160 L12:L38 L40:L71 L107:L127 L193:L211 L213:L235 L73:L105 L162:L191">
    <cfRule type="cellIs" dxfId="655" priority="6"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4">
      <iconSet>
        <cfvo type="percent" val="0"/>
        <cfvo type="num" val="3"/>
        <cfvo type="num" val="5"/>
      </iconSet>
    </cfRule>
    <cfRule type="containsBlanks" dxfId="654" priority="5"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53" priority="2">
      <formula>ISERROR(A10)</formula>
    </cfRule>
  </conditionalFormatting>
  <dataValidations count="1">
    <dataValidation type="list" allowBlank="1" showInputMessage="1" showErrorMessage="1" sqref="M143:AE145 M234:AE235 M229:AE230 M222:AE225 M216:AE218 M203:AE210 M196:AE199 M179:AE183 M173:AE175 M165:AE169 M187:AE190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6" man="1"/>
    <brk id="191" max="26" man="1"/>
    <brk id="211"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9">
    <tabColor rgb="FFFFC000"/>
  </sheetPr>
  <dimension ref="A2:AM272"/>
  <sheetViews>
    <sheetView view="pageBreakPreview" zoomScale="70" zoomScaleNormal="70" zoomScaleSheetLayoutView="70" workbookViewId="0">
      <selection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16</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Classe!AA1</f>
        <v>N° 16</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Prog!K202</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AVERAGE(AG10,AG20,AG26,AG41,AG48,AG52,AG58,AG74,AG83,AG89,AG98,AG108,AG118,AG130,AG141,AG147,AG194,AG214)</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Classe!AA143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Classe!AA144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Classe!AA145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Classe!AA146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Classe!AA147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Classe!AA148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Classe!AA149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Classe!AA153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Classe!AA154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Classe!AA155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Classe!AA159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Classe!AA160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Classe!AA164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Classe!AA165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Classe!AA166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Classe!AA167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Classe!AA168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Classe!AA174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Classe!AA175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Classe!AA176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Classe!AA177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Classe!AA181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Classe!AA185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Classe!AA186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Classe!AA187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Classe!AA191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Classe!AA192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Classe!AA193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Classe!AA194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Classe!AA198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Classe!AA199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Classe!AA200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Classe!AA201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Classe!AA207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Classe!AA208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Classe!AA209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Classe!AA210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Classe!AA211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Classe!AA212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Classe!AA216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Classe!AA217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Classe!AA218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Classe!AA222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Classe!AA223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Classe!AA224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Classe!AA225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Classe!AA226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Classe!AA227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Classe!AA231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Classe!AA232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Classe!AA233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Classe!AA234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Classe!AA235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Classe!AA239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Classe!AA240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Classe!AA241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Classe!AA242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Classe!AA243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Classe!AA244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Classe!AA245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Classe!AA249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Classe!AA250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Classe!AA251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Classe!AA252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Classe!AA253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Classe!AA254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Classe!AA255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167</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Classe!AA261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Classe!AA262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Classe!AA263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Classe!AA264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Classe!AA265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Classe!AA266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Classe!AA267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Classe!AA268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Classe!AA272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Classe!AA273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Classe!AA274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Classe!AA278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Classe!AA279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Classe!AA283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Classe!AA284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Classe!AA285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Classe!AA286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Classe!AA287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Classe!AA288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ustomHeight="1">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c r="AH161" s="423"/>
    </row>
    <row r="162" spans="1:34" s="400" customFormat="1" ht="19.5">
      <c r="A162" s="423"/>
      <c r="B162" s="441"/>
      <c r="C162" s="442"/>
      <c r="D162" s="423"/>
      <c r="E162" s="435"/>
      <c r="F162" s="435"/>
      <c r="G162" s="437"/>
      <c r="H162" s="437"/>
      <c r="I162" s="437"/>
      <c r="J162" s="437"/>
      <c r="K162" s="437"/>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c r="AH164" s="423"/>
    </row>
    <row r="165" spans="1:34" ht="19.5">
      <c r="A165" s="1"/>
      <c r="B165" s="26" t="e">
        <f>(AG165/60)*10</f>
        <v>#VALUE!</v>
      </c>
      <c r="C165" s="74"/>
      <c r="D165" s="1"/>
      <c r="E165" s="8" t="s">
        <v>197</v>
      </c>
      <c r="F165" s="8"/>
      <c r="G165" s="13" t="s">
        <v>343</v>
      </c>
      <c r="H165" s="11"/>
      <c r="I165" s="11"/>
      <c r="J165" s="11"/>
      <c r="K165" s="11"/>
      <c r="L165" s="102" t="str">
        <f>Classe!AA292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Classe!AA293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Classe!AA294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Classe!AA295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Classe!AA296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c r="AH172" s="423"/>
    </row>
    <row r="173" spans="1:34" ht="19.5">
      <c r="A173" s="1"/>
      <c r="B173" s="26" t="e">
        <f>(AG173/60)*10</f>
        <v>#VALUE!</v>
      </c>
      <c r="C173" s="74"/>
      <c r="D173" s="1"/>
      <c r="E173" s="8" t="s">
        <v>206</v>
      </c>
      <c r="F173" s="8"/>
      <c r="G173" s="13" t="s">
        <v>348</v>
      </c>
      <c r="H173" s="11"/>
      <c r="I173" s="11"/>
      <c r="J173" s="11"/>
      <c r="K173" s="11"/>
      <c r="L173" s="102" t="str">
        <f>Classe!AA300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Classe!AA301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Classe!AA302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Classe!AA306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Classe!AA307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Classe!AA308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Classe!AA309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Classe!AA310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c r="AH186" s="423"/>
    </row>
    <row r="187" spans="1:34" ht="19.5">
      <c r="A187" s="1"/>
      <c r="B187" s="26" t="e">
        <f>(AG187/60)*10</f>
        <v>#VALUE!</v>
      </c>
      <c r="C187" s="74"/>
      <c r="D187" s="1"/>
      <c r="E187" s="8" t="s">
        <v>216</v>
      </c>
      <c r="F187" s="8"/>
      <c r="G187" s="13" t="s">
        <v>356</v>
      </c>
      <c r="H187" s="11"/>
      <c r="I187" s="11"/>
      <c r="J187" s="11"/>
      <c r="K187" s="11"/>
      <c r="L187" s="102" t="str">
        <f>Classe!AA314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Classe!AA315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Classe!AA316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Classe!AA317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00" customFormat="1" ht="19.5">
      <c r="A191" s="423"/>
      <c r="B191" s="441"/>
      <c r="C191" s="442"/>
      <c r="D191" s="423"/>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c r="AF191" s="423"/>
      <c r="AG191" s="423"/>
      <c r="AH191" s="423"/>
    </row>
    <row r="192" spans="1:34" s="400"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F192" s="423"/>
      <c r="AG192" s="423"/>
      <c r="AH192" s="423"/>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23" customFormat="1" ht="19.5">
      <c r="A194" s="438" t="e">
        <f>(AG194/60)*10</f>
        <v>#VALUE!</v>
      </c>
      <c r="B194" s="439" t="e">
        <f>REPT("|",AG194*14)</f>
        <v>#VALUE!</v>
      </c>
      <c r="C194" s="440" t="s">
        <v>222</v>
      </c>
      <c r="E194" s="423" t="s">
        <v>228</v>
      </c>
      <c r="F194" s="435"/>
      <c r="L194" s="436"/>
      <c r="M194" s="437"/>
      <c r="N194" s="437"/>
      <c r="O194" s="437"/>
      <c r="P194" s="437"/>
      <c r="Q194" s="437"/>
      <c r="R194" s="437"/>
      <c r="S194" s="437"/>
      <c r="T194" s="437"/>
      <c r="U194" s="437"/>
      <c r="V194" s="437"/>
      <c r="W194" s="437"/>
      <c r="X194" s="437"/>
      <c r="Y194" s="437"/>
      <c r="Z194" s="437"/>
      <c r="AA194" s="437"/>
      <c r="AB194" s="437"/>
      <c r="AC194" s="437"/>
      <c r="AD194" s="437"/>
      <c r="AE194" s="437"/>
      <c r="AG194" s="423" t="str">
        <f>IF(SUM(AG196:AG199)&gt;0,AVERAGEIF(AG196:AG199, "&lt;&gt;0"),"")</f>
        <v/>
      </c>
    </row>
    <row r="195" spans="1:34" s="423" customFormat="1" ht="19.5">
      <c r="E195" s="435"/>
      <c r="F195" s="435"/>
      <c r="L195" s="436"/>
      <c r="M195" s="437"/>
      <c r="N195" s="437"/>
      <c r="O195" s="437"/>
      <c r="P195" s="437"/>
      <c r="Q195" s="437"/>
      <c r="R195" s="437"/>
      <c r="S195" s="437"/>
      <c r="T195" s="437"/>
      <c r="U195" s="437"/>
      <c r="V195" s="437"/>
      <c r="W195" s="437"/>
      <c r="X195" s="437"/>
      <c r="Y195" s="437"/>
      <c r="Z195" s="437"/>
      <c r="AA195" s="437"/>
      <c r="AB195" s="437"/>
      <c r="AC195" s="437"/>
      <c r="AD195" s="437"/>
      <c r="AE195" s="437"/>
    </row>
    <row r="196" spans="1:34" ht="19.5">
      <c r="A196" s="1"/>
      <c r="B196" s="26" t="e">
        <f>(AG196/60)*10</f>
        <v>#VALUE!</v>
      </c>
      <c r="C196" s="74"/>
      <c r="D196" s="1"/>
      <c r="E196" s="8" t="s">
        <v>223</v>
      </c>
      <c r="F196" s="8"/>
      <c r="G196" s="13" t="s">
        <v>360</v>
      </c>
      <c r="H196" s="11"/>
      <c r="I196" s="11"/>
      <c r="J196" s="11"/>
      <c r="K196" s="11"/>
      <c r="L196" s="102" t="str">
        <f>Classe!AA323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Classe!AA324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Classe!AA325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Classe!AA326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c r="AH202" s="423"/>
    </row>
    <row r="203" spans="1:34" ht="19.5">
      <c r="A203" s="1"/>
      <c r="B203" s="26" t="e">
        <f>(AG203/60)*10</f>
        <v>#VALUE!</v>
      </c>
      <c r="C203" s="74"/>
      <c r="D203" s="1"/>
      <c r="E203" s="8" t="s">
        <v>230</v>
      </c>
      <c r="F203" s="8"/>
      <c r="G203" s="13" t="s">
        <v>364</v>
      </c>
      <c r="H203" s="11"/>
      <c r="I203" s="11"/>
      <c r="J203" s="11"/>
      <c r="K203" s="11"/>
      <c r="L203" s="102" t="str">
        <f>Classe!AA330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ref="AG203:AG210" si="26">IF(SUM(M203:AE203)=0,"",AVERAGEIF(M203:AE203,"&gt;0"))</f>
        <v/>
      </c>
      <c r="AH203" s="1"/>
    </row>
    <row r="204" spans="1:34" ht="19.5">
      <c r="A204" s="1"/>
      <c r="B204" s="26" t="e">
        <f t="shared" ref="B204:B210" si="27">(AG204/60)*10</f>
        <v>#VALUE!</v>
      </c>
      <c r="C204" s="74"/>
      <c r="D204" s="1"/>
      <c r="E204" s="8" t="s">
        <v>231</v>
      </c>
      <c r="F204" s="8"/>
      <c r="G204" s="13" t="s">
        <v>365</v>
      </c>
      <c r="H204" s="11"/>
      <c r="I204" s="11"/>
      <c r="J204" s="11"/>
      <c r="K204" s="11"/>
      <c r="L204" s="102" t="str">
        <f>Classe!AA331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Classe!AA332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Classe!AA333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Classe!AA334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Classe!AA335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ht="19.5">
      <c r="A209" s="1"/>
      <c r="B209" s="26" t="e">
        <f t="shared" si="27"/>
        <v>#VALUE!</v>
      </c>
      <c r="C209" s="74"/>
      <c r="D209" s="1"/>
      <c r="E209" s="8" t="s">
        <v>236</v>
      </c>
      <c r="F209" s="8"/>
      <c r="G209" s="13" t="s">
        <v>370</v>
      </c>
      <c r="H209" s="11"/>
      <c r="I209" s="11"/>
      <c r="J209" s="11"/>
      <c r="K209" s="11"/>
      <c r="L209" s="102" t="str">
        <f>Classe!AA336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c r="AH209" s="1"/>
    </row>
    <row r="210" spans="1:34" ht="19.5">
      <c r="A210" s="1"/>
      <c r="B210" s="26" t="e">
        <f t="shared" si="27"/>
        <v>#VALUE!</v>
      </c>
      <c r="C210" s="74"/>
      <c r="D210" s="1"/>
      <c r="E210" s="8" t="s">
        <v>237</v>
      </c>
      <c r="F210" s="8"/>
      <c r="G210" s="13" t="s">
        <v>371</v>
      </c>
      <c r="H210" s="11"/>
      <c r="I210" s="11"/>
      <c r="J210" s="11"/>
      <c r="K210" s="11"/>
      <c r="L210" s="102" t="str">
        <f>Classe!AA337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c r="AH210" s="1"/>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23"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row>
    <row r="213" spans="1:34" s="423" customFormat="1" ht="19.5">
      <c r="E213" s="435"/>
      <c r="F213" s="435"/>
      <c r="L213" s="436"/>
      <c r="M213" s="437"/>
      <c r="N213" s="437"/>
      <c r="O213" s="437"/>
      <c r="P213" s="437"/>
      <c r="Q213" s="437"/>
      <c r="R213" s="437"/>
      <c r="S213" s="437"/>
      <c r="T213" s="437"/>
      <c r="U213" s="437"/>
      <c r="V213" s="437"/>
      <c r="W213" s="437"/>
      <c r="X213" s="437"/>
      <c r="Y213" s="437"/>
      <c r="Z213" s="437"/>
      <c r="AA213" s="437"/>
      <c r="AB213" s="437"/>
      <c r="AC213" s="437"/>
      <c r="AD213" s="437"/>
      <c r="AE213" s="437"/>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Classe!AA343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Classe!AA344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Classe!AA345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(#REF!/60)*10</f>
        <v>#REF!</v>
      </c>
      <c r="B220" s="439" t="e">
        <f>REPT("|",#REF!*14)</f>
        <v>#REF!</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c r="AH221" s="423"/>
    </row>
    <row r="222" spans="1:34" ht="19.5">
      <c r="A222" s="1"/>
      <c r="B222" s="26" t="e">
        <f t="shared" ref="B222:B224" si="30">(AG222/60)*10</f>
        <v>#VALUE!</v>
      </c>
      <c r="C222" s="1"/>
      <c r="D222" s="1"/>
      <c r="E222" s="8" t="s">
        <v>245</v>
      </c>
      <c r="F222" s="8"/>
      <c r="G222" s="76" t="s">
        <v>375</v>
      </c>
      <c r="H222" s="1"/>
      <c r="I222" s="1"/>
      <c r="J222" s="1"/>
      <c r="K222" s="1"/>
      <c r="L222" s="102" t="str">
        <f>Classe!AA349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Classe!AA350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Classe!AA351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Classe!AA352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Classe!AA356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Classe!AA357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Classe!AA361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Classe!AA362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c r="AH235" s="1"/>
    </row>
    <row r="236" spans="1:34" s="400" customFormat="1" ht="16.5">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c r="AG236" s="423"/>
      <c r="AH236" s="423"/>
    </row>
    <row r="237" spans="1:34" ht="40.5" customHeight="1"/>
    <row r="238" spans="1:34" ht="17.25" customHeight="1"/>
    <row r="239" spans="1:34" ht="17.25" customHeight="1">
      <c r="AG239" s="24"/>
    </row>
    <row r="240" spans="1:34" ht="17.25" customHeight="1"/>
    <row r="241" spans="7:33" ht="17.25" customHeight="1"/>
    <row r="242" spans="7:33" ht="17.25" customHeight="1"/>
    <row r="243" spans="7:33" ht="17.25" customHeight="1">
      <c r="G243" s="27"/>
      <c r="H243" s="27"/>
      <c r="I243" s="27"/>
      <c r="J243" s="27"/>
      <c r="AG243" s="24"/>
    </row>
    <row r="244" spans="7:33" ht="17.25" customHeight="1">
      <c r="G244" s="27"/>
      <c r="H244" s="27"/>
      <c r="I244" s="27"/>
      <c r="J244" s="27"/>
    </row>
    <row r="245" spans="7:33" ht="17.25" customHeight="1">
      <c r="G245" s="27"/>
      <c r="H245" s="27"/>
      <c r="I245" s="27"/>
      <c r="J245" s="27"/>
    </row>
    <row r="246" spans="7:33" ht="17.25" customHeight="1">
      <c r="G246" s="27"/>
      <c r="H246" s="27"/>
      <c r="I246" s="27"/>
      <c r="J246" s="27"/>
    </row>
    <row r="247" spans="7:33" ht="17.25" customHeight="1">
      <c r="G247" s="27"/>
      <c r="H247" s="27"/>
      <c r="I247" s="27"/>
      <c r="J247" s="27"/>
      <c r="AG247" s="24"/>
    </row>
    <row r="248" spans="7:33" ht="17.25" customHeight="1"/>
    <row r="249" spans="7:33" ht="17.25" customHeight="1"/>
    <row r="250" spans="7:33" ht="17.25" customHeight="1"/>
    <row r="251" spans="7:33" ht="17.25" customHeight="1">
      <c r="AG251" s="24"/>
    </row>
    <row r="252" spans="7:33" ht="17.25" customHeight="1"/>
    <row r="253" spans="7:33" ht="17.25" customHeight="1">
      <c r="K253" s="2"/>
      <c r="L253" s="15"/>
    </row>
    <row r="254" spans="7:33" ht="17.25" customHeight="1">
      <c r="K254" s="2"/>
      <c r="L254" s="15"/>
    </row>
    <row r="255" spans="7:33" ht="17.25" customHeight="1">
      <c r="K255" s="2"/>
      <c r="L255" s="15"/>
    </row>
    <row r="256" spans="7:33" ht="17.2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15" customHeight="1">
      <c r="K271" s="30"/>
      <c r="L271" s="30"/>
      <c r="M271" s="30"/>
      <c r="N271" s="30"/>
      <c r="O271" s="30"/>
      <c r="P271" s="30"/>
    </row>
    <row r="272" spans="11:16" ht="15" customHeight="1">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52" priority="6" stopIfTrue="1">
      <formula>ISERROR(M6)</formula>
    </cfRule>
    <cfRule type="cellIs" dxfId="651" priority="7" stopIfTrue="1" operator="equal">
      <formula>0</formula>
    </cfRule>
  </conditionalFormatting>
  <conditionalFormatting sqref="M2:AE5 L12:L38 L40:L71 L107:L127 L193:L211 L213:L235 L129:L160 L73:L105 L162:L191">
    <cfRule type="cellIs" dxfId="650" priority="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3">
      <iconSet>
        <cfvo type="percent" val="0"/>
        <cfvo type="num" val="3"/>
        <cfvo type="num" val="5"/>
      </iconSet>
    </cfRule>
    <cfRule type="containsBlanks" dxfId="649" priority="4"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48" priority="1">
      <formula>ISERROR(A10)</formula>
    </cfRule>
  </conditionalFormatting>
  <dataValidations count="1">
    <dataValidation type="list" allowBlank="1" showInputMessage="1" showErrorMessage="1" sqref="M143:AE145 M234:AE235 M229:AE230 M222:AE225 M216:AE218 M203:AE210 M196:AE199 M179:AE183 M173:AE175 M165:AE169 M154:AE159 M149:AE150 M187:AE19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59" fitToHeight="0" orientation="landscape" r:id="rId1"/>
  <headerFooter>
    <oddFooter>&amp;RPage &amp;P de &amp;N</oddFooter>
  </headerFooter>
  <rowBreaks count="8" manualBreakCount="8">
    <brk id="38" max="16383" man="1"/>
    <brk id="71" max="16383" man="1"/>
    <brk id="105" max="16383" man="1"/>
    <brk id="127" max="16383" man="1"/>
    <brk id="160" max="26" man="1"/>
    <brk id="191" max="26" man="1"/>
    <brk id="211" max="26" man="1"/>
    <brk id="236" max="28"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tabColor rgb="FFFFC000"/>
  </sheetPr>
  <dimension ref="A2:AM272"/>
  <sheetViews>
    <sheetView view="pageBreakPreview" zoomScale="70" zoomScaleNormal="70" zoomScaleSheetLayoutView="70" workbookViewId="0">
      <selection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17</v>
      </c>
      <c r="B2" s="767"/>
      <c r="C2" s="767"/>
      <c r="D2" s="767"/>
      <c r="E2" s="767"/>
      <c r="F2" s="767"/>
      <c r="G2" s="767"/>
      <c r="H2" s="760" t="s">
        <v>124</v>
      </c>
      <c r="I2" s="760"/>
      <c r="J2" s="760"/>
      <c r="K2" s="771"/>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Classe!AB1</f>
        <v>N° 17</v>
      </c>
      <c r="I3" s="769"/>
      <c r="J3" s="769"/>
      <c r="K3" s="77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Prog!K215</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AVERAGE(AG10,AG20,AG26,AG41,AG48,AG52,AG58,AG74,AG83,AG89,AG98,AG108,AG118,AG130,AG141,AG147,AG194,AG214)</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Classe!AB143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Classe!AB144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Classe!AB145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Classe!AB146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Classe!AB147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Classe!AB148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Classe!AB149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Classe!AB153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Classe!AB154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Classe!AB155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Classe!AB159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Classe!AB160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Classe!AB164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Classe!AB165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Classe!AB166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Classe!AB167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Classe!AB168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Classe!AB174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Classe!AB175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Classe!AB176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Classe!AB177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Classe!AB181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Classe!AB185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Classe!AB186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Classe!AB187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Classe!AB191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Classe!AB192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Classe!AB193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Classe!AB194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Classe!AB198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Classe!AB199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Classe!AB200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Classe!AB201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Classe!AB207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Classe!AB208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Classe!AB209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Classe!AB210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Classe!AB211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Classe!AB212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Classe!AB216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Classe!AB217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Classe!AB218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Classe!AB222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Classe!AB223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Classe!AB224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Classe!AB225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Classe!AB226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Classe!AB227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Classe!AB231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Classe!AB232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Classe!AB233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Classe!AB234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Classe!AB235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Classe!AB239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Classe!AB240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Classe!AB241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Classe!AB242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Classe!AB243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Classe!AB244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Classe!AB245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Classe!AB249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Classe!AB250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Classe!AB251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Classe!AB252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Classe!AB253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Classe!AB254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Classe!AB255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167</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Classe!AB261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Classe!AB262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Classe!AB263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Classe!AB264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Classe!AB265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Classe!AB266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Classe!AB267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Classe!AB268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Classe!AB272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Classe!AB273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Classe!AB274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Classe!AB278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Classe!AB279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Classe!AB283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Classe!AB284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Classe!AB285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Classe!AB286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Classe!AB287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Classe!AB288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ustomHeight="1">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c r="AH161" s="423"/>
    </row>
    <row r="162" spans="1:34" s="400" customFormat="1" ht="26.25" customHeight="1">
      <c r="A162" s="423"/>
      <c r="B162" s="441"/>
      <c r="C162" s="442"/>
      <c r="D162" s="423"/>
      <c r="E162" s="435"/>
      <c r="F162" s="435"/>
      <c r="G162" s="437"/>
      <c r="H162" s="437"/>
      <c r="I162" s="437"/>
      <c r="J162" s="437"/>
      <c r="K162" s="437"/>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c r="AH164" s="423"/>
    </row>
    <row r="165" spans="1:34" ht="19.5">
      <c r="A165" s="1"/>
      <c r="B165" s="26" t="e">
        <f>(AG165/60)*10</f>
        <v>#VALUE!</v>
      </c>
      <c r="C165" s="74"/>
      <c r="D165" s="1"/>
      <c r="E165" s="8" t="s">
        <v>197</v>
      </c>
      <c r="F165" s="8"/>
      <c r="G165" s="13" t="s">
        <v>343</v>
      </c>
      <c r="H165" s="11"/>
      <c r="I165" s="11"/>
      <c r="J165" s="11"/>
      <c r="K165" s="11"/>
      <c r="L165" s="102" t="str">
        <f>Classe!AB292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Classe!AB293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Classe!AB294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Classe!AB295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Classe!AB296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c r="AH172" s="423"/>
    </row>
    <row r="173" spans="1:34" ht="19.5">
      <c r="A173" s="1"/>
      <c r="B173" s="26" t="e">
        <f>(AG173/60)*10</f>
        <v>#VALUE!</v>
      </c>
      <c r="C173" s="74"/>
      <c r="D173" s="1"/>
      <c r="E173" s="8" t="s">
        <v>206</v>
      </c>
      <c r="F173" s="8"/>
      <c r="G173" s="13" t="s">
        <v>348</v>
      </c>
      <c r="H173" s="11"/>
      <c r="I173" s="11"/>
      <c r="J173" s="11"/>
      <c r="K173" s="11"/>
      <c r="L173" s="102" t="str">
        <f>Classe!AB300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Classe!AB301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Classe!AB302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Classe!AB306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Classe!AB307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Classe!AB308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Classe!AB309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Classe!AB310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c r="AH186" s="423"/>
    </row>
    <row r="187" spans="1:34" ht="19.5">
      <c r="A187" s="1"/>
      <c r="B187" s="26" t="e">
        <f>(AG187/60)*10</f>
        <v>#VALUE!</v>
      </c>
      <c r="C187" s="74"/>
      <c r="D187" s="1"/>
      <c r="E187" s="8" t="s">
        <v>216</v>
      </c>
      <c r="F187" s="8"/>
      <c r="G187" s="13" t="s">
        <v>356</v>
      </c>
      <c r="H187" s="11"/>
      <c r="I187" s="11"/>
      <c r="J187" s="11"/>
      <c r="K187" s="11"/>
      <c r="L187" s="102" t="str">
        <f>Classe!AB314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Classe!AB315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Classe!AB316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Classe!AB317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00" customFormat="1" ht="19.5">
      <c r="A191" s="423"/>
      <c r="B191" s="441"/>
      <c r="C191" s="442"/>
      <c r="D191" s="423"/>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c r="AF191" s="423"/>
      <c r="AG191" s="423"/>
      <c r="AH191" s="423"/>
    </row>
    <row r="192" spans="1:34" s="400"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F192" s="423"/>
      <c r="AG192" s="423"/>
      <c r="AH192" s="423"/>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23" customFormat="1" ht="19.5">
      <c r="A194" s="438" t="e">
        <f>(AG194/60)*10</f>
        <v>#VALUE!</v>
      </c>
      <c r="B194" s="439" t="e">
        <f>REPT("|",AG194*14)</f>
        <v>#VALUE!</v>
      </c>
      <c r="C194" s="440" t="s">
        <v>222</v>
      </c>
      <c r="E194" s="423" t="s">
        <v>228</v>
      </c>
      <c r="F194" s="435"/>
      <c r="L194" s="436"/>
      <c r="M194" s="437"/>
      <c r="N194" s="437"/>
      <c r="O194" s="437"/>
      <c r="P194" s="437"/>
      <c r="Q194" s="437"/>
      <c r="R194" s="437"/>
      <c r="S194" s="437"/>
      <c r="T194" s="437"/>
      <c r="U194" s="437"/>
      <c r="V194" s="437"/>
      <c r="W194" s="437"/>
      <c r="X194" s="437"/>
      <c r="Y194" s="437"/>
      <c r="Z194" s="437"/>
      <c r="AA194" s="437"/>
      <c r="AB194" s="437"/>
      <c r="AC194" s="437"/>
      <c r="AD194" s="437"/>
      <c r="AE194" s="437"/>
      <c r="AG194" s="423" t="str">
        <f>IF(SUM(AG196:AG199)&gt;0,AVERAGEIF(AG196:AG199, "&lt;&gt;0"),"")</f>
        <v/>
      </c>
    </row>
    <row r="195" spans="1:34" s="423" customFormat="1" ht="19.5">
      <c r="E195" s="435"/>
      <c r="F195" s="435"/>
      <c r="L195" s="436"/>
      <c r="M195" s="437"/>
      <c r="N195" s="437"/>
      <c r="O195" s="437"/>
      <c r="P195" s="437"/>
      <c r="Q195" s="437"/>
      <c r="R195" s="437"/>
      <c r="S195" s="437"/>
      <c r="T195" s="437"/>
      <c r="U195" s="437"/>
      <c r="V195" s="437"/>
      <c r="W195" s="437"/>
      <c r="X195" s="437"/>
      <c r="Y195" s="437"/>
      <c r="Z195" s="437"/>
      <c r="AA195" s="437"/>
      <c r="AB195" s="437"/>
      <c r="AC195" s="437"/>
      <c r="AD195" s="437"/>
      <c r="AE195" s="437"/>
    </row>
    <row r="196" spans="1:34" ht="19.5">
      <c r="A196" s="1"/>
      <c r="B196" s="26" t="e">
        <f>(AG196/60)*10</f>
        <v>#VALUE!</v>
      </c>
      <c r="C196" s="74"/>
      <c r="D196" s="1"/>
      <c r="E196" s="8" t="s">
        <v>223</v>
      </c>
      <c r="F196" s="8"/>
      <c r="G196" s="13" t="s">
        <v>360</v>
      </c>
      <c r="H196" s="11"/>
      <c r="I196" s="11"/>
      <c r="J196" s="11"/>
      <c r="K196" s="11"/>
      <c r="L196" s="102" t="str">
        <f>Classe!AB323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Classe!AB324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Classe!AB325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Classe!AB326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c r="AH202" s="423"/>
    </row>
    <row r="203" spans="1:34" ht="19.5">
      <c r="A203" s="1"/>
      <c r="B203" s="26" t="e">
        <f>(AG203/60)*10</f>
        <v>#VALUE!</v>
      </c>
      <c r="C203" s="74"/>
      <c r="D203" s="1"/>
      <c r="E203" s="8" t="s">
        <v>230</v>
      </c>
      <c r="F203" s="8"/>
      <c r="G203" s="13" t="s">
        <v>364</v>
      </c>
      <c r="H203" s="11"/>
      <c r="I203" s="11"/>
      <c r="J203" s="11"/>
      <c r="K203" s="11"/>
      <c r="L203" s="102" t="str">
        <f>Classe!AB330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ref="AG203:AG210" si="26">IF(SUM(M203:AE203)=0,"",AVERAGEIF(M203:AE203,"&gt;0"))</f>
        <v/>
      </c>
      <c r="AH203" s="1"/>
    </row>
    <row r="204" spans="1:34" ht="19.5">
      <c r="A204" s="1"/>
      <c r="B204" s="26" t="e">
        <f t="shared" ref="B204:B210" si="27">(AG204/60)*10</f>
        <v>#VALUE!</v>
      </c>
      <c r="C204" s="74"/>
      <c r="D204" s="1"/>
      <c r="E204" s="8" t="s">
        <v>231</v>
      </c>
      <c r="F204" s="8"/>
      <c r="G204" s="13" t="s">
        <v>365</v>
      </c>
      <c r="H204" s="11"/>
      <c r="I204" s="11"/>
      <c r="J204" s="11"/>
      <c r="K204" s="11"/>
      <c r="L204" s="102" t="str">
        <f>Classe!AB331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Classe!AB332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Classe!AB333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Classe!AB334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Classe!AB335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ht="19.5">
      <c r="A209" s="1"/>
      <c r="B209" s="26" t="e">
        <f t="shared" si="27"/>
        <v>#VALUE!</v>
      </c>
      <c r="C209" s="74"/>
      <c r="D209" s="1"/>
      <c r="E209" s="8" t="s">
        <v>236</v>
      </c>
      <c r="F209" s="8"/>
      <c r="G209" s="13" t="s">
        <v>370</v>
      </c>
      <c r="H209" s="11"/>
      <c r="I209" s="11"/>
      <c r="J209" s="11"/>
      <c r="K209" s="11"/>
      <c r="L209" s="102" t="str">
        <f>Classe!AB336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c r="AH209" s="1"/>
    </row>
    <row r="210" spans="1:34" ht="19.5">
      <c r="A210" s="1"/>
      <c r="B210" s="26" t="e">
        <f t="shared" si="27"/>
        <v>#VALUE!</v>
      </c>
      <c r="C210" s="74"/>
      <c r="D210" s="1"/>
      <c r="E210" s="8" t="s">
        <v>237</v>
      </c>
      <c r="F210" s="8"/>
      <c r="G210" s="13" t="s">
        <v>371</v>
      </c>
      <c r="H210" s="11"/>
      <c r="I210" s="11"/>
      <c r="J210" s="11"/>
      <c r="K210" s="11"/>
      <c r="L210" s="102" t="str">
        <f>Classe!AB337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c r="AH210" s="1"/>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23"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row>
    <row r="213" spans="1:34" s="423" customFormat="1" ht="19.5">
      <c r="E213" s="435"/>
      <c r="F213" s="435"/>
      <c r="L213" s="436"/>
      <c r="M213" s="437"/>
      <c r="N213" s="437"/>
      <c r="O213" s="437"/>
      <c r="P213" s="437"/>
      <c r="Q213" s="437"/>
      <c r="R213" s="437"/>
      <c r="S213" s="437"/>
      <c r="T213" s="437"/>
      <c r="U213" s="437"/>
      <c r="V213" s="437"/>
      <c r="W213" s="437"/>
      <c r="X213" s="437"/>
      <c r="Y213" s="437"/>
      <c r="Z213" s="437"/>
      <c r="AA213" s="437"/>
      <c r="AB213" s="437"/>
      <c r="AC213" s="437"/>
      <c r="AD213" s="437"/>
      <c r="AE213" s="437"/>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Classe!AB343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Classe!AB344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Classe!AB345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(#REF!/60)*10</f>
        <v>#REF!</v>
      </c>
      <c r="B220" s="439" t="e">
        <f>REPT("|",#REF!*14)</f>
        <v>#REF!</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c r="AH221" s="423"/>
    </row>
    <row r="222" spans="1:34" ht="19.5">
      <c r="A222" s="1"/>
      <c r="B222" s="26" t="e">
        <f t="shared" ref="B222:B224" si="30">(AG222/60)*10</f>
        <v>#VALUE!</v>
      </c>
      <c r="C222" s="1"/>
      <c r="D222" s="1"/>
      <c r="E222" s="8" t="s">
        <v>245</v>
      </c>
      <c r="F222" s="8"/>
      <c r="G222" s="76" t="s">
        <v>375</v>
      </c>
      <c r="H222" s="1"/>
      <c r="I222" s="1"/>
      <c r="J222" s="1"/>
      <c r="K222" s="1"/>
      <c r="L222" s="102" t="str">
        <f>Classe!AB349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Classe!AB350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Classe!AB351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Classe!AB352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Classe!AB356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Classe!AB357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Classe!AB361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Classe!AB362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c r="AH235" s="1"/>
    </row>
    <row r="236" spans="1:34" s="400" customFormat="1" ht="16.5">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c r="AG236" s="423"/>
      <c r="AH236" s="423"/>
    </row>
    <row r="237" spans="1:34" ht="40.5" customHeight="1"/>
    <row r="238" spans="1:34" ht="17.25" customHeight="1"/>
    <row r="239" spans="1:34" ht="17.25" customHeight="1">
      <c r="AG239" s="24"/>
    </row>
    <row r="240" spans="1:34" ht="17.25" customHeight="1"/>
    <row r="241" spans="7:33" ht="17.25" customHeight="1"/>
    <row r="242" spans="7:33" ht="17.25" customHeight="1"/>
    <row r="243" spans="7:33" ht="17.25" customHeight="1">
      <c r="G243" s="27"/>
      <c r="H243" s="27"/>
      <c r="I243" s="27"/>
      <c r="J243" s="27"/>
      <c r="AG243" s="24"/>
    </row>
    <row r="244" spans="7:33" ht="17.25" customHeight="1">
      <c r="G244" s="27"/>
      <c r="H244" s="27"/>
      <c r="I244" s="27"/>
      <c r="J244" s="27"/>
    </row>
    <row r="245" spans="7:33" ht="17.25" customHeight="1">
      <c r="G245" s="27"/>
      <c r="H245" s="27"/>
      <c r="I245" s="27"/>
      <c r="J245" s="27"/>
    </row>
    <row r="246" spans="7:33" ht="17.25" customHeight="1">
      <c r="G246" s="27"/>
      <c r="H246" s="27"/>
      <c r="I246" s="27"/>
      <c r="J246" s="27"/>
    </row>
    <row r="247" spans="7:33" ht="17.25" customHeight="1">
      <c r="G247" s="27"/>
      <c r="H247" s="27"/>
      <c r="I247" s="27"/>
      <c r="J247" s="27"/>
      <c r="AG247" s="24"/>
    </row>
    <row r="248" spans="7:33" ht="17.25" customHeight="1"/>
    <row r="249" spans="7:33" ht="17.25" customHeight="1"/>
    <row r="250" spans="7:33" ht="17.25" customHeight="1"/>
    <row r="251" spans="7:33" ht="17.25" customHeight="1">
      <c r="AG251" s="24"/>
    </row>
    <row r="252" spans="7:33" ht="17.25" customHeight="1"/>
    <row r="253" spans="7:33" ht="17.25" customHeight="1">
      <c r="K253" s="2"/>
      <c r="L253" s="15"/>
    </row>
    <row r="254" spans="7:33" ht="17.25" customHeight="1">
      <c r="K254" s="2"/>
      <c r="L254" s="15"/>
    </row>
    <row r="255" spans="7:33" ht="17.25" customHeight="1">
      <c r="K255" s="2"/>
      <c r="L255" s="15"/>
    </row>
    <row r="256" spans="7:33" ht="17.2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15" customHeight="1">
      <c r="K271" s="30"/>
      <c r="L271" s="30"/>
      <c r="M271" s="30"/>
      <c r="N271" s="30"/>
      <c r="O271" s="30"/>
      <c r="P271" s="30"/>
    </row>
    <row r="272" spans="11:16" ht="15" customHeight="1">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47" priority="6" stopIfTrue="1">
      <formula>ISERROR(M6)</formula>
    </cfRule>
    <cfRule type="cellIs" dxfId="646" priority="7" stopIfTrue="1" operator="equal">
      <formula>0</formula>
    </cfRule>
  </conditionalFormatting>
  <conditionalFormatting sqref="M2:AE5 L12:L38 L40:L71 L107:L127 L193:L211 L213:L235 L129:L160 L73:L105 L162:L191">
    <cfRule type="cellIs" dxfId="645" priority="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3">
      <iconSet>
        <cfvo type="percent" val="0"/>
        <cfvo type="num" val="3"/>
        <cfvo type="num" val="5"/>
      </iconSet>
    </cfRule>
    <cfRule type="containsBlanks" dxfId="644" priority="4"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43" priority="1">
      <formula>ISERROR(A10)</formula>
    </cfRule>
  </conditionalFormatting>
  <dataValidations count="1">
    <dataValidation type="list" allowBlank="1" showInputMessage="1" showErrorMessage="1" sqref="M143:AE145 M234:AE235 M229:AE230 M222:AE225 M216:AE218 M203:AE210 M196:AE199 M179:AE183 M173:AE175 M165:AE169 M154:AE159 M149:AE150 M187:AE19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59" fitToHeight="0" orientation="landscape" r:id="rId1"/>
  <headerFooter>
    <oddFooter>&amp;RPage &amp;P de &amp;N</oddFooter>
  </headerFooter>
  <rowBreaks count="8" manualBreakCount="8">
    <brk id="38" max="16383" man="1"/>
    <brk id="71" max="16383" man="1"/>
    <brk id="105" max="16383" man="1"/>
    <brk id="127" max="16383" man="1"/>
    <brk id="160" max="26" man="1"/>
    <brk id="191" max="26" man="1"/>
    <brk id="211" max="26" man="1"/>
    <brk id="236" max="28"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tabColor rgb="FFFFC000"/>
  </sheetPr>
  <dimension ref="A2:AM272"/>
  <sheetViews>
    <sheetView view="pageBreakPreview" zoomScale="70" zoomScaleNormal="70" zoomScaleSheetLayoutView="70" workbookViewId="0">
      <selection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18</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Classe!AC1</f>
        <v>N° 18</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Prog!K228</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AVERAGE(AG10,AG20,AG26,AG41,AG48,AG52,AG58,AG74,AG83,AG89,AG98,AG108,AG118,AG130,AG141,AG147,AG194,AG214)</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Classe!AC143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Classe!AC144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Classe!AC145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Classe!AC146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Classe!AC147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Classe!AC148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Classe!AC149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Classe!AC153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Classe!AC154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Classe!AC155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Classe!AC159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Classe!AC160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Classe!AC164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Classe!AC165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Classe!AC166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Classe!AC167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Classe!AC168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Classe!AC174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Classe!AC175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Classe!AC176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Classe!AC177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Classe!AC181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Classe!AC185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Classe!AC186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Classe!AC187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Classe!AC191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Classe!AC192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Classe!AC193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Classe!AC194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Classe!AC198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Classe!AC199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Classe!AC200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Classe!AC201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Classe!AC207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Classe!AC208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Classe!AC209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Classe!AC210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Classe!AC211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Classe!AC212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Classe!AC216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Classe!AC217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Classe!AC218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Classe!AC222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Classe!AC223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Classe!AC224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Classe!AC225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Classe!AC226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Classe!AC227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Classe!AC231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Classe!AC232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Classe!AC233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Classe!AC234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Classe!AC235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Classe!AC239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Classe!AC240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Classe!AC241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Classe!AC242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Classe!AC243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Classe!AC244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Classe!AC245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Classe!AC249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Classe!AC250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Classe!AC251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Classe!AC252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Classe!AC253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Classe!AC254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Classe!AC255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167</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Classe!AC261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Classe!AC262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Classe!AC263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Classe!AC264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Classe!AC265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Classe!AC266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Classe!AC267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Classe!AC268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Classe!AC272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Classe!AC273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Classe!AC274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Classe!AC278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Classe!AC279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Classe!AC283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Classe!AC284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Classe!AC285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Classe!AC286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Classe!AC287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Classe!AC288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ustomHeight="1">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c r="AH161" s="423"/>
    </row>
    <row r="162" spans="1:34" s="400" customFormat="1" ht="19.5">
      <c r="A162" s="423"/>
      <c r="B162" s="441"/>
      <c r="C162" s="442"/>
      <c r="D162" s="423"/>
      <c r="E162" s="435"/>
      <c r="F162" s="435"/>
      <c r="G162" s="437"/>
      <c r="H162" s="437"/>
      <c r="I162" s="437"/>
      <c r="J162" s="437"/>
      <c r="K162" s="437"/>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c r="AH164" s="423"/>
    </row>
    <row r="165" spans="1:34" ht="19.5">
      <c r="A165" s="1"/>
      <c r="B165" s="26" t="e">
        <f>(AG165/60)*10</f>
        <v>#VALUE!</v>
      </c>
      <c r="C165" s="74"/>
      <c r="D165" s="1"/>
      <c r="E165" s="8" t="s">
        <v>197</v>
      </c>
      <c r="F165" s="8"/>
      <c r="G165" s="13" t="s">
        <v>343</v>
      </c>
      <c r="H165" s="11"/>
      <c r="I165" s="11"/>
      <c r="J165" s="11"/>
      <c r="K165" s="11"/>
      <c r="L165" s="102" t="str">
        <f>Classe!AC292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Classe!AC293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Classe!AC294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Classe!AC295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Classe!AC296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c r="AH172" s="423"/>
    </row>
    <row r="173" spans="1:34" ht="19.5">
      <c r="A173" s="1"/>
      <c r="B173" s="26" t="e">
        <f>(AG173/60)*10</f>
        <v>#VALUE!</v>
      </c>
      <c r="C173" s="74"/>
      <c r="D173" s="1"/>
      <c r="E173" s="8" t="s">
        <v>206</v>
      </c>
      <c r="F173" s="8"/>
      <c r="G173" s="13" t="s">
        <v>348</v>
      </c>
      <c r="H173" s="11"/>
      <c r="I173" s="11"/>
      <c r="J173" s="11"/>
      <c r="K173" s="11"/>
      <c r="L173" s="102" t="str">
        <f>Classe!AC300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Classe!AC301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Classe!AC302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Classe!AC306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Classe!AC307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Classe!AC308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Classe!AC309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Classe!AC310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c r="AH186" s="423"/>
    </row>
    <row r="187" spans="1:34" ht="19.5">
      <c r="A187" s="1"/>
      <c r="B187" s="26" t="e">
        <f>(AG187/60)*10</f>
        <v>#VALUE!</v>
      </c>
      <c r="C187" s="74"/>
      <c r="D187" s="1"/>
      <c r="E187" s="8" t="s">
        <v>216</v>
      </c>
      <c r="F187" s="8"/>
      <c r="G187" s="13" t="s">
        <v>356</v>
      </c>
      <c r="H187" s="11"/>
      <c r="I187" s="11"/>
      <c r="J187" s="11"/>
      <c r="K187" s="11"/>
      <c r="L187" s="102" t="str">
        <f>Classe!AC314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Classe!AC315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Classe!AC316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Classe!AC317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00" customFormat="1" ht="19.5">
      <c r="A191" s="423"/>
      <c r="B191" s="441"/>
      <c r="C191" s="442"/>
      <c r="D191" s="423"/>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c r="AF191" s="423"/>
      <c r="AG191" s="423"/>
      <c r="AH191" s="423"/>
    </row>
    <row r="192" spans="1:34" s="400"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F192" s="423"/>
      <c r="AG192" s="423"/>
      <c r="AH192" s="423"/>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23" customFormat="1" ht="19.5">
      <c r="A194" s="438" t="e">
        <f>(AG194/60)*10</f>
        <v>#VALUE!</v>
      </c>
      <c r="B194" s="439" t="e">
        <f>REPT("|",AG194*14)</f>
        <v>#VALUE!</v>
      </c>
      <c r="C194" s="440" t="s">
        <v>222</v>
      </c>
      <c r="E194" s="423" t="s">
        <v>228</v>
      </c>
      <c r="F194" s="435"/>
      <c r="L194" s="436"/>
      <c r="M194" s="437"/>
      <c r="N194" s="437"/>
      <c r="O194" s="437"/>
      <c r="P194" s="437"/>
      <c r="Q194" s="437"/>
      <c r="R194" s="437"/>
      <c r="S194" s="437"/>
      <c r="T194" s="437"/>
      <c r="U194" s="437"/>
      <c r="V194" s="437"/>
      <c r="W194" s="437"/>
      <c r="X194" s="437"/>
      <c r="Y194" s="437"/>
      <c r="Z194" s="437"/>
      <c r="AA194" s="437"/>
      <c r="AB194" s="437"/>
      <c r="AC194" s="437"/>
      <c r="AD194" s="437"/>
      <c r="AE194" s="437"/>
      <c r="AG194" s="423" t="str">
        <f>IF(SUM(AG196:AG199)&gt;0,AVERAGEIF(AG196:AG199, "&lt;&gt;0"),"")</f>
        <v/>
      </c>
    </row>
    <row r="195" spans="1:34" s="423" customFormat="1" ht="19.5">
      <c r="E195" s="435"/>
      <c r="F195" s="435"/>
      <c r="L195" s="436"/>
      <c r="M195" s="437"/>
      <c r="N195" s="437"/>
      <c r="O195" s="437"/>
      <c r="P195" s="437"/>
      <c r="Q195" s="437"/>
      <c r="R195" s="437"/>
      <c r="S195" s="437"/>
      <c r="T195" s="437"/>
      <c r="U195" s="437"/>
      <c r="V195" s="437"/>
      <c r="W195" s="437"/>
      <c r="X195" s="437"/>
      <c r="Y195" s="437"/>
      <c r="Z195" s="437"/>
      <c r="AA195" s="437"/>
      <c r="AB195" s="437"/>
      <c r="AC195" s="437"/>
      <c r="AD195" s="437"/>
      <c r="AE195" s="437"/>
    </row>
    <row r="196" spans="1:34" ht="19.5">
      <c r="A196" s="1"/>
      <c r="B196" s="26" t="e">
        <f>(AG196/60)*10</f>
        <v>#VALUE!</v>
      </c>
      <c r="C196" s="74"/>
      <c r="D196" s="1"/>
      <c r="E196" s="8" t="s">
        <v>223</v>
      </c>
      <c r="F196" s="8"/>
      <c r="G196" s="13" t="s">
        <v>360</v>
      </c>
      <c r="H196" s="11"/>
      <c r="I196" s="11"/>
      <c r="J196" s="11"/>
      <c r="K196" s="11"/>
      <c r="L196" s="102" t="str">
        <f>Classe!AC323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Classe!AC324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Classe!AC325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Classe!AC326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c r="AH202" s="423"/>
    </row>
    <row r="203" spans="1:34" ht="19.5">
      <c r="A203" s="1"/>
      <c r="B203" s="26" t="e">
        <f>(AG203/60)*10</f>
        <v>#VALUE!</v>
      </c>
      <c r="C203" s="74"/>
      <c r="D203" s="1"/>
      <c r="E203" s="8" t="s">
        <v>230</v>
      </c>
      <c r="F203" s="8"/>
      <c r="G203" s="13" t="s">
        <v>364</v>
      </c>
      <c r="H203" s="11"/>
      <c r="I203" s="11"/>
      <c r="J203" s="11"/>
      <c r="K203" s="11"/>
      <c r="L203" s="102" t="str">
        <f>Classe!AC330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ref="AG203:AG210" si="26">IF(SUM(M203:AE203)=0,"",AVERAGEIF(M203:AE203,"&gt;0"))</f>
        <v/>
      </c>
      <c r="AH203" s="1"/>
    </row>
    <row r="204" spans="1:34" ht="19.5">
      <c r="A204" s="1"/>
      <c r="B204" s="26" t="e">
        <f t="shared" ref="B204:B210" si="27">(AG204/60)*10</f>
        <v>#VALUE!</v>
      </c>
      <c r="C204" s="74"/>
      <c r="D204" s="1"/>
      <c r="E204" s="8" t="s">
        <v>231</v>
      </c>
      <c r="F204" s="8"/>
      <c r="G204" s="13" t="s">
        <v>365</v>
      </c>
      <c r="H204" s="11"/>
      <c r="I204" s="11"/>
      <c r="J204" s="11"/>
      <c r="K204" s="11"/>
      <c r="L204" s="102" t="str">
        <f>Classe!AC331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Classe!AC332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Classe!AC333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Classe!AC334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Classe!AC335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ht="19.5">
      <c r="A209" s="1"/>
      <c r="B209" s="26" t="e">
        <f t="shared" si="27"/>
        <v>#VALUE!</v>
      </c>
      <c r="C209" s="74"/>
      <c r="D209" s="1"/>
      <c r="E209" s="8" t="s">
        <v>236</v>
      </c>
      <c r="F209" s="8"/>
      <c r="G209" s="13" t="s">
        <v>370</v>
      </c>
      <c r="H209" s="11"/>
      <c r="I209" s="11"/>
      <c r="J209" s="11"/>
      <c r="K209" s="11"/>
      <c r="L209" s="102" t="str">
        <f>Classe!AC336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c r="AH209" s="1"/>
    </row>
    <row r="210" spans="1:34" ht="19.5">
      <c r="A210" s="1"/>
      <c r="B210" s="26" t="e">
        <f t="shared" si="27"/>
        <v>#VALUE!</v>
      </c>
      <c r="C210" s="74"/>
      <c r="D210" s="1"/>
      <c r="E210" s="8" t="s">
        <v>237</v>
      </c>
      <c r="F210" s="8"/>
      <c r="G210" s="13" t="s">
        <v>371</v>
      </c>
      <c r="H210" s="11"/>
      <c r="I210" s="11"/>
      <c r="J210" s="11"/>
      <c r="K210" s="11"/>
      <c r="L210" s="102" t="str">
        <f>Classe!AC337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c r="AH210" s="1"/>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23"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row>
    <row r="213" spans="1:34" s="423" customFormat="1" ht="19.5">
      <c r="E213" s="435"/>
      <c r="F213" s="435"/>
      <c r="L213" s="436"/>
      <c r="M213" s="437"/>
      <c r="N213" s="437"/>
      <c r="O213" s="437"/>
      <c r="P213" s="437"/>
      <c r="Q213" s="437"/>
      <c r="R213" s="437"/>
      <c r="S213" s="437"/>
      <c r="T213" s="437"/>
      <c r="U213" s="437"/>
      <c r="V213" s="437"/>
      <c r="W213" s="437"/>
      <c r="X213" s="437"/>
      <c r="Y213" s="437"/>
      <c r="Z213" s="437"/>
      <c r="AA213" s="437"/>
      <c r="AB213" s="437"/>
      <c r="AC213" s="437"/>
      <c r="AD213" s="437"/>
      <c r="AE213" s="437"/>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Classe!AC343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Classe!AC344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Classe!AC345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(#REF!/60)*10</f>
        <v>#REF!</v>
      </c>
      <c r="B220" s="439" t="e">
        <f>REPT("|",#REF!*14)</f>
        <v>#REF!</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c r="AH221" s="423"/>
    </row>
    <row r="222" spans="1:34" ht="19.5">
      <c r="A222" s="1"/>
      <c r="B222" s="26" t="e">
        <f t="shared" ref="B222:B224" si="30">(AG222/60)*10</f>
        <v>#VALUE!</v>
      </c>
      <c r="C222" s="1"/>
      <c r="D222" s="1"/>
      <c r="E222" s="8" t="s">
        <v>245</v>
      </c>
      <c r="F222" s="8"/>
      <c r="G222" s="76" t="s">
        <v>375</v>
      </c>
      <c r="H222" s="1"/>
      <c r="I222" s="1"/>
      <c r="J222" s="1"/>
      <c r="K222" s="1"/>
      <c r="L222" s="102" t="str">
        <f>Classe!AC349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Classe!AC350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Classe!AC351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Classe!AC352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Classe!AC356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Classe!AC357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Classe!AC361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Classe!AC362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c r="AH235" s="1"/>
    </row>
    <row r="236" spans="1:34" s="400" customFormat="1" ht="16.5">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c r="AG236" s="423"/>
      <c r="AH236" s="423"/>
    </row>
    <row r="237" spans="1:34" ht="40.5" customHeight="1"/>
    <row r="238" spans="1:34" ht="17.25" customHeight="1"/>
    <row r="239" spans="1:34" ht="17.25" customHeight="1">
      <c r="AG239" s="24"/>
    </row>
    <row r="240" spans="1:34" ht="17.25" customHeight="1"/>
    <row r="241" spans="7:33" ht="17.25" customHeight="1"/>
    <row r="242" spans="7:33" ht="17.25" customHeight="1"/>
    <row r="243" spans="7:33" ht="17.25" customHeight="1">
      <c r="G243" s="27"/>
      <c r="H243" s="27"/>
      <c r="I243" s="27"/>
      <c r="J243" s="27"/>
      <c r="AG243" s="24"/>
    </row>
    <row r="244" spans="7:33" ht="17.25" customHeight="1">
      <c r="G244" s="27"/>
      <c r="H244" s="27"/>
      <c r="I244" s="27"/>
      <c r="J244" s="27"/>
    </row>
    <row r="245" spans="7:33" ht="17.25" customHeight="1">
      <c r="G245" s="27"/>
      <c r="H245" s="27"/>
      <c r="I245" s="27"/>
      <c r="J245" s="27"/>
    </row>
    <row r="246" spans="7:33" ht="17.25" customHeight="1">
      <c r="G246" s="27"/>
      <c r="H246" s="27"/>
      <c r="I246" s="27"/>
      <c r="J246" s="27"/>
    </row>
    <row r="247" spans="7:33" ht="17.25" customHeight="1">
      <c r="G247" s="27"/>
      <c r="H247" s="27"/>
      <c r="I247" s="27"/>
      <c r="J247" s="27"/>
      <c r="AG247" s="24"/>
    </row>
    <row r="248" spans="7:33" ht="17.25" customHeight="1"/>
    <row r="249" spans="7:33" ht="17.25" customHeight="1"/>
    <row r="250" spans="7:33" ht="17.25" customHeight="1"/>
    <row r="251" spans="7:33" ht="17.25" customHeight="1">
      <c r="AG251" s="24"/>
    </row>
    <row r="252" spans="7:33" ht="17.25" customHeight="1"/>
    <row r="253" spans="7:33" ht="17.25" customHeight="1">
      <c r="K253" s="2"/>
      <c r="L253" s="15"/>
    </row>
    <row r="254" spans="7:33" ht="17.25" customHeight="1">
      <c r="K254" s="2"/>
      <c r="L254" s="15"/>
    </row>
    <row r="255" spans="7:33" ht="17.25" customHeight="1">
      <c r="K255" s="2"/>
      <c r="L255" s="15"/>
    </row>
    <row r="256" spans="7:33" ht="17.2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15" customHeight="1">
      <c r="K271" s="30"/>
      <c r="L271" s="30"/>
      <c r="M271" s="30"/>
      <c r="N271" s="30"/>
      <c r="O271" s="30"/>
      <c r="P271" s="30"/>
    </row>
    <row r="272" spans="11:16" ht="15" customHeight="1">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42" priority="6" stopIfTrue="1">
      <formula>ISERROR(M6)</formula>
    </cfRule>
    <cfRule type="cellIs" dxfId="641" priority="7" stopIfTrue="1" operator="equal">
      <formula>0</formula>
    </cfRule>
  </conditionalFormatting>
  <conditionalFormatting sqref="M2:AE5 L12:L38 L40:L71 L107:L127 L193:L211 L213:L235 L129:L160 L73:L105 L162:L191">
    <cfRule type="cellIs" dxfId="640" priority="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3">
      <iconSet>
        <cfvo type="percent" val="0"/>
        <cfvo type="num" val="3"/>
        <cfvo type="num" val="5"/>
      </iconSet>
    </cfRule>
    <cfRule type="containsBlanks" dxfId="639" priority="4"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38" priority="1">
      <formula>ISERROR(A10)</formula>
    </cfRule>
  </conditionalFormatting>
  <dataValidations count="1">
    <dataValidation type="list" allowBlank="1" showInputMessage="1" showErrorMessage="1" sqref="M143:AE145 M234:AE235 M229:AE230 M222:AE225 M216:AE218 M203:AE210 M196:AE199 M179:AE183 M173:AE175 M165:AE169 M154:AE159 M149:AE150 M187:AE19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59" fitToHeight="0" orientation="landscape" r:id="rId1"/>
  <headerFooter>
    <oddFooter>&amp;RPage &amp;P de &amp;N</oddFooter>
  </headerFooter>
  <rowBreaks count="8" manualBreakCount="8">
    <brk id="38" max="16383" man="1"/>
    <brk id="71" max="16383" man="1"/>
    <brk id="105" max="16383" man="1"/>
    <brk id="127" max="16383" man="1"/>
    <brk id="160" max="26" man="1"/>
    <brk id="191" max="26" man="1"/>
    <brk id="211" max="26" man="1"/>
    <brk id="236" max="28"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tabColor rgb="FFFFC000"/>
  </sheetPr>
  <dimension ref="A2:AM272"/>
  <sheetViews>
    <sheetView view="pageBreakPreview" zoomScale="70" zoomScaleNormal="70" zoomScaleSheetLayoutView="70" workbookViewId="0">
      <selection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19</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Classe!AD1</f>
        <v>N° 19</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Prog!K241</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AVERAGE(AG10,AG20,AG26,AG41,AG48,AG52,AG58,AG74,AG83,AG89,AG98,AG108,AG118,AG130,AG141,AG147,AG194,AG214)</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Classe!AD143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Classe!AD144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Classe!AD145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Classe!AD146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Classe!AD147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Classe!AD148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Classe!AD149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Classe!AD153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Classe!AD154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Classe!AD155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Classe!AD159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Classe!AD160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Classe!AD164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Classe!AD165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Classe!AD166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Classe!AD167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Classe!AD168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Classe!AD174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Classe!AD175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Classe!AD176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Classe!AD177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Classe!AD181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Classe!AD185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Classe!AD186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Classe!AD187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Classe!AD191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Classe!AD192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Classe!AD193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Classe!AD194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Classe!AD198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Classe!AD199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Classe!AD200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Classe!AD201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Classe!AD207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Classe!AD208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Classe!AD209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Classe!AD210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Classe!AD211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Classe!AD212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Classe!AD216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Classe!AD217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Classe!AD218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Classe!AD222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Classe!AD223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Classe!AD224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Classe!AD225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Classe!AD226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Classe!AD227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Classe!AD231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Classe!AD232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Classe!AD233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Classe!AD234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Classe!AD235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Classe!AD239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Classe!AD240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Classe!AD241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Classe!AD242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Classe!AD243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Classe!AD244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Classe!AD245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Classe!AD249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Classe!AD250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Classe!AD251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Classe!AD252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Classe!AD253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Classe!AD254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Classe!AD255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167</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Classe!AD261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Classe!AD262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Classe!AD263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Classe!AD264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Classe!AD265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Classe!AD266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Classe!AD267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Classe!AD268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Classe!AD272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Classe!AD273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Classe!AD274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Classe!AD278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Classe!AD279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Classe!AD283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Classe!AD284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Classe!AD285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Classe!AD286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Classe!AD287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Classe!AD288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ustomHeight="1">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c r="AH161" s="423"/>
    </row>
    <row r="162" spans="1:34" s="400" customFormat="1" ht="19.5">
      <c r="A162" s="423"/>
      <c r="B162" s="441"/>
      <c r="C162" s="442"/>
      <c r="D162" s="423"/>
      <c r="E162" s="435"/>
      <c r="F162" s="435"/>
      <c r="G162" s="437"/>
      <c r="H162" s="437"/>
      <c r="I162" s="437"/>
      <c r="J162" s="437"/>
      <c r="K162" s="437"/>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c r="AH164" s="423"/>
    </row>
    <row r="165" spans="1:34" ht="19.5">
      <c r="A165" s="1"/>
      <c r="B165" s="26" t="e">
        <f>(AG165/60)*10</f>
        <v>#VALUE!</v>
      </c>
      <c r="C165" s="74"/>
      <c r="D165" s="1"/>
      <c r="E165" s="8" t="s">
        <v>197</v>
      </c>
      <c r="F165" s="8"/>
      <c r="G165" s="13" t="s">
        <v>343</v>
      </c>
      <c r="H165" s="11"/>
      <c r="I165" s="11"/>
      <c r="J165" s="11"/>
      <c r="K165" s="11"/>
      <c r="L165" s="102" t="str">
        <f>Classe!AD292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Classe!AD293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Classe!AD294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Classe!AD295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Classe!AD296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c r="AH172" s="423"/>
    </row>
    <row r="173" spans="1:34" ht="19.5">
      <c r="A173" s="1"/>
      <c r="B173" s="26" t="e">
        <f>(AG173/60)*10</f>
        <v>#VALUE!</v>
      </c>
      <c r="C173" s="74"/>
      <c r="D173" s="1"/>
      <c r="E173" s="8" t="s">
        <v>206</v>
      </c>
      <c r="F173" s="8"/>
      <c r="G173" s="13" t="s">
        <v>348</v>
      </c>
      <c r="H173" s="11"/>
      <c r="I173" s="11"/>
      <c r="J173" s="11"/>
      <c r="K173" s="11"/>
      <c r="L173" s="102" t="str">
        <f>Classe!AD300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Classe!AD301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Classe!AD302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Classe!AD306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Classe!AD307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Classe!AD308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Classe!AD309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Classe!AD310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c r="AH186" s="423"/>
    </row>
    <row r="187" spans="1:34" ht="19.5">
      <c r="A187" s="1"/>
      <c r="B187" s="26" t="e">
        <f>(AG187/60)*10</f>
        <v>#VALUE!</v>
      </c>
      <c r="C187" s="74"/>
      <c r="D187" s="1"/>
      <c r="E187" s="8" t="s">
        <v>216</v>
      </c>
      <c r="F187" s="8"/>
      <c r="G187" s="13" t="s">
        <v>356</v>
      </c>
      <c r="H187" s="11"/>
      <c r="I187" s="11"/>
      <c r="J187" s="11"/>
      <c r="K187" s="11"/>
      <c r="L187" s="102" t="str">
        <f>Classe!AD314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Classe!AD315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Classe!AD316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Classe!AD317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00" customFormat="1" ht="19.5">
      <c r="A191" s="423"/>
      <c r="B191" s="441"/>
      <c r="C191" s="442"/>
      <c r="D191" s="423"/>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c r="AF191" s="423"/>
      <c r="AG191" s="423"/>
      <c r="AH191" s="423"/>
    </row>
    <row r="192" spans="1:34" s="400"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F192" s="423"/>
      <c r="AG192" s="423"/>
      <c r="AH192" s="423"/>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23" customFormat="1" ht="19.5">
      <c r="A194" s="438" t="e">
        <f>(AG194/60)*10</f>
        <v>#VALUE!</v>
      </c>
      <c r="B194" s="439" t="e">
        <f>REPT("|",AG194*14)</f>
        <v>#VALUE!</v>
      </c>
      <c r="C194" s="440" t="s">
        <v>222</v>
      </c>
      <c r="E194" s="423" t="s">
        <v>228</v>
      </c>
      <c r="F194" s="435"/>
      <c r="L194" s="436"/>
      <c r="M194" s="437"/>
      <c r="N194" s="437"/>
      <c r="O194" s="437"/>
      <c r="P194" s="437"/>
      <c r="Q194" s="437"/>
      <c r="R194" s="437"/>
      <c r="S194" s="437"/>
      <c r="T194" s="437"/>
      <c r="U194" s="437"/>
      <c r="V194" s="437"/>
      <c r="W194" s="437"/>
      <c r="X194" s="437"/>
      <c r="Y194" s="437"/>
      <c r="Z194" s="437"/>
      <c r="AA194" s="437"/>
      <c r="AB194" s="437"/>
      <c r="AC194" s="437"/>
      <c r="AD194" s="437"/>
      <c r="AE194" s="437"/>
      <c r="AG194" s="423" t="str">
        <f>IF(SUM(AG196:AG199)&gt;0,AVERAGEIF(AG196:AG199, "&lt;&gt;0"),"")</f>
        <v/>
      </c>
    </row>
    <row r="195" spans="1:34" s="423" customFormat="1" ht="19.5">
      <c r="E195" s="435"/>
      <c r="F195" s="435"/>
      <c r="L195" s="436"/>
      <c r="M195" s="437"/>
      <c r="N195" s="437"/>
      <c r="O195" s="437"/>
      <c r="P195" s="437"/>
      <c r="Q195" s="437"/>
      <c r="R195" s="437"/>
      <c r="S195" s="437"/>
      <c r="T195" s="437"/>
      <c r="U195" s="437"/>
      <c r="V195" s="437"/>
      <c r="W195" s="437"/>
      <c r="X195" s="437"/>
      <c r="Y195" s="437"/>
      <c r="Z195" s="437"/>
      <c r="AA195" s="437"/>
      <c r="AB195" s="437"/>
      <c r="AC195" s="437"/>
      <c r="AD195" s="437"/>
      <c r="AE195" s="437"/>
    </row>
    <row r="196" spans="1:34" ht="19.5">
      <c r="A196" s="1"/>
      <c r="B196" s="26" t="e">
        <f>(AG196/60)*10</f>
        <v>#VALUE!</v>
      </c>
      <c r="C196" s="74"/>
      <c r="D196" s="1"/>
      <c r="E196" s="8" t="s">
        <v>223</v>
      </c>
      <c r="F196" s="8"/>
      <c r="G196" s="13" t="s">
        <v>360</v>
      </c>
      <c r="H196" s="11"/>
      <c r="I196" s="11"/>
      <c r="J196" s="11"/>
      <c r="K196" s="11"/>
      <c r="L196" s="102" t="str">
        <f>Classe!AD323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Classe!AD324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Classe!AD325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Classe!AD326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c r="AH202" s="423"/>
    </row>
    <row r="203" spans="1:34" ht="19.5">
      <c r="A203" s="1"/>
      <c r="B203" s="26" t="e">
        <f>(AG203/60)*10</f>
        <v>#VALUE!</v>
      </c>
      <c r="C203" s="74"/>
      <c r="D203" s="1"/>
      <c r="E203" s="8" t="s">
        <v>230</v>
      </c>
      <c r="F203" s="8"/>
      <c r="G203" s="13" t="s">
        <v>364</v>
      </c>
      <c r="H203" s="11"/>
      <c r="I203" s="11"/>
      <c r="J203" s="11"/>
      <c r="K203" s="11"/>
      <c r="L203" s="102" t="str">
        <f>Classe!AD330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ref="AG203:AG210" si="26">IF(SUM(M203:AE203)=0,"",AVERAGEIF(M203:AE203,"&gt;0"))</f>
        <v/>
      </c>
      <c r="AH203" s="1"/>
    </row>
    <row r="204" spans="1:34" ht="19.5">
      <c r="A204" s="1"/>
      <c r="B204" s="26" t="e">
        <f t="shared" ref="B204:B210" si="27">(AG204/60)*10</f>
        <v>#VALUE!</v>
      </c>
      <c r="C204" s="74"/>
      <c r="D204" s="1"/>
      <c r="E204" s="8" t="s">
        <v>231</v>
      </c>
      <c r="F204" s="8"/>
      <c r="G204" s="13" t="s">
        <v>365</v>
      </c>
      <c r="H204" s="11"/>
      <c r="I204" s="11"/>
      <c r="J204" s="11"/>
      <c r="K204" s="11"/>
      <c r="L204" s="102" t="str">
        <f>Classe!AD331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Classe!AD332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Classe!AD333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Classe!AD334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Classe!AD335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ht="19.5">
      <c r="A209" s="1"/>
      <c r="B209" s="26" t="e">
        <f t="shared" si="27"/>
        <v>#VALUE!</v>
      </c>
      <c r="C209" s="74"/>
      <c r="D209" s="1"/>
      <c r="E209" s="8" t="s">
        <v>236</v>
      </c>
      <c r="F209" s="8"/>
      <c r="G209" s="13" t="s">
        <v>370</v>
      </c>
      <c r="H209" s="11"/>
      <c r="I209" s="11"/>
      <c r="J209" s="11"/>
      <c r="K209" s="11"/>
      <c r="L209" s="102" t="str">
        <f>Classe!AD336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c r="AH209" s="1"/>
    </row>
    <row r="210" spans="1:34" ht="19.5">
      <c r="A210" s="1"/>
      <c r="B210" s="26" t="e">
        <f t="shared" si="27"/>
        <v>#VALUE!</v>
      </c>
      <c r="C210" s="74"/>
      <c r="D210" s="1"/>
      <c r="E210" s="8" t="s">
        <v>237</v>
      </c>
      <c r="F210" s="8"/>
      <c r="G210" s="13" t="s">
        <v>371</v>
      </c>
      <c r="H210" s="11"/>
      <c r="I210" s="11"/>
      <c r="J210" s="11"/>
      <c r="K210" s="11"/>
      <c r="L210" s="102" t="str">
        <f>Classe!AD337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c r="AH210" s="1"/>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23"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row>
    <row r="213" spans="1:34" s="423" customFormat="1" ht="19.5">
      <c r="E213" s="435"/>
      <c r="F213" s="435"/>
      <c r="L213" s="436"/>
      <c r="M213" s="437"/>
      <c r="N213" s="437"/>
      <c r="O213" s="437"/>
      <c r="P213" s="437"/>
      <c r="Q213" s="437"/>
      <c r="R213" s="437"/>
      <c r="S213" s="437"/>
      <c r="T213" s="437"/>
      <c r="U213" s="437"/>
      <c r="V213" s="437"/>
      <c r="W213" s="437"/>
      <c r="X213" s="437"/>
      <c r="Y213" s="437"/>
      <c r="Z213" s="437"/>
      <c r="AA213" s="437"/>
      <c r="AB213" s="437"/>
      <c r="AC213" s="437"/>
      <c r="AD213" s="437"/>
      <c r="AE213" s="437"/>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Classe!AD343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Classe!AD344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Classe!AD345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(#REF!/60)*10</f>
        <v>#REF!</v>
      </c>
      <c r="B220" s="439" t="e">
        <f>REPT("|",#REF!*14)</f>
        <v>#REF!</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c r="AH221" s="423"/>
    </row>
    <row r="222" spans="1:34" ht="19.5">
      <c r="A222" s="1"/>
      <c r="B222" s="26" t="e">
        <f t="shared" ref="B222:B224" si="30">(AG222/60)*10</f>
        <v>#VALUE!</v>
      </c>
      <c r="C222" s="1"/>
      <c r="D222" s="1"/>
      <c r="E222" s="8" t="s">
        <v>245</v>
      </c>
      <c r="F222" s="8"/>
      <c r="G222" s="76" t="s">
        <v>375</v>
      </c>
      <c r="H222" s="1"/>
      <c r="I222" s="1"/>
      <c r="J222" s="1"/>
      <c r="K222" s="1"/>
      <c r="L222" s="102" t="str">
        <f>Classe!AD349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Classe!AD350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Classe!AD351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Classe!AD352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Classe!AD356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Classe!AD357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Classe!AD361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Classe!AD362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c r="AH235" s="1"/>
    </row>
    <row r="236" spans="1:34" s="400" customFormat="1" ht="16.5">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c r="AG236" s="423"/>
      <c r="AH236" s="423"/>
    </row>
    <row r="237" spans="1:34" ht="40.5" customHeight="1"/>
    <row r="238" spans="1:34" ht="17.25" customHeight="1"/>
    <row r="239" spans="1:34" ht="17.25" customHeight="1">
      <c r="AG239" s="24"/>
    </row>
    <row r="240" spans="1:34" ht="17.25" customHeight="1"/>
    <row r="241" spans="7:33" ht="17.25" customHeight="1"/>
    <row r="242" spans="7:33" ht="17.25" customHeight="1"/>
    <row r="243" spans="7:33" ht="17.25" customHeight="1">
      <c r="G243" s="27"/>
      <c r="H243" s="27"/>
      <c r="I243" s="27"/>
      <c r="J243" s="27"/>
      <c r="AG243" s="24"/>
    </row>
    <row r="244" spans="7:33" ht="17.25" customHeight="1">
      <c r="G244" s="27"/>
      <c r="H244" s="27"/>
      <c r="I244" s="27"/>
      <c r="J244" s="27"/>
    </row>
    <row r="245" spans="7:33" ht="17.25" customHeight="1">
      <c r="G245" s="27"/>
      <c r="H245" s="27"/>
      <c r="I245" s="27"/>
      <c r="J245" s="27"/>
    </row>
    <row r="246" spans="7:33" ht="17.25" customHeight="1">
      <c r="G246" s="27"/>
      <c r="H246" s="27"/>
      <c r="I246" s="27"/>
      <c r="J246" s="27"/>
    </row>
    <row r="247" spans="7:33" ht="17.25" customHeight="1">
      <c r="G247" s="27"/>
      <c r="H247" s="27"/>
      <c r="I247" s="27"/>
      <c r="J247" s="27"/>
      <c r="AG247" s="24"/>
    </row>
    <row r="248" spans="7:33" ht="17.25" customHeight="1"/>
    <row r="249" spans="7:33" ht="17.25" customHeight="1"/>
    <row r="250" spans="7:33" ht="17.25" customHeight="1"/>
    <row r="251" spans="7:33" ht="17.25" customHeight="1">
      <c r="AG251" s="24"/>
    </row>
    <row r="252" spans="7:33" ht="17.25" customHeight="1"/>
    <row r="253" spans="7:33" ht="17.25" customHeight="1">
      <c r="K253" s="2"/>
      <c r="L253" s="15"/>
    </row>
    <row r="254" spans="7:33" ht="17.25" customHeight="1">
      <c r="K254" s="2"/>
      <c r="L254" s="15"/>
    </row>
    <row r="255" spans="7:33" ht="17.25" customHeight="1">
      <c r="K255" s="2"/>
      <c r="L255" s="15"/>
    </row>
    <row r="256" spans="7:33" ht="17.2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15" customHeight="1">
      <c r="K271" s="30"/>
      <c r="L271" s="30"/>
      <c r="M271" s="30"/>
      <c r="N271" s="30"/>
      <c r="O271" s="30"/>
      <c r="P271" s="30"/>
    </row>
    <row r="272" spans="11:16" ht="15" customHeight="1">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37" priority="6" stopIfTrue="1">
      <formula>ISERROR(M6)</formula>
    </cfRule>
    <cfRule type="cellIs" dxfId="636" priority="7" stopIfTrue="1" operator="equal">
      <formula>0</formula>
    </cfRule>
  </conditionalFormatting>
  <conditionalFormatting sqref="M2:AE5 L12:L38 L40:L71 L107:L127 L193:L211 L213:L235 L129:L160 L73:L105 L162:L191">
    <cfRule type="cellIs" dxfId="635" priority="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3">
      <iconSet>
        <cfvo type="percent" val="0"/>
        <cfvo type="num" val="3"/>
        <cfvo type="num" val="5"/>
      </iconSet>
    </cfRule>
    <cfRule type="containsBlanks" dxfId="634" priority="4"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33" priority="1">
      <formula>ISERROR(A10)</formula>
    </cfRule>
  </conditionalFormatting>
  <dataValidations count="1">
    <dataValidation type="list" allowBlank="1" showInputMessage="1" showErrorMessage="1" sqref="M143:AE145 M234:AE235 M229:AE230 M222:AE225 M216:AE218 M203:AE210 M196:AE199 M179:AE183 M173:AE175 M165:AE169 M154:AE159 M149:AE150 M187:AE19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59" fitToHeight="0" orientation="landscape" r:id="rId1"/>
  <headerFooter>
    <oddFooter>&amp;RPage &amp;P de &amp;N</oddFooter>
  </headerFooter>
  <rowBreaks count="8" manualBreakCount="8">
    <brk id="38" max="16383" man="1"/>
    <brk id="71" max="16383" man="1"/>
    <brk id="105" max="16383" man="1"/>
    <brk id="127" max="16383" man="1"/>
    <brk id="160" max="26" man="1"/>
    <brk id="191" max="26" man="1"/>
    <brk id="211" max="26" man="1"/>
    <brk id="236" max="28"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tabColor rgb="FFFFC000"/>
  </sheetPr>
  <dimension ref="A2:AM272"/>
  <sheetViews>
    <sheetView view="pageBreakPreview" zoomScale="70" zoomScaleNormal="70" zoomScaleSheetLayoutView="70" workbookViewId="0">
      <selection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20</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9" t="str">
        <f>Classe!AE1</f>
        <v>N° 20</v>
      </c>
      <c r="I3" s="769"/>
      <c r="J3" s="769"/>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70">
        <f>Prog!K254</f>
        <v>0</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70"/>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t="e">
        <f>AVERAGE(AG10,AG20,AG26,AG41,AG48,AG52,AG58,AG74,AG83,AG89,AG98,AG108,AG118,AG130,AG141,AG147,AG194,AG214)</f>
        <v>#DIV/0!</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99"/>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100" t="e">
        <f>REPT("|",AG10*14)</f>
        <v>#VALUE!</v>
      </c>
      <c r="C10" s="8" t="s">
        <v>87</v>
      </c>
      <c r="E10" s="1" t="s">
        <v>131</v>
      </c>
      <c r="AG10" s="21" t="str">
        <f>IF(SUM(AG12:AG18)&gt;0,AVERAGEIF(AG12:AG18, "&lt;&gt;0"),"")</f>
        <v/>
      </c>
    </row>
    <row r="11" spans="1:39" s="1" customFormat="1" ht="15" customHeight="1"/>
    <row r="12" spans="1:39" ht="15" customHeight="1">
      <c r="A12" s="1"/>
      <c r="B12" s="26" t="e">
        <f>(AG12/60)*10</f>
        <v>#VALUE!</v>
      </c>
      <c r="C12" s="74"/>
      <c r="D12" s="1"/>
      <c r="E12" s="8" t="s">
        <v>4</v>
      </c>
      <c r="F12" s="8"/>
      <c r="G12" s="13" t="s">
        <v>258</v>
      </c>
      <c r="H12" s="13"/>
      <c r="I12" s="13"/>
      <c r="J12" s="13"/>
      <c r="K12" s="10"/>
      <c r="L12" s="102" t="str">
        <f>Classe!AE143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4"/>
      <c r="D13" s="1"/>
      <c r="E13" s="8" t="s">
        <v>5</v>
      </c>
      <c r="F13" s="8"/>
      <c r="G13" s="13" t="s">
        <v>259</v>
      </c>
      <c r="H13" s="11"/>
      <c r="I13" s="11"/>
      <c r="J13" s="11"/>
      <c r="K13" s="11"/>
      <c r="L13" s="102" t="str">
        <f>Classe!AE144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4"/>
      <c r="D14" s="1"/>
      <c r="E14" s="8" t="s">
        <v>6</v>
      </c>
      <c r="F14" s="8"/>
      <c r="G14" s="13" t="s">
        <v>260</v>
      </c>
      <c r="H14" s="11"/>
      <c r="I14" s="11"/>
      <c r="J14" s="11"/>
      <c r="K14" s="11"/>
      <c r="L14" s="102" t="str">
        <f>Classe!AE145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4"/>
      <c r="D15" s="1"/>
      <c r="E15" s="8" t="s">
        <v>7</v>
      </c>
      <c r="F15" s="8"/>
      <c r="G15" s="13" t="s">
        <v>261</v>
      </c>
      <c r="H15" s="11"/>
      <c r="I15" s="11"/>
      <c r="J15" s="11"/>
      <c r="K15" s="11"/>
      <c r="L15" s="102" t="str">
        <f>Classe!AE146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4"/>
      <c r="D16" s="1"/>
      <c r="E16" s="8" t="s">
        <v>8</v>
      </c>
      <c r="F16" s="8"/>
      <c r="G16" s="13" t="s">
        <v>262</v>
      </c>
      <c r="H16" s="11"/>
      <c r="I16" s="11"/>
      <c r="J16" s="11"/>
      <c r="K16" s="11"/>
      <c r="L16" s="102" t="str">
        <f>Classe!AE147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4"/>
      <c r="D17" s="1"/>
      <c r="E17" s="8" t="s">
        <v>9</v>
      </c>
      <c r="F17" s="8"/>
      <c r="G17" s="13" t="s">
        <v>263</v>
      </c>
      <c r="H17" s="11"/>
      <c r="I17" s="11"/>
      <c r="J17" s="11"/>
      <c r="K17" s="11"/>
      <c r="L17" s="102" t="str">
        <f>Classe!AE148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4"/>
      <c r="D18" s="1"/>
      <c r="E18" s="8" t="s">
        <v>10</v>
      </c>
      <c r="F18" s="8"/>
      <c r="G18" s="13" t="s">
        <v>264</v>
      </c>
      <c r="H18" s="11"/>
      <c r="I18" s="11"/>
      <c r="J18" s="11"/>
      <c r="K18" s="11"/>
      <c r="L18" s="102" t="str">
        <f>Classe!AE149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t="e">
        <f>(AG20/60)*10</f>
        <v>#VALUE!</v>
      </c>
      <c r="B20" s="439" t="e">
        <f>REPT("|",AG20*14)</f>
        <v>#VALUE!</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t="str">
        <f>IF(SUM(AG22:AG24)&gt;0,AVERAGEIF(AG22:AG24, "&lt;&gt;0"),"")</f>
        <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4"/>
      <c r="D22" s="1"/>
      <c r="E22" s="8" t="s">
        <v>1</v>
      </c>
      <c r="F22" s="8"/>
      <c r="G22" s="13" t="s">
        <v>265</v>
      </c>
      <c r="H22" s="11"/>
      <c r="I22" s="11"/>
      <c r="J22" s="11"/>
      <c r="K22" s="11"/>
      <c r="L22" s="102" t="str">
        <f>Classe!AE153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4"/>
      <c r="D23" s="1"/>
      <c r="E23" s="8" t="s">
        <v>2</v>
      </c>
      <c r="F23" s="8"/>
      <c r="G23" s="13" t="s">
        <v>266</v>
      </c>
      <c r="H23" s="11"/>
      <c r="I23" s="11"/>
      <c r="J23" s="11"/>
      <c r="K23" s="11"/>
      <c r="L23" s="102" t="str">
        <f>Classe!AE154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t="e">
        <f>(AG24/60)*10</f>
        <v>#VALUE!</v>
      </c>
      <c r="C24" s="74"/>
      <c r="D24" s="1"/>
      <c r="E24" s="8" t="s">
        <v>3</v>
      </c>
      <c r="F24" s="8"/>
      <c r="G24" s="13" t="s">
        <v>267</v>
      </c>
      <c r="H24" s="11"/>
      <c r="I24" s="11"/>
      <c r="J24" s="11"/>
      <c r="K24" s="11"/>
      <c r="L24" s="102" t="str">
        <f>Classe!AE155</f>
        <v/>
      </c>
      <c r="M24" s="347"/>
      <c r="N24" s="347"/>
      <c r="O24" s="347"/>
      <c r="P24" s="347"/>
      <c r="Q24" s="347"/>
      <c r="R24" s="347"/>
      <c r="S24" s="347"/>
      <c r="T24" s="347"/>
      <c r="U24" s="347"/>
      <c r="V24" s="347"/>
      <c r="W24" s="347"/>
      <c r="X24" s="347"/>
      <c r="Y24" s="347"/>
      <c r="Z24" s="347"/>
      <c r="AA24" s="347"/>
      <c r="AB24" s="347"/>
      <c r="AC24" s="11"/>
      <c r="AD24" s="11"/>
      <c r="AE24" s="11"/>
      <c r="AG24" s="1" t="str">
        <f>IF(SUM(M24:AE24)=0,"",AVERAGEIF(M24:AE24,"&gt;0"))</f>
        <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4"/>
      <c r="D28" s="1"/>
      <c r="E28" s="8" t="s">
        <v>0</v>
      </c>
      <c r="F28" s="8"/>
      <c r="G28" s="13" t="s">
        <v>268</v>
      </c>
      <c r="H28" s="11"/>
      <c r="I28" s="11"/>
      <c r="J28" s="11"/>
      <c r="K28" s="11"/>
      <c r="L28" s="102" t="str">
        <f>Classe!AE159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Classe!AE160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Classe!AE164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Classe!AE165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Classe!AE166</f>
        <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Classe!AE167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Classe!AE168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4"/>
      <c r="D43" s="1"/>
      <c r="E43" s="8" t="s">
        <v>11</v>
      </c>
      <c r="F43" s="8"/>
      <c r="G43" s="13" t="s">
        <v>275</v>
      </c>
      <c r="H43" s="11"/>
      <c r="I43" s="11"/>
      <c r="J43" s="11"/>
      <c r="K43" s="11"/>
      <c r="L43" s="102" t="str">
        <f>Classe!AE174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4"/>
      <c r="D44" s="1"/>
      <c r="E44" s="8" t="s">
        <v>12</v>
      </c>
      <c r="F44" s="8"/>
      <c r="G44" s="13" t="s">
        <v>276</v>
      </c>
      <c r="H44" s="11"/>
      <c r="I44" s="11"/>
      <c r="J44" s="11"/>
      <c r="K44" s="11"/>
      <c r="L44" s="102" t="str">
        <f>Classe!AE175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4"/>
      <c r="D45" s="1"/>
      <c r="E45" s="8" t="s">
        <v>13</v>
      </c>
      <c r="F45" s="8"/>
      <c r="G45" s="13" t="s">
        <v>277</v>
      </c>
      <c r="H45" s="11"/>
      <c r="I45" s="11"/>
      <c r="J45" s="11"/>
      <c r="K45" s="11"/>
      <c r="L45" s="102" t="str">
        <f>Classe!AE176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Classe!AE177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4"/>
      <c r="D50" s="1"/>
      <c r="E50" s="8" t="s">
        <v>14</v>
      </c>
      <c r="F50" s="8"/>
      <c r="G50" s="13" t="s">
        <v>279</v>
      </c>
      <c r="H50" s="11"/>
      <c r="I50" s="11"/>
      <c r="J50" s="11"/>
      <c r="K50" s="11"/>
      <c r="L50" s="102" t="str">
        <f>Classe!AE181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4"/>
      <c r="D54" s="1"/>
      <c r="E54" s="8" t="s">
        <v>15</v>
      </c>
      <c r="F54" s="8"/>
      <c r="G54" s="13" t="s">
        <v>280</v>
      </c>
      <c r="H54" s="11"/>
      <c r="I54" s="11"/>
      <c r="J54" s="11"/>
      <c r="K54" s="11"/>
      <c r="L54" s="102" t="str">
        <f>Classe!AE185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4"/>
      <c r="D55" s="1"/>
      <c r="E55" s="8" t="s">
        <v>16</v>
      </c>
      <c r="F55" s="8"/>
      <c r="G55" s="13" t="s">
        <v>281</v>
      </c>
      <c r="H55" s="11"/>
      <c r="I55" s="11"/>
      <c r="J55" s="11"/>
      <c r="K55" s="11"/>
      <c r="L55" s="102" t="str">
        <f>Classe!AE186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Classe!AE187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4"/>
      <c r="D60" s="1"/>
      <c r="E60" s="8" t="s">
        <v>17</v>
      </c>
      <c r="F60" s="8"/>
      <c r="G60" s="13" t="s">
        <v>283</v>
      </c>
      <c r="H60" s="11"/>
      <c r="I60" s="11"/>
      <c r="J60" s="11"/>
      <c r="K60" s="11"/>
      <c r="L60" s="102" t="str">
        <f>Classe!AE191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4"/>
      <c r="D61" s="1"/>
      <c r="E61" s="8" t="s">
        <v>18</v>
      </c>
      <c r="F61" s="8"/>
      <c r="G61" s="13" t="s">
        <v>284</v>
      </c>
      <c r="H61" s="11"/>
      <c r="I61" s="11"/>
      <c r="J61" s="11"/>
      <c r="K61" s="11"/>
      <c r="L61" s="102" t="str">
        <f>Classe!AE192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4"/>
      <c r="D62" s="1"/>
      <c r="E62" s="8" t="s">
        <v>19</v>
      </c>
      <c r="F62" s="8"/>
      <c r="G62" s="13" t="s">
        <v>285</v>
      </c>
      <c r="H62" s="11"/>
      <c r="I62" s="11"/>
      <c r="J62" s="11"/>
      <c r="K62" s="11"/>
      <c r="L62" s="102" t="str">
        <f>Classe!AE193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4"/>
      <c r="D63" s="1"/>
      <c r="E63" s="8" t="s">
        <v>20</v>
      </c>
      <c r="F63" s="8"/>
      <c r="G63" s="13" t="s">
        <v>286</v>
      </c>
      <c r="H63" s="11"/>
      <c r="I63" s="11"/>
      <c r="J63" s="11"/>
      <c r="K63" s="11"/>
      <c r="L63" s="102" t="str">
        <f>Classe!AE194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Classe!AE198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Classe!AE199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Classe!AE200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4"/>
      <c r="D70" s="1"/>
      <c r="E70" s="8" t="s">
        <v>153</v>
      </c>
      <c r="F70" s="8"/>
      <c r="G70" s="13" t="s">
        <v>290</v>
      </c>
      <c r="H70" s="11"/>
      <c r="I70" s="11"/>
      <c r="J70" s="11"/>
      <c r="K70" s="11"/>
      <c r="L70" s="102" t="str">
        <f>Classe!AE201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4"/>
      <c r="D76" s="1"/>
      <c r="E76" s="8" t="s">
        <v>23</v>
      </c>
      <c r="F76" s="8"/>
      <c r="G76" s="13" t="s">
        <v>291</v>
      </c>
      <c r="H76" s="11"/>
      <c r="I76" s="11"/>
      <c r="J76" s="11"/>
      <c r="K76" s="11"/>
      <c r="L76" s="102" t="str">
        <f>Classe!AE207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4"/>
      <c r="D77" s="1"/>
      <c r="E77" s="8" t="s">
        <v>24</v>
      </c>
      <c r="F77" s="8"/>
      <c r="G77" s="13" t="s">
        <v>292</v>
      </c>
      <c r="H77" s="11"/>
      <c r="I77" s="11"/>
      <c r="J77" s="11"/>
      <c r="K77" s="11"/>
      <c r="L77" s="102" t="str">
        <f>Classe!AE208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4"/>
      <c r="D78" s="1"/>
      <c r="E78" s="8" t="s">
        <v>25</v>
      </c>
      <c r="F78" s="8"/>
      <c r="G78" s="13" t="s">
        <v>293</v>
      </c>
      <c r="H78" s="11"/>
      <c r="I78" s="11"/>
      <c r="J78" s="11"/>
      <c r="K78" s="11"/>
      <c r="L78" s="102" t="str">
        <f>Classe!AE209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4"/>
      <c r="D79" s="1"/>
      <c r="E79" s="8" t="s">
        <v>26</v>
      </c>
      <c r="F79" s="8"/>
      <c r="G79" s="13" t="s">
        <v>294</v>
      </c>
      <c r="H79" s="11"/>
      <c r="I79" s="11"/>
      <c r="J79" s="11"/>
      <c r="K79" s="11"/>
      <c r="L79" s="102" t="str">
        <f>Classe!AE210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4"/>
      <c r="D80" s="1"/>
      <c r="E80" s="8" t="s">
        <v>27</v>
      </c>
      <c r="F80" s="8"/>
      <c r="G80" s="13" t="s">
        <v>295</v>
      </c>
      <c r="H80" s="11"/>
      <c r="I80" s="11"/>
      <c r="J80" s="11"/>
      <c r="K80" s="11"/>
      <c r="L80" s="102" t="str">
        <f>Classe!AE211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4"/>
      <c r="D81" s="1"/>
      <c r="E81" s="8" t="s">
        <v>28</v>
      </c>
      <c r="F81" s="8"/>
      <c r="G81" s="13" t="s">
        <v>296</v>
      </c>
      <c r="H81" s="11"/>
      <c r="I81" s="11"/>
      <c r="J81" s="11"/>
      <c r="K81" s="11"/>
      <c r="L81" s="102" t="str">
        <f>Classe!AE212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4"/>
      <c r="D85" s="1"/>
      <c r="E85" s="8" t="s">
        <v>29</v>
      </c>
      <c r="F85" s="8"/>
      <c r="G85" s="13" t="s">
        <v>297</v>
      </c>
      <c r="H85" s="11"/>
      <c r="I85" s="11"/>
      <c r="J85" s="11"/>
      <c r="K85" s="11"/>
      <c r="L85" s="102" t="str">
        <f>Classe!AE216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4"/>
      <c r="D86" s="1"/>
      <c r="E86" s="8" t="s">
        <v>30</v>
      </c>
      <c r="F86" s="8"/>
      <c r="G86" s="13" t="s">
        <v>298</v>
      </c>
      <c r="H86" s="11"/>
      <c r="I86" s="11"/>
      <c r="J86" s="11"/>
      <c r="K86" s="11"/>
      <c r="L86" s="102" t="str">
        <f>Classe!AE217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4"/>
      <c r="D87" s="1"/>
      <c r="E87" s="8" t="s">
        <v>31</v>
      </c>
      <c r="F87" s="8"/>
      <c r="G87" s="13" t="s">
        <v>299</v>
      </c>
      <c r="H87" s="11"/>
      <c r="I87" s="11"/>
      <c r="J87" s="11"/>
      <c r="K87" s="11"/>
      <c r="L87" s="102" t="str">
        <f>Classe!AE218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4"/>
      <c r="D91" s="1"/>
      <c r="E91" s="8" t="s">
        <v>32</v>
      </c>
      <c r="F91" s="8"/>
      <c r="G91" s="13" t="s">
        <v>300</v>
      </c>
      <c r="H91" s="11"/>
      <c r="I91" s="11"/>
      <c r="J91" s="11"/>
      <c r="K91" s="11"/>
      <c r="L91" s="102" t="str">
        <f>Classe!AE222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4"/>
      <c r="D92" s="1"/>
      <c r="E92" s="8" t="s">
        <v>33</v>
      </c>
      <c r="F92" s="8"/>
      <c r="G92" s="13" t="s">
        <v>301</v>
      </c>
      <c r="H92" s="11"/>
      <c r="I92" s="11"/>
      <c r="J92" s="11"/>
      <c r="K92" s="11"/>
      <c r="L92" s="102" t="str">
        <f>Classe!AE223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4"/>
      <c r="D93" s="1"/>
      <c r="E93" s="8" t="s">
        <v>34</v>
      </c>
      <c r="F93" s="8"/>
      <c r="G93" s="13" t="s">
        <v>302</v>
      </c>
      <c r="H93" s="11"/>
      <c r="I93" s="11"/>
      <c r="J93" s="11"/>
      <c r="K93" s="11"/>
      <c r="L93" s="102" t="str">
        <f>Classe!AE224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Classe!AE225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Classe!AE226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Classe!AE227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4"/>
      <c r="D100" s="1"/>
      <c r="E100" s="8" t="s">
        <v>35</v>
      </c>
      <c r="F100" s="8"/>
      <c r="G100" s="13" t="s">
        <v>306</v>
      </c>
      <c r="H100" s="11"/>
      <c r="I100" s="11"/>
      <c r="J100" s="11"/>
      <c r="K100" s="11"/>
      <c r="L100" s="102" t="str">
        <f>Classe!AE231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4"/>
      <c r="D101" s="1"/>
      <c r="E101" s="8" t="s">
        <v>36</v>
      </c>
      <c r="F101" s="8"/>
      <c r="G101" s="13" t="s">
        <v>307</v>
      </c>
      <c r="H101" s="11"/>
      <c r="I101" s="11"/>
      <c r="J101" s="11"/>
      <c r="K101" s="11"/>
      <c r="L101" s="102" t="str">
        <f>Classe!AE232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4"/>
      <c r="D102" s="1"/>
      <c r="E102" s="8" t="s">
        <v>37</v>
      </c>
      <c r="F102" s="8"/>
      <c r="G102" s="13" t="s">
        <v>308</v>
      </c>
      <c r="H102" s="11"/>
      <c r="I102" s="11"/>
      <c r="J102" s="11"/>
      <c r="K102" s="11"/>
      <c r="L102" s="102" t="str">
        <f>Classe!AE233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4"/>
      <c r="D103" s="1"/>
      <c r="E103" s="8" t="s">
        <v>38</v>
      </c>
      <c r="F103" s="8"/>
      <c r="G103" s="13" t="s">
        <v>309</v>
      </c>
      <c r="H103" s="11"/>
      <c r="I103" s="11"/>
      <c r="J103" s="11"/>
      <c r="K103" s="11"/>
      <c r="L103" s="102" t="str">
        <f>Classe!AE234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4"/>
      <c r="D104" s="1"/>
      <c r="E104" s="8" t="s">
        <v>39</v>
      </c>
      <c r="F104" s="8"/>
      <c r="G104" s="13" t="s">
        <v>310</v>
      </c>
      <c r="H104" s="11"/>
      <c r="I104" s="11"/>
      <c r="J104" s="11"/>
      <c r="K104" s="11"/>
      <c r="L104" s="102" t="str">
        <f>Classe!AE235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4"/>
      <c r="D110" s="1"/>
      <c r="E110" s="8" t="s">
        <v>40</v>
      </c>
      <c r="F110" s="8"/>
      <c r="G110" s="13" t="s">
        <v>311</v>
      </c>
      <c r="H110" s="11"/>
      <c r="I110" s="11"/>
      <c r="J110" s="11"/>
      <c r="K110" s="11"/>
      <c r="L110" s="102" t="str">
        <f>Classe!AE239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4"/>
      <c r="D111" s="1"/>
      <c r="E111" s="8" t="s">
        <v>41</v>
      </c>
      <c r="F111" s="8"/>
      <c r="G111" s="13" t="s">
        <v>312</v>
      </c>
      <c r="H111" s="11"/>
      <c r="I111" s="11"/>
      <c r="J111" s="11"/>
      <c r="K111" s="11"/>
      <c r="L111" s="102" t="str">
        <f>Classe!AE240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4"/>
      <c r="D112" s="1"/>
      <c r="E112" s="8" t="s">
        <v>42</v>
      </c>
      <c r="F112" s="8"/>
      <c r="G112" s="13" t="s">
        <v>313</v>
      </c>
      <c r="H112" s="11"/>
      <c r="I112" s="11"/>
      <c r="J112" s="11"/>
      <c r="K112" s="11"/>
      <c r="L112" s="102" t="str">
        <f>Classe!AE241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4"/>
      <c r="D113" s="1"/>
      <c r="E113" s="8" t="s">
        <v>43</v>
      </c>
      <c r="F113" s="8"/>
      <c r="G113" s="13" t="s">
        <v>314</v>
      </c>
      <c r="H113" s="11"/>
      <c r="I113" s="11"/>
      <c r="J113" s="11"/>
      <c r="K113" s="11"/>
      <c r="L113" s="102" t="str">
        <f>Classe!AE242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4"/>
      <c r="D114" s="1"/>
      <c r="E114" s="8" t="s">
        <v>44</v>
      </c>
      <c r="F114" s="8"/>
      <c r="G114" s="13" t="s">
        <v>315</v>
      </c>
      <c r="H114" s="11"/>
      <c r="I114" s="11"/>
      <c r="J114" s="11"/>
      <c r="K114" s="11"/>
      <c r="L114" s="102" t="str">
        <f>Classe!AE243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4"/>
      <c r="D115" s="1"/>
      <c r="E115" s="8" t="s">
        <v>45</v>
      </c>
      <c r="F115" s="8"/>
      <c r="G115" s="13" t="s">
        <v>316</v>
      </c>
      <c r="H115" s="11"/>
      <c r="I115" s="11"/>
      <c r="J115" s="11"/>
      <c r="K115" s="11"/>
      <c r="L115" s="102" t="str">
        <f>Classe!AE244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4"/>
      <c r="D116" s="1"/>
      <c r="E116" s="8" t="s">
        <v>46</v>
      </c>
      <c r="F116" s="8"/>
      <c r="G116" s="13" t="s">
        <v>317</v>
      </c>
      <c r="H116" s="11"/>
      <c r="I116" s="11"/>
      <c r="J116" s="11"/>
      <c r="K116" s="11"/>
      <c r="L116" s="102" t="str">
        <f>Classe!AE245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4"/>
      <c r="D120" s="1"/>
      <c r="E120" s="8" t="s">
        <v>47</v>
      </c>
      <c r="F120" s="8"/>
      <c r="G120" s="13" t="s">
        <v>318</v>
      </c>
      <c r="H120" s="11"/>
      <c r="I120" s="11"/>
      <c r="J120" s="11"/>
      <c r="K120" s="11"/>
      <c r="L120" s="102" t="str">
        <f>Classe!AE249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4"/>
      <c r="D121" s="1"/>
      <c r="E121" s="8" t="s">
        <v>48</v>
      </c>
      <c r="F121" s="8"/>
      <c r="G121" s="13" t="s">
        <v>319</v>
      </c>
      <c r="H121" s="11"/>
      <c r="I121" s="11"/>
      <c r="J121" s="11"/>
      <c r="K121" s="11"/>
      <c r="L121" s="102" t="str">
        <f>Classe!AE250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4"/>
      <c r="D122" s="1"/>
      <c r="E122" s="8" t="s">
        <v>49</v>
      </c>
      <c r="F122" s="8"/>
      <c r="G122" s="13" t="s">
        <v>320</v>
      </c>
      <c r="H122" s="11"/>
      <c r="I122" s="11"/>
      <c r="J122" s="11"/>
      <c r="K122" s="11"/>
      <c r="L122" s="102" t="str">
        <f>Classe!AE251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4"/>
      <c r="D123" s="1"/>
      <c r="E123" s="8" t="s">
        <v>50</v>
      </c>
      <c r="F123" s="8"/>
      <c r="G123" s="13" t="s">
        <v>321</v>
      </c>
      <c r="H123" s="11"/>
      <c r="I123" s="11"/>
      <c r="J123" s="11"/>
      <c r="K123" s="11"/>
      <c r="L123" s="102" t="str">
        <f>Classe!AE252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4"/>
      <c r="D124" s="1"/>
      <c r="E124" s="8" t="s">
        <v>51</v>
      </c>
      <c r="F124" s="8"/>
      <c r="G124" s="13" t="s">
        <v>322</v>
      </c>
      <c r="H124" s="11"/>
      <c r="I124" s="11"/>
      <c r="J124" s="11"/>
      <c r="K124" s="11"/>
      <c r="L124" s="102" t="str">
        <f>Classe!AE253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4"/>
      <c r="D125" s="1"/>
      <c r="E125" s="8" t="s">
        <v>52</v>
      </c>
      <c r="F125" s="8"/>
      <c r="G125" s="13" t="s">
        <v>317</v>
      </c>
      <c r="H125" s="11"/>
      <c r="I125" s="11"/>
      <c r="J125" s="11"/>
      <c r="K125" s="11"/>
      <c r="L125" s="102" t="str">
        <f>Classe!AE254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4"/>
      <c r="D126" s="1"/>
      <c r="E126" s="8" t="s">
        <v>53</v>
      </c>
      <c r="F126" s="8"/>
      <c r="G126" s="13" t="s">
        <v>323</v>
      </c>
      <c r="H126" s="11"/>
      <c r="I126" s="11"/>
      <c r="J126" s="11"/>
      <c r="K126" s="11"/>
      <c r="L126" s="102" t="str">
        <f>Classe!AE255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167</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t="e">
        <f>(AG130/60)*10</f>
        <v>#VALUE!</v>
      </c>
      <c r="B130" s="439" t="e">
        <f>REPT("|",AG130*14)</f>
        <v>#VALUE!</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t="str">
        <f>IF(SUM(AG132:AG139)&gt;0,AVERAGEIF(AG132:AG139, "&lt;&gt;0"),"")</f>
        <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t="e">
        <f t="shared" ref="B132:B139" si="12">(AG132/60)*10</f>
        <v>#VALUE!</v>
      </c>
      <c r="C132" s="74"/>
      <c r="D132" s="1"/>
      <c r="E132" s="8" t="s">
        <v>169</v>
      </c>
      <c r="F132" s="8"/>
      <c r="G132" s="13" t="s">
        <v>324</v>
      </c>
      <c r="H132" s="11"/>
      <c r="I132" s="11"/>
      <c r="J132" s="11"/>
      <c r="K132" s="11"/>
      <c r="L132" s="102" t="str">
        <f>Classe!AE261</f>
        <v/>
      </c>
      <c r="M132" s="347"/>
      <c r="N132" s="347"/>
      <c r="O132" s="347"/>
      <c r="P132" s="347"/>
      <c r="Q132" s="347"/>
      <c r="R132" s="347"/>
      <c r="S132" s="347"/>
      <c r="T132" s="347"/>
      <c r="U132" s="347"/>
      <c r="V132" s="347"/>
      <c r="W132" s="347"/>
      <c r="X132" s="347"/>
      <c r="Y132" s="347"/>
      <c r="Z132" s="347"/>
      <c r="AA132" s="347"/>
      <c r="AB132" s="347"/>
      <c r="AC132" s="11"/>
      <c r="AD132" s="11"/>
      <c r="AE132" s="11"/>
      <c r="AG132" s="1" t="str">
        <f t="shared" ref="AG132:AG139" si="13">IF(SUM(M132:AE132)=0,"",AVERAGEIF(M132:AE132,"&gt;0"))</f>
        <v/>
      </c>
      <c r="AH132" s="1"/>
    </row>
    <row r="133" spans="1:34" ht="19.5">
      <c r="A133" s="1"/>
      <c r="B133" s="26" t="e">
        <f t="shared" si="12"/>
        <v>#VALUE!</v>
      </c>
      <c r="C133" s="74"/>
      <c r="D133" s="1"/>
      <c r="E133" s="8" t="s">
        <v>170</v>
      </c>
      <c r="F133" s="8"/>
      <c r="G133" s="13" t="s">
        <v>325</v>
      </c>
      <c r="H133" s="11"/>
      <c r="I133" s="11"/>
      <c r="J133" s="11"/>
      <c r="K133" s="11"/>
      <c r="L133" s="102" t="str">
        <f>Classe!AE262</f>
        <v/>
      </c>
      <c r="M133" s="347"/>
      <c r="N133" s="347"/>
      <c r="O133" s="347"/>
      <c r="P133" s="347"/>
      <c r="Q133" s="347"/>
      <c r="R133" s="347"/>
      <c r="S133" s="347"/>
      <c r="T133" s="347"/>
      <c r="U133" s="347"/>
      <c r="V133" s="347"/>
      <c r="W133" s="347"/>
      <c r="X133" s="347"/>
      <c r="Y133" s="347"/>
      <c r="Z133" s="347"/>
      <c r="AA133" s="347"/>
      <c r="AB133" s="347"/>
      <c r="AC133" s="11"/>
      <c r="AD133" s="11"/>
      <c r="AE133" s="11"/>
      <c r="AG133" s="1" t="str">
        <f t="shared" si="13"/>
        <v/>
      </c>
      <c r="AH133" s="1"/>
    </row>
    <row r="134" spans="1:34" ht="19.5">
      <c r="A134" s="1"/>
      <c r="B134" s="26" t="e">
        <f t="shared" si="12"/>
        <v>#VALUE!</v>
      </c>
      <c r="C134" s="74"/>
      <c r="D134" s="1"/>
      <c r="E134" s="8" t="s">
        <v>171</v>
      </c>
      <c r="F134" s="8"/>
      <c r="G134" s="13" t="s">
        <v>326</v>
      </c>
      <c r="H134" s="11"/>
      <c r="I134" s="11"/>
      <c r="J134" s="11"/>
      <c r="K134" s="11"/>
      <c r="L134" s="102" t="str">
        <f>Classe!AE263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4"/>
      <c r="D135" s="1"/>
      <c r="E135" s="8" t="s">
        <v>172</v>
      </c>
      <c r="F135" s="8"/>
      <c r="G135" s="13" t="s">
        <v>327</v>
      </c>
      <c r="H135" s="11"/>
      <c r="I135" s="11"/>
      <c r="J135" s="11"/>
      <c r="K135" s="11"/>
      <c r="L135" s="102" t="str">
        <f>Classe!AE264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4"/>
      <c r="D136" s="1"/>
      <c r="E136" s="8" t="s">
        <v>173</v>
      </c>
      <c r="F136" s="8"/>
      <c r="G136" s="13" t="s">
        <v>328</v>
      </c>
      <c r="H136" s="11"/>
      <c r="I136" s="11"/>
      <c r="J136" s="11"/>
      <c r="K136" s="11"/>
      <c r="L136" s="102" t="str">
        <f>Classe!AE265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t="e">
        <f t="shared" si="12"/>
        <v>#VALUE!</v>
      </c>
      <c r="C137" s="74"/>
      <c r="D137" s="1"/>
      <c r="E137" s="8" t="s">
        <v>174</v>
      </c>
      <c r="F137" s="8"/>
      <c r="G137" s="13" t="s">
        <v>329</v>
      </c>
      <c r="H137" s="11"/>
      <c r="I137" s="11"/>
      <c r="J137" s="11"/>
      <c r="K137" s="11"/>
      <c r="L137" s="102" t="str">
        <f>Classe!AE266</f>
        <v/>
      </c>
      <c r="M137" s="347"/>
      <c r="N137" s="347"/>
      <c r="O137" s="347"/>
      <c r="P137" s="347"/>
      <c r="Q137" s="347"/>
      <c r="R137" s="347"/>
      <c r="S137" s="347"/>
      <c r="T137" s="347"/>
      <c r="U137" s="347"/>
      <c r="V137" s="347"/>
      <c r="W137" s="347"/>
      <c r="X137" s="347"/>
      <c r="Y137" s="347"/>
      <c r="Z137" s="347"/>
      <c r="AA137" s="347"/>
      <c r="AB137" s="347"/>
      <c r="AC137" s="11"/>
      <c r="AD137" s="11"/>
      <c r="AE137" s="11"/>
      <c r="AG137" s="1" t="str">
        <f t="shared" si="13"/>
        <v/>
      </c>
      <c r="AH137" s="1"/>
    </row>
    <row r="138" spans="1:34" ht="19.5">
      <c r="A138" s="1"/>
      <c r="B138" s="26" t="e">
        <f t="shared" si="12"/>
        <v>#VALUE!</v>
      </c>
      <c r="C138" s="74"/>
      <c r="D138" s="1"/>
      <c r="E138" s="8" t="s">
        <v>175</v>
      </c>
      <c r="F138" s="8"/>
      <c r="G138" s="13" t="s">
        <v>330</v>
      </c>
      <c r="H138" s="11"/>
      <c r="I138" s="11"/>
      <c r="J138" s="11"/>
      <c r="K138" s="11"/>
      <c r="L138" s="102" t="str">
        <f>Classe!AE267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4"/>
      <c r="D139" s="1"/>
      <c r="E139" s="8" t="s">
        <v>176</v>
      </c>
      <c r="F139" s="8"/>
      <c r="G139" s="13" t="s">
        <v>331</v>
      </c>
      <c r="H139" s="11"/>
      <c r="I139" s="11"/>
      <c r="J139" s="11"/>
      <c r="K139" s="11"/>
      <c r="L139" s="102" t="str">
        <f>Classe!AE268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t="e">
        <f>(AG141/60)*10</f>
        <v>#VALUE!</v>
      </c>
      <c r="B141" s="439" t="e">
        <f>REPT("|",AG141*14)</f>
        <v>#VALUE!</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t="str">
        <f>IF(SUM(AG143:AG145)&gt;0,AVERAGEIF(AG143:AG145, "&lt;&gt;0"),"")</f>
        <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t="e">
        <f>(AG143/60)*10</f>
        <v>#VALUE!</v>
      </c>
      <c r="C143" s="74"/>
      <c r="D143" s="1"/>
      <c r="E143" s="8" t="s">
        <v>178</v>
      </c>
      <c r="F143" s="8"/>
      <c r="G143" s="13" t="s">
        <v>332</v>
      </c>
      <c r="H143" s="11"/>
      <c r="I143" s="11"/>
      <c r="J143" s="11"/>
      <c r="K143" s="11"/>
      <c r="L143" s="102" t="str">
        <f>Classe!AE272</f>
        <v/>
      </c>
      <c r="M143" s="347"/>
      <c r="N143" s="347"/>
      <c r="O143" s="347"/>
      <c r="P143" s="347"/>
      <c r="Q143" s="347"/>
      <c r="R143" s="347"/>
      <c r="S143" s="347"/>
      <c r="T143" s="347"/>
      <c r="U143" s="347"/>
      <c r="V143" s="347"/>
      <c r="W143" s="347"/>
      <c r="X143" s="347"/>
      <c r="Y143" s="347"/>
      <c r="Z143" s="347"/>
      <c r="AA143" s="347"/>
      <c r="AB143" s="347"/>
      <c r="AC143" s="11"/>
      <c r="AD143" s="11"/>
      <c r="AE143" s="11"/>
      <c r="AG143" s="1" t="str">
        <f>IF(SUM(M143:AE143)=0,"",AVERAGEIF(M143:AE143,"&gt;0"))</f>
        <v/>
      </c>
      <c r="AH143" s="1"/>
    </row>
    <row r="144" spans="1:34" ht="19.5">
      <c r="A144" s="1"/>
      <c r="B144" s="26" t="e">
        <f>(AG144/60)*10</f>
        <v>#VALUE!</v>
      </c>
      <c r="C144" s="74"/>
      <c r="D144" s="1"/>
      <c r="E144" s="8" t="s">
        <v>179</v>
      </c>
      <c r="F144" s="8"/>
      <c r="G144" s="13" t="s">
        <v>333</v>
      </c>
      <c r="H144" s="11"/>
      <c r="I144" s="11"/>
      <c r="J144" s="11"/>
      <c r="K144" s="11"/>
      <c r="L144" s="102" t="str">
        <f>Classe!AE273</f>
        <v/>
      </c>
      <c r="M144" s="347"/>
      <c r="N144" s="347"/>
      <c r="O144" s="347"/>
      <c r="P144" s="347"/>
      <c r="Q144" s="347"/>
      <c r="R144" s="347"/>
      <c r="S144" s="347"/>
      <c r="T144" s="347"/>
      <c r="U144" s="347"/>
      <c r="V144" s="347"/>
      <c r="W144" s="347"/>
      <c r="X144" s="347"/>
      <c r="Y144" s="347"/>
      <c r="Z144" s="347"/>
      <c r="AA144" s="347"/>
      <c r="AB144" s="347"/>
      <c r="AC144" s="11"/>
      <c r="AD144" s="11"/>
      <c r="AE144" s="11"/>
      <c r="AG144" s="1" t="str">
        <f>IF(SUM(M144:AE144)=0,"",AVERAGEIF(M144:AE144,"&gt;0"))</f>
        <v/>
      </c>
      <c r="AH144" s="1"/>
    </row>
    <row r="145" spans="1:34" ht="19.5">
      <c r="A145" s="1"/>
      <c r="B145" s="26" t="e">
        <f>(AG145/60)*10</f>
        <v>#VALUE!</v>
      </c>
      <c r="C145" s="74"/>
      <c r="D145" s="1"/>
      <c r="E145" s="8" t="s">
        <v>180</v>
      </c>
      <c r="F145" s="8"/>
      <c r="G145" s="13" t="s">
        <v>334</v>
      </c>
      <c r="H145" s="11"/>
      <c r="I145" s="11"/>
      <c r="J145" s="11"/>
      <c r="K145" s="11"/>
      <c r="L145" s="102" t="str">
        <f>Classe!AE274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4"/>
      <c r="D149" s="1"/>
      <c r="E149" s="8" t="s">
        <v>182</v>
      </c>
      <c r="F149" s="8"/>
      <c r="G149" s="13" t="s">
        <v>335</v>
      </c>
      <c r="H149" s="11"/>
      <c r="I149" s="11"/>
      <c r="J149" s="11"/>
      <c r="K149" s="11"/>
      <c r="L149" s="102" t="str">
        <f>Classe!AE278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4"/>
      <c r="D150" s="1"/>
      <c r="E150" s="8" t="s">
        <v>183</v>
      </c>
      <c r="F150" s="8"/>
      <c r="G150" s="13" t="s">
        <v>336</v>
      </c>
      <c r="H150" s="11"/>
      <c r="I150" s="11"/>
      <c r="J150" s="11"/>
      <c r="K150" s="11"/>
      <c r="L150" s="102" t="str">
        <f>Classe!AE279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IF(SUM(AG154:AG157)&gt;0,AVERAGEIF(AG154:AG157,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4"/>
      <c r="D154" s="1"/>
      <c r="E154" s="8" t="s">
        <v>189</v>
      </c>
      <c r="F154" s="8"/>
      <c r="G154" s="13" t="s">
        <v>337</v>
      </c>
      <c r="H154" s="11"/>
      <c r="I154" s="11"/>
      <c r="J154" s="11"/>
      <c r="K154" s="11"/>
      <c r="L154" s="102" t="str">
        <f>Classe!AE283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4"/>
      <c r="D155" s="1"/>
      <c r="E155" s="8" t="s">
        <v>190</v>
      </c>
      <c r="F155" s="8"/>
      <c r="G155" s="13" t="s">
        <v>338</v>
      </c>
      <c r="H155" s="11"/>
      <c r="I155" s="11"/>
      <c r="J155" s="11"/>
      <c r="K155" s="11"/>
      <c r="L155" s="102" t="str">
        <f>Classe!AE284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4"/>
      <c r="D156" s="1"/>
      <c r="E156" s="8" t="s">
        <v>191</v>
      </c>
      <c r="F156" s="8"/>
      <c r="G156" s="13" t="s">
        <v>339</v>
      </c>
      <c r="H156" s="11"/>
      <c r="I156" s="11"/>
      <c r="J156" s="11"/>
      <c r="K156" s="11"/>
      <c r="L156" s="102" t="str">
        <f>Classe!AE285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4"/>
      <c r="D157" s="1"/>
      <c r="E157" s="8" t="s">
        <v>192</v>
      </c>
      <c r="F157" s="8"/>
      <c r="G157" s="13" t="s">
        <v>340</v>
      </c>
      <c r="H157" s="11"/>
      <c r="I157" s="11"/>
      <c r="J157" s="11"/>
      <c r="K157" s="11"/>
      <c r="L157" s="102" t="str">
        <f>Classe!AE286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4"/>
      <c r="D158" s="1"/>
      <c r="E158" s="8" t="s">
        <v>193</v>
      </c>
      <c r="F158" s="8"/>
      <c r="G158" s="13" t="s">
        <v>341</v>
      </c>
      <c r="H158" s="11"/>
      <c r="I158" s="11"/>
      <c r="J158" s="11"/>
      <c r="K158" s="11"/>
      <c r="L158" s="102" t="str">
        <f>Classe!AE287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4"/>
      <c r="D159" s="1"/>
      <c r="E159" s="8" t="s">
        <v>194</v>
      </c>
      <c r="F159" s="8"/>
      <c r="G159" s="13" t="s">
        <v>342</v>
      </c>
      <c r="H159" s="11"/>
      <c r="I159" s="11"/>
      <c r="J159" s="11"/>
      <c r="K159" s="11"/>
      <c r="L159" s="102" t="str">
        <f>Classe!AE288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ustomHeight="1">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G161" s="423"/>
      <c r="AH161" s="423"/>
    </row>
    <row r="162" spans="1:34" s="400" customFormat="1" ht="19.5">
      <c r="A162" s="423"/>
      <c r="B162" s="441"/>
      <c r="C162" s="442"/>
      <c r="D162" s="423"/>
      <c r="E162" s="435"/>
      <c r="F162" s="435"/>
      <c r="G162" s="437"/>
      <c r="H162" s="437"/>
      <c r="I162" s="437"/>
      <c r="J162" s="437"/>
      <c r="K162" s="437"/>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t="e">
        <f>(AG163/60)*10</f>
        <v>#VALUE!</v>
      </c>
      <c r="B163" s="439" t="e">
        <f>REPT("|",AG163*14)</f>
        <v>#VALUE!</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t="str">
        <f>IF(SUM(AG165:AG169)&gt;0,AVERAGEIF(AG165:AG169, "&lt;&gt;0"),"")</f>
        <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c r="AH164" s="423"/>
    </row>
    <row r="165" spans="1:34" ht="19.5">
      <c r="A165" s="1"/>
      <c r="B165" s="26" t="e">
        <f>(AG165/60)*10</f>
        <v>#VALUE!</v>
      </c>
      <c r="C165" s="74"/>
      <c r="D165" s="1"/>
      <c r="E165" s="8" t="s">
        <v>197</v>
      </c>
      <c r="F165" s="8"/>
      <c r="G165" s="13" t="s">
        <v>343</v>
      </c>
      <c r="H165" s="11"/>
      <c r="I165" s="11"/>
      <c r="J165" s="11"/>
      <c r="K165" s="11"/>
      <c r="L165" s="102" t="str">
        <f>Classe!AE292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t="e">
        <f t="shared" ref="B166:B169" si="16">(AG166/60)*10</f>
        <v>#VALUE!</v>
      </c>
      <c r="C166" s="74"/>
      <c r="D166" s="1"/>
      <c r="E166" s="8" t="s">
        <v>198</v>
      </c>
      <c r="F166" s="8"/>
      <c r="G166" s="13" t="s">
        <v>344</v>
      </c>
      <c r="H166" s="11"/>
      <c r="I166" s="11"/>
      <c r="J166" s="11"/>
      <c r="K166" s="11"/>
      <c r="L166" s="102" t="str">
        <f>Classe!AE293</f>
        <v/>
      </c>
      <c r="M166" s="347"/>
      <c r="N166" s="347"/>
      <c r="O166" s="347"/>
      <c r="P166" s="347"/>
      <c r="Q166" s="347"/>
      <c r="R166" s="347"/>
      <c r="S166" s="347"/>
      <c r="T166" s="347"/>
      <c r="U166" s="347"/>
      <c r="V166" s="347"/>
      <c r="W166" s="347"/>
      <c r="X166" s="347"/>
      <c r="Y166" s="347"/>
      <c r="Z166" s="347"/>
      <c r="AA166" s="347"/>
      <c r="AB166" s="347"/>
      <c r="AC166" s="11"/>
      <c r="AD166" s="11"/>
      <c r="AE166" s="11"/>
      <c r="AG166" s="1" t="str">
        <f t="shared" ref="AG166:AG169" si="17">IF(SUM(M166:AE166)=0,"",AVERAGEIF(M166:AE166,"&gt;0"))</f>
        <v/>
      </c>
      <c r="AH166" s="1"/>
    </row>
    <row r="167" spans="1:34" ht="19.5">
      <c r="A167" s="1"/>
      <c r="B167" s="26" t="e">
        <f t="shared" si="16"/>
        <v>#VALUE!</v>
      </c>
      <c r="C167" s="74"/>
      <c r="D167" s="1"/>
      <c r="E167" s="8" t="s">
        <v>199</v>
      </c>
      <c r="F167" s="8"/>
      <c r="G167" s="13" t="s">
        <v>345</v>
      </c>
      <c r="H167" s="11"/>
      <c r="I167" s="11"/>
      <c r="J167" s="11"/>
      <c r="K167" s="11"/>
      <c r="L167" s="102" t="str">
        <f>Classe!AE294</f>
        <v/>
      </c>
      <c r="M167" s="347"/>
      <c r="N167" s="347"/>
      <c r="O167" s="347"/>
      <c r="P167" s="347"/>
      <c r="Q167" s="347"/>
      <c r="R167" s="347"/>
      <c r="S167" s="347"/>
      <c r="T167" s="347"/>
      <c r="U167" s="347"/>
      <c r="V167" s="347"/>
      <c r="W167" s="347"/>
      <c r="X167" s="347"/>
      <c r="Y167" s="347"/>
      <c r="Z167" s="347"/>
      <c r="AA167" s="347"/>
      <c r="AB167" s="347"/>
      <c r="AC167" s="11"/>
      <c r="AD167" s="11"/>
      <c r="AE167" s="11"/>
      <c r="AG167" s="1" t="str">
        <f t="shared" si="17"/>
        <v/>
      </c>
      <c r="AH167" s="1"/>
    </row>
    <row r="168" spans="1:34" ht="19.5">
      <c r="A168" s="1"/>
      <c r="B168" s="26" t="e">
        <f t="shared" si="16"/>
        <v>#VALUE!</v>
      </c>
      <c r="C168" s="74"/>
      <c r="D168" s="1"/>
      <c r="E168" s="8" t="s">
        <v>200</v>
      </c>
      <c r="F168" s="8"/>
      <c r="G168" s="13" t="s">
        <v>346</v>
      </c>
      <c r="H168" s="11"/>
      <c r="I168" s="11"/>
      <c r="J168" s="11"/>
      <c r="K168" s="11"/>
      <c r="L168" s="102" t="str">
        <f>Classe!AE295</f>
        <v/>
      </c>
      <c r="M168" s="347"/>
      <c r="N168" s="347"/>
      <c r="O168" s="347"/>
      <c r="P168" s="347"/>
      <c r="Q168" s="347"/>
      <c r="R168" s="347"/>
      <c r="S168" s="347"/>
      <c r="T168" s="347"/>
      <c r="U168" s="347"/>
      <c r="V168" s="347"/>
      <c r="W168" s="347"/>
      <c r="X168" s="347"/>
      <c r="Y168" s="347"/>
      <c r="Z168" s="347"/>
      <c r="AA168" s="347"/>
      <c r="AB168" s="347"/>
      <c r="AC168" s="11"/>
      <c r="AD168" s="11"/>
      <c r="AE168" s="11"/>
      <c r="AG168" s="1" t="str">
        <f t="shared" si="17"/>
        <v/>
      </c>
      <c r="AH168" s="1"/>
    </row>
    <row r="169" spans="1:34" ht="19.5">
      <c r="A169" s="1"/>
      <c r="B169" s="26" t="e">
        <f t="shared" si="16"/>
        <v>#VALUE!</v>
      </c>
      <c r="C169" s="74"/>
      <c r="D169" s="1"/>
      <c r="E169" s="8" t="s">
        <v>201</v>
      </c>
      <c r="F169" s="8"/>
      <c r="G169" s="13" t="s">
        <v>347</v>
      </c>
      <c r="H169" s="11"/>
      <c r="I169" s="11"/>
      <c r="J169" s="11"/>
      <c r="K169" s="11"/>
      <c r="L169" s="102" t="str">
        <f>Classe!AE296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c r="AH172" s="423"/>
    </row>
    <row r="173" spans="1:34" ht="19.5">
      <c r="A173" s="1"/>
      <c r="B173" s="26" t="e">
        <f>(AG173/60)*10</f>
        <v>#VALUE!</v>
      </c>
      <c r="C173" s="74"/>
      <c r="D173" s="1"/>
      <c r="E173" s="8" t="s">
        <v>206</v>
      </c>
      <c r="F173" s="8"/>
      <c r="G173" s="13" t="s">
        <v>348</v>
      </c>
      <c r="H173" s="11"/>
      <c r="I173" s="11"/>
      <c r="J173" s="11"/>
      <c r="K173" s="11"/>
      <c r="L173" s="102" t="str">
        <f>Classe!AE300</f>
        <v/>
      </c>
      <c r="M173" s="347"/>
      <c r="N173" s="347"/>
      <c r="O173" s="347"/>
      <c r="P173" s="347"/>
      <c r="Q173" s="347"/>
      <c r="R173" s="347"/>
      <c r="S173" s="347"/>
      <c r="T173" s="347"/>
      <c r="U173" s="347"/>
      <c r="V173" s="347"/>
      <c r="W173" s="347"/>
      <c r="X173" s="347"/>
      <c r="Y173" s="347"/>
      <c r="Z173" s="347"/>
      <c r="AA173" s="347"/>
      <c r="AB173" s="347"/>
      <c r="AC173" s="11"/>
      <c r="AD173" s="11"/>
      <c r="AE173" s="11"/>
      <c r="AG173" s="1" t="str">
        <f>IF(SUM(M173:AE173)=0,"",AVERAGEIF(M173:AE173,"&gt;0"))</f>
        <v/>
      </c>
      <c r="AH173" s="1"/>
    </row>
    <row r="174" spans="1:34" ht="19.5">
      <c r="A174" s="1"/>
      <c r="B174" s="26" t="e">
        <f t="shared" ref="B174:B175" si="18">(AG174/60)*10</f>
        <v>#VALUE!</v>
      </c>
      <c r="C174" s="74"/>
      <c r="D174" s="1"/>
      <c r="E174" s="8" t="s">
        <v>207</v>
      </c>
      <c r="F174" s="8"/>
      <c r="G174" s="13" t="s">
        <v>349</v>
      </c>
      <c r="H174" s="11"/>
      <c r="I174" s="11"/>
      <c r="J174" s="11"/>
      <c r="K174" s="11"/>
      <c r="L174" s="102" t="str">
        <f>Classe!AE301</f>
        <v/>
      </c>
      <c r="M174" s="347"/>
      <c r="N174" s="347"/>
      <c r="O174" s="347"/>
      <c r="P174" s="347"/>
      <c r="Q174" s="347"/>
      <c r="R174" s="347"/>
      <c r="S174" s="347"/>
      <c r="T174" s="347"/>
      <c r="U174" s="347"/>
      <c r="V174" s="347"/>
      <c r="W174" s="347"/>
      <c r="X174" s="347"/>
      <c r="Y174" s="347"/>
      <c r="Z174" s="347"/>
      <c r="AA174" s="347"/>
      <c r="AB174" s="347"/>
      <c r="AC174" s="11"/>
      <c r="AD174" s="11"/>
      <c r="AE174" s="11"/>
      <c r="AG174" s="1" t="str">
        <f t="shared" ref="AG174:AG175" si="19">IF(SUM(M174:AE174)=0,"",AVERAGEIF(M174:AE174,"&gt;0"))</f>
        <v/>
      </c>
      <c r="AH174" s="1"/>
    </row>
    <row r="175" spans="1:34" ht="19.5">
      <c r="A175" s="1"/>
      <c r="B175" s="26" t="e">
        <f t="shared" si="18"/>
        <v>#VALUE!</v>
      </c>
      <c r="C175" s="74"/>
      <c r="D175" s="1"/>
      <c r="E175" s="8" t="s">
        <v>208</v>
      </c>
      <c r="F175" s="8"/>
      <c r="G175" s="13" t="s">
        <v>350</v>
      </c>
      <c r="H175" s="11"/>
      <c r="I175" s="11"/>
      <c r="J175" s="11"/>
      <c r="K175" s="11"/>
      <c r="L175" s="102" t="str">
        <f>Classe!AE302</f>
        <v/>
      </c>
      <c r="M175" s="347"/>
      <c r="N175" s="347"/>
      <c r="O175" s="347"/>
      <c r="P175" s="347"/>
      <c r="Q175" s="347"/>
      <c r="R175" s="347"/>
      <c r="S175" s="347"/>
      <c r="T175" s="347"/>
      <c r="U175" s="347"/>
      <c r="V175" s="347"/>
      <c r="W175" s="347"/>
      <c r="X175" s="347"/>
      <c r="Y175" s="347"/>
      <c r="Z175" s="347"/>
      <c r="AA175" s="347"/>
      <c r="AB175" s="347"/>
      <c r="AC175" s="11"/>
      <c r="AD175" s="11"/>
      <c r="AE175" s="11"/>
      <c r="AG175" s="1" t="str">
        <f t="shared" si="19"/>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c r="AH178" s="423"/>
    </row>
    <row r="179" spans="1:34" ht="19.5">
      <c r="A179" s="1"/>
      <c r="B179" s="26" t="e">
        <f>(AG179/60)*10</f>
        <v>#VALUE!</v>
      </c>
      <c r="C179" s="74"/>
      <c r="D179" s="1"/>
      <c r="E179" s="8" t="s">
        <v>209</v>
      </c>
      <c r="F179" s="8"/>
      <c r="G179" s="13" t="s">
        <v>351</v>
      </c>
      <c r="H179" s="11"/>
      <c r="I179" s="11"/>
      <c r="J179" s="11"/>
      <c r="K179" s="11"/>
      <c r="L179" s="102" t="str">
        <f>Classe!AE306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20">(AG180/60)*10</f>
        <v>#VALUE!</v>
      </c>
      <c r="C180" s="74"/>
      <c r="D180" s="1"/>
      <c r="E180" s="8" t="s">
        <v>210</v>
      </c>
      <c r="F180" s="8"/>
      <c r="G180" s="13" t="s">
        <v>352</v>
      </c>
      <c r="H180" s="11"/>
      <c r="I180" s="11"/>
      <c r="J180" s="11"/>
      <c r="K180" s="11"/>
      <c r="L180" s="102" t="str">
        <f>Classe!AE307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1">IF(SUM(M180:AE180)=0,"",AVERAGEIF(M180:AE180,"&gt;0"))</f>
        <v/>
      </c>
      <c r="AH180" s="1"/>
    </row>
    <row r="181" spans="1:34" ht="19.5">
      <c r="A181" s="1"/>
      <c r="B181" s="26" t="e">
        <f t="shared" si="20"/>
        <v>#VALUE!</v>
      </c>
      <c r="C181" s="74"/>
      <c r="D181" s="1"/>
      <c r="E181" s="8" t="s">
        <v>211</v>
      </c>
      <c r="F181" s="8"/>
      <c r="G181" s="13" t="s">
        <v>353</v>
      </c>
      <c r="H181" s="11"/>
      <c r="I181" s="11"/>
      <c r="J181" s="11"/>
      <c r="K181" s="11"/>
      <c r="L181" s="102" t="str">
        <f>Classe!AE308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1"/>
        <v/>
      </c>
      <c r="AH181" s="1"/>
    </row>
    <row r="182" spans="1:34" ht="19.5">
      <c r="A182" s="1"/>
      <c r="B182" s="26" t="e">
        <f t="shared" si="20"/>
        <v>#VALUE!</v>
      </c>
      <c r="C182" s="74"/>
      <c r="D182" s="1"/>
      <c r="E182" s="8" t="s">
        <v>212</v>
      </c>
      <c r="F182" s="8"/>
      <c r="G182" s="13" t="s">
        <v>354</v>
      </c>
      <c r="H182" s="11"/>
      <c r="I182" s="11"/>
      <c r="J182" s="11"/>
      <c r="K182" s="11"/>
      <c r="L182" s="102" t="str">
        <f>Classe!AE309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1"/>
        <v/>
      </c>
      <c r="AH182" s="1"/>
    </row>
    <row r="183" spans="1:34" ht="19.5">
      <c r="A183" s="1"/>
      <c r="B183" s="26" t="e">
        <f t="shared" si="20"/>
        <v>#VALUE!</v>
      </c>
      <c r="C183" s="74"/>
      <c r="D183" s="1"/>
      <c r="E183" s="8" t="s">
        <v>213</v>
      </c>
      <c r="F183" s="8"/>
      <c r="G183" s="13" t="s">
        <v>355</v>
      </c>
      <c r="H183" s="11"/>
      <c r="I183" s="11"/>
      <c r="J183" s="11"/>
      <c r="K183" s="11"/>
      <c r="L183" s="102" t="str">
        <f>Classe!AE310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1"/>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c r="AH186" s="423"/>
    </row>
    <row r="187" spans="1:34" ht="19.5">
      <c r="A187" s="1"/>
      <c r="B187" s="26" t="e">
        <f>(AG187/60)*10</f>
        <v>#VALUE!</v>
      </c>
      <c r="C187" s="74"/>
      <c r="D187" s="1"/>
      <c r="E187" s="8" t="s">
        <v>216</v>
      </c>
      <c r="F187" s="8"/>
      <c r="G187" s="13" t="s">
        <v>356</v>
      </c>
      <c r="H187" s="11"/>
      <c r="I187" s="11"/>
      <c r="J187" s="11"/>
      <c r="K187" s="11"/>
      <c r="L187" s="102" t="str">
        <f>Classe!AE314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2">(AG188/60)*10</f>
        <v>#VALUE!</v>
      </c>
      <c r="C188" s="74"/>
      <c r="D188" s="1"/>
      <c r="E188" s="8" t="s">
        <v>217</v>
      </c>
      <c r="F188" s="8"/>
      <c r="G188" s="13" t="s">
        <v>357</v>
      </c>
      <c r="H188" s="11"/>
      <c r="I188" s="11"/>
      <c r="J188" s="11"/>
      <c r="K188" s="11"/>
      <c r="L188" s="102" t="str">
        <f>Classe!AE315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3">IF(SUM(M188:AE188)=0,"",AVERAGEIF(M188:AE188,"&gt;0"))</f>
        <v/>
      </c>
      <c r="AH188" s="1"/>
    </row>
    <row r="189" spans="1:34" ht="19.5">
      <c r="A189" s="1"/>
      <c r="B189" s="26" t="e">
        <f t="shared" si="22"/>
        <v>#VALUE!</v>
      </c>
      <c r="C189" s="74"/>
      <c r="D189" s="1"/>
      <c r="E189" s="8" t="s">
        <v>218</v>
      </c>
      <c r="F189" s="8"/>
      <c r="G189" s="13" t="s">
        <v>358</v>
      </c>
      <c r="H189" s="11"/>
      <c r="I189" s="11"/>
      <c r="J189" s="11"/>
      <c r="K189" s="11"/>
      <c r="L189" s="102" t="str">
        <f>Classe!AE316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3"/>
        <v/>
      </c>
      <c r="AH189" s="1"/>
    </row>
    <row r="190" spans="1:34" ht="19.5">
      <c r="A190" s="1"/>
      <c r="B190" s="26" t="e">
        <f t="shared" si="22"/>
        <v>#VALUE!</v>
      </c>
      <c r="C190" s="74"/>
      <c r="D190" s="1"/>
      <c r="E190" s="8" t="s">
        <v>219</v>
      </c>
      <c r="F190" s="8"/>
      <c r="G190" s="13" t="s">
        <v>359</v>
      </c>
      <c r="H190" s="11"/>
      <c r="I190" s="11"/>
      <c r="J190" s="11"/>
      <c r="K190" s="11"/>
      <c r="L190" s="102" t="str">
        <f>Classe!AE317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3"/>
        <v/>
      </c>
      <c r="AH190" s="1"/>
    </row>
    <row r="191" spans="1:34" s="400" customFormat="1" ht="19.5">
      <c r="A191" s="423"/>
      <c r="B191" s="441"/>
      <c r="C191" s="442"/>
      <c r="D191" s="423"/>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c r="AF191" s="423"/>
      <c r="AG191" s="423"/>
      <c r="AH191" s="423"/>
    </row>
    <row r="192" spans="1:34" s="400"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c r="AF192" s="423"/>
      <c r="AG192" s="423"/>
      <c r="AH192" s="423"/>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23" customFormat="1" ht="19.5">
      <c r="A194" s="438" t="e">
        <f>(AG194/60)*10</f>
        <v>#VALUE!</v>
      </c>
      <c r="B194" s="439" t="e">
        <f>REPT("|",AG194*14)</f>
        <v>#VALUE!</v>
      </c>
      <c r="C194" s="440" t="s">
        <v>222</v>
      </c>
      <c r="E194" s="423" t="s">
        <v>228</v>
      </c>
      <c r="F194" s="435"/>
      <c r="L194" s="436"/>
      <c r="M194" s="437"/>
      <c r="N194" s="437"/>
      <c r="O194" s="437"/>
      <c r="P194" s="437"/>
      <c r="Q194" s="437"/>
      <c r="R194" s="437"/>
      <c r="S194" s="437"/>
      <c r="T194" s="437"/>
      <c r="U194" s="437"/>
      <c r="V194" s="437"/>
      <c r="W194" s="437"/>
      <c r="X194" s="437"/>
      <c r="Y194" s="437"/>
      <c r="Z194" s="437"/>
      <c r="AA194" s="437"/>
      <c r="AB194" s="437"/>
      <c r="AC194" s="437"/>
      <c r="AD194" s="437"/>
      <c r="AE194" s="437"/>
      <c r="AG194" s="423" t="str">
        <f>IF(SUM(AG196:AG199)&gt;0,AVERAGEIF(AG196:AG199, "&lt;&gt;0"),"")</f>
        <v/>
      </c>
    </row>
    <row r="195" spans="1:34" s="423" customFormat="1" ht="19.5">
      <c r="E195" s="435"/>
      <c r="F195" s="435"/>
      <c r="L195" s="436"/>
      <c r="M195" s="437"/>
      <c r="N195" s="437"/>
      <c r="O195" s="437"/>
      <c r="P195" s="437"/>
      <c r="Q195" s="437"/>
      <c r="R195" s="437"/>
      <c r="S195" s="437"/>
      <c r="T195" s="437"/>
      <c r="U195" s="437"/>
      <c r="V195" s="437"/>
      <c r="W195" s="437"/>
      <c r="X195" s="437"/>
      <c r="Y195" s="437"/>
      <c r="Z195" s="437"/>
      <c r="AA195" s="437"/>
      <c r="AB195" s="437"/>
      <c r="AC195" s="437"/>
      <c r="AD195" s="437"/>
      <c r="AE195" s="437"/>
    </row>
    <row r="196" spans="1:34" ht="19.5">
      <c r="A196" s="1"/>
      <c r="B196" s="26" t="e">
        <f>(AG196/60)*10</f>
        <v>#VALUE!</v>
      </c>
      <c r="C196" s="74"/>
      <c r="D196" s="1"/>
      <c r="E196" s="8" t="s">
        <v>223</v>
      </c>
      <c r="F196" s="8"/>
      <c r="G196" s="13" t="s">
        <v>360</v>
      </c>
      <c r="H196" s="11"/>
      <c r="I196" s="11"/>
      <c r="J196" s="11"/>
      <c r="K196" s="11"/>
      <c r="L196" s="102" t="str">
        <f>Classe!AE323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ref="B197:B199" si="24">(AG197/60)*10</f>
        <v>#VALUE!</v>
      </c>
      <c r="C197" s="74"/>
      <c r="D197" s="1"/>
      <c r="E197" s="8" t="s">
        <v>224</v>
      </c>
      <c r="F197" s="8"/>
      <c r="G197" s="13" t="s">
        <v>361</v>
      </c>
      <c r="H197" s="11"/>
      <c r="I197" s="11"/>
      <c r="J197" s="11"/>
      <c r="K197" s="11"/>
      <c r="L197" s="102" t="str">
        <f>Classe!AE324</f>
        <v/>
      </c>
      <c r="M197" s="347"/>
      <c r="N197" s="347"/>
      <c r="O197" s="347"/>
      <c r="P197" s="347"/>
      <c r="Q197" s="347"/>
      <c r="R197" s="347"/>
      <c r="S197" s="347"/>
      <c r="T197" s="347"/>
      <c r="U197" s="347"/>
      <c r="V197" s="347"/>
      <c r="W197" s="347"/>
      <c r="X197" s="347"/>
      <c r="Y197" s="347"/>
      <c r="Z197" s="347"/>
      <c r="AA197" s="347"/>
      <c r="AB197" s="347"/>
      <c r="AC197" s="11"/>
      <c r="AD197" s="11"/>
      <c r="AE197" s="11"/>
      <c r="AG197" s="1" t="str">
        <f t="shared" ref="AG197:AG199" si="25">IF(SUM(M197:AE197)=0,"",AVERAGEIF(M197:AE197,"&gt;0"))</f>
        <v/>
      </c>
      <c r="AH197" s="1"/>
    </row>
    <row r="198" spans="1:34" ht="19.5">
      <c r="A198" s="1"/>
      <c r="B198" s="26" t="e">
        <f t="shared" si="24"/>
        <v>#VALUE!</v>
      </c>
      <c r="C198" s="74"/>
      <c r="D198" s="1"/>
      <c r="E198" s="8" t="s">
        <v>225</v>
      </c>
      <c r="F198" s="8"/>
      <c r="G198" s="13" t="s">
        <v>362</v>
      </c>
      <c r="H198" s="11"/>
      <c r="I198" s="11"/>
      <c r="J198" s="11"/>
      <c r="K198" s="11"/>
      <c r="L198" s="102" t="str">
        <f>Classe!AE325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si="25"/>
        <v/>
      </c>
      <c r="AH198" s="1"/>
    </row>
    <row r="199" spans="1:34" ht="19.5">
      <c r="A199" s="1"/>
      <c r="B199" s="26" t="e">
        <f t="shared" si="24"/>
        <v>#VALUE!</v>
      </c>
      <c r="C199" s="74"/>
      <c r="D199" s="1"/>
      <c r="E199" s="8" t="s">
        <v>226</v>
      </c>
      <c r="F199" s="8"/>
      <c r="G199" s="13" t="s">
        <v>363</v>
      </c>
      <c r="H199" s="11"/>
      <c r="I199" s="11"/>
      <c r="J199" s="11"/>
      <c r="K199" s="11"/>
      <c r="L199" s="102" t="str">
        <f>Classe!AE326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5"/>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REPT("|",AG201*14)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c r="AH202" s="423"/>
    </row>
    <row r="203" spans="1:34" ht="19.5">
      <c r="A203" s="1"/>
      <c r="B203" s="26" t="e">
        <f>(AG203/60)*10</f>
        <v>#VALUE!</v>
      </c>
      <c r="C203" s="74"/>
      <c r="D203" s="1"/>
      <c r="E203" s="8" t="s">
        <v>230</v>
      </c>
      <c r="F203" s="8"/>
      <c r="G203" s="13" t="s">
        <v>364</v>
      </c>
      <c r="H203" s="11"/>
      <c r="I203" s="11"/>
      <c r="J203" s="11"/>
      <c r="K203" s="11"/>
      <c r="L203" s="102" t="str">
        <f>Classe!AE330</f>
        <v/>
      </c>
      <c r="M203" s="347"/>
      <c r="N203" s="347"/>
      <c r="O203" s="347"/>
      <c r="P203" s="347"/>
      <c r="Q203" s="347"/>
      <c r="R203" s="347"/>
      <c r="S203" s="347"/>
      <c r="T203" s="347"/>
      <c r="U203" s="347"/>
      <c r="V203" s="347"/>
      <c r="W203" s="347"/>
      <c r="X203" s="347"/>
      <c r="Y203" s="347"/>
      <c r="Z203" s="347"/>
      <c r="AA203" s="347"/>
      <c r="AB203" s="347"/>
      <c r="AC203" s="11"/>
      <c r="AD203" s="11"/>
      <c r="AE203" s="11"/>
      <c r="AG203" s="1" t="str">
        <f t="shared" ref="AG203:AG210" si="26">IF(SUM(M203:AE203)=0,"",AVERAGEIF(M203:AE203,"&gt;0"))</f>
        <v/>
      </c>
      <c r="AH203" s="1"/>
    </row>
    <row r="204" spans="1:34" ht="19.5">
      <c r="A204" s="1"/>
      <c r="B204" s="26" t="e">
        <f t="shared" ref="B204:B210" si="27">(AG204/60)*10</f>
        <v>#VALUE!</v>
      </c>
      <c r="C204" s="74"/>
      <c r="D204" s="1"/>
      <c r="E204" s="8" t="s">
        <v>231</v>
      </c>
      <c r="F204" s="8"/>
      <c r="G204" s="13" t="s">
        <v>365</v>
      </c>
      <c r="H204" s="11"/>
      <c r="I204" s="11"/>
      <c r="J204" s="11"/>
      <c r="K204" s="11"/>
      <c r="L204" s="102" t="str">
        <f>Classe!AE331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si="26"/>
        <v/>
      </c>
      <c r="AH204" s="1"/>
    </row>
    <row r="205" spans="1:34" ht="19.5">
      <c r="A205" s="1"/>
      <c r="B205" s="26" t="e">
        <f t="shared" si="27"/>
        <v>#VALUE!</v>
      </c>
      <c r="C205" s="74"/>
      <c r="D205" s="1"/>
      <c r="E205" s="8" t="s">
        <v>232</v>
      </c>
      <c r="F205" s="8"/>
      <c r="G205" s="13" t="s">
        <v>366</v>
      </c>
      <c r="H205" s="11"/>
      <c r="I205" s="11"/>
      <c r="J205" s="11"/>
      <c r="K205" s="11"/>
      <c r="L205" s="102" t="str">
        <f>Classe!AE332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6"/>
        <v/>
      </c>
      <c r="AH205" s="1"/>
    </row>
    <row r="206" spans="1:34" ht="19.5">
      <c r="A206" s="1"/>
      <c r="B206" s="26" t="e">
        <f t="shared" si="27"/>
        <v>#VALUE!</v>
      </c>
      <c r="C206" s="74"/>
      <c r="D206" s="1"/>
      <c r="E206" s="8" t="s">
        <v>233</v>
      </c>
      <c r="F206" s="8"/>
      <c r="G206" s="13" t="s">
        <v>367</v>
      </c>
      <c r="H206" s="11"/>
      <c r="I206" s="11"/>
      <c r="J206" s="11"/>
      <c r="K206" s="11"/>
      <c r="L206" s="102" t="str">
        <f>Classe!AE333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6"/>
        <v/>
      </c>
      <c r="AH206" s="1"/>
    </row>
    <row r="207" spans="1:34" ht="19.5">
      <c r="A207" s="1"/>
      <c r="B207" s="26" t="e">
        <f t="shared" si="27"/>
        <v>#VALUE!</v>
      </c>
      <c r="C207" s="74"/>
      <c r="D207" s="1"/>
      <c r="E207" s="8" t="s">
        <v>234</v>
      </c>
      <c r="F207" s="8"/>
      <c r="G207" s="13" t="s">
        <v>368</v>
      </c>
      <c r="H207" s="11"/>
      <c r="I207" s="11"/>
      <c r="J207" s="11"/>
      <c r="K207" s="11"/>
      <c r="L207" s="102" t="str">
        <f>Classe!AE334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6"/>
        <v/>
      </c>
      <c r="AH207" s="1"/>
    </row>
    <row r="208" spans="1:34" ht="19.5">
      <c r="A208" s="1"/>
      <c r="B208" s="26" t="e">
        <f t="shared" si="27"/>
        <v>#VALUE!</v>
      </c>
      <c r="C208" s="74"/>
      <c r="D208" s="1"/>
      <c r="E208" s="8" t="s">
        <v>235</v>
      </c>
      <c r="F208" s="8"/>
      <c r="G208" s="13" t="s">
        <v>369</v>
      </c>
      <c r="H208" s="11"/>
      <c r="I208" s="11"/>
      <c r="J208" s="11"/>
      <c r="K208" s="11"/>
      <c r="L208" s="102" t="str">
        <f>Classe!AE335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6"/>
        <v/>
      </c>
      <c r="AH208" s="1"/>
    </row>
    <row r="209" spans="1:34" ht="19.5">
      <c r="A209" s="1"/>
      <c r="B209" s="26" t="e">
        <f t="shared" si="27"/>
        <v>#VALUE!</v>
      </c>
      <c r="C209" s="74"/>
      <c r="D209" s="1"/>
      <c r="E209" s="8" t="s">
        <v>236</v>
      </c>
      <c r="F209" s="8"/>
      <c r="G209" s="13" t="s">
        <v>370</v>
      </c>
      <c r="H209" s="11"/>
      <c r="I209" s="11"/>
      <c r="J209" s="11"/>
      <c r="K209" s="11"/>
      <c r="L209" s="102" t="str">
        <f>Classe!AE336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6"/>
        <v/>
      </c>
      <c r="AH209" s="1"/>
    </row>
    <row r="210" spans="1:34" ht="19.5">
      <c r="A210" s="1"/>
      <c r="B210" s="26" t="e">
        <f t="shared" si="27"/>
        <v>#VALUE!</v>
      </c>
      <c r="C210" s="74"/>
      <c r="D210" s="1"/>
      <c r="E210" s="8" t="s">
        <v>237</v>
      </c>
      <c r="F210" s="8"/>
      <c r="G210" s="13" t="s">
        <v>371</v>
      </c>
      <c r="H210" s="11"/>
      <c r="I210" s="11"/>
      <c r="J210" s="11"/>
      <c r="K210" s="11"/>
      <c r="L210" s="102" t="str">
        <f>Classe!AE337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6"/>
        <v/>
      </c>
      <c r="AH210" s="1"/>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23"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row>
    <row r="213" spans="1:34" s="423" customFormat="1" ht="19.5">
      <c r="E213" s="435"/>
      <c r="F213" s="435"/>
      <c r="L213" s="436"/>
      <c r="M213" s="437"/>
      <c r="N213" s="437"/>
      <c r="O213" s="437"/>
      <c r="P213" s="437"/>
      <c r="Q213" s="437"/>
      <c r="R213" s="437"/>
      <c r="S213" s="437"/>
      <c r="T213" s="437"/>
      <c r="U213" s="437"/>
      <c r="V213" s="437"/>
      <c r="W213" s="437"/>
      <c r="X213" s="437"/>
      <c r="Y213" s="437"/>
      <c r="Z213" s="437"/>
      <c r="AA213" s="437"/>
      <c r="AB213" s="437"/>
      <c r="AC213" s="437"/>
      <c r="AD213" s="437"/>
      <c r="AE213" s="437"/>
    </row>
    <row r="214" spans="1:34" s="400" customFormat="1" ht="19.5">
      <c r="A214" s="438" t="e">
        <f>(#REF!/60)*10</f>
        <v>#REF!</v>
      </c>
      <c r="B214" s="439" t="e">
        <f>REPT("|",#REF!*14)</f>
        <v>#REF!</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 t="shared" ref="B216:B217" si="28">(AG216/60)*10</f>
        <v>#VALUE!</v>
      </c>
      <c r="C216" s="1"/>
      <c r="D216" s="1"/>
      <c r="E216" s="8" t="s">
        <v>241</v>
      </c>
      <c r="F216" s="8"/>
      <c r="G216" s="76" t="s">
        <v>372</v>
      </c>
      <c r="H216" s="1"/>
      <c r="I216" s="1"/>
      <c r="J216" s="1"/>
      <c r="K216" s="1"/>
      <c r="L216" s="102" t="str">
        <f>Classe!AE343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 t="shared" si="28"/>
        <v>#VALUE!</v>
      </c>
      <c r="C217" s="1"/>
      <c r="D217" s="1"/>
      <c r="E217" s="8" t="s">
        <v>242</v>
      </c>
      <c r="F217" s="8"/>
      <c r="G217" s="76" t="s">
        <v>373</v>
      </c>
      <c r="H217" s="1"/>
      <c r="I217" s="1"/>
      <c r="J217" s="1"/>
      <c r="K217" s="1"/>
      <c r="L217" s="102" t="str">
        <f>Classe!AE344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AG218" si="29">IF(SUM(M217:AE217)=0,"",AVERAGEIF(M217:AE217,"&gt;0"))</f>
        <v/>
      </c>
      <c r="AH217" s="1"/>
    </row>
    <row r="218" spans="1:34" ht="19.5">
      <c r="A218" s="1"/>
      <c r="B218" s="26" t="e">
        <f>(AG218/60)*10</f>
        <v>#VALUE!</v>
      </c>
      <c r="C218" s="1"/>
      <c r="D218" s="1"/>
      <c r="E218" s="8" t="s">
        <v>243</v>
      </c>
      <c r="F218" s="8"/>
      <c r="G218" s="76" t="s">
        <v>374</v>
      </c>
      <c r="H218" s="1"/>
      <c r="I218" s="1"/>
      <c r="J218" s="1"/>
      <c r="K218" s="1"/>
      <c r="L218" s="102" t="str">
        <f>Classe!AE345</f>
        <v/>
      </c>
      <c r="M218" s="347"/>
      <c r="N218" s="347"/>
      <c r="O218" s="347"/>
      <c r="P218" s="347"/>
      <c r="Q218" s="347"/>
      <c r="R218" s="347"/>
      <c r="S218" s="347"/>
      <c r="T218" s="347"/>
      <c r="U218" s="347"/>
      <c r="V218" s="347"/>
      <c r="W218" s="347"/>
      <c r="X218" s="347"/>
      <c r="Y218" s="347"/>
      <c r="Z218" s="347"/>
      <c r="AA218" s="347"/>
      <c r="AB218" s="347"/>
      <c r="AC218" s="11"/>
      <c r="AD218" s="11"/>
      <c r="AE218" s="11"/>
      <c r="AG218" s="1" t="str">
        <f t="shared" si="29"/>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(#REF!/60)*10</f>
        <v>#REF!</v>
      </c>
      <c r="B220" s="439" t="e">
        <f>REPT("|",#REF!*14)</f>
        <v>#REF!</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c r="AH221" s="423"/>
    </row>
    <row r="222" spans="1:34" ht="19.5">
      <c r="A222" s="1"/>
      <c r="B222" s="26" t="e">
        <f t="shared" ref="B222:B224" si="30">(AG222/60)*10</f>
        <v>#VALUE!</v>
      </c>
      <c r="C222" s="1"/>
      <c r="D222" s="1"/>
      <c r="E222" s="8" t="s">
        <v>245</v>
      </c>
      <c r="F222" s="8"/>
      <c r="G222" s="76" t="s">
        <v>375</v>
      </c>
      <c r="H222" s="1"/>
      <c r="I222" s="1"/>
      <c r="J222" s="1"/>
      <c r="K222" s="1"/>
      <c r="L222" s="102" t="str">
        <f>Classe!AE349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si="30"/>
        <v>#VALUE!</v>
      </c>
      <c r="C223" s="1"/>
      <c r="D223" s="1"/>
      <c r="E223" s="8" t="s">
        <v>246</v>
      </c>
      <c r="F223" s="8"/>
      <c r="G223" s="76" t="s">
        <v>376</v>
      </c>
      <c r="H223" s="1"/>
      <c r="I223" s="1"/>
      <c r="J223" s="1"/>
      <c r="K223" s="1"/>
      <c r="L223" s="102" t="str">
        <f>Classe!AE350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1">IF(SUM(M223:AE223)=0,"",AVERAGEIF(M223:AE223,"&gt;0"))</f>
        <v/>
      </c>
      <c r="AH223" s="1"/>
    </row>
    <row r="224" spans="1:34" ht="19.5">
      <c r="A224" s="1"/>
      <c r="B224" s="26" t="e">
        <f t="shared" si="30"/>
        <v>#VALUE!</v>
      </c>
      <c r="C224" s="1"/>
      <c r="D224" s="1"/>
      <c r="E224" s="8" t="s">
        <v>249</v>
      </c>
      <c r="F224" s="8"/>
      <c r="G224" s="76" t="s">
        <v>377</v>
      </c>
      <c r="H224" s="1"/>
      <c r="I224" s="1"/>
      <c r="J224" s="1"/>
      <c r="K224" s="1"/>
      <c r="L224" s="102" t="str">
        <f>Classe!AE351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1"/>
        <v/>
      </c>
      <c r="AH224" s="1"/>
    </row>
    <row r="225" spans="1:34" ht="19.5">
      <c r="A225" s="1"/>
      <c r="B225" s="26" t="e">
        <f>(AG225/60)*10</f>
        <v>#VALUE!</v>
      </c>
      <c r="C225" s="1"/>
      <c r="D225" s="1"/>
      <c r="E225" s="8" t="s">
        <v>250</v>
      </c>
      <c r="F225" s="8"/>
      <c r="G225" s="76" t="s">
        <v>378</v>
      </c>
      <c r="H225" s="1"/>
      <c r="I225" s="1"/>
      <c r="J225" s="1"/>
      <c r="K225" s="1"/>
      <c r="L225" s="102" t="str">
        <f>Classe!AE352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1"/>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
        <v>1008</v>
      </c>
      <c r="AH228" s="423"/>
    </row>
    <row r="229" spans="1:34" ht="19.5">
      <c r="A229" s="1"/>
      <c r="B229" s="26" t="e">
        <f>(AG229/60)*10</f>
        <v>#VALUE!</v>
      </c>
      <c r="C229" s="1"/>
      <c r="D229" s="1"/>
      <c r="E229" s="8" t="s">
        <v>251</v>
      </c>
      <c r="F229" s="8"/>
      <c r="G229" s="76" t="s">
        <v>379</v>
      </c>
      <c r="H229" s="1"/>
      <c r="I229" s="1"/>
      <c r="J229" s="1"/>
      <c r="K229" s="1"/>
      <c r="L229" s="102" t="str">
        <f>Classe!AE356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Classe!AE357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(#REF!/60)*10</f>
        <v>#REF!</v>
      </c>
      <c r="B232" s="439" t="e">
        <f>REPT("|",#REF!*14)</f>
        <v>#REF!</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c r="AH233" s="423"/>
    </row>
    <row r="234" spans="1:34" ht="19.5">
      <c r="A234" s="1"/>
      <c r="B234" s="26" t="e">
        <f>(AG234/60)*10</f>
        <v>#VALUE!</v>
      </c>
      <c r="C234" s="1"/>
      <c r="D234" s="1"/>
      <c r="E234" s="8" t="s">
        <v>253</v>
      </c>
      <c r="F234" s="8"/>
      <c r="G234" s="76" t="s">
        <v>381</v>
      </c>
      <c r="H234" s="1"/>
      <c r="I234" s="1"/>
      <c r="J234" s="1"/>
      <c r="K234" s="1"/>
      <c r="L234" s="102" t="str">
        <f>Classe!AE361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22.5" customHeight="1">
      <c r="A235" s="1"/>
      <c r="B235" s="26" t="e">
        <f>(AG235/60)*10</f>
        <v>#VALUE!</v>
      </c>
      <c r="C235" s="1"/>
      <c r="D235" s="1"/>
      <c r="E235" s="8" t="s">
        <v>254</v>
      </c>
      <c r="F235" s="8"/>
      <c r="G235" s="76" t="s">
        <v>382</v>
      </c>
      <c r="H235" s="1"/>
      <c r="I235" s="1"/>
      <c r="J235" s="1"/>
      <c r="K235" s="1"/>
      <c r="L235" s="102" t="str">
        <f>Classe!AE362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2">IF(SUM(M235:AE235)=0,"",AVERAGEIF(M235:AE235,"&gt;0"))</f>
        <v/>
      </c>
      <c r="AH235" s="1"/>
    </row>
    <row r="236" spans="1:34" s="400" customFormat="1" ht="16.5">
      <c r="A236" s="423"/>
      <c r="B236" s="441"/>
      <c r="C236" s="442"/>
      <c r="D236" s="423"/>
      <c r="E236" s="435"/>
      <c r="F236" s="435"/>
      <c r="G236" s="437"/>
      <c r="H236" s="437"/>
      <c r="I236" s="437"/>
      <c r="J236" s="437"/>
      <c r="K236" s="437"/>
      <c r="L236" s="472"/>
      <c r="M236" s="437"/>
      <c r="N236" s="437"/>
      <c r="O236" s="437"/>
      <c r="P236" s="437"/>
      <c r="Q236" s="437"/>
      <c r="R236" s="437"/>
      <c r="S236" s="437"/>
      <c r="T236" s="437"/>
      <c r="U236" s="437"/>
      <c r="V236" s="437"/>
      <c r="W236" s="437"/>
      <c r="X236" s="437"/>
      <c r="Y236" s="437"/>
      <c r="Z236" s="437"/>
      <c r="AA236" s="437"/>
      <c r="AB236" s="437"/>
      <c r="AC236" s="437"/>
      <c r="AD236" s="437"/>
      <c r="AE236" s="437"/>
      <c r="AF236" s="423"/>
      <c r="AG236" s="423"/>
      <c r="AH236" s="423"/>
    </row>
    <row r="237" spans="1:34" ht="40.5" customHeight="1"/>
    <row r="238" spans="1:34" ht="17.25" customHeight="1"/>
    <row r="239" spans="1:34" ht="17.25" customHeight="1">
      <c r="AG239" s="24"/>
    </row>
    <row r="240" spans="1:34" ht="17.25" customHeight="1"/>
    <row r="241" spans="7:33" ht="17.25" customHeight="1"/>
    <row r="242" spans="7:33" ht="17.25" customHeight="1"/>
    <row r="243" spans="7:33" ht="17.25" customHeight="1">
      <c r="G243" s="27"/>
      <c r="H243" s="27"/>
      <c r="I243" s="27"/>
      <c r="J243" s="27"/>
      <c r="AG243" s="24"/>
    </row>
    <row r="244" spans="7:33" ht="17.25" customHeight="1">
      <c r="G244" s="27"/>
      <c r="H244" s="27"/>
      <c r="I244" s="27"/>
      <c r="J244" s="27"/>
    </row>
    <row r="245" spans="7:33" ht="17.25" customHeight="1">
      <c r="G245" s="27"/>
      <c r="H245" s="27"/>
      <c r="I245" s="27"/>
      <c r="J245" s="27"/>
    </row>
    <row r="246" spans="7:33" ht="17.25" customHeight="1">
      <c r="G246" s="27"/>
      <c r="H246" s="27"/>
      <c r="I246" s="27"/>
      <c r="J246" s="27"/>
    </row>
    <row r="247" spans="7:33" ht="17.25" customHeight="1">
      <c r="G247" s="27"/>
      <c r="H247" s="27"/>
      <c r="I247" s="27"/>
      <c r="J247" s="27"/>
      <c r="AG247" s="24"/>
    </row>
    <row r="248" spans="7:33" ht="17.25" customHeight="1"/>
    <row r="249" spans="7:33" ht="17.25" customHeight="1"/>
    <row r="250" spans="7:33" ht="17.25" customHeight="1"/>
    <row r="251" spans="7:33" ht="17.25" customHeight="1">
      <c r="AG251" s="24"/>
    </row>
    <row r="252" spans="7:33" ht="17.25" customHeight="1"/>
    <row r="253" spans="7:33" ht="17.25" customHeight="1">
      <c r="K253" s="2"/>
      <c r="L253" s="15"/>
    </row>
    <row r="254" spans="7:33" ht="17.25" customHeight="1">
      <c r="K254" s="2"/>
      <c r="L254" s="15"/>
    </row>
    <row r="255" spans="7:33" ht="17.25" customHeight="1">
      <c r="K255" s="2"/>
      <c r="L255" s="15"/>
    </row>
    <row r="256" spans="7:33" ht="17.2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15" customHeight="1">
      <c r="K271" s="30"/>
      <c r="L271" s="30"/>
      <c r="M271" s="30"/>
      <c r="N271" s="30"/>
      <c r="O271" s="30"/>
      <c r="P271" s="30"/>
    </row>
    <row r="272" spans="11:16" ht="15" customHeight="1">
      <c r="K272" s="30"/>
      <c r="L272" s="30"/>
      <c r="M272" s="30"/>
      <c r="N272" s="30"/>
      <c r="O272" s="30"/>
      <c r="P272" s="30"/>
    </row>
  </sheetData>
  <sheetProtection password="C0CD" sheet="1" objects="1" scenarios="1" selectLockedCells="1"/>
  <mergeCells count="28">
    <mergeCell ref="AG3:AG6"/>
    <mergeCell ref="J5:J6"/>
    <mergeCell ref="K5:K6"/>
    <mergeCell ref="W2:W5"/>
    <mergeCell ref="X2:X5"/>
    <mergeCell ref="Y2:Y5"/>
    <mergeCell ref="Z2:Z5"/>
    <mergeCell ref="AA2:AA5"/>
    <mergeCell ref="AB2:AB5"/>
    <mergeCell ref="Q2:Q5"/>
    <mergeCell ref="R2:R5"/>
    <mergeCell ref="S2:S5"/>
    <mergeCell ref="T2:T5"/>
    <mergeCell ref="U2:U5"/>
    <mergeCell ref="AC2:AC5"/>
    <mergeCell ref="AD2:AD5"/>
    <mergeCell ref="AE2:AE5"/>
    <mergeCell ref="A3:G3"/>
    <mergeCell ref="V2:V5"/>
    <mergeCell ref="A2:G2"/>
    <mergeCell ref="M2:M5"/>
    <mergeCell ref="N2:N5"/>
    <mergeCell ref="O2:O5"/>
    <mergeCell ref="P2:P5"/>
    <mergeCell ref="H2:J2"/>
    <mergeCell ref="K2:K3"/>
    <mergeCell ref="H3:J3"/>
    <mergeCell ref="A5:I6"/>
  </mergeCells>
  <conditionalFormatting sqref="M6:AE7">
    <cfRule type="containsErrors" dxfId="632" priority="6" stopIfTrue="1">
      <formula>ISERROR(M6)</formula>
    </cfRule>
    <cfRule type="cellIs" dxfId="631" priority="7" stopIfTrue="1" operator="equal">
      <formula>0</formula>
    </cfRule>
  </conditionalFormatting>
  <conditionalFormatting sqref="M2:AE5 L12:L38 L40:L71 L107:L127 L193:L211 L213:L235 L129:L160 L73:L105 L162:L191">
    <cfRule type="cellIs" dxfId="630" priority="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3">
      <iconSet>
        <cfvo type="percent" val="0"/>
        <cfvo type="num" val="3"/>
        <cfvo type="num" val="5"/>
      </iconSet>
    </cfRule>
    <cfRule type="containsBlanks" dxfId="629" priority="4" stopIfTrue="1">
      <formula>LEN(TRIM(M12))=0</formula>
    </cfRule>
  </conditionalFormatting>
  <conditionalFormatting sqref="A232:B232 B234:B235 B229:B230 A227:B227 A220:B220 A214:B214 A201:B201 A194:B194 A185:B185 A177:B177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2:B18 B222:B225 B216:B218 B196:B199 B203:B210 B187:B190 B179:B183 B173:B175 B165:B169 A163:B163">
    <cfRule type="containsErrors" dxfId="628" priority="1">
      <formula>ISERROR(A10)</formula>
    </cfRule>
  </conditionalFormatting>
  <dataValidations count="1">
    <dataValidation type="list" allowBlank="1" showInputMessage="1" showErrorMessage="1" sqref="M143:AE145 M234:AE235 M229:AE230 M222:AE225 M216:AE218 M203:AE210 M196:AE199 M179:AE183 M173:AE175 M165:AE169 M154:AE159 M149:AE150 M187:AE19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59" fitToHeight="0" orientation="landscape" r:id="rId1"/>
  <headerFooter>
    <oddFooter>&amp;RPage &amp;P de &amp;N</oddFooter>
  </headerFooter>
  <rowBreaks count="8" manualBreakCount="8">
    <brk id="38" max="16383" man="1"/>
    <brk id="71" max="16383" man="1"/>
    <brk id="105" max="16383" man="1"/>
    <brk id="127" max="16383" man="1"/>
    <brk id="160" max="26" man="1"/>
    <brk id="191" max="26" man="1"/>
    <brk id="211" max="26" man="1"/>
    <brk id="236" max="28"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7030A0"/>
    <pageSetUpPr fitToPage="1"/>
  </sheetPr>
  <dimension ref="A1:AM289"/>
  <sheetViews>
    <sheetView view="pageBreakPreview" zoomScale="70" zoomScaleNormal="70" zoomScaleSheetLayoutView="70" workbookViewId="0">
      <pane ySplit="8" topLeftCell="A9" activePane="bottomLeft" state="frozen"/>
      <selection activeCell="H2" sqref="H2:J2"/>
      <selection pane="bottomLeft" activeCell="A2" sqref="A2:G2"/>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69" t="str">
        <f>listes!C1</f>
        <v>Bac Pro Technicien Menuisier Agenceur</v>
      </c>
      <c r="I1" s="769"/>
      <c r="J1" s="769"/>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69"/>
      <c r="I2" s="769"/>
      <c r="J2" s="769"/>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425</v>
      </c>
      <c r="B4" s="776"/>
      <c r="C4" s="775" t="str">
        <f>VLOOKUP(A3,listes!A5:C23,2)</f>
        <v>Gwendolyne</v>
      </c>
      <c r="D4" s="775"/>
      <c r="E4" s="775"/>
      <c r="F4" s="775"/>
      <c r="G4" s="775"/>
      <c r="H4" s="775"/>
      <c r="I4" s="776" t="s">
        <v>119</v>
      </c>
      <c r="J4" s="806">
        <f>VLOOKUP(C4,listes!B5:C28,2,FALSE)</f>
        <v>37769</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423</v>
      </c>
      <c r="B6" s="803"/>
      <c r="C6" s="803"/>
      <c r="D6" s="803"/>
      <c r="E6" s="803"/>
      <c r="F6" s="803"/>
      <c r="G6" s="803"/>
      <c r="H6" s="803"/>
      <c r="I6" s="103">
        <f>(AI7/60)*10</f>
        <v>0.67857142857142849</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422</v>
      </c>
      <c r="B7" s="783"/>
      <c r="C7" s="783"/>
      <c r="D7" s="783"/>
      <c r="E7" s="783"/>
      <c r="F7" s="783"/>
      <c r="G7" s="783"/>
      <c r="H7" s="783"/>
      <c r="I7" s="780">
        <f>I6*Classe!I4</f>
        <v>0.14897651301900067</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4.0714285714285712</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777" t="s">
        <v>421</v>
      </c>
      <c r="B10" s="778"/>
      <c r="C10" s="778"/>
      <c r="D10" s="778"/>
      <c r="E10" s="778"/>
      <c r="F10" s="778"/>
      <c r="G10" s="778"/>
      <c r="H10" s="778"/>
      <c r="I10" s="778"/>
      <c r="J10" s="779"/>
      <c r="K10" s="236" t="s">
        <v>424</v>
      </c>
      <c r="L10" s="20"/>
      <c r="M10" s="20"/>
      <c r="N10" s="20"/>
      <c r="O10" s="20"/>
      <c r="P10" s="20"/>
      <c r="Q10" s="20"/>
      <c r="R10" s="20"/>
      <c r="S10" s="20"/>
      <c r="T10" s="20"/>
      <c r="U10" s="20"/>
      <c r="V10" s="20"/>
      <c r="W10" s="20"/>
      <c r="X10" s="20"/>
      <c r="Y10" s="20"/>
      <c r="Z10" s="20"/>
      <c r="AA10" s="20"/>
      <c r="AB10" s="20"/>
      <c r="AC10" s="20"/>
      <c r="AD10" s="20"/>
      <c r="AE10" s="20"/>
      <c r="AG10" s="28"/>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226" t="e">
        <f>AVERAGE(A14:A17)</f>
        <v>#VALUE!</v>
      </c>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4.208333333333333</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3.9722222222222219</v>
      </c>
    </row>
    <row r="14" spans="1:39" ht="21" customHeight="1">
      <c r="A14" s="208">
        <f>A67</f>
        <v>0.61111111111111105</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0.61111111111111105</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3.833333333333333</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4.583333333333333</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0.70138888888888884</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3.625</v>
      </c>
    </row>
    <row r="20" spans="1:35" ht="21" customHeight="1">
      <c r="A20" s="63" t="str">
        <f>A96</f>
        <v>C 2</v>
      </c>
      <c r="B20" s="64" t="str">
        <f>B96</f>
        <v>TRAITER DECIDER PREPARER</v>
      </c>
      <c r="C20" s="65"/>
      <c r="D20" s="85"/>
      <c r="E20" s="65"/>
      <c r="F20" s="65"/>
      <c r="G20" s="65"/>
      <c r="H20" s="65"/>
      <c r="I20" s="65"/>
      <c r="J20" s="225" t="e">
        <f>AVERAGE(A22:A26)</f>
        <v>#VALUE!</v>
      </c>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3.625</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0.66666666666666663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0.66203703703703698</v>
      </c>
      <c r="U24" s="807"/>
      <c r="V24" s="807"/>
      <c r="W24" s="808" t="str">
        <f>REPT("|",AI13*22)</f>
        <v>|||||||||||||||||||||||||||||||||||||||||||||||||||||||||||||||||||||||||||||||||||||||</v>
      </c>
      <c r="X24" s="808"/>
      <c r="Y24" s="808"/>
      <c r="Z24" s="808"/>
      <c r="AA24" s="808"/>
      <c r="AB24" s="808"/>
      <c r="AC24" s="808"/>
      <c r="AD24" s="809"/>
      <c r="AE24" s="32"/>
    </row>
    <row r="25" spans="1:35" ht="21" customHeight="1">
      <c r="A25" s="208">
        <f>A115</f>
        <v>0.91666666666666663</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3.333333333333333</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227" t="e">
        <f>AVERAGE(A31:A36)</f>
        <v>#VALUE!</v>
      </c>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0.75</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3.833333333333333</v>
      </c>
      <c r="AH31" s="741"/>
    </row>
    <row r="32" spans="1:35" ht="21" customHeight="1">
      <c r="A32" s="208">
        <f>A140</f>
        <v>0.88888888888888884</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0.625</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t="e">
        <f>A163</f>
        <v>#VALUE!</v>
      </c>
      <c r="B35" s="739" t="e">
        <f>B163</f>
        <v>#VALUE!</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3.6944444444444446</v>
      </c>
      <c r="AH35" s="741"/>
      <c r="AI35" s="15"/>
    </row>
    <row r="36" spans="1:35" ht="21" customHeight="1">
      <c r="A36" s="208">
        <f>A173</f>
        <v>0.80555555555555547</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0.63888888888888884</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28" t="e">
        <f>AVERAGE(A41:A48)</f>
        <v>#VALUE!</v>
      </c>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0.625</v>
      </c>
      <c r="B41" s="742" t="str">
        <f>B185</f>
        <v>||||||||||||||||||||||||||||||||||||||||||||||||||||</v>
      </c>
      <c r="C41" s="743"/>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737" t="str">
        <f>B196</f>
        <v>|||||||||||||||||||||||||||||||||||||||||||||||||||||||||||</v>
      </c>
      <c r="C42" s="738"/>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0.76388888888888884</v>
      </c>
      <c r="U42" s="796"/>
      <c r="V42" s="796"/>
      <c r="W42" s="792" t="str">
        <f>REPT("|",AI17*22)</f>
        <v>||||||||||||||||||||||||||||||||||||||||||||||||||||||||||||||||||||||||||||||||||||||||||||||||||||</v>
      </c>
      <c r="X42" s="792"/>
      <c r="Y42" s="792"/>
      <c r="Z42" s="792"/>
      <c r="AA42" s="792"/>
      <c r="AB42" s="792"/>
      <c r="AC42" s="792"/>
      <c r="AD42" s="793"/>
      <c r="AE42" s="32"/>
      <c r="AG42" s="741"/>
      <c r="AH42" s="741"/>
      <c r="AI42" s="23"/>
    </row>
    <row r="43" spans="1:35" ht="21" customHeight="1">
      <c r="A43" s="208">
        <f>A202</f>
        <v>0.75</v>
      </c>
      <c r="B43" s="737" t="str">
        <f>B202</f>
        <v>|||||||||||||||||||||||||||||||||||||||||||||||||||||||||||||||</v>
      </c>
      <c r="C43" s="738"/>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t="e">
        <f>A207</f>
        <v>#VALUE!</v>
      </c>
      <c r="B44" s="737" t="e">
        <f>B207</f>
        <v>#VALUE!</v>
      </c>
      <c r="C44" s="738"/>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28"/>
      <c r="AI44" s="15"/>
    </row>
    <row r="45" spans="1:35" ht="21" customHeight="1">
      <c r="A45" s="208">
        <f>A216</f>
        <v>0.54166666666666674</v>
      </c>
      <c r="B45" s="737" t="str">
        <f>B216</f>
        <v>|||||||||||||||||||||||||||||||||||||||||||||</v>
      </c>
      <c r="C45" s="738"/>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3.5416666666666665</v>
      </c>
      <c r="AH45" s="741"/>
      <c r="AI45" s="15"/>
    </row>
    <row r="46" spans="1:35" ht="21" customHeight="1">
      <c r="A46" s="208">
        <f>A224</f>
        <v>0.33333333333333331</v>
      </c>
      <c r="B46" s="737" t="str">
        <f>B224</f>
        <v>||||||||||||||||||||||||||||</v>
      </c>
      <c r="C46" s="738"/>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737" t="e">
        <f>B230</f>
        <v>#VALUE!</v>
      </c>
      <c r="C47" s="738"/>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0.66666666666666663</v>
      </c>
      <c r="B48" s="737" t="str">
        <f>B238</f>
        <v>||||||||||||||||||||||||||||||||||||||||||||||||||||||||</v>
      </c>
      <c r="C48" s="738"/>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73"/>
      <c r="AH48" s="73"/>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73"/>
      <c r="AH49" s="73"/>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73"/>
      <c r="AH50" s="73"/>
    </row>
    <row r="51" spans="1:35" ht="21" customHeight="1">
      <c r="A51" s="206" t="str">
        <f>A245</f>
        <v>C 5</v>
      </c>
      <c r="B51" s="207" t="str">
        <f>B245</f>
        <v>MAINTENIR ET REMETTRE EN ETAT</v>
      </c>
      <c r="C51" s="127"/>
      <c r="D51" s="175"/>
      <c r="E51" s="127"/>
      <c r="F51" s="127"/>
      <c r="G51" s="127"/>
      <c r="H51" s="127"/>
      <c r="I51" s="127"/>
      <c r="J51" s="229" t="e">
        <f>AVERAGE(A53:A54)</f>
        <v>#VALUE!</v>
      </c>
      <c r="K51" s="1"/>
      <c r="L51" s="94"/>
      <c r="M51" s="80"/>
      <c r="N51" s="80"/>
      <c r="O51" s="80"/>
      <c r="P51" s="80"/>
      <c r="Q51" s="80"/>
      <c r="R51" s="81"/>
      <c r="S51" s="81"/>
      <c r="T51" s="82"/>
      <c r="U51" s="82"/>
      <c r="V51" s="82"/>
      <c r="W51" s="82"/>
      <c r="X51" s="82"/>
      <c r="Y51" s="82"/>
      <c r="Z51" s="82"/>
      <c r="AA51" s="22"/>
      <c r="AB51" s="22"/>
      <c r="AC51" s="22"/>
      <c r="AD51" s="22"/>
      <c r="AE51" s="32"/>
      <c r="AG51" s="73"/>
      <c r="AH51" s="73"/>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73"/>
      <c r="AH52" s="73"/>
    </row>
    <row r="53" spans="1:35" ht="21" customHeight="1">
      <c r="A53" s="208" t="e">
        <f>A247</f>
        <v>#VALUE!</v>
      </c>
      <c r="B53" s="750" t="e">
        <f>B247</f>
        <v>#VALUE!</v>
      </c>
      <c r="C53" s="751"/>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73"/>
      <c r="AH53" s="73"/>
      <c r="AI53" s="15"/>
    </row>
    <row r="54" spans="1:35" ht="21" customHeight="1">
      <c r="A54" s="208" t="e">
        <f>A254</f>
        <v>#VALUE!</v>
      </c>
      <c r="B54" s="750" t="e">
        <f>B254</f>
        <v>#VALUE!</v>
      </c>
      <c r="C54" s="751"/>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0.60416666666666663</v>
      </c>
      <c r="U54" s="796"/>
      <c r="V54" s="796"/>
      <c r="W54" s="792" t="str">
        <f>REPT("|",AI19*22)</f>
        <v>|||||||||||||||||||||||||||||||||||||||||||||||||||||||||||||||||||||||||||||||</v>
      </c>
      <c r="X54" s="792"/>
      <c r="Y54" s="792"/>
      <c r="Z54" s="792"/>
      <c r="AA54" s="792"/>
      <c r="AB54" s="792"/>
      <c r="AC54" s="792"/>
      <c r="AD54" s="793"/>
      <c r="AE54" s="32"/>
      <c r="AG54" s="73"/>
      <c r="AH54" s="73"/>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73"/>
      <c r="AH55" s="73"/>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73"/>
      <c r="AH56" s="73"/>
    </row>
    <row r="57" spans="1:35" ht="21" customHeight="1">
      <c r="A57" s="230" t="str">
        <f>A265</f>
        <v>C 6</v>
      </c>
      <c r="B57" s="231" t="str">
        <f>B265</f>
        <v>ANIMER</v>
      </c>
      <c r="C57" s="232"/>
      <c r="D57" s="233"/>
      <c r="E57" s="232"/>
      <c r="F57" s="232"/>
      <c r="G57" s="232"/>
      <c r="H57" s="232"/>
      <c r="I57" s="232"/>
      <c r="J57" s="234" t="e">
        <f>AVERAGE(A59:A62)</f>
        <v>#VALUE!</v>
      </c>
      <c r="K57" s="1"/>
      <c r="L57" s="94"/>
      <c r="M57" s="80"/>
      <c r="N57" s="80"/>
      <c r="O57" s="80"/>
      <c r="P57" s="80"/>
      <c r="Q57" s="80"/>
      <c r="R57" s="81"/>
      <c r="S57" s="81"/>
      <c r="T57" s="82"/>
      <c r="U57" s="82"/>
      <c r="V57" s="82"/>
      <c r="W57" s="82"/>
      <c r="X57" s="82"/>
      <c r="Y57" s="82"/>
      <c r="Z57" s="82"/>
      <c r="AA57" s="22"/>
      <c r="AB57" s="22"/>
      <c r="AC57" s="22"/>
      <c r="AD57" s="22"/>
      <c r="AE57" s="32"/>
      <c r="AG57" s="73"/>
      <c r="AH57" s="73"/>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73"/>
      <c r="AH58" s="73"/>
    </row>
    <row r="59" spans="1:35" ht="21" customHeight="1">
      <c r="A59" s="208" t="e">
        <f>A267</f>
        <v>#VALUE!</v>
      </c>
      <c r="B59" s="785" t="e">
        <f>B267</f>
        <v>#VALUE!</v>
      </c>
      <c r="C59" s="786"/>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73"/>
      <c r="AH59" s="73"/>
      <c r="AI59" s="15"/>
    </row>
    <row r="60" spans="1:35" ht="21" customHeight="1">
      <c r="A60" s="208" t="e">
        <f>A273</f>
        <v>#VALUE!</v>
      </c>
      <c r="B60" s="787" t="e">
        <f>B273</f>
        <v>#VALUE!</v>
      </c>
      <c r="C60" s="788"/>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0.60416666666666663</v>
      </c>
      <c r="U60" s="796"/>
      <c r="V60" s="796"/>
      <c r="W60" s="792" t="str">
        <f>REPT("|",AI20*22)</f>
        <v>|||||||||||||||||||||||||||||||||||||||||||||||||||||||||||||||||||||||||||||||</v>
      </c>
      <c r="X60" s="792"/>
      <c r="Y60" s="792"/>
      <c r="Z60" s="792"/>
      <c r="AA60" s="792"/>
      <c r="AB60" s="792"/>
      <c r="AC60" s="792"/>
      <c r="AD60" s="793"/>
      <c r="AE60" s="32"/>
      <c r="AG60" s="73"/>
      <c r="AH60" s="73"/>
      <c r="AI60" s="15"/>
    </row>
    <row r="61" spans="1:35" ht="21" customHeight="1">
      <c r="A61" s="208" t="e">
        <f>A280</f>
        <v>#VALUE!</v>
      </c>
      <c r="B61" s="787" t="e">
        <f>B280</f>
        <v>#VALUE!</v>
      </c>
      <c r="C61" s="788"/>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73"/>
      <c r="AH61" s="73"/>
      <c r="AI61" s="15"/>
    </row>
    <row r="62" spans="1:35" ht="21" customHeight="1">
      <c r="A62" s="208" t="e">
        <f>A285</f>
        <v>#VALUE!</v>
      </c>
      <c r="B62" s="787" t="e">
        <f>B285</f>
        <v>#VALUE!</v>
      </c>
      <c r="C62" s="788"/>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73"/>
      <c r="AH62" s="73"/>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28"/>
      <c r="AI63" s="15"/>
    </row>
    <row r="64" spans="1:35" ht="18" customHeight="1">
      <c r="A64" s="25"/>
      <c r="B64" s="758"/>
      <c r="C64" s="758"/>
      <c r="D64" s="1"/>
      <c r="E64" s="1"/>
      <c r="F64" s="1"/>
      <c r="G64" s="1"/>
      <c r="H64" s="1"/>
      <c r="I64" s="1"/>
      <c r="J64" s="1"/>
      <c r="K64" s="1"/>
      <c r="AE64" s="20"/>
      <c r="AG64" s="28"/>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M66" s="12"/>
      <c r="N66" s="12"/>
      <c r="O66" s="12"/>
      <c r="P66" s="12"/>
      <c r="Q66" s="12"/>
      <c r="R66" s="12"/>
      <c r="S66" s="12"/>
      <c r="T66" s="12"/>
      <c r="U66" s="12"/>
      <c r="V66" s="12"/>
      <c r="W66" s="12"/>
      <c r="X66" s="12"/>
      <c r="Y66" s="12"/>
      <c r="Z66" s="12"/>
      <c r="AA66" s="12"/>
      <c r="AB66" s="12"/>
      <c r="AC66" s="12"/>
      <c r="AD66" s="12"/>
      <c r="AE66" s="12"/>
      <c r="AG66" s="7"/>
    </row>
    <row r="67" spans="1:35" s="1" customFormat="1">
      <c r="A67" s="25">
        <f>(AG67/60)*10</f>
        <v>0.61111111111111105</v>
      </c>
      <c r="B67" s="756" t="str">
        <f>REPT("|",AG67*14)</f>
        <v>|||||||||||||||||||||||||||||||||||||||||||||||||||</v>
      </c>
      <c r="C67" s="784"/>
      <c r="D67" s="8" t="s">
        <v>87</v>
      </c>
      <c r="F67" s="1" t="s">
        <v>131</v>
      </c>
      <c r="L67" s="182" t="e">
        <f>IF(SUM(L69:L75)&gt;0,AVERAGEIF(L69:L75, "&lt;&gt;0"),NA())</f>
        <v>#N/A</v>
      </c>
      <c r="M67" s="182" t="e">
        <f t="shared" ref="M67:AE67" si="0">IF(SUM(M69:M75)&gt;0,AVERAGEIF(M69:M75, "&lt;&gt;0"),NA())</f>
        <v>#N/A</v>
      </c>
      <c r="N67" s="182" t="e">
        <f t="shared" si="0"/>
        <v>#N/A</v>
      </c>
      <c r="O67" s="182" t="e">
        <f t="shared" si="0"/>
        <v>#N/A</v>
      </c>
      <c r="P67" s="182" t="e">
        <f t="shared" si="0"/>
        <v>#N/A</v>
      </c>
      <c r="Q67" s="182" t="e">
        <f t="shared" si="0"/>
        <v>#N/A</v>
      </c>
      <c r="R67" s="182">
        <f t="shared" si="0"/>
        <v>3.6666666666666665</v>
      </c>
      <c r="S67" s="182" t="e">
        <f t="shared" si="0"/>
        <v>#N/A</v>
      </c>
      <c r="T67" s="182" t="e">
        <f t="shared" si="0"/>
        <v>#N/A</v>
      </c>
      <c r="U67" s="182" t="e">
        <f t="shared" si="0"/>
        <v>#N/A</v>
      </c>
      <c r="V67" s="182" t="e">
        <f t="shared" si="0"/>
        <v>#N/A</v>
      </c>
      <c r="W67" s="182" t="e">
        <f t="shared" si="0"/>
        <v>#N/A</v>
      </c>
      <c r="X67" s="182" t="e">
        <f t="shared" si="0"/>
        <v>#N/A</v>
      </c>
      <c r="Y67" s="182" t="e">
        <f t="shared" si="0"/>
        <v>#N/A</v>
      </c>
      <c r="Z67" s="182" t="e">
        <f t="shared" si="0"/>
        <v>#N/A</v>
      </c>
      <c r="AA67" s="182" t="e">
        <f t="shared" si="0"/>
        <v>#N/A</v>
      </c>
      <c r="AB67" s="182" t="e">
        <f t="shared" si="0"/>
        <v>#N/A</v>
      </c>
      <c r="AC67" s="182" t="e">
        <f t="shared" si="0"/>
        <v>#N/A</v>
      </c>
      <c r="AD67" s="182" t="e">
        <f t="shared" si="0"/>
        <v>#N/A</v>
      </c>
      <c r="AE67" s="182" t="e">
        <f t="shared" si="0"/>
        <v>#N/A</v>
      </c>
      <c r="AG67" s="77">
        <f>IF(SUM(AG69:AG75)&gt;0,AVERAGEIF(AG69:AG75, "&lt;&gt;0"),"")</f>
        <v>3.6666666666666665</v>
      </c>
    </row>
    <row r="68" spans="1:35" s="1" customFormat="1" ht="15" customHeight="1"/>
    <row r="69" spans="1:35" ht="15" customHeight="1">
      <c r="A69" s="1"/>
      <c r="B69" s="26" t="e">
        <f>(AG69/60)*10</f>
        <v>#VALUE!</v>
      </c>
      <c r="C69" s="801" t="e">
        <f t="shared" ref="C69:C75" si="1">REPT("|",AG69*14)</f>
        <v>#VALUE!</v>
      </c>
      <c r="D69" s="802"/>
      <c r="F69" s="8" t="s">
        <v>4</v>
      </c>
      <c r="G69" s="13" t="s">
        <v>258</v>
      </c>
      <c r="H69" s="13"/>
      <c r="I69" s="13"/>
      <c r="J69" s="13"/>
      <c r="K69" s="29" t="s">
        <v>4</v>
      </c>
      <c r="L69" t="str">
        <f>IF('(1)'!$M12&lt;&gt;0,'(1)'!$M12,"")</f>
        <v/>
      </c>
      <c r="M69" t="str">
        <f>IF('(2)'!$M12&lt;&gt;0,'(2)'!$M12,"")</f>
        <v/>
      </c>
      <c r="N69" t="str">
        <f>IF('(3)'!$M12&lt;&gt;0,'(3)'!$M12,"")</f>
        <v/>
      </c>
      <c r="O69" t="str">
        <f>IF('(4)'!$M12&lt;&gt;0,'(4)'!$M12,"")</f>
        <v/>
      </c>
      <c r="P69" t="str">
        <f>IF('(5)'!$M12&lt;&gt;0,'(5)'!$M12,"")</f>
        <v/>
      </c>
      <c r="Q69" t="str">
        <f>IF('(6)'!$M12&lt;&gt;0,'(6)'!$M12,"")</f>
        <v/>
      </c>
      <c r="R69" t="str">
        <f>IF('(7)'!$M12&lt;&gt;0,'(7)'!$M12,"")</f>
        <v/>
      </c>
      <c r="S69" t="str">
        <f>IF('(8)'!$M12&lt;&gt;0,'(8)'!$M12,"")</f>
        <v/>
      </c>
      <c r="T69" t="str">
        <f>IF('(9)'!$M12&lt;&gt;0,'(9)'!$M12,"")</f>
        <v/>
      </c>
      <c r="U69" t="str">
        <f>IF('(10)'!$M12&lt;&gt;0,'(10)'!$M12,"")</f>
        <v/>
      </c>
      <c r="V69" t="str">
        <f>IF('(11)'!$M12&lt;&gt;0,'(11)'!$M12,"")</f>
        <v/>
      </c>
      <c r="W69" t="str">
        <f>IF('(12)'!$M12&lt;&gt;0,'(12)'!$M12,"")</f>
        <v/>
      </c>
      <c r="X69" t="str">
        <f>IF('(13)'!$M12&lt;&gt;0,'(13)'!$M12,"")</f>
        <v/>
      </c>
      <c r="Y69" t="str">
        <f>IF('(14)'!$M12&lt;&gt;0,'(14)'!$M12,"")</f>
        <v/>
      </c>
      <c r="Z69" t="str">
        <f>IF('(15)'!$M12&lt;&gt;0,'(15)'!$M12,"")</f>
        <v/>
      </c>
      <c r="AA69" t="str">
        <f>IF('(16)'!$M12&lt;&gt;0,'(16)'!$M12,"")</f>
        <v/>
      </c>
      <c r="AB69" t="str">
        <f>IF('(17)'!$M12&lt;&gt;0,'(17)'!$M12,"")</f>
        <v/>
      </c>
      <c r="AC69" t="str">
        <f>IF('(18)'!$M12&lt;&gt;0,'(18)'!$M12,"")</f>
        <v/>
      </c>
      <c r="AD69" t="str">
        <f>IF('(19)'!$M12&lt;&gt;0,'(19)'!$M12,"")</f>
        <v/>
      </c>
      <c r="AE69" t="str">
        <f>IF('(20)'!$M12&lt;&gt;0,'(20)'!$M12,"")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t="str">
        <f>IF('(1)'!$M13&lt;&gt;0,'(1)'!$M13,"")</f>
        <v/>
      </c>
      <c r="M70" t="str">
        <f>IF('(2)'!$M13&lt;&gt;0,'(2)'!$M13,"")</f>
        <v/>
      </c>
      <c r="N70" t="str">
        <f>IF('(3)'!$M13&lt;&gt;0,'(3)'!$M13,"")</f>
        <v/>
      </c>
      <c r="O70" t="str">
        <f>IF('(4)'!$M13&lt;&gt;0,'(4)'!$M13,"")</f>
        <v/>
      </c>
      <c r="P70" t="str">
        <f>IF('(5)'!$M13&lt;&gt;0,'(5)'!$M13,"")</f>
        <v/>
      </c>
      <c r="Q70" t="str">
        <f>IF('(6)'!$M13&lt;&gt;0,'(6)'!$M13,"")</f>
        <v/>
      </c>
      <c r="R70" t="str">
        <f>IF('(7)'!$M13&lt;&gt;0,'(7)'!$M13,"")</f>
        <v/>
      </c>
      <c r="S70" t="str">
        <f>IF('(8)'!$M13&lt;&gt;0,'(8)'!$M13,"")</f>
        <v/>
      </c>
      <c r="T70" t="str">
        <f>IF('(9)'!$M13&lt;&gt;0,'(9)'!$M13,"")</f>
        <v/>
      </c>
      <c r="U70" t="str">
        <f>IF('(10)'!$M13&lt;&gt;0,'(10)'!$M13,"")</f>
        <v/>
      </c>
      <c r="V70" t="str">
        <f>IF('(11)'!$M13&lt;&gt;0,'(11)'!$M13,"")</f>
        <v/>
      </c>
      <c r="W70" t="str">
        <f>IF('(12)'!$M13&lt;&gt;0,'(12)'!$M13,"")</f>
        <v/>
      </c>
      <c r="X70" t="str">
        <f>IF('(13)'!$M13&lt;&gt;0,'(13)'!$M13,"")</f>
        <v/>
      </c>
      <c r="Y70" t="str">
        <f>IF('(14)'!$M13&lt;&gt;0,'(14)'!$M13,"")</f>
        <v/>
      </c>
      <c r="Z70" t="str">
        <f>IF('(15)'!$M13&lt;&gt;0,'(15)'!$M13,"")</f>
        <v/>
      </c>
      <c r="AA70" t="str">
        <f>IF('(16)'!$M13&lt;&gt;0,'(16)'!$M13,"")</f>
        <v/>
      </c>
      <c r="AB70" t="str">
        <f>IF('(17)'!$M13&lt;&gt;0,'(17)'!$M13,"")</f>
        <v/>
      </c>
      <c r="AC70" t="str">
        <f>IF('(18)'!$M13&lt;&gt;0,'(18)'!$M13,"")</f>
        <v/>
      </c>
      <c r="AD70" t="str">
        <f>IF('(19)'!$M13&lt;&gt;0,'(19)'!$M13,"")</f>
        <v/>
      </c>
      <c r="AE70" t="str">
        <f>IF('(20)'!$M13&lt;&gt;0,'(20)'!$M13,"")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t="str">
        <f>IF('(1)'!$M14&lt;&gt;0,'(1)'!$M14,"")</f>
        <v/>
      </c>
      <c r="M71" t="str">
        <f>IF('(2)'!$M14&lt;&gt;0,'(2)'!$M14,"")</f>
        <v/>
      </c>
      <c r="N71" t="str">
        <f>IF('(3)'!$M14&lt;&gt;0,'(3)'!$M14,"")</f>
        <v/>
      </c>
      <c r="O71" t="str">
        <f>IF('(4)'!$M14&lt;&gt;0,'(4)'!$M14,"")</f>
        <v/>
      </c>
      <c r="P71" t="str">
        <f>IF('(5)'!$M14&lt;&gt;0,'(5)'!$M14,"")</f>
        <v/>
      </c>
      <c r="Q71" t="str">
        <f>IF('(6)'!$M14&lt;&gt;0,'(6)'!$M14,"")</f>
        <v/>
      </c>
      <c r="R71" t="str">
        <f>IF('(7)'!$M14&lt;&gt;0,'(7)'!$M14,"")</f>
        <v/>
      </c>
      <c r="S71" t="str">
        <f>IF('(8)'!$M14&lt;&gt;0,'(8)'!$M14,"")</f>
        <v/>
      </c>
      <c r="T71" t="str">
        <f>IF('(9)'!$M14&lt;&gt;0,'(9)'!$M14,"")</f>
        <v/>
      </c>
      <c r="U71" t="str">
        <f>IF('(10)'!$M14&lt;&gt;0,'(10)'!$M14,"")</f>
        <v/>
      </c>
      <c r="V71" t="str">
        <f>IF('(11)'!$M14&lt;&gt;0,'(11)'!$M14,"")</f>
        <v/>
      </c>
      <c r="W71" t="str">
        <f>IF('(12)'!$M14&lt;&gt;0,'(12)'!$M14,"")</f>
        <v/>
      </c>
      <c r="X71" t="str">
        <f>IF('(13)'!$M14&lt;&gt;0,'(13)'!$M14,"")</f>
        <v/>
      </c>
      <c r="Y71" t="str">
        <f>IF('(14)'!$M14&lt;&gt;0,'(14)'!$M14,"")</f>
        <v/>
      </c>
      <c r="Z71" t="str">
        <f>IF('(15)'!$M14&lt;&gt;0,'(15)'!$M14,"")</f>
        <v/>
      </c>
      <c r="AA71" t="str">
        <f>IF('(16)'!$M14&lt;&gt;0,'(16)'!$M14,"")</f>
        <v/>
      </c>
      <c r="AB71" t="str">
        <f>IF('(17)'!$M14&lt;&gt;0,'(17)'!$M14,"")</f>
        <v/>
      </c>
      <c r="AC71" t="str">
        <f>IF('(18)'!$M14&lt;&gt;0,'(18)'!$M14,"")</f>
        <v/>
      </c>
      <c r="AD71" t="str">
        <f>IF('(19)'!$M14&lt;&gt;0,'(19)'!$M14,"")</f>
        <v/>
      </c>
      <c r="AE71" t="str">
        <f>IF('(20)'!$M14&lt;&gt;0,'(20)'!$M14,"")</f>
        <v/>
      </c>
      <c r="AG71" s="1" t="str">
        <f t="shared" si="3"/>
        <v/>
      </c>
      <c r="AH71" s="1"/>
      <c r="AI71" s="1"/>
    </row>
    <row r="72" spans="1:35" ht="16.5">
      <c r="A72" s="1"/>
      <c r="B72" s="26">
        <f t="shared" si="2"/>
        <v>0.83333333333333326</v>
      </c>
      <c r="C72" s="801" t="str">
        <f t="shared" si="1"/>
        <v>||||||||||||||||||||||||||||||||||||||||||||||||||||||||||||||||||||||</v>
      </c>
      <c r="D72" s="802"/>
      <c r="F72" s="8" t="s">
        <v>7</v>
      </c>
      <c r="G72" s="13" t="s">
        <v>261</v>
      </c>
      <c r="H72" s="11"/>
      <c r="I72" s="11"/>
      <c r="J72" s="11"/>
      <c r="K72" s="29" t="s">
        <v>7</v>
      </c>
      <c r="L72" t="str">
        <f>IF('(1)'!$M15&lt;&gt;0,'(1)'!$M15,"")</f>
        <v/>
      </c>
      <c r="M72" t="str">
        <f>IF('(2)'!$M15&lt;&gt;0,'(2)'!$M15,"")</f>
        <v/>
      </c>
      <c r="N72" t="str">
        <f>IF('(3)'!$M15&lt;&gt;0,'(3)'!$M15,"")</f>
        <v/>
      </c>
      <c r="O72" t="str">
        <f>IF('(4)'!$M15&lt;&gt;0,'(4)'!$M15,"")</f>
        <v/>
      </c>
      <c r="P72" t="str">
        <f>IF('(5)'!$M15&lt;&gt;0,'(5)'!$M15,"")</f>
        <v/>
      </c>
      <c r="Q72" t="str">
        <f>IF('(6)'!$M15&lt;&gt;0,'(6)'!$M15,"")</f>
        <v/>
      </c>
      <c r="R72">
        <f>IF('(7)'!$M15&lt;&gt;0,'(7)'!$M15,"")</f>
        <v>5</v>
      </c>
      <c r="S72" t="str">
        <f>IF('(8)'!$M15&lt;&gt;0,'(8)'!$M15,"")</f>
        <v/>
      </c>
      <c r="T72" t="str">
        <f>IF('(9)'!$M15&lt;&gt;0,'(9)'!$M15,"")</f>
        <v/>
      </c>
      <c r="U72" t="str">
        <f>IF('(10)'!$M15&lt;&gt;0,'(10)'!$M15,"")</f>
        <v/>
      </c>
      <c r="V72" t="str">
        <f>IF('(11)'!$M15&lt;&gt;0,'(11)'!$M15,"")</f>
        <v/>
      </c>
      <c r="W72" t="str">
        <f>IF('(12)'!$M15&lt;&gt;0,'(12)'!$M15,"")</f>
        <v/>
      </c>
      <c r="X72" t="str">
        <f>IF('(13)'!$M15&lt;&gt;0,'(13)'!$M15,"")</f>
        <v/>
      </c>
      <c r="Y72" t="str">
        <f>IF('(14)'!$M15&lt;&gt;0,'(14)'!$M15,"")</f>
        <v/>
      </c>
      <c r="Z72" t="str">
        <f>IF('(15)'!$M15&lt;&gt;0,'(15)'!$M15,"")</f>
        <v/>
      </c>
      <c r="AA72" t="str">
        <f>IF('(16)'!$M15&lt;&gt;0,'(16)'!$M15,"")</f>
        <v/>
      </c>
      <c r="AB72" t="str">
        <f>IF('(17)'!$M15&lt;&gt;0,'(17)'!$M15,"")</f>
        <v/>
      </c>
      <c r="AC72" t="str">
        <f>IF('(18)'!$M15&lt;&gt;0,'(18)'!$M15,"")</f>
        <v/>
      </c>
      <c r="AD72" t="str">
        <f>IF('(19)'!$M15&lt;&gt;0,'(19)'!$M15,"")</f>
        <v/>
      </c>
      <c r="AE72" t="str">
        <f>IF('(20)'!$M15&lt;&gt;0,'(20)'!$M15,"")</f>
        <v/>
      </c>
      <c r="AG72" s="1">
        <f t="shared" si="3"/>
        <v>5</v>
      </c>
      <c r="AH72" s="1"/>
      <c r="AI72" s="1"/>
    </row>
    <row r="73" spans="1:35" ht="16.5">
      <c r="A73" s="1"/>
      <c r="B73" s="26">
        <f t="shared" si="2"/>
        <v>0.5</v>
      </c>
      <c r="C73" s="801" t="str">
        <f t="shared" si="1"/>
        <v>||||||||||||||||||||||||||||||||||||||||||</v>
      </c>
      <c r="D73" s="802"/>
      <c r="F73" s="8" t="s">
        <v>8</v>
      </c>
      <c r="G73" s="13" t="s">
        <v>262</v>
      </c>
      <c r="H73" s="11"/>
      <c r="I73" s="11"/>
      <c r="J73" s="11"/>
      <c r="K73" s="29" t="s">
        <v>8</v>
      </c>
      <c r="L73" t="str">
        <f>IF('(1)'!$M16&lt;&gt;0,'(1)'!$M16,"")</f>
        <v/>
      </c>
      <c r="M73" t="str">
        <f>IF('(2)'!$M16&lt;&gt;0,'(2)'!$M16,"")</f>
        <v/>
      </c>
      <c r="N73" t="str">
        <f>IF('(3)'!$M16&lt;&gt;0,'(3)'!$M16,"")</f>
        <v/>
      </c>
      <c r="O73" t="str">
        <f>IF('(4)'!$M16&lt;&gt;0,'(4)'!$M16,"")</f>
        <v/>
      </c>
      <c r="P73" t="str">
        <f>IF('(5)'!$M16&lt;&gt;0,'(5)'!$M16,"")</f>
        <v/>
      </c>
      <c r="Q73" t="str">
        <f>IF('(6)'!$M16&lt;&gt;0,'(6)'!$M16,"")</f>
        <v/>
      </c>
      <c r="R73">
        <f>IF('(7)'!$M16&lt;&gt;0,'(7)'!$M16,"")</f>
        <v>3</v>
      </c>
      <c r="S73" t="str">
        <f>IF('(8)'!$M16&lt;&gt;0,'(8)'!$M16,"")</f>
        <v/>
      </c>
      <c r="T73" t="str">
        <f>IF('(9)'!$M16&lt;&gt;0,'(9)'!$M16,"")</f>
        <v/>
      </c>
      <c r="U73" t="str">
        <f>IF('(10)'!$M16&lt;&gt;0,'(10)'!$M16,"")</f>
        <v/>
      </c>
      <c r="V73" t="str">
        <f>IF('(11)'!$M16&lt;&gt;0,'(11)'!$M16,"")</f>
        <v/>
      </c>
      <c r="W73" t="str">
        <f>IF('(12)'!$M16&lt;&gt;0,'(12)'!$M16,"")</f>
        <v/>
      </c>
      <c r="X73" t="str">
        <f>IF('(13)'!$M16&lt;&gt;0,'(13)'!$M16,"")</f>
        <v/>
      </c>
      <c r="Y73" t="str">
        <f>IF('(14)'!$M16&lt;&gt;0,'(14)'!$M16,"")</f>
        <v/>
      </c>
      <c r="Z73" t="str">
        <f>IF('(15)'!$M16&lt;&gt;0,'(15)'!$M16,"")</f>
        <v/>
      </c>
      <c r="AA73" t="str">
        <f>IF('(16)'!$M16&lt;&gt;0,'(16)'!$M16,"")</f>
        <v/>
      </c>
      <c r="AB73" t="str">
        <f>IF('(17)'!$M16&lt;&gt;0,'(17)'!$M16,"")</f>
        <v/>
      </c>
      <c r="AC73" t="str">
        <f>IF('(18)'!$M16&lt;&gt;0,'(18)'!$M16,"")</f>
        <v/>
      </c>
      <c r="AD73" t="str">
        <f>IF('(19)'!$M16&lt;&gt;0,'(19)'!$M16,"")</f>
        <v/>
      </c>
      <c r="AE73" t="str">
        <f>IF('(20)'!$M16&lt;&gt;0,'(20)'!$M16,"")</f>
        <v/>
      </c>
      <c r="AG73" s="1">
        <f t="shared" si="3"/>
        <v>3</v>
      </c>
      <c r="AH73" s="1"/>
      <c r="AI73" s="1"/>
    </row>
    <row r="74" spans="1:35" ht="16.5">
      <c r="A74" s="1"/>
      <c r="B74" s="26">
        <f t="shared" si="2"/>
        <v>0.5</v>
      </c>
      <c r="C74" s="801" t="str">
        <f t="shared" si="1"/>
        <v>||||||||||||||||||||||||||||||||||||||||||</v>
      </c>
      <c r="D74" s="802"/>
      <c r="F74" s="8" t="s">
        <v>9</v>
      </c>
      <c r="G74" s="13" t="s">
        <v>263</v>
      </c>
      <c r="H74" s="11"/>
      <c r="I74" s="11"/>
      <c r="J74" s="11"/>
      <c r="K74" s="29" t="s">
        <v>9</v>
      </c>
      <c r="L74" t="str">
        <f>IF('(1)'!$M17&lt;&gt;0,'(1)'!$M17,"")</f>
        <v/>
      </c>
      <c r="M74" t="str">
        <f>IF('(2)'!$M17&lt;&gt;0,'(2)'!$M17,"")</f>
        <v/>
      </c>
      <c r="N74" t="str">
        <f>IF('(3)'!$M17&lt;&gt;0,'(3)'!$M17,"")</f>
        <v/>
      </c>
      <c r="O74" t="str">
        <f>IF('(4)'!$M17&lt;&gt;0,'(4)'!$M17,"")</f>
        <v/>
      </c>
      <c r="P74" t="str">
        <f>IF('(5)'!$M17&lt;&gt;0,'(5)'!$M17,"")</f>
        <v/>
      </c>
      <c r="Q74" t="str">
        <f>IF('(6)'!$M17&lt;&gt;0,'(6)'!$M17,"")</f>
        <v/>
      </c>
      <c r="R74">
        <f>IF('(7)'!$M17&lt;&gt;0,'(7)'!$M17,"")</f>
        <v>3</v>
      </c>
      <c r="S74" t="str">
        <f>IF('(8)'!$M17&lt;&gt;0,'(8)'!$M17,"")</f>
        <v/>
      </c>
      <c r="T74" t="str">
        <f>IF('(9)'!$M17&lt;&gt;0,'(9)'!$M17,"")</f>
        <v/>
      </c>
      <c r="U74" t="str">
        <f>IF('(10)'!$M17&lt;&gt;0,'(10)'!$M17,"")</f>
        <v/>
      </c>
      <c r="V74" t="str">
        <f>IF('(11)'!$M17&lt;&gt;0,'(11)'!$M17,"")</f>
        <v/>
      </c>
      <c r="W74" t="str">
        <f>IF('(12)'!$M17&lt;&gt;0,'(12)'!$M17,"")</f>
        <v/>
      </c>
      <c r="X74" t="str">
        <f>IF('(13)'!$M17&lt;&gt;0,'(13)'!$M17,"")</f>
        <v/>
      </c>
      <c r="Y74" t="str">
        <f>IF('(14)'!$M17&lt;&gt;0,'(14)'!$M17,"")</f>
        <v/>
      </c>
      <c r="Z74" t="str">
        <f>IF('(15)'!$M17&lt;&gt;0,'(15)'!$M17,"")</f>
        <v/>
      </c>
      <c r="AA74" t="str">
        <f>IF('(16)'!$M17&lt;&gt;0,'(16)'!$M17,"")</f>
        <v/>
      </c>
      <c r="AB74" t="str">
        <f>IF('(17)'!$M17&lt;&gt;0,'(17)'!$M17,"")</f>
        <v/>
      </c>
      <c r="AC74" t="str">
        <f>IF('(18)'!$M17&lt;&gt;0,'(18)'!$M17,"")</f>
        <v/>
      </c>
      <c r="AD74" t="str">
        <f>IF('(19)'!$M17&lt;&gt;0,'(19)'!$M17,"")</f>
        <v/>
      </c>
      <c r="AE74" t="str">
        <f>IF('(20)'!$M17&lt;&gt;0,'(20)'!$M17,"")</f>
        <v/>
      </c>
      <c r="AG74" s="1">
        <f t="shared" si="3"/>
        <v>3</v>
      </c>
      <c r="AH74" s="1"/>
      <c r="AI74" s="1"/>
    </row>
    <row r="75" spans="1:35" ht="16.5">
      <c r="A75" s="1"/>
      <c r="B75" s="26" t="e">
        <f t="shared" si="2"/>
        <v>#VALUE!</v>
      </c>
      <c r="C75" s="801" t="e">
        <f t="shared" si="1"/>
        <v>#VALUE!</v>
      </c>
      <c r="D75" s="802"/>
      <c r="F75" s="8" t="s">
        <v>10</v>
      </c>
      <c r="G75" s="13" t="s">
        <v>264</v>
      </c>
      <c r="H75" s="11"/>
      <c r="I75" s="11"/>
      <c r="J75" s="11"/>
      <c r="K75" s="29" t="s">
        <v>10</v>
      </c>
      <c r="L75" t="str">
        <f>IF('(1)'!$M18&lt;&gt;0,'(1)'!$M18,"")</f>
        <v/>
      </c>
      <c r="M75" t="str">
        <f>IF('(2)'!$M18&lt;&gt;0,'(2)'!$M18,"")</f>
        <v/>
      </c>
      <c r="N75" t="str">
        <f>IF('(3)'!$M18&lt;&gt;0,'(3)'!$M18,"")</f>
        <v/>
      </c>
      <c r="O75" t="str">
        <f>IF('(4)'!$M18&lt;&gt;0,'(4)'!$M18,"")</f>
        <v/>
      </c>
      <c r="P75" t="str">
        <f>IF('(5)'!$M18&lt;&gt;0,'(5)'!$M18,"")</f>
        <v/>
      </c>
      <c r="Q75" t="str">
        <f>IF('(6)'!$M18&lt;&gt;0,'(6)'!$M18,"")</f>
        <v/>
      </c>
      <c r="R75" t="str">
        <f>IF('(7)'!$M18&lt;&gt;0,'(7)'!$M18,"")</f>
        <v/>
      </c>
      <c r="S75" t="str">
        <f>IF('(8)'!$M18&lt;&gt;0,'(8)'!$M18,"")</f>
        <v/>
      </c>
      <c r="T75" t="str">
        <f>IF('(9)'!$M18&lt;&gt;0,'(9)'!$M18,"")</f>
        <v/>
      </c>
      <c r="U75" t="str">
        <f>IF('(10)'!$M18&lt;&gt;0,'(10)'!$M18,"")</f>
        <v/>
      </c>
      <c r="V75" t="str">
        <f>IF('(11)'!$M18&lt;&gt;0,'(11)'!$M18,"")</f>
        <v/>
      </c>
      <c r="W75" t="str">
        <f>IF('(12)'!$M18&lt;&gt;0,'(12)'!$M18,"")</f>
        <v/>
      </c>
      <c r="X75" t="str">
        <f>IF('(13)'!$M18&lt;&gt;0,'(13)'!$M18,"")</f>
        <v/>
      </c>
      <c r="Y75" t="str">
        <f>IF('(14)'!$M18&lt;&gt;0,'(14)'!$M18,"")</f>
        <v/>
      </c>
      <c r="Z75" t="str">
        <f>IF('(15)'!$M18&lt;&gt;0,'(15)'!$M18,"")</f>
        <v/>
      </c>
      <c r="AA75" t="str">
        <f>IF('(16)'!$M18&lt;&gt;0,'(16)'!$M18,"")</f>
        <v/>
      </c>
      <c r="AB75" t="str">
        <f>IF('(17)'!$M18&lt;&gt;0,'(17)'!$M18,"")</f>
        <v/>
      </c>
      <c r="AC75" t="str">
        <f>IF('(18)'!$M18&lt;&gt;0,'(18)'!$M18,"")</f>
        <v/>
      </c>
      <c r="AD75" t="str">
        <f>IF('(19)'!$M18&lt;&gt;0,'(19)'!$M18,"")</f>
        <v/>
      </c>
      <c r="AE75" t="str">
        <f>IF('(20)'!$M18&lt;&gt;0,'(20)'!$M18,"")</f>
        <v/>
      </c>
      <c r="AG75" s="1" t="str">
        <f t="shared" si="3"/>
        <v/>
      </c>
      <c r="AH75" s="1"/>
      <c r="AI75" s="1"/>
    </row>
    <row r="76" spans="1:35">
      <c r="A76" s="1"/>
      <c r="B76" s="1"/>
      <c r="D76" s="1"/>
      <c r="E76" s="8"/>
      <c r="F76" s="8"/>
      <c r="G76" s="1"/>
      <c r="H76" s="1"/>
      <c r="I76" s="1"/>
      <c r="J76" s="1"/>
      <c r="K76" s="29"/>
      <c r="AG76" s="1"/>
      <c r="AH76" s="1"/>
      <c r="AI76" s="1"/>
    </row>
    <row r="77" spans="1:35">
      <c r="A77" s="25">
        <f>(AG77/60)*10</f>
        <v>0.61111111111111105</v>
      </c>
      <c r="B77" s="756" t="str">
        <f>REPT("|",AG77*14)</f>
        <v>|||||||||||||||||||||||||||||||||||||||||||||||||||</v>
      </c>
      <c r="C77" s="784"/>
      <c r="D77" s="9" t="s">
        <v>89</v>
      </c>
      <c r="F77" s="1" t="s">
        <v>132</v>
      </c>
      <c r="K77" s="29"/>
      <c r="L77" s="182">
        <f>IF(SUM(L79:L81)&gt;0,AVERAGEIF(L79:L81, "&lt;&gt;0"),NA())</f>
        <v>3</v>
      </c>
      <c r="M77" s="182" t="e">
        <f t="shared" ref="M77:AE77" si="4">IF(SUM(M79:M81)&gt;0,AVERAGEIF(M79:M81, "&lt;&gt;0"),NA())</f>
        <v>#N/A</v>
      </c>
      <c r="N77" s="182" t="e">
        <f t="shared" si="4"/>
        <v>#N/A</v>
      </c>
      <c r="O77" s="182">
        <f t="shared" si="4"/>
        <v>4</v>
      </c>
      <c r="P77" s="182" t="e">
        <f t="shared" si="4"/>
        <v>#N/A</v>
      </c>
      <c r="Q77" s="182" t="e">
        <f t="shared" si="4"/>
        <v>#N/A</v>
      </c>
      <c r="R77" s="182" t="e">
        <f t="shared" si="4"/>
        <v>#N/A</v>
      </c>
      <c r="S77" s="182" t="e">
        <f t="shared" si="4"/>
        <v>#N/A</v>
      </c>
      <c r="T77" s="182" t="e">
        <f t="shared" si="4"/>
        <v>#N/A</v>
      </c>
      <c r="U77" s="182" t="e">
        <f t="shared" si="4"/>
        <v>#N/A</v>
      </c>
      <c r="V77" s="182" t="e">
        <f t="shared" si="4"/>
        <v>#N/A</v>
      </c>
      <c r="W77" s="182" t="e">
        <f t="shared" si="4"/>
        <v>#N/A</v>
      </c>
      <c r="X77" s="182" t="e">
        <f t="shared" si="4"/>
        <v>#N/A</v>
      </c>
      <c r="Y77" s="182" t="e">
        <f t="shared" si="4"/>
        <v>#N/A</v>
      </c>
      <c r="Z77" s="182" t="e">
        <f t="shared" si="4"/>
        <v>#N/A</v>
      </c>
      <c r="AA77" s="182" t="e">
        <f t="shared" si="4"/>
        <v>#N/A</v>
      </c>
      <c r="AB77" s="182" t="e">
        <f t="shared" si="4"/>
        <v>#N/A</v>
      </c>
      <c r="AC77" s="182" t="e">
        <f t="shared" si="4"/>
        <v>#N/A</v>
      </c>
      <c r="AD77" s="182" t="e">
        <f t="shared" si="4"/>
        <v>#N/A</v>
      </c>
      <c r="AE77" s="182" t="e">
        <f t="shared" si="4"/>
        <v>#N/A</v>
      </c>
      <c r="AG77" s="78">
        <f>IF(SUM(AG79:AG81)&gt;0,AVERAGEIF(AG79:AG81, "&lt;&gt;0"),"")</f>
        <v>3.6666666666666665</v>
      </c>
      <c r="AH77" s="1"/>
      <c r="AI77" s="1"/>
    </row>
    <row r="78" spans="1:35">
      <c r="A78" s="1"/>
      <c r="B78" s="1"/>
      <c r="D78" s="1"/>
      <c r="E78" s="8"/>
      <c r="F78" s="8"/>
      <c r="G78" s="1"/>
      <c r="H78" s="1"/>
      <c r="I78" s="1"/>
      <c r="J78" s="1"/>
      <c r="K78" s="29"/>
      <c r="AG78" s="1"/>
      <c r="AH78" s="1"/>
    </row>
    <row r="79" spans="1:35" ht="16.5">
      <c r="A79" s="1"/>
      <c r="B79" s="26">
        <f>(AG79/60)*10</f>
        <v>0.66666666666666663</v>
      </c>
      <c r="C79" s="789" t="str">
        <f>REPT("|",AG79*14)</f>
        <v>||||||||||||||||||||||||||||||||||||||||||||||||||||||||</v>
      </c>
      <c r="D79" s="790"/>
      <c r="F79" s="8" t="s">
        <v>1</v>
      </c>
      <c r="G79" s="13" t="s">
        <v>265</v>
      </c>
      <c r="H79" s="11"/>
      <c r="I79" s="11"/>
      <c r="J79" s="11"/>
      <c r="K79" s="29" t="s">
        <v>1</v>
      </c>
      <c r="L79" t="str">
        <f>IF('(1)'!$M22&lt;&gt;0,'(1)'!$M22,"")</f>
        <v/>
      </c>
      <c r="M79" t="str">
        <f>IF('(2)'!$M22&lt;&gt;0,'(2)'!$M22,"")</f>
        <v/>
      </c>
      <c r="N79" t="str">
        <f>IF('(3)'!$M22&lt;&gt;0,'(3)'!$M22,"")</f>
        <v/>
      </c>
      <c r="O79">
        <f>IF('(4)'!$M22&lt;&gt;0,'(4)'!$M22,"")</f>
        <v>4</v>
      </c>
      <c r="P79" t="str">
        <f>IF('(5)'!$M22&lt;&gt;0,'(5)'!$M22,"")</f>
        <v/>
      </c>
      <c r="Q79" t="str">
        <f>IF('(6)'!$M22&lt;&gt;0,'(6)'!$M22,"")</f>
        <v/>
      </c>
      <c r="R79" t="str">
        <f>IF('(7)'!$M22&lt;&gt;0,'(7)'!$M22,"")</f>
        <v/>
      </c>
      <c r="S79" t="str">
        <f>IF('(8)'!$M22&lt;&gt;0,'(8)'!$M22,"")</f>
        <v/>
      </c>
      <c r="T79" t="str">
        <f>IF('(9)'!$M22&lt;&gt;0,'(9)'!$M22,"")</f>
        <v/>
      </c>
      <c r="U79" t="str">
        <f>IF('(10)'!$M22&lt;&gt;0,'(10)'!$M22,"")</f>
        <v/>
      </c>
      <c r="V79" t="str">
        <f>IF('(11)'!$M22&lt;&gt;0,'(11)'!$M22,"")</f>
        <v/>
      </c>
      <c r="W79" t="str">
        <f>IF('(12)'!$M22&lt;&gt;0,'(12)'!$M22,"")</f>
        <v/>
      </c>
      <c r="X79" t="str">
        <f>IF('(13)'!$M22&lt;&gt;0,'(13)'!$M22,"")</f>
        <v/>
      </c>
      <c r="Y79" t="str">
        <f>IF('(14)'!$M22&lt;&gt;0,'(14)'!$M22,"")</f>
        <v/>
      </c>
      <c r="Z79" t="str">
        <f>IF('(15)'!$M22&lt;&gt;0,'(15)'!$M22,"")</f>
        <v/>
      </c>
      <c r="AA79" t="str">
        <f>IF('(16)'!$M22&lt;&gt;0,'(16)'!$M22,"")</f>
        <v/>
      </c>
      <c r="AB79" t="str">
        <f>IF('(17)'!$M22&lt;&gt;0,'(17)'!$M22,"")</f>
        <v/>
      </c>
      <c r="AC79" t="str">
        <f>IF('(18)'!$M22&lt;&gt;0,'(18)'!$M22,"")</f>
        <v/>
      </c>
      <c r="AD79" t="str">
        <f>IF('(19)'!$M22&lt;&gt;0,'(19)'!$M22,"")</f>
        <v/>
      </c>
      <c r="AE79" t="str">
        <f>IF('(20)'!$M22&lt;&gt;0,'(20)'!$M22,"")</f>
        <v/>
      </c>
      <c r="AG79" s="1">
        <f>IF(SUM(L79:AE79)=0,"",AVERAGEIF(L79:AE79,"&gt;0"))</f>
        <v>4</v>
      </c>
      <c r="AH79" s="1"/>
    </row>
    <row r="80" spans="1:35" ht="16.5">
      <c r="A80" s="1"/>
      <c r="B80" s="26">
        <f>(AG80/60)*10</f>
        <v>0.66666666666666663</v>
      </c>
      <c r="C80" s="789" t="str">
        <f>REPT("|",AG80*14)</f>
        <v>||||||||||||||||||||||||||||||||||||||||||||||||||||||||</v>
      </c>
      <c r="D80" s="790"/>
      <c r="F80" s="8" t="s">
        <v>2</v>
      </c>
      <c r="G80" s="13" t="s">
        <v>266</v>
      </c>
      <c r="H80" s="11"/>
      <c r="I80" s="11"/>
      <c r="J80" s="11"/>
      <c r="K80" s="29" t="s">
        <v>2</v>
      </c>
      <c r="L80" t="str">
        <f>IF('(1)'!$M23&lt;&gt;0,'(1)'!$M23,"")</f>
        <v/>
      </c>
      <c r="M80" t="str">
        <f>IF('(2)'!$M23&lt;&gt;0,'(2)'!$M23,"")</f>
        <v/>
      </c>
      <c r="N80" t="str">
        <f>IF('(3)'!$M23&lt;&gt;0,'(3)'!$M23,"")</f>
        <v/>
      </c>
      <c r="O80">
        <f>IF('(4)'!$M23&lt;&gt;0,'(4)'!$M23,"")</f>
        <v>4</v>
      </c>
      <c r="P80" t="str">
        <f>IF('(5)'!$M23&lt;&gt;0,'(5)'!$M23,"")</f>
        <v/>
      </c>
      <c r="Q80" t="str">
        <f>IF('(6)'!$M23&lt;&gt;0,'(6)'!$M23,"")</f>
        <v/>
      </c>
      <c r="R80" t="str">
        <f>IF('(7)'!$M23&lt;&gt;0,'(7)'!$M23,"")</f>
        <v/>
      </c>
      <c r="S80" t="str">
        <f>IF('(8)'!$M23&lt;&gt;0,'(8)'!$M23,"")</f>
        <v/>
      </c>
      <c r="T80" t="str">
        <f>IF('(9)'!$M23&lt;&gt;0,'(9)'!$M23,"")</f>
        <v/>
      </c>
      <c r="U80" t="str">
        <f>IF('(10)'!$M23&lt;&gt;0,'(10)'!$M23,"")</f>
        <v/>
      </c>
      <c r="V80" t="str">
        <f>IF('(11)'!$M23&lt;&gt;0,'(11)'!$M23,"")</f>
        <v/>
      </c>
      <c r="W80" t="str">
        <f>IF('(12)'!$M23&lt;&gt;0,'(12)'!$M23,"")</f>
        <v/>
      </c>
      <c r="X80" t="str">
        <f>IF('(13)'!$M23&lt;&gt;0,'(13)'!$M23,"")</f>
        <v/>
      </c>
      <c r="Y80" t="str">
        <f>IF('(14)'!$M23&lt;&gt;0,'(14)'!$M23,"")</f>
        <v/>
      </c>
      <c r="Z80" t="str">
        <f>IF('(15)'!$M23&lt;&gt;0,'(15)'!$M23,"")</f>
        <v/>
      </c>
      <c r="AA80" t="str">
        <f>IF('(16)'!$M23&lt;&gt;0,'(16)'!$M23,"")</f>
        <v/>
      </c>
      <c r="AB80" t="str">
        <f>IF('(17)'!$M23&lt;&gt;0,'(17)'!$M23,"")</f>
        <v/>
      </c>
      <c r="AC80" t="str">
        <f>IF('(18)'!$M23&lt;&gt;0,'(18)'!$M23,"")</f>
        <v/>
      </c>
      <c r="AD80" t="str">
        <f>IF('(19)'!$M23&lt;&gt;0,'(19)'!$M23,"")</f>
        <v/>
      </c>
      <c r="AE80" t="str">
        <f>IF('(20)'!$M23&lt;&gt;0,'(20)'!$M23,"")</f>
        <v/>
      </c>
      <c r="AG80" s="1">
        <f>IF(SUM(L80:AE80)=0,"",AVERAGEIF(L80:AE80,"&gt;0"))</f>
        <v>4</v>
      </c>
      <c r="AH80" s="1"/>
    </row>
    <row r="81" spans="1:34" ht="16.5">
      <c r="A81" s="1"/>
      <c r="B81" s="26">
        <f>(AG81/60)*10</f>
        <v>0.5</v>
      </c>
      <c r="C81" s="789" t="str">
        <f>REPT("|",AG81*14)</f>
        <v>||||||||||||||||||||||||||||||||||||||||||</v>
      </c>
      <c r="D81" s="790"/>
      <c r="F81" s="8" t="s">
        <v>3</v>
      </c>
      <c r="G81" s="13" t="s">
        <v>267</v>
      </c>
      <c r="H81" s="11"/>
      <c r="I81" s="11"/>
      <c r="J81" s="11"/>
      <c r="K81" s="29" t="s">
        <v>3</v>
      </c>
      <c r="L81">
        <f>IF('(1)'!$M24&lt;&gt;0,'(1)'!$M24,"")</f>
        <v>3</v>
      </c>
      <c r="M81" t="str">
        <f>IF('(2)'!$M24&lt;&gt;0,'(2)'!$M24,"")</f>
        <v/>
      </c>
      <c r="N81" t="str">
        <f>IF('(3)'!$M24&lt;&gt;0,'(3)'!$M24,"")</f>
        <v/>
      </c>
      <c r="O81" t="str">
        <f>IF('(4)'!$M24&lt;&gt;0,'(4)'!$M24,"")</f>
        <v/>
      </c>
      <c r="P81" t="str">
        <f>IF('(5)'!$M24&lt;&gt;0,'(5)'!$M24,"")</f>
        <v/>
      </c>
      <c r="Q81" t="str">
        <f>IF('(6)'!$M24&lt;&gt;0,'(6)'!$M24,"")</f>
        <v/>
      </c>
      <c r="R81" t="str">
        <f>IF('(7)'!$M24&lt;&gt;0,'(7)'!$M24,"")</f>
        <v/>
      </c>
      <c r="S81" t="str">
        <f>IF('(8)'!$M24&lt;&gt;0,'(8)'!$M24,"")</f>
        <v/>
      </c>
      <c r="T81" t="str">
        <f>IF('(9)'!$M24&lt;&gt;0,'(9)'!$M24,"")</f>
        <v/>
      </c>
      <c r="U81" t="str">
        <f>IF('(10)'!$M24&lt;&gt;0,'(10)'!$M24,"")</f>
        <v/>
      </c>
      <c r="V81" t="str">
        <f>IF('(11)'!$M24&lt;&gt;0,'(11)'!$M24,"")</f>
        <v/>
      </c>
      <c r="W81" t="str">
        <f>IF('(12)'!$M24&lt;&gt;0,'(12)'!$M24,"")</f>
        <v/>
      </c>
      <c r="X81" t="str">
        <f>IF('(13)'!$M24&lt;&gt;0,'(13)'!$M24,"")</f>
        <v/>
      </c>
      <c r="Y81" t="str">
        <f>IF('(14)'!$M24&lt;&gt;0,'(14)'!$M24,"")</f>
        <v/>
      </c>
      <c r="Z81" t="str">
        <f>IF('(15)'!$M24&lt;&gt;0,'(15)'!$M24,"")</f>
        <v/>
      </c>
      <c r="AA81" t="str">
        <f>IF('(16)'!$M24&lt;&gt;0,'(16)'!$M24,"")</f>
        <v/>
      </c>
      <c r="AB81" t="str">
        <f>IF('(17)'!$M24&lt;&gt;0,'(17)'!$M24,"")</f>
        <v/>
      </c>
      <c r="AC81" t="str">
        <f>IF('(18)'!$M24&lt;&gt;0,'(18)'!$M24,"")</f>
        <v/>
      </c>
      <c r="AD81" t="str">
        <f>IF('(19)'!$M24&lt;&gt;0,'(19)'!$M24,"")</f>
        <v/>
      </c>
      <c r="AE81" t="str">
        <f>IF('(20)'!$M24&lt;&gt;0,'(20)'!$M24,"")</f>
        <v/>
      </c>
      <c r="AG81" s="1">
        <f>IF(SUM(L81:AE81)=0,"",AVERAGEIF(L81:AE81,"&gt;0"))</f>
        <v>3</v>
      </c>
      <c r="AH81" s="1"/>
    </row>
    <row r="82" spans="1:34">
      <c r="A82" s="1"/>
      <c r="B82" s="1"/>
      <c r="D82" s="1"/>
      <c r="E82" s="8"/>
      <c r="F82" s="8"/>
      <c r="G82" s="1"/>
      <c r="H82" s="1"/>
      <c r="I82" s="1"/>
      <c r="J82" s="1"/>
      <c r="K82" s="29"/>
      <c r="AG82" s="1"/>
      <c r="AH82" s="1"/>
    </row>
    <row r="83" spans="1:34">
      <c r="A83" s="25" t="e">
        <f>(AG83/60)*10</f>
        <v>#VALUE!</v>
      </c>
      <c r="B83" s="756" t="e">
        <f>REPT("|",AG83*14)</f>
        <v>#VALUE!</v>
      </c>
      <c r="C83" s="784"/>
      <c r="D83" s="9" t="s">
        <v>90</v>
      </c>
      <c r="F83" s="1" t="s">
        <v>134</v>
      </c>
      <c r="G83" s="1"/>
      <c r="H83" s="1"/>
      <c r="I83" s="1"/>
      <c r="J83" s="1"/>
      <c r="K83" s="29"/>
      <c r="L83" s="182" t="e">
        <f>IF(SUM(L85:L86)&gt;0,AVERAGEIF(L85:L86, "&lt;&gt;0"),NA())</f>
        <v>#N/A</v>
      </c>
      <c r="M83" s="182" t="e">
        <f t="shared" ref="M83:AE83" si="5">IF(SUM(M85:M86)&gt;0,AVERAGEIF(M85:M86, "&lt;&gt;0"),NA())</f>
        <v>#N/A</v>
      </c>
      <c r="N83" s="182" t="e">
        <f t="shared" si="5"/>
        <v>#N/A</v>
      </c>
      <c r="O83" s="182" t="e">
        <f t="shared" si="5"/>
        <v>#N/A</v>
      </c>
      <c r="P83" s="182" t="e">
        <f t="shared" si="5"/>
        <v>#N/A</v>
      </c>
      <c r="Q83" s="182" t="e">
        <f t="shared" si="5"/>
        <v>#N/A</v>
      </c>
      <c r="R83" s="182" t="e">
        <f t="shared" si="5"/>
        <v>#N/A</v>
      </c>
      <c r="S83" s="182" t="e">
        <f t="shared" si="5"/>
        <v>#N/A</v>
      </c>
      <c r="T83" s="182" t="e">
        <f t="shared" si="5"/>
        <v>#N/A</v>
      </c>
      <c r="U83" s="182" t="e">
        <f t="shared" si="5"/>
        <v>#N/A</v>
      </c>
      <c r="V83" s="182" t="e">
        <f t="shared" si="5"/>
        <v>#N/A</v>
      </c>
      <c r="W83" s="182" t="e">
        <f t="shared" si="5"/>
        <v>#N/A</v>
      </c>
      <c r="X83" s="182" t="e">
        <f t="shared" si="5"/>
        <v>#N/A</v>
      </c>
      <c r="Y83" s="182" t="e">
        <f t="shared" si="5"/>
        <v>#N/A</v>
      </c>
      <c r="Z83" s="182" t="e">
        <f t="shared" si="5"/>
        <v>#N/A</v>
      </c>
      <c r="AA83" s="182" t="e">
        <f t="shared" si="5"/>
        <v>#N/A</v>
      </c>
      <c r="AB83" s="182" t="e">
        <f t="shared" si="5"/>
        <v>#N/A</v>
      </c>
      <c r="AC83" s="182" t="e">
        <f t="shared" si="5"/>
        <v>#N/A</v>
      </c>
      <c r="AD83" s="182" t="e">
        <f t="shared" si="5"/>
        <v>#N/A</v>
      </c>
      <c r="AE83" s="182" t="e">
        <f t="shared" si="5"/>
        <v>#N/A</v>
      </c>
      <c r="AG83" s="78" t="str">
        <f>IF(SUM(AG85:AG86)&gt;0,AVERAGEIF(AG85:AG86, "&lt;&gt;0"),"")</f>
        <v/>
      </c>
      <c r="AH83" s="1"/>
    </row>
    <row r="84" spans="1:34">
      <c r="A84" s="1"/>
      <c r="B84" s="1"/>
      <c r="D84" s="1"/>
      <c r="E84" s="8"/>
      <c r="F84" s="8"/>
      <c r="G84" s="1"/>
      <c r="H84" s="1"/>
      <c r="I84" s="1"/>
      <c r="J84" s="1"/>
      <c r="K84" s="29"/>
      <c r="AG84" s="1"/>
      <c r="AH84" s="1"/>
    </row>
    <row r="85" spans="1:34" ht="16.5">
      <c r="A85" s="1"/>
      <c r="B85" s="26" t="e">
        <f>(AG85/60)*10</f>
        <v>#VALUE!</v>
      </c>
      <c r="C85" s="789" t="e">
        <f>REPT("|",AG85*14)</f>
        <v>#VALUE!</v>
      </c>
      <c r="D85" s="790"/>
      <c r="F85" s="8" t="s">
        <v>0</v>
      </c>
      <c r="G85" s="13" t="s">
        <v>268</v>
      </c>
      <c r="H85" s="11"/>
      <c r="I85" s="11"/>
      <c r="J85" s="11"/>
      <c r="K85" s="29" t="s">
        <v>0</v>
      </c>
      <c r="L85" t="str">
        <f>IF('(1)'!$M28&lt;&gt;0,'(1)'!$M28,"")</f>
        <v/>
      </c>
      <c r="M85" t="str">
        <f>IF('(2)'!$M28&lt;&gt;0,'(2)'!$M28,"")</f>
        <v/>
      </c>
      <c r="N85" t="str">
        <f>IF('(3)'!$M28&lt;&gt;0,'(3)'!$M28,"")</f>
        <v/>
      </c>
      <c r="O85" t="str">
        <f>IF('(4)'!$M28&lt;&gt;0,'(4)'!$M28,"")</f>
        <v/>
      </c>
      <c r="P85" t="str">
        <f>IF('(5)'!$M28&lt;&gt;0,'(5)'!$M28,"")</f>
        <v/>
      </c>
      <c r="Q85" t="str">
        <f>IF('(6)'!$M28&lt;&gt;0,'(6)'!$M28,"")</f>
        <v/>
      </c>
      <c r="R85" t="str">
        <f>IF('(7)'!$M28&lt;&gt;0,'(7)'!$M28,"")</f>
        <v/>
      </c>
      <c r="S85" t="str">
        <f>IF('(8)'!$M28&lt;&gt;0,'(8)'!$M28,"")</f>
        <v/>
      </c>
      <c r="T85" t="str">
        <f>IF('(9)'!$M28&lt;&gt;0,'(9)'!$M28,"")</f>
        <v/>
      </c>
      <c r="U85" t="str">
        <f>IF('(10)'!$M28&lt;&gt;0,'(10)'!$M28,"")</f>
        <v/>
      </c>
      <c r="V85" t="str">
        <f>IF('(11)'!$M28&lt;&gt;0,'(11)'!$M28,"")</f>
        <v/>
      </c>
      <c r="W85" t="str">
        <f>IF('(12)'!$M28&lt;&gt;0,'(12)'!$M28,"")</f>
        <v/>
      </c>
      <c r="X85" t="str">
        <f>IF('(13)'!$M28&lt;&gt;0,'(13)'!$M28,"")</f>
        <v/>
      </c>
      <c r="Y85" t="str">
        <f>IF('(14)'!$M28&lt;&gt;0,'(14)'!$M28,"")</f>
        <v/>
      </c>
      <c r="Z85" t="str">
        <f>IF('(15)'!$M28&lt;&gt;0,'(15)'!$M28,"")</f>
        <v/>
      </c>
      <c r="AA85" t="str">
        <f>IF('(16)'!$M28&lt;&gt;0,'(16)'!$M28,"")</f>
        <v/>
      </c>
      <c r="AB85" t="str">
        <f>IF('(17)'!$M28&lt;&gt;0,'(17)'!$M28,"")</f>
        <v/>
      </c>
      <c r="AC85" t="str">
        <f>IF('(18)'!$M28&lt;&gt;0,'(18)'!$M28,"")</f>
        <v/>
      </c>
      <c r="AD85" t="str">
        <f>IF('(19)'!$M28&lt;&gt;0,'(19)'!$M28,"")</f>
        <v/>
      </c>
      <c r="AE85" t="str">
        <f>IF('(20)'!$M28&lt;&gt;0,'(20)'!$M28,"")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t="str">
        <f>IF('(1)'!$M29&lt;&gt;0,'(1)'!$M29,"")</f>
        <v/>
      </c>
      <c r="M86" t="str">
        <f>IF('(2)'!$M29&lt;&gt;0,'(2)'!$M29,"")</f>
        <v/>
      </c>
      <c r="N86" t="str">
        <f>IF('(3)'!$M29&lt;&gt;0,'(3)'!$M29,"")</f>
        <v/>
      </c>
      <c r="O86" t="str">
        <f>IF('(4)'!$M29&lt;&gt;0,'(4)'!$M29,"")</f>
        <v/>
      </c>
      <c r="P86" t="str">
        <f>IF('(5)'!$M29&lt;&gt;0,'(5)'!$M29,"")</f>
        <v/>
      </c>
      <c r="Q86" t="str">
        <f>IF('(6)'!$M29&lt;&gt;0,'(6)'!$M29,"")</f>
        <v/>
      </c>
      <c r="R86" t="str">
        <f>IF('(7)'!$M29&lt;&gt;0,'(7)'!$M29,"")</f>
        <v/>
      </c>
      <c r="S86" t="str">
        <f>IF('(8)'!$M29&lt;&gt;0,'(8)'!$M29,"")</f>
        <v/>
      </c>
      <c r="T86" t="str">
        <f>IF('(9)'!$M29&lt;&gt;0,'(9)'!$M29,"")</f>
        <v/>
      </c>
      <c r="U86" t="str">
        <f>IF('(10)'!$M29&lt;&gt;0,'(10)'!$M29,"")</f>
        <v/>
      </c>
      <c r="V86" t="str">
        <f>IF('(11)'!$M29&lt;&gt;0,'(11)'!$M29,"")</f>
        <v/>
      </c>
      <c r="W86" t="str">
        <f>IF('(12)'!$M29&lt;&gt;0,'(12)'!$M29,"")</f>
        <v/>
      </c>
      <c r="X86" t="str">
        <f>IF('(13)'!$M29&lt;&gt;0,'(13)'!$M29,"")</f>
        <v/>
      </c>
      <c r="Y86" t="str">
        <f>IF('(14)'!$M29&lt;&gt;0,'(14)'!$M29,"")</f>
        <v/>
      </c>
      <c r="Z86" t="str">
        <f>IF('(15)'!$M29&lt;&gt;0,'(15)'!$M29,"")</f>
        <v/>
      </c>
      <c r="AA86" t="str">
        <f>IF('(16)'!$M29&lt;&gt;0,'(16)'!$M29,"")</f>
        <v/>
      </c>
      <c r="AB86" t="str">
        <f>IF('(17)'!$M29&lt;&gt;0,'(17)'!$M29,"")</f>
        <v/>
      </c>
      <c r="AC86" t="str">
        <f>IF('(18)'!$M29&lt;&gt;0,'(18)'!$M29,"")</f>
        <v/>
      </c>
      <c r="AD86" t="str">
        <f>IF('(19)'!$M29&lt;&gt;0,'(19)'!$M29,"")</f>
        <v/>
      </c>
      <c r="AE86" t="str">
        <f>IF('(20)'!$M29&lt;&gt;0,'(20)'!$M29,"")</f>
        <v/>
      </c>
      <c r="AG86" s="1" t="str">
        <f>IF(SUM(L86:AE86)=0,"",AVERAGEIF(L86:AE86,"&gt;0"))</f>
        <v/>
      </c>
      <c r="AH86" s="1"/>
    </row>
    <row r="87" spans="1:34" ht="16.5">
      <c r="A87" s="1"/>
      <c r="B87" s="26"/>
      <c r="D87" s="74"/>
      <c r="E87" s="8"/>
      <c r="F87" s="8"/>
      <c r="G87" s="11"/>
      <c r="H87" s="11"/>
      <c r="I87" s="11"/>
      <c r="J87" s="11"/>
      <c r="K87" s="29"/>
      <c r="AG87" s="1"/>
      <c r="AH87" s="1"/>
    </row>
    <row r="88" spans="1:34" ht="16.5">
      <c r="A88" s="25" t="e">
        <f>(AG88/60)*10</f>
        <v>#VALUE!</v>
      </c>
      <c r="B88" s="756" t="e">
        <f>REPT("|",AG88*14)</f>
        <v>#VALUE!</v>
      </c>
      <c r="C88" s="784"/>
      <c r="D88" s="9" t="s">
        <v>135</v>
      </c>
      <c r="F88" s="75" t="s">
        <v>136</v>
      </c>
      <c r="G88" s="11"/>
      <c r="H88" s="11"/>
      <c r="I88" s="11"/>
      <c r="J88" s="11"/>
      <c r="K88" s="29"/>
      <c r="L88" s="182" t="e">
        <f>IF(SUM(L90:L94)&gt;0,AVERAGEIF(L90:L94, "&lt;&gt;0"),NA())</f>
        <v>#N/A</v>
      </c>
      <c r="M88" s="182" t="e">
        <f t="shared" ref="M88:AE88" si="6">IF(SUM(M90:M94)&gt;0,AVERAGEIF(M90:M94, "&lt;&gt;0"),NA())</f>
        <v>#N/A</v>
      </c>
      <c r="N88" s="182" t="e">
        <f t="shared" si="6"/>
        <v>#N/A</v>
      </c>
      <c r="O88" s="182" t="e">
        <f t="shared" si="6"/>
        <v>#N/A</v>
      </c>
      <c r="P88" s="182" t="e">
        <f t="shared" si="6"/>
        <v>#N/A</v>
      </c>
      <c r="Q88" s="182" t="e">
        <f t="shared" si="6"/>
        <v>#N/A</v>
      </c>
      <c r="R88" s="182" t="e">
        <f t="shared" si="6"/>
        <v>#N/A</v>
      </c>
      <c r="S88" s="182" t="e">
        <f t="shared" si="6"/>
        <v>#N/A</v>
      </c>
      <c r="T88" s="182" t="e">
        <f t="shared" si="6"/>
        <v>#N/A</v>
      </c>
      <c r="U88" s="182" t="e">
        <f t="shared" si="6"/>
        <v>#N/A</v>
      </c>
      <c r="V88" s="182" t="e">
        <f t="shared" si="6"/>
        <v>#N/A</v>
      </c>
      <c r="W88" s="182" t="e">
        <f t="shared" si="6"/>
        <v>#N/A</v>
      </c>
      <c r="X88" s="182" t="e">
        <f t="shared" si="6"/>
        <v>#N/A</v>
      </c>
      <c r="Y88" s="182" t="e">
        <f t="shared" si="6"/>
        <v>#N/A</v>
      </c>
      <c r="Z88" s="182" t="e">
        <f t="shared" si="6"/>
        <v>#N/A</v>
      </c>
      <c r="AA88" s="182" t="e">
        <f t="shared" si="6"/>
        <v>#N/A</v>
      </c>
      <c r="AB88" s="182" t="e">
        <f t="shared" si="6"/>
        <v>#N/A</v>
      </c>
      <c r="AC88" s="182" t="e">
        <f t="shared" si="6"/>
        <v>#N/A</v>
      </c>
      <c r="AD88" s="182" t="e">
        <f t="shared" si="6"/>
        <v>#N/A</v>
      </c>
      <c r="AE88" s="182" t="e">
        <f t="shared" si="6"/>
        <v>#N/A</v>
      </c>
      <c r="AG88" s="78" t="str">
        <f>IF(SUM(AG90:AG94)&gt;0,AVERAGEIF(AG90:AG94, "&lt;&gt;0"),"")</f>
        <v/>
      </c>
      <c r="AH88" s="1"/>
    </row>
    <row r="89" spans="1:34" ht="16.5">
      <c r="A89" s="1"/>
      <c r="B89" s="26"/>
      <c r="D89" s="9"/>
      <c r="E89" s="75"/>
      <c r="F89" s="8"/>
      <c r="G89" s="11"/>
      <c r="H89" s="11"/>
      <c r="I89" s="11"/>
      <c r="J89" s="11"/>
      <c r="K89" s="29"/>
      <c r="AG89" s="1"/>
      <c r="AH89" s="1"/>
    </row>
    <row r="90" spans="1:34" ht="16.5">
      <c r="A90" s="1"/>
      <c r="B90" s="26" t="e">
        <f>(AG90/60)*10</f>
        <v>#VALUE!</v>
      </c>
      <c r="C90" s="789" t="e">
        <f>REPT("|",AG90*14)</f>
        <v>#VALUE!</v>
      </c>
      <c r="D90" s="790"/>
      <c r="F90" s="8" t="s">
        <v>137</v>
      </c>
      <c r="G90" s="13" t="s">
        <v>270</v>
      </c>
      <c r="H90" s="11"/>
      <c r="I90" s="11"/>
      <c r="J90" s="11"/>
      <c r="K90" s="29"/>
      <c r="L90" t="str">
        <f>IF('(1)'!$M33&lt;&gt;0,'(1)'!$M33,"")</f>
        <v/>
      </c>
      <c r="M90" t="str">
        <f>IF('(2)'!$M33&lt;&gt;0,'(2)'!$M33,"")</f>
        <v/>
      </c>
      <c r="N90" t="str">
        <f>IF('(3)'!$M33&lt;&gt;0,'(3)'!$M33,"")</f>
        <v/>
      </c>
      <c r="O90" t="str">
        <f>IF('(4)'!$M33&lt;&gt;0,'(4)'!$M33,"")</f>
        <v/>
      </c>
      <c r="P90" t="str">
        <f>IF('(5)'!$M33&lt;&gt;0,'(5)'!$M33,"")</f>
        <v/>
      </c>
      <c r="Q90" t="str">
        <f>IF('(6)'!$M33&lt;&gt;0,'(6)'!$M33,"")</f>
        <v/>
      </c>
      <c r="R90" t="str">
        <f>IF('(7)'!$M33&lt;&gt;0,'(7)'!$M33,"")</f>
        <v/>
      </c>
      <c r="S90" t="str">
        <f>IF('(8)'!$M33&lt;&gt;0,'(8)'!$M33,"")</f>
        <v/>
      </c>
      <c r="T90" t="str">
        <f>IF('(9)'!$M33&lt;&gt;0,'(9)'!$M33,"")</f>
        <v/>
      </c>
      <c r="U90" t="str">
        <f>IF('(10)'!$M33&lt;&gt;0,'(10)'!$M33,"")</f>
        <v/>
      </c>
      <c r="V90" t="str">
        <f>IF('(11)'!$M33&lt;&gt;0,'(11)'!$M33,"")</f>
        <v/>
      </c>
      <c r="W90" t="str">
        <f>IF('(12)'!$M33&lt;&gt;0,'(12)'!$M33,"")</f>
        <v/>
      </c>
      <c r="X90" t="str">
        <f>IF('(13)'!$M33&lt;&gt;0,'(13)'!$M33,"")</f>
        <v/>
      </c>
      <c r="Y90" t="str">
        <f>IF('(14)'!$M33&lt;&gt;0,'(14)'!$M33,"")</f>
        <v/>
      </c>
      <c r="Z90" t="str">
        <f>IF('(15)'!$M33&lt;&gt;0,'(15)'!$M33,"")</f>
        <v/>
      </c>
      <c r="AA90" t="str">
        <f>IF('(16)'!$M33&lt;&gt;0,'(16)'!$M33,"")</f>
        <v/>
      </c>
      <c r="AB90" t="str">
        <f>IF('(17)'!$M33&lt;&gt;0,'(17)'!$M33,"")</f>
        <v/>
      </c>
      <c r="AC90" t="str">
        <f>IF('(18)'!$M33&lt;&gt;0,'(18)'!$M33,"")</f>
        <v/>
      </c>
      <c r="AD90" t="str">
        <f>IF('(19)'!$M33&lt;&gt;0,'(19)'!$M33,"")</f>
        <v/>
      </c>
      <c r="AE90" t="str">
        <f>IF('(20)'!$M33&lt;&gt;0,'(20)'!$M33,"")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t="str">
        <f>IF('(1)'!$M34&lt;&gt;0,'(1)'!$M34,"")</f>
        <v/>
      </c>
      <c r="M91" t="str">
        <f>IF('(2)'!$M34&lt;&gt;0,'(2)'!$M34,"")</f>
        <v/>
      </c>
      <c r="N91" t="str">
        <f>IF('(3)'!$M34&lt;&gt;0,'(3)'!$M34,"")</f>
        <v/>
      </c>
      <c r="O91" t="str">
        <f>IF('(4)'!$M34&lt;&gt;0,'(4)'!$M34,"")</f>
        <v/>
      </c>
      <c r="P91" t="str">
        <f>IF('(5)'!$M34&lt;&gt;0,'(5)'!$M34,"")</f>
        <v/>
      </c>
      <c r="Q91" t="str">
        <f>IF('(6)'!$M34&lt;&gt;0,'(6)'!$M34,"")</f>
        <v/>
      </c>
      <c r="R91" t="str">
        <f>IF('(7)'!$M34&lt;&gt;0,'(7)'!$M34,"")</f>
        <v/>
      </c>
      <c r="S91" t="str">
        <f>IF('(8)'!$M34&lt;&gt;0,'(8)'!$M34,"")</f>
        <v/>
      </c>
      <c r="T91" t="str">
        <f>IF('(9)'!$M34&lt;&gt;0,'(9)'!$M34,"")</f>
        <v/>
      </c>
      <c r="U91" t="str">
        <f>IF('(10)'!$M34&lt;&gt;0,'(10)'!$M34,"")</f>
        <v/>
      </c>
      <c r="V91" t="str">
        <f>IF('(11)'!$M34&lt;&gt;0,'(11)'!$M34,"")</f>
        <v/>
      </c>
      <c r="W91" t="str">
        <f>IF('(12)'!$M34&lt;&gt;0,'(12)'!$M34,"")</f>
        <v/>
      </c>
      <c r="X91" t="str">
        <f>IF('(13)'!$M34&lt;&gt;0,'(13)'!$M34,"")</f>
        <v/>
      </c>
      <c r="Y91" t="str">
        <f>IF('(14)'!$M34&lt;&gt;0,'(14)'!$M34,"")</f>
        <v/>
      </c>
      <c r="Z91" t="str">
        <f>IF('(15)'!$M34&lt;&gt;0,'(15)'!$M34,"")</f>
        <v/>
      </c>
      <c r="AA91" t="str">
        <f>IF('(16)'!$M34&lt;&gt;0,'(16)'!$M34,"")</f>
        <v/>
      </c>
      <c r="AB91" t="str">
        <f>IF('(17)'!$M34&lt;&gt;0,'(17)'!$M34,"")</f>
        <v/>
      </c>
      <c r="AC91" t="str">
        <f>IF('(18)'!$M34&lt;&gt;0,'(18)'!$M34,"")</f>
        <v/>
      </c>
      <c r="AD91" t="str">
        <f>IF('(19)'!$M34&lt;&gt;0,'(19)'!$M34,"")</f>
        <v/>
      </c>
      <c r="AE91" t="str">
        <f>IF('(20)'!$M34&lt;&gt;0,'(20)'!$M34,"")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t="str">
        <f>IF('(1)'!$M35&lt;&gt;0,'(1)'!$M35,"")</f>
        <v/>
      </c>
      <c r="M92" t="str">
        <f>IF('(2)'!$M35&lt;&gt;0,'(2)'!$M35,"")</f>
        <v/>
      </c>
      <c r="N92" t="str">
        <f>IF('(3)'!$M35&lt;&gt;0,'(3)'!$M35,"")</f>
        <v/>
      </c>
      <c r="O92" t="str">
        <f>IF('(4)'!$M35&lt;&gt;0,'(4)'!$M35,"")</f>
        <v/>
      </c>
      <c r="P92" t="str">
        <f>IF('(5)'!$M35&lt;&gt;0,'(5)'!$M35,"")</f>
        <v/>
      </c>
      <c r="Q92" t="str">
        <f>IF('(6)'!$M35&lt;&gt;0,'(6)'!$M35,"")</f>
        <v/>
      </c>
      <c r="R92" t="str">
        <f>IF('(7)'!$M35&lt;&gt;0,'(7)'!$M35,"")</f>
        <v/>
      </c>
      <c r="S92" t="str">
        <f>IF('(8)'!$M35&lt;&gt;0,'(8)'!$M35,"")</f>
        <v/>
      </c>
      <c r="T92" t="str">
        <f>IF('(9)'!$M35&lt;&gt;0,'(9)'!$M35,"")</f>
        <v/>
      </c>
      <c r="U92" t="str">
        <f>IF('(10)'!$M35&lt;&gt;0,'(10)'!$M35,"")</f>
        <v/>
      </c>
      <c r="V92" t="str">
        <f>IF('(11)'!$M35&lt;&gt;0,'(11)'!$M35,"")</f>
        <v/>
      </c>
      <c r="W92" t="str">
        <f>IF('(12)'!$M35&lt;&gt;0,'(12)'!$M35,"")</f>
        <v/>
      </c>
      <c r="X92" t="str">
        <f>IF('(13)'!$M35&lt;&gt;0,'(13)'!$M35,"")</f>
        <v/>
      </c>
      <c r="Y92" t="str">
        <f>IF('(14)'!$M35&lt;&gt;0,'(14)'!$M35,"")</f>
        <v/>
      </c>
      <c r="Z92" t="str">
        <f>IF('(15)'!$M35&lt;&gt;0,'(15)'!$M35,"")</f>
        <v/>
      </c>
      <c r="AA92" t="str">
        <f>IF('(16)'!$M35&lt;&gt;0,'(16)'!$M35,"")</f>
        <v/>
      </c>
      <c r="AB92" t="str">
        <f>IF('(17)'!$M35&lt;&gt;0,'(17)'!$M35,"")</f>
        <v/>
      </c>
      <c r="AC92" t="str">
        <f>IF('(18)'!$M35&lt;&gt;0,'(18)'!$M35,"")</f>
        <v/>
      </c>
      <c r="AD92" t="str">
        <f>IF('(19)'!$M35&lt;&gt;0,'(19)'!$M35,"")</f>
        <v/>
      </c>
      <c r="AE92" t="str">
        <f>IF('(20)'!$M35&lt;&gt;0,'(20)'!$M35,"")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t="str">
        <f>IF('(1)'!$M36&lt;&gt;0,'(1)'!$M36,"")</f>
        <v/>
      </c>
      <c r="M93" t="str">
        <f>IF('(2)'!$M36&lt;&gt;0,'(2)'!$M36,"")</f>
        <v/>
      </c>
      <c r="N93" t="str">
        <f>IF('(3)'!$M36&lt;&gt;0,'(3)'!$M36,"")</f>
        <v/>
      </c>
      <c r="O93" t="str">
        <f>IF('(4)'!$M36&lt;&gt;0,'(4)'!$M36,"")</f>
        <v/>
      </c>
      <c r="P93" t="str">
        <f>IF('(5)'!$M36&lt;&gt;0,'(5)'!$M36,"")</f>
        <v/>
      </c>
      <c r="Q93" t="str">
        <f>IF('(6)'!$M36&lt;&gt;0,'(6)'!$M36,"")</f>
        <v/>
      </c>
      <c r="R93" t="str">
        <f>IF('(7)'!$M36&lt;&gt;0,'(7)'!$M36,"")</f>
        <v/>
      </c>
      <c r="S93" t="str">
        <f>IF('(8)'!$M36&lt;&gt;0,'(8)'!$M36,"")</f>
        <v/>
      </c>
      <c r="T93" t="str">
        <f>IF('(9)'!$M36&lt;&gt;0,'(9)'!$M36,"")</f>
        <v/>
      </c>
      <c r="U93" t="str">
        <f>IF('(10)'!$M36&lt;&gt;0,'(10)'!$M36,"")</f>
        <v/>
      </c>
      <c r="V93" t="str">
        <f>IF('(11)'!$M36&lt;&gt;0,'(11)'!$M36,"")</f>
        <v/>
      </c>
      <c r="W93" t="str">
        <f>IF('(12)'!$M36&lt;&gt;0,'(12)'!$M36,"")</f>
        <v/>
      </c>
      <c r="X93" t="str">
        <f>IF('(13)'!$M36&lt;&gt;0,'(13)'!$M36,"")</f>
        <v/>
      </c>
      <c r="Y93" t="str">
        <f>IF('(14)'!$M36&lt;&gt;0,'(14)'!$M36,"")</f>
        <v/>
      </c>
      <c r="Z93" t="str">
        <f>IF('(15)'!$M36&lt;&gt;0,'(15)'!$M36,"")</f>
        <v/>
      </c>
      <c r="AA93" t="str">
        <f>IF('(16)'!$M36&lt;&gt;0,'(16)'!$M36,"")</f>
        <v/>
      </c>
      <c r="AB93" t="str">
        <f>IF('(17)'!$M36&lt;&gt;0,'(17)'!$M36,"")</f>
        <v/>
      </c>
      <c r="AC93" t="str">
        <f>IF('(18)'!$M36&lt;&gt;0,'(18)'!$M36,"")</f>
        <v/>
      </c>
      <c r="AD93" t="str">
        <f>IF('(19)'!$M36&lt;&gt;0,'(19)'!$M36,"")</f>
        <v/>
      </c>
      <c r="AE93" t="str">
        <f>IF('(20)'!$M36&lt;&gt;0,'(20)'!$M36,"")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t="str">
        <f>IF('(1)'!$M37&lt;&gt;0,'(1)'!$M37,"")</f>
        <v/>
      </c>
      <c r="M94" t="str">
        <f>IF('(2)'!$M37&lt;&gt;0,'(2)'!$M37,"")</f>
        <v/>
      </c>
      <c r="N94" t="str">
        <f>IF('(3)'!$M37&lt;&gt;0,'(3)'!$M37,"")</f>
        <v/>
      </c>
      <c r="O94" t="str">
        <f>IF('(4)'!$M37&lt;&gt;0,'(4)'!$M37,"")</f>
        <v/>
      </c>
      <c r="P94" t="str">
        <f>IF('(5)'!$M37&lt;&gt;0,'(5)'!$M37,"")</f>
        <v/>
      </c>
      <c r="Q94" t="str">
        <f>IF('(6)'!$M37&lt;&gt;0,'(6)'!$M37,"")</f>
        <v/>
      </c>
      <c r="R94" t="str">
        <f>IF('(7)'!$M37&lt;&gt;0,'(7)'!$M37,"")</f>
        <v/>
      </c>
      <c r="S94" t="str">
        <f>IF('(8)'!$M37&lt;&gt;0,'(8)'!$M37,"")</f>
        <v/>
      </c>
      <c r="T94" t="str">
        <f>IF('(9)'!$M37&lt;&gt;0,'(9)'!$M37,"")</f>
        <v/>
      </c>
      <c r="U94" t="str">
        <f>IF('(10)'!$M37&lt;&gt;0,'(10)'!$M37,"")</f>
        <v/>
      </c>
      <c r="V94" t="str">
        <f>IF('(11)'!$M37&lt;&gt;0,'(11)'!$M37,"")</f>
        <v/>
      </c>
      <c r="W94" t="str">
        <f>IF('(12)'!$M37&lt;&gt;0,'(12)'!$M37,"")</f>
        <v/>
      </c>
      <c r="X94" t="str">
        <f>IF('(13)'!$M37&lt;&gt;0,'(13)'!$M37,"")</f>
        <v/>
      </c>
      <c r="Y94" t="str">
        <f>IF('(14)'!$M37&lt;&gt;0,'(14)'!$M37,"")</f>
        <v/>
      </c>
      <c r="Z94" t="str">
        <f>IF('(15)'!$M37&lt;&gt;0,'(15)'!$M37,"")</f>
        <v/>
      </c>
      <c r="AA94" t="str">
        <f>IF('(16)'!$M37&lt;&gt;0,'(16)'!$M37,"")</f>
        <v/>
      </c>
      <c r="AB94" t="str">
        <f>IF('(17)'!$M37&lt;&gt;0,'(17)'!$M37,"")</f>
        <v/>
      </c>
      <c r="AC94" t="str">
        <f>IF('(18)'!$M37&lt;&gt;0,'(18)'!$M37,"")</f>
        <v/>
      </c>
      <c r="AD94" t="str">
        <f>IF('(19)'!$M37&lt;&gt;0,'(19)'!$M37,"")</f>
        <v/>
      </c>
      <c r="AE94" t="str">
        <f>IF('(20)'!$M37&lt;&gt;0,'(20)'!$M37,"")</f>
        <v/>
      </c>
      <c r="AG94" s="1" t="str">
        <f>IF(SUM(L94:AE94)=0,"",AVERAGEIF(L94:AE94,"&gt;0"))</f>
        <v/>
      </c>
      <c r="AH94" s="1"/>
    </row>
    <row r="95" spans="1:34" s="1" customFormat="1">
      <c r="E95" s="8"/>
      <c r="F95" s="8"/>
      <c r="K95" s="29"/>
      <c r="L95"/>
      <c r="M95"/>
      <c r="N95"/>
      <c r="O95"/>
      <c r="P95"/>
      <c r="Q95"/>
      <c r="R95"/>
      <c r="S95"/>
      <c r="T95"/>
      <c r="U95"/>
      <c r="V95"/>
      <c r="W95"/>
      <c r="X95"/>
      <c r="Y95"/>
      <c r="Z95"/>
      <c r="AA95"/>
      <c r="AB95"/>
      <c r="AC95"/>
      <c r="AD95"/>
      <c r="AE95"/>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c r="M97"/>
      <c r="N97"/>
      <c r="O97"/>
      <c r="P97"/>
      <c r="Q97"/>
      <c r="R97"/>
      <c r="S97"/>
      <c r="T97"/>
      <c r="U97"/>
      <c r="V97"/>
      <c r="W97"/>
      <c r="X97"/>
      <c r="Y97"/>
      <c r="Z97"/>
      <c r="AA97"/>
      <c r="AB97"/>
      <c r="AC97"/>
      <c r="AD97"/>
      <c r="AE97"/>
    </row>
    <row r="98" spans="1:34" s="1" customFormat="1">
      <c r="A98" s="25" t="e">
        <f>(AG98/60)*10</f>
        <v>#VALUE!</v>
      </c>
      <c r="B98" s="756" t="e">
        <f>REPT("|",AG98*14)</f>
        <v>#VALUE!</v>
      </c>
      <c r="C98" s="784"/>
      <c r="D98" s="9" t="s">
        <v>92</v>
      </c>
      <c r="F98" s="1" t="s">
        <v>144</v>
      </c>
      <c r="K98" s="29"/>
      <c r="L98" s="182" t="e">
        <f>IF(SUM(L100:L103)&gt;0,AVERAGEIF(L100:L103, "&lt;&gt;0"),NA())</f>
        <v>#N/A</v>
      </c>
      <c r="M98" s="182" t="e">
        <f t="shared" ref="M98:AE98" si="7">IF(SUM(M100:M103)&gt;0,AVERAGEIF(M100:M103, "&lt;&gt;0"),NA())</f>
        <v>#N/A</v>
      </c>
      <c r="N98" s="182" t="e">
        <f t="shared" si="7"/>
        <v>#N/A</v>
      </c>
      <c r="O98" s="182" t="e">
        <f t="shared" si="7"/>
        <v>#N/A</v>
      </c>
      <c r="P98" s="182" t="e">
        <f t="shared" si="7"/>
        <v>#N/A</v>
      </c>
      <c r="Q98" s="182" t="e">
        <f t="shared" si="7"/>
        <v>#N/A</v>
      </c>
      <c r="R98" s="182" t="e">
        <f t="shared" si="7"/>
        <v>#N/A</v>
      </c>
      <c r="S98" s="182" t="e">
        <f t="shared" si="7"/>
        <v>#N/A</v>
      </c>
      <c r="T98" s="182" t="e">
        <f t="shared" si="7"/>
        <v>#N/A</v>
      </c>
      <c r="U98" s="182" t="e">
        <f t="shared" si="7"/>
        <v>#N/A</v>
      </c>
      <c r="V98" s="182" t="e">
        <f t="shared" si="7"/>
        <v>#N/A</v>
      </c>
      <c r="W98" s="182" t="e">
        <f t="shared" si="7"/>
        <v>#N/A</v>
      </c>
      <c r="X98" s="182" t="e">
        <f t="shared" si="7"/>
        <v>#N/A</v>
      </c>
      <c r="Y98" s="182" t="e">
        <f t="shared" si="7"/>
        <v>#N/A</v>
      </c>
      <c r="Z98" s="182" t="e">
        <f t="shared" si="7"/>
        <v>#N/A</v>
      </c>
      <c r="AA98" s="182" t="e">
        <f t="shared" si="7"/>
        <v>#N/A</v>
      </c>
      <c r="AB98" s="182" t="e">
        <f t="shared" si="7"/>
        <v>#N/A</v>
      </c>
      <c r="AC98" s="182" t="e">
        <f t="shared" si="7"/>
        <v>#N/A</v>
      </c>
      <c r="AD98" s="182" t="e">
        <f t="shared" si="7"/>
        <v>#N/A</v>
      </c>
      <c r="AE98" s="182" t="e">
        <f t="shared" si="7"/>
        <v>#N/A</v>
      </c>
      <c r="AG98" s="78" t="str">
        <f>IF(SUM(AG100:AG103)&gt;0,AVERAGEIF(AG100:AG103, "&lt;&gt;0"),"")</f>
        <v/>
      </c>
    </row>
    <row r="99" spans="1:34" s="1" customFormat="1">
      <c r="E99" s="8"/>
      <c r="F99" s="8"/>
      <c r="K99" s="29"/>
      <c r="L99"/>
      <c r="M99"/>
      <c r="N99"/>
      <c r="O99"/>
      <c r="P99"/>
      <c r="Q99"/>
      <c r="R99"/>
      <c r="S99"/>
      <c r="T99"/>
      <c r="U99"/>
      <c r="V99"/>
      <c r="W99"/>
      <c r="X99"/>
      <c r="Y99"/>
      <c r="Z99"/>
      <c r="AA99"/>
      <c r="AB99"/>
      <c r="AC99"/>
      <c r="AD99"/>
      <c r="AE99"/>
    </row>
    <row r="100" spans="1:34" ht="16.5">
      <c r="A100" s="1"/>
      <c r="B100" s="26" t="e">
        <f>(AG100/60)*10</f>
        <v>#VALUE!</v>
      </c>
      <c r="C100" s="789" t="e">
        <f>REPT("|",AG100*14)</f>
        <v>#VALUE!</v>
      </c>
      <c r="D100" s="790"/>
      <c r="F100" s="8" t="s">
        <v>11</v>
      </c>
      <c r="G100" s="13" t="s">
        <v>275</v>
      </c>
      <c r="H100" s="11"/>
      <c r="I100" s="11"/>
      <c r="J100" s="11"/>
      <c r="K100" s="29" t="s">
        <v>11</v>
      </c>
      <c r="L100" t="str">
        <f>IF('(1)'!$M43&lt;&gt;0,'(1)'!$M43,"")</f>
        <v/>
      </c>
      <c r="M100" t="str">
        <f>IF('(2)'!$M43&lt;&gt;0,'(2)'!$M43,"")</f>
        <v/>
      </c>
      <c r="N100" t="str">
        <f>IF('(3)'!$M43&lt;&gt;0,'(3)'!$M43,"")</f>
        <v/>
      </c>
      <c r="O100" t="str">
        <f>IF('(4)'!$M43&lt;&gt;0,'(4)'!$M43,"")</f>
        <v/>
      </c>
      <c r="P100" t="str">
        <f>IF('(5)'!$M43&lt;&gt;0,'(5)'!$M43,"")</f>
        <v/>
      </c>
      <c r="Q100" t="str">
        <f>IF('(6)'!$M43&lt;&gt;0,'(6)'!$M43,"")</f>
        <v/>
      </c>
      <c r="R100" t="str">
        <f>IF('(7)'!$M43&lt;&gt;0,'(7)'!$M43,"")</f>
        <v/>
      </c>
      <c r="S100" t="str">
        <f>IF('(8)'!$M43&lt;&gt;0,'(8)'!$M43,"")</f>
        <v/>
      </c>
      <c r="T100" t="str">
        <f>IF('(9)'!$M43&lt;&gt;0,'(9)'!$M43,"")</f>
        <v/>
      </c>
      <c r="U100" t="str">
        <f>IF('(10)'!$M43&lt;&gt;0,'(10)'!$M43,"")</f>
        <v/>
      </c>
      <c r="V100" t="str">
        <f>IF('(11)'!$M43&lt;&gt;0,'(11)'!$M43,"")</f>
        <v/>
      </c>
      <c r="W100" t="str">
        <f>IF('(12)'!$M43&lt;&gt;0,'(12)'!$M43,"")</f>
        <v/>
      </c>
      <c r="X100" t="str">
        <f>IF('(13)'!$M43&lt;&gt;0,'(13)'!$M43,"")</f>
        <v/>
      </c>
      <c r="Y100" t="str">
        <f>IF('(14)'!$M43&lt;&gt;0,'(14)'!$M43,"")</f>
        <v/>
      </c>
      <c r="Z100" t="str">
        <f>IF('(15)'!$M43&lt;&gt;0,'(15)'!$M43,"")</f>
        <v/>
      </c>
      <c r="AA100" t="str">
        <f>IF('(16)'!$M43&lt;&gt;0,'(16)'!$M43,"")</f>
        <v/>
      </c>
      <c r="AB100" t="str">
        <f>IF('(17)'!$M43&lt;&gt;0,'(17)'!$M43,"")</f>
        <v/>
      </c>
      <c r="AC100" t="str">
        <f>IF('(18)'!$M43&lt;&gt;0,'(18)'!$M43,"")</f>
        <v/>
      </c>
      <c r="AD100" t="str">
        <f>IF('(19)'!$M43&lt;&gt;0,'(19)'!$M43,"")</f>
        <v/>
      </c>
      <c r="AE100" t="str">
        <f>IF('(20)'!$M43&lt;&gt;0,'(20)'!$M43,"")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t="str">
        <f>IF('(1)'!$M44&lt;&gt;0,'(1)'!$M44,"")</f>
        <v/>
      </c>
      <c r="M101" t="str">
        <f>IF('(2)'!$M44&lt;&gt;0,'(2)'!$M44,"")</f>
        <v/>
      </c>
      <c r="N101" t="str">
        <f>IF('(3)'!$M44&lt;&gt;0,'(3)'!$M44,"")</f>
        <v/>
      </c>
      <c r="O101" t="str">
        <f>IF('(4)'!$M44&lt;&gt;0,'(4)'!$M44,"")</f>
        <v/>
      </c>
      <c r="P101" t="str">
        <f>IF('(5)'!$M44&lt;&gt;0,'(5)'!$M44,"")</f>
        <v/>
      </c>
      <c r="Q101" t="str">
        <f>IF('(6)'!$M44&lt;&gt;0,'(6)'!$M44,"")</f>
        <v/>
      </c>
      <c r="R101" t="str">
        <f>IF('(7)'!$M44&lt;&gt;0,'(7)'!$M44,"")</f>
        <v/>
      </c>
      <c r="S101" t="str">
        <f>IF('(8)'!$M44&lt;&gt;0,'(8)'!$M44,"")</f>
        <v/>
      </c>
      <c r="T101" t="str">
        <f>IF('(9)'!$M44&lt;&gt;0,'(9)'!$M44,"")</f>
        <v/>
      </c>
      <c r="U101" t="str">
        <f>IF('(10)'!$M44&lt;&gt;0,'(10)'!$M44,"")</f>
        <v/>
      </c>
      <c r="V101" t="str">
        <f>IF('(11)'!$M44&lt;&gt;0,'(11)'!$M44,"")</f>
        <v/>
      </c>
      <c r="W101" t="str">
        <f>IF('(12)'!$M44&lt;&gt;0,'(12)'!$M44,"")</f>
        <v/>
      </c>
      <c r="X101" t="str">
        <f>IF('(13)'!$M44&lt;&gt;0,'(13)'!$M44,"")</f>
        <v/>
      </c>
      <c r="Y101" t="str">
        <f>IF('(14)'!$M44&lt;&gt;0,'(14)'!$M44,"")</f>
        <v/>
      </c>
      <c r="Z101" t="str">
        <f>IF('(15)'!$M44&lt;&gt;0,'(15)'!$M44,"")</f>
        <v/>
      </c>
      <c r="AA101" t="str">
        <f>IF('(16)'!$M44&lt;&gt;0,'(16)'!$M44,"")</f>
        <v/>
      </c>
      <c r="AB101" t="str">
        <f>IF('(17)'!$M44&lt;&gt;0,'(17)'!$M44,"")</f>
        <v/>
      </c>
      <c r="AC101" t="str">
        <f>IF('(18)'!$M44&lt;&gt;0,'(18)'!$M44,"")</f>
        <v/>
      </c>
      <c r="AD101" t="str">
        <f>IF('(19)'!$M44&lt;&gt;0,'(19)'!$M44,"")</f>
        <v/>
      </c>
      <c r="AE101" t="str">
        <f>IF('(20)'!$M44&lt;&gt;0,'(20)'!$M44,"")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t="str">
        <f>IF('(1)'!$M45&lt;&gt;0,'(1)'!$M45,"")</f>
        <v/>
      </c>
      <c r="M102" t="str">
        <f>IF('(2)'!$M45&lt;&gt;0,'(2)'!$M45,"")</f>
        <v/>
      </c>
      <c r="N102" t="str">
        <f>IF('(3)'!$M45&lt;&gt;0,'(3)'!$M45,"")</f>
        <v/>
      </c>
      <c r="O102" t="str">
        <f>IF('(4)'!$M45&lt;&gt;0,'(4)'!$M45,"")</f>
        <v/>
      </c>
      <c r="P102" t="str">
        <f>IF('(5)'!$M45&lt;&gt;0,'(5)'!$M45,"")</f>
        <v/>
      </c>
      <c r="Q102" t="str">
        <f>IF('(6)'!$M45&lt;&gt;0,'(6)'!$M45,"")</f>
        <v/>
      </c>
      <c r="R102" t="str">
        <f>IF('(7)'!$M45&lt;&gt;0,'(7)'!$M45,"")</f>
        <v/>
      </c>
      <c r="S102" t="str">
        <f>IF('(8)'!$M45&lt;&gt;0,'(8)'!$M45,"")</f>
        <v/>
      </c>
      <c r="T102" t="str">
        <f>IF('(9)'!$M45&lt;&gt;0,'(9)'!$M45,"")</f>
        <v/>
      </c>
      <c r="U102" t="str">
        <f>IF('(10)'!$M45&lt;&gt;0,'(10)'!$M45,"")</f>
        <v/>
      </c>
      <c r="V102" t="str">
        <f>IF('(11)'!$M45&lt;&gt;0,'(11)'!$M45,"")</f>
        <v/>
      </c>
      <c r="W102" t="str">
        <f>IF('(12)'!$M45&lt;&gt;0,'(12)'!$M45,"")</f>
        <v/>
      </c>
      <c r="X102" t="str">
        <f>IF('(13)'!$M45&lt;&gt;0,'(13)'!$M45,"")</f>
        <v/>
      </c>
      <c r="Y102" t="str">
        <f>IF('(14)'!$M45&lt;&gt;0,'(14)'!$M45,"")</f>
        <v/>
      </c>
      <c r="Z102" t="str">
        <f>IF('(15)'!$M45&lt;&gt;0,'(15)'!$M45,"")</f>
        <v/>
      </c>
      <c r="AA102" t="str">
        <f>IF('(16)'!$M45&lt;&gt;0,'(16)'!$M45,"")</f>
        <v/>
      </c>
      <c r="AB102" t="str">
        <f>IF('(17)'!$M45&lt;&gt;0,'(17)'!$M45,"")</f>
        <v/>
      </c>
      <c r="AC102" t="str">
        <f>IF('(18)'!$M45&lt;&gt;0,'(18)'!$M45,"")</f>
        <v/>
      </c>
      <c r="AD102" t="str">
        <f>IF('(19)'!$M45&lt;&gt;0,'(19)'!$M45,"")</f>
        <v/>
      </c>
      <c r="AE102" t="str">
        <f>IF('(20)'!$M45&lt;&gt;0,'(20)'!$M45,"")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t="str">
        <f>IF('(1)'!$M46&lt;&gt;0,'(1)'!$M46,"")</f>
        <v/>
      </c>
      <c r="M103" t="str">
        <f>IF('(2)'!$M46&lt;&gt;0,'(2)'!$M46,"")</f>
        <v/>
      </c>
      <c r="N103" t="str">
        <f>IF('(3)'!$M46&lt;&gt;0,'(3)'!$M46,"")</f>
        <v/>
      </c>
      <c r="O103" t="str">
        <f>IF('(4)'!$M46&lt;&gt;0,'(4)'!$M46,"")</f>
        <v/>
      </c>
      <c r="P103" t="str">
        <f>IF('(5)'!$M46&lt;&gt;0,'(5)'!$M46,"")</f>
        <v/>
      </c>
      <c r="Q103" t="str">
        <f>IF('(6)'!$M46&lt;&gt;0,'(6)'!$M46,"")</f>
        <v/>
      </c>
      <c r="R103" t="str">
        <f>IF('(7)'!$M46&lt;&gt;0,'(7)'!$M46,"")</f>
        <v/>
      </c>
      <c r="S103" t="str">
        <f>IF('(8)'!$M46&lt;&gt;0,'(8)'!$M46,"")</f>
        <v/>
      </c>
      <c r="T103" t="str">
        <f>IF('(9)'!$M46&lt;&gt;0,'(9)'!$M46,"")</f>
        <v/>
      </c>
      <c r="U103" t="str">
        <f>IF('(10)'!$M46&lt;&gt;0,'(10)'!$M46,"")</f>
        <v/>
      </c>
      <c r="V103" t="str">
        <f>IF('(11)'!$M46&lt;&gt;0,'(11)'!$M46,"")</f>
        <v/>
      </c>
      <c r="W103" t="str">
        <f>IF('(12)'!$M46&lt;&gt;0,'(12)'!$M46,"")</f>
        <v/>
      </c>
      <c r="X103" t="str">
        <f>IF('(13)'!$M46&lt;&gt;0,'(13)'!$M46,"")</f>
        <v/>
      </c>
      <c r="Y103" t="str">
        <f>IF('(14)'!$M46&lt;&gt;0,'(14)'!$M46,"")</f>
        <v/>
      </c>
      <c r="Z103" t="str">
        <f>IF('(15)'!$M46&lt;&gt;0,'(15)'!$M46,"")</f>
        <v/>
      </c>
      <c r="AA103" t="str">
        <f>IF('(16)'!$M46&lt;&gt;0,'(16)'!$M46,"")</f>
        <v/>
      </c>
      <c r="AB103" t="str">
        <f>IF('(17)'!$M46&lt;&gt;0,'(17)'!$M46,"")</f>
        <v/>
      </c>
      <c r="AC103" t="str">
        <f>IF('(18)'!$M46&lt;&gt;0,'(18)'!$M46,"")</f>
        <v/>
      </c>
      <c r="AD103" t="str">
        <f>IF('(19)'!$M46&lt;&gt;0,'(19)'!$M46,"")</f>
        <v/>
      </c>
      <c r="AE103" t="str">
        <f>IF('(20)'!$M46&lt;&gt;0,'(20)'!$M46,"")</f>
        <v/>
      </c>
      <c r="AG103" s="1" t="str">
        <f>IF(SUM(L103:AE103)=0,"",AVERAGEIF(L103:AE103,"&gt;0"))</f>
        <v/>
      </c>
      <c r="AH103" s="1"/>
    </row>
    <row r="104" spans="1:34" s="1" customFormat="1">
      <c r="F104" s="8"/>
      <c r="K104" s="29"/>
      <c r="L104"/>
      <c r="M104"/>
      <c r="N104"/>
      <c r="O104"/>
      <c r="P104"/>
      <c r="Q104"/>
      <c r="R104"/>
      <c r="S104"/>
      <c r="T104"/>
      <c r="U104"/>
      <c r="V104"/>
      <c r="W104"/>
      <c r="X104"/>
      <c r="Y104"/>
      <c r="Z104"/>
      <c r="AA104"/>
      <c r="AB104"/>
      <c r="AC104"/>
      <c r="AD104"/>
      <c r="AE104"/>
    </row>
    <row r="105" spans="1:34" s="1" customFormat="1">
      <c r="A105" s="25" t="e">
        <f>(AG105/60)*10</f>
        <v>#VALUE!</v>
      </c>
      <c r="B105" s="756" t="e">
        <f>REPT("|",AG105*14)</f>
        <v>#VALUE!</v>
      </c>
      <c r="C105" s="784"/>
      <c r="D105" s="9" t="s">
        <v>94</v>
      </c>
      <c r="F105" s="1" t="s">
        <v>143</v>
      </c>
      <c r="K105" s="29"/>
      <c r="L105" s="182" t="e">
        <f>IF(SUM(L107)&gt;0,AVERAGEIF(L107, "&lt;&gt;0"),NA())</f>
        <v>#N/A</v>
      </c>
      <c r="M105" s="182" t="e">
        <f t="shared" ref="M105:AE105" si="8">IF(SUM(M107)&gt;0,AVERAGEIF(M107, "&lt;&gt;0"),NA())</f>
        <v>#N/A</v>
      </c>
      <c r="N105" s="182" t="e">
        <f t="shared" si="8"/>
        <v>#N/A</v>
      </c>
      <c r="O105" s="182" t="e">
        <f t="shared" si="8"/>
        <v>#N/A</v>
      </c>
      <c r="P105" s="182" t="e">
        <f t="shared" si="8"/>
        <v>#N/A</v>
      </c>
      <c r="Q105" s="182" t="e">
        <f t="shared" si="8"/>
        <v>#N/A</v>
      </c>
      <c r="R105" s="182" t="e">
        <f t="shared" si="8"/>
        <v>#N/A</v>
      </c>
      <c r="S105" s="182" t="e">
        <f t="shared" si="8"/>
        <v>#N/A</v>
      </c>
      <c r="T105" s="182" t="e">
        <f t="shared" si="8"/>
        <v>#N/A</v>
      </c>
      <c r="U105" s="182" t="e">
        <f t="shared" si="8"/>
        <v>#N/A</v>
      </c>
      <c r="V105" s="182" t="e">
        <f t="shared" si="8"/>
        <v>#N/A</v>
      </c>
      <c r="W105" s="182" t="e">
        <f t="shared" si="8"/>
        <v>#N/A</v>
      </c>
      <c r="X105" s="182" t="e">
        <f t="shared" si="8"/>
        <v>#N/A</v>
      </c>
      <c r="Y105" s="182" t="e">
        <f t="shared" si="8"/>
        <v>#N/A</v>
      </c>
      <c r="Z105" s="182" t="e">
        <f t="shared" si="8"/>
        <v>#N/A</v>
      </c>
      <c r="AA105" s="182" t="e">
        <f t="shared" si="8"/>
        <v>#N/A</v>
      </c>
      <c r="AB105" s="182" t="e">
        <f t="shared" si="8"/>
        <v>#N/A</v>
      </c>
      <c r="AC105" s="182" t="e">
        <f t="shared" si="8"/>
        <v>#N/A</v>
      </c>
      <c r="AD105" s="182" t="e">
        <f t="shared" si="8"/>
        <v>#N/A</v>
      </c>
      <c r="AE105" s="182" t="e">
        <f t="shared" si="8"/>
        <v>#N/A</v>
      </c>
      <c r="AG105" s="78" t="str">
        <f>IF(SUM(AG107:AG107)&gt;0,AVERAGEIF(AG107:AG107, "&lt;&gt;0"),"")</f>
        <v/>
      </c>
    </row>
    <row r="106" spans="1:34" s="1" customFormat="1">
      <c r="F106" s="8"/>
      <c r="K106" s="29"/>
      <c r="L106"/>
      <c r="M106"/>
      <c r="N106"/>
      <c r="O106"/>
      <c r="P106"/>
      <c r="Q106"/>
      <c r="R106"/>
      <c r="S106"/>
      <c r="T106"/>
      <c r="U106"/>
      <c r="V106"/>
      <c r="W106"/>
      <c r="X106"/>
      <c r="Y106"/>
      <c r="Z106"/>
      <c r="AA106"/>
      <c r="AB106"/>
      <c r="AC106"/>
      <c r="AD106"/>
      <c r="AE106"/>
    </row>
    <row r="107" spans="1:34" ht="16.5">
      <c r="A107" s="1"/>
      <c r="B107" s="26" t="e">
        <f>(AG107/60)*10</f>
        <v>#VALUE!</v>
      </c>
      <c r="C107" s="789" t="e">
        <f>REPT("|",AG107*14)</f>
        <v>#VALUE!</v>
      </c>
      <c r="D107" s="790"/>
      <c r="F107" s="8" t="s">
        <v>14</v>
      </c>
      <c r="G107" s="13" t="s">
        <v>279</v>
      </c>
      <c r="H107" s="11"/>
      <c r="I107" s="11"/>
      <c r="J107" s="11"/>
      <c r="K107" s="29" t="s">
        <v>14</v>
      </c>
      <c r="L107" t="str">
        <f>IF('(1)'!$M50&lt;&gt;0,'(1)'!$M50,"")</f>
        <v/>
      </c>
      <c r="M107" t="str">
        <f>IF('(2)'!$M50&lt;&gt;0,'(2)'!$M50,"")</f>
        <v/>
      </c>
      <c r="N107" t="str">
        <f>IF('(3)'!$M50&lt;&gt;0,'(3)'!$M50,"")</f>
        <v/>
      </c>
      <c r="O107" t="str">
        <f>IF('(4)'!$M50&lt;&gt;0,'(4)'!$M50,"")</f>
        <v/>
      </c>
      <c r="P107" t="str">
        <f>IF('(5)'!$M50&lt;&gt;0,'(5)'!$M50,"")</f>
        <v/>
      </c>
      <c r="Q107" t="str">
        <f>IF('(6)'!$M50&lt;&gt;0,'(6)'!$M50,"")</f>
        <v/>
      </c>
      <c r="R107" t="str">
        <f>IF('(7)'!$M50&lt;&gt;0,'(7)'!$M50,"")</f>
        <v/>
      </c>
      <c r="S107" t="str">
        <f>IF('(8)'!$M50&lt;&gt;0,'(8)'!$M50,"")</f>
        <v/>
      </c>
      <c r="T107" t="str">
        <f>IF('(9)'!$M50&lt;&gt;0,'(9)'!$M50,"")</f>
        <v/>
      </c>
      <c r="U107" t="str">
        <f>IF('(10)'!$M50&lt;&gt;0,'(10)'!$M50,"")</f>
        <v/>
      </c>
      <c r="V107" t="str">
        <f>IF('(11)'!$M50&lt;&gt;0,'(11)'!$M50,"")</f>
        <v/>
      </c>
      <c r="W107" t="str">
        <f>IF('(12)'!$M50&lt;&gt;0,'(12)'!$M50,"")</f>
        <v/>
      </c>
      <c r="X107" t="str">
        <f>IF('(13)'!$M50&lt;&gt;0,'(13)'!$M50,"")</f>
        <v/>
      </c>
      <c r="Y107" t="str">
        <f>IF('(14)'!$M50&lt;&gt;0,'(14)'!$M50,"")</f>
        <v/>
      </c>
      <c r="Z107" t="str">
        <f>IF('(15)'!$M50&lt;&gt;0,'(15)'!$M50,"")</f>
        <v/>
      </c>
      <c r="AA107" t="str">
        <f>IF('(16)'!$M50&lt;&gt;0,'(16)'!$M50,"")</f>
        <v/>
      </c>
      <c r="AB107" t="str">
        <f>IF('(17)'!$M50&lt;&gt;0,'(17)'!$M50,"")</f>
        <v/>
      </c>
      <c r="AC107" t="str">
        <f>IF('(18)'!$M50&lt;&gt;0,'(18)'!$M50,"")</f>
        <v/>
      </c>
      <c r="AD107" t="str">
        <f>IF('(19)'!$M50&lt;&gt;0,'(19)'!$M50,"")</f>
        <v/>
      </c>
      <c r="AE107" t="str">
        <f>IF('(20)'!$M50&lt;&gt;0,'(20)'!$M50,"")</f>
        <v/>
      </c>
      <c r="AG107" s="1" t="str">
        <f>IF(SUM(L107:AE107)=0,"",AVERAGEIF(L107:AE107,"&gt;0"))</f>
        <v/>
      </c>
      <c r="AH107" s="1"/>
    </row>
    <row r="108" spans="1:34" s="1" customFormat="1">
      <c r="F108" s="8"/>
      <c r="K108" s="29"/>
      <c r="L108"/>
      <c r="M108"/>
      <c r="N108"/>
      <c r="O108"/>
      <c r="P108"/>
      <c r="Q108"/>
      <c r="R108"/>
      <c r="S108"/>
      <c r="T108"/>
      <c r="U108"/>
      <c r="V108"/>
      <c r="W108"/>
      <c r="X108"/>
      <c r="Y108"/>
      <c r="Z108"/>
      <c r="AA108"/>
      <c r="AB108"/>
      <c r="AC108"/>
      <c r="AD108"/>
      <c r="AE108"/>
    </row>
    <row r="109" spans="1:34" s="1" customFormat="1">
      <c r="A109" s="25">
        <f>(AG109/60)*10</f>
        <v>0.66666666666666663</v>
      </c>
      <c r="B109" s="756" t="str">
        <f>REPT("|",AG109*14)</f>
        <v>||||||||||||||||||||||||||||||||||||||||||||||||||||||||</v>
      </c>
      <c r="C109" s="784"/>
      <c r="D109" s="9" t="s">
        <v>95</v>
      </c>
      <c r="F109" s="1" t="s">
        <v>146</v>
      </c>
      <c r="K109" s="29"/>
      <c r="L109" s="182" t="e">
        <f>IF(SUM(L111:L113)&gt;0,AVERAGEIF(L111:L113, "&lt;&gt;0"),NA())</f>
        <v>#N/A</v>
      </c>
      <c r="M109" s="182" t="e">
        <f t="shared" ref="M109:AE109" si="9">IF(SUM(M111:M113)&gt;0,AVERAGEIF(M111:M113, "&lt;&gt;0"),NA())</f>
        <v>#N/A</v>
      </c>
      <c r="N109" s="182" t="e">
        <f t="shared" si="9"/>
        <v>#N/A</v>
      </c>
      <c r="O109" s="182">
        <f t="shared" si="9"/>
        <v>4</v>
      </c>
      <c r="P109" s="182" t="e">
        <f t="shared" si="9"/>
        <v>#N/A</v>
      </c>
      <c r="Q109" s="182" t="e">
        <f t="shared" si="9"/>
        <v>#N/A</v>
      </c>
      <c r="R109" s="182" t="e">
        <f t="shared" si="9"/>
        <v>#N/A</v>
      </c>
      <c r="S109" s="182" t="e">
        <f t="shared" si="9"/>
        <v>#N/A</v>
      </c>
      <c r="T109" s="182" t="e">
        <f t="shared" si="9"/>
        <v>#N/A</v>
      </c>
      <c r="U109" s="182" t="e">
        <f t="shared" si="9"/>
        <v>#N/A</v>
      </c>
      <c r="V109" s="182" t="e">
        <f t="shared" si="9"/>
        <v>#N/A</v>
      </c>
      <c r="W109" s="182" t="e">
        <f t="shared" si="9"/>
        <v>#N/A</v>
      </c>
      <c r="X109" s="182" t="e">
        <f t="shared" si="9"/>
        <v>#N/A</v>
      </c>
      <c r="Y109" s="182" t="e">
        <f t="shared" si="9"/>
        <v>#N/A</v>
      </c>
      <c r="Z109" s="182" t="e">
        <f t="shared" si="9"/>
        <v>#N/A</v>
      </c>
      <c r="AA109" s="182" t="e">
        <f t="shared" si="9"/>
        <v>#N/A</v>
      </c>
      <c r="AB109" s="182" t="e">
        <f t="shared" si="9"/>
        <v>#N/A</v>
      </c>
      <c r="AC109" s="182" t="e">
        <f t="shared" si="9"/>
        <v>#N/A</v>
      </c>
      <c r="AD109" s="182" t="e">
        <f t="shared" si="9"/>
        <v>#N/A</v>
      </c>
      <c r="AE109" s="182" t="e">
        <f t="shared" si="9"/>
        <v>#N/A</v>
      </c>
      <c r="AG109" s="78">
        <f>IF(SUM(AG111:AG113)&gt;0,AVERAGEIF(AG111:AG113, "&lt;&gt;0"),"")</f>
        <v>4</v>
      </c>
    </row>
    <row r="110" spans="1:34" s="1" customFormat="1">
      <c r="F110" s="8"/>
      <c r="K110" s="29"/>
      <c r="L110"/>
      <c r="M110"/>
      <c r="N110"/>
      <c r="O110"/>
      <c r="P110"/>
      <c r="Q110"/>
      <c r="R110"/>
      <c r="S110"/>
      <c r="T110"/>
      <c r="U110"/>
      <c r="V110"/>
      <c r="W110"/>
      <c r="X110"/>
      <c r="Y110"/>
      <c r="Z110"/>
      <c r="AA110"/>
      <c r="AB110"/>
      <c r="AC110"/>
      <c r="AD110"/>
      <c r="AE110"/>
    </row>
    <row r="111" spans="1:34" ht="16.5">
      <c r="A111" s="1"/>
      <c r="B111" s="26">
        <f>(AG111/60)*10</f>
        <v>0.66666666666666663</v>
      </c>
      <c r="C111" s="789" t="str">
        <f>REPT("|",AG111*14)</f>
        <v>||||||||||||||||||||||||||||||||||||||||||||||||||||||||</v>
      </c>
      <c r="D111" s="790"/>
      <c r="F111" s="8" t="s">
        <v>15</v>
      </c>
      <c r="G111" s="13" t="s">
        <v>280</v>
      </c>
      <c r="H111" s="11"/>
      <c r="I111" s="11"/>
      <c r="J111" s="11"/>
      <c r="K111" s="29" t="s">
        <v>15</v>
      </c>
      <c r="L111" t="str">
        <f>IF('(1)'!$M54&lt;&gt;0,'(1)'!$M54,"")</f>
        <v/>
      </c>
      <c r="M111" t="str">
        <f>IF('(2)'!$M54&lt;&gt;0,'(2)'!$M54,"")</f>
        <v/>
      </c>
      <c r="N111" t="str">
        <f>IF('(3)'!$M54&lt;&gt;0,'(3)'!$M54,"")</f>
        <v/>
      </c>
      <c r="O111">
        <f>IF('(4)'!$M54&lt;&gt;0,'(4)'!$M54,"")</f>
        <v>4</v>
      </c>
      <c r="P111" t="str">
        <f>IF('(5)'!$M54&lt;&gt;0,'(5)'!$M54,"")</f>
        <v/>
      </c>
      <c r="Q111" t="str">
        <f>IF('(6)'!$M54&lt;&gt;0,'(6)'!$M54,"")</f>
        <v/>
      </c>
      <c r="R111" t="str">
        <f>IF('(7)'!$M54&lt;&gt;0,'(7)'!$M54,"")</f>
        <v/>
      </c>
      <c r="S111" t="str">
        <f>IF('(8)'!$M54&lt;&gt;0,'(8)'!$M54,"")</f>
        <v/>
      </c>
      <c r="T111" t="str">
        <f>IF('(9)'!$M54&lt;&gt;0,'(9)'!$M54,"")</f>
        <v/>
      </c>
      <c r="U111" t="str">
        <f>IF('(10)'!$M54&lt;&gt;0,'(10)'!$M54,"")</f>
        <v/>
      </c>
      <c r="V111" t="str">
        <f>IF('(11)'!$M54&lt;&gt;0,'(11)'!$M54,"")</f>
        <v/>
      </c>
      <c r="W111" t="str">
        <f>IF('(12)'!$M54&lt;&gt;0,'(12)'!$M54,"")</f>
        <v/>
      </c>
      <c r="X111" t="str">
        <f>IF('(13)'!$M54&lt;&gt;0,'(13)'!$M54,"")</f>
        <v/>
      </c>
      <c r="Y111" t="str">
        <f>IF('(14)'!$M54&lt;&gt;0,'(14)'!$M54,"")</f>
        <v/>
      </c>
      <c r="Z111" t="str">
        <f>IF('(15)'!$M54&lt;&gt;0,'(15)'!$M54,"")</f>
        <v/>
      </c>
      <c r="AA111" t="str">
        <f>IF('(16)'!$M54&lt;&gt;0,'(16)'!$M54,"")</f>
        <v/>
      </c>
      <c r="AB111" t="str">
        <f>IF('(17)'!$M54&lt;&gt;0,'(17)'!$M54,"")</f>
        <v/>
      </c>
      <c r="AC111" t="str">
        <f>IF('(18)'!$M54&lt;&gt;0,'(18)'!$M54,"")</f>
        <v/>
      </c>
      <c r="AD111" t="str">
        <f>IF('(19)'!$M54&lt;&gt;0,'(19)'!$M54,"")</f>
        <v/>
      </c>
      <c r="AE111" t="str">
        <f>IF('(20)'!$M54&lt;&gt;0,'(20)'!$M54,"")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t="str">
        <f>IF('(1)'!$M55&lt;&gt;0,'(1)'!$M55,"")</f>
        <v/>
      </c>
      <c r="M112" t="str">
        <f>IF('(2)'!$M55&lt;&gt;0,'(2)'!$M55,"")</f>
        <v/>
      </c>
      <c r="N112" t="str">
        <f>IF('(3)'!$M55&lt;&gt;0,'(3)'!$M55,"")</f>
        <v/>
      </c>
      <c r="O112" t="str">
        <f>IF('(4)'!$M55&lt;&gt;0,'(4)'!$M55,"")</f>
        <v/>
      </c>
      <c r="P112" t="str">
        <f>IF('(5)'!$M55&lt;&gt;0,'(5)'!$M55,"")</f>
        <v/>
      </c>
      <c r="Q112" t="str">
        <f>IF('(6)'!$M55&lt;&gt;0,'(6)'!$M55,"")</f>
        <v/>
      </c>
      <c r="R112" t="str">
        <f>IF('(7)'!$M55&lt;&gt;0,'(7)'!$M55,"")</f>
        <v/>
      </c>
      <c r="S112" t="str">
        <f>IF('(8)'!$M55&lt;&gt;0,'(8)'!$M55,"")</f>
        <v/>
      </c>
      <c r="T112" t="str">
        <f>IF('(9)'!$M55&lt;&gt;0,'(9)'!$M55,"")</f>
        <v/>
      </c>
      <c r="U112" t="str">
        <f>IF('(10)'!$M55&lt;&gt;0,'(10)'!$M55,"")</f>
        <v/>
      </c>
      <c r="V112" t="str">
        <f>IF('(11)'!$M55&lt;&gt;0,'(11)'!$M55,"")</f>
        <v/>
      </c>
      <c r="W112" t="str">
        <f>IF('(12)'!$M55&lt;&gt;0,'(12)'!$M55,"")</f>
        <v/>
      </c>
      <c r="X112" t="str">
        <f>IF('(13)'!$M55&lt;&gt;0,'(13)'!$M55,"")</f>
        <v/>
      </c>
      <c r="Y112" t="str">
        <f>IF('(14)'!$M55&lt;&gt;0,'(14)'!$M55,"")</f>
        <v/>
      </c>
      <c r="Z112" t="str">
        <f>IF('(15)'!$M55&lt;&gt;0,'(15)'!$M55,"")</f>
        <v/>
      </c>
      <c r="AA112" t="str">
        <f>IF('(16)'!$M55&lt;&gt;0,'(16)'!$M55,"")</f>
        <v/>
      </c>
      <c r="AB112" t="str">
        <f>IF('(17)'!$M55&lt;&gt;0,'(17)'!$M55,"")</f>
        <v/>
      </c>
      <c r="AC112" t="str">
        <f>IF('(18)'!$M55&lt;&gt;0,'(18)'!$M55,"")</f>
        <v/>
      </c>
      <c r="AD112" t="str">
        <f>IF('(19)'!$M55&lt;&gt;0,'(19)'!$M55,"")</f>
        <v/>
      </c>
      <c r="AE112" t="str">
        <f>IF('(20)'!$M55&lt;&gt;0,'(20)'!$M55,"")</f>
        <v/>
      </c>
      <c r="AG112" s="1" t="str">
        <f>IF(SUM(L112:AE112)=0,"",AVERAGEIF(L112:AE112,"&gt;0"))</f>
        <v/>
      </c>
      <c r="AH112" s="1"/>
    </row>
    <row r="113" spans="1:34" ht="16.5">
      <c r="A113" s="1"/>
      <c r="B113" s="26">
        <f>(AG113/60)*10</f>
        <v>0.66666666666666663</v>
      </c>
      <c r="C113" s="789" t="str">
        <f>REPT("|",AG113*14)</f>
        <v>||||||||||||||||||||||||||||||||||||||||||||||||||||||||</v>
      </c>
      <c r="D113" s="790"/>
      <c r="F113" s="8" t="s">
        <v>145</v>
      </c>
      <c r="G113" s="13" t="s">
        <v>282</v>
      </c>
      <c r="H113" s="11"/>
      <c r="I113" s="11"/>
      <c r="J113" s="11"/>
      <c r="K113" s="29"/>
      <c r="L113" t="str">
        <f>IF('(1)'!$M56&lt;&gt;0,'(1)'!$M56,"")</f>
        <v/>
      </c>
      <c r="M113" t="str">
        <f>IF('(2)'!$M56&lt;&gt;0,'(2)'!$M56,"")</f>
        <v/>
      </c>
      <c r="N113" t="str">
        <f>IF('(3)'!$M56&lt;&gt;0,'(3)'!$M56,"")</f>
        <v/>
      </c>
      <c r="O113">
        <f>IF('(4)'!$M56&lt;&gt;0,'(4)'!$M56,"")</f>
        <v>4</v>
      </c>
      <c r="P113" t="str">
        <f>IF('(5)'!$M56&lt;&gt;0,'(5)'!$M56,"")</f>
        <v/>
      </c>
      <c r="Q113" t="str">
        <f>IF('(6)'!$M56&lt;&gt;0,'(6)'!$M56,"")</f>
        <v/>
      </c>
      <c r="R113" t="str">
        <f>IF('(7)'!$M56&lt;&gt;0,'(7)'!$M56,"")</f>
        <v/>
      </c>
      <c r="S113" t="str">
        <f>IF('(8)'!$M56&lt;&gt;0,'(8)'!$M56,"")</f>
        <v/>
      </c>
      <c r="T113" t="str">
        <f>IF('(9)'!$M56&lt;&gt;0,'(9)'!$M56,"")</f>
        <v/>
      </c>
      <c r="U113" t="str">
        <f>IF('(10)'!$M56&lt;&gt;0,'(10)'!$M56,"")</f>
        <v/>
      </c>
      <c r="V113" t="str">
        <f>IF('(11)'!$M56&lt;&gt;0,'(11)'!$M56,"")</f>
        <v/>
      </c>
      <c r="W113" t="str">
        <f>IF('(12)'!$M56&lt;&gt;0,'(12)'!$M56,"")</f>
        <v/>
      </c>
      <c r="X113" t="str">
        <f>IF('(13)'!$M56&lt;&gt;0,'(13)'!$M56,"")</f>
        <v/>
      </c>
      <c r="Y113" t="str">
        <f>IF('(14)'!$M56&lt;&gt;0,'(14)'!$M56,"")</f>
        <v/>
      </c>
      <c r="Z113" t="str">
        <f>IF('(15)'!$M56&lt;&gt;0,'(15)'!$M56,"")</f>
        <v/>
      </c>
      <c r="AA113" t="str">
        <f>IF('(16)'!$M56&lt;&gt;0,'(16)'!$M56,"")</f>
        <v/>
      </c>
      <c r="AB113" t="str">
        <f>IF('(17)'!$M56&lt;&gt;0,'(17)'!$M56,"")</f>
        <v/>
      </c>
      <c r="AC113" t="str">
        <f>IF('(18)'!$M56&lt;&gt;0,'(18)'!$M56,"")</f>
        <v/>
      </c>
      <c r="AD113" t="str">
        <f>IF('(19)'!$M56&lt;&gt;0,'(19)'!$M56,"")</f>
        <v/>
      </c>
      <c r="AE113" t="str">
        <f>IF('(20)'!$M56&lt;&gt;0,'(20)'!$M56,"")</f>
        <v/>
      </c>
      <c r="AG113" s="1">
        <f>IF(SUM(L113:AE113)=0,"",AVERAGEIF(L113:AE113,"&gt;0"))</f>
        <v>4</v>
      </c>
      <c r="AH113" s="1"/>
    </row>
    <row r="114" spans="1:34" s="1" customFormat="1">
      <c r="F114" s="8"/>
      <c r="K114" s="29"/>
      <c r="L114"/>
      <c r="M114"/>
      <c r="N114"/>
      <c r="O114"/>
      <c r="P114"/>
      <c r="Q114"/>
      <c r="R114"/>
      <c r="S114"/>
      <c r="T114"/>
      <c r="U114"/>
      <c r="V114"/>
      <c r="W114"/>
      <c r="X114"/>
      <c r="Y114"/>
      <c r="Z114"/>
      <c r="AA114"/>
      <c r="AB114"/>
      <c r="AC114"/>
      <c r="AD114"/>
      <c r="AE114"/>
    </row>
    <row r="115" spans="1:34" s="1" customFormat="1">
      <c r="A115" s="25">
        <f>(AG115/60)*10</f>
        <v>0.91666666666666663</v>
      </c>
      <c r="B115" s="756" t="str">
        <f>REPT("|",AG115*14)</f>
        <v>|||||||||||||||||||||||||||||||||||||||||||||||||||||||||||||||||||||||||||||</v>
      </c>
      <c r="C115" s="784"/>
      <c r="D115" s="9" t="s">
        <v>96</v>
      </c>
      <c r="F115" s="1" t="s">
        <v>147</v>
      </c>
      <c r="K115" s="29"/>
      <c r="L115" s="182" t="e">
        <f>IF(SUM(L117:L120)&gt;0,AVERAGEIF(L117:L120, "&lt;&gt;0"),NA())</f>
        <v>#N/A</v>
      </c>
      <c r="M115" s="182" t="e">
        <f t="shared" ref="M115:AD115" si="10">IF(SUM(M117:M120)&gt;0,AVERAGEIF(M117:M120, "&lt;&gt;0"),NA())</f>
        <v>#N/A</v>
      </c>
      <c r="N115" s="182">
        <f t="shared" si="10"/>
        <v>5.5</v>
      </c>
      <c r="O115" s="182" t="e">
        <f t="shared" si="10"/>
        <v>#N/A</v>
      </c>
      <c r="P115" s="182" t="e">
        <f t="shared" si="10"/>
        <v>#N/A</v>
      </c>
      <c r="Q115" s="182" t="e">
        <f t="shared" si="10"/>
        <v>#N/A</v>
      </c>
      <c r="R115" s="182" t="e">
        <f t="shared" si="10"/>
        <v>#N/A</v>
      </c>
      <c r="S115" s="182" t="e">
        <f t="shared" si="10"/>
        <v>#N/A</v>
      </c>
      <c r="T115" s="182" t="e">
        <f t="shared" si="10"/>
        <v>#N/A</v>
      </c>
      <c r="U115" s="182" t="e">
        <f t="shared" si="10"/>
        <v>#N/A</v>
      </c>
      <c r="V115" s="182" t="e">
        <f t="shared" si="10"/>
        <v>#N/A</v>
      </c>
      <c r="W115" s="182" t="e">
        <f t="shared" si="10"/>
        <v>#N/A</v>
      </c>
      <c r="X115" s="182" t="e">
        <f t="shared" si="10"/>
        <v>#N/A</v>
      </c>
      <c r="Y115" s="182" t="e">
        <f t="shared" si="10"/>
        <v>#N/A</v>
      </c>
      <c r="Z115" s="182" t="e">
        <f t="shared" si="10"/>
        <v>#N/A</v>
      </c>
      <c r="AA115" s="182" t="e">
        <f t="shared" si="10"/>
        <v>#N/A</v>
      </c>
      <c r="AB115" s="182" t="e">
        <f t="shared" si="10"/>
        <v>#N/A</v>
      </c>
      <c r="AC115" s="182" t="e">
        <f t="shared" si="10"/>
        <v>#N/A</v>
      </c>
      <c r="AD115" s="182" t="e">
        <f t="shared" si="10"/>
        <v>#N/A</v>
      </c>
      <c r="AE115" s="181"/>
      <c r="AG115" s="78">
        <f>IF(SUM(AG117:AG120)&gt;0,AVERAGEIF(AG117:AG120, "&lt;&gt;0"),"")</f>
        <v>5.5</v>
      </c>
    </row>
    <row r="116" spans="1:34" s="1" customFormat="1">
      <c r="F116" s="8"/>
      <c r="K116" s="29"/>
      <c r="L116"/>
      <c r="M116"/>
      <c r="N116"/>
      <c r="O116"/>
      <c r="P116"/>
      <c r="Q116"/>
      <c r="R116"/>
      <c r="S116"/>
      <c r="T116"/>
      <c r="U116"/>
      <c r="V116"/>
      <c r="W116"/>
      <c r="X116"/>
      <c r="Y116"/>
      <c r="Z116"/>
      <c r="AA116"/>
      <c r="AB116"/>
      <c r="AC116"/>
      <c r="AD116"/>
      <c r="AE116"/>
    </row>
    <row r="117" spans="1:34" ht="16.5">
      <c r="A117" s="1"/>
      <c r="B117" s="26">
        <f t="shared" ref="B117:B127" si="11">(AG117/60)*10</f>
        <v>0.83333333333333326</v>
      </c>
      <c r="C117" s="789" t="str">
        <f>REPT("|",AG117*14)</f>
        <v>||||||||||||||||||||||||||||||||||||||||||||||||||||||||||||||||||||||</v>
      </c>
      <c r="D117" s="790"/>
      <c r="F117" s="8" t="s">
        <v>17</v>
      </c>
      <c r="G117" s="13" t="s">
        <v>283</v>
      </c>
      <c r="H117" s="11"/>
      <c r="I117" s="11"/>
      <c r="J117" s="11"/>
      <c r="K117" s="29" t="s">
        <v>17</v>
      </c>
      <c r="L117" t="str">
        <f>IF('(1)'!$M60&lt;&gt;0,'(1)'!$M60,"")</f>
        <v/>
      </c>
      <c r="M117" t="str">
        <f>IF('(2)'!$M60&lt;&gt;0,'(2)'!$M60,"")</f>
        <v/>
      </c>
      <c r="N117">
        <f>IF('(3)'!$M60&lt;&gt;0,'(3)'!$M60,"")</f>
        <v>5</v>
      </c>
      <c r="O117" t="str">
        <f>IF('(4)'!$M60&lt;&gt;0,'(4)'!$M60,"")</f>
        <v/>
      </c>
      <c r="P117" t="str">
        <f>IF('(5)'!$M60&lt;&gt;0,'(5)'!$M60,"")</f>
        <v/>
      </c>
      <c r="Q117" t="str">
        <f>IF('(6)'!$M60&lt;&gt;0,'(6)'!$M60,"")</f>
        <v/>
      </c>
      <c r="R117" t="str">
        <f>IF('(7)'!$M60&lt;&gt;0,'(7)'!$M60,"")</f>
        <v/>
      </c>
      <c r="S117" t="str">
        <f>IF('(8)'!$M60&lt;&gt;0,'(8)'!$M60,"")</f>
        <v/>
      </c>
      <c r="T117" t="str">
        <f>IF('(9)'!$M60&lt;&gt;0,'(9)'!$M60,"")</f>
        <v/>
      </c>
      <c r="U117" t="str">
        <f>IF('(10)'!$M60&lt;&gt;0,'(10)'!$M60,"")</f>
        <v/>
      </c>
      <c r="V117" t="str">
        <f>IF('(11)'!$M60&lt;&gt;0,'(11)'!$M60,"")</f>
        <v/>
      </c>
      <c r="W117" t="str">
        <f>IF('(12)'!$M60&lt;&gt;0,'(12)'!$M60,"")</f>
        <v/>
      </c>
      <c r="X117" t="str">
        <f>IF('(13)'!$M60&lt;&gt;0,'(13)'!$M60,"")</f>
        <v/>
      </c>
      <c r="Y117" t="str">
        <f>IF('(14)'!$M60&lt;&gt;0,'(14)'!$M60,"")</f>
        <v/>
      </c>
      <c r="Z117" t="str">
        <f>IF('(15)'!$M60&lt;&gt;0,'(15)'!$M60,"")</f>
        <v/>
      </c>
      <c r="AA117" t="str">
        <f>IF('(16)'!$M60&lt;&gt;0,'(16)'!$M60,"")</f>
        <v/>
      </c>
      <c r="AB117" t="str">
        <f>IF('(17)'!$M60&lt;&gt;0,'(17)'!$M60,"")</f>
        <v/>
      </c>
      <c r="AC117" t="str">
        <f>IF('(18)'!$M60&lt;&gt;0,'(18)'!$M60,"")</f>
        <v/>
      </c>
      <c r="AD117" t="str">
        <f>IF('(19)'!$M60&lt;&gt;0,'(19)'!$M60,"")</f>
        <v/>
      </c>
      <c r="AE117" t="str">
        <f>IF('(20)'!$M60&lt;&gt;0,'(20)'!$M60,"")</f>
        <v/>
      </c>
      <c r="AG117" s="1">
        <f>IF(SUM(L117:AE117)=0,"",AVERAGEIF(L117:AE117,"&gt;0"))</f>
        <v>5</v>
      </c>
      <c r="AH117" s="1"/>
    </row>
    <row r="118" spans="1:34" ht="16.5">
      <c r="A118" s="1"/>
      <c r="B118" s="26" t="e">
        <f t="shared" si="11"/>
        <v>#VALUE!</v>
      </c>
      <c r="C118" s="789" t="e">
        <f>REPT("|",AG118*14)</f>
        <v>#VALUE!</v>
      </c>
      <c r="D118" s="790"/>
      <c r="F118" s="8" t="s">
        <v>18</v>
      </c>
      <c r="G118" s="13" t="s">
        <v>284</v>
      </c>
      <c r="H118" s="11"/>
      <c r="I118" s="11"/>
      <c r="J118" s="11"/>
      <c r="K118" s="29" t="s">
        <v>18</v>
      </c>
      <c r="L118" t="str">
        <f>IF('(1)'!$M61&lt;&gt;0,'(1)'!$M61,"")</f>
        <v/>
      </c>
      <c r="M118" t="str">
        <f>IF('(2)'!$M61&lt;&gt;0,'(2)'!$M61,"")</f>
        <v/>
      </c>
      <c r="N118" t="str">
        <f>IF('(3)'!$M61&lt;&gt;0,'(3)'!$M61,"")</f>
        <v/>
      </c>
      <c r="O118" t="str">
        <f>IF('(4)'!$M61&lt;&gt;0,'(4)'!$M61,"")</f>
        <v/>
      </c>
      <c r="P118" t="str">
        <f>IF('(5)'!$M61&lt;&gt;0,'(5)'!$M61,"")</f>
        <v/>
      </c>
      <c r="Q118" t="str">
        <f>IF('(6)'!$M61&lt;&gt;0,'(6)'!$M61,"")</f>
        <v/>
      </c>
      <c r="R118" t="str">
        <f>IF('(7)'!$M61&lt;&gt;0,'(7)'!$M61,"")</f>
        <v/>
      </c>
      <c r="S118" t="str">
        <f>IF('(8)'!$M61&lt;&gt;0,'(8)'!$M61,"")</f>
        <v/>
      </c>
      <c r="T118" t="str">
        <f>IF('(9)'!$M61&lt;&gt;0,'(9)'!$M61,"")</f>
        <v/>
      </c>
      <c r="U118" t="str">
        <f>IF('(10)'!$M61&lt;&gt;0,'(10)'!$M61,"")</f>
        <v/>
      </c>
      <c r="V118" t="str">
        <f>IF('(11)'!$M61&lt;&gt;0,'(11)'!$M61,"")</f>
        <v/>
      </c>
      <c r="W118" t="str">
        <f>IF('(12)'!$M61&lt;&gt;0,'(12)'!$M61,"")</f>
        <v/>
      </c>
      <c r="X118" t="str">
        <f>IF('(13)'!$M61&lt;&gt;0,'(13)'!$M61,"")</f>
        <v/>
      </c>
      <c r="Y118" t="str">
        <f>IF('(14)'!$M61&lt;&gt;0,'(14)'!$M61,"")</f>
        <v/>
      </c>
      <c r="Z118" t="str">
        <f>IF('(15)'!$M61&lt;&gt;0,'(15)'!$M61,"")</f>
        <v/>
      </c>
      <c r="AA118" t="str">
        <f>IF('(16)'!$M61&lt;&gt;0,'(16)'!$M61,"")</f>
        <v/>
      </c>
      <c r="AB118" t="str">
        <f>IF('(17)'!$M61&lt;&gt;0,'(17)'!$M61,"")</f>
        <v/>
      </c>
      <c r="AC118" t="str">
        <f>IF('(18)'!$M61&lt;&gt;0,'(18)'!$M61,"")</f>
        <v/>
      </c>
      <c r="AD118" t="str">
        <f>IF('(19)'!$M61&lt;&gt;0,'(19)'!$M61,"")</f>
        <v/>
      </c>
      <c r="AE118" t="str">
        <f>IF('(20)'!$M61&lt;&gt;0,'(20)'!$M61,"")</f>
        <v/>
      </c>
      <c r="AG118" s="1" t="str">
        <f>IF(SUM(L118:AE118)=0,"",AVERAGEIF(L118:AE118,"&gt;0"))</f>
        <v/>
      </c>
      <c r="AH118" s="1"/>
    </row>
    <row r="119" spans="1:34" ht="16.5">
      <c r="A119" s="1"/>
      <c r="B119" s="26">
        <f t="shared" si="11"/>
        <v>1</v>
      </c>
      <c r="C119" s="789" t="str">
        <f>REPT("|",AG119*14)</f>
        <v>||||||||||||||||||||||||||||||||||||||||||||||||||||||||||||||||||||||||||||||||||||</v>
      </c>
      <c r="D119" s="790"/>
      <c r="F119" s="8" t="s">
        <v>19</v>
      </c>
      <c r="G119" s="13" t="s">
        <v>285</v>
      </c>
      <c r="H119" s="11"/>
      <c r="I119" s="11"/>
      <c r="J119" s="11"/>
      <c r="K119" s="29" t="s">
        <v>19</v>
      </c>
      <c r="L119" t="str">
        <f>IF('(1)'!$M62&lt;&gt;0,'(1)'!$M62,"")</f>
        <v/>
      </c>
      <c r="M119" t="str">
        <f>IF('(2)'!$M62&lt;&gt;0,'(2)'!$M62,"")</f>
        <v/>
      </c>
      <c r="N119">
        <f>IF('(3)'!$M62&lt;&gt;0,'(3)'!$M62,"")</f>
        <v>6</v>
      </c>
      <c r="O119" t="str">
        <f>IF('(4)'!$M62&lt;&gt;0,'(4)'!$M62,"")</f>
        <v/>
      </c>
      <c r="P119" t="str">
        <f>IF('(5)'!$M62&lt;&gt;0,'(5)'!$M62,"")</f>
        <v/>
      </c>
      <c r="Q119" t="str">
        <f>IF('(6)'!$M62&lt;&gt;0,'(6)'!$M62,"")</f>
        <v/>
      </c>
      <c r="R119" t="str">
        <f>IF('(7)'!$M62&lt;&gt;0,'(7)'!$M62,"")</f>
        <v/>
      </c>
      <c r="S119" t="str">
        <f>IF('(8)'!$M62&lt;&gt;0,'(8)'!$M62,"")</f>
        <v/>
      </c>
      <c r="T119" t="str">
        <f>IF('(9)'!$M62&lt;&gt;0,'(9)'!$M62,"")</f>
        <v/>
      </c>
      <c r="U119" t="str">
        <f>IF('(10)'!$M62&lt;&gt;0,'(10)'!$M62,"")</f>
        <v/>
      </c>
      <c r="V119" t="str">
        <f>IF('(11)'!$M62&lt;&gt;0,'(11)'!$M62,"")</f>
        <v/>
      </c>
      <c r="W119" t="str">
        <f>IF('(12)'!$M62&lt;&gt;0,'(12)'!$M62,"")</f>
        <v/>
      </c>
      <c r="X119" t="str">
        <f>IF('(13)'!$M62&lt;&gt;0,'(13)'!$M62,"")</f>
        <v/>
      </c>
      <c r="Y119" t="str">
        <f>IF('(14)'!$M62&lt;&gt;0,'(14)'!$M62,"")</f>
        <v/>
      </c>
      <c r="Z119" t="str">
        <f>IF('(15)'!$M62&lt;&gt;0,'(15)'!$M62,"")</f>
        <v/>
      </c>
      <c r="AA119" t="str">
        <f>IF('(16)'!$M62&lt;&gt;0,'(16)'!$M62,"")</f>
        <v/>
      </c>
      <c r="AB119" t="str">
        <f>IF('(17)'!$M62&lt;&gt;0,'(17)'!$M62,"")</f>
        <v/>
      </c>
      <c r="AC119" t="str">
        <f>IF('(18)'!$M62&lt;&gt;0,'(18)'!$M62,"")</f>
        <v/>
      </c>
      <c r="AD119" t="str">
        <f>IF('(19)'!$M62&lt;&gt;0,'(19)'!$M62,"")</f>
        <v/>
      </c>
      <c r="AE119" t="str">
        <f>IF('(20)'!$M62&lt;&gt;0,'(20)'!$M62,"")</f>
        <v/>
      </c>
      <c r="AG119" s="1">
        <f>IF(SUM(L119:AE119)=0,"",AVERAGEIF(L119:AE119,"&gt;0"))</f>
        <v>6</v>
      </c>
      <c r="AH119" s="1"/>
    </row>
    <row r="120" spans="1:34" ht="16.5">
      <c r="A120" s="1"/>
      <c r="B120" s="26" t="e">
        <f t="shared" si="11"/>
        <v>#VALUE!</v>
      </c>
      <c r="C120" s="789" t="e">
        <f>REPT("|",AG120*14)</f>
        <v>#VALUE!</v>
      </c>
      <c r="D120" s="790"/>
      <c r="F120" s="8" t="s">
        <v>20</v>
      </c>
      <c r="G120" s="13" t="s">
        <v>286</v>
      </c>
      <c r="H120" s="11"/>
      <c r="I120" s="11"/>
      <c r="J120" s="11"/>
      <c r="K120" s="29" t="s">
        <v>20</v>
      </c>
      <c r="L120" t="str">
        <f>IF('(1)'!$M63&lt;&gt;0,'(1)'!$M63,"")</f>
        <v/>
      </c>
      <c r="M120" t="str">
        <f>IF('(2)'!$M63&lt;&gt;0,'(2)'!$M63,"")</f>
        <v/>
      </c>
      <c r="N120" t="str">
        <f>IF('(3)'!$M63&lt;&gt;0,'(3)'!$M63,"")</f>
        <v/>
      </c>
      <c r="O120" t="str">
        <f>IF('(4)'!$M63&lt;&gt;0,'(4)'!$M63,"")</f>
        <v/>
      </c>
      <c r="P120" t="str">
        <f>IF('(5)'!$M63&lt;&gt;0,'(5)'!$M63,"")</f>
        <v/>
      </c>
      <c r="Q120" t="str">
        <f>IF('(6)'!$M63&lt;&gt;0,'(6)'!$M63,"")</f>
        <v/>
      </c>
      <c r="R120" t="str">
        <f>IF('(7)'!$M63&lt;&gt;0,'(7)'!$M63,"")</f>
        <v/>
      </c>
      <c r="S120" t="str">
        <f>IF('(8)'!$M63&lt;&gt;0,'(8)'!$M63,"")</f>
        <v/>
      </c>
      <c r="T120" t="str">
        <f>IF('(9)'!$M63&lt;&gt;0,'(9)'!$M63,"")</f>
        <v/>
      </c>
      <c r="U120" t="str">
        <f>IF('(10)'!$M63&lt;&gt;0,'(10)'!$M63,"")</f>
        <v/>
      </c>
      <c r="V120" t="str">
        <f>IF('(11)'!$M63&lt;&gt;0,'(11)'!$M63,"")</f>
        <v/>
      </c>
      <c r="W120" t="str">
        <f>IF('(12)'!$M63&lt;&gt;0,'(12)'!$M63,"")</f>
        <v/>
      </c>
      <c r="X120" t="str">
        <f>IF('(13)'!$M63&lt;&gt;0,'(13)'!$M63,"")</f>
        <v/>
      </c>
      <c r="Y120" t="str">
        <f>IF('(14)'!$M63&lt;&gt;0,'(14)'!$M63,"")</f>
        <v/>
      </c>
      <c r="Z120" t="str">
        <f>IF('(15)'!$M63&lt;&gt;0,'(15)'!$M63,"")</f>
        <v/>
      </c>
      <c r="AA120" t="str">
        <f>IF('(16)'!$M63&lt;&gt;0,'(16)'!$M63,"")</f>
        <v/>
      </c>
      <c r="AB120" t="str">
        <f>IF('(17)'!$M63&lt;&gt;0,'(17)'!$M63,"")</f>
        <v/>
      </c>
      <c r="AC120" t="str">
        <f>IF('(18)'!$M63&lt;&gt;0,'(18)'!$M63,"")</f>
        <v/>
      </c>
      <c r="AD120" t="str">
        <f>IF('(19)'!$M63&lt;&gt;0,'(19)'!$M63,"")</f>
        <v/>
      </c>
      <c r="AE120" t="str">
        <f>IF('(20)'!$M63&lt;&gt;0,'(20)'!$M63,"")</f>
        <v/>
      </c>
      <c r="AG120" s="1" t="str">
        <f>IF(SUM(L120:AE120)=0,"",AVERAGEIF(L120:AE120,"&gt;0"))</f>
        <v/>
      </c>
      <c r="AH120" s="1"/>
    </row>
    <row r="121" spans="1:34" ht="16.5">
      <c r="A121" s="1"/>
      <c r="B121" s="26"/>
      <c r="D121" s="74"/>
      <c r="F121" s="8"/>
      <c r="G121" s="11"/>
      <c r="H121" s="11"/>
      <c r="I121" s="11"/>
      <c r="J121" s="11"/>
      <c r="K121" s="29" t="s">
        <v>21</v>
      </c>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2" t="e">
        <f>IF(SUM(L124:L127)&gt;0,AVERAGEIF(L124:L127, "&lt;&gt;0"),NA())</f>
        <v>#N/A</v>
      </c>
      <c r="M122" s="182" t="e">
        <f t="shared" ref="M122:AE122" si="12">IF(SUM(M124:M127)&gt;0,AVERAGEIF(M124:M127, "&lt;&gt;0"),NA())</f>
        <v>#N/A</v>
      </c>
      <c r="N122" s="182" t="e">
        <f t="shared" si="12"/>
        <v>#N/A</v>
      </c>
      <c r="O122" s="182" t="e">
        <f t="shared" si="12"/>
        <v>#N/A</v>
      </c>
      <c r="P122" s="182" t="e">
        <f t="shared" si="12"/>
        <v>#N/A</v>
      </c>
      <c r="Q122" s="182" t="e">
        <f t="shared" si="12"/>
        <v>#N/A</v>
      </c>
      <c r="R122" s="182" t="e">
        <f t="shared" si="12"/>
        <v>#N/A</v>
      </c>
      <c r="S122" s="182" t="e">
        <f t="shared" si="12"/>
        <v>#N/A</v>
      </c>
      <c r="T122" s="182" t="e">
        <f t="shared" si="12"/>
        <v>#N/A</v>
      </c>
      <c r="U122" s="182" t="e">
        <f t="shared" si="12"/>
        <v>#N/A</v>
      </c>
      <c r="V122" s="182" t="e">
        <f t="shared" si="12"/>
        <v>#N/A</v>
      </c>
      <c r="W122" s="182" t="e">
        <f t="shared" si="12"/>
        <v>#N/A</v>
      </c>
      <c r="X122" s="182" t="e">
        <f t="shared" si="12"/>
        <v>#N/A</v>
      </c>
      <c r="Y122" s="182" t="e">
        <f t="shared" si="12"/>
        <v>#N/A</v>
      </c>
      <c r="Z122" s="182" t="e">
        <f t="shared" si="12"/>
        <v>#N/A</v>
      </c>
      <c r="AA122" s="182" t="e">
        <f t="shared" si="12"/>
        <v>#N/A</v>
      </c>
      <c r="AB122" s="182" t="e">
        <f t="shared" si="12"/>
        <v>#N/A</v>
      </c>
      <c r="AC122" s="182" t="e">
        <f t="shared" si="12"/>
        <v>#N/A</v>
      </c>
      <c r="AD122" s="182" t="e">
        <f t="shared" si="12"/>
        <v>#N/A</v>
      </c>
      <c r="AE122" s="182" t="e">
        <f t="shared" si="12"/>
        <v>#N/A</v>
      </c>
      <c r="AG122" s="78" t="str">
        <f>IF(SUM(AG124:AG127)&gt;0,AVERAGEIF(AG124:AG127, "&lt;&gt;0"),"")</f>
        <v/>
      </c>
      <c r="AH122" s="1"/>
    </row>
    <row r="123" spans="1:34" ht="16.5">
      <c r="A123" s="1"/>
      <c r="B123" s="26"/>
      <c r="D123" s="9"/>
      <c r="F123" s="75"/>
      <c r="G123" s="11"/>
      <c r="H123" s="11"/>
      <c r="I123" s="11"/>
      <c r="J123" s="11"/>
      <c r="K123" s="29"/>
      <c r="AG123" s="1"/>
      <c r="AH123" s="1"/>
    </row>
    <row r="124" spans="1:34" ht="16.5">
      <c r="A124" s="1"/>
      <c r="B124" s="26" t="e">
        <f t="shared" si="11"/>
        <v>#VALUE!</v>
      </c>
      <c r="C124" s="789" t="e">
        <f>REPT("|",AG124*14)</f>
        <v>#VALUE!</v>
      </c>
      <c r="D124" s="790"/>
      <c r="F124" s="8" t="s">
        <v>150</v>
      </c>
      <c r="G124" s="13" t="s">
        <v>287</v>
      </c>
      <c r="H124" s="11"/>
      <c r="I124" s="11"/>
      <c r="J124" s="11"/>
      <c r="K124" s="29"/>
      <c r="L124" t="str">
        <f>IF('(1)'!$M67&lt;&gt;0,'(1)'!$M67,"")</f>
        <v/>
      </c>
      <c r="M124" t="str">
        <f>IF('(2)'!$M67&lt;&gt;0,'(2)'!$M67,"")</f>
        <v/>
      </c>
      <c r="N124" t="str">
        <f>IF('(3)'!$M67&lt;&gt;0,'(3)'!$M67,"")</f>
        <v/>
      </c>
      <c r="O124" t="str">
        <f>IF('(4)'!$M67&lt;&gt;0,'(4)'!$M67,"")</f>
        <v/>
      </c>
      <c r="P124" t="str">
        <f>IF('(5)'!$M67&lt;&gt;0,'(5)'!$M67,"")</f>
        <v/>
      </c>
      <c r="Q124" t="str">
        <f>IF('(6)'!$M67&lt;&gt;0,'(6)'!$M67,"")</f>
        <v/>
      </c>
      <c r="R124" t="str">
        <f>IF('(7)'!$M67&lt;&gt;0,'(7)'!$M67,"")</f>
        <v/>
      </c>
      <c r="S124" t="str">
        <f>IF('(8)'!$M67&lt;&gt;0,'(8)'!$M67,"")</f>
        <v/>
      </c>
      <c r="T124" t="str">
        <f>IF('(9)'!$M67&lt;&gt;0,'(9)'!$M67,"")</f>
        <v/>
      </c>
      <c r="U124" t="str">
        <f>IF('(10)'!$M67&lt;&gt;0,'(10)'!$M67,"")</f>
        <v/>
      </c>
      <c r="V124" t="str">
        <f>IF('(11)'!$M67&lt;&gt;0,'(11)'!$M67,"")</f>
        <v/>
      </c>
      <c r="W124" t="str">
        <f>IF('(12)'!$M67&lt;&gt;0,'(12)'!$M67,"")</f>
        <v/>
      </c>
      <c r="X124" t="str">
        <f>IF('(13)'!$M67&lt;&gt;0,'(13)'!$M67,"")</f>
        <v/>
      </c>
      <c r="Y124" t="str">
        <f>IF('(14)'!$M67&lt;&gt;0,'(14)'!$M67,"")</f>
        <v/>
      </c>
      <c r="Z124" t="str">
        <f>IF('(15)'!$M67&lt;&gt;0,'(15)'!$M67,"")</f>
        <v/>
      </c>
      <c r="AA124" t="str">
        <f>IF('(16)'!$M67&lt;&gt;0,'(16)'!$M67,"")</f>
        <v/>
      </c>
      <c r="AB124" t="str">
        <f>IF('(17)'!$M67&lt;&gt;0,'(17)'!$M67,"")</f>
        <v/>
      </c>
      <c r="AC124" t="str">
        <f>IF('(18)'!$M67&lt;&gt;0,'(18)'!$M67,"")</f>
        <v/>
      </c>
      <c r="AD124" t="str">
        <f>IF('(19)'!$M67&lt;&gt;0,'(19)'!$M67,"")</f>
        <v/>
      </c>
      <c r="AE124" t="str">
        <f>IF('(20)'!$M67&lt;&gt;0,'(20)'!$M67,"")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t="str">
        <f>IF('(1)'!$M68&lt;&gt;0,'(1)'!$M68,"")</f>
        <v/>
      </c>
      <c r="M125" t="str">
        <f>IF('(2)'!$M68&lt;&gt;0,'(2)'!$M68,"")</f>
        <v/>
      </c>
      <c r="N125" t="str">
        <f>IF('(3)'!$M68&lt;&gt;0,'(3)'!$M68,"")</f>
        <v/>
      </c>
      <c r="O125" t="str">
        <f>IF('(4)'!$M68&lt;&gt;0,'(4)'!$M68,"")</f>
        <v/>
      </c>
      <c r="P125" t="str">
        <f>IF('(5)'!$M68&lt;&gt;0,'(5)'!$M68,"")</f>
        <v/>
      </c>
      <c r="Q125" t="str">
        <f>IF('(6)'!$M68&lt;&gt;0,'(6)'!$M68,"")</f>
        <v/>
      </c>
      <c r="R125" t="str">
        <f>IF('(7)'!$M68&lt;&gt;0,'(7)'!$M68,"")</f>
        <v/>
      </c>
      <c r="S125" t="str">
        <f>IF('(8)'!$M68&lt;&gt;0,'(8)'!$M68,"")</f>
        <v/>
      </c>
      <c r="T125" t="str">
        <f>IF('(9)'!$M68&lt;&gt;0,'(9)'!$M68,"")</f>
        <v/>
      </c>
      <c r="U125" t="str">
        <f>IF('(10)'!$M68&lt;&gt;0,'(10)'!$M68,"")</f>
        <v/>
      </c>
      <c r="V125" t="str">
        <f>IF('(11)'!$M68&lt;&gt;0,'(11)'!$M68,"")</f>
        <v/>
      </c>
      <c r="W125" t="str">
        <f>IF('(12)'!$M68&lt;&gt;0,'(12)'!$M68,"")</f>
        <v/>
      </c>
      <c r="X125" t="str">
        <f>IF('(13)'!$M68&lt;&gt;0,'(13)'!$M68,"")</f>
        <v/>
      </c>
      <c r="Y125" t="str">
        <f>IF('(14)'!$M68&lt;&gt;0,'(14)'!$M68,"")</f>
        <v/>
      </c>
      <c r="Z125" t="str">
        <f>IF('(15)'!$M68&lt;&gt;0,'(15)'!$M68,"")</f>
        <v/>
      </c>
      <c r="AA125" t="str">
        <f>IF('(16)'!$M68&lt;&gt;0,'(16)'!$M68,"")</f>
        <v/>
      </c>
      <c r="AB125" t="str">
        <f>IF('(17)'!$M68&lt;&gt;0,'(17)'!$M68,"")</f>
        <v/>
      </c>
      <c r="AC125" t="str">
        <f>IF('(18)'!$M68&lt;&gt;0,'(18)'!$M68,"")</f>
        <v/>
      </c>
      <c r="AD125" t="str">
        <f>IF('(19)'!$M68&lt;&gt;0,'(19)'!$M68,"")</f>
        <v/>
      </c>
      <c r="AE125" t="str">
        <f>IF('(20)'!$M68&lt;&gt;0,'(20)'!$M68,"")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t="str">
        <f>IF('(1)'!$M69&lt;&gt;0,'(1)'!$M69,"")</f>
        <v/>
      </c>
      <c r="M126" t="str">
        <f>IF('(2)'!$M69&lt;&gt;0,'(2)'!$M69,"")</f>
        <v/>
      </c>
      <c r="N126" t="str">
        <f>IF('(3)'!$M69&lt;&gt;0,'(3)'!$M69,"")</f>
        <v/>
      </c>
      <c r="O126" t="str">
        <f>IF('(4)'!$M69&lt;&gt;0,'(4)'!$M69,"")</f>
        <v/>
      </c>
      <c r="P126" t="str">
        <f>IF('(5)'!$M69&lt;&gt;0,'(5)'!$M69,"")</f>
        <v/>
      </c>
      <c r="Q126" t="str">
        <f>IF('(6)'!$M69&lt;&gt;0,'(6)'!$M69,"")</f>
        <v/>
      </c>
      <c r="R126" t="str">
        <f>IF('(7)'!$M69&lt;&gt;0,'(7)'!$M69,"")</f>
        <v/>
      </c>
      <c r="S126" t="str">
        <f>IF('(8)'!$M69&lt;&gt;0,'(8)'!$M69,"")</f>
        <v/>
      </c>
      <c r="T126" t="str">
        <f>IF('(9)'!$M69&lt;&gt;0,'(9)'!$M69,"")</f>
        <v/>
      </c>
      <c r="U126" t="str">
        <f>IF('(10)'!$M69&lt;&gt;0,'(10)'!$M69,"")</f>
        <v/>
      </c>
      <c r="V126" t="str">
        <f>IF('(11)'!$M69&lt;&gt;0,'(11)'!$M69,"")</f>
        <v/>
      </c>
      <c r="W126" t="str">
        <f>IF('(12)'!$M69&lt;&gt;0,'(12)'!$M69,"")</f>
        <v/>
      </c>
      <c r="X126" t="str">
        <f>IF('(13)'!$M69&lt;&gt;0,'(13)'!$M69,"")</f>
        <v/>
      </c>
      <c r="Y126" t="str">
        <f>IF('(14)'!$M69&lt;&gt;0,'(14)'!$M69,"")</f>
        <v/>
      </c>
      <c r="Z126" t="str">
        <f>IF('(15)'!$M69&lt;&gt;0,'(15)'!$M69,"")</f>
        <v/>
      </c>
      <c r="AA126" t="str">
        <f>IF('(16)'!$M69&lt;&gt;0,'(16)'!$M69,"")</f>
        <v/>
      </c>
      <c r="AB126" t="str">
        <f>IF('(17)'!$M69&lt;&gt;0,'(17)'!$M69,"")</f>
        <v/>
      </c>
      <c r="AC126" t="str">
        <f>IF('(18)'!$M69&lt;&gt;0,'(18)'!$M69,"")</f>
        <v/>
      </c>
      <c r="AD126" t="str">
        <f>IF('(19)'!$M69&lt;&gt;0,'(19)'!$M69,"")</f>
        <v/>
      </c>
      <c r="AE126" t="str">
        <f>IF('(20)'!$M69&lt;&gt;0,'(20)'!$M69,"")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t="str">
        <f>IF('(1)'!$M70&lt;&gt;0,'(1)'!$M70,"")</f>
        <v/>
      </c>
      <c r="M127" t="str">
        <f>IF('(2)'!$M70&lt;&gt;0,'(2)'!$M70,"")</f>
        <v/>
      </c>
      <c r="N127" t="str">
        <f>IF('(3)'!$M70&lt;&gt;0,'(3)'!$M70,"")</f>
        <v/>
      </c>
      <c r="O127" t="str">
        <f>IF('(4)'!$M70&lt;&gt;0,'(4)'!$M70,"")</f>
        <v/>
      </c>
      <c r="P127" t="str">
        <f>IF('(5)'!$M70&lt;&gt;0,'(5)'!$M70,"")</f>
        <v/>
      </c>
      <c r="Q127" t="str">
        <f>IF('(6)'!$M70&lt;&gt;0,'(6)'!$M70,"")</f>
        <v/>
      </c>
      <c r="R127" t="str">
        <f>IF('(7)'!$M70&lt;&gt;0,'(7)'!$M70,"")</f>
        <v/>
      </c>
      <c r="S127" t="str">
        <f>IF('(8)'!$M70&lt;&gt;0,'(8)'!$M70,"")</f>
        <v/>
      </c>
      <c r="T127" t="str">
        <f>IF('(9)'!$M70&lt;&gt;0,'(9)'!$M70,"")</f>
        <v/>
      </c>
      <c r="U127" t="str">
        <f>IF('(10)'!$M70&lt;&gt;0,'(10)'!$M70,"")</f>
        <v/>
      </c>
      <c r="V127" t="str">
        <f>IF('(11)'!$M70&lt;&gt;0,'(11)'!$M70,"")</f>
        <v/>
      </c>
      <c r="W127" t="str">
        <f>IF('(12)'!$M70&lt;&gt;0,'(12)'!$M70,"")</f>
        <v/>
      </c>
      <c r="X127" t="str">
        <f>IF('(13)'!$M70&lt;&gt;0,'(13)'!$M70,"")</f>
        <v/>
      </c>
      <c r="Y127" t="str">
        <f>IF('(14)'!$M70&lt;&gt;0,'(14)'!$M70,"")</f>
        <v/>
      </c>
      <c r="Z127" t="str">
        <f>IF('(15)'!$M70&lt;&gt;0,'(15)'!$M70,"")</f>
        <v/>
      </c>
      <c r="AA127" t="str">
        <f>IF('(16)'!$M70&lt;&gt;0,'(16)'!$M70,"")</f>
        <v/>
      </c>
      <c r="AB127" t="str">
        <f>IF('(17)'!$M70&lt;&gt;0,'(17)'!$M70,"")</f>
        <v/>
      </c>
      <c r="AC127" t="str">
        <f>IF('(18)'!$M70&lt;&gt;0,'(18)'!$M70,"")</f>
        <v/>
      </c>
      <c r="AD127" t="str">
        <f>IF('(19)'!$M70&lt;&gt;0,'(19)'!$M70,"")</f>
        <v/>
      </c>
      <c r="AE127" t="str">
        <f>IF('(20)'!$M70&lt;&gt;0,'(20)'!$M70,"")</f>
        <v/>
      </c>
      <c r="AG127" s="1" t="str">
        <f>IF(SUM(L127:AE127)=0,"",AVERAGEIF(L127:AE127,"&gt;0"))</f>
        <v/>
      </c>
      <c r="AH127" s="1"/>
    </row>
    <row r="128" spans="1:34" s="1" customFormat="1">
      <c r="F128" s="8"/>
      <c r="K128" s="29"/>
      <c r="L128"/>
      <c r="M128"/>
      <c r="N128"/>
      <c r="O128"/>
      <c r="P128"/>
      <c r="Q128"/>
      <c r="R128"/>
      <c r="S128"/>
      <c r="T128"/>
      <c r="U128"/>
      <c r="V128"/>
      <c r="W128"/>
      <c r="X128"/>
      <c r="Y128"/>
      <c r="Z128"/>
      <c r="AA128"/>
      <c r="AB128"/>
      <c r="AC128"/>
      <c r="AD128"/>
      <c r="AE128"/>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c r="M130"/>
      <c r="N130"/>
      <c r="O130"/>
      <c r="P130"/>
      <c r="Q130"/>
      <c r="R130"/>
      <c r="S130"/>
      <c r="T130"/>
      <c r="U130"/>
      <c r="V130"/>
      <c r="W130"/>
      <c r="X130"/>
      <c r="Y130"/>
      <c r="Z130"/>
      <c r="AA130"/>
      <c r="AB130"/>
      <c r="AC130"/>
      <c r="AD130"/>
      <c r="AE130"/>
    </row>
    <row r="131" spans="1:38" s="1" customFormat="1">
      <c r="A131" s="25">
        <f>(AG131/60)*10</f>
        <v>0.75</v>
      </c>
      <c r="B131" s="756" t="str">
        <f>REPT("|",AG131*14)</f>
        <v>|||||||||||||||||||||||||||||||||||||||||||||||||||||||||||||||</v>
      </c>
      <c r="C131" s="784"/>
      <c r="D131" s="9" t="s">
        <v>97</v>
      </c>
      <c r="F131" s="1" t="s">
        <v>154</v>
      </c>
      <c r="K131" s="29"/>
      <c r="L131" s="182" t="e">
        <f>IF(SUM(L133:L138)&gt;0,AVERAGEIF(L133:L138, "&lt;&gt;0"),NA())</f>
        <v>#N/A</v>
      </c>
      <c r="M131" s="182" t="e">
        <f t="shared" ref="M131:AE131" si="13">IF(SUM(M133:M138)&gt;0,AVERAGEIF(M133:M138, "&lt;&gt;0"),NA())</f>
        <v>#N/A</v>
      </c>
      <c r="N131" s="182" t="e">
        <f t="shared" si="13"/>
        <v>#N/A</v>
      </c>
      <c r="O131" s="182">
        <f t="shared" si="13"/>
        <v>4.5</v>
      </c>
      <c r="P131" s="182" t="e">
        <f t="shared" si="13"/>
        <v>#N/A</v>
      </c>
      <c r="Q131" s="182" t="e">
        <f t="shared" si="13"/>
        <v>#N/A</v>
      </c>
      <c r="R131" s="182" t="e">
        <f t="shared" si="13"/>
        <v>#N/A</v>
      </c>
      <c r="S131" s="182" t="e">
        <f t="shared" si="13"/>
        <v>#N/A</v>
      </c>
      <c r="T131" s="182" t="e">
        <f t="shared" si="13"/>
        <v>#N/A</v>
      </c>
      <c r="U131" s="182" t="e">
        <f t="shared" si="13"/>
        <v>#N/A</v>
      </c>
      <c r="V131" s="182" t="e">
        <f t="shared" si="13"/>
        <v>#N/A</v>
      </c>
      <c r="W131" s="182" t="e">
        <f t="shared" si="13"/>
        <v>#N/A</v>
      </c>
      <c r="X131" s="182" t="e">
        <f t="shared" si="13"/>
        <v>#N/A</v>
      </c>
      <c r="Y131" s="182" t="e">
        <f t="shared" si="13"/>
        <v>#N/A</v>
      </c>
      <c r="Z131" s="182" t="e">
        <f t="shared" si="13"/>
        <v>#N/A</v>
      </c>
      <c r="AA131" s="182" t="e">
        <f t="shared" si="13"/>
        <v>#N/A</v>
      </c>
      <c r="AB131" s="182" t="e">
        <f t="shared" si="13"/>
        <v>#N/A</v>
      </c>
      <c r="AC131" s="182" t="e">
        <f t="shared" si="13"/>
        <v>#N/A</v>
      </c>
      <c r="AD131" s="182" t="e">
        <f t="shared" si="13"/>
        <v>#N/A</v>
      </c>
      <c r="AE131" s="182" t="e">
        <f t="shared" si="13"/>
        <v>#N/A</v>
      </c>
      <c r="AG131" s="78">
        <f>IF(SUM(AG133:AG138)&gt;0,AVERAGEIF(AG133:AG138, "&lt;&gt;0"),"")</f>
        <v>4.5</v>
      </c>
    </row>
    <row r="132" spans="1:38" s="1" customFormat="1">
      <c r="F132" s="8"/>
      <c r="K132" s="29"/>
      <c r="L132"/>
      <c r="M132"/>
      <c r="N132"/>
      <c r="O132"/>
      <c r="P132"/>
      <c r="Q132"/>
      <c r="R132"/>
      <c r="S132"/>
      <c r="T132"/>
      <c r="U132"/>
      <c r="V132"/>
      <c r="W132"/>
      <c r="X132"/>
      <c r="Y132"/>
      <c r="Z132"/>
      <c r="AA132"/>
      <c r="AB132"/>
      <c r="AC132"/>
      <c r="AD132"/>
      <c r="AE132"/>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t="str">
        <f>IF('(1)'!$M76&lt;&gt;0,'(1)'!$M76,"")</f>
        <v/>
      </c>
      <c r="M133" t="str">
        <f>IF('(2)'!$M76&lt;&gt;0,'(2)'!$M76,"")</f>
        <v/>
      </c>
      <c r="N133" t="str">
        <f>IF('(3)'!$M76&lt;&gt;0,'(3)'!$M76,"")</f>
        <v/>
      </c>
      <c r="O133" t="str">
        <f>IF('(4)'!$M76&lt;&gt;0,'(4)'!$M76,"")</f>
        <v/>
      </c>
      <c r="P133" t="str">
        <f>IF('(5)'!$M76&lt;&gt;0,'(5)'!$M76,"")</f>
        <v/>
      </c>
      <c r="Q133" t="str">
        <f>IF('(6)'!$M76&lt;&gt;0,'(6)'!$M76,"")</f>
        <v/>
      </c>
      <c r="R133" t="str">
        <f>IF('(7)'!$M76&lt;&gt;0,'(7)'!$M76,"")</f>
        <v/>
      </c>
      <c r="S133" t="str">
        <f>IF('(8)'!$M76&lt;&gt;0,'(8)'!$M76,"")</f>
        <v/>
      </c>
      <c r="T133" t="str">
        <f>IF('(9)'!$M76&lt;&gt;0,'(9)'!$M76,"")</f>
        <v/>
      </c>
      <c r="U133" t="str">
        <f>IF('(10)'!$M76&lt;&gt;0,'(10)'!$M76,"")</f>
        <v/>
      </c>
      <c r="V133" t="str">
        <f>IF('(11)'!$M76&lt;&gt;0,'(11)'!$M76,"")</f>
        <v/>
      </c>
      <c r="W133" t="str">
        <f>IF('(12)'!$M76&lt;&gt;0,'(12)'!$M76,"")</f>
        <v/>
      </c>
      <c r="X133" t="str">
        <f>IF('(13)'!$M76&lt;&gt;0,'(13)'!$M76,"")</f>
        <v/>
      </c>
      <c r="Y133" t="str">
        <f>IF('(14)'!$M76&lt;&gt;0,'(14)'!$M76,"")</f>
        <v/>
      </c>
      <c r="Z133" t="str">
        <f>IF('(15)'!$M76&lt;&gt;0,'(15)'!$M76,"")</f>
        <v/>
      </c>
      <c r="AA133" t="str">
        <f>IF('(16)'!$M76&lt;&gt;0,'(16)'!$M76,"")</f>
        <v/>
      </c>
      <c r="AB133" t="str">
        <f>IF('(17)'!$M76&lt;&gt;0,'(17)'!$M76,"")</f>
        <v/>
      </c>
      <c r="AC133" t="str">
        <f>IF('(18)'!$M76&lt;&gt;0,'(18)'!$M76,"")</f>
        <v/>
      </c>
      <c r="AD133" t="str">
        <f>IF('(19)'!$M76&lt;&gt;0,'(19)'!$M76,"")</f>
        <v/>
      </c>
      <c r="AE133" t="str">
        <f>IF('(20)'!$M76&lt;&gt;0,'(20)'!$M76,"")</f>
        <v/>
      </c>
      <c r="AG133" s="1" t="str">
        <f t="shared" ref="AG133:AG138" si="16">IF(SUM(L133:AE133)=0,"",AVERAGEIF(L133:AE133,"&gt;0"))</f>
        <v/>
      </c>
      <c r="AH133" s="1"/>
    </row>
    <row r="134" spans="1:38" ht="16.5">
      <c r="A134" s="1"/>
      <c r="B134" s="26">
        <f t="shared" si="14"/>
        <v>0.83333333333333326</v>
      </c>
      <c r="C134" s="789" t="str">
        <f t="shared" si="15"/>
        <v>||||||||||||||||||||||||||||||||||||||||||||||||||||||||||||||||||||||</v>
      </c>
      <c r="D134" s="790"/>
      <c r="F134" s="8" t="s">
        <v>24</v>
      </c>
      <c r="G134" s="13" t="s">
        <v>292</v>
      </c>
      <c r="H134" s="11"/>
      <c r="I134" s="11"/>
      <c r="J134" s="11"/>
      <c r="K134" s="29" t="s">
        <v>24</v>
      </c>
      <c r="L134" t="str">
        <f>IF('(1)'!$M77&lt;&gt;0,'(1)'!$M77,"")</f>
        <v/>
      </c>
      <c r="M134" t="str">
        <f>IF('(2)'!$M77&lt;&gt;0,'(2)'!$M77,"")</f>
        <v/>
      </c>
      <c r="N134" t="str">
        <f>IF('(3)'!$M77&lt;&gt;0,'(3)'!$M77,"")</f>
        <v/>
      </c>
      <c r="O134">
        <f>IF('(4)'!$M77&lt;&gt;0,'(4)'!$M77,"")</f>
        <v>5</v>
      </c>
      <c r="P134" t="str">
        <f>IF('(5)'!$M77&lt;&gt;0,'(5)'!$M77,"")</f>
        <v/>
      </c>
      <c r="Q134" t="str">
        <f>IF('(6)'!$M77&lt;&gt;0,'(6)'!$M77,"")</f>
        <v/>
      </c>
      <c r="R134" t="str">
        <f>IF('(7)'!$M77&lt;&gt;0,'(7)'!$M77,"")</f>
        <v/>
      </c>
      <c r="S134" t="str">
        <f>IF('(8)'!$M77&lt;&gt;0,'(8)'!$M77,"")</f>
        <v/>
      </c>
      <c r="T134" t="str">
        <f>IF('(9)'!$M77&lt;&gt;0,'(9)'!$M77,"")</f>
        <v/>
      </c>
      <c r="U134" t="str">
        <f>IF('(10)'!$M77&lt;&gt;0,'(10)'!$M77,"")</f>
        <v/>
      </c>
      <c r="V134" t="str">
        <f>IF('(11)'!$M77&lt;&gt;0,'(11)'!$M77,"")</f>
        <v/>
      </c>
      <c r="W134" t="str">
        <f>IF('(12)'!$M77&lt;&gt;0,'(12)'!$M77,"")</f>
        <v/>
      </c>
      <c r="X134" t="str">
        <f>IF('(13)'!$M77&lt;&gt;0,'(13)'!$M77,"")</f>
        <v/>
      </c>
      <c r="Y134" t="str">
        <f>IF('(14)'!$M77&lt;&gt;0,'(14)'!$M77,"")</f>
        <v/>
      </c>
      <c r="Z134" t="str">
        <f>IF('(15)'!$M77&lt;&gt;0,'(15)'!$M77,"")</f>
        <v/>
      </c>
      <c r="AA134" t="str">
        <f>IF('(16)'!$M77&lt;&gt;0,'(16)'!$M77,"")</f>
        <v/>
      </c>
      <c r="AB134" t="str">
        <f>IF('(17)'!$M77&lt;&gt;0,'(17)'!$M77,"")</f>
        <v/>
      </c>
      <c r="AC134" t="str">
        <f>IF('(18)'!$M77&lt;&gt;0,'(18)'!$M77,"")</f>
        <v/>
      </c>
      <c r="AD134" t="str">
        <f>IF('(19)'!$M77&lt;&gt;0,'(19)'!$M77,"")</f>
        <v/>
      </c>
      <c r="AE134" t="str">
        <f>IF('(20)'!$M77&lt;&gt;0,'(20)'!$M77,"")</f>
        <v/>
      </c>
      <c r="AG134" s="1">
        <f t="shared" si="16"/>
        <v>5</v>
      </c>
      <c r="AH134" s="1"/>
    </row>
    <row r="135" spans="1:38" ht="16.5">
      <c r="A135" s="1"/>
      <c r="B135" s="26">
        <f t="shared" si="14"/>
        <v>0.66666666666666663</v>
      </c>
      <c r="C135" s="789" t="str">
        <f t="shared" si="15"/>
        <v>||||||||||||||||||||||||||||||||||||||||||||||||||||||||</v>
      </c>
      <c r="D135" s="790"/>
      <c r="F135" s="8" t="s">
        <v>25</v>
      </c>
      <c r="G135" s="13" t="s">
        <v>293</v>
      </c>
      <c r="H135" s="11"/>
      <c r="I135" s="11"/>
      <c r="J135" s="11"/>
      <c r="K135" s="29" t="s">
        <v>25</v>
      </c>
      <c r="L135" t="str">
        <f>IF('(1)'!$M78&lt;&gt;0,'(1)'!$M78,"")</f>
        <v/>
      </c>
      <c r="M135" t="str">
        <f>IF('(2)'!$M78&lt;&gt;0,'(2)'!$M78,"")</f>
        <v/>
      </c>
      <c r="N135" t="str">
        <f>IF('(3)'!$M78&lt;&gt;0,'(3)'!$M78,"")</f>
        <v/>
      </c>
      <c r="O135">
        <f>IF('(4)'!$M78&lt;&gt;0,'(4)'!$M78,"")</f>
        <v>4</v>
      </c>
      <c r="P135" t="str">
        <f>IF('(5)'!$M78&lt;&gt;0,'(5)'!$M78,"")</f>
        <v/>
      </c>
      <c r="Q135" t="str">
        <f>IF('(6)'!$M78&lt;&gt;0,'(6)'!$M78,"")</f>
        <v/>
      </c>
      <c r="R135" t="str">
        <f>IF('(7)'!$M78&lt;&gt;0,'(7)'!$M78,"")</f>
        <v/>
      </c>
      <c r="S135" t="str">
        <f>IF('(8)'!$M78&lt;&gt;0,'(8)'!$M78,"")</f>
        <v/>
      </c>
      <c r="T135" t="str">
        <f>IF('(9)'!$M78&lt;&gt;0,'(9)'!$M78,"")</f>
        <v/>
      </c>
      <c r="U135" t="str">
        <f>IF('(10)'!$M78&lt;&gt;0,'(10)'!$M78,"")</f>
        <v/>
      </c>
      <c r="V135" t="str">
        <f>IF('(11)'!$M78&lt;&gt;0,'(11)'!$M78,"")</f>
        <v/>
      </c>
      <c r="W135" t="str">
        <f>IF('(12)'!$M78&lt;&gt;0,'(12)'!$M78,"")</f>
        <v/>
      </c>
      <c r="X135" t="str">
        <f>IF('(13)'!$M78&lt;&gt;0,'(13)'!$M78,"")</f>
        <v/>
      </c>
      <c r="Y135" t="str">
        <f>IF('(14)'!$M78&lt;&gt;0,'(14)'!$M78,"")</f>
        <v/>
      </c>
      <c r="Z135" t="str">
        <f>IF('(15)'!$M78&lt;&gt;0,'(15)'!$M78,"")</f>
        <v/>
      </c>
      <c r="AA135" t="str">
        <f>IF('(16)'!$M78&lt;&gt;0,'(16)'!$M78,"")</f>
        <v/>
      </c>
      <c r="AB135" t="str">
        <f>IF('(17)'!$M78&lt;&gt;0,'(17)'!$M78,"")</f>
        <v/>
      </c>
      <c r="AC135" t="str">
        <f>IF('(18)'!$M78&lt;&gt;0,'(18)'!$M78,"")</f>
        <v/>
      </c>
      <c r="AD135" t="str">
        <f>IF('(19)'!$M78&lt;&gt;0,'(19)'!$M78,"")</f>
        <v/>
      </c>
      <c r="AE135" t="str">
        <f>IF('(20)'!$M78&lt;&gt;0,'(20)'!$M78,"")</f>
        <v/>
      </c>
      <c r="AG135" s="1">
        <f t="shared" si="16"/>
        <v>4</v>
      </c>
      <c r="AH135" s="1"/>
    </row>
    <row r="136" spans="1:38" ht="16.5">
      <c r="A136" s="1"/>
      <c r="B136" s="26" t="e">
        <f t="shared" si="14"/>
        <v>#VALUE!</v>
      </c>
      <c r="C136" s="789" t="e">
        <f t="shared" si="15"/>
        <v>#VALUE!</v>
      </c>
      <c r="D136" s="790"/>
      <c r="F136" s="8" t="s">
        <v>26</v>
      </c>
      <c r="G136" s="13" t="s">
        <v>294</v>
      </c>
      <c r="H136" s="11"/>
      <c r="I136" s="11"/>
      <c r="J136" s="11"/>
      <c r="K136" s="29" t="s">
        <v>26</v>
      </c>
      <c r="L136" t="str">
        <f>IF('(1)'!$M79&lt;&gt;0,'(1)'!$M79,"")</f>
        <v/>
      </c>
      <c r="M136" t="str">
        <f>IF('(2)'!$M79&lt;&gt;0,'(2)'!$M79,"")</f>
        <v/>
      </c>
      <c r="N136" t="str">
        <f>IF('(3)'!$M79&lt;&gt;0,'(3)'!$M79,"")</f>
        <v/>
      </c>
      <c r="O136" t="str">
        <f>IF('(4)'!$M79&lt;&gt;0,'(4)'!$M79,"")</f>
        <v/>
      </c>
      <c r="P136" t="str">
        <f>IF('(5)'!$M79&lt;&gt;0,'(5)'!$M79,"")</f>
        <v/>
      </c>
      <c r="Q136" t="str">
        <f>IF('(6)'!$M79&lt;&gt;0,'(6)'!$M79,"")</f>
        <v/>
      </c>
      <c r="R136" t="str">
        <f>IF('(7)'!$M79&lt;&gt;0,'(7)'!$M79,"")</f>
        <v/>
      </c>
      <c r="S136" t="str">
        <f>IF('(8)'!$M79&lt;&gt;0,'(8)'!$M79,"")</f>
        <v/>
      </c>
      <c r="T136" t="str">
        <f>IF('(9)'!$M79&lt;&gt;0,'(9)'!$M79,"")</f>
        <v/>
      </c>
      <c r="U136" t="str">
        <f>IF('(10)'!$M79&lt;&gt;0,'(10)'!$M79,"")</f>
        <v/>
      </c>
      <c r="V136" t="str">
        <f>IF('(11)'!$M79&lt;&gt;0,'(11)'!$M79,"")</f>
        <v/>
      </c>
      <c r="W136" t="str">
        <f>IF('(12)'!$M79&lt;&gt;0,'(12)'!$M79,"")</f>
        <v/>
      </c>
      <c r="X136" t="str">
        <f>IF('(13)'!$M79&lt;&gt;0,'(13)'!$M79,"")</f>
        <v/>
      </c>
      <c r="Y136" t="str">
        <f>IF('(14)'!$M79&lt;&gt;0,'(14)'!$M79,"")</f>
        <v/>
      </c>
      <c r="Z136" t="str">
        <f>IF('(15)'!$M79&lt;&gt;0,'(15)'!$M79,"")</f>
        <v/>
      </c>
      <c r="AA136" t="str">
        <f>IF('(16)'!$M79&lt;&gt;0,'(16)'!$M79,"")</f>
        <v/>
      </c>
      <c r="AB136" t="str">
        <f>IF('(17)'!$M79&lt;&gt;0,'(17)'!$M79,"")</f>
        <v/>
      </c>
      <c r="AC136" t="str">
        <f>IF('(18)'!$M79&lt;&gt;0,'(18)'!$M79,"")</f>
        <v/>
      </c>
      <c r="AD136" t="str">
        <f>IF('(19)'!$M79&lt;&gt;0,'(19)'!$M79,"")</f>
        <v/>
      </c>
      <c r="AE136" t="str">
        <f>IF('(20)'!$M79&lt;&gt;0,'(20)'!$M79,"")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t="str">
        <f>IF('(1)'!$M80&lt;&gt;0,'(1)'!$M80,"")</f>
        <v/>
      </c>
      <c r="M137" t="str">
        <f>IF('(2)'!$M80&lt;&gt;0,'(2)'!$M80,"")</f>
        <v/>
      </c>
      <c r="N137" t="str">
        <f>IF('(3)'!$M80&lt;&gt;0,'(3)'!$M80,"")</f>
        <v/>
      </c>
      <c r="O137" t="str">
        <f>IF('(4)'!$M80&lt;&gt;0,'(4)'!$M80,"")</f>
        <v/>
      </c>
      <c r="P137" t="str">
        <f>IF('(5)'!$M80&lt;&gt;0,'(5)'!$M80,"")</f>
        <v/>
      </c>
      <c r="Q137" t="str">
        <f>IF('(6)'!$M80&lt;&gt;0,'(6)'!$M80,"")</f>
        <v/>
      </c>
      <c r="R137" t="str">
        <f>IF('(7)'!$M80&lt;&gt;0,'(7)'!$M80,"")</f>
        <v/>
      </c>
      <c r="S137" t="str">
        <f>IF('(8)'!$M80&lt;&gt;0,'(8)'!$M80,"")</f>
        <v/>
      </c>
      <c r="T137" t="str">
        <f>IF('(9)'!$M80&lt;&gt;0,'(9)'!$M80,"")</f>
        <v/>
      </c>
      <c r="U137" t="str">
        <f>IF('(10)'!$M80&lt;&gt;0,'(10)'!$M80,"")</f>
        <v/>
      </c>
      <c r="V137" t="str">
        <f>IF('(11)'!$M80&lt;&gt;0,'(11)'!$M80,"")</f>
        <v/>
      </c>
      <c r="W137" t="str">
        <f>IF('(12)'!$M80&lt;&gt;0,'(12)'!$M80,"")</f>
        <v/>
      </c>
      <c r="X137" t="str">
        <f>IF('(13)'!$M80&lt;&gt;0,'(13)'!$M80,"")</f>
        <v/>
      </c>
      <c r="Y137" t="str">
        <f>IF('(14)'!$M80&lt;&gt;0,'(14)'!$M80,"")</f>
        <v/>
      </c>
      <c r="Z137" t="str">
        <f>IF('(15)'!$M80&lt;&gt;0,'(15)'!$M80,"")</f>
        <v/>
      </c>
      <c r="AA137" t="str">
        <f>IF('(16)'!$M80&lt;&gt;0,'(16)'!$M80,"")</f>
        <v/>
      </c>
      <c r="AB137" t="str">
        <f>IF('(17)'!$M80&lt;&gt;0,'(17)'!$M80,"")</f>
        <v/>
      </c>
      <c r="AC137" t="str">
        <f>IF('(18)'!$M80&lt;&gt;0,'(18)'!$M80,"")</f>
        <v/>
      </c>
      <c r="AD137" t="str">
        <f>IF('(19)'!$M80&lt;&gt;0,'(19)'!$M80,"")</f>
        <v/>
      </c>
      <c r="AE137" t="str">
        <f>IF('(20)'!$M80&lt;&gt;0,'(20)'!$M80,"")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t="str">
        <f>IF('(1)'!$M81&lt;&gt;0,'(1)'!$M81,"")</f>
        <v/>
      </c>
      <c r="M138" t="str">
        <f>IF('(2)'!$M81&lt;&gt;0,'(2)'!$M81,"")</f>
        <v/>
      </c>
      <c r="N138" t="str">
        <f>IF('(3)'!$M81&lt;&gt;0,'(3)'!$M81,"")</f>
        <v/>
      </c>
      <c r="O138" t="str">
        <f>IF('(4)'!$M81&lt;&gt;0,'(4)'!$M81,"")</f>
        <v/>
      </c>
      <c r="P138" t="str">
        <f>IF('(5)'!$M81&lt;&gt;0,'(5)'!$M81,"")</f>
        <v/>
      </c>
      <c r="Q138" t="str">
        <f>IF('(6)'!$M81&lt;&gt;0,'(6)'!$M81,"")</f>
        <v/>
      </c>
      <c r="R138" t="str">
        <f>IF('(7)'!$M81&lt;&gt;0,'(7)'!$M81,"")</f>
        <v/>
      </c>
      <c r="S138" t="str">
        <f>IF('(8)'!$M81&lt;&gt;0,'(8)'!$M81,"")</f>
        <v/>
      </c>
      <c r="T138" t="str">
        <f>IF('(9)'!$M81&lt;&gt;0,'(9)'!$M81,"")</f>
        <v/>
      </c>
      <c r="U138" t="str">
        <f>IF('(10)'!$M81&lt;&gt;0,'(10)'!$M81,"")</f>
        <v/>
      </c>
      <c r="V138" t="str">
        <f>IF('(11)'!$M81&lt;&gt;0,'(11)'!$M81,"")</f>
        <v/>
      </c>
      <c r="W138" t="str">
        <f>IF('(12)'!$M81&lt;&gt;0,'(12)'!$M81,"")</f>
        <v/>
      </c>
      <c r="X138" t="str">
        <f>IF('(13)'!$M81&lt;&gt;0,'(13)'!$M81,"")</f>
        <v/>
      </c>
      <c r="Y138" t="str">
        <f>IF('(14)'!$M81&lt;&gt;0,'(14)'!$M81,"")</f>
        <v/>
      </c>
      <c r="Z138" t="str">
        <f>IF('(15)'!$M81&lt;&gt;0,'(15)'!$M81,"")</f>
        <v/>
      </c>
      <c r="AA138" t="str">
        <f>IF('(16)'!$M81&lt;&gt;0,'(16)'!$M81,"")</f>
        <v/>
      </c>
      <c r="AB138" t="str">
        <f>IF('(17)'!$M81&lt;&gt;0,'(17)'!$M81,"")</f>
        <v/>
      </c>
      <c r="AC138" t="str">
        <f>IF('(18)'!$M81&lt;&gt;0,'(18)'!$M81,"")</f>
        <v/>
      </c>
      <c r="AD138" t="str">
        <f>IF('(19)'!$M81&lt;&gt;0,'(19)'!$M81,"")</f>
        <v/>
      </c>
      <c r="AE138" t="str">
        <f>IF('(20)'!$M81&lt;&gt;0,'(20)'!$M81,"")</f>
        <v/>
      </c>
      <c r="AG138" s="1" t="str">
        <f t="shared" si="16"/>
        <v/>
      </c>
      <c r="AH138" s="1"/>
    </row>
    <row r="139" spans="1:38" s="1" customFormat="1">
      <c r="F139" s="8"/>
      <c r="K139" s="29"/>
      <c r="L139"/>
      <c r="M139"/>
      <c r="N139"/>
      <c r="O139"/>
      <c r="P139"/>
      <c r="Q139"/>
      <c r="R139"/>
      <c r="S139"/>
      <c r="T139"/>
      <c r="U139"/>
      <c r="V139"/>
      <c r="W139"/>
      <c r="X139"/>
      <c r="Y139"/>
      <c r="Z139"/>
      <c r="AA139"/>
      <c r="AB139"/>
      <c r="AC139"/>
      <c r="AD139"/>
      <c r="AE139"/>
    </row>
    <row r="140" spans="1:38" s="1" customFormat="1">
      <c r="A140" s="25">
        <f>(AG140/60)*10</f>
        <v>0.88888888888888884</v>
      </c>
      <c r="B140" s="756" t="str">
        <f>REPT("|",AG140*14)</f>
        <v>||||||||||||||||||||||||||||||||||||||||||||||||||||||||||||||||||||||||||</v>
      </c>
      <c r="C140" s="784"/>
      <c r="D140" s="9" t="s">
        <v>99</v>
      </c>
      <c r="F140" s="1" t="s">
        <v>155</v>
      </c>
      <c r="K140" s="29"/>
      <c r="L140" s="182" t="e">
        <f>IF(SUM(L142:L144)&gt;0,AVERAGEIF(L142:L144, "&lt;&gt;0"),NA())</f>
        <v>#N/A</v>
      </c>
      <c r="M140" s="182" t="e">
        <f t="shared" ref="M140:AE140" si="17">IF(SUM(M142:M144)&gt;0,AVERAGEIF(M142:M144, "&lt;&gt;0"),NA())</f>
        <v>#N/A</v>
      </c>
      <c r="N140" s="182">
        <f t="shared" si="17"/>
        <v>5</v>
      </c>
      <c r="O140" s="182">
        <f t="shared" si="17"/>
        <v>6</v>
      </c>
      <c r="P140" s="182" t="e">
        <f t="shared" si="17"/>
        <v>#N/A</v>
      </c>
      <c r="Q140" s="182" t="e">
        <f t="shared" si="17"/>
        <v>#N/A</v>
      </c>
      <c r="R140" s="182" t="e">
        <f t="shared" si="17"/>
        <v>#N/A</v>
      </c>
      <c r="S140" s="182" t="e">
        <f t="shared" si="17"/>
        <v>#N/A</v>
      </c>
      <c r="T140" s="182" t="e">
        <f t="shared" si="17"/>
        <v>#N/A</v>
      </c>
      <c r="U140" s="182" t="e">
        <f t="shared" si="17"/>
        <v>#N/A</v>
      </c>
      <c r="V140" s="182" t="e">
        <f t="shared" si="17"/>
        <v>#N/A</v>
      </c>
      <c r="W140" s="182" t="e">
        <f t="shared" si="17"/>
        <v>#N/A</v>
      </c>
      <c r="X140" s="182" t="e">
        <f t="shared" si="17"/>
        <v>#N/A</v>
      </c>
      <c r="Y140" s="182" t="e">
        <f t="shared" si="17"/>
        <v>#N/A</v>
      </c>
      <c r="Z140" s="182" t="e">
        <f t="shared" si="17"/>
        <v>#N/A</v>
      </c>
      <c r="AA140" s="182" t="e">
        <f t="shared" si="17"/>
        <v>#N/A</v>
      </c>
      <c r="AB140" s="182" t="e">
        <f t="shared" si="17"/>
        <v>#N/A</v>
      </c>
      <c r="AC140" s="182" t="e">
        <f t="shared" si="17"/>
        <v>#N/A</v>
      </c>
      <c r="AD140" s="182" t="e">
        <f t="shared" si="17"/>
        <v>#N/A</v>
      </c>
      <c r="AE140" s="182" t="e">
        <f t="shared" si="17"/>
        <v>#N/A</v>
      </c>
      <c r="AG140" s="78">
        <f>IF(SUM(AG142:AG144)&gt;0,AVERAGEIF(AG142:AG144, "&lt;&gt;0"),"")</f>
        <v>5.333333333333333</v>
      </c>
    </row>
    <row r="141" spans="1:38" s="1" customFormat="1">
      <c r="F141" s="8"/>
      <c r="K141" s="29"/>
      <c r="L141"/>
      <c r="M141"/>
      <c r="N141"/>
      <c r="O141"/>
      <c r="P141"/>
      <c r="Q141"/>
      <c r="R141"/>
      <c r="S141"/>
      <c r="T141"/>
      <c r="U141"/>
      <c r="V141"/>
      <c r="W141"/>
      <c r="X141"/>
      <c r="Y141"/>
      <c r="Z141"/>
      <c r="AA141"/>
      <c r="AB141"/>
      <c r="AC141"/>
      <c r="AD141"/>
      <c r="AE141"/>
      <c r="AL141" s="16" t="str">
        <f>+AG146</f>
        <v/>
      </c>
    </row>
    <row r="142" spans="1:38" ht="16.5">
      <c r="A142" s="1"/>
      <c r="B142" s="26">
        <f>(AG142/60)*10</f>
        <v>0.91666666666666663</v>
      </c>
      <c r="C142" s="789" t="str">
        <f>REPT("|",AG142*14)</f>
        <v>|||||||||||||||||||||||||||||||||||||||||||||||||||||||||||||||||||||||||||||</v>
      </c>
      <c r="D142" s="790"/>
      <c r="F142" s="8" t="s">
        <v>29</v>
      </c>
      <c r="G142" s="13" t="s">
        <v>297</v>
      </c>
      <c r="H142" s="11"/>
      <c r="I142" s="11"/>
      <c r="J142" s="11"/>
      <c r="K142" s="29" t="s">
        <v>29</v>
      </c>
      <c r="L142" t="str">
        <f>IF('(1)'!$M85&lt;&gt;0,'(1)'!$M85,"")</f>
        <v/>
      </c>
      <c r="M142" t="str">
        <f>IF('(2)'!$M85&lt;&gt;0,'(2)'!$M85,"")</f>
        <v/>
      </c>
      <c r="N142">
        <f>IF('(3)'!$M85&lt;&gt;0,'(3)'!$M85,"")</f>
        <v>5</v>
      </c>
      <c r="O142">
        <f>IF('(4)'!$M85&lt;&gt;0,'(4)'!$M85,"")</f>
        <v>6</v>
      </c>
      <c r="P142" t="str">
        <f>IF('(5)'!$M85&lt;&gt;0,'(5)'!$M85,"")</f>
        <v/>
      </c>
      <c r="Q142" t="str">
        <f>IF('(6)'!$M85&lt;&gt;0,'(6)'!$M85,"")</f>
        <v/>
      </c>
      <c r="R142" t="str">
        <f>IF('(7)'!$M85&lt;&gt;0,'(7)'!$M85,"")</f>
        <v/>
      </c>
      <c r="S142" t="str">
        <f>IF('(8)'!$M85&lt;&gt;0,'(8)'!$M85,"")</f>
        <v/>
      </c>
      <c r="T142" t="str">
        <f>IF('(9)'!$M85&lt;&gt;0,'(9)'!$M85,"")</f>
        <v/>
      </c>
      <c r="U142" t="str">
        <f>IF('(10)'!$M85&lt;&gt;0,'(10)'!$M85,"")</f>
        <v/>
      </c>
      <c r="V142" t="str">
        <f>IF('(11)'!$M85&lt;&gt;0,'(11)'!$M85,"")</f>
        <v/>
      </c>
      <c r="W142" t="str">
        <f>IF('(12)'!$M85&lt;&gt;0,'(12)'!$M85,"")</f>
        <v/>
      </c>
      <c r="X142" t="str">
        <f>IF('(13)'!$M85&lt;&gt;0,'(13)'!$M85,"")</f>
        <v/>
      </c>
      <c r="Y142" t="str">
        <f>IF('(14)'!$M85&lt;&gt;0,'(14)'!$M85,"")</f>
        <v/>
      </c>
      <c r="Z142" t="str">
        <f>IF('(15)'!$M85&lt;&gt;0,'(15)'!$M85,"")</f>
        <v/>
      </c>
      <c r="AA142" t="str">
        <f>IF('(16)'!$M85&lt;&gt;0,'(16)'!$M85,"")</f>
        <v/>
      </c>
      <c r="AB142" t="str">
        <f>IF('(17)'!$M85&lt;&gt;0,'(17)'!$M85,"")</f>
        <v/>
      </c>
      <c r="AC142" t="str">
        <f>IF('(18)'!$M85&lt;&gt;0,'(18)'!$M85,"")</f>
        <v/>
      </c>
      <c r="AD142" t="str">
        <f>IF('(19)'!$M85&lt;&gt;0,'(19)'!$M85,"")</f>
        <v/>
      </c>
      <c r="AE142" t="str">
        <f>IF('(20)'!$M85&lt;&gt;0,'(20)'!$M85,"")</f>
        <v/>
      </c>
      <c r="AG142" s="1">
        <f>IF(SUM(L142:AE142)=0,"",AVERAGEIF(L142:AE142,"&gt;0"))</f>
        <v>5.5</v>
      </c>
      <c r="AH142" s="1"/>
    </row>
    <row r="143" spans="1:38" ht="16.5">
      <c r="A143" s="1"/>
      <c r="B143" s="26">
        <f>(AG143/60)*10</f>
        <v>0.83333333333333326</v>
      </c>
      <c r="C143" s="789" t="str">
        <f>REPT("|",AG143*14)</f>
        <v>||||||||||||||||||||||||||||||||||||||||||||||||||||||||||||||||||||||</v>
      </c>
      <c r="D143" s="790"/>
      <c r="F143" s="8" t="s">
        <v>30</v>
      </c>
      <c r="G143" s="13" t="s">
        <v>298</v>
      </c>
      <c r="H143" s="11"/>
      <c r="I143" s="11"/>
      <c r="J143" s="11"/>
      <c r="K143" s="29" t="s">
        <v>30</v>
      </c>
      <c r="L143" t="str">
        <f>IF('(1)'!$M86&lt;&gt;0,'(1)'!$M86,"")</f>
        <v/>
      </c>
      <c r="M143" t="str">
        <f>IF('(2)'!$M86&lt;&gt;0,'(2)'!$M86,"")</f>
        <v/>
      </c>
      <c r="N143">
        <f>IF('(3)'!$M86&lt;&gt;0,'(3)'!$M86,"")</f>
        <v>5</v>
      </c>
      <c r="O143" t="str">
        <f>IF('(4)'!$M86&lt;&gt;0,'(4)'!$M86,"")</f>
        <v/>
      </c>
      <c r="P143" t="str">
        <f>IF('(5)'!$M86&lt;&gt;0,'(5)'!$M86,"")</f>
        <v/>
      </c>
      <c r="Q143" t="str">
        <f>IF('(6)'!$M86&lt;&gt;0,'(6)'!$M86,"")</f>
        <v/>
      </c>
      <c r="R143" t="str">
        <f>IF('(7)'!$M86&lt;&gt;0,'(7)'!$M86,"")</f>
        <v/>
      </c>
      <c r="S143" t="str">
        <f>IF('(8)'!$M86&lt;&gt;0,'(8)'!$M86,"")</f>
        <v/>
      </c>
      <c r="T143" t="str">
        <f>IF('(9)'!$M86&lt;&gt;0,'(9)'!$M86,"")</f>
        <v/>
      </c>
      <c r="U143" t="str">
        <f>IF('(10)'!$M86&lt;&gt;0,'(10)'!$M86,"")</f>
        <v/>
      </c>
      <c r="V143" t="str">
        <f>IF('(11)'!$M86&lt;&gt;0,'(11)'!$M86,"")</f>
        <v/>
      </c>
      <c r="W143" t="str">
        <f>IF('(12)'!$M86&lt;&gt;0,'(12)'!$M86,"")</f>
        <v/>
      </c>
      <c r="X143" t="str">
        <f>IF('(13)'!$M86&lt;&gt;0,'(13)'!$M86,"")</f>
        <v/>
      </c>
      <c r="Y143" t="str">
        <f>IF('(14)'!$M86&lt;&gt;0,'(14)'!$M86,"")</f>
        <v/>
      </c>
      <c r="Z143" t="str">
        <f>IF('(15)'!$M86&lt;&gt;0,'(15)'!$M86,"")</f>
        <v/>
      </c>
      <c r="AA143" t="str">
        <f>IF('(16)'!$M86&lt;&gt;0,'(16)'!$M86,"")</f>
        <v/>
      </c>
      <c r="AB143" t="str">
        <f>IF('(17)'!$M86&lt;&gt;0,'(17)'!$M86,"")</f>
        <v/>
      </c>
      <c r="AC143" t="str">
        <f>IF('(18)'!$M86&lt;&gt;0,'(18)'!$M86,"")</f>
        <v/>
      </c>
      <c r="AD143" t="str">
        <f>IF('(19)'!$M86&lt;&gt;0,'(19)'!$M86,"")</f>
        <v/>
      </c>
      <c r="AE143" t="str">
        <f>IF('(20)'!$M86&lt;&gt;0,'(20)'!$M86,"")</f>
        <v/>
      </c>
      <c r="AG143" s="1">
        <f>IF(SUM(L143:AE143)=0,"",AVERAGEIF(L143:AE143,"&gt;0"))</f>
        <v>5</v>
      </c>
      <c r="AH143" s="1"/>
    </row>
    <row r="144" spans="1:38" ht="16.5">
      <c r="A144" s="1"/>
      <c r="B144" s="26">
        <f>(AG144/60)*10</f>
        <v>0.91666666666666663</v>
      </c>
      <c r="C144" s="789" t="str">
        <f>REPT("|",AG144*14)</f>
        <v>|||||||||||||||||||||||||||||||||||||||||||||||||||||||||||||||||||||||||||||</v>
      </c>
      <c r="D144" s="790"/>
      <c r="F144" s="8" t="s">
        <v>31</v>
      </c>
      <c r="G144" s="13" t="s">
        <v>299</v>
      </c>
      <c r="H144" s="11"/>
      <c r="I144" s="11"/>
      <c r="J144" s="11"/>
      <c r="K144" s="29" t="s">
        <v>31</v>
      </c>
      <c r="L144" t="str">
        <f>IF('(1)'!$M87&lt;&gt;0,'(1)'!$M87,"")</f>
        <v/>
      </c>
      <c r="M144" t="str">
        <f>IF('(2)'!$M87&lt;&gt;0,'(2)'!$M87,"")</f>
        <v/>
      </c>
      <c r="N144">
        <f>IF('(3)'!$M87&lt;&gt;0,'(3)'!$M87,"")</f>
        <v>5</v>
      </c>
      <c r="O144">
        <f>IF('(4)'!$M87&lt;&gt;0,'(4)'!$M87,"")</f>
        <v>6</v>
      </c>
      <c r="P144" t="str">
        <f>IF('(5)'!$M87&lt;&gt;0,'(5)'!$M87,"")</f>
        <v/>
      </c>
      <c r="Q144" t="str">
        <f>IF('(6)'!$M87&lt;&gt;0,'(6)'!$M87,"")</f>
        <v/>
      </c>
      <c r="R144" t="str">
        <f>IF('(7)'!$M87&lt;&gt;0,'(7)'!$M87,"")</f>
        <v/>
      </c>
      <c r="S144" t="str">
        <f>IF('(8)'!$M87&lt;&gt;0,'(8)'!$M87,"")</f>
        <v/>
      </c>
      <c r="T144" t="str">
        <f>IF('(9)'!$M87&lt;&gt;0,'(9)'!$M87,"")</f>
        <v/>
      </c>
      <c r="U144" t="str">
        <f>IF('(10)'!$M87&lt;&gt;0,'(10)'!$M87,"")</f>
        <v/>
      </c>
      <c r="V144" t="str">
        <f>IF('(11)'!$M87&lt;&gt;0,'(11)'!$M87,"")</f>
        <v/>
      </c>
      <c r="W144" t="str">
        <f>IF('(12)'!$M87&lt;&gt;0,'(12)'!$M87,"")</f>
        <v/>
      </c>
      <c r="X144" t="str">
        <f>IF('(13)'!$M87&lt;&gt;0,'(13)'!$M87,"")</f>
        <v/>
      </c>
      <c r="Y144" t="str">
        <f>IF('(14)'!$M87&lt;&gt;0,'(14)'!$M87,"")</f>
        <v/>
      </c>
      <c r="Z144" t="str">
        <f>IF('(15)'!$M87&lt;&gt;0,'(15)'!$M87,"")</f>
        <v/>
      </c>
      <c r="AA144" t="str">
        <f>IF('(16)'!$M87&lt;&gt;0,'(16)'!$M87,"")</f>
        <v/>
      </c>
      <c r="AB144" t="str">
        <f>IF('(17)'!$M87&lt;&gt;0,'(17)'!$M87,"")</f>
        <v/>
      </c>
      <c r="AC144" t="str">
        <f>IF('(18)'!$M87&lt;&gt;0,'(18)'!$M87,"")</f>
        <v/>
      </c>
      <c r="AD144" t="str">
        <f>IF('(19)'!$M87&lt;&gt;0,'(19)'!$M87,"")</f>
        <v/>
      </c>
      <c r="AE144" t="str">
        <f>IF('(20)'!$M87&lt;&gt;0,'(20)'!$M87,"")</f>
        <v/>
      </c>
      <c r="AG144" s="1">
        <f>IF(SUM(L144:AE144)=0,"",AVERAGEIF(L144:AE144,"&gt;0"))</f>
        <v>5.5</v>
      </c>
      <c r="AH144" s="1"/>
    </row>
    <row r="145" spans="1:34" s="1" customFormat="1">
      <c r="F145" s="8"/>
      <c r="K145" s="29"/>
      <c r="L145"/>
      <c r="M145"/>
      <c r="N145"/>
      <c r="O145"/>
      <c r="P145"/>
      <c r="Q145"/>
      <c r="R145"/>
      <c r="S145"/>
      <c r="T145"/>
      <c r="U145"/>
      <c r="V145"/>
      <c r="W145"/>
      <c r="X145"/>
      <c r="Y145"/>
      <c r="Z145"/>
      <c r="AA145"/>
      <c r="AB145"/>
      <c r="AC145"/>
      <c r="AD145"/>
      <c r="AE145"/>
    </row>
    <row r="146" spans="1:34" s="1" customFormat="1">
      <c r="A146" s="25" t="e">
        <f>(AG146/60)*10</f>
        <v>#VALUE!</v>
      </c>
      <c r="B146" s="756" t="e">
        <f>REPT("|",AG146*14)</f>
        <v>#VALUE!</v>
      </c>
      <c r="C146" s="784"/>
      <c r="D146" s="9" t="s">
        <v>100</v>
      </c>
      <c r="F146" s="1" t="s">
        <v>156</v>
      </c>
      <c r="K146" s="29"/>
      <c r="L146" s="182" t="e">
        <f>IF(SUM(L148:L153)&gt;0,AVERAGEIF(L148:L153, "&lt;&gt;0"),NA())</f>
        <v>#N/A</v>
      </c>
      <c r="M146" s="182" t="e">
        <f t="shared" ref="M146:AE146" si="18">IF(SUM(M148:M153)&gt;0,AVERAGEIF(M148:M153, "&lt;&gt;0"),NA())</f>
        <v>#N/A</v>
      </c>
      <c r="N146" s="182" t="e">
        <f t="shared" si="18"/>
        <v>#N/A</v>
      </c>
      <c r="O146" s="182" t="e">
        <f t="shared" si="18"/>
        <v>#N/A</v>
      </c>
      <c r="P146" s="182" t="e">
        <f t="shared" si="18"/>
        <v>#N/A</v>
      </c>
      <c r="Q146" s="182" t="e">
        <f t="shared" si="18"/>
        <v>#N/A</v>
      </c>
      <c r="R146" s="182" t="e">
        <f t="shared" si="18"/>
        <v>#N/A</v>
      </c>
      <c r="S146" s="182" t="e">
        <f t="shared" si="18"/>
        <v>#N/A</v>
      </c>
      <c r="T146" s="182" t="e">
        <f t="shared" si="18"/>
        <v>#N/A</v>
      </c>
      <c r="U146" s="182" t="e">
        <f t="shared" si="18"/>
        <v>#N/A</v>
      </c>
      <c r="V146" s="182" t="e">
        <f t="shared" si="18"/>
        <v>#N/A</v>
      </c>
      <c r="W146" s="182" t="e">
        <f t="shared" si="18"/>
        <v>#N/A</v>
      </c>
      <c r="X146" s="182" t="e">
        <f t="shared" si="18"/>
        <v>#N/A</v>
      </c>
      <c r="Y146" s="182" t="e">
        <f t="shared" si="18"/>
        <v>#N/A</v>
      </c>
      <c r="Z146" s="182" t="e">
        <f t="shared" si="18"/>
        <v>#N/A</v>
      </c>
      <c r="AA146" s="182" t="e">
        <f t="shared" si="18"/>
        <v>#N/A</v>
      </c>
      <c r="AB146" s="182" t="e">
        <f t="shared" si="18"/>
        <v>#N/A</v>
      </c>
      <c r="AC146" s="182" t="e">
        <f t="shared" si="18"/>
        <v>#N/A</v>
      </c>
      <c r="AD146" s="182" t="e">
        <f t="shared" si="18"/>
        <v>#N/A</v>
      </c>
      <c r="AE146" s="182" t="e">
        <f t="shared" si="18"/>
        <v>#N/A</v>
      </c>
      <c r="AG146" s="78" t="str">
        <f>IF(SUM(AG148:AG153)&gt;0,AVERAGEIF(AG148:AG153, "&lt;&gt;0"),"")</f>
        <v/>
      </c>
    </row>
    <row r="147" spans="1:34" s="1" customFormat="1">
      <c r="F147" s="8"/>
      <c r="K147" s="29"/>
      <c r="L147"/>
      <c r="M147"/>
      <c r="N147"/>
      <c r="O147"/>
      <c r="P147"/>
      <c r="Q147"/>
      <c r="R147"/>
      <c r="S147"/>
      <c r="T147"/>
      <c r="U147"/>
      <c r="V147"/>
      <c r="W147"/>
      <c r="X147"/>
      <c r="Y147"/>
      <c r="Z147"/>
      <c r="AA147"/>
      <c r="AB147"/>
      <c r="AC147"/>
      <c r="AD147"/>
      <c r="AE147"/>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t="str">
        <f>IF('(1)'!$M91&lt;&gt;0,'(1)'!$M91,"")</f>
        <v/>
      </c>
      <c r="M148" t="str">
        <f>IF('(2)'!$M91&lt;&gt;0,'(2)'!$M91,"")</f>
        <v/>
      </c>
      <c r="N148" t="str">
        <f>IF('(3)'!$M91&lt;&gt;0,'(3)'!$M91,"")</f>
        <v/>
      </c>
      <c r="O148" t="str">
        <f>IF('(4)'!$M91&lt;&gt;0,'(4)'!$M91,"")</f>
        <v/>
      </c>
      <c r="P148" t="str">
        <f>IF('(5)'!$M91&lt;&gt;0,'(5)'!$M91,"")</f>
        <v/>
      </c>
      <c r="Q148" t="str">
        <f>IF('(6)'!$M91&lt;&gt;0,'(6)'!$M91,"")</f>
        <v/>
      </c>
      <c r="R148" t="str">
        <f>IF('(7)'!$M91&lt;&gt;0,'(7)'!$M91,"")</f>
        <v/>
      </c>
      <c r="S148" t="str">
        <f>IF('(8)'!$M91&lt;&gt;0,'(8)'!$M91,"")</f>
        <v/>
      </c>
      <c r="T148" t="str">
        <f>IF('(9)'!$M91&lt;&gt;0,'(9)'!$M91,"")</f>
        <v/>
      </c>
      <c r="U148" t="str">
        <f>IF('(10)'!$M91&lt;&gt;0,'(10)'!$M91,"")</f>
        <v/>
      </c>
      <c r="V148" t="str">
        <f>IF('(11)'!$M91&lt;&gt;0,'(11)'!$M91,"")</f>
        <v/>
      </c>
      <c r="W148" t="str">
        <f>IF('(12)'!$M91&lt;&gt;0,'(12)'!$M91,"")</f>
        <v/>
      </c>
      <c r="X148" t="str">
        <f>IF('(13)'!$M91&lt;&gt;0,'(13)'!$M91,"")</f>
        <v/>
      </c>
      <c r="Y148" t="str">
        <f>IF('(14)'!$M91&lt;&gt;0,'(14)'!$M91,"")</f>
        <v/>
      </c>
      <c r="Z148" t="str">
        <f>IF('(15)'!$M91&lt;&gt;0,'(15)'!$M91,"")</f>
        <v/>
      </c>
      <c r="AA148" t="str">
        <f>IF('(16)'!$M91&lt;&gt;0,'(16)'!$M91,"")</f>
        <v/>
      </c>
      <c r="AB148" t="str">
        <f>IF('(17)'!$M91&lt;&gt;0,'(17)'!$M91,"")</f>
        <v/>
      </c>
      <c r="AC148" t="str">
        <f>IF('(18)'!$M91&lt;&gt;0,'(18)'!$M91,"")</f>
        <v/>
      </c>
      <c r="AD148" t="str">
        <f>IF('(19)'!$M91&lt;&gt;0,'(19)'!$M91,"")</f>
        <v/>
      </c>
      <c r="AE148" t="str">
        <f>IF('(20)'!$M91&lt;&gt;0,'(20)'!$M91,"")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t="str">
        <f>IF('(1)'!$M92&lt;&gt;0,'(1)'!$M92,"")</f>
        <v/>
      </c>
      <c r="M149" t="str">
        <f>IF('(2)'!$M92&lt;&gt;0,'(2)'!$M92,"")</f>
        <v/>
      </c>
      <c r="N149" t="str">
        <f>IF('(3)'!$M92&lt;&gt;0,'(3)'!$M92,"")</f>
        <v/>
      </c>
      <c r="O149" t="str">
        <f>IF('(4)'!$M92&lt;&gt;0,'(4)'!$M92,"")</f>
        <v/>
      </c>
      <c r="P149" t="str">
        <f>IF('(5)'!$M92&lt;&gt;0,'(5)'!$M92,"")</f>
        <v/>
      </c>
      <c r="Q149" t="str">
        <f>IF('(6)'!$M92&lt;&gt;0,'(6)'!$M92,"")</f>
        <v/>
      </c>
      <c r="R149" t="str">
        <f>IF('(7)'!$M92&lt;&gt;0,'(7)'!$M92,"")</f>
        <v/>
      </c>
      <c r="S149" t="str">
        <f>IF('(8)'!$M92&lt;&gt;0,'(8)'!$M92,"")</f>
        <v/>
      </c>
      <c r="T149" t="str">
        <f>IF('(9)'!$M92&lt;&gt;0,'(9)'!$M92,"")</f>
        <v/>
      </c>
      <c r="U149" t="str">
        <f>IF('(10)'!$M92&lt;&gt;0,'(10)'!$M92,"")</f>
        <v/>
      </c>
      <c r="V149" t="str">
        <f>IF('(11)'!$M92&lt;&gt;0,'(11)'!$M92,"")</f>
        <v/>
      </c>
      <c r="W149" t="str">
        <f>IF('(12)'!$M92&lt;&gt;0,'(12)'!$M92,"")</f>
        <v/>
      </c>
      <c r="X149" t="str">
        <f>IF('(13)'!$M92&lt;&gt;0,'(13)'!$M92,"")</f>
        <v/>
      </c>
      <c r="Y149" t="str">
        <f>IF('(14)'!$M92&lt;&gt;0,'(14)'!$M92,"")</f>
        <v/>
      </c>
      <c r="Z149" t="str">
        <f>IF('(15)'!$M92&lt;&gt;0,'(15)'!$M92,"")</f>
        <v/>
      </c>
      <c r="AA149" t="str">
        <f>IF('(16)'!$M92&lt;&gt;0,'(16)'!$M92,"")</f>
        <v/>
      </c>
      <c r="AB149" t="str">
        <f>IF('(17)'!$M92&lt;&gt;0,'(17)'!$M92,"")</f>
        <v/>
      </c>
      <c r="AC149" t="str">
        <f>IF('(18)'!$M92&lt;&gt;0,'(18)'!$M92,"")</f>
        <v/>
      </c>
      <c r="AD149" t="str">
        <f>IF('(19)'!$M92&lt;&gt;0,'(19)'!$M92,"")</f>
        <v/>
      </c>
      <c r="AE149" t="str">
        <f>IF('(20)'!$M92&lt;&gt;0,'(20)'!$M92,"")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t="str">
        <f>IF('(1)'!$M93&lt;&gt;0,'(1)'!$M93,"")</f>
        <v/>
      </c>
      <c r="M150" t="str">
        <f>IF('(2)'!$M93&lt;&gt;0,'(2)'!$M93,"")</f>
        <v/>
      </c>
      <c r="N150" t="str">
        <f>IF('(3)'!$M93&lt;&gt;0,'(3)'!$M93,"")</f>
        <v/>
      </c>
      <c r="O150" t="str">
        <f>IF('(4)'!$M93&lt;&gt;0,'(4)'!$M93,"")</f>
        <v/>
      </c>
      <c r="P150" t="str">
        <f>IF('(5)'!$M93&lt;&gt;0,'(5)'!$M93,"")</f>
        <v/>
      </c>
      <c r="Q150" t="str">
        <f>IF('(6)'!$M93&lt;&gt;0,'(6)'!$M93,"")</f>
        <v/>
      </c>
      <c r="R150" t="str">
        <f>IF('(7)'!$M93&lt;&gt;0,'(7)'!$M93,"")</f>
        <v/>
      </c>
      <c r="S150" t="str">
        <f>IF('(8)'!$M93&lt;&gt;0,'(8)'!$M93,"")</f>
        <v/>
      </c>
      <c r="T150" t="str">
        <f>IF('(9)'!$M93&lt;&gt;0,'(9)'!$M93,"")</f>
        <v/>
      </c>
      <c r="U150" t="str">
        <f>IF('(10)'!$M93&lt;&gt;0,'(10)'!$M93,"")</f>
        <v/>
      </c>
      <c r="V150" t="str">
        <f>IF('(11)'!$M93&lt;&gt;0,'(11)'!$M93,"")</f>
        <v/>
      </c>
      <c r="W150" t="str">
        <f>IF('(12)'!$M93&lt;&gt;0,'(12)'!$M93,"")</f>
        <v/>
      </c>
      <c r="X150" t="str">
        <f>IF('(13)'!$M93&lt;&gt;0,'(13)'!$M93,"")</f>
        <v/>
      </c>
      <c r="Y150" t="str">
        <f>IF('(14)'!$M93&lt;&gt;0,'(14)'!$M93,"")</f>
        <v/>
      </c>
      <c r="Z150" t="str">
        <f>IF('(15)'!$M93&lt;&gt;0,'(15)'!$M93,"")</f>
        <v/>
      </c>
      <c r="AA150" t="str">
        <f>IF('(16)'!$M93&lt;&gt;0,'(16)'!$M93,"")</f>
        <v/>
      </c>
      <c r="AB150" t="str">
        <f>IF('(17)'!$M93&lt;&gt;0,'(17)'!$M93,"")</f>
        <v/>
      </c>
      <c r="AC150" t="str">
        <f>IF('(18)'!$M93&lt;&gt;0,'(18)'!$M93,"")</f>
        <v/>
      </c>
      <c r="AD150" t="str">
        <f>IF('(19)'!$M93&lt;&gt;0,'(19)'!$M93,"")</f>
        <v/>
      </c>
      <c r="AE150" t="str">
        <f>IF('(20)'!$M93&lt;&gt;0,'(20)'!$M93,"")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t="str">
        <f>IF('(1)'!$M94&lt;&gt;0,'(1)'!$M94,"")</f>
        <v/>
      </c>
      <c r="M151" t="str">
        <f>IF('(2)'!$M94&lt;&gt;0,'(2)'!$M94,"")</f>
        <v/>
      </c>
      <c r="N151" t="str">
        <f>IF('(3)'!$M94&lt;&gt;0,'(3)'!$M94,"")</f>
        <v/>
      </c>
      <c r="O151" t="str">
        <f>IF('(4)'!$M94&lt;&gt;0,'(4)'!$M94,"")</f>
        <v/>
      </c>
      <c r="P151" t="str">
        <f>IF('(5)'!$M94&lt;&gt;0,'(5)'!$M94,"")</f>
        <v/>
      </c>
      <c r="Q151" t="str">
        <f>IF('(6)'!$M94&lt;&gt;0,'(6)'!$M94,"")</f>
        <v/>
      </c>
      <c r="R151" t="str">
        <f>IF('(7)'!$M94&lt;&gt;0,'(7)'!$M94,"")</f>
        <v/>
      </c>
      <c r="S151" t="str">
        <f>IF('(8)'!$M94&lt;&gt;0,'(8)'!$M94,"")</f>
        <v/>
      </c>
      <c r="T151" t="str">
        <f>IF('(9)'!$M94&lt;&gt;0,'(9)'!$M94,"")</f>
        <v/>
      </c>
      <c r="U151" t="str">
        <f>IF('(10)'!$M94&lt;&gt;0,'(10)'!$M94,"")</f>
        <v/>
      </c>
      <c r="V151" t="str">
        <f>IF('(11)'!$M94&lt;&gt;0,'(11)'!$M94,"")</f>
        <v/>
      </c>
      <c r="W151" t="str">
        <f>IF('(12)'!$M94&lt;&gt;0,'(12)'!$M94,"")</f>
        <v/>
      </c>
      <c r="X151" t="str">
        <f>IF('(13)'!$M94&lt;&gt;0,'(13)'!$M94,"")</f>
        <v/>
      </c>
      <c r="Y151" t="str">
        <f>IF('(14)'!$M94&lt;&gt;0,'(14)'!$M94,"")</f>
        <v/>
      </c>
      <c r="Z151" t="str">
        <f>IF('(15)'!$M94&lt;&gt;0,'(15)'!$M94,"")</f>
        <v/>
      </c>
      <c r="AA151" t="str">
        <f>IF('(16)'!$M94&lt;&gt;0,'(16)'!$M94,"")</f>
        <v/>
      </c>
      <c r="AB151" t="str">
        <f>IF('(17)'!$M94&lt;&gt;0,'(17)'!$M94,"")</f>
        <v/>
      </c>
      <c r="AC151" t="str">
        <f>IF('(18)'!$M94&lt;&gt;0,'(18)'!$M94,"")</f>
        <v/>
      </c>
      <c r="AD151" t="str">
        <f>IF('(19)'!$M94&lt;&gt;0,'(19)'!$M94,"")</f>
        <v/>
      </c>
      <c r="AE151" t="str">
        <f>IF('(20)'!$M94&lt;&gt;0,'(20)'!$M94,"")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t="str">
        <f>IF('(1)'!$M95&lt;&gt;0,'(1)'!$M95,"")</f>
        <v/>
      </c>
      <c r="M152" t="str">
        <f>IF('(2)'!$M95&lt;&gt;0,'(2)'!$M95,"")</f>
        <v/>
      </c>
      <c r="N152" t="str">
        <f>IF('(3)'!$M95&lt;&gt;0,'(3)'!$M95,"")</f>
        <v/>
      </c>
      <c r="O152" t="str">
        <f>IF('(4)'!$M95&lt;&gt;0,'(4)'!$M95,"")</f>
        <v/>
      </c>
      <c r="P152" t="str">
        <f>IF('(5)'!$M95&lt;&gt;0,'(5)'!$M95,"")</f>
        <v/>
      </c>
      <c r="Q152" t="str">
        <f>IF('(6)'!$M95&lt;&gt;0,'(6)'!$M95,"")</f>
        <v/>
      </c>
      <c r="R152" t="str">
        <f>IF('(7)'!$M95&lt;&gt;0,'(7)'!$M95,"")</f>
        <v/>
      </c>
      <c r="S152" t="str">
        <f>IF('(8)'!$M95&lt;&gt;0,'(8)'!$M95,"")</f>
        <v/>
      </c>
      <c r="T152" t="str">
        <f>IF('(9)'!$M95&lt;&gt;0,'(9)'!$M95,"")</f>
        <v/>
      </c>
      <c r="U152" t="str">
        <f>IF('(10)'!$M95&lt;&gt;0,'(10)'!$M95,"")</f>
        <v/>
      </c>
      <c r="V152" t="str">
        <f>IF('(11)'!$M95&lt;&gt;0,'(11)'!$M95,"")</f>
        <v/>
      </c>
      <c r="W152" t="str">
        <f>IF('(12)'!$M95&lt;&gt;0,'(12)'!$M95,"")</f>
        <v/>
      </c>
      <c r="X152" t="str">
        <f>IF('(13)'!$M95&lt;&gt;0,'(13)'!$M95,"")</f>
        <v/>
      </c>
      <c r="Y152" t="str">
        <f>IF('(14)'!$M95&lt;&gt;0,'(14)'!$M95,"")</f>
        <v/>
      </c>
      <c r="Z152" t="str">
        <f>IF('(15)'!$M95&lt;&gt;0,'(15)'!$M95,"")</f>
        <v/>
      </c>
      <c r="AA152" t="str">
        <f>IF('(16)'!$M95&lt;&gt;0,'(16)'!$M95,"")</f>
        <v/>
      </c>
      <c r="AB152" t="str">
        <f>IF('(17)'!$M95&lt;&gt;0,'(17)'!$M95,"")</f>
        <v/>
      </c>
      <c r="AC152" t="str">
        <f>IF('(18)'!$M95&lt;&gt;0,'(18)'!$M95,"")</f>
        <v/>
      </c>
      <c r="AD152" t="str">
        <f>IF('(19)'!$M95&lt;&gt;0,'(19)'!$M95,"")</f>
        <v/>
      </c>
      <c r="AE152" t="str">
        <f>IF('(20)'!$M95&lt;&gt;0,'(20)'!$M95,"")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t="str">
        <f>IF('(1)'!$M96&lt;&gt;0,'(1)'!$M96,"")</f>
        <v/>
      </c>
      <c r="M153" t="str">
        <f>IF('(2)'!$M96&lt;&gt;0,'(2)'!$M96,"")</f>
        <v/>
      </c>
      <c r="N153" t="str">
        <f>IF('(3)'!$M96&lt;&gt;0,'(3)'!$M96,"")</f>
        <v/>
      </c>
      <c r="O153" t="str">
        <f>IF('(4)'!$M96&lt;&gt;0,'(4)'!$M96,"")</f>
        <v/>
      </c>
      <c r="P153" t="str">
        <f>IF('(5)'!$M96&lt;&gt;0,'(5)'!$M96,"")</f>
        <v/>
      </c>
      <c r="Q153" t="str">
        <f>IF('(6)'!$M96&lt;&gt;0,'(6)'!$M96,"")</f>
        <v/>
      </c>
      <c r="R153" t="str">
        <f>IF('(7)'!$M96&lt;&gt;0,'(7)'!$M96,"")</f>
        <v/>
      </c>
      <c r="S153" t="str">
        <f>IF('(8)'!$M96&lt;&gt;0,'(8)'!$M96,"")</f>
        <v/>
      </c>
      <c r="T153" t="str">
        <f>IF('(9)'!$M96&lt;&gt;0,'(9)'!$M96,"")</f>
        <v/>
      </c>
      <c r="U153" t="str">
        <f>IF('(10)'!$M96&lt;&gt;0,'(10)'!$M96,"")</f>
        <v/>
      </c>
      <c r="V153" t="str">
        <f>IF('(11)'!$M96&lt;&gt;0,'(11)'!$M96,"")</f>
        <v/>
      </c>
      <c r="W153" t="str">
        <f>IF('(12)'!$M96&lt;&gt;0,'(12)'!$M96,"")</f>
        <v/>
      </c>
      <c r="X153" t="str">
        <f>IF('(13)'!$M96&lt;&gt;0,'(13)'!$M96,"")</f>
        <v/>
      </c>
      <c r="Y153" t="str">
        <f>IF('(14)'!$M96&lt;&gt;0,'(14)'!$M96,"")</f>
        <v/>
      </c>
      <c r="Z153" t="str">
        <f>IF('(15)'!$M96&lt;&gt;0,'(15)'!$M96,"")</f>
        <v/>
      </c>
      <c r="AA153" t="str">
        <f>IF('(16)'!$M96&lt;&gt;0,'(16)'!$M96,"")</f>
        <v/>
      </c>
      <c r="AB153" t="str">
        <f>IF('(17)'!$M96&lt;&gt;0,'(17)'!$M96,"")</f>
        <v/>
      </c>
      <c r="AC153" t="str">
        <f>IF('(18)'!$M96&lt;&gt;0,'(18)'!$M96,"")</f>
        <v/>
      </c>
      <c r="AD153" t="str">
        <f>IF('(19)'!$M96&lt;&gt;0,'(19)'!$M96,"")</f>
        <v/>
      </c>
      <c r="AE153" t="str">
        <f>IF('(20)'!$M96&lt;&gt;0,'(20)'!$M96,"")</f>
        <v/>
      </c>
      <c r="AG153" s="1" t="str">
        <f t="shared" si="21"/>
        <v/>
      </c>
      <c r="AH153" s="1"/>
    </row>
    <row r="154" spans="1:34" s="1" customFormat="1">
      <c r="F154" s="8"/>
      <c r="K154" s="29"/>
      <c r="L154"/>
      <c r="M154"/>
      <c r="N154"/>
      <c r="O154"/>
      <c r="P154"/>
      <c r="Q154"/>
      <c r="R154"/>
      <c r="S154"/>
      <c r="T154"/>
      <c r="U154"/>
      <c r="V154"/>
      <c r="W154"/>
      <c r="X154"/>
      <c r="Y154"/>
      <c r="Z154"/>
      <c r="AA154"/>
      <c r="AB154"/>
      <c r="AC154"/>
      <c r="AD154"/>
      <c r="AE154"/>
    </row>
    <row r="155" spans="1:34" s="1" customFormat="1">
      <c r="A155" s="25">
        <f>(AG155/60)*10</f>
        <v>0.625</v>
      </c>
      <c r="B155" s="756" t="str">
        <f>REPT("|",AG155*14)</f>
        <v>||||||||||||||||||||||||||||||||||||||||||||||||||||</v>
      </c>
      <c r="C155" s="784"/>
      <c r="D155" s="9" t="s">
        <v>101</v>
      </c>
      <c r="F155" s="1" t="s">
        <v>160</v>
      </c>
      <c r="K155" s="29"/>
      <c r="L155" s="182" t="e">
        <f>IF(SUM(L157:L161)&gt;0,AVERAGEIF(L157:L161, "&lt;&gt;0"),NA())</f>
        <v>#N/A</v>
      </c>
      <c r="M155" s="182" t="e">
        <f t="shared" ref="M155:AE155" si="22">IF(SUM(M157:M161)&gt;0,AVERAGEIF(M157:M161, "&lt;&gt;0"),NA())</f>
        <v>#N/A</v>
      </c>
      <c r="N155" s="182">
        <f t="shared" si="22"/>
        <v>4</v>
      </c>
      <c r="O155" s="182">
        <f t="shared" si="22"/>
        <v>3.5</v>
      </c>
      <c r="P155" s="182" t="e">
        <f t="shared" si="22"/>
        <v>#N/A</v>
      </c>
      <c r="Q155" s="182" t="e">
        <f t="shared" si="22"/>
        <v>#N/A</v>
      </c>
      <c r="R155" s="182" t="e">
        <f t="shared" si="22"/>
        <v>#N/A</v>
      </c>
      <c r="S155" s="182" t="e">
        <f t="shared" si="22"/>
        <v>#N/A</v>
      </c>
      <c r="T155" s="182" t="e">
        <f t="shared" si="22"/>
        <v>#N/A</v>
      </c>
      <c r="U155" s="182" t="e">
        <f t="shared" si="22"/>
        <v>#N/A</v>
      </c>
      <c r="V155" s="182" t="e">
        <f t="shared" si="22"/>
        <v>#N/A</v>
      </c>
      <c r="W155" s="182" t="e">
        <f t="shared" si="22"/>
        <v>#N/A</v>
      </c>
      <c r="X155" s="182" t="e">
        <f t="shared" si="22"/>
        <v>#N/A</v>
      </c>
      <c r="Y155" s="182" t="e">
        <f t="shared" si="22"/>
        <v>#N/A</v>
      </c>
      <c r="Z155" s="182" t="e">
        <f t="shared" si="22"/>
        <v>#N/A</v>
      </c>
      <c r="AA155" s="182" t="e">
        <f t="shared" si="22"/>
        <v>#N/A</v>
      </c>
      <c r="AB155" s="182" t="e">
        <f t="shared" si="22"/>
        <v>#N/A</v>
      </c>
      <c r="AC155" s="182" t="e">
        <f t="shared" si="22"/>
        <v>#N/A</v>
      </c>
      <c r="AD155" s="182" t="e">
        <f t="shared" si="22"/>
        <v>#N/A</v>
      </c>
      <c r="AE155" s="182" t="e">
        <f t="shared" si="22"/>
        <v>#N/A</v>
      </c>
      <c r="AG155" s="78">
        <f>IF(SUM(AG157:AG161)&gt;0,AVERAGEIF(AG157:AG161, "&lt;&gt;0"),"")</f>
        <v>3.75</v>
      </c>
    </row>
    <row r="156" spans="1:34" s="1" customFormat="1">
      <c r="F156" s="8"/>
      <c r="K156" s="29"/>
      <c r="L156"/>
      <c r="M156"/>
      <c r="N156"/>
      <c r="O156"/>
      <c r="P156"/>
      <c r="Q156"/>
      <c r="R156"/>
      <c r="S156"/>
      <c r="T156"/>
      <c r="U156"/>
      <c r="V156"/>
      <c r="W156"/>
      <c r="X156"/>
      <c r="Y156"/>
      <c r="Z156"/>
      <c r="AA156"/>
      <c r="AB156"/>
      <c r="AC156"/>
      <c r="AD156"/>
      <c r="AE156"/>
    </row>
    <row r="157" spans="1:34" ht="16.5">
      <c r="A157" s="1"/>
      <c r="B157" s="26" t="e">
        <f>(AG157/60)*10</f>
        <v>#VALUE!</v>
      </c>
      <c r="C157" s="789" t="e">
        <f>REPT("|",AG157*14)</f>
        <v>#VALUE!</v>
      </c>
      <c r="D157" s="790"/>
      <c r="F157" s="8" t="s">
        <v>35</v>
      </c>
      <c r="G157" s="13" t="s">
        <v>306</v>
      </c>
      <c r="H157" s="11"/>
      <c r="I157" s="11"/>
      <c r="J157" s="11"/>
      <c r="K157" s="29" t="s">
        <v>35</v>
      </c>
      <c r="L157" t="str">
        <f>IF('(1)'!$M100&lt;&gt;0,'(1)'!$M100,"")</f>
        <v/>
      </c>
      <c r="M157" t="str">
        <f>IF('(2)'!$M100&lt;&gt;0,'(2)'!$M100,"")</f>
        <v/>
      </c>
      <c r="N157" t="str">
        <f>IF('(3)'!$M100&lt;&gt;0,'(3)'!$M100,"")</f>
        <v/>
      </c>
      <c r="O157" t="str">
        <f>IF('(4)'!$M100&lt;&gt;0,'(4)'!$M100,"")</f>
        <v/>
      </c>
      <c r="P157" t="str">
        <f>IF('(5)'!$M100&lt;&gt;0,'(5)'!$M100,"")</f>
        <v/>
      </c>
      <c r="Q157" t="str">
        <f>IF('(6)'!$M100&lt;&gt;0,'(6)'!$M100,"")</f>
        <v/>
      </c>
      <c r="R157" t="str">
        <f>IF('(7)'!$M100&lt;&gt;0,'(7)'!$M100,"")</f>
        <v/>
      </c>
      <c r="S157" t="str">
        <f>IF('(8)'!$M100&lt;&gt;0,'(8)'!$M100,"")</f>
        <v/>
      </c>
      <c r="T157" t="str">
        <f>IF('(9)'!$M100&lt;&gt;0,'(9)'!$M100,"")</f>
        <v/>
      </c>
      <c r="U157" t="str">
        <f>IF('(10)'!$M100&lt;&gt;0,'(10)'!$M100,"")</f>
        <v/>
      </c>
      <c r="V157" t="str">
        <f>IF('(11)'!$M100&lt;&gt;0,'(11)'!$M100,"")</f>
        <v/>
      </c>
      <c r="W157" t="str">
        <f>IF('(12)'!$M100&lt;&gt;0,'(12)'!$M100,"")</f>
        <v/>
      </c>
      <c r="X157" t="str">
        <f>IF('(13)'!$M100&lt;&gt;0,'(13)'!$M100,"")</f>
        <v/>
      </c>
      <c r="Y157" t="str">
        <f>IF('(14)'!$M100&lt;&gt;0,'(14)'!$M100,"")</f>
        <v/>
      </c>
      <c r="Z157" t="str">
        <f>IF('(15)'!$M100&lt;&gt;0,'(15)'!$M100,"")</f>
        <v/>
      </c>
      <c r="AA157" t="str">
        <f>IF('(16)'!$M100&lt;&gt;0,'(16)'!$M100,"")</f>
        <v/>
      </c>
      <c r="AB157" t="str">
        <f>IF('(17)'!$M100&lt;&gt;0,'(17)'!$M100,"")</f>
        <v/>
      </c>
      <c r="AC157" t="str">
        <f>IF('(18)'!$M100&lt;&gt;0,'(18)'!$M100,"")</f>
        <v/>
      </c>
      <c r="AD157" t="str">
        <f>IF('(19)'!$M100&lt;&gt;0,'(19)'!$M100,"")</f>
        <v/>
      </c>
      <c r="AE157" t="str">
        <f>IF('(20)'!$M100&lt;&gt;0,'(20)'!$M100,"")</f>
        <v/>
      </c>
      <c r="AG157" s="1" t="str">
        <f>IF(SUM(L157:AE157)=0,"",AVERAGEIF(L157:AE157,"&gt;0"))</f>
        <v/>
      </c>
      <c r="AH157" s="1"/>
    </row>
    <row r="158" spans="1:34" ht="16.5">
      <c r="A158" s="1"/>
      <c r="B158" s="26">
        <f>(AG158/60)*10</f>
        <v>0.66666666666666663</v>
      </c>
      <c r="C158" s="789" t="str">
        <f>REPT("|",AG158*14)</f>
        <v>||||||||||||||||||||||||||||||||||||||||||||||||||||||||</v>
      </c>
      <c r="D158" s="790"/>
      <c r="F158" s="8" t="s">
        <v>36</v>
      </c>
      <c r="G158" s="13" t="s">
        <v>307</v>
      </c>
      <c r="H158" s="11"/>
      <c r="I158" s="11"/>
      <c r="J158" s="11"/>
      <c r="K158" s="29" t="s">
        <v>36</v>
      </c>
      <c r="L158" t="str">
        <f>IF('(1)'!$M101&lt;&gt;0,'(1)'!$M101,"")</f>
        <v/>
      </c>
      <c r="M158" t="str">
        <f>IF('(2)'!$M101&lt;&gt;0,'(2)'!$M101,"")</f>
        <v/>
      </c>
      <c r="N158" t="str">
        <f>IF('(3)'!$M101&lt;&gt;0,'(3)'!$M101,"")</f>
        <v/>
      </c>
      <c r="O158">
        <f>IF('(4)'!$M101&lt;&gt;0,'(4)'!$M101,"")</f>
        <v>4</v>
      </c>
      <c r="P158" t="str">
        <f>IF('(5)'!$M101&lt;&gt;0,'(5)'!$M101,"")</f>
        <v/>
      </c>
      <c r="Q158" t="str">
        <f>IF('(6)'!$M101&lt;&gt;0,'(6)'!$M101,"")</f>
        <v/>
      </c>
      <c r="R158" t="str">
        <f>IF('(7)'!$M101&lt;&gt;0,'(7)'!$M101,"")</f>
        <v/>
      </c>
      <c r="S158" t="str">
        <f>IF('(8)'!$M101&lt;&gt;0,'(8)'!$M101,"")</f>
        <v/>
      </c>
      <c r="T158" t="str">
        <f>IF('(9)'!$M101&lt;&gt;0,'(9)'!$M101,"")</f>
        <v/>
      </c>
      <c r="U158" t="str">
        <f>IF('(10)'!$M101&lt;&gt;0,'(10)'!$M101,"")</f>
        <v/>
      </c>
      <c r="V158" t="str">
        <f>IF('(11)'!$M101&lt;&gt;0,'(11)'!$M101,"")</f>
        <v/>
      </c>
      <c r="W158" t="str">
        <f>IF('(12)'!$M101&lt;&gt;0,'(12)'!$M101,"")</f>
        <v/>
      </c>
      <c r="X158" t="str">
        <f>IF('(13)'!$M101&lt;&gt;0,'(13)'!$M101,"")</f>
        <v/>
      </c>
      <c r="Y158" t="str">
        <f>IF('(14)'!$M101&lt;&gt;0,'(14)'!$M101,"")</f>
        <v/>
      </c>
      <c r="Z158" t="str">
        <f>IF('(15)'!$M101&lt;&gt;0,'(15)'!$M101,"")</f>
        <v/>
      </c>
      <c r="AA158" t="str">
        <f>IF('(16)'!$M101&lt;&gt;0,'(16)'!$M101,"")</f>
        <v/>
      </c>
      <c r="AB158" t="str">
        <f>IF('(17)'!$M101&lt;&gt;0,'(17)'!$M101,"")</f>
        <v/>
      </c>
      <c r="AC158" t="str">
        <f>IF('(18)'!$M101&lt;&gt;0,'(18)'!$M101,"")</f>
        <v/>
      </c>
      <c r="AD158" t="str">
        <f>IF('(19)'!$M101&lt;&gt;0,'(19)'!$M101,"")</f>
        <v/>
      </c>
      <c r="AE158" t="str">
        <f>IF('(20)'!$M101&lt;&gt;0,'(20)'!$M101,"")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t="str">
        <f>IF('(1)'!$M102&lt;&gt;0,'(1)'!$M102,"")</f>
        <v/>
      </c>
      <c r="M159" t="str">
        <f>IF('(2)'!$M102&lt;&gt;0,'(2)'!$M102,"")</f>
        <v/>
      </c>
      <c r="N159" t="str">
        <f>IF('(3)'!$M102&lt;&gt;0,'(3)'!$M102,"")</f>
        <v/>
      </c>
      <c r="O159" t="str">
        <f>IF('(4)'!$M102&lt;&gt;0,'(4)'!$M102,"")</f>
        <v/>
      </c>
      <c r="P159" t="str">
        <f>IF('(5)'!$M102&lt;&gt;0,'(5)'!$M102,"")</f>
        <v/>
      </c>
      <c r="Q159" t="str">
        <f>IF('(6)'!$M102&lt;&gt;0,'(6)'!$M102,"")</f>
        <v/>
      </c>
      <c r="R159" t="str">
        <f>IF('(7)'!$M102&lt;&gt;0,'(7)'!$M102,"")</f>
        <v/>
      </c>
      <c r="S159" t="str">
        <f>IF('(8)'!$M102&lt;&gt;0,'(8)'!$M102,"")</f>
        <v/>
      </c>
      <c r="T159" t="str">
        <f>IF('(9)'!$M102&lt;&gt;0,'(9)'!$M102,"")</f>
        <v/>
      </c>
      <c r="U159" t="str">
        <f>IF('(10)'!$M102&lt;&gt;0,'(10)'!$M102,"")</f>
        <v/>
      </c>
      <c r="V159" t="str">
        <f>IF('(11)'!$M102&lt;&gt;0,'(11)'!$M102,"")</f>
        <v/>
      </c>
      <c r="W159" t="str">
        <f>IF('(12)'!$M102&lt;&gt;0,'(12)'!$M102,"")</f>
        <v/>
      </c>
      <c r="X159" t="str">
        <f>IF('(13)'!$M102&lt;&gt;0,'(13)'!$M102,"")</f>
        <v/>
      </c>
      <c r="Y159" t="str">
        <f>IF('(14)'!$M102&lt;&gt;0,'(14)'!$M102,"")</f>
        <v/>
      </c>
      <c r="Z159" t="str">
        <f>IF('(15)'!$M102&lt;&gt;0,'(15)'!$M102,"")</f>
        <v/>
      </c>
      <c r="AA159" t="str">
        <f>IF('(16)'!$M102&lt;&gt;0,'(16)'!$M102,"")</f>
        <v/>
      </c>
      <c r="AB159" t="str">
        <f>IF('(17)'!$M102&lt;&gt;0,'(17)'!$M102,"")</f>
        <v/>
      </c>
      <c r="AC159" t="str">
        <f>IF('(18)'!$M102&lt;&gt;0,'(18)'!$M102,"")</f>
        <v/>
      </c>
      <c r="AD159" t="str">
        <f>IF('(19)'!$M102&lt;&gt;0,'(19)'!$M102,"")</f>
        <v/>
      </c>
      <c r="AE159" t="str">
        <f>IF('(20)'!$M102&lt;&gt;0,'(20)'!$M102,"")</f>
        <v/>
      </c>
      <c r="AG159" s="1" t="str">
        <f>IF(SUM(L159:AE159)=0,"",AVERAGEIF(L159:AE159,"&gt;0"))</f>
        <v/>
      </c>
      <c r="AH159" s="1"/>
    </row>
    <row r="160" spans="1:34" ht="16.5">
      <c r="A160" s="1"/>
      <c r="B160" s="26">
        <f>(AG160/60)*10</f>
        <v>0.58333333333333337</v>
      </c>
      <c r="C160" s="789" t="str">
        <f>REPT("|",AG160*14)</f>
        <v>|||||||||||||||||||||||||||||||||||||||||||||||||</v>
      </c>
      <c r="D160" s="790"/>
      <c r="F160" s="8" t="s">
        <v>38</v>
      </c>
      <c r="G160" s="13" t="s">
        <v>309</v>
      </c>
      <c r="H160" s="11"/>
      <c r="I160" s="11"/>
      <c r="J160" s="11"/>
      <c r="K160" s="29" t="s">
        <v>38</v>
      </c>
      <c r="L160" t="str">
        <f>IF('(1)'!$M103&lt;&gt;0,'(1)'!$M103,"")</f>
        <v/>
      </c>
      <c r="M160" t="str">
        <f>IF('(2)'!$M103&lt;&gt;0,'(2)'!$M103,"")</f>
        <v/>
      </c>
      <c r="N160">
        <f>IF('(3)'!$M103&lt;&gt;0,'(3)'!$M103,"")</f>
        <v>4</v>
      </c>
      <c r="O160">
        <f>IF('(4)'!$M103&lt;&gt;0,'(4)'!$M103,"")</f>
        <v>3</v>
      </c>
      <c r="P160" t="str">
        <f>IF('(5)'!$M103&lt;&gt;0,'(5)'!$M103,"")</f>
        <v/>
      </c>
      <c r="Q160" t="str">
        <f>IF('(6)'!$M103&lt;&gt;0,'(6)'!$M103,"")</f>
        <v/>
      </c>
      <c r="R160" t="str">
        <f>IF('(7)'!$M103&lt;&gt;0,'(7)'!$M103,"")</f>
        <v/>
      </c>
      <c r="S160" t="str">
        <f>IF('(8)'!$M103&lt;&gt;0,'(8)'!$M103,"")</f>
        <v/>
      </c>
      <c r="T160" t="str">
        <f>IF('(9)'!$M103&lt;&gt;0,'(9)'!$M103,"")</f>
        <v/>
      </c>
      <c r="U160" t="str">
        <f>IF('(10)'!$M103&lt;&gt;0,'(10)'!$M103,"")</f>
        <v/>
      </c>
      <c r="V160" t="str">
        <f>IF('(11)'!$M103&lt;&gt;0,'(11)'!$M103,"")</f>
        <v/>
      </c>
      <c r="W160" t="str">
        <f>IF('(12)'!$M103&lt;&gt;0,'(12)'!$M103,"")</f>
        <v/>
      </c>
      <c r="X160" t="str">
        <f>IF('(13)'!$M103&lt;&gt;0,'(13)'!$M103,"")</f>
        <v/>
      </c>
      <c r="Y160" t="str">
        <f>IF('(14)'!$M103&lt;&gt;0,'(14)'!$M103,"")</f>
        <v/>
      </c>
      <c r="Z160" t="str">
        <f>IF('(15)'!$M103&lt;&gt;0,'(15)'!$M103,"")</f>
        <v/>
      </c>
      <c r="AA160" t="str">
        <f>IF('(16)'!$M103&lt;&gt;0,'(16)'!$M103,"")</f>
        <v/>
      </c>
      <c r="AB160" t="str">
        <f>IF('(17)'!$M103&lt;&gt;0,'(17)'!$M103,"")</f>
        <v/>
      </c>
      <c r="AC160" t="str">
        <f>IF('(18)'!$M103&lt;&gt;0,'(18)'!$M103,"")</f>
        <v/>
      </c>
      <c r="AD160" t="str">
        <f>IF('(19)'!$M103&lt;&gt;0,'(19)'!$M103,"")</f>
        <v/>
      </c>
      <c r="AE160" t="str">
        <f>IF('(20)'!$M103&lt;&gt;0,'(20)'!$M103,"")</f>
        <v/>
      </c>
      <c r="AG160" s="1">
        <f>IF(SUM(L160:AE160)=0,"",AVERAGEIF(L160:AE160,"&gt;0"))</f>
        <v>3.5</v>
      </c>
      <c r="AH160" s="1"/>
    </row>
    <row r="161" spans="1:34" ht="16.5">
      <c r="A161" s="1"/>
      <c r="B161" s="26" t="e">
        <f>(AG161/60)*10</f>
        <v>#VALUE!</v>
      </c>
      <c r="C161" s="789" t="e">
        <f>REPT("|",AG161*14)</f>
        <v>#VALUE!</v>
      </c>
      <c r="D161" s="790"/>
      <c r="F161" s="8" t="s">
        <v>39</v>
      </c>
      <c r="G161" s="13" t="s">
        <v>310</v>
      </c>
      <c r="H161" s="11"/>
      <c r="I161" s="11"/>
      <c r="J161" s="11"/>
      <c r="K161" s="29" t="s">
        <v>39</v>
      </c>
      <c r="L161" t="str">
        <f>IF('(1)'!$M104&lt;&gt;0,'(1)'!$M104,"")</f>
        <v/>
      </c>
      <c r="M161" t="str">
        <f>IF('(2)'!$M104&lt;&gt;0,'(2)'!$M104,"")</f>
        <v/>
      </c>
      <c r="N161" t="str">
        <f>IF('(3)'!$M104&lt;&gt;0,'(3)'!$M104,"")</f>
        <v/>
      </c>
      <c r="O161" t="str">
        <f>IF('(4)'!$M104&lt;&gt;0,'(4)'!$M104,"")</f>
        <v/>
      </c>
      <c r="P161" t="str">
        <f>IF('(5)'!$M104&lt;&gt;0,'(5)'!$M104,"")</f>
        <v/>
      </c>
      <c r="Q161" t="str">
        <f>IF('(6)'!$M104&lt;&gt;0,'(6)'!$M104,"")</f>
        <v/>
      </c>
      <c r="R161" t="str">
        <f>IF('(7)'!$M104&lt;&gt;0,'(7)'!$M104,"")</f>
        <v/>
      </c>
      <c r="S161" t="str">
        <f>IF('(8)'!$M104&lt;&gt;0,'(8)'!$M104,"")</f>
        <v/>
      </c>
      <c r="T161" t="str">
        <f>IF('(9)'!$M104&lt;&gt;0,'(9)'!$M104,"")</f>
        <v/>
      </c>
      <c r="U161" t="str">
        <f>IF('(10)'!$M104&lt;&gt;0,'(10)'!$M104,"")</f>
        <v/>
      </c>
      <c r="V161" t="str">
        <f>IF('(11)'!$M104&lt;&gt;0,'(11)'!$M104,"")</f>
        <v/>
      </c>
      <c r="W161" t="str">
        <f>IF('(12)'!$M104&lt;&gt;0,'(12)'!$M104,"")</f>
        <v/>
      </c>
      <c r="X161" t="str">
        <f>IF('(13)'!$M104&lt;&gt;0,'(13)'!$M104,"")</f>
        <v/>
      </c>
      <c r="Y161" t="str">
        <f>IF('(14)'!$M104&lt;&gt;0,'(14)'!$M104,"")</f>
        <v/>
      </c>
      <c r="Z161" t="str">
        <f>IF('(15)'!$M104&lt;&gt;0,'(15)'!$M104,"")</f>
        <v/>
      </c>
      <c r="AA161" t="str">
        <f>IF('(16)'!$M104&lt;&gt;0,'(16)'!$M104,"")</f>
        <v/>
      </c>
      <c r="AB161" t="str">
        <f>IF('(17)'!$M104&lt;&gt;0,'(17)'!$M104,"")</f>
        <v/>
      </c>
      <c r="AC161" t="str">
        <f>IF('(18)'!$M104&lt;&gt;0,'(18)'!$M104,"")</f>
        <v/>
      </c>
      <c r="AD161" t="str">
        <f>IF('(19)'!$M104&lt;&gt;0,'(19)'!$M104,"")</f>
        <v/>
      </c>
      <c r="AE161" t="str">
        <f>IF('(20)'!$M104&lt;&gt;0,'(20)'!$M104,"")</f>
        <v/>
      </c>
      <c r="AG161" s="1" t="str">
        <f>IF(SUM(L161:AE161)=0,"",AVERAGEIF(L161:AE161,"&gt;0"))</f>
        <v/>
      </c>
      <c r="AH161" s="1"/>
    </row>
    <row r="162" spans="1:34" s="1" customFormat="1">
      <c r="F162" s="8"/>
      <c r="K162" s="29"/>
      <c r="L162"/>
      <c r="M162"/>
      <c r="N162"/>
      <c r="O162"/>
      <c r="P162"/>
      <c r="Q162"/>
      <c r="R162"/>
      <c r="S162"/>
      <c r="T162"/>
      <c r="U162"/>
      <c r="V162"/>
      <c r="W162"/>
      <c r="X162"/>
      <c r="Y162"/>
      <c r="Z162"/>
      <c r="AA162"/>
      <c r="AB162"/>
      <c r="AC162"/>
      <c r="AD162"/>
      <c r="AE162"/>
    </row>
    <row r="163" spans="1:34" s="1" customFormat="1">
      <c r="A163" s="25" t="e">
        <f>(AG163/60)*10</f>
        <v>#VALUE!</v>
      </c>
      <c r="B163" s="756" t="e">
        <f>REPT("|",AG163*14)</f>
        <v>#VALUE!</v>
      </c>
      <c r="C163" s="784"/>
      <c r="D163" s="9" t="s">
        <v>102</v>
      </c>
      <c r="F163" s="1" t="s">
        <v>161</v>
      </c>
      <c r="K163" s="29"/>
      <c r="L163" s="182" t="e">
        <f>IF(SUM(L165:L171)&gt;0,AVERAGEIF(L165:L171, "&lt;&gt;0"),NA())</f>
        <v>#N/A</v>
      </c>
      <c r="M163" s="182" t="e">
        <f t="shared" ref="M163:AE163" si="23">IF(SUM(M165:M171)&gt;0,AVERAGEIF(M165:M171, "&lt;&gt;0"),NA())</f>
        <v>#N/A</v>
      </c>
      <c r="N163" s="182" t="e">
        <f t="shared" si="23"/>
        <v>#N/A</v>
      </c>
      <c r="O163" s="182" t="e">
        <f t="shared" si="23"/>
        <v>#N/A</v>
      </c>
      <c r="P163" s="182" t="e">
        <f t="shared" si="23"/>
        <v>#N/A</v>
      </c>
      <c r="Q163" s="182" t="e">
        <f t="shared" si="23"/>
        <v>#N/A</v>
      </c>
      <c r="R163" s="182" t="e">
        <f t="shared" si="23"/>
        <v>#N/A</v>
      </c>
      <c r="S163" s="182" t="e">
        <f t="shared" si="23"/>
        <v>#N/A</v>
      </c>
      <c r="T163" s="182" t="e">
        <f t="shared" si="23"/>
        <v>#N/A</v>
      </c>
      <c r="U163" s="182" t="e">
        <f t="shared" si="23"/>
        <v>#N/A</v>
      </c>
      <c r="V163" s="182" t="e">
        <f t="shared" si="23"/>
        <v>#N/A</v>
      </c>
      <c r="W163" s="182" t="e">
        <f t="shared" si="23"/>
        <v>#N/A</v>
      </c>
      <c r="X163" s="182" t="e">
        <f t="shared" si="23"/>
        <v>#N/A</v>
      </c>
      <c r="Y163" s="182" t="e">
        <f t="shared" si="23"/>
        <v>#N/A</v>
      </c>
      <c r="Z163" s="182" t="e">
        <f t="shared" si="23"/>
        <v>#N/A</v>
      </c>
      <c r="AA163" s="182" t="e">
        <f t="shared" si="23"/>
        <v>#N/A</v>
      </c>
      <c r="AB163" s="182" t="e">
        <f t="shared" si="23"/>
        <v>#N/A</v>
      </c>
      <c r="AC163" s="182" t="e">
        <f t="shared" si="23"/>
        <v>#N/A</v>
      </c>
      <c r="AD163" s="182" t="e">
        <f t="shared" si="23"/>
        <v>#N/A</v>
      </c>
      <c r="AE163" s="182" t="e">
        <f t="shared" si="23"/>
        <v>#N/A</v>
      </c>
      <c r="AG163" s="78" t="str">
        <f>IF(SUM(AG165:AG171)&gt;0,AVERAGEIF(AG165:AG171, "&lt;&gt;0"),"")</f>
        <v/>
      </c>
    </row>
    <row r="164" spans="1:34" s="1" customFormat="1">
      <c r="F164" s="8"/>
      <c r="K164" s="29"/>
      <c r="L164"/>
      <c r="M164"/>
      <c r="N164"/>
      <c r="O164"/>
      <c r="P164"/>
      <c r="Q164"/>
      <c r="R164"/>
      <c r="S164"/>
      <c r="T164"/>
      <c r="U164"/>
      <c r="V164"/>
      <c r="W164"/>
      <c r="X164"/>
      <c r="Y164"/>
      <c r="Z164"/>
      <c r="AA164"/>
      <c r="AB164"/>
      <c r="AC164"/>
      <c r="AD164"/>
      <c r="AE164"/>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t="str">
        <f>IF('(1)'!$M110&lt;&gt;0,'(1)'!$M110,"")</f>
        <v/>
      </c>
      <c r="M165" t="str">
        <f>IF('(2)'!$M110&lt;&gt;0,'(2)'!$M110,"")</f>
        <v/>
      </c>
      <c r="N165" t="str">
        <f>IF('(3)'!$M110&lt;&gt;0,'(3)'!$M110,"")</f>
        <v/>
      </c>
      <c r="O165" t="str">
        <f>IF('(4)'!$M110&lt;&gt;0,'(4)'!$M110,"")</f>
        <v/>
      </c>
      <c r="P165" t="str">
        <f>IF('(5)'!$M110&lt;&gt;0,'(5)'!$M110,"")</f>
        <v/>
      </c>
      <c r="Q165" t="str">
        <f>IF('(6)'!$M110&lt;&gt;0,'(6)'!$M110,"")</f>
        <v/>
      </c>
      <c r="R165" t="str">
        <f>IF('(7)'!$M110&lt;&gt;0,'(7)'!$M110,"")</f>
        <v/>
      </c>
      <c r="S165" t="str">
        <f>IF('(8)'!$M110&lt;&gt;0,'(8)'!$M110,"")</f>
        <v/>
      </c>
      <c r="T165" t="str">
        <f>IF('(9)'!$M110&lt;&gt;0,'(9)'!$M110,"")</f>
        <v/>
      </c>
      <c r="U165" t="str">
        <f>IF('(10)'!$M110&lt;&gt;0,'(10)'!$M110,"")</f>
        <v/>
      </c>
      <c r="V165" t="str">
        <f>IF('(11)'!$M110&lt;&gt;0,'(11)'!$M110,"")</f>
        <v/>
      </c>
      <c r="W165" t="str">
        <f>IF('(12)'!$M110&lt;&gt;0,'(12)'!$M110,"")</f>
        <v/>
      </c>
      <c r="X165" t="str">
        <f>IF('(13)'!$M110&lt;&gt;0,'(13)'!$M110,"")</f>
        <v/>
      </c>
      <c r="Y165" t="str">
        <f>IF('(14)'!$M110&lt;&gt;0,'(14)'!$M110,"")</f>
        <v/>
      </c>
      <c r="Z165" t="str">
        <f>IF('(15)'!$M110&lt;&gt;0,'(15)'!$M110,"")</f>
        <v/>
      </c>
      <c r="AA165" t="str">
        <f>IF('(16)'!$M110&lt;&gt;0,'(16)'!$M110,"")</f>
        <v/>
      </c>
      <c r="AB165" t="str">
        <f>IF('(17)'!$M110&lt;&gt;0,'(17)'!$M110,"")</f>
        <v/>
      </c>
      <c r="AC165" t="str">
        <f>IF('(18)'!$M110&lt;&gt;0,'(18)'!$M110,"")</f>
        <v/>
      </c>
      <c r="AD165" t="str">
        <f>IF('(19)'!$M110&lt;&gt;0,'(19)'!$M110,"")</f>
        <v/>
      </c>
      <c r="AE165" t="str">
        <f>IF('(20)'!$M110&lt;&gt;0,'(20)'!$M110,"")</f>
        <v/>
      </c>
      <c r="AG165" s="1" t="str">
        <f t="shared" ref="AG165:AG171" si="26">IF(SUM(L165:AE165)=0,"",AVERAGEIF(L165:AE165,"&gt;0"))</f>
        <v/>
      </c>
      <c r="AH165" s="1"/>
    </row>
    <row r="166" spans="1:34" ht="16.5">
      <c r="A166" s="1"/>
      <c r="B166" s="26" t="e">
        <f t="shared" si="24"/>
        <v>#VALUE!</v>
      </c>
      <c r="C166" s="789" t="e">
        <f t="shared" si="25"/>
        <v>#VALUE!</v>
      </c>
      <c r="D166" s="790"/>
      <c r="F166" s="8" t="s">
        <v>41</v>
      </c>
      <c r="G166" s="13" t="s">
        <v>312</v>
      </c>
      <c r="H166" s="11"/>
      <c r="I166" s="11"/>
      <c r="J166" s="11"/>
      <c r="K166" s="29" t="s">
        <v>41</v>
      </c>
      <c r="L166" t="str">
        <f>IF('(1)'!$M111&lt;&gt;0,'(1)'!$M111,"")</f>
        <v/>
      </c>
      <c r="M166" t="str">
        <f>IF('(2)'!$M111&lt;&gt;0,'(2)'!$M111,"")</f>
        <v/>
      </c>
      <c r="N166" t="str">
        <f>IF('(3)'!$M111&lt;&gt;0,'(3)'!$M111,"")</f>
        <v/>
      </c>
      <c r="O166" t="str">
        <f>IF('(4)'!$M111&lt;&gt;0,'(4)'!$M111,"")</f>
        <v/>
      </c>
      <c r="P166" t="str">
        <f>IF('(5)'!$M111&lt;&gt;0,'(5)'!$M111,"")</f>
        <v/>
      </c>
      <c r="Q166" t="str">
        <f>IF('(6)'!$M111&lt;&gt;0,'(6)'!$M111,"")</f>
        <v/>
      </c>
      <c r="R166" t="str">
        <f>IF('(7)'!$M111&lt;&gt;0,'(7)'!$M111,"")</f>
        <v/>
      </c>
      <c r="S166" t="str">
        <f>IF('(8)'!$M111&lt;&gt;0,'(8)'!$M111,"")</f>
        <v/>
      </c>
      <c r="T166" t="str">
        <f>IF('(9)'!$M111&lt;&gt;0,'(9)'!$M111,"")</f>
        <v/>
      </c>
      <c r="U166" t="str">
        <f>IF('(10)'!$M111&lt;&gt;0,'(10)'!$M111,"")</f>
        <v/>
      </c>
      <c r="V166" t="str">
        <f>IF('(11)'!$M111&lt;&gt;0,'(11)'!$M111,"")</f>
        <v/>
      </c>
      <c r="W166" t="str">
        <f>IF('(12)'!$M111&lt;&gt;0,'(12)'!$M111,"")</f>
        <v/>
      </c>
      <c r="X166" t="str">
        <f>IF('(13)'!$M111&lt;&gt;0,'(13)'!$M111,"")</f>
        <v/>
      </c>
      <c r="Y166" t="str">
        <f>IF('(14)'!$M111&lt;&gt;0,'(14)'!$M111,"")</f>
        <v/>
      </c>
      <c r="Z166" t="str">
        <f>IF('(15)'!$M111&lt;&gt;0,'(15)'!$M111,"")</f>
        <v/>
      </c>
      <c r="AA166" t="str">
        <f>IF('(16)'!$M111&lt;&gt;0,'(16)'!$M111,"")</f>
        <v/>
      </c>
      <c r="AB166" t="str">
        <f>IF('(17)'!$M111&lt;&gt;0,'(17)'!$M111,"")</f>
        <v/>
      </c>
      <c r="AC166" t="str">
        <f>IF('(18)'!$M111&lt;&gt;0,'(18)'!$M111,"")</f>
        <v/>
      </c>
      <c r="AD166" t="str">
        <f>IF('(19)'!$M111&lt;&gt;0,'(19)'!$M111,"")</f>
        <v/>
      </c>
      <c r="AE166" t="str">
        <f>IF('(20)'!$M111&lt;&gt;0,'(20)'!$M111,"")</f>
        <v/>
      </c>
      <c r="AG166" s="1" t="str">
        <f t="shared" si="26"/>
        <v/>
      </c>
      <c r="AH166" s="1"/>
    </row>
    <row r="167" spans="1:34" ht="16.5">
      <c r="A167" s="1"/>
      <c r="B167" s="26" t="e">
        <f t="shared" si="24"/>
        <v>#VALUE!</v>
      </c>
      <c r="C167" s="789" t="e">
        <f t="shared" si="25"/>
        <v>#VALUE!</v>
      </c>
      <c r="D167" s="790"/>
      <c r="F167" s="8" t="s">
        <v>42</v>
      </c>
      <c r="G167" s="13" t="s">
        <v>313</v>
      </c>
      <c r="H167" s="11"/>
      <c r="I167" s="11"/>
      <c r="J167" s="11"/>
      <c r="K167" s="29" t="s">
        <v>42</v>
      </c>
      <c r="L167" t="str">
        <f>IF('(1)'!$M112&lt;&gt;0,'(1)'!$M112,"")</f>
        <v/>
      </c>
      <c r="M167" t="str">
        <f>IF('(2)'!$M112&lt;&gt;0,'(2)'!$M112,"")</f>
        <v/>
      </c>
      <c r="N167" t="str">
        <f>IF('(3)'!$M112&lt;&gt;0,'(3)'!$M112,"")</f>
        <v/>
      </c>
      <c r="O167" t="str">
        <f>IF('(4)'!$M112&lt;&gt;0,'(4)'!$M112,"")</f>
        <v/>
      </c>
      <c r="P167" t="str">
        <f>IF('(5)'!$M112&lt;&gt;0,'(5)'!$M112,"")</f>
        <v/>
      </c>
      <c r="Q167" t="str">
        <f>IF('(6)'!$M112&lt;&gt;0,'(6)'!$M112,"")</f>
        <v/>
      </c>
      <c r="R167" t="str">
        <f>IF('(7)'!$M112&lt;&gt;0,'(7)'!$M112,"")</f>
        <v/>
      </c>
      <c r="S167" t="str">
        <f>IF('(8)'!$M112&lt;&gt;0,'(8)'!$M112,"")</f>
        <v/>
      </c>
      <c r="T167" t="str">
        <f>IF('(9)'!$M112&lt;&gt;0,'(9)'!$M112,"")</f>
        <v/>
      </c>
      <c r="U167" t="str">
        <f>IF('(10)'!$M112&lt;&gt;0,'(10)'!$M112,"")</f>
        <v/>
      </c>
      <c r="V167" t="str">
        <f>IF('(11)'!$M112&lt;&gt;0,'(11)'!$M112,"")</f>
        <v/>
      </c>
      <c r="W167" t="str">
        <f>IF('(12)'!$M112&lt;&gt;0,'(12)'!$M112,"")</f>
        <v/>
      </c>
      <c r="X167" t="str">
        <f>IF('(13)'!$M112&lt;&gt;0,'(13)'!$M112,"")</f>
        <v/>
      </c>
      <c r="Y167" t="str">
        <f>IF('(14)'!$M112&lt;&gt;0,'(14)'!$M112,"")</f>
        <v/>
      </c>
      <c r="Z167" t="str">
        <f>IF('(15)'!$M112&lt;&gt;0,'(15)'!$M112,"")</f>
        <v/>
      </c>
      <c r="AA167" t="str">
        <f>IF('(16)'!$M112&lt;&gt;0,'(16)'!$M112,"")</f>
        <v/>
      </c>
      <c r="AB167" t="str">
        <f>IF('(17)'!$M112&lt;&gt;0,'(17)'!$M112,"")</f>
        <v/>
      </c>
      <c r="AC167" t="str">
        <f>IF('(18)'!$M112&lt;&gt;0,'(18)'!$M112,"")</f>
        <v/>
      </c>
      <c r="AD167" t="str">
        <f>IF('(19)'!$M112&lt;&gt;0,'(19)'!$M112,"")</f>
        <v/>
      </c>
      <c r="AE167" t="str">
        <f>IF('(20)'!$M112&lt;&gt;0,'(20)'!$M112,"")</f>
        <v/>
      </c>
      <c r="AG167" s="1" t="str">
        <f t="shared" si="26"/>
        <v/>
      </c>
      <c r="AH167" s="1"/>
    </row>
    <row r="168" spans="1:34" ht="16.5">
      <c r="A168" s="1"/>
      <c r="B168" s="26" t="e">
        <f t="shared" si="24"/>
        <v>#VALUE!</v>
      </c>
      <c r="C168" s="789" t="e">
        <f t="shared" si="25"/>
        <v>#VALUE!</v>
      </c>
      <c r="D168" s="790"/>
      <c r="F168" s="8" t="s">
        <v>43</v>
      </c>
      <c r="G168" s="13" t="s">
        <v>314</v>
      </c>
      <c r="H168" s="11"/>
      <c r="I168" s="11"/>
      <c r="J168" s="11"/>
      <c r="K168" s="29" t="s">
        <v>43</v>
      </c>
      <c r="L168" t="str">
        <f>IF('(1)'!$M113&lt;&gt;0,'(1)'!$M113,"")</f>
        <v/>
      </c>
      <c r="M168" t="str">
        <f>IF('(2)'!$M113&lt;&gt;0,'(2)'!$M113,"")</f>
        <v/>
      </c>
      <c r="N168" t="str">
        <f>IF('(3)'!$M113&lt;&gt;0,'(3)'!$M113,"")</f>
        <v/>
      </c>
      <c r="O168" t="str">
        <f>IF('(4)'!$M113&lt;&gt;0,'(4)'!$M113,"")</f>
        <v/>
      </c>
      <c r="P168" t="str">
        <f>IF('(5)'!$M113&lt;&gt;0,'(5)'!$M113,"")</f>
        <v/>
      </c>
      <c r="Q168" t="str">
        <f>IF('(6)'!$M113&lt;&gt;0,'(6)'!$M113,"")</f>
        <v/>
      </c>
      <c r="R168" t="str">
        <f>IF('(7)'!$M113&lt;&gt;0,'(7)'!$M113,"")</f>
        <v/>
      </c>
      <c r="S168" t="str">
        <f>IF('(8)'!$M113&lt;&gt;0,'(8)'!$M113,"")</f>
        <v/>
      </c>
      <c r="T168" t="str">
        <f>IF('(9)'!$M113&lt;&gt;0,'(9)'!$M113,"")</f>
        <v/>
      </c>
      <c r="U168" t="str">
        <f>IF('(10)'!$M113&lt;&gt;0,'(10)'!$M113,"")</f>
        <v/>
      </c>
      <c r="V168" t="str">
        <f>IF('(11)'!$M113&lt;&gt;0,'(11)'!$M113,"")</f>
        <v/>
      </c>
      <c r="W168" t="str">
        <f>IF('(12)'!$M113&lt;&gt;0,'(12)'!$M113,"")</f>
        <v/>
      </c>
      <c r="X168" t="str">
        <f>IF('(13)'!$M113&lt;&gt;0,'(13)'!$M113,"")</f>
        <v/>
      </c>
      <c r="Y168" t="str">
        <f>IF('(14)'!$M113&lt;&gt;0,'(14)'!$M113,"")</f>
        <v/>
      </c>
      <c r="Z168" t="str">
        <f>IF('(15)'!$M113&lt;&gt;0,'(15)'!$M113,"")</f>
        <v/>
      </c>
      <c r="AA168" t="str">
        <f>IF('(16)'!$M113&lt;&gt;0,'(16)'!$M113,"")</f>
        <v/>
      </c>
      <c r="AB168" t="str">
        <f>IF('(17)'!$M113&lt;&gt;0,'(17)'!$M113,"")</f>
        <v/>
      </c>
      <c r="AC168" t="str">
        <f>IF('(18)'!$M113&lt;&gt;0,'(18)'!$M113,"")</f>
        <v/>
      </c>
      <c r="AD168" t="str">
        <f>IF('(19)'!$M113&lt;&gt;0,'(19)'!$M113,"")</f>
        <v/>
      </c>
      <c r="AE168" t="str">
        <f>IF('(20)'!$M113&lt;&gt;0,'(20)'!$M113,"")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t="str">
        <f>IF('(1)'!$M114&lt;&gt;0,'(1)'!$M114,"")</f>
        <v/>
      </c>
      <c r="M169" t="str">
        <f>IF('(2)'!$M114&lt;&gt;0,'(2)'!$M114,"")</f>
        <v/>
      </c>
      <c r="N169" t="str">
        <f>IF('(3)'!$M114&lt;&gt;0,'(3)'!$M114,"")</f>
        <v/>
      </c>
      <c r="O169" t="str">
        <f>IF('(4)'!$M114&lt;&gt;0,'(4)'!$M114,"")</f>
        <v/>
      </c>
      <c r="P169" t="str">
        <f>IF('(5)'!$M114&lt;&gt;0,'(5)'!$M114,"")</f>
        <v/>
      </c>
      <c r="Q169" t="str">
        <f>IF('(6)'!$M114&lt;&gt;0,'(6)'!$M114,"")</f>
        <v/>
      </c>
      <c r="R169" t="str">
        <f>IF('(7)'!$M114&lt;&gt;0,'(7)'!$M114,"")</f>
        <v/>
      </c>
      <c r="S169" t="str">
        <f>IF('(8)'!$M114&lt;&gt;0,'(8)'!$M114,"")</f>
        <v/>
      </c>
      <c r="T169" t="str">
        <f>IF('(9)'!$M114&lt;&gt;0,'(9)'!$M114,"")</f>
        <v/>
      </c>
      <c r="U169" t="str">
        <f>IF('(10)'!$M114&lt;&gt;0,'(10)'!$M114,"")</f>
        <v/>
      </c>
      <c r="V169" t="str">
        <f>IF('(11)'!$M114&lt;&gt;0,'(11)'!$M114,"")</f>
        <v/>
      </c>
      <c r="W169" t="str">
        <f>IF('(12)'!$M114&lt;&gt;0,'(12)'!$M114,"")</f>
        <v/>
      </c>
      <c r="X169" t="str">
        <f>IF('(13)'!$M114&lt;&gt;0,'(13)'!$M114,"")</f>
        <v/>
      </c>
      <c r="Y169" t="str">
        <f>IF('(14)'!$M114&lt;&gt;0,'(14)'!$M114,"")</f>
        <v/>
      </c>
      <c r="Z169" t="str">
        <f>IF('(15)'!$M114&lt;&gt;0,'(15)'!$M114,"")</f>
        <v/>
      </c>
      <c r="AA169" t="str">
        <f>IF('(16)'!$M114&lt;&gt;0,'(16)'!$M114,"")</f>
        <v/>
      </c>
      <c r="AB169" t="str">
        <f>IF('(17)'!$M114&lt;&gt;0,'(17)'!$M114,"")</f>
        <v/>
      </c>
      <c r="AC169" t="str">
        <f>IF('(18)'!$M114&lt;&gt;0,'(18)'!$M114,"")</f>
        <v/>
      </c>
      <c r="AD169" t="str">
        <f>IF('(19)'!$M114&lt;&gt;0,'(19)'!$M114,"")</f>
        <v/>
      </c>
      <c r="AE169" t="str">
        <f>IF('(20)'!$M114&lt;&gt;0,'(20)'!$M114,"")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t="str">
        <f>IF('(1)'!$M115&lt;&gt;0,'(1)'!$M115,"")</f>
        <v/>
      </c>
      <c r="M170" t="str">
        <f>IF('(2)'!$M115&lt;&gt;0,'(2)'!$M115,"")</f>
        <v/>
      </c>
      <c r="N170" t="str">
        <f>IF('(3)'!$M115&lt;&gt;0,'(3)'!$M115,"")</f>
        <v/>
      </c>
      <c r="O170" t="str">
        <f>IF('(4)'!$M115&lt;&gt;0,'(4)'!$M115,"")</f>
        <v/>
      </c>
      <c r="P170" t="str">
        <f>IF('(5)'!$M115&lt;&gt;0,'(5)'!$M115,"")</f>
        <v/>
      </c>
      <c r="Q170" t="str">
        <f>IF('(6)'!$M115&lt;&gt;0,'(6)'!$M115,"")</f>
        <v/>
      </c>
      <c r="R170" t="str">
        <f>IF('(7)'!$M115&lt;&gt;0,'(7)'!$M115,"")</f>
        <v/>
      </c>
      <c r="S170" t="str">
        <f>IF('(8)'!$M115&lt;&gt;0,'(8)'!$M115,"")</f>
        <v/>
      </c>
      <c r="T170" t="str">
        <f>IF('(9)'!$M115&lt;&gt;0,'(9)'!$M115,"")</f>
        <v/>
      </c>
      <c r="U170" t="str">
        <f>IF('(10)'!$M115&lt;&gt;0,'(10)'!$M115,"")</f>
        <v/>
      </c>
      <c r="V170" t="str">
        <f>IF('(11)'!$M115&lt;&gt;0,'(11)'!$M115,"")</f>
        <v/>
      </c>
      <c r="W170" t="str">
        <f>IF('(12)'!$M115&lt;&gt;0,'(12)'!$M115,"")</f>
        <v/>
      </c>
      <c r="X170" t="str">
        <f>IF('(13)'!$M115&lt;&gt;0,'(13)'!$M115,"")</f>
        <v/>
      </c>
      <c r="Y170" t="str">
        <f>IF('(14)'!$M115&lt;&gt;0,'(14)'!$M115,"")</f>
        <v/>
      </c>
      <c r="Z170" t="str">
        <f>IF('(15)'!$M115&lt;&gt;0,'(15)'!$M115,"")</f>
        <v/>
      </c>
      <c r="AA170" t="str">
        <f>IF('(16)'!$M115&lt;&gt;0,'(16)'!$M115,"")</f>
        <v/>
      </c>
      <c r="AB170" t="str">
        <f>IF('(17)'!$M115&lt;&gt;0,'(17)'!$M115,"")</f>
        <v/>
      </c>
      <c r="AC170" t="str">
        <f>IF('(18)'!$M115&lt;&gt;0,'(18)'!$M115,"")</f>
        <v/>
      </c>
      <c r="AD170" t="str">
        <f>IF('(19)'!$M115&lt;&gt;0,'(19)'!$M115,"")</f>
        <v/>
      </c>
      <c r="AE170" t="str">
        <f>IF('(20)'!$M115&lt;&gt;0,'(20)'!$M115,"")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t="str">
        <f>IF('(1)'!$M116&lt;&gt;0,'(1)'!$M116,"")</f>
        <v/>
      </c>
      <c r="M171" t="str">
        <f>IF('(2)'!$M116&lt;&gt;0,'(2)'!$M116,"")</f>
        <v/>
      </c>
      <c r="N171" t="str">
        <f>IF('(3)'!$M116&lt;&gt;0,'(3)'!$M116,"")</f>
        <v/>
      </c>
      <c r="O171" t="str">
        <f>IF('(4)'!$M116&lt;&gt;0,'(4)'!$M116,"")</f>
        <v/>
      </c>
      <c r="P171" t="str">
        <f>IF('(5)'!$M116&lt;&gt;0,'(5)'!$M116,"")</f>
        <v/>
      </c>
      <c r="Q171" t="str">
        <f>IF('(6)'!$M116&lt;&gt;0,'(6)'!$M116,"")</f>
        <v/>
      </c>
      <c r="R171" t="str">
        <f>IF('(7)'!$M116&lt;&gt;0,'(7)'!$M116,"")</f>
        <v/>
      </c>
      <c r="S171" t="str">
        <f>IF('(8)'!$M116&lt;&gt;0,'(8)'!$M116,"")</f>
        <v/>
      </c>
      <c r="T171" t="str">
        <f>IF('(9)'!$M116&lt;&gt;0,'(9)'!$M116,"")</f>
        <v/>
      </c>
      <c r="U171" t="str">
        <f>IF('(10)'!$M116&lt;&gt;0,'(10)'!$M116,"")</f>
        <v/>
      </c>
      <c r="V171" t="str">
        <f>IF('(11)'!$M116&lt;&gt;0,'(11)'!$M116,"")</f>
        <v/>
      </c>
      <c r="W171" t="str">
        <f>IF('(12)'!$M116&lt;&gt;0,'(12)'!$M116,"")</f>
        <v/>
      </c>
      <c r="X171" t="str">
        <f>IF('(13)'!$M116&lt;&gt;0,'(13)'!$M116,"")</f>
        <v/>
      </c>
      <c r="Y171" t="str">
        <f>IF('(14)'!$M116&lt;&gt;0,'(14)'!$M116,"")</f>
        <v/>
      </c>
      <c r="Z171" t="str">
        <f>IF('(15)'!$M116&lt;&gt;0,'(15)'!$M116,"")</f>
        <v/>
      </c>
      <c r="AA171" t="str">
        <f>IF('(16)'!$M116&lt;&gt;0,'(16)'!$M116,"")</f>
        <v/>
      </c>
      <c r="AB171" t="str">
        <f>IF('(17)'!$M116&lt;&gt;0,'(17)'!$M116,"")</f>
        <v/>
      </c>
      <c r="AC171" t="str">
        <f>IF('(18)'!$M116&lt;&gt;0,'(18)'!$M116,"")</f>
        <v/>
      </c>
      <c r="AD171" t="str">
        <f>IF('(19)'!$M116&lt;&gt;0,'(19)'!$M116,"")</f>
        <v/>
      </c>
      <c r="AE171" t="str">
        <f>IF('(20)'!$M116&lt;&gt;0,'(20)'!$M116,"")</f>
        <v/>
      </c>
      <c r="AG171" s="1" t="str">
        <f t="shared" si="26"/>
        <v/>
      </c>
      <c r="AH171" s="1"/>
    </row>
    <row r="172" spans="1:34" s="1" customFormat="1">
      <c r="F172" s="8"/>
      <c r="K172" s="29"/>
      <c r="L172"/>
      <c r="M172"/>
      <c r="N172"/>
      <c r="O172"/>
      <c r="P172"/>
      <c r="Q172"/>
      <c r="R172"/>
      <c r="S172"/>
      <c r="T172"/>
      <c r="U172"/>
      <c r="V172"/>
      <c r="W172"/>
      <c r="X172"/>
      <c r="Y172"/>
      <c r="Z172"/>
      <c r="AA172"/>
      <c r="AB172"/>
      <c r="AC172"/>
      <c r="AD172"/>
      <c r="AE172"/>
    </row>
    <row r="173" spans="1:34" s="1" customFormat="1">
      <c r="A173" s="25">
        <f>(AG173/60)*10</f>
        <v>0.80555555555555547</v>
      </c>
      <c r="B173" s="756" t="str">
        <f>REPT("|",AG173*14)</f>
        <v>|||||||||||||||||||||||||||||||||||||||||||||||||||||||||||||||||||</v>
      </c>
      <c r="C173" s="784"/>
      <c r="D173" s="9" t="s">
        <v>103</v>
      </c>
      <c r="F173" s="1" t="s">
        <v>162</v>
      </c>
      <c r="K173" s="29"/>
      <c r="L173" s="182" t="e">
        <f>IF(SUM(L175:L181)&gt;0,AVERAGEIF(L175:L181, "&lt;&gt;0"),NA())</f>
        <v>#N/A</v>
      </c>
      <c r="M173" s="182" t="e">
        <f t="shared" ref="M173:AE173" si="27">IF(SUM(M175:M181)&gt;0,AVERAGEIF(M175:M181, "&lt;&gt;0"),NA())</f>
        <v>#N/A</v>
      </c>
      <c r="N173" s="182">
        <f t="shared" si="27"/>
        <v>4.5</v>
      </c>
      <c r="O173" s="182">
        <f t="shared" si="27"/>
        <v>5.2</v>
      </c>
      <c r="P173" s="182" t="e">
        <f t="shared" si="27"/>
        <v>#N/A</v>
      </c>
      <c r="Q173" s="182" t="e">
        <f t="shared" si="27"/>
        <v>#N/A</v>
      </c>
      <c r="R173" s="182" t="e">
        <f t="shared" si="27"/>
        <v>#N/A</v>
      </c>
      <c r="S173" s="182" t="e">
        <f t="shared" si="27"/>
        <v>#N/A</v>
      </c>
      <c r="T173" s="182" t="e">
        <f t="shared" si="27"/>
        <v>#N/A</v>
      </c>
      <c r="U173" s="182" t="e">
        <f t="shared" si="27"/>
        <v>#N/A</v>
      </c>
      <c r="V173" s="182" t="e">
        <f t="shared" si="27"/>
        <v>#N/A</v>
      </c>
      <c r="W173" s="182" t="e">
        <f t="shared" si="27"/>
        <v>#N/A</v>
      </c>
      <c r="X173" s="182" t="e">
        <f t="shared" si="27"/>
        <v>#N/A</v>
      </c>
      <c r="Y173" s="182" t="e">
        <f t="shared" si="27"/>
        <v>#N/A</v>
      </c>
      <c r="Z173" s="182" t="e">
        <f t="shared" si="27"/>
        <v>#N/A</v>
      </c>
      <c r="AA173" s="182" t="e">
        <f t="shared" si="27"/>
        <v>#N/A</v>
      </c>
      <c r="AB173" s="182" t="e">
        <f t="shared" si="27"/>
        <v>#N/A</v>
      </c>
      <c r="AC173" s="182" t="e">
        <f t="shared" si="27"/>
        <v>#N/A</v>
      </c>
      <c r="AD173" s="182" t="e">
        <f t="shared" si="27"/>
        <v>#N/A</v>
      </c>
      <c r="AE173" s="182" t="e">
        <f t="shared" si="27"/>
        <v>#N/A</v>
      </c>
      <c r="AG173" s="78">
        <f>IF(SUM(AG175:AG181)&gt;0,AVERAGEIF(AG175:AG181, "&lt;&gt;0"),"")</f>
        <v>4.833333333333333</v>
      </c>
    </row>
    <row r="174" spans="1:34" s="1" customFormat="1">
      <c r="F174" s="8"/>
      <c r="K174" s="29"/>
      <c r="L174"/>
      <c r="M174"/>
      <c r="N174"/>
      <c r="O174"/>
      <c r="P174"/>
      <c r="Q174"/>
      <c r="R174"/>
      <c r="S174"/>
      <c r="T174"/>
      <c r="U174"/>
      <c r="V174"/>
      <c r="W174"/>
      <c r="X174"/>
      <c r="Y174"/>
      <c r="Z174"/>
      <c r="AA174"/>
      <c r="AB174"/>
      <c r="AC174"/>
      <c r="AD174"/>
      <c r="AE174"/>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t="str">
        <f>IF('(1)'!$M120&lt;&gt;0,'(1)'!$M120,"")</f>
        <v/>
      </c>
      <c r="M175" t="str">
        <f>IF('(2)'!$M120&lt;&gt;0,'(2)'!$M120,"")</f>
        <v/>
      </c>
      <c r="N175">
        <f>IF('(3)'!$M120&lt;&gt;0,'(3)'!$M120,"")</f>
        <v>5</v>
      </c>
      <c r="O175" t="str">
        <f>IF('(4)'!$M120&lt;&gt;0,'(4)'!$M120,"")</f>
        <v/>
      </c>
      <c r="P175" t="str">
        <f>IF('(5)'!$M120&lt;&gt;0,'(5)'!$M120,"")</f>
        <v/>
      </c>
      <c r="Q175" t="str">
        <f>IF('(6)'!$M120&lt;&gt;0,'(6)'!$M120,"")</f>
        <v/>
      </c>
      <c r="R175" t="str">
        <f>IF('(7)'!$M120&lt;&gt;0,'(7)'!$M120,"")</f>
        <v/>
      </c>
      <c r="S175" t="str">
        <f>IF('(8)'!$M120&lt;&gt;0,'(8)'!$M120,"")</f>
        <v/>
      </c>
      <c r="T175" t="str">
        <f>IF('(9)'!$M120&lt;&gt;0,'(9)'!$M120,"")</f>
        <v/>
      </c>
      <c r="U175" t="str">
        <f>IF('(10)'!$M120&lt;&gt;0,'(10)'!$M120,"")</f>
        <v/>
      </c>
      <c r="V175" t="str">
        <f>IF('(11)'!$M120&lt;&gt;0,'(11)'!$M120,"")</f>
        <v/>
      </c>
      <c r="W175" t="str">
        <f>IF('(12)'!$M120&lt;&gt;0,'(12)'!$M120,"")</f>
        <v/>
      </c>
      <c r="X175" t="str">
        <f>IF('(13)'!$M120&lt;&gt;0,'(13)'!$M120,"")</f>
        <v/>
      </c>
      <c r="Y175" t="str">
        <f>IF('(14)'!$M120&lt;&gt;0,'(14)'!$M120,"")</f>
        <v/>
      </c>
      <c r="Z175" t="str">
        <f>IF('(15)'!$M120&lt;&gt;0,'(15)'!$M120,"")</f>
        <v/>
      </c>
      <c r="AA175" t="str">
        <f>IF('(16)'!$M120&lt;&gt;0,'(16)'!$M120,"")</f>
        <v/>
      </c>
      <c r="AB175" t="str">
        <f>IF('(17)'!$M120&lt;&gt;0,'(17)'!$M120,"")</f>
        <v/>
      </c>
      <c r="AC175" t="str">
        <f>IF('(18)'!$M120&lt;&gt;0,'(18)'!$M120,"")</f>
        <v/>
      </c>
      <c r="AD175" t="str">
        <f>IF('(19)'!$M120&lt;&gt;0,'(19)'!$M120,"")</f>
        <v/>
      </c>
      <c r="AE175" t="str">
        <f>IF('(20)'!$M120&lt;&gt;0,'(20)'!$M120,"")</f>
        <v/>
      </c>
      <c r="AF175" s="11"/>
      <c r="AG175" s="1">
        <f t="shared" ref="AG175:AG181" si="30">IF(SUM(L175:AE175)=0,"",AVERAGEIF(L175:AE175,"&gt;0"))</f>
        <v>5</v>
      </c>
      <c r="AH175" s="1"/>
    </row>
    <row r="176" spans="1:34" ht="16.5">
      <c r="A176" s="1"/>
      <c r="B176" s="26">
        <f t="shared" si="28"/>
        <v>0.83333333333333326</v>
      </c>
      <c r="C176" s="789" t="str">
        <f t="shared" si="29"/>
        <v>||||||||||||||||||||||||||||||||||||||||||||||||||||||||||||||||||||||</v>
      </c>
      <c r="D176" s="790"/>
      <c r="F176" s="8" t="s">
        <v>48</v>
      </c>
      <c r="G176" s="13" t="s">
        <v>319</v>
      </c>
      <c r="H176" s="11"/>
      <c r="I176" s="11"/>
      <c r="J176" s="11"/>
      <c r="K176" s="29" t="s">
        <v>48</v>
      </c>
      <c r="L176" t="str">
        <f>IF('(1)'!$M121&lt;&gt;0,'(1)'!$M121,"")</f>
        <v/>
      </c>
      <c r="M176" t="str">
        <f>IF('(2)'!$M121&lt;&gt;0,'(2)'!$M121,"")</f>
        <v/>
      </c>
      <c r="N176">
        <f>IF('(3)'!$M121&lt;&gt;0,'(3)'!$M121,"")</f>
        <v>5</v>
      </c>
      <c r="O176">
        <f>IF('(4)'!$M121&lt;&gt;0,'(4)'!$M121,"")</f>
        <v>5</v>
      </c>
      <c r="P176" t="str">
        <f>IF('(5)'!$M121&lt;&gt;0,'(5)'!$M121,"")</f>
        <v/>
      </c>
      <c r="Q176" t="str">
        <f>IF('(6)'!$M121&lt;&gt;0,'(6)'!$M121,"")</f>
        <v/>
      </c>
      <c r="R176" t="str">
        <f>IF('(7)'!$M121&lt;&gt;0,'(7)'!$M121,"")</f>
        <v/>
      </c>
      <c r="S176" t="str">
        <f>IF('(8)'!$M121&lt;&gt;0,'(8)'!$M121,"")</f>
        <v/>
      </c>
      <c r="T176" t="str">
        <f>IF('(9)'!$M121&lt;&gt;0,'(9)'!$M121,"")</f>
        <v/>
      </c>
      <c r="U176" t="str">
        <f>IF('(10)'!$M121&lt;&gt;0,'(10)'!$M121,"")</f>
        <v/>
      </c>
      <c r="V176" t="str">
        <f>IF('(11)'!$M121&lt;&gt;0,'(11)'!$M121,"")</f>
        <v/>
      </c>
      <c r="W176" t="str">
        <f>IF('(12)'!$M121&lt;&gt;0,'(12)'!$M121,"")</f>
        <v/>
      </c>
      <c r="X176" t="str">
        <f>IF('(13)'!$M121&lt;&gt;0,'(13)'!$M121,"")</f>
        <v/>
      </c>
      <c r="Y176" t="str">
        <f>IF('(14)'!$M121&lt;&gt;0,'(14)'!$M121,"")</f>
        <v/>
      </c>
      <c r="Z176" t="str">
        <f>IF('(15)'!$M121&lt;&gt;0,'(15)'!$M121,"")</f>
        <v/>
      </c>
      <c r="AA176" t="str">
        <f>IF('(16)'!$M121&lt;&gt;0,'(16)'!$M121,"")</f>
        <v/>
      </c>
      <c r="AB176" t="str">
        <f>IF('(17)'!$M121&lt;&gt;0,'(17)'!$M121,"")</f>
        <v/>
      </c>
      <c r="AC176" t="str">
        <f>IF('(18)'!$M121&lt;&gt;0,'(18)'!$M121,"")</f>
        <v/>
      </c>
      <c r="AD176" t="str">
        <f>IF('(19)'!$M121&lt;&gt;0,'(19)'!$M121,"")</f>
        <v/>
      </c>
      <c r="AE176" t="str">
        <f>IF('(20)'!$M121&lt;&gt;0,'(20)'!$M121,"")</f>
        <v/>
      </c>
      <c r="AF176" s="11"/>
      <c r="AG176" s="1">
        <f t="shared" si="30"/>
        <v>5</v>
      </c>
      <c r="AH176" s="1"/>
    </row>
    <row r="177" spans="1:34" ht="16.5">
      <c r="A177" s="1"/>
      <c r="B177" s="26">
        <f t="shared" si="28"/>
        <v>0.66666666666666663</v>
      </c>
      <c r="C177" s="789" t="str">
        <f t="shared" si="29"/>
        <v>||||||||||||||||||||||||||||||||||||||||||||||||||||||||</v>
      </c>
      <c r="D177" s="790"/>
      <c r="F177" s="8" t="s">
        <v>49</v>
      </c>
      <c r="G177" s="13" t="s">
        <v>320</v>
      </c>
      <c r="H177" s="11"/>
      <c r="I177" s="11"/>
      <c r="J177" s="11"/>
      <c r="K177" s="29" t="s">
        <v>49</v>
      </c>
      <c r="L177" t="str">
        <f>IF('(1)'!$M122&lt;&gt;0,'(1)'!$M122,"")</f>
        <v/>
      </c>
      <c r="M177" t="str">
        <f>IF('(2)'!$M122&lt;&gt;0,'(2)'!$M122,"")</f>
        <v/>
      </c>
      <c r="N177">
        <f>IF('(3)'!$M122&lt;&gt;0,'(3)'!$M122,"")</f>
        <v>3</v>
      </c>
      <c r="O177">
        <f>IF('(4)'!$M122&lt;&gt;0,'(4)'!$M122,"")</f>
        <v>5</v>
      </c>
      <c r="P177" t="str">
        <f>IF('(5)'!$M122&lt;&gt;0,'(5)'!$M122,"")</f>
        <v/>
      </c>
      <c r="Q177" t="str">
        <f>IF('(6)'!$M122&lt;&gt;0,'(6)'!$M122,"")</f>
        <v/>
      </c>
      <c r="R177" t="str">
        <f>IF('(7)'!$M122&lt;&gt;0,'(7)'!$M122,"")</f>
        <v/>
      </c>
      <c r="S177" t="str">
        <f>IF('(8)'!$M122&lt;&gt;0,'(8)'!$M122,"")</f>
        <v/>
      </c>
      <c r="T177" t="str">
        <f>IF('(9)'!$M122&lt;&gt;0,'(9)'!$M122,"")</f>
        <v/>
      </c>
      <c r="U177" t="str">
        <f>IF('(10)'!$M122&lt;&gt;0,'(10)'!$M122,"")</f>
        <v/>
      </c>
      <c r="V177" t="str">
        <f>IF('(11)'!$M122&lt;&gt;0,'(11)'!$M122,"")</f>
        <v/>
      </c>
      <c r="W177" t="str">
        <f>IF('(12)'!$M122&lt;&gt;0,'(12)'!$M122,"")</f>
        <v/>
      </c>
      <c r="X177" t="str">
        <f>IF('(13)'!$M122&lt;&gt;0,'(13)'!$M122,"")</f>
        <v/>
      </c>
      <c r="Y177" t="str">
        <f>IF('(14)'!$M122&lt;&gt;0,'(14)'!$M122,"")</f>
        <v/>
      </c>
      <c r="Z177" t="str">
        <f>IF('(15)'!$M122&lt;&gt;0,'(15)'!$M122,"")</f>
        <v/>
      </c>
      <c r="AA177" t="str">
        <f>IF('(16)'!$M122&lt;&gt;0,'(16)'!$M122,"")</f>
        <v/>
      </c>
      <c r="AB177" t="str">
        <f>IF('(17)'!$M122&lt;&gt;0,'(17)'!$M122,"")</f>
        <v/>
      </c>
      <c r="AC177" t="str">
        <f>IF('(18)'!$M122&lt;&gt;0,'(18)'!$M122,"")</f>
        <v/>
      </c>
      <c r="AD177" t="str">
        <f>IF('(19)'!$M122&lt;&gt;0,'(19)'!$M122,"")</f>
        <v/>
      </c>
      <c r="AE177" t="str">
        <f>IF('(20)'!$M122&lt;&gt;0,'(20)'!$M122,"")</f>
        <v/>
      </c>
      <c r="AF177" s="11"/>
      <c r="AG177" s="1">
        <f t="shared" si="30"/>
        <v>4</v>
      </c>
      <c r="AH177" s="1"/>
    </row>
    <row r="178" spans="1:34" ht="16.5">
      <c r="A178" s="1"/>
      <c r="B178" s="26">
        <f t="shared" si="28"/>
        <v>0.75</v>
      </c>
      <c r="C178" s="789" t="str">
        <f t="shared" si="29"/>
        <v>|||||||||||||||||||||||||||||||||||||||||||||||||||||||||||||||</v>
      </c>
      <c r="D178" s="790"/>
      <c r="F178" s="8" t="s">
        <v>50</v>
      </c>
      <c r="G178" s="13" t="s">
        <v>321</v>
      </c>
      <c r="H178" s="11"/>
      <c r="I178" s="11"/>
      <c r="J178" s="11"/>
      <c r="K178" s="29" t="s">
        <v>50</v>
      </c>
      <c r="L178" t="str">
        <f>IF('(1)'!$M123&lt;&gt;0,'(1)'!$M123,"")</f>
        <v/>
      </c>
      <c r="M178" t="str">
        <f>IF('(2)'!$M123&lt;&gt;0,'(2)'!$M123,"")</f>
        <v/>
      </c>
      <c r="N178">
        <f>IF('(3)'!$M123&lt;&gt;0,'(3)'!$M123,"")</f>
        <v>4</v>
      </c>
      <c r="O178">
        <f>IF('(4)'!$M123&lt;&gt;0,'(4)'!$M123,"")</f>
        <v>5</v>
      </c>
      <c r="P178" t="str">
        <f>IF('(5)'!$M123&lt;&gt;0,'(5)'!$M123,"")</f>
        <v/>
      </c>
      <c r="Q178" t="str">
        <f>IF('(6)'!$M123&lt;&gt;0,'(6)'!$M123,"")</f>
        <v/>
      </c>
      <c r="R178" t="str">
        <f>IF('(7)'!$M123&lt;&gt;0,'(7)'!$M123,"")</f>
        <v/>
      </c>
      <c r="S178" t="str">
        <f>IF('(8)'!$M123&lt;&gt;0,'(8)'!$M123,"")</f>
        <v/>
      </c>
      <c r="T178" t="str">
        <f>IF('(9)'!$M123&lt;&gt;0,'(9)'!$M123,"")</f>
        <v/>
      </c>
      <c r="U178" t="str">
        <f>IF('(10)'!$M123&lt;&gt;0,'(10)'!$M123,"")</f>
        <v/>
      </c>
      <c r="V178" t="str">
        <f>IF('(11)'!$M123&lt;&gt;0,'(11)'!$M123,"")</f>
        <v/>
      </c>
      <c r="W178" t="str">
        <f>IF('(12)'!$M123&lt;&gt;0,'(12)'!$M123,"")</f>
        <v/>
      </c>
      <c r="X178" t="str">
        <f>IF('(13)'!$M123&lt;&gt;0,'(13)'!$M123,"")</f>
        <v/>
      </c>
      <c r="Y178" t="str">
        <f>IF('(14)'!$M123&lt;&gt;0,'(14)'!$M123,"")</f>
        <v/>
      </c>
      <c r="Z178" t="str">
        <f>IF('(15)'!$M123&lt;&gt;0,'(15)'!$M123,"")</f>
        <v/>
      </c>
      <c r="AA178" t="str">
        <f>IF('(16)'!$M123&lt;&gt;0,'(16)'!$M123,"")</f>
        <v/>
      </c>
      <c r="AB178" t="str">
        <f>IF('(17)'!$M123&lt;&gt;0,'(17)'!$M123,"")</f>
        <v/>
      </c>
      <c r="AC178" t="str">
        <f>IF('(18)'!$M123&lt;&gt;0,'(18)'!$M123,"")</f>
        <v/>
      </c>
      <c r="AD178" t="str">
        <f>IF('(19)'!$M123&lt;&gt;0,'(19)'!$M123,"")</f>
        <v/>
      </c>
      <c r="AE178" t="str">
        <f>IF('(20)'!$M123&lt;&gt;0,'(20)'!$M123,"")</f>
        <v/>
      </c>
      <c r="AF178" s="11"/>
      <c r="AG178" s="1">
        <f t="shared" si="30"/>
        <v>4.5</v>
      </c>
      <c r="AH178" s="1"/>
    </row>
    <row r="179" spans="1:34" ht="16.5">
      <c r="A179" s="1"/>
      <c r="B179" s="26">
        <f t="shared" si="28"/>
        <v>0.75</v>
      </c>
      <c r="C179" s="789" t="str">
        <f t="shared" si="29"/>
        <v>|||||||||||||||||||||||||||||||||||||||||||||||||||||||||||||||</v>
      </c>
      <c r="D179" s="790"/>
      <c r="F179" s="8" t="s">
        <v>51</v>
      </c>
      <c r="G179" s="13" t="s">
        <v>322</v>
      </c>
      <c r="H179" s="11"/>
      <c r="I179" s="11"/>
      <c r="J179" s="11"/>
      <c r="K179" s="29" t="s">
        <v>51</v>
      </c>
      <c r="L179" t="str">
        <f>IF('(1)'!$M124&lt;&gt;0,'(1)'!$M124,"")</f>
        <v/>
      </c>
      <c r="M179" t="str">
        <f>IF('(2)'!$M124&lt;&gt;0,'(2)'!$M124,"")</f>
        <v/>
      </c>
      <c r="N179">
        <f>IF('(3)'!$M124&lt;&gt;0,'(3)'!$M124,"")</f>
        <v>4</v>
      </c>
      <c r="O179">
        <f>IF('(4)'!$M124&lt;&gt;0,'(4)'!$M124,"")</f>
        <v>5</v>
      </c>
      <c r="P179" t="str">
        <f>IF('(5)'!$M124&lt;&gt;0,'(5)'!$M124,"")</f>
        <v/>
      </c>
      <c r="Q179" t="str">
        <f>IF('(6)'!$M124&lt;&gt;0,'(6)'!$M124,"")</f>
        <v/>
      </c>
      <c r="R179" t="str">
        <f>IF('(7)'!$M124&lt;&gt;0,'(7)'!$M124,"")</f>
        <v/>
      </c>
      <c r="S179" t="str">
        <f>IF('(8)'!$M124&lt;&gt;0,'(8)'!$M124,"")</f>
        <v/>
      </c>
      <c r="T179" t="str">
        <f>IF('(9)'!$M124&lt;&gt;0,'(9)'!$M124,"")</f>
        <v/>
      </c>
      <c r="U179" t="str">
        <f>IF('(10)'!$M124&lt;&gt;0,'(10)'!$M124,"")</f>
        <v/>
      </c>
      <c r="V179" t="str">
        <f>IF('(11)'!$M124&lt;&gt;0,'(11)'!$M124,"")</f>
        <v/>
      </c>
      <c r="W179" t="str">
        <f>IF('(12)'!$M124&lt;&gt;0,'(12)'!$M124,"")</f>
        <v/>
      </c>
      <c r="X179" t="str">
        <f>IF('(13)'!$M124&lt;&gt;0,'(13)'!$M124,"")</f>
        <v/>
      </c>
      <c r="Y179" t="str">
        <f>IF('(14)'!$M124&lt;&gt;0,'(14)'!$M124,"")</f>
        <v/>
      </c>
      <c r="Z179" t="str">
        <f>IF('(15)'!$M124&lt;&gt;0,'(15)'!$M124,"")</f>
        <v/>
      </c>
      <c r="AA179" t="str">
        <f>IF('(16)'!$M124&lt;&gt;0,'(16)'!$M124,"")</f>
        <v/>
      </c>
      <c r="AB179" t="str">
        <f>IF('(17)'!$M124&lt;&gt;0,'(17)'!$M124,"")</f>
        <v/>
      </c>
      <c r="AC179" t="str">
        <f>IF('(18)'!$M124&lt;&gt;0,'(18)'!$M124,"")</f>
        <v/>
      </c>
      <c r="AD179" t="str">
        <f>IF('(19)'!$M124&lt;&gt;0,'(19)'!$M124,"")</f>
        <v/>
      </c>
      <c r="AE179" t="str">
        <f>IF('(20)'!$M124&lt;&gt;0,'(20)'!$M124,"")</f>
        <v/>
      </c>
      <c r="AF179" s="11"/>
      <c r="AG179" s="1">
        <f t="shared" si="30"/>
        <v>4.5</v>
      </c>
      <c r="AH179" s="1"/>
    </row>
    <row r="180" spans="1:34" ht="16.5">
      <c r="A180" s="1"/>
      <c r="B180" s="26">
        <f t="shared" si="28"/>
        <v>1</v>
      </c>
      <c r="C180" s="789" t="str">
        <f t="shared" si="29"/>
        <v>||||||||||||||||||||||||||||||||||||||||||||||||||||||||||||||||||||||||||||||||||||</v>
      </c>
      <c r="D180" s="790"/>
      <c r="F180" s="8" t="s">
        <v>52</v>
      </c>
      <c r="G180" s="13" t="s">
        <v>317</v>
      </c>
      <c r="H180" s="11"/>
      <c r="I180" s="11"/>
      <c r="J180" s="11"/>
      <c r="K180" s="29" t="s">
        <v>52</v>
      </c>
      <c r="L180" t="str">
        <f>IF('(1)'!$M125&lt;&gt;0,'(1)'!$M125,"")</f>
        <v/>
      </c>
      <c r="M180" t="str">
        <f>IF('(2)'!$M125&lt;&gt;0,'(2)'!$M125,"")</f>
        <v/>
      </c>
      <c r="N180">
        <f>IF('(3)'!$M125&lt;&gt;0,'(3)'!$M125,"")</f>
        <v>6</v>
      </c>
      <c r="O180">
        <f>IF('(4)'!$M125&lt;&gt;0,'(4)'!$M125,"")</f>
        <v>6</v>
      </c>
      <c r="P180" t="str">
        <f>IF('(5)'!$M125&lt;&gt;0,'(5)'!$M125,"")</f>
        <v/>
      </c>
      <c r="Q180" t="str">
        <f>IF('(6)'!$M125&lt;&gt;0,'(6)'!$M125,"")</f>
        <v/>
      </c>
      <c r="R180" t="str">
        <f>IF('(7)'!$M125&lt;&gt;0,'(7)'!$M125,"")</f>
        <v/>
      </c>
      <c r="S180" t="str">
        <f>IF('(8)'!$M125&lt;&gt;0,'(8)'!$M125,"")</f>
        <v/>
      </c>
      <c r="T180" t="str">
        <f>IF('(9)'!$M125&lt;&gt;0,'(9)'!$M125,"")</f>
        <v/>
      </c>
      <c r="U180" t="str">
        <f>IF('(10)'!$M125&lt;&gt;0,'(10)'!$M125,"")</f>
        <v/>
      </c>
      <c r="V180" t="str">
        <f>IF('(11)'!$M125&lt;&gt;0,'(11)'!$M125,"")</f>
        <v/>
      </c>
      <c r="W180" t="str">
        <f>IF('(12)'!$M125&lt;&gt;0,'(12)'!$M125,"")</f>
        <v/>
      </c>
      <c r="X180" t="str">
        <f>IF('(13)'!$M125&lt;&gt;0,'(13)'!$M125,"")</f>
        <v/>
      </c>
      <c r="Y180" t="str">
        <f>IF('(14)'!$M125&lt;&gt;0,'(14)'!$M125,"")</f>
        <v/>
      </c>
      <c r="Z180" t="str">
        <f>IF('(15)'!$M125&lt;&gt;0,'(15)'!$M125,"")</f>
        <v/>
      </c>
      <c r="AA180" t="str">
        <f>IF('(16)'!$M125&lt;&gt;0,'(16)'!$M125,"")</f>
        <v/>
      </c>
      <c r="AB180" t="str">
        <f>IF('(17)'!$M125&lt;&gt;0,'(17)'!$M125,"")</f>
        <v/>
      </c>
      <c r="AC180" t="str">
        <f>IF('(18)'!$M125&lt;&gt;0,'(18)'!$M125,"")</f>
        <v/>
      </c>
      <c r="AD180" t="str">
        <f>IF('(19)'!$M125&lt;&gt;0,'(19)'!$M125,"")</f>
        <v/>
      </c>
      <c r="AE180" t="str">
        <f>IF('(20)'!$M125&lt;&gt;0,'(20)'!$M125,"")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t="str">
        <f>IF('(1)'!$M126&lt;&gt;0,'(1)'!$M126,"")</f>
        <v/>
      </c>
      <c r="M181" t="str">
        <f>IF('(2)'!$M126&lt;&gt;0,'(2)'!$M126,"")</f>
        <v/>
      </c>
      <c r="N181" t="str">
        <f>IF('(3)'!$M126&lt;&gt;0,'(3)'!$M126,"")</f>
        <v/>
      </c>
      <c r="O181" t="str">
        <f>IF('(4)'!$M126&lt;&gt;0,'(4)'!$M126,"")</f>
        <v/>
      </c>
      <c r="P181" t="str">
        <f>IF('(5)'!$M126&lt;&gt;0,'(5)'!$M126,"")</f>
        <v/>
      </c>
      <c r="Q181" t="str">
        <f>IF('(6)'!$M126&lt;&gt;0,'(6)'!$M126,"")</f>
        <v/>
      </c>
      <c r="R181" t="str">
        <f>IF('(7)'!$M126&lt;&gt;0,'(7)'!$M126,"")</f>
        <v/>
      </c>
      <c r="S181" t="str">
        <f>IF('(8)'!$M126&lt;&gt;0,'(8)'!$M126,"")</f>
        <v/>
      </c>
      <c r="T181" t="str">
        <f>IF('(9)'!$M126&lt;&gt;0,'(9)'!$M126,"")</f>
        <v/>
      </c>
      <c r="U181" t="str">
        <f>IF('(10)'!$M126&lt;&gt;0,'(10)'!$M126,"")</f>
        <v/>
      </c>
      <c r="V181" t="str">
        <f>IF('(11)'!$M126&lt;&gt;0,'(11)'!$M126,"")</f>
        <v/>
      </c>
      <c r="W181" t="str">
        <f>IF('(12)'!$M126&lt;&gt;0,'(12)'!$M126,"")</f>
        <v/>
      </c>
      <c r="X181" t="str">
        <f>IF('(13)'!$M126&lt;&gt;0,'(13)'!$M126,"")</f>
        <v/>
      </c>
      <c r="Y181" t="str">
        <f>IF('(14)'!$M126&lt;&gt;0,'(14)'!$M126,"")</f>
        <v/>
      </c>
      <c r="Z181" t="str">
        <f>IF('(15)'!$M126&lt;&gt;0,'(15)'!$M126,"")</f>
        <v/>
      </c>
      <c r="AA181" t="str">
        <f>IF('(16)'!$M126&lt;&gt;0,'(16)'!$M126,"")</f>
        <v/>
      </c>
      <c r="AB181" t="str">
        <f>IF('(17)'!$M126&lt;&gt;0,'(17)'!$M126,"")</f>
        <v/>
      </c>
      <c r="AC181" t="str">
        <f>IF('(18)'!$M126&lt;&gt;0,'(18)'!$M126,"")</f>
        <v/>
      </c>
      <c r="AD181" t="str">
        <f>IF('(19)'!$M126&lt;&gt;0,'(19)'!$M126,"")</f>
        <v/>
      </c>
      <c r="AE181" t="str">
        <f>IF('(20)'!$M126&lt;&gt;0,'(20)'!$M126,"")</f>
        <v/>
      </c>
      <c r="AF181" s="11"/>
      <c r="AG181" s="1" t="str">
        <f t="shared" si="30"/>
        <v/>
      </c>
      <c r="AH181" s="1"/>
    </row>
    <row r="182" spans="1:34" s="1" customFormat="1">
      <c r="F182" s="8"/>
      <c r="K182" s="29"/>
      <c r="L182"/>
      <c r="M182"/>
      <c r="N182"/>
      <c r="O182"/>
      <c r="P182"/>
      <c r="Q182"/>
      <c r="R182"/>
      <c r="S182"/>
      <c r="T182"/>
      <c r="U182"/>
      <c r="V182"/>
      <c r="W182"/>
      <c r="X182"/>
      <c r="Y182"/>
      <c r="Z182"/>
      <c r="AA182"/>
      <c r="AB182"/>
      <c r="AC182"/>
      <c r="AD182"/>
      <c r="AE182"/>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c r="M184"/>
      <c r="N184"/>
      <c r="O184"/>
      <c r="P184"/>
      <c r="Q184"/>
      <c r="R184"/>
      <c r="S184"/>
      <c r="T184"/>
      <c r="U184"/>
      <c r="V184"/>
      <c r="W184"/>
      <c r="X184"/>
      <c r="Y184"/>
      <c r="Z184"/>
      <c r="AA184"/>
      <c r="AB184"/>
      <c r="AC184"/>
      <c r="AD184"/>
      <c r="AE184"/>
    </row>
    <row r="185" spans="1:34" s="1" customFormat="1">
      <c r="A185" s="25">
        <f>(AG185/60)*10</f>
        <v>0.625</v>
      </c>
      <c r="B185" s="756" t="str">
        <f>REPT("|",AG185*14)</f>
        <v>||||||||||||||||||||||||||||||||||||||||||||||||||||</v>
      </c>
      <c r="C185" s="784"/>
      <c r="D185" s="9" t="s">
        <v>168</v>
      </c>
      <c r="F185" s="1" t="s">
        <v>185</v>
      </c>
      <c r="K185" s="29"/>
      <c r="L185" s="182">
        <f>IF(SUM(L187:L194)&gt;0,AVERAGEIF(L187:L194, "&lt;&gt;0"),NA())</f>
        <v>3.3333333333333335</v>
      </c>
      <c r="M185" s="182">
        <f t="shared" ref="M185:AE185" si="31">IF(SUM(M187:M194)&gt;0,AVERAGEIF(M187:M194, "&lt;&gt;0"),NA())</f>
        <v>5</v>
      </c>
      <c r="N185" s="182" t="e">
        <f t="shared" si="31"/>
        <v>#N/A</v>
      </c>
      <c r="O185" s="182" t="e">
        <f t="shared" si="31"/>
        <v>#N/A</v>
      </c>
      <c r="P185" s="182" t="e">
        <f t="shared" si="31"/>
        <v>#N/A</v>
      </c>
      <c r="Q185" s="182" t="e">
        <f t="shared" si="31"/>
        <v>#N/A</v>
      </c>
      <c r="R185" s="182" t="e">
        <f t="shared" si="31"/>
        <v>#N/A</v>
      </c>
      <c r="S185" s="182" t="e">
        <f t="shared" si="31"/>
        <v>#N/A</v>
      </c>
      <c r="T185" s="182" t="e">
        <f t="shared" si="31"/>
        <v>#N/A</v>
      </c>
      <c r="U185" s="182" t="e">
        <f t="shared" si="31"/>
        <v>#N/A</v>
      </c>
      <c r="V185" s="182" t="e">
        <f t="shared" si="31"/>
        <v>#N/A</v>
      </c>
      <c r="W185" s="182" t="e">
        <f t="shared" si="31"/>
        <v>#N/A</v>
      </c>
      <c r="X185" s="182" t="e">
        <f t="shared" si="31"/>
        <v>#N/A</v>
      </c>
      <c r="Y185" s="182" t="e">
        <f t="shared" si="31"/>
        <v>#N/A</v>
      </c>
      <c r="Z185" s="182" t="e">
        <f t="shared" si="31"/>
        <v>#N/A</v>
      </c>
      <c r="AA185" s="182" t="e">
        <f t="shared" si="31"/>
        <v>#N/A</v>
      </c>
      <c r="AB185" s="182" t="e">
        <f t="shared" si="31"/>
        <v>#N/A</v>
      </c>
      <c r="AC185" s="182" t="e">
        <f t="shared" si="31"/>
        <v>#N/A</v>
      </c>
      <c r="AD185" s="182" t="e">
        <f t="shared" si="31"/>
        <v>#N/A</v>
      </c>
      <c r="AE185" s="182" t="e">
        <f t="shared" si="31"/>
        <v>#N/A</v>
      </c>
      <c r="AG185" s="78">
        <f>IF(SUM(AG187:AG194)&gt;0,AVERAGEIF(AG187:AG194, "&lt;&gt;0"),"")</f>
        <v>3.75</v>
      </c>
    </row>
    <row r="186" spans="1:34" s="1" customFormat="1">
      <c r="F186" s="8"/>
      <c r="K186" s="29"/>
      <c r="L186"/>
      <c r="M186"/>
      <c r="N186"/>
      <c r="O186"/>
      <c r="P186"/>
      <c r="Q186"/>
      <c r="R186"/>
      <c r="S186"/>
      <c r="T186"/>
      <c r="U186"/>
      <c r="V186"/>
      <c r="W186"/>
      <c r="X186"/>
      <c r="Y186"/>
      <c r="Z186"/>
      <c r="AA186"/>
      <c r="AB186"/>
      <c r="AC186"/>
      <c r="AD186"/>
      <c r="AE186"/>
    </row>
    <row r="187" spans="1:34" ht="16.5">
      <c r="A187" s="1"/>
      <c r="B187" s="26">
        <f t="shared" ref="B187:B194" si="32">(AG187/60)*10</f>
        <v>0.5</v>
      </c>
      <c r="C187" s="789" t="str">
        <f t="shared" ref="C187:C194" si="33">REPT("|",AG187*14)</f>
        <v>||||||||||||||||||||||||||||||||||||||||||</v>
      </c>
      <c r="D187" s="790"/>
      <c r="F187" s="8" t="s">
        <v>169</v>
      </c>
      <c r="G187" s="13" t="s">
        <v>324</v>
      </c>
      <c r="H187" s="11"/>
      <c r="I187" s="11"/>
      <c r="J187" s="11"/>
      <c r="K187" s="29" t="s">
        <v>54</v>
      </c>
      <c r="L187">
        <f>IF('(1)'!$M132&lt;&gt;0,'(1)'!$M132,"")</f>
        <v>3</v>
      </c>
      <c r="M187" t="str">
        <f>IF('(2)'!$M132&lt;&gt;0,'(2)'!$M132,"")</f>
        <v/>
      </c>
      <c r="N187" t="str">
        <f>IF('(3)'!$M132&lt;&gt;0,'(3)'!$M132,"")</f>
        <v/>
      </c>
      <c r="O187" t="str">
        <f>IF('(4)'!$M132&lt;&gt;0,'(4)'!$M132,"")</f>
        <v/>
      </c>
      <c r="P187" t="str">
        <f>IF('(5)'!$M132&lt;&gt;0,'(5)'!$M132,"")</f>
        <v/>
      </c>
      <c r="Q187" t="str">
        <f>IF('(6)'!$M132&lt;&gt;0,'(6)'!$M132,"")</f>
        <v/>
      </c>
      <c r="R187" t="str">
        <f>IF('(7)'!$M132&lt;&gt;0,'(7)'!$M132,"")</f>
        <v/>
      </c>
      <c r="S187" t="str">
        <f>IF('(8)'!$M132&lt;&gt;0,'(8)'!$M132,"")</f>
        <v/>
      </c>
      <c r="T187" t="str">
        <f>IF('(9)'!$M132&lt;&gt;0,'(9)'!$M132,"")</f>
        <v/>
      </c>
      <c r="U187" t="str">
        <f>IF('(10)'!$M132&lt;&gt;0,'(10)'!$M132,"")</f>
        <v/>
      </c>
      <c r="V187" t="str">
        <f>IF('(11)'!$M132&lt;&gt;0,'(11)'!$M132,"")</f>
        <v/>
      </c>
      <c r="W187" t="str">
        <f>IF('(12)'!$M132&lt;&gt;0,'(12)'!$M132,"")</f>
        <v/>
      </c>
      <c r="X187" t="str">
        <f>IF('(13)'!$M132&lt;&gt;0,'(13)'!$M132,"")</f>
        <v/>
      </c>
      <c r="Y187" t="str">
        <f>IF('(14)'!$M132&lt;&gt;0,'(14)'!$M132,"")</f>
        <v/>
      </c>
      <c r="Z187" t="str">
        <f>IF('(15)'!$M132&lt;&gt;0,'(15)'!$M132,"")</f>
        <v/>
      </c>
      <c r="AA187" t="str">
        <f>IF('(16)'!$M132&lt;&gt;0,'(16)'!$M132,"")</f>
        <v/>
      </c>
      <c r="AB187" t="str">
        <f>IF('(17)'!$M132&lt;&gt;0,'(17)'!$M132,"")</f>
        <v/>
      </c>
      <c r="AC187" t="str">
        <f>IF('(18)'!$M132&lt;&gt;0,'(18)'!$M132,"")</f>
        <v/>
      </c>
      <c r="AD187" t="str">
        <f>IF('(19)'!$M132&lt;&gt;0,'(19)'!$M132,"")</f>
        <v/>
      </c>
      <c r="AE187" t="str">
        <f>IF('(20)'!$M132&lt;&gt;0,'(20)'!$M132,"")</f>
        <v/>
      </c>
      <c r="AG187" s="1">
        <f t="shared" ref="AG187:AG194" si="34">IF(SUM(L187:AE187)=0,"",AVERAGEIF(L187:AE187,"&gt;0"))</f>
        <v>3</v>
      </c>
      <c r="AH187" s="1"/>
    </row>
    <row r="188" spans="1:34" ht="16.5">
      <c r="A188" s="1"/>
      <c r="B188" s="26">
        <f t="shared" si="32"/>
        <v>0.5</v>
      </c>
      <c r="C188" s="789" t="str">
        <f t="shared" si="33"/>
        <v>||||||||||||||||||||||||||||||||||||||||||</v>
      </c>
      <c r="D188" s="790"/>
      <c r="F188" s="8" t="s">
        <v>170</v>
      </c>
      <c r="G188" s="13" t="s">
        <v>325</v>
      </c>
      <c r="H188" s="11"/>
      <c r="I188" s="11"/>
      <c r="J188" s="11"/>
      <c r="K188" s="29" t="s">
        <v>55</v>
      </c>
      <c r="L188">
        <f>IF('(1)'!$M133&lt;&gt;0,'(1)'!$M133,"")</f>
        <v>3</v>
      </c>
      <c r="M188" t="str">
        <f>IF('(2)'!$M133&lt;&gt;0,'(2)'!$M133,"")</f>
        <v/>
      </c>
      <c r="N188" t="str">
        <f>IF('(3)'!$M133&lt;&gt;0,'(3)'!$M133,"")</f>
        <v/>
      </c>
      <c r="O188" t="str">
        <f>IF('(4)'!$M133&lt;&gt;0,'(4)'!$M133,"")</f>
        <v/>
      </c>
      <c r="P188" t="str">
        <f>IF('(5)'!$M133&lt;&gt;0,'(5)'!$M133,"")</f>
        <v/>
      </c>
      <c r="Q188" t="str">
        <f>IF('(6)'!$M133&lt;&gt;0,'(6)'!$M133,"")</f>
        <v/>
      </c>
      <c r="R188" t="str">
        <f>IF('(7)'!$M133&lt;&gt;0,'(7)'!$M133,"")</f>
        <v/>
      </c>
      <c r="S188" t="str">
        <f>IF('(8)'!$M133&lt;&gt;0,'(8)'!$M133,"")</f>
        <v/>
      </c>
      <c r="T188" t="str">
        <f>IF('(9)'!$M133&lt;&gt;0,'(9)'!$M133,"")</f>
        <v/>
      </c>
      <c r="U188" t="str">
        <f>IF('(10)'!$M133&lt;&gt;0,'(10)'!$M133,"")</f>
        <v/>
      </c>
      <c r="V188" t="str">
        <f>IF('(11)'!$M133&lt;&gt;0,'(11)'!$M133,"")</f>
        <v/>
      </c>
      <c r="W188" t="str">
        <f>IF('(12)'!$M133&lt;&gt;0,'(12)'!$M133,"")</f>
        <v/>
      </c>
      <c r="X188" t="str">
        <f>IF('(13)'!$M133&lt;&gt;0,'(13)'!$M133,"")</f>
        <v/>
      </c>
      <c r="Y188" t="str">
        <f>IF('(14)'!$M133&lt;&gt;0,'(14)'!$M133,"")</f>
        <v/>
      </c>
      <c r="Z188" t="str">
        <f>IF('(15)'!$M133&lt;&gt;0,'(15)'!$M133,"")</f>
        <v/>
      </c>
      <c r="AA188" t="str">
        <f>IF('(16)'!$M133&lt;&gt;0,'(16)'!$M133,"")</f>
        <v/>
      </c>
      <c r="AB188" t="str">
        <f>IF('(17)'!$M133&lt;&gt;0,'(17)'!$M133,"")</f>
        <v/>
      </c>
      <c r="AC188" t="str">
        <f>IF('(18)'!$M133&lt;&gt;0,'(18)'!$M133,"")</f>
        <v/>
      </c>
      <c r="AD188" t="str">
        <f>IF('(19)'!$M133&lt;&gt;0,'(19)'!$M133,"")</f>
        <v/>
      </c>
      <c r="AE188" t="str">
        <f>IF('(20)'!$M133&lt;&gt;0,'(20)'!$M133,"")</f>
        <v/>
      </c>
      <c r="AG188" s="1">
        <f t="shared" si="34"/>
        <v>3</v>
      </c>
      <c r="AH188" s="1"/>
    </row>
    <row r="189" spans="1:34" ht="16.5">
      <c r="A189" s="1"/>
      <c r="B189" s="26">
        <f t="shared" si="32"/>
        <v>0.83333333333333326</v>
      </c>
      <c r="C189" s="789" t="str">
        <f t="shared" si="33"/>
        <v>||||||||||||||||||||||||||||||||||||||||||||||||||||||||||||||||||||||</v>
      </c>
      <c r="D189" s="790"/>
      <c r="F189" s="8" t="s">
        <v>171</v>
      </c>
      <c r="G189" s="13" t="s">
        <v>326</v>
      </c>
      <c r="H189" s="11"/>
      <c r="I189" s="11"/>
      <c r="J189" s="11"/>
      <c r="K189" s="29" t="s">
        <v>56</v>
      </c>
      <c r="L189" t="str">
        <f>IF('(1)'!$M134&lt;&gt;0,'(1)'!$M134,"")</f>
        <v/>
      </c>
      <c r="M189">
        <f>IF('(2)'!$M134&lt;&gt;0,'(2)'!$M134,"")</f>
        <v>5</v>
      </c>
      <c r="N189" t="str">
        <f>IF('(3)'!$M134&lt;&gt;0,'(3)'!$M134,"")</f>
        <v/>
      </c>
      <c r="O189" t="str">
        <f>IF('(4)'!$M134&lt;&gt;0,'(4)'!$M134,"")</f>
        <v/>
      </c>
      <c r="P189" t="str">
        <f>IF('(5)'!$M134&lt;&gt;0,'(5)'!$M134,"")</f>
        <v/>
      </c>
      <c r="Q189" t="str">
        <f>IF('(6)'!$M134&lt;&gt;0,'(6)'!$M134,"")</f>
        <v/>
      </c>
      <c r="R189" t="str">
        <f>IF('(7)'!$M134&lt;&gt;0,'(7)'!$M134,"")</f>
        <v/>
      </c>
      <c r="S189" t="str">
        <f>IF('(8)'!$M134&lt;&gt;0,'(8)'!$M134,"")</f>
        <v/>
      </c>
      <c r="T189" t="str">
        <f>IF('(9)'!$M134&lt;&gt;0,'(9)'!$M134,"")</f>
        <v/>
      </c>
      <c r="U189" t="str">
        <f>IF('(10)'!$M134&lt;&gt;0,'(10)'!$M134,"")</f>
        <v/>
      </c>
      <c r="V189" t="str">
        <f>IF('(11)'!$M134&lt;&gt;0,'(11)'!$M134,"")</f>
        <v/>
      </c>
      <c r="W189" t="str">
        <f>IF('(12)'!$M134&lt;&gt;0,'(12)'!$M134,"")</f>
        <v/>
      </c>
      <c r="X189" t="str">
        <f>IF('(13)'!$M134&lt;&gt;0,'(13)'!$M134,"")</f>
        <v/>
      </c>
      <c r="Y189" t="str">
        <f>IF('(14)'!$M134&lt;&gt;0,'(14)'!$M134,"")</f>
        <v/>
      </c>
      <c r="Z189" t="str">
        <f>IF('(15)'!$M134&lt;&gt;0,'(15)'!$M134,"")</f>
        <v/>
      </c>
      <c r="AA189" t="str">
        <f>IF('(16)'!$M134&lt;&gt;0,'(16)'!$M134,"")</f>
        <v/>
      </c>
      <c r="AB189" t="str">
        <f>IF('(17)'!$M134&lt;&gt;0,'(17)'!$M134,"")</f>
        <v/>
      </c>
      <c r="AC189" t="str">
        <f>IF('(18)'!$M134&lt;&gt;0,'(18)'!$M134,"")</f>
        <v/>
      </c>
      <c r="AD189" t="str">
        <f>IF('(19)'!$M134&lt;&gt;0,'(19)'!$M134,"")</f>
        <v/>
      </c>
      <c r="AE189" t="str">
        <f>IF('(20)'!$M134&lt;&gt;0,'(20)'!$M134,"")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t="str">
        <f>IF('(1)'!$M135&lt;&gt;0,'(1)'!$M135,"")</f>
        <v/>
      </c>
      <c r="M190" t="str">
        <f>IF('(2)'!$M135&lt;&gt;0,'(2)'!$M135,"")</f>
        <v/>
      </c>
      <c r="N190" t="str">
        <f>IF('(3)'!$M135&lt;&gt;0,'(3)'!$M135,"")</f>
        <v/>
      </c>
      <c r="O190" t="str">
        <f>IF('(4)'!$M135&lt;&gt;0,'(4)'!$M135,"")</f>
        <v/>
      </c>
      <c r="P190" t="str">
        <f>IF('(5)'!$M135&lt;&gt;0,'(5)'!$M135,"")</f>
        <v/>
      </c>
      <c r="Q190" t="str">
        <f>IF('(6)'!$M135&lt;&gt;0,'(6)'!$M135,"")</f>
        <v/>
      </c>
      <c r="R190" t="str">
        <f>IF('(7)'!$M135&lt;&gt;0,'(7)'!$M135,"")</f>
        <v/>
      </c>
      <c r="S190" t="str">
        <f>IF('(8)'!$M135&lt;&gt;0,'(8)'!$M135,"")</f>
        <v/>
      </c>
      <c r="T190" t="str">
        <f>IF('(9)'!$M135&lt;&gt;0,'(9)'!$M135,"")</f>
        <v/>
      </c>
      <c r="U190" t="str">
        <f>IF('(10)'!$M135&lt;&gt;0,'(10)'!$M135,"")</f>
        <v/>
      </c>
      <c r="V190" t="str">
        <f>IF('(11)'!$M135&lt;&gt;0,'(11)'!$M135,"")</f>
        <v/>
      </c>
      <c r="W190" t="str">
        <f>IF('(12)'!$M135&lt;&gt;0,'(12)'!$M135,"")</f>
        <v/>
      </c>
      <c r="X190" t="str">
        <f>IF('(13)'!$M135&lt;&gt;0,'(13)'!$M135,"")</f>
        <v/>
      </c>
      <c r="Y190" t="str">
        <f>IF('(14)'!$M135&lt;&gt;0,'(14)'!$M135,"")</f>
        <v/>
      </c>
      <c r="Z190" t="str">
        <f>IF('(15)'!$M135&lt;&gt;0,'(15)'!$M135,"")</f>
        <v/>
      </c>
      <c r="AA190" t="str">
        <f>IF('(16)'!$M135&lt;&gt;0,'(16)'!$M135,"")</f>
        <v/>
      </c>
      <c r="AB190" t="str">
        <f>IF('(17)'!$M135&lt;&gt;0,'(17)'!$M135,"")</f>
        <v/>
      </c>
      <c r="AC190" t="str">
        <f>IF('(18)'!$M135&lt;&gt;0,'(18)'!$M135,"")</f>
        <v/>
      </c>
      <c r="AD190" t="str">
        <f>IF('(19)'!$M135&lt;&gt;0,'(19)'!$M135,"")</f>
        <v/>
      </c>
      <c r="AE190" t="str">
        <f>IF('(20)'!$M135&lt;&gt;0,'(20)'!$M135,"")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t="str">
        <f>IF('(1)'!$M136&lt;&gt;0,'(1)'!$M136,"")</f>
        <v/>
      </c>
      <c r="M191" t="str">
        <f>IF('(2)'!$M136&lt;&gt;0,'(2)'!$M136,"")</f>
        <v/>
      </c>
      <c r="N191" t="str">
        <f>IF('(3)'!$M136&lt;&gt;0,'(3)'!$M136,"")</f>
        <v/>
      </c>
      <c r="O191" t="str">
        <f>IF('(4)'!$M136&lt;&gt;0,'(4)'!$M136,"")</f>
        <v/>
      </c>
      <c r="P191" t="str">
        <f>IF('(5)'!$M136&lt;&gt;0,'(5)'!$M136,"")</f>
        <v/>
      </c>
      <c r="Q191" t="str">
        <f>IF('(6)'!$M136&lt;&gt;0,'(6)'!$M136,"")</f>
        <v/>
      </c>
      <c r="R191" t="str">
        <f>IF('(7)'!$M136&lt;&gt;0,'(7)'!$M136,"")</f>
        <v/>
      </c>
      <c r="S191" t="str">
        <f>IF('(8)'!$M136&lt;&gt;0,'(8)'!$M136,"")</f>
        <v/>
      </c>
      <c r="T191" t="str">
        <f>IF('(9)'!$M136&lt;&gt;0,'(9)'!$M136,"")</f>
        <v/>
      </c>
      <c r="U191" t="str">
        <f>IF('(10)'!$M136&lt;&gt;0,'(10)'!$M136,"")</f>
        <v/>
      </c>
      <c r="V191" t="str">
        <f>IF('(11)'!$M136&lt;&gt;0,'(11)'!$M136,"")</f>
        <v/>
      </c>
      <c r="W191" t="str">
        <f>IF('(12)'!$M136&lt;&gt;0,'(12)'!$M136,"")</f>
        <v/>
      </c>
      <c r="X191" t="str">
        <f>IF('(13)'!$M136&lt;&gt;0,'(13)'!$M136,"")</f>
        <v/>
      </c>
      <c r="Y191" t="str">
        <f>IF('(14)'!$M136&lt;&gt;0,'(14)'!$M136,"")</f>
        <v/>
      </c>
      <c r="Z191" t="str">
        <f>IF('(15)'!$M136&lt;&gt;0,'(15)'!$M136,"")</f>
        <v/>
      </c>
      <c r="AA191" t="str">
        <f>IF('(16)'!$M136&lt;&gt;0,'(16)'!$M136,"")</f>
        <v/>
      </c>
      <c r="AB191" t="str">
        <f>IF('(17)'!$M136&lt;&gt;0,'(17)'!$M136,"")</f>
        <v/>
      </c>
      <c r="AC191" t="str">
        <f>IF('(18)'!$M136&lt;&gt;0,'(18)'!$M136,"")</f>
        <v/>
      </c>
      <c r="AD191" t="str">
        <f>IF('(19)'!$M136&lt;&gt;0,'(19)'!$M136,"")</f>
        <v/>
      </c>
      <c r="AE191" t="str">
        <f>IF('(20)'!$M136&lt;&gt;0,'(20)'!$M136,"")</f>
        <v/>
      </c>
      <c r="AG191" s="1" t="str">
        <f t="shared" si="34"/>
        <v/>
      </c>
      <c r="AH191" s="1"/>
    </row>
    <row r="192" spans="1:34" ht="16.5">
      <c r="A192" s="1"/>
      <c r="B192" s="26">
        <f t="shared" si="32"/>
        <v>0.66666666666666663</v>
      </c>
      <c r="C192" s="789" t="str">
        <f t="shared" si="33"/>
        <v>||||||||||||||||||||||||||||||||||||||||||||||||||||||||</v>
      </c>
      <c r="D192" s="790"/>
      <c r="F192" s="8" t="s">
        <v>174</v>
      </c>
      <c r="G192" s="13" t="s">
        <v>329</v>
      </c>
      <c r="H192" s="11"/>
      <c r="I192" s="11"/>
      <c r="J192" s="11"/>
      <c r="K192" s="29" t="s">
        <v>59</v>
      </c>
      <c r="L192">
        <f>IF('(1)'!$M137&lt;&gt;0,'(1)'!$M137,"")</f>
        <v>4</v>
      </c>
      <c r="M192" t="str">
        <f>IF('(2)'!$M137&lt;&gt;0,'(2)'!$M137,"")</f>
        <v/>
      </c>
      <c r="N192" t="str">
        <f>IF('(3)'!$M137&lt;&gt;0,'(3)'!$M137,"")</f>
        <v/>
      </c>
      <c r="O192" t="str">
        <f>IF('(4)'!$M137&lt;&gt;0,'(4)'!$M137,"")</f>
        <v/>
      </c>
      <c r="P192" t="str">
        <f>IF('(5)'!$M137&lt;&gt;0,'(5)'!$M137,"")</f>
        <v/>
      </c>
      <c r="Q192" t="str">
        <f>IF('(6)'!$M137&lt;&gt;0,'(6)'!$M137,"")</f>
        <v/>
      </c>
      <c r="R192" t="str">
        <f>IF('(7)'!$M137&lt;&gt;0,'(7)'!$M137,"")</f>
        <v/>
      </c>
      <c r="S192" t="str">
        <f>IF('(8)'!$M137&lt;&gt;0,'(8)'!$M137,"")</f>
        <v/>
      </c>
      <c r="T192" t="str">
        <f>IF('(9)'!$M137&lt;&gt;0,'(9)'!$M137,"")</f>
        <v/>
      </c>
      <c r="U192" t="str">
        <f>IF('(10)'!$M137&lt;&gt;0,'(10)'!$M137,"")</f>
        <v/>
      </c>
      <c r="V192" t="str">
        <f>IF('(11)'!$M137&lt;&gt;0,'(11)'!$M137,"")</f>
        <v/>
      </c>
      <c r="W192" t="str">
        <f>IF('(12)'!$M137&lt;&gt;0,'(12)'!$M137,"")</f>
        <v/>
      </c>
      <c r="X192" t="str">
        <f>IF('(13)'!$M137&lt;&gt;0,'(13)'!$M137,"")</f>
        <v/>
      </c>
      <c r="Y192" t="str">
        <f>IF('(14)'!$M137&lt;&gt;0,'(14)'!$M137,"")</f>
        <v/>
      </c>
      <c r="Z192" t="str">
        <f>IF('(15)'!$M137&lt;&gt;0,'(15)'!$M137,"")</f>
        <v/>
      </c>
      <c r="AA192" t="str">
        <f>IF('(16)'!$M137&lt;&gt;0,'(16)'!$M137,"")</f>
        <v/>
      </c>
      <c r="AB192" t="str">
        <f>IF('(17)'!$M137&lt;&gt;0,'(17)'!$M137,"")</f>
        <v/>
      </c>
      <c r="AC192" t="str">
        <f>IF('(18)'!$M137&lt;&gt;0,'(18)'!$M137,"")</f>
        <v/>
      </c>
      <c r="AD192" t="str">
        <f>IF('(19)'!$M137&lt;&gt;0,'(19)'!$M137,"")</f>
        <v/>
      </c>
      <c r="AE192" t="str">
        <f>IF('(20)'!$M137&lt;&gt;0,'(20)'!$M137,"")</f>
        <v/>
      </c>
      <c r="AG192" s="1">
        <f t="shared" si="34"/>
        <v>4</v>
      </c>
      <c r="AH192" s="1"/>
    </row>
    <row r="193" spans="1:34" ht="16.5">
      <c r="A193" s="1"/>
      <c r="B193" s="26" t="e">
        <f t="shared" si="32"/>
        <v>#VALUE!</v>
      </c>
      <c r="C193" s="789" t="e">
        <f t="shared" si="33"/>
        <v>#VALUE!</v>
      </c>
      <c r="D193" s="790"/>
      <c r="F193" s="8" t="s">
        <v>175</v>
      </c>
      <c r="G193" s="13" t="s">
        <v>330</v>
      </c>
      <c r="H193" s="11"/>
      <c r="I193" s="11"/>
      <c r="J193" s="11"/>
      <c r="K193" s="29" t="s">
        <v>60</v>
      </c>
      <c r="L193" t="str">
        <f>IF('(1)'!$M138&lt;&gt;0,'(1)'!$M138,"")</f>
        <v/>
      </c>
      <c r="M193" t="str">
        <f>IF('(2)'!$M138&lt;&gt;0,'(2)'!$M138,"")</f>
        <v/>
      </c>
      <c r="N193" t="str">
        <f>IF('(3)'!$M138&lt;&gt;0,'(3)'!$M138,"")</f>
        <v/>
      </c>
      <c r="O193" t="str">
        <f>IF('(4)'!$M138&lt;&gt;0,'(4)'!$M138,"")</f>
        <v/>
      </c>
      <c r="P193" t="str">
        <f>IF('(5)'!$M138&lt;&gt;0,'(5)'!$M138,"")</f>
        <v/>
      </c>
      <c r="Q193" t="str">
        <f>IF('(6)'!$M138&lt;&gt;0,'(6)'!$M138,"")</f>
        <v/>
      </c>
      <c r="R193" t="str">
        <f>IF('(7)'!$M138&lt;&gt;0,'(7)'!$M138,"")</f>
        <v/>
      </c>
      <c r="S193" t="str">
        <f>IF('(8)'!$M138&lt;&gt;0,'(8)'!$M138,"")</f>
        <v/>
      </c>
      <c r="T193" t="str">
        <f>IF('(9)'!$M138&lt;&gt;0,'(9)'!$M138,"")</f>
        <v/>
      </c>
      <c r="U193" t="str">
        <f>IF('(10)'!$M138&lt;&gt;0,'(10)'!$M138,"")</f>
        <v/>
      </c>
      <c r="V193" t="str">
        <f>IF('(11)'!$M138&lt;&gt;0,'(11)'!$M138,"")</f>
        <v/>
      </c>
      <c r="W193" t="str">
        <f>IF('(12)'!$M138&lt;&gt;0,'(12)'!$M138,"")</f>
        <v/>
      </c>
      <c r="X193" t="str">
        <f>IF('(13)'!$M138&lt;&gt;0,'(13)'!$M138,"")</f>
        <v/>
      </c>
      <c r="Y193" t="str">
        <f>IF('(14)'!$M138&lt;&gt;0,'(14)'!$M138,"")</f>
        <v/>
      </c>
      <c r="Z193" t="str">
        <f>IF('(15)'!$M138&lt;&gt;0,'(15)'!$M138,"")</f>
        <v/>
      </c>
      <c r="AA193" t="str">
        <f>IF('(16)'!$M138&lt;&gt;0,'(16)'!$M138,"")</f>
        <v/>
      </c>
      <c r="AB193" t="str">
        <f>IF('(17)'!$M138&lt;&gt;0,'(17)'!$M138,"")</f>
        <v/>
      </c>
      <c r="AC193" t="str">
        <f>IF('(18)'!$M138&lt;&gt;0,'(18)'!$M138,"")</f>
        <v/>
      </c>
      <c r="AD193" t="str">
        <f>IF('(19)'!$M138&lt;&gt;0,'(19)'!$M138,"")</f>
        <v/>
      </c>
      <c r="AE193" t="str">
        <f>IF('(20)'!$M138&lt;&gt;0,'(20)'!$M138,"")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t="str">
        <f>IF('(1)'!$M139&lt;&gt;0,'(1)'!$M139,"")</f>
        <v/>
      </c>
      <c r="M194" t="str">
        <f>IF('(2)'!$M139&lt;&gt;0,'(2)'!$M139,"")</f>
        <v/>
      </c>
      <c r="N194" t="str">
        <f>IF('(3)'!$M139&lt;&gt;0,'(3)'!$M139,"")</f>
        <v/>
      </c>
      <c r="O194" t="str">
        <f>IF('(4)'!$M139&lt;&gt;0,'(4)'!$M139,"")</f>
        <v/>
      </c>
      <c r="P194" t="str">
        <f>IF('(5)'!$M139&lt;&gt;0,'(5)'!$M139,"")</f>
        <v/>
      </c>
      <c r="Q194" t="str">
        <f>IF('(6)'!$M139&lt;&gt;0,'(6)'!$M139,"")</f>
        <v/>
      </c>
      <c r="R194" t="str">
        <f>IF('(7)'!$M139&lt;&gt;0,'(7)'!$M139,"")</f>
        <v/>
      </c>
      <c r="S194" t="str">
        <f>IF('(8)'!$M139&lt;&gt;0,'(8)'!$M139,"")</f>
        <v/>
      </c>
      <c r="T194" t="str">
        <f>IF('(9)'!$M139&lt;&gt;0,'(9)'!$M139,"")</f>
        <v/>
      </c>
      <c r="U194" t="str">
        <f>IF('(10)'!$M139&lt;&gt;0,'(10)'!$M139,"")</f>
        <v/>
      </c>
      <c r="V194" t="str">
        <f>IF('(11)'!$M139&lt;&gt;0,'(11)'!$M139,"")</f>
        <v/>
      </c>
      <c r="W194" t="str">
        <f>IF('(12)'!$M139&lt;&gt;0,'(12)'!$M139,"")</f>
        <v/>
      </c>
      <c r="X194" t="str">
        <f>IF('(13)'!$M139&lt;&gt;0,'(13)'!$M139,"")</f>
        <v/>
      </c>
      <c r="Y194" t="str">
        <f>IF('(14)'!$M139&lt;&gt;0,'(14)'!$M139,"")</f>
        <v/>
      </c>
      <c r="Z194" t="str">
        <f>IF('(15)'!$M139&lt;&gt;0,'(15)'!$M139,"")</f>
        <v/>
      </c>
      <c r="AA194" t="str">
        <f>IF('(16)'!$M139&lt;&gt;0,'(16)'!$M139,"")</f>
        <v/>
      </c>
      <c r="AB194" t="str">
        <f>IF('(17)'!$M139&lt;&gt;0,'(17)'!$M139,"")</f>
        <v/>
      </c>
      <c r="AC194" t="str">
        <f>IF('(18)'!$M139&lt;&gt;0,'(18)'!$M139,"")</f>
        <v/>
      </c>
      <c r="AD194" t="str">
        <f>IF('(19)'!$M139&lt;&gt;0,'(19)'!$M139,"")</f>
        <v/>
      </c>
      <c r="AE194" t="str">
        <f>IF('(20)'!$M139&lt;&gt;0,'(20)'!$M139,"")</f>
        <v/>
      </c>
      <c r="AG194" s="1" t="str">
        <f t="shared" si="34"/>
        <v/>
      </c>
      <c r="AH194" s="1"/>
    </row>
    <row r="195" spans="1:34" s="1" customFormat="1">
      <c r="F195" s="8"/>
      <c r="K195" s="29"/>
      <c r="L195"/>
      <c r="M195"/>
      <c r="N195"/>
      <c r="O195"/>
      <c r="P195"/>
      <c r="Q195"/>
      <c r="R195"/>
      <c r="S195"/>
      <c r="T195"/>
      <c r="U195"/>
      <c r="V195"/>
      <c r="W195"/>
      <c r="X195"/>
      <c r="Y195"/>
      <c r="Z195"/>
      <c r="AA195"/>
      <c r="AB195"/>
      <c r="AC195"/>
      <c r="AD195"/>
      <c r="AE195"/>
    </row>
    <row r="196" spans="1:34" s="1" customFormat="1">
      <c r="A196" s="25">
        <f>(AG196/60)*10</f>
        <v>0.70833333333333326</v>
      </c>
      <c r="B196" s="756" t="str">
        <f>REPT("|",AG196*14)</f>
        <v>|||||||||||||||||||||||||||||||||||||||||||||||||||||||||||</v>
      </c>
      <c r="C196" s="784"/>
      <c r="D196" s="9" t="s">
        <v>177</v>
      </c>
      <c r="F196" s="1" t="s">
        <v>186</v>
      </c>
      <c r="K196" s="29"/>
      <c r="L196" s="182">
        <f>IF(SUM(L198:L200)&gt;0,AVERAGEIF(L198:L200, "&lt;&gt;0"),NA())</f>
        <v>4</v>
      </c>
      <c r="M196" s="182">
        <f t="shared" ref="M196:AE196" si="35">IF(SUM(M198:M200)&gt;0,AVERAGEIF(M198:M200, "&lt;&gt;0"),NA())</f>
        <v>5</v>
      </c>
      <c r="N196" s="182" t="e">
        <f t="shared" si="35"/>
        <v>#N/A</v>
      </c>
      <c r="O196" s="182" t="e">
        <f t="shared" si="35"/>
        <v>#N/A</v>
      </c>
      <c r="P196" s="182" t="e">
        <f t="shared" si="35"/>
        <v>#N/A</v>
      </c>
      <c r="Q196" s="182" t="e">
        <f t="shared" si="35"/>
        <v>#N/A</v>
      </c>
      <c r="R196" s="182" t="e">
        <f t="shared" si="35"/>
        <v>#N/A</v>
      </c>
      <c r="S196" s="182" t="e">
        <f t="shared" si="35"/>
        <v>#N/A</v>
      </c>
      <c r="T196" s="182" t="e">
        <f t="shared" si="35"/>
        <v>#N/A</v>
      </c>
      <c r="U196" s="182" t="e">
        <f t="shared" si="35"/>
        <v>#N/A</v>
      </c>
      <c r="V196" s="182" t="e">
        <f t="shared" si="35"/>
        <v>#N/A</v>
      </c>
      <c r="W196" s="182" t="e">
        <f t="shared" si="35"/>
        <v>#N/A</v>
      </c>
      <c r="X196" s="182" t="e">
        <f t="shared" si="35"/>
        <v>#N/A</v>
      </c>
      <c r="Y196" s="182" t="e">
        <f t="shared" si="35"/>
        <v>#N/A</v>
      </c>
      <c r="Z196" s="182" t="e">
        <f t="shared" si="35"/>
        <v>#N/A</v>
      </c>
      <c r="AA196" s="182" t="e">
        <f t="shared" si="35"/>
        <v>#N/A</v>
      </c>
      <c r="AB196" s="182" t="e">
        <f t="shared" si="35"/>
        <v>#N/A</v>
      </c>
      <c r="AC196" s="182" t="e">
        <f t="shared" si="35"/>
        <v>#N/A</v>
      </c>
      <c r="AD196" s="182" t="e">
        <f t="shared" si="35"/>
        <v>#N/A</v>
      </c>
      <c r="AE196" s="182" t="e">
        <f t="shared" si="35"/>
        <v>#N/A</v>
      </c>
      <c r="AG196" s="78">
        <f>IF(SUM(AG198:AG200)&gt;0,AVERAGEIF(AG198:AG200, "&lt;&gt;0"),"")</f>
        <v>4.25</v>
      </c>
    </row>
    <row r="197" spans="1:34" s="1" customFormat="1">
      <c r="F197" s="8"/>
      <c r="K197" s="29"/>
      <c r="L197"/>
      <c r="M197"/>
      <c r="N197"/>
      <c r="O197"/>
      <c r="P197"/>
      <c r="Q197"/>
      <c r="R197"/>
      <c r="S197"/>
      <c r="T197"/>
      <c r="U197"/>
      <c r="V197"/>
      <c r="W197"/>
      <c r="X197"/>
      <c r="Y197"/>
      <c r="Z197"/>
      <c r="AA197"/>
      <c r="AB197"/>
      <c r="AC197"/>
      <c r="AD197"/>
      <c r="AE197"/>
    </row>
    <row r="198" spans="1:34" ht="16.5">
      <c r="A198" s="1"/>
      <c r="B198" s="26">
        <f>(AG198/60)*10</f>
        <v>0.66666666666666663</v>
      </c>
      <c r="C198" s="789" t="str">
        <f>REPT("|",AG198*14)</f>
        <v>||||||||||||||||||||||||||||||||||||||||||||||||||||||||</v>
      </c>
      <c r="D198" s="790"/>
      <c r="F198" s="8" t="s">
        <v>178</v>
      </c>
      <c r="G198" s="13" t="s">
        <v>332</v>
      </c>
      <c r="H198" s="11"/>
      <c r="I198" s="11"/>
      <c r="J198" s="11"/>
      <c r="K198" s="29" t="s">
        <v>62</v>
      </c>
      <c r="L198">
        <f>IF('(1)'!$M143&lt;&gt;0,'(1)'!$M143,"")</f>
        <v>4</v>
      </c>
      <c r="M198" t="str">
        <f>IF('(2)'!$M143&lt;&gt;0,'(2)'!$M143,"")</f>
        <v/>
      </c>
      <c r="N198" t="str">
        <f>IF('(3)'!$M143&lt;&gt;0,'(3)'!$M143,"")</f>
        <v/>
      </c>
      <c r="O198" t="str">
        <f>IF('(4)'!$M143&lt;&gt;0,'(4)'!$M143,"")</f>
        <v/>
      </c>
      <c r="P198" t="str">
        <f>IF('(5)'!$M143&lt;&gt;0,'(5)'!$M143,"")</f>
        <v/>
      </c>
      <c r="Q198" t="str">
        <f>IF('(6)'!$M143&lt;&gt;0,'(6)'!$M143,"")</f>
        <v/>
      </c>
      <c r="R198" t="str">
        <f>IF('(7)'!$M143&lt;&gt;0,'(7)'!$M143,"")</f>
        <v/>
      </c>
      <c r="S198" t="str">
        <f>IF('(8)'!$M143&lt;&gt;0,'(8)'!$M143,"")</f>
        <v/>
      </c>
      <c r="T198" t="str">
        <f>IF('(9)'!$M143&lt;&gt;0,'(9)'!$M143,"")</f>
        <v/>
      </c>
      <c r="U198" t="str">
        <f>IF('(10)'!$M143&lt;&gt;0,'(10)'!$M143,"")</f>
        <v/>
      </c>
      <c r="V198" t="str">
        <f>IF('(11)'!$M143&lt;&gt;0,'(11)'!$M143,"")</f>
        <v/>
      </c>
      <c r="W198" t="str">
        <f>IF('(12)'!$M143&lt;&gt;0,'(12)'!$M143,"")</f>
        <v/>
      </c>
      <c r="X198" t="str">
        <f>IF('(13)'!$M143&lt;&gt;0,'(13)'!$M143,"")</f>
        <v/>
      </c>
      <c r="Y198" t="str">
        <f>IF('(14)'!$M143&lt;&gt;0,'(14)'!$M143,"")</f>
        <v/>
      </c>
      <c r="Z198" t="str">
        <f>IF('(15)'!$M143&lt;&gt;0,'(15)'!$M143,"")</f>
        <v/>
      </c>
      <c r="AA198" t="str">
        <f>IF('(16)'!$M143&lt;&gt;0,'(16)'!$M143,"")</f>
        <v/>
      </c>
      <c r="AB198" t="str">
        <f>IF('(17)'!$M143&lt;&gt;0,'(17)'!$M143,"")</f>
        <v/>
      </c>
      <c r="AC198" t="str">
        <f>IF('(18)'!$M143&lt;&gt;0,'(18)'!$M143,"")</f>
        <v/>
      </c>
      <c r="AD198" t="str">
        <f>IF('(19)'!$M143&lt;&gt;0,'(19)'!$M143,"")</f>
        <v/>
      </c>
      <c r="AE198" t="str">
        <f>IF('(20)'!$M143&lt;&gt;0,'(20)'!$M143,"")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f>IF('(1)'!$M144&lt;&gt;0,'(1)'!$M144,"")</f>
        <v>4</v>
      </c>
      <c r="M199">
        <f>IF('(2)'!$M144&lt;&gt;0,'(2)'!$M144,"")</f>
        <v>5</v>
      </c>
      <c r="N199" t="str">
        <f>IF('(3)'!$M144&lt;&gt;0,'(3)'!$M144,"")</f>
        <v/>
      </c>
      <c r="O199" t="str">
        <f>IF('(4)'!$M144&lt;&gt;0,'(4)'!$M144,"")</f>
        <v/>
      </c>
      <c r="P199" t="str">
        <f>IF('(5)'!$M144&lt;&gt;0,'(5)'!$M144,"")</f>
        <v/>
      </c>
      <c r="Q199" t="str">
        <f>IF('(6)'!$M144&lt;&gt;0,'(6)'!$M144,"")</f>
        <v/>
      </c>
      <c r="R199" t="str">
        <f>IF('(7)'!$M144&lt;&gt;0,'(7)'!$M144,"")</f>
        <v/>
      </c>
      <c r="S199" t="str">
        <f>IF('(8)'!$M144&lt;&gt;0,'(8)'!$M144,"")</f>
        <v/>
      </c>
      <c r="T199" t="str">
        <f>IF('(9)'!$M144&lt;&gt;0,'(9)'!$M144,"")</f>
        <v/>
      </c>
      <c r="U199" t="str">
        <f>IF('(10)'!$M144&lt;&gt;0,'(10)'!$M144,"")</f>
        <v/>
      </c>
      <c r="V199" t="str">
        <f>IF('(11)'!$M144&lt;&gt;0,'(11)'!$M144,"")</f>
        <v/>
      </c>
      <c r="W199" t="str">
        <f>IF('(12)'!$M144&lt;&gt;0,'(12)'!$M144,"")</f>
        <v/>
      </c>
      <c r="X199" t="str">
        <f>IF('(13)'!$M144&lt;&gt;0,'(13)'!$M144,"")</f>
        <v/>
      </c>
      <c r="Y199" t="str">
        <f>IF('(14)'!$M144&lt;&gt;0,'(14)'!$M144,"")</f>
        <v/>
      </c>
      <c r="Z199" t="str">
        <f>IF('(15)'!$M144&lt;&gt;0,'(15)'!$M144,"")</f>
        <v/>
      </c>
      <c r="AA199" t="str">
        <f>IF('(16)'!$M144&lt;&gt;0,'(16)'!$M144,"")</f>
        <v/>
      </c>
      <c r="AB199" t="str">
        <f>IF('(17)'!$M144&lt;&gt;0,'(17)'!$M144,"")</f>
        <v/>
      </c>
      <c r="AC199" t="str">
        <f>IF('(18)'!$M144&lt;&gt;0,'(18)'!$M144,"")</f>
        <v/>
      </c>
      <c r="AD199" t="str">
        <f>IF('(19)'!$M144&lt;&gt;0,'(19)'!$M144,"")</f>
        <v/>
      </c>
      <c r="AE199" t="str">
        <f>IF('(20)'!$M144&lt;&gt;0,'(20)'!$M144,"")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t="str">
        <f>IF('(1)'!$M145&lt;&gt;0,'(1)'!$M145,"")</f>
        <v/>
      </c>
      <c r="M200" t="str">
        <f>IF('(2)'!$M145&lt;&gt;0,'(2)'!$M145,"")</f>
        <v/>
      </c>
      <c r="N200" t="str">
        <f>IF('(3)'!$M145&lt;&gt;0,'(3)'!$M145,"")</f>
        <v/>
      </c>
      <c r="O200" t="str">
        <f>IF('(4)'!$M145&lt;&gt;0,'(4)'!$M145,"")</f>
        <v/>
      </c>
      <c r="P200" t="str">
        <f>IF('(5)'!$M145&lt;&gt;0,'(5)'!$M145,"")</f>
        <v/>
      </c>
      <c r="Q200" t="str">
        <f>IF('(6)'!$M145&lt;&gt;0,'(6)'!$M145,"")</f>
        <v/>
      </c>
      <c r="R200" t="str">
        <f>IF('(7)'!$M145&lt;&gt;0,'(7)'!$M145,"")</f>
        <v/>
      </c>
      <c r="S200" t="str">
        <f>IF('(8)'!$M145&lt;&gt;0,'(8)'!$M145,"")</f>
        <v/>
      </c>
      <c r="T200" t="str">
        <f>IF('(9)'!$M145&lt;&gt;0,'(9)'!$M145,"")</f>
        <v/>
      </c>
      <c r="U200" t="str">
        <f>IF('(10)'!$M145&lt;&gt;0,'(10)'!$M145,"")</f>
        <v/>
      </c>
      <c r="V200" t="str">
        <f>IF('(11)'!$M145&lt;&gt;0,'(11)'!$M145,"")</f>
        <v/>
      </c>
      <c r="W200" t="str">
        <f>IF('(12)'!$M145&lt;&gt;0,'(12)'!$M145,"")</f>
        <v/>
      </c>
      <c r="X200" t="str">
        <f>IF('(13)'!$M145&lt;&gt;0,'(13)'!$M145,"")</f>
        <v/>
      </c>
      <c r="Y200" t="str">
        <f>IF('(14)'!$M145&lt;&gt;0,'(14)'!$M145,"")</f>
        <v/>
      </c>
      <c r="Z200" t="str">
        <f>IF('(15)'!$M145&lt;&gt;0,'(15)'!$M145,"")</f>
        <v/>
      </c>
      <c r="AA200" t="str">
        <f>IF('(16)'!$M145&lt;&gt;0,'(16)'!$M145,"")</f>
        <v/>
      </c>
      <c r="AB200" t="str">
        <f>IF('(17)'!$M145&lt;&gt;0,'(17)'!$M145,"")</f>
        <v/>
      </c>
      <c r="AC200" t="str">
        <f>IF('(18)'!$M145&lt;&gt;0,'(18)'!$M145,"")</f>
        <v/>
      </c>
      <c r="AD200" t="str">
        <f>IF('(19)'!$M145&lt;&gt;0,'(19)'!$M145,"")</f>
        <v/>
      </c>
      <c r="AE200" t="str">
        <f>IF('(20)'!$M145&lt;&gt;0,'(20)'!$M145,"")</f>
        <v/>
      </c>
      <c r="AG200" s="1" t="str">
        <f>IF(SUM(L200:AE200)=0,"",AVERAGEIF(L200:AE200,"&gt;0"))</f>
        <v/>
      </c>
      <c r="AH200" s="1"/>
    </row>
    <row r="201" spans="1:34" s="1" customFormat="1">
      <c r="F201" s="8"/>
      <c r="K201" s="29"/>
      <c r="L201"/>
      <c r="M201"/>
      <c r="N201"/>
      <c r="O201"/>
      <c r="P201"/>
      <c r="Q201"/>
      <c r="R201"/>
      <c r="S201"/>
      <c r="T201"/>
      <c r="U201"/>
      <c r="V201"/>
      <c r="W201"/>
      <c r="X201"/>
      <c r="Y201"/>
      <c r="Z201"/>
      <c r="AA201"/>
      <c r="AB201"/>
      <c r="AC201"/>
      <c r="AD201"/>
      <c r="AE201"/>
    </row>
    <row r="202" spans="1:34" s="1" customFormat="1">
      <c r="A202" s="25">
        <f>(AG202/60)*10</f>
        <v>0.75</v>
      </c>
      <c r="B202" s="756" t="str">
        <f>REPT("|",AG202*14)</f>
        <v>|||||||||||||||||||||||||||||||||||||||||||||||||||||||||||||||</v>
      </c>
      <c r="C202" s="784"/>
      <c r="D202" s="9" t="s">
        <v>181</v>
      </c>
      <c r="F202" s="1" t="s">
        <v>187</v>
      </c>
      <c r="K202" s="29"/>
      <c r="L202" s="182" t="e">
        <f>IF(SUM(L204:L205)&gt;0,AVERAGEIF(L204:L205, "&lt;&gt;0"),NA())</f>
        <v>#N/A</v>
      </c>
      <c r="M202" s="182">
        <f t="shared" ref="M202:AE202" si="36">IF(SUM(M204:M205)&gt;0,AVERAGEIF(M204:M205, "&lt;&gt;0"),NA())</f>
        <v>4.5</v>
      </c>
      <c r="N202" s="182" t="e">
        <f t="shared" si="36"/>
        <v>#N/A</v>
      </c>
      <c r="O202" s="182" t="e">
        <f t="shared" si="36"/>
        <v>#N/A</v>
      </c>
      <c r="P202" s="182" t="e">
        <f t="shared" si="36"/>
        <v>#N/A</v>
      </c>
      <c r="Q202" s="182" t="e">
        <f t="shared" si="36"/>
        <v>#N/A</v>
      </c>
      <c r="R202" s="182" t="e">
        <f t="shared" si="36"/>
        <v>#N/A</v>
      </c>
      <c r="S202" s="182" t="e">
        <f t="shared" si="36"/>
        <v>#N/A</v>
      </c>
      <c r="T202" s="182" t="e">
        <f t="shared" si="36"/>
        <v>#N/A</v>
      </c>
      <c r="U202" s="182" t="e">
        <f t="shared" si="36"/>
        <v>#N/A</v>
      </c>
      <c r="V202" s="182" t="e">
        <f t="shared" si="36"/>
        <v>#N/A</v>
      </c>
      <c r="W202" s="182" t="e">
        <f t="shared" si="36"/>
        <v>#N/A</v>
      </c>
      <c r="X202" s="182" t="e">
        <f t="shared" si="36"/>
        <v>#N/A</v>
      </c>
      <c r="Y202" s="182" t="e">
        <f t="shared" si="36"/>
        <v>#N/A</v>
      </c>
      <c r="Z202" s="182" t="e">
        <f t="shared" si="36"/>
        <v>#N/A</v>
      </c>
      <c r="AA202" s="182" t="e">
        <f t="shared" si="36"/>
        <v>#N/A</v>
      </c>
      <c r="AB202" s="182" t="e">
        <f t="shared" si="36"/>
        <v>#N/A</v>
      </c>
      <c r="AC202" s="182" t="e">
        <f t="shared" si="36"/>
        <v>#N/A</v>
      </c>
      <c r="AD202" s="182" t="e">
        <f t="shared" si="36"/>
        <v>#N/A</v>
      </c>
      <c r="AE202" s="182" t="e">
        <f t="shared" si="36"/>
        <v>#N/A</v>
      </c>
      <c r="AG202" s="78">
        <f>IF(SUM(AG204:AG205)&gt;0,AVERAGEIF(AG204:AG205, "&lt;&gt;0"),"")</f>
        <v>4.5</v>
      </c>
    </row>
    <row r="203" spans="1:34" s="1" customFormat="1">
      <c r="F203" s="8"/>
      <c r="K203" s="29"/>
      <c r="L203"/>
      <c r="M203"/>
      <c r="N203"/>
      <c r="O203"/>
      <c r="P203"/>
      <c r="Q203"/>
      <c r="R203"/>
      <c r="S203"/>
      <c r="T203"/>
      <c r="U203"/>
      <c r="V203"/>
      <c r="W203"/>
      <c r="X203"/>
      <c r="Y203"/>
      <c r="Z203"/>
      <c r="AA203"/>
      <c r="AB203"/>
      <c r="AC203"/>
      <c r="AD203"/>
      <c r="AE203"/>
    </row>
    <row r="204" spans="1:34" ht="16.5">
      <c r="A204" s="1"/>
      <c r="B204" s="26">
        <f t="shared" ref="B204:B243" si="37">(AG204/60)*10</f>
        <v>0.66666666666666663</v>
      </c>
      <c r="C204" s="789" t="str">
        <f>REPT("|",AG204*14)</f>
        <v>||||||||||||||||||||||||||||||||||||||||||||||||||||||||</v>
      </c>
      <c r="D204" s="790"/>
      <c r="F204" s="8" t="s">
        <v>182</v>
      </c>
      <c r="G204" s="13" t="s">
        <v>335</v>
      </c>
      <c r="H204" s="11"/>
      <c r="I204" s="11"/>
      <c r="J204" s="11"/>
      <c r="K204" s="29" t="s">
        <v>65</v>
      </c>
      <c r="L204" t="str">
        <f>IF('(1)'!$M149&lt;&gt;0,'(1)'!$M149,"")</f>
        <v/>
      </c>
      <c r="M204">
        <f>IF('(2)'!$M149&lt;&gt;0,'(2)'!$M149,"")</f>
        <v>4</v>
      </c>
      <c r="N204" t="str">
        <f>IF('(3)'!$M149&lt;&gt;0,'(3)'!$M149,"")</f>
        <v/>
      </c>
      <c r="O204" t="str">
        <f>IF('(4)'!$M149&lt;&gt;0,'(4)'!$M149,"")</f>
        <v/>
      </c>
      <c r="P204" t="str">
        <f>IF('(5)'!$M149&lt;&gt;0,'(5)'!$M149,"")</f>
        <v/>
      </c>
      <c r="Q204" t="str">
        <f>IF('(6)'!$M149&lt;&gt;0,'(6)'!$M149,"")</f>
        <v/>
      </c>
      <c r="R204" t="str">
        <f>IF('(7)'!$M149&lt;&gt;0,'(7)'!$M149,"")</f>
        <v/>
      </c>
      <c r="S204" t="str">
        <f>IF('(8)'!$M149&lt;&gt;0,'(8)'!$M149,"")</f>
        <v/>
      </c>
      <c r="T204" t="str">
        <f>IF('(9)'!$M149&lt;&gt;0,'(9)'!$M149,"")</f>
        <v/>
      </c>
      <c r="U204" t="str">
        <f>IF('(10)'!$M149&lt;&gt;0,'(10)'!$M149,"")</f>
        <v/>
      </c>
      <c r="V204" t="str">
        <f>IF('(11)'!$M149&lt;&gt;0,'(11)'!$M149,"")</f>
        <v/>
      </c>
      <c r="W204" t="str">
        <f>IF('(12)'!$M149&lt;&gt;0,'(12)'!$M149,"")</f>
        <v/>
      </c>
      <c r="X204" t="str">
        <f>IF('(13)'!$M149&lt;&gt;0,'(13)'!$M149,"")</f>
        <v/>
      </c>
      <c r="Y204" t="str">
        <f>IF('(14)'!$M149&lt;&gt;0,'(14)'!$M149,"")</f>
        <v/>
      </c>
      <c r="Z204" t="str">
        <f>IF('(15)'!$M149&lt;&gt;0,'(15)'!$M149,"")</f>
        <v/>
      </c>
      <c r="AA204" t="str">
        <f>IF('(16)'!$M149&lt;&gt;0,'(16)'!$M149,"")</f>
        <v/>
      </c>
      <c r="AB204" t="str">
        <f>IF('(17)'!$M149&lt;&gt;0,'(17)'!$M149,"")</f>
        <v/>
      </c>
      <c r="AC204" t="str">
        <f>IF('(18)'!$M149&lt;&gt;0,'(18)'!$M149,"")</f>
        <v/>
      </c>
      <c r="AD204" t="str">
        <f>IF('(19)'!$M149&lt;&gt;0,'(19)'!$M149,"")</f>
        <v/>
      </c>
      <c r="AE204" t="str">
        <f>IF('(20)'!$M149&lt;&gt;0,'(20)'!$M149,"")</f>
        <v/>
      </c>
      <c r="AG204" s="1">
        <f>IF(SUM(L204:AE204)=0,"",AVERAGEIF(L204:AE204,"&gt;0"))</f>
        <v>4</v>
      </c>
      <c r="AH204" s="1"/>
    </row>
    <row r="205" spans="1:34" ht="16.5">
      <c r="A205" s="1"/>
      <c r="B205" s="26">
        <f t="shared" si="37"/>
        <v>0.83333333333333326</v>
      </c>
      <c r="C205" s="789" t="str">
        <f>REPT("|",AG205*14)</f>
        <v>||||||||||||||||||||||||||||||||||||||||||||||||||||||||||||||||||||||</v>
      </c>
      <c r="D205" s="790"/>
      <c r="F205" s="8" t="s">
        <v>183</v>
      </c>
      <c r="G205" s="13" t="s">
        <v>336</v>
      </c>
      <c r="H205" s="11"/>
      <c r="I205" s="11"/>
      <c r="J205" s="11"/>
      <c r="K205" s="29" t="s">
        <v>66</v>
      </c>
      <c r="L205" t="str">
        <f>IF('(1)'!$M150&lt;&gt;0,'(1)'!$M150,"")</f>
        <v/>
      </c>
      <c r="M205">
        <f>IF('(2)'!$M150&lt;&gt;0,'(2)'!$M150,"")</f>
        <v>5</v>
      </c>
      <c r="N205" t="str">
        <f>IF('(3)'!$M150&lt;&gt;0,'(3)'!$M150,"")</f>
        <v/>
      </c>
      <c r="O205" t="str">
        <f>IF('(4)'!$M150&lt;&gt;0,'(4)'!$M150,"")</f>
        <v/>
      </c>
      <c r="P205" t="str">
        <f>IF('(5)'!$M150&lt;&gt;0,'(5)'!$M150,"")</f>
        <v/>
      </c>
      <c r="Q205" t="str">
        <f>IF('(6)'!$M150&lt;&gt;0,'(6)'!$M150,"")</f>
        <v/>
      </c>
      <c r="R205" t="str">
        <f>IF('(7)'!$M150&lt;&gt;0,'(7)'!$M150,"")</f>
        <v/>
      </c>
      <c r="S205" t="str">
        <f>IF('(8)'!$M150&lt;&gt;0,'(8)'!$M150,"")</f>
        <v/>
      </c>
      <c r="T205" t="str">
        <f>IF('(9)'!$M150&lt;&gt;0,'(9)'!$M150,"")</f>
        <v/>
      </c>
      <c r="U205" t="str">
        <f>IF('(10)'!$M150&lt;&gt;0,'(10)'!$M150,"")</f>
        <v/>
      </c>
      <c r="V205" t="str">
        <f>IF('(11)'!$M150&lt;&gt;0,'(11)'!$M150,"")</f>
        <v/>
      </c>
      <c r="W205" t="str">
        <f>IF('(12)'!$M150&lt;&gt;0,'(12)'!$M150,"")</f>
        <v/>
      </c>
      <c r="X205" t="str">
        <f>IF('(13)'!$M150&lt;&gt;0,'(13)'!$M150,"")</f>
        <v/>
      </c>
      <c r="Y205" t="str">
        <f>IF('(14)'!$M150&lt;&gt;0,'(14)'!$M150,"")</f>
        <v/>
      </c>
      <c r="Z205" t="str">
        <f>IF('(15)'!$M150&lt;&gt;0,'(15)'!$M150,"")</f>
        <v/>
      </c>
      <c r="AA205" t="str">
        <f>IF('(16)'!$M150&lt;&gt;0,'(16)'!$M150,"")</f>
        <v/>
      </c>
      <c r="AB205" t="str">
        <f>IF('(17)'!$M150&lt;&gt;0,'(17)'!$M150,"")</f>
        <v/>
      </c>
      <c r="AC205" t="str">
        <f>IF('(18)'!$M150&lt;&gt;0,'(18)'!$M150,"")</f>
        <v/>
      </c>
      <c r="AD205" t="str">
        <f>IF('(19)'!$M150&lt;&gt;0,'(19)'!$M150,"")</f>
        <v/>
      </c>
      <c r="AE205" t="str">
        <f>IF('(20)'!$M150&lt;&gt;0,'(20)'!$M150,"")</f>
        <v/>
      </c>
      <c r="AG205" s="1">
        <f>IF(SUM(L205:AE205)=0,"",AVERAGEIF(L205:AE205,"&gt;0"))</f>
        <v>5</v>
      </c>
      <c r="AH205" s="1"/>
    </row>
    <row r="206" spans="1:34" ht="16.5">
      <c r="A206" s="1"/>
      <c r="B206" s="26"/>
      <c r="D206" s="74"/>
      <c r="F206" s="8"/>
      <c r="G206" s="11"/>
      <c r="H206" s="11"/>
      <c r="I206" s="11"/>
      <c r="J206" s="11"/>
      <c r="K206" s="29"/>
      <c r="AG206" s="1"/>
      <c r="AH206" s="1"/>
    </row>
    <row r="207" spans="1:34" ht="16.5">
      <c r="A207" s="25" t="e">
        <f>(AG207/60)*10</f>
        <v>#VALUE!</v>
      </c>
      <c r="B207" s="756" t="e">
        <f>REPT("|",AG207*14)</f>
        <v>#VALUE!</v>
      </c>
      <c r="C207" s="784"/>
      <c r="D207" s="9" t="s">
        <v>184</v>
      </c>
      <c r="F207" s="75" t="s">
        <v>188</v>
      </c>
      <c r="G207" s="11"/>
      <c r="H207" s="11"/>
      <c r="I207" s="11"/>
      <c r="J207" s="11"/>
      <c r="K207" s="29"/>
      <c r="L207" s="182" t="e">
        <f>IF(SUM(L209:L214)&gt;0,AVERAGEIF(L209:L214, "&lt;&gt;0"),NA())</f>
        <v>#N/A</v>
      </c>
      <c r="M207" s="182" t="e">
        <f t="shared" ref="M207:AE207" si="38">IF(SUM(M209:M214)&gt;0,AVERAGEIF(M209:M214, "&lt;&gt;0"),NA())</f>
        <v>#N/A</v>
      </c>
      <c r="N207" s="182" t="e">
        <f t="shared" si="38"/>
        <v>#N/A</v>
      </c>
      <c r="O207" s="182" t="e">
        <f t="shared" si="38"/>
        <v>#N/A</v>
      </c>
      <c r="P207" s="182" t="e">
        <f t="shared" si="38"/>
        <v>#N/A</v>
      </c>
      <c r="Q207" s="182" t="e">
        <f t="shared" si="38"/>
        <v>#N/A</v>
      </c>
      <c r="R207" s="182" t="e">
        <f t="shared" si="38"/>
        <v>#N/A</v>
      </c>
      <c r="S207" s="182" t="e">
        <f t="shared" si="38"/>
        <v>#N/A</v>
      </c>
      <c r="T207" s="182" t="e">
        <f t="shared" si="38"/>
        <v>#N/A</v>
      </c>
      <c r="U207" s="182" t="e">
        <f t="shared" si="38"/>
        <v>#N/A</v>
      </c>
      <c r="V207" s="182" t="e">
        <f t="shared" si="38"/>
        <v>#N/A</v>
      </c>
      <c r="W207" s="182" t="e">
        <f t="shared" si="38"/>
        <v>#N/A</v>
      </c>
      <c r="X207" s="182" t="e">
        <f t="shared" si="38"/>
        <v>#N/A</v>
      </c>
      <c r="Y207" s="182" t="e">
        <f t="shared" si="38"/>
        <v>#N/A</v>
      </c>
      <c r="Z207" s="182" t="e">
        <f t="shared" si="38"/>
        <v>#N/A</v>
      </c>
      <c r="AA207" s="182" t="e">
        <f t="shared" si="38"/>
        <v>#N/A</v>
      </c>
      <c r="AB207" s="182" t="e">
        <f t="shared" si="38"/>
        <v>#N/A</v>
      </c>
      <c r="AC207" s="182" t="e">
        <f t="shared" si="38"/>
        <v>#N/A</v>
      </c>
      <c r="AD207" s="182" t="e">
        <f t="shared" si="38"/>
        <v>#N/A</v>
      </c>
      <c r="AE207" s="182" t="e">
        <f t="shared" si="38"/>
        <v>#N/A</v>
      </c>
      <c r="AG207" s="78" t="str">
        <f>IF(SUM(AG209:AG214)&gt;0,AVERAGEIF(AG209:AG214, "&lt;&gt;0"),"")</f>
        <v/>
      </c>
      <c r="AH207" s="1"/>
    </row>
    <row r="208" spans="1:34" ht="16.5">
      <c r="A208" s="1"/>
      <c r="B208" s="26"/>
      <c r="D208" s="74"/>
      <c r="F208" s="8"/>
      <c r="G208" s="11"/>
      <c r="H208" s="11"/>
      <c r="I208" s="11"/>
      <c r="J208" s="11"/>
      <c r="K208" s="29"/>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t="str">
        <f>IF('(1)'!$M154&lt;&gt;0,'(1)'!$M154,"")</f>
        <v/>
      </c>
      <c r="M209" t="str">
        <f>IF('(2)'!$M154&lt;&gt;0,'(2)'!$M154,"")</f>
        <v/>
      </c>
      <c r="N209" t="str">
        <f>IF('(3)'!$M154&lt;&gt;0,'(3)'!$M154,"")</f>
        <v/>
      </c>
      <c r="O209" t="str">
        <f>IF('(4)'!$M154&lt;&gt;0,'(4)'!$M154,"")</f>
        <v/>
      </c>
      <c r="P209" t="str">
        <f>IF('(5)'!$M154&lt;&gt;0,'(5)'!$M154,"")</f>
        <v/>
      </c>
      <c r="Q209" t="str">
        <f>IF('(6)'!$M154&lt;&gt;0,'(6)'!$M154,"")</f>
        <v/>
      </c>
      <c r="R209" t="str">
        <f>IF('(7)'!$M154&lt;&gt;0,'(7)'!$M154,"")</f>
        <v/>
      </c>
      <c r="S209" t="str">
        <f>IF('(8)'!$M154&lt;&gt;0,'(8)'!$M154,"")</f>
        <v/>
      </c>
      <c r="T209" t="str">
        <f>IF('(9)'!$M154&lt;&gt;0,'(9)'!$M154,"")</f>
        <v/>
      </c>
      <c r="U209" t="str">
        <f>IF('(10)'!$M154&lt;&gt;0,'(10)'!$M154,"")</f>
        <v/>
      </c>
      <c r="V209" t="str">
        <f>IF('(11)'!$M154&lt;&gt;0,'(11)'!$M154,"")</f>
        <v/>
      </c>
      <c r="W209" t="str">
        <f>IF('(12)'!$M154&lt;&gt;0,'(12)'!$M154,"")</f>
        <v/>
      </c>
      <c r="X209" t="str">
        <f>IF('(13)'!$M154&lt;&gt;0,'(13)'!$M154,"")</f>
        <v/>
      </c>
      <c r="Y209" t="str">
        <f>IF('(14)'!$M154&lt;&gt;0,'(14)'!$M154,"")</f>
        <v/>
      </c>
      <c r="Z209" t="str">
        <f>IF('(15)'!$M154&lt;&gt;0,'(15)'!$M154,"")</f>
        <v/>
      </c>
      <c r="AA209" t="str">
        <f>IF('(16)'!$M154&lt;&gt;0,'(16)'!$M154,"")</f>
        <v/>
      </c>
      <c r="AB209" t="str">
        <f>IF('(17)'!$M154&lt;&gt;0,'(17)'!$M154,"")</f>
        <v/>
      </c>
      <c r="AC209" t="str">
        <f>IF('(18)'!$M154&lt;&gt;0,'(18)'!$M154,"")</f>
        <v/>
      </c>
      <c r="AD209" t="str">
        <f>IF('(19)'!$M154&lt;&gt;0,'(19)'!$M154,"")</f>
        <v/>
      </c>
      <c r="AE209" t="str">
        <f>IF('(20)'!$M154&lt;&gt;0,'(20)'!$M154,"")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t="str">
        <f>IF('(1)'!$M155&lt;&gt;0,'(1)'!$M155,"")</f>
        <v/>
      </c>
      <c r="M210" t="str">
        <f>IF('(2)'!$M155&lt;&gt;0,'(2)'!$M155,"")</f>
        <v/>
      </c>
      <c r="N210" t="str">
        <f>IF('(3)'!$M155&lt;&gt;0,'(3)'!$M155,"")</f>
        <v/>
      </c>
      <c r="O210" t="str">
        <f>IF('(4)'!$M155&lt;&gt;0,'(4)'!$M155,"")</f>
        <v/>
      </c>
      <c r="P210" t="str">
        <f>IF('(5)'!$M155&lt;&gt;0,'(5)'!$M155,"")</f>
        <v/>
      </c>
      <c r="Q210" t="str">
        <f>IF('(6)'!$M155&lt;&gt;0,'(6)'!$M155,"")</f>
        <v/>
      </c>
      <c r="R210" t="str">
        <f>IF('(7)'!$M155&lt;&gt;0,'(7)'!$M155,"")</f>
        <v/>
      </c>
      <c r="S210" t="str">
        <f>IF('(8)'!$M155&lt;&gt;0,'(8)'!$M155,"")</f>
        <v/>
      </c>
      <c r="T210" t="str">
        <f>IF('(9)'!$M155&lt;&gt;0,'(9)'!$M155,"")</f>
        <v/>
      </c>
      <c r="U210" t="str">
        <f>IF('(10)'!$M155&lt;&gt;0,'(10)'!$M155,"")</f>
        <v/>
      </c>
      <c r="V210" t="str">
        <f>IF('(11)'!$M155&lt;&gt;0,'(11)'!$M155,"")</f>
        <v/>
      </c>
      <c r="W210" t="str">
        <f>IF('(12)'!$M155&lt;&gt;0,'(12)'!$M155,"")</f>
        <v/>
      </c>
      <c r="X210" t="str">
        <f>IF('(13)'!$M155&lt;&gt;0,'(13)'!$M155,"")</f>
        <v/>
      </c>
      <c r="Y210" t="str">
        <f>IF('(14)'!$M155&lt;&gt;0,'(14)'!$M155,"")</f>
        <v/>
      </c>
      <c r="Z210" t="str">
        <f>IF('(15)'!$M155&lt;&gt;0,'(15)'!$M155,"")</f>
        <v/>
      </c>
      <c r="AA210" t="str">
        <f>IF('(16)'!$M155&lt;&gt;0,'(16)'!$M155,"")</f>
        <v/>
      </c>
      <c r="AB210" t="str">
        <f>IF('(17)'!$M155&lt;&gt;0,'(17)'!$M155,"")</f>
        <v/>
      </c>
      <c r="AC210" t="str">
        <f>IF('(18)'!$M155&lt;&gt;0,'(18)'!$M155,"")</f>
        <v/>
      </c>
      <c r="AD210" t="str">
        <f>IF('(19)'!$M155&lt;&gt;0,'(19)'!$M155,"")</f>
        <v/>
      </c>
      <c r="AE210" t="str">
        <f>IF('(20)'!$M155&lt;&gt;0,'(20)'!$M155,"")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t="str">
        <f>IF('(1)'!$M156&lt;&gt;0,'(1)'!$M156,"")</f>
        <v/>
      </c>
      <c r="M211" t="str">
        <f>IF('(2)'!$M156&lt;&gt;0,'(2)'!$M156,"")</f>
        <v/>
      </c>
      <c r="N211" t="str">
        <f>IF('(3)'!$M156&lt;&gt;0,'(3)'!$M156,"")</f>
        <v/>
      </c>
      <c r="O211" t="str">
        <f>IF('(4)'!$M156&lt;&gt;0,'(4)'!$M156,"")</f>
        <v/>
      </c>
      <c r="P211" t="str">
        <f>IF('(5)'!$M156&lt;&gt;0,'(5)'!$M156,"")</f>
        <v/>
      </c>
      <c r="Q211" t="str">
        <f>IF('(6)'!$M156&lt;&gt;0,'(6)'!$M156,"")</f>
        <v/>
      </c>
      <c r="R211" t="str">
        <f>IF('(7)'!$M156&lt;&gt;0,'(7)'!$M156,"")</f>
        <v/>
      </c>
      <c r="S211" t="str">
        <f>IF('(8)'!$M156&lt;&gt;0,'(8)'!$M156,"")</f>
        <v/>
      </c>
      <c r="T211" t="str">
        <f>IF('(9)'!$M156&lt;&gt;0,'(9)'!$M156,"")</f>
        <v/>
      </c>
      <c r="U211" t="str">
        <f>IF('(10)'!$M156&lt;&gt;0,'(10)'!$M156,"")</f>
        <v/>
      </c>
      <c r="V211" t="str">
        <f>IF('(11)'!$M156&lt;&gt;0,'(11)'!$M156,"")</f>
        <v/>
      </c>
      <c r="W211" t="str">
        <f>IF('(12)'!$M156&lt;&gt;0,'(12)'!$M156,"")</f>
        <v/>
      </c>
      <c r="X211" t="str">
        <f>IF('(13)'!$M156&lt;&gt;0,'(13)'!$M156,"")</f>
        <v/>
      </c>
      <c r="Y211" t="str">
        <f>IF('(14)'!$M156&lt;&gt;0,'(14)'!$M156,"")</f>
        <v/>
      </c>
      <c r="Z211" t="str">
        <f>IF('(15)'!$M156&lt;&gt;0,'(15)'!$M156,"")</f>
        <v/>
      </c>
      <c r="AA211" t="str">
        <f>IF('(16)'!$M156&lt;&gt;0,'(16)'!$M156,"")</f>
        <v/>
      </c>
      <c r="AB211" t="str">
        <f>IF('(17)'!$M156&lt;&gt;0,'(17)'!$M156,"")</f>
        <v/>
      </c>
      <c r="AC211" t="str">
        <f>IF('(18)'!$M156&lt;&gt;0,'(18)'!$M156,"")</f>
        <v/>
      </c>
      <c r="AD211" t="str">
        <f>IF('(19)'!$M156&lt;&gt;0,'(19)'!$M156,"")</f>
        <v/>
      </c>
      <c r="AE211" t="str">
        <f>IF('(20)'!$M156&lt;&gt;0,'(20)'!$M156,"")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t="str">
        <f>IF('(1)'!$M157&lt;&gt;0,'(1)'!$M157,"")</f>
        <v/>
      </c>
      <c r="M212" t="str">
        <f>IF('(2)'!$M157&lt;&gt;0,'(2)'!$M157,"")</f>
        <v/>
      </c>
      <c r="N212" t="str">
        <f>IF('(3)'!$M157&lt;&gt;0,'(3)'!$M157,"")</f>
        <v/>
      </c>
      <c r="O212" t="str">
        <f>IF('(4)'!$M157&lt;&gt;0,'(4)'!$M157,"")</f>
        <v/>
      </c>
      <c r="P212" t="str">
        <f>IF('(5)'!$M157&lt;&gt;0,'(5)'!$M157,"")</f>
        <v/>
      </c>
      <c r="Q212" t="str">
        <f>IF('(6)'!$M157&lt;&gt;0,'(6)'!$M157,"")</f>
        <v/>
      </c>
      <c r="R212" t="str">
        <f>IF('(7)'!$M157&lt;&gt;0,'(7)'!$M157,"")</f>
        <v/>
      </c>
      <c r="S212" t="str">
        <f>IF('(8)'!$M157&lt;&gt;0,'(8)'!$M157,"")</f>
        <v/>
      </c>
      <c r="T212" t="str">
        <f>IF('(9)'!$M157&lt;&gt;0,'(9)'!$M157,"")</f>
        <v/>
      </c>
      <c r="U212" t="str">
        <f>IF('(10)'!$M157&lt;&gt;0,'(10)'!$M157,"")</f>
        <v/>
      </c>
      <c r="V212" t="str">
        <f>IF('(11)'!$M157&lt;&gt;0,'(11)'!$M157,"")</f>
        <v/>
      </c>
      <c r="W212" t="str">
        <f>IF('(12)'!$M157&lt;&gt;0,'(12)'!$M157,"")</f>
        <v/>
      </c>
      <c r="X212" t="str">
        <f>IF('(13)'!$M157&lt;&gt;0,'(13)'!$M157,"")</f>
        <v/>
      </c>
      <c r="Y212" t="str">
        <f>IF('(14)'!$M157&lt;&gt;0,'(14)'!$M157,"")</f>
        <v/>
      </c>
      <c r="Z212" t="str">
        <f>IF('(15)'!$M157&lt;&gt;0,'(15)'!$M157,"")</f>
        <v/>
      </c>
      <c r="AA212" t="str">
        <f>IF('(16)'!$M157&lt;&gt;0,'(16)'!$M157,"")</f>
        <v/>
      </c>
      <c r="AB212" t="str">
        <f>IF('(17)'!$M157&lt;&gt;0,'(17)'!$M157,"")</f>
        <v/>
      </c>
      <c r="AC212" t="str">
        <f>IF('(18)'!$M157&lt;&gt;0,'(18)'!$M157,"")</f>
        <v/>
      </c>
      <c r="AD212" t="str">
        <f>IF('(19)'!$M157&lt;&gt;0,'(19)'!$M157,"")</f>
        <v/>
      </c>
      <c r="AE212" t="str">
        <f>IF('(20)'!$M157&lt;&gt;0,'(20)'!$M157,"")</f>
        <v/>
      </c>
      <c r="AG212" s="1" t="str">
        <f t="shared" si="40"/>
        <v/>
      </c>
      <c r="AH212" s="1"/>
    </row>
    <row r="213" spans="1:34" ht="16.5">
      <c r="A213" s="1"/>
      <c r="B213" s="26" t="e">
        <f t="shared" si="37"/>
        <v>#VALUE!</v>
      </c>
      <c r="C213" s="789" t="e">
        <f t="shared" si="39"/>
        <v>#VALUE!</v>
      </c>
      <c r="D213" s="790"/>
      <c r="F213" s="8" t="s">
        <v>193</v>
      </c>
      <c r="G213" s="13" t="s">
        <v>341</v>
      </c>
      <c r="H213" s="11"/>
      <c r="I213" s="11"/>
      <c r="J213" s="11"/>
      <c r="K213" s="29" t="s">
        <v>71</v>
      </c>
      <c r="L213" t="str">
        <f>IF('(1)'!$M158&lt;&gt;0,'(1)'!$M158,"")</f>
        <v/>
      </c>
      <c r="M213" t="str">
        <f>IF('(2)'!$M158&lt;&gt;0,'(2)'!$M158,"")</f>
        <v/>
      </c>
      <c r="N213" t="str">
        <f>IF('(3)'!$M158&lt;&gt;0,'(3)'!$M158,"")</f>
        <v/>
      </c>
      <c r="O213" t="str">
        <f>IF('(4)'!$M158&lt;&gt;0,'(4)'!$M158,"")</f>
        <v/>
      </c>
      <c r="P213" t="str">
        <f>IF('(5)'!$M158&lt;&gt;0,'(5)'!$M158,"")</f>
        <v/>
      </c>
      <c r="Q213" t="str">
        <f>IF('(6)'!$M158&lt;&gt;0,'(6)'!$M158,"")</f>
        <v/>
      </c>
      <c r="R213" t="str">
        <f>IF('(7)'!$M158&lt;&gt;0,'(7)'!$M158,"")</f>
        <v/>
      </c>
      <c r="S213" t="str">
        <f>IF('(8)'!$M158&lt;&gt;0,'(8)'!$M158,"")</f>
        <v/>
      </c>
      <c r="T213" t="str">
        <f>IF('(9)'!$M158&lt;&gt;0,'(9)'!$M158,"")</f>
        <v/>
      </c>
      <c r="U213" t="str">
        <f>IF('(10)'!$M158&lt;&gt;0,'(10)'!$M158,"")</f>
        <v/>
      </c>
      <c r="V213" t="str">
        <f>IF('(11)'!$M158&lt;&gt;0,'(11)'!$M158,"")</f>
        <v/>
      </c>
      <c r="W213" t="str">
        <f>IF('(12)'!$M158&lt;&gt;0,'(12)'!$M158,"")</f>
        <v/>
      </c>
      <c r="X213" t="str">
        <f>IF('(13)'!$M158&lt;&gt;0,'(13)'!$M158,"")</f>
        <v/>
      </c>
      <c r="Y213" t="str">
        <f>IF('(14)'!$M158&lt;&gt;0,'(14)'!$M158,"")</f>
        <v/>
      </c>
      <c r="Z213" t="str">
        <f>IF('(15)'!$M158&lt;&gt;0,'(15)'!$M158,"")</f>
        <v/>
      </c>
      <c r="AA213" t="str">
        <f>IF('(16)'!$M158&lt;&gt;0,'(16)'!$M158,"")</f>
        <v/>
      </c>
      <c r="AB213" t="str">
        <f>IF('(17)'!$M158&lt;&gt;0,'(17)'!$M158,"")</f>
        <v/>
      </c>
      <c r="AC213" t="str">
        <f>IF('(18)'!$M158&lt;&gt;0,'(18)'!$M158,"")</f>
        <v/>
      </c>
      <c r="AD213" t="str">
        <f>IF('(19)'!$M158&lt;&gt;0,'(19)'!$M158,"")</f>
        <v/>
      </c>
      <c r="AE213" t="str">
        <f>IF('(20)'!$M158&lt;&gt;0,'(20)'!$M158,"")</f>
        <v/>
      </c>
      <c r="AG213" s="1" t="str">
        <f t="shared" si="40"/>
        <v/>
      </c>
      <c r="AH213" s="1"/>
    </row>
    <row r="214" spans="1:34" ht="16.5">
      <c r="A214" s="1"/>
      <c r="B214" s="26" t="e">
        <f t="shared" si="37"/>
        <v>#VALUE!</v>
      </c>
      <c r="C214" s="789" t="e">
        <f t="shared" si="39"/>
        <v>#VALUE!</v>
      </c>
      <c r="D214" s="790"/>
      <c r="F214" s="8" t="s">
        <v>194</v>
      </c>
      <c r="G214" s="13" t="s">
        <v>342</v>
      </c>
      <c r="H214" s="11"/>
      <c r="I214" s="11"/>
      <c r="J214" s="11"/>
      <c r="K214" s="29" t="s">
        <v>72</v>
      </c>
      <c r="L214" t="str">
        <f>IF('(1)'!$M159&lt;&gt;0,'(1)'!$M159,"")</f>
        <v/>
      </c>
      <c r="M214" t="str">
        <f>IF('(2)'!$M159&lt;&gt;0,'(2)'!$M159,"")</f>
        <v/>
      </c>
      <c r="N214" t="str">
        <f>IF('(3)'!$M159&lt;&gt;0,'(3)'!$M159,"")</f>
        <v/>
      </c>
      <c r="O214" t="str">
        <f>IF('(4)'!$M159&lt;&gt;0,'(4)'!$M159,"")</f>
        <v/>
      </c>
      <c r="P214" t="str">
        <f>IF('(5)'!$M159&lt;&gt;0,'(5)'!$M159,"")</f>
        <v/>
      </c>
      <c r="Q214" t="str">
        <f>IF('(6)'!$M159&lt;&gt;0,'(6)'!$M159,"")</f>
        <v/>
      </c>
      <c r="R214" t="str">
        <f>IF('(7)'!$M159&lt;&gt;0,'(7)'!$M159,"")</f>
        <v/>
      </c>
      <c r="S214" t="str">
        <f>IF('(8)'!$M159&lt;&gt;0,'(8)'!$M159,"")</f>
        <v/>
      </c>
      <c r="T214" t="str">
        <f>IF('(9)'!$M159&lt;&gt;0,'(9)'!$M159,"")</f>
        <v/>
      </c>
      <c r="U214" t="str">
        <f>IF('(10)'!$M159&lt;&gt;0,'(10)'!$M159,"")</f>
        <v/>
      </c>
      <c r="V214" t="str">
        <f>IF('(11)'!$M159&lt;&gt;0,'(11)'!$M159,"")</f>
        <v/>
      </c>
      <c r="W214" t="str">
        <f>IF('(12)'!$M159&lt;&gt;0,'(12)'!$M159,"")</f>
        <v/>
      </c>
      <c r="X214" t="str">
        <f>IF('(13)'!$M159&lt;&gt;0,'(13)'!$M159,"")</f>
        <v/>
      </c>
      <c r="Y214" t="str">
        <f>IF('(14)'!$M159&lt;&gt;0,'(14)'!$M159,"")</f>
        <v/>
      </c>
      <c r="Z214" t="str">
        <f>IF('(15)'!$M159&lt;&gt;0,'(15)'!$M159,"")</f>
        <v/>
      </c>
      <c r="AA214" t="str">
        <f>IF('(16)'!$M159&lt;&gt;0,'(16)'!$M159,"")</f>
        <v/>
      </c>
      <c r="AB214" t="str">
        <f>IF('(17)'!$M159&lt;&gt;0,'(17)'!$M159,"")</f>
        <v/>
      </c>
      <c r="AC214" t="str">
        <f>IF('(18)'!$M159&lt;&gt;0,'(18)'!$M159,"")</f>
        <v/>
      </c>
      <c r="AD214" t="str">
        <f>IF('(19)'!$M159&lt;&gt;0,'(19)'!$M159,"")</f>
        <v/>
      </c>
      <c r="AE214" t="str">
        <f>IF('(20)'!$M159&lt;&gt;0,'(20)'!$M159,"")</f>
        <v/>
      </c>
      <c r="AG214" s="1" t="str">
        <f t="shared" si="40"/>
        <v/>
      </c>
      <c r="AH214" s="1"/>
    </row>
    <row r="215" spans="1:34" ht="16.5">
      <c r="A215" s="1"/>
      <c r="B215" s="26"/>
      <c r="D215" s="74"/>
      <c r="F215" s="8"/>
      <c r="G215" s="11"/>
      <c r="H215" s="11"/>
      <c r="I215" s="11"/>
      <c r="J215" s="11"/>
      <c r="K215" s="29"/>
      <c r="AG215" s="1"/>
      <c r="AH215" s="1"/>
    </row>
    <row r="216" spans="1:34" ht="16.5">
      <c r="A216" s="25">
        <f>(AG216/60)*10</f>
        <v>0.54166666666666674</v>
      </c>
      <c r="B216" s="756" t="str">
        <f>REPT("|",AG216*14)</f>
        <v>|||||||||||||||||||||||||||||||||||||||||||||</v>
      </c>
      <c r="C216" s="784"/>
      <c r="D216" s="9" t="s">
        <v>195</v>
      </c>
      <c r="F216" s="75" t="s">
        <v>196</v>
      </c>
      <c r="G216" s="11"/>
      <c r="H216" s="11"/>
      <c r="I216" s="11"/>
      <c r="J216" s="11"/>
      <c r="K216" s="29"/>
      <c r="L216" s="182">
        <f>IF(SUM(L218:L222)&gt;0,AVERAGEIF(L218:L222, "&lt;&gt;0"),NA())</f>
        <v>3</v>
      </c>
      <c r="M216" s="182">
        <f t="shared" ref="M216:AE216" si="41">IF(SUM(M218:M222)&gt;0,AVERAGEIF(M218:M222, "&lt;&gt;0"),NA())</f>
        <v>3.5</v>
      </c>
      <c r="N216" s="182" t="e">
        <f t="shared" si="41"/>
        <v>#N/A</v>
      </c>
      <c r="O216" s="182" t="e">
        <f t="shared" si="41"/>
        <v>#N/A</v>
      </c>
      <c r="P216" s="182" t="e">
        <f t="shared" si="41"/>
        <v>#N/A</v>
      </c>
      <c r="Q216" s="182" t="e">
        <f t="shared" si="41"/>
        <v>#N/A</v>
      </c>
      <c r="R216" s="182" t="e">
        <f t="shared" si="41"/>
        <v>#N/A</v>
      </c>
      <c r="S216" s="182" t="e">
        <f t="shared" si="41"/>
        <v>#N/A</v>
      </c>
      <c r="T216" s="182" t="e">
        <f t="shared" si="41"/>
        <v>#N/A</v>
      </c>
      <c r="U216" s="182" t="e">
        <f t="shared" si="41"/>
        <v>#N/A</v>
      </c>
      <c r="V216" s="182" t="e">
        <f t="shared" si="41"/>
        <v>#N/A</v>
      </c>
      <c r="W216" s="182" t="e">
        <f t="shared" si="41"/>
        <v>#N/A</v>
      </c>
      <c r="X216" s="182" t="e">
        <f t="shared" si="41"/>
        <v>#N/A</v>
      </c>
      <c r="Y216" s="182" t="e">
        <f t="shared" si="41"/>
        <v>#N/A</v>
      </c>
      <c r="Z216" s="182" t="e">
        <f t="shared" si="41"/>
        <v>#N/A</v>
      </c>
      <c r="AA216" s="182" t="e">
        <f t="shared" si="41"/>
        <v>#N/A</v>
      </c>
      <c r="AB216" s="182" t="e">
        <f t="shared" si="41"/>
        <v>#N/A</v>
      </c>
      <c r="AC216" s="182" t="e">
        <f t="shared" si="41"/>
        <v>#N/A</v>
      </c>
      <c r="AD216" s="182" t="e">
        <f t="shared" si="41"/>
        <v>#N/A</v>
      </c>
      <c r="AE216" s="182" t="e">
        <f t="shared" si="41"/>
        <v>#N/A</v>
      </c>
      <c r="AG216" s="78">
        <f>IF(SUM(AG218:AG222)&gt;0,AVERAGEIF(AG218:AG222, "&lt;&gt;0"),"")</f>
        <v>3.25</v>
      </c>
      <c r="AH216" s="1"/>
    </row>
    <row r="217" spans="1:34" ht="16.5">
      <c r="A217" s="1"/>
      <c r="B217" s="26"/>
      <c r="D217" s="74"/>
      <c r="F217" s="8"/>
      <c r="G217" s="11"/>
      <c r="H217" s="11"/>
      <c r="I217" s="11"/>
      <c r="J217" s="11"/>
      <c r="K217" s="29"/>
      <c r="AG217" s="1"/>
      <c r="AH217" s="1"/>
    </row>
    <row r="218" spans="1:34" ht="16.5">
      <c r="A218" s="1"/>
      <c r="B218" s="26" t="e">
        <f t="shared" si="37"/>
        <v>#VALUE!</v>
      </c>
      <c r="C218" s="789" t="e">
        <f>REPT("|",AG218*14)</f>
        <v>#VALUE!</v>
      </c>
      <c r="D218" s="790"/>
      <c r="F218" s="8" t="s">
        <v>197</v>
      </c>
      <c r="G218" s="13" t="s">
        <v>343</v>
      </c>
      <c r="H218" s="11"/>
      <c r="I218" s="11"/>
      <c r="J218" s="11"/>
      <c r="K218" s="29" t="s">
        <v>73</v>
      </c>
      <c r="L218" t="str">
        <f>IF('(1)'!$M165&lt;&gt;0,'(1)'!$M165,"")</f>
        <v/>
      </c>
      <c r="M218" t="str">
        <f>IF('(2)'!$M165&lt;&gt;0,'(2)'!$M165,"")</f>
        <v/>
      </c>
      <c r="N218" t="str">
        <f>IF('(3)'!$M165&lt;&gt;0,'(3)'!$M165,"")</f>
        <v/>
      </c>
      <c r="O218" t="str">
        <f>IF('(4)'!$M165&lt;&gt;0,'(4)'!$M165,"")</f>
        <v/>
      </c>
      <c r="P218" t="str">
        <f>IF('(5)'!$M165&lt;&gt;0,'(5)'!$M165,"")</f>
        <v/>
      </c>
      <c r="Q218" t="str">
        <f>IF('(6)'!$M165&lt;&gt;0,'(6)'!$M165,"")</f>
        <v/>
      </c>
      <c r="R218" t="str">
        <f>IF('(7)'!$M165&lt;&gt;0,'(7)'!$M165,"")</f>
        <v/>
      </c>
      <c r="S218" t="str">
        <f>IF('(8)'!$M165&lt;&gt;0,'(8)'!$M165,"")</f>
        <v/>
      </c>
      <c r="T218" t="str">
        <f>IF('(9)'!$M165&lt;&gt;0,'(9)'!$M165,"")</f>
        <v/>
      </c>
      <c r="U218" t="str">
        <f>IF('(10)'!$M165&lt;&gt;0,'(10)'!$M165,"")</f>
        <v/>
      </c>
      <c r="V218" t="str">
        <f>IF('(11)'!$M165&lt;&gt;0,'(11)'!$M165,"")</f>
        <v/>
      </c>
      <c r="W218" t="str">
        <f>IF('(12)'!$M165&lt;&gt;0,'(12)'!$M165,"")</f>
        <v/>
      </c>
      <c r="X218" t="str">
        <f>IF('(13)'!$M165&lt;&gt;0,'(13)'!$M165,"")</f>
        <v/>
      </c>
      <c r="Y218" t="str">
        <f>IF('(14)'!$M165&lt;&gt;0,'(14)'!$M165,"")</f>
        <v/>
      </c>
      <c r="Z218" t="str">
        <f>IF('(15)'!$M165&lt;&gt;0,'(15)'!$M165,"")</f>
        <v/>
      </c>
      <c r="AA218" t="str">
        <f>IF('(16)'!$M165&lt;&gt;0,'(16)'!$M165,"")</f>
        <v/>
      </c>
      <c r="AB218" t="str">
        <f>IF('(17)'!$M165&lt;&gt;0,'(17)'!$M165,"")</f>
        <v/>
      </c>
      <c r="AC218" t="str">
        <f>IF('(18)'!$M165&lt;&gt;0,'(18)'!$M165,"")</f>
        <v/>
      </c>
      <c r="AD218" t="str">
        <f>IF('(19)'!$M165&lt;&gt;0,'(19)'!$M165,"")</f>
        <v/>
      </c>
      <c r="AE218" t="str">
        <f>IF('(20)'!$M165&lt;&gt;0,'(20)'!$M165,"")</f>
        <v/>
      </c>
      <c r="AG218" s="1" t="str">
        <f>IF(SUM(L218:AE218)=0,"",AVERAGEIF(L218:AE218,"&gt;0"))</f>
        <v/>
      </c>
      <c r="AH218" s="1"/>
    </row>
    <row r="219" spans="1:34" ht="16.5">
      <c r="A219" s="1"/>
      <c r="B219" s="26">
        <f t="shared" si="37"/>
        <v>0.5</v>
      </c>
      <c r="C219" s="789" t="str">
        <f>REPT("|",AG219*14)</f>
        <v>||||||||||||||||||||||||||||||||||||||||||</v>
      </c>
      <c r="D219" s="790"/>
      <c r="F219" s="8" t="s">
        <v>198</v>
      </c>
      <c r="G219" s="13" t="s">
        <v>344</v>
      </c>
      <c r="H219" s="11"/>
      <c r="I219" s="11"/>
      <c r="J219" s="11"/>
      <c r="K219" s="29" t="s">
        <v>74</v>
      </c>
      <c r="L219">
        <f>IF('(1)'!$M166&lt;&gt;0,'(1)'!$M166,"")</f>
        <v>3</v>
      </c>
      <c r="M219" t="str">
        <f>IF('(2)'!$M166&lt;&gt;0,'(2)'!$M166,"")</f>
        <v/>
      </c>
      <c r="N219" t="str">
        <f>IF('(3)'!$M166&lt;&gt;0,'(3)'!$M166,"")</f>
        <v/>
      </c>
      <c r="O219" t="str">
        <f>IF('(4)'!$M166&lt;&gt;0,'(4)'!$M166,"")</f>
        <v/>
      </c>
      <c r="P219" t="str">
        <f>IF('(5)'!$M166&lt;&gt;0,'(5)'!$M166,"")</f>
        <v/>
      </c>
      <c r="Q219" t="str">
        <f>IF('(6)'!$M166&lt;&gt;0,'(6)'!$M166,"")</f>
        <v/>
      </c>
      <c r="R219" t="str">
        <f>IF('(7)'!$M166&lt;&gt;0,'(7)'!$M166,"")</f>
        <v/>
      </c>
      <c r="S219" t="str">
        <f>IF('(8)'!$M166&lt;&gt;0,'(8)'!$M166,"")</f>
        <v/>
      </c>
      <c r="T219" t="str">
        <f>IF('(9)'!$M166&lt;&gt;0,'(9)'!$M166,"")</f>
        <v/>
      </c>
      <c r="U219" t="str">
        <f>IF('(10)'!$M166&lt;&gt;0,'(10)'!$M166,"")</f>
        <v/>
      </c>
      <c r="V219" t="str">
        <f>IF('(11)'!$M166&lt;&gt;0,'(11)'!$M166,"")</f>
        <v/>
      </c>
      <c r="W219" t="str">
        <f>IF('(12)'!$M166&lt;&gt;0,'(12)'!$M166,"")</f>
        <v/>
      </c>
      <c r="X219" t="str">
        <f>IF('(13)'!$M166&lt;&gt;0,'(13)'!$M166,"")</f>
        <v/>
      </c>
      <c r="Y219" t="str">
        <f>IF('(14)'!$M166&lt;&gt;0,'(14)'!$M166,"")</f>
        <v/>
      </c>
      <c r="Z219" t="str">
        <f>IF('(15)'!$M166&lt;&gt;0,'(15)'!$M166,"")</f>
        <v/>
      </c>
      <c r="AA219" t="str">
        <f>IF('(16)'!$M166&lt;&gt;0,'(16)'!$M166,"")</f>
        <v/>
      </c>
      <c r="AB219" t="str">
        <f>IF('(17)'!$M166&lt;&gt;0,'(17)'!$M166,"")</f>
        <v/>
      </c>
      <c r="AC219" t="str">
        <f>IF('(18)'!$M166&lt;&gt;0,'(18)'!$M166,"")</f>
        <v/>
      </c>
      <c r="AD219" t="str">
        <f>IF('(19)'!$M166&lt;&gt;0,'(19)'!$M166,"")</f>
        <v/>
      </c>
      <c r="AE219" t="str">
        <f>IF('(20)'!$M166&lt;&gt;0,'(20)'!$M166,"")</f>
        <v/>
      </c>
      <c r="AG219" s="1">
        <f>IF(SUM(L219:AE219)=0,"",AVERAGEIF(L219:AE219,"&gt;0"))</f>
        <v>3</v>
      </c>
      <c r="AH219" s="1"/>
    </row>
    <row r="220" spans="1:34" ht="16.5">
      <c r="A220" s="1"/>
      <c r="B220" s="26">
        <f t="shared" si="37"/>
        <v>0.5</v>
      </c>
      <c r="C220" s="789" t="str">
        <f>REPT("|",AG220*14)</f>
        <v>||||||||||||||||||||||||||||||||||||||||||</v>
      </c>
      <c r="D220" s="790"/>
      <c r="F220" s="8" t="s">
        <v>199</v>
      </c>
      <c r="G220" s="13" t="s">
        <v>345</v>
      </c>
      <c r="H220" s="11"/>
      <c r="I220" s="11"/>
      <c r="J220" s="11"/>
      <c r="K220" s="29" t="s">
        <v>75</v>
      </c>
      <c r="L220">
        <f>IF('(1)'!$M167&lt;&gt;0,'(1)'!$M167,"")</f>
        <v>3</v>
      </c>
      <c r="M220" t="str">
        <f>IF('(2)'!$M167&lt;&gt;0,'(2)'!$M167,"")</f>
        <v/>
      </c>
      <c r="N220" t="str">
        <f>IF('(3)'!$M167&lt;&gt;0,'(3)'!$M167,"")</f>
        <v/>
      </c>
      <c r="O220" t="str">
        <f>IF('(4)'!$M167&lt;&gt;0,'(4)'!$M167,"")</f>
        <v/>
      </c>
      <c r="P220" t="str">
        <f>IF('(5)'!$M167&lt;&gt;0,'(5)'!$M167,"")</f>
        <v/>
      </c>
      <c r="Q220" t="str">
        <f>IF('(6)'!$M167&lt;&gt;0,'(6)'!$M167,"")</f>
        <v/>
      </c>
      <c r="R220" t="str">
        <f>IF('(7)'!$M167&lt;&gt;0,'(7)'!$M167,"")</f>
        <v/>
      </c>
      <c r="S220" t="str">
        <f>IF('(8)'!$M167&lt;&gt;0,'(8)'!$M167,"")</f>
        <v/>
      </c>
      <c r="T220" t="str">
        <f>IF('(9)'!$M167&lt;&gt;0,'(9)'!$M167,"")</f>
        <v/>
      </c>
      <c r="U220" t="str">
        <f>IF('(10)'!$M167&lt;&gt;0,'(10)'!$M167,"")</f>
        <v/>
      </c>
      <c r="V220" t="str">
        <f>IF('(11)'!$M167&lt;&gt;0,'(11)'!$M167,"")</f>
        <v/>
      </c>
      <c r="W220" t="str">
        <f>IF('(12)'!$M167&lt;&gt;0,'(12)'!$M167,"")</f>
        <v/>
      </c>
      <c r="X220" t="str">
        <f>IF('(13)'!$M167&lt;&gt;0,'(13)'!$M167,"")</f>
        <v/>
      </c>
      <c r="Y220" t="str">
        <f>IF('(14)'!$M167&lt;&gt;0,'(14)'!$M167,"")</f>
        <v/>
      </c>
      <c r="Z220" t="str">
        <f>IF('(15)'!$M167&lt;&gt;0,'(15)'!$M167,"")</f>
        <v/>
      </c>
      <c r="AA220" t="str">
        <f>IF('(16)'!$M167&lt;&gt;0,'(16)'!$M167,"")</f>
        <v/>
      </c>
      <c r="AB220" t="str">
        <f>IF('(17)'!$M167&lt;&gt;0,'(17)'!$M167,"")</f>
        <v/>
      </c>
      <c r="AC220" t="str">
        <f>IF('(18)'!$M167&lt;&gt;0,'(18)'!$M167,"")</f>
        <v/>
      </c>
      <c r="AD220" t="str">
        <f>IF('(19)'!$M167&lt;&gt;0,'(19)'!$M167,"")</f>
        <v/>
      </c>
      <c r="AE220" t="str">
        <f>IF('(20)'!$M167&lt;&gt;0,'(20)'!$M167,"")</f>
        <v/>
      </c>
      <c r="AG220" s="1">
        <f>IF(SUM(L220:AE220)=0,"",AVERAGEIF(L220:AE220,"&gt;0"))</f>
        <v>3</v>
      </c>
      <c r="AH220" s="1"/>
    </row>
    <row r="221" spans="1:34" ht="16.5">
      <c r="A221" s="1"/>
      <c r="B221" s="26">
        <f t="shared" si="37"/>
        <v>0.5</v>
      </c>
      <c r="C221" s="789" t="str">
        <f>REPT("|",AG221*14)</f>
        <v>||||||||||||||||||||||||||||||||||||||||||</v>
      </c>
      <c r="D221" s="790"/>
      <c r="F221" s="8" t="s">
        <v>200</v>
      </c>
      <c r="G221" s="13" t="s">
        <v>346</v>
      </c>
      <c r="H221" s="11"/>
      <c r="I221" s="11"/>
      <c r="J221" s="11"/>
      <c r="K221" s="29"/>
      <c r="L221">
        <f>IF('(1)'!$M168&lt;&gt;0,'(1)'!$M168,"")</f>
        <v>3</v>
      </c>
      <c r="M221">
        <f>IF('(2)'!$M168&lt;&gt;0,'(2)'!$M168,"")</f>
        <v>3</v>
      </c>
      <c r="N221" t="str">
        <f>IF('(3)'!$M168&lt;&gt;0,'(3)'!$M168,"")</f>
        <v/>
      </c>
      <c r="O221" t="str">
        <f>IF('(4)'!$M168&lt;&gt;0,'(4)'!$M168,"")</f>
        <v/>
      </c>
      <c r="P221" t="str">
        <f>IF('(5)'!$M168&lt;&gt;0,'(5)'!$M168,"")</f>
        <v/>
      </c>
      <c r="Q221" t="str">
        <f>IF('(6)'!$M168&lt;&gt;0,'(6)'!$M168,"")</f>
        <v/>
      </c>
      <c r="R221" t="str">
        <f>IF('(7)'!$M168&lt;&gt;0,'(7)'!$M168,"")</f>
        <v/>
      </c>
      <c r="S221" t="str">
        <f>IF('(8)'!$M168&lt;&gt;0,'(8)'!$M168,"")</f>
        <v/>
      </c>
      <c r="T221" t="str">
        <f>IF('(9)'!$M168&lt;&gt;0,'(9)'!$M168,"")</f>
        <v/>
      </c>
      <c r="U221" t="str">
        <f>IF('(10)'!$M168&lt;&gt;0,'(10)'!$M168,"")</f>
        <v/>
      </c>
      <c r="V221" t="str">
        <f>IF('(11)'!$M168&lt;&gt;0,'(11)'!$M168,"")</f>
        <v/>
      </c>
      <c r="W221" t="str">
        <f>IF('(12)'!$M168&lt;&gt;0,'(12)'!$M168,"")</f>
        <v/>
      </c>
      <c r="X221" t="str">
        <f>IF('(13)'!$M168&lt;&gt;0,'(13)'!$M168,"")</f>
        <v/>
      </c>
      <c r="Y221" t="str">
        <f>IF('(14)'!$M168&lt;&gt;0,'(14)'!$M168,"")</f>
        <v/>
      </c>
      <c r="Z221" t="str">
        <f>IF('(15)'!$M168&lt;&gt;0,'(15)'!$M168,"")</f>
        <v/>
      </c>
      <c r="AA221" t="str">
        <f>IF('(16)'!$M168&lt;&gt;0,'(16)'!$M168,"")</f>
        <v/>
      </c>
      <c r="AB221" t="str">
        <f>IF('(17)'!$M168&lt;&gt;0,'(17)'!$M168,"")</f>
        <v/>
      </c>
      <c r="AC221" t="str">
        <f>IF('(18)'!$M168&lt;&gt;0,'(18)'!$M168,"")</f>
        <v/>
      </c>
      <c r="AD221" t="str">
        <f>IF('(19)'!$M168&lt;&gt;0,'(19)'!$M168,"")</f>
        <v/>
      </c>
      <c r="AE221" t="str">
        <f>IF('(20)'!$M168&lt;&gt;0,'(20)'!$M168,"")</f>
        <v/>
      </c>
      <c r="AG221" s="1">
        <f>IF(SUM(L221:AE221)=0,"",AVERAGEIF(L221:AE221,"&gt;0"))</f>
        <v>3</v>
      </c>
      <c r="AH221" s="1"/>
    </row>
    <row r="222" spans="1:34" ht="16.5">
      <c r="A222" s="1"/>
      <c r="B222" s="26">
        <f t="shared" si="37"/>
        <v>0.66666666666666663</v>
      </c>
      <c r="C222" s="789" t="str">
        <f>REPT("|",AG222*14)</f>
        <v>||||||||||||||||||||||||||||||||||||||||||||||||||||||||</v>
      </c>
      <c r="D222" s="790"/>
      <c r="F222" s="8" t="s">
        <v>201</v>
      </c>
      <c r="G222" s="13" t="s">
        <v>347</v>
      </c>
      <c r="H222" s="11"/>
      <c r="I222" s="11"/>
      <c r="J222" s="11"/>
      <c r="K222" s="29"/>
      <c r="L222" t="str">
        <f>IF('(1)'!$M169&lt;&gt;0,'(1)'!$M169,"")</f>
        <v/>
      </c>
      <c r="M222">
        <f>IF('(2)'!$M169&lt;&gt;0,'(2)'!$M169,"")</f>
        <v>4</v>
      </c>
      <c r="N222" t="str">
        <f>IF('(3)'!$M169&lt;&gt;0,'(3)'!$M169,"")</f>
        <v/>
      </c>
      <c r="O222" t="str">
        <f>IF('(4)'!$M169&lt;&gt;0,'(4)'!$M169,"")</f>
        <v/>
      </c>
      <c r="P222" t="str">
        <f>IF('(5)'!$M169&lt;&gt;0,'(5)'!$M169,"")</f>
        <v/>
      </c>
      <c r="Q222" t="str">
        <f>IF('(6)'!$M169&lt;&gt;0,'(6)'!$M169,"")</f>
        <v/>
      </c>
      <c r="R222" t="str">
        <f>IF('(7)'!$M169&lt;&gt;0,'(7)'!$M169,"")</f>
        <v/>
      </c>
      <c r="S222" t="str">
        <f>IF('(8)'!$M169&lt;&gt;0,'(8)'!$M169,"")</f>
        <v/>
      </c>
      <c r="T222" t="str">
        <f>IF('(9)'!$M169&lt;&gt;0,'(9)'!$M169,"")</f>
        <v/>
      </c>
      <c r="U222" t="str">
        <f>IF('(10)'!$M169&lt;&gt;0,'(10)'!$M169,"")</f>
        <v/>
      </c>
      <c r="V222" t="str">
        <f>IF('(11)'!$M169&lt;&gt;0,'(11)'!$M169,"")</f>
        <v/>
      </c>
      <c r="W222" t="str">
        <f>IF('(12)'!$M169&lt;&gt;0,'(12)'!$M169,"")</f>
        <v/>
      </c>
      <c r="X222" t="str">
        <f>IF('(13)'!$M169&lt;&gt;0,'(13)'!$M169,"")</f>
        <v/>
      </c>
      <c r="Y222" t="str">
        <f>IF('(14)'!$M169&lt;&gt;0,'(14)'!$M169,"")</f>
        <v/>
      </c>
      <c r="Z222" t="str">
        <f>IF('(15)'!$M169&lt;&gt;0,'(15)'!$M169,"")</f>
        <v/>
      </c>
      <c r="AA222" t="str">
        <f>IF('(16)'!$M169&lt;&gt;0,'(16)'!$M169,"")</f>
        <v/>
      </c>
      <c r="AB222" t="str">
        <f>IF('(17)'!$M169&lt;&gt;0,'(17)'!$M169,"")</f>
        <v/>
      </c>
      <c r="AC222" t="str">
        <f>IF('(18)'!$M169&lt;&gt;0,'(18)'!$M169,"")</f>
        <v/>
      </c>
      <c r="AD222" t="str">
        <f>IF('(19)'!$M169&lt;&gt;0,'(19)'!$M169,"")</f>
        <v/>
      </c>
      <c r="AE222" t="str">
        <f>IF('(20)'!$M169&lt;&gt;0,'(20)'!$M169,"")</f>
        <v/>
      </c>
      <c r="AG222" s="1">
        <f>IF(SUM(L222:AE222)=0,"",AVERAGEIF(L222:AE222,"&gt;0"))</f>
        <v>4</v>
      </c>
      <c r="AH222" s="1"/>
    </row>
    <row r="223" spans="1:34" ht="16.5">
      <c r="A223" s="1"/>
      <c r="B223" s="26"/>
      <c r="D223" s="74"/>
      <c r="F223" s="8"/>
      <c r="G223" s="11"/>
      <c r="H223" s="11"/>
      <c r="I223" s="11"/>
      <c r="J223" s="11"/>
      <c r="K223" s="29"/>
      <c r="AG223" s="1"/>
      <c r="AH223" s="1"/>
    </row>
    <row r="224" spans="1:34" ht="16.5">
      <c r="A224" s="25">
        <f>(AG224/60)*10</f>
        <v>0.33333333333333331</v>
      </c>
      <c r="B224" s="756" t="str">
        <f>REPT("|",AG224*14)</f>
        <v>||||||||||||||||||||||||||||</v>
      </c>
      <c r="C224" s="784"/>
      <c r="D224" s="9" t="s">
        <v>204</v>
      </c>
      <c r="F224" s="75" t="s">
        <v>205</v>
      </c>
      <c r="G224" s="11"/>
      <c r="H224" s="11"/>
      <c r="I224" s="11"/>
      <c r="J224" s="11"/>
      <c r="K224" s="29"/>
      <c r="L224" s="182" t="e">
        <f>IF(SUM(L226:L228)&gt;0,AVERAGEIF(L226:L228, "&lt;&gt;0"),NA())</f>
        <v>#N/A</v>
      </c>
      <c r="M224" s="182">
        <f t="shared" ref="M224:AE224" si="42">IF(SUM(M226:M228)&gt;0,AVERAGEIF(M226:M228, "&lt;&gt;0"),NA())</f>
        <v>2</v>
      </c>
      <c r="N224" s="182" t="e">
        <f t="shared" si="42"/>
        <v>#N/A</v>
      </c>
      <c r="O224" s="182" t="e">
        <f t="shared" si="42"/>
        <v>#N/A</v>
      </c>
      <c r="P224" s="182" t="e">
        <f t="shared" si="42"/>
        <v>#N/A</v>
      </c>
      <c r="Q224" s="182" t="e">
        <f t="shared" si="42"/>
        <v>#N/A</v>
      </c>
      <c r="R224" s="182" t="e">
        <f t="shared" si="42"/>
        <v>#N/A</v>
      </c>
      <c r="S224" s="182" t="e">
        <f t="shared" si="42"/>
        <v>#N/A</v>
      </c>
      <c r="T224" s="182" t="e">
        <f t="shared" si="42"/>
        <v>#N/A</v>
      </c>
      <c r="U224" s="182" t="e">
        <f t="shared" si="42"/>
        <v>#N/A</v>
      </c>
      <c r="V224" s="182" t="e">
        <f t="shared" si="42"/>
        <v>#N/A</v>
      </c>
      <c r="W224" s="182" t="e">
        <f t="shared" si="42"/>
        <v>#N/A</v>
      </c>
      <c r="X224" s="182" t="e">
        <f t="shared" si="42"/>
        <v>#N/A</v>
      </c>
      <c r="Y224" s="182" t="e">
        <f t="shared" si="42"/>
        <v>#N/A</v>
      </c>
      <c r="Z224" s="182" t="e">
        <f t="shared" si="42"/>
        <v>#N/A</v>
      </c>
      <c r="AA224" s="182" t="e">
        <f t="shared" si="42"/>
        <v>#N/A</v>
      </c>
      <c r="AB224" s="182" t="e">
        <f t="shared" si="42"/>
        <v>#N/A</v>
      </c>
      <c r="AC224" s="182" t="e">
        <f t="shared" si="42"/>
        <v>#N/A</v>
      </c>
      <c r="AD224" s="182" t="e">
        <f t="shared" si="42"/>
        <v>#N/A</v>
      </c>
      <c r="AE224" s="182" t="e">
        <f t="shared" si="42"/>
        <v>#N/A</v>
      </c>
      <c r="AG224" s="78">
        <f>IF(SUM(AG226:AG228)&gt;0,AVERAGEIF(AG226:AG228, "&lt;&gt;0"),"")</f>
        <v>2</v>
      </c>
      <c r="AH224" s="1"/>
    </row>
    <row r="225" spans="1:34" ht="16.5">
      <c r="A225" s="1"/>
      <c r="B225" s="26"/>
      <c r="D225" s="74"/>
      <c r="F225" s="8"/>
      <c r="G225" s="11"/>
      <c r="H225" s="11"/>
      <c r="I225" s="11"/>
      <c r="J225" s="11"/>
      <c r="K225" s="29"/>
      <c r="AG225" s="1"/>
      <c r="AH225" s="1"/>
    </row>
    <row r="226" spans="1:34" ht="16.5">
      <c r="A226" s="1"/>
      <c r="B226" s="26" t="e">
        <f t="shared" si="37"/>
        <v>#VALUE!</v>
      </c>
      <c r="C226" s="789" t="e">
        <f>REPT("|",AG226*14)</f>
        <v>#VALUE!</v>
      </c>
      <c r="D226" s="790"/>
      <c r="F226" s="8" t="s">
        <v>206</v>
      </c>
      <c r="G226" s="13" t="s">
        <v>348</v>
      </c>
      <c r="H226" s="11"/>
      <c r="I226" s="11"/>
      <c r="J226" s="11"/>
      <c r="K226" s="29"/>
      <c r="L226" t="str">
        <f>IF('(1)'!$M173&lt;&gt;0,'(1)'!$M173,"")</f>
        <v/>
      </c>
      <c r="M226" t="str">
        <f>IF('(2)'!$M173&lt;&gt;0,'(2)'!$M173,"")</f>
        <v/>
      </c>
      <c r="N226" t="str">
        <f>IF('(3)'!$M173&lt;&gt;0,'(3)'!$M173,"")</f>
        <v/>
      </c>
      <c r="O226" t="str">
        <f>IF('(4)'!$M173&lt;&gt;0,'(4)'!$M173,"")</f>
        <v/>
      </c>
      <c r="P226" t="str">
        <f>IF('(5)'!$M173&lt;&gt;0,'(5)'!$M173,"")</f>
        <v/>
      </c>
      <c r="Q226" t="str">
        <f>IF('(6)'!$M173&lt;&gt;0,'(6)'!$M173,"")</f>
        <v/>
      </c>
      <c r="R226" t="str">
        <f>IF('(7)'!$M173&lt;&gt;0,'(7)'!$M173,"")</f>
        <v/>
      </c>
      <c r="S226" t="str">
        <f>IF('(8)'!$M173&lt;&gt;0,'(8)'!$M173,"")</f>
        <v/>
      </c>
      <c r="T226" t="str">
        <f>IF('(9)'!$M173&lt;&gt;0,'(9)'!$M173,"")</f>
        <v/>
      </c>
      <c r="U226" t="str">
        <f>IF('(10)'!$M173&lt;&gt;0,'(10)'!$M173,"")</f>
        <v/>
      </c>
      <c r="V226" t="str">
        <f>IF('(11)'!$M173&lt;&gt;0,'(11)'!$M173,"")</f>
        <v/>
      </c>
      <c r="W226" t="str">
        <f>IF('(12)'!$M173&lt;&gt;0,'(12)'!$M173,"")</f>
        <v/>
      </c>
      <c r="X226" t="str">
        <f>IF('(13)'!$M173&lt;&gt;0,'(13)'!$M173,"")</f>
        <v/>
      </c>
      <c r="Y226" t="str">
        <f>IF('(14)'!$M173&lt;&gt;0,'(14)'!$M173,"")</f>
        <v/>
      </c>
      <c r="Z226" t="str">
        <f>IF('(15)'!$M173&lt;&gt;0,'(15)'!$M173,"")</f>
        <v/>
      </c>
      <c r="AA226" t="str">
        <f>IF('(16)'!$M173&lt;&gt;0,'(16)'!$M173,"")</f>
        <v/>
      </c>
      <c r="AB226" t="str">
        <f>IF('(17)'!$M173&lt;&gt;0,'(17)'!$M173,"")</f>
        <v/>
      </c>
      <c r="AC226" t="str">
        <f>IF('(18)'!$M173&lt;&gt;0,'(18)'!$M173,"")</f>
        <v/>
      </c>
      <c r="AD226" t="str">
        <f>IF('(19)'!$M173&lt;&gt;0,'(19)'!$M173,"")</f>
        <v/>
      </c>
      <c r="AE226" t="str">
        <f>IF('(20)'!$M173&lt;&gt;0,'(20)'!$M173,"")</f>
        <v/>
      </c>
      <c r="AG226" s="1" t="str">
        <f>IF(SUM(L226:AE226)=0,"",AVERAGEIF(L226:AE226,"&gt;0"))</f>
        <v/>
      </c>
      <c r="AH226" s="1"/>
    </row>
    <row r="227" spans="1:34" ht="16.5">
      <c r="A227" s="1"/>
      <c r="B227" s="26">
        <f t="shared" si="37"/>
        <v>0.5</v>
      </c>
      <c r="C227" s="789" t="str">
        <f>REPT("|",AG227*14)</f>
        <v>||||||||||||||||||||||||||||||||||||||||||</v>
      </c>
      <c r="D227" s="790"/>
      <c r="F227" s="8" t="s">
        <v>207</v>
      </c>
      <c r="G227" s="13" t="s">
        <v>349</v>
      </c>
      <c r="H227" s="11"/>
      <c r="I227" s="11"/>
      <c r="J227" s="11"/>
      <c r="K227" s="29"/>
      <c r="L227" t="str">
        <f>IF('(1)'!$M174&lt;&gt;0,'(1)'!$M174,"")</f>
        <v/>
      </c>
      <c r="M227">
        <f>IF('(2)'!$M174&lt;&gt;0,'(2)'!$M174,"")</f>
        <v>3</v>
      </c>
      <c r="N227" t="str">
        <f>IF('(3)'!$M174&lt;&gt;0,'(3)'!$M174,"")</f>
        <v/>
      </c>
      <c r="O227" t="str">
        <f>IF('(4)'!$M174&lt;&gt;0,'(4)'!$M174,"")</f>
        <v/>
      </c>
      <c r="P227" t="str">
        <f>IF('(5)'!$M174&lt;&gt;0,'(5)'!$M174,"")</f>
        <v/>
      </c>
      <c r="Q227" t="str">
        <f>IF('(6)'!$M174&lt;&gt;0,'(6)'!$M174,"")</f>
        <v/>
      </c>
      <c r="R227" t="str">
        <f>IF('(7)'!$M174&lt;&gt;0,'(7)'!$M174,"")</f>
        <v/>
      </c>
      <c r="S227" t="str">
        <f>IF('(8)'!$M174&lt;&gt;0,'(8)'!$M174,"")</f>
        <v/>
      </c>
      <c r="T227" t="str">
        <f>IF('(9)'!$M174&lt;&gt;0,'(9)'!$M174,"")</f>
        <v/>
      </c>
      <c r="U227" t="str">
        <f>IF('(10)'!$M174&lt;&gt;0,'(10)'!$M174,"")</f>
        <v/>
      </c>
      <c r="V227" t="str">
        <f>IF('(11)'!$M174&lt;&gt;0,'(11)'!$M174,"")</f>
        <v/>
      </c>
      <c r="W227" t="str">
        <f>IF('(12)'!$M174&lt;&gt;0,'(12)'!$M174,"")</f>
        <v/>
      </c>
      <c r="X227" t="str">
        <f>IF('(13)'!$M174&lt;&gt;0,'(13)'!$M174,"")</f>
        <v/>
      </c>
      <c r="Y227" t="str">
        <f>IF('(14)'!$M174&lt;&gt;0,'(14)'!$M174,"")</f>
        <v/>
      </c>
      <c r="Z227" t="str">
        <f>IF('(15)'!$M174&lt;&gt;0,'(15)'!$M174,"")</f>
        <v/>
      </c>
      <c r="AA227" t="str">
        <f>IF('(16)'!$M174&lt;&gt;0,'(16)'!$M174,"")</f>
        <v/>
      </c>
      <c r="AB227" t="str">
        <f>IF('(17)'!$M174&lt;&gt;0,'(17)'!$M174,"")</f>
        <v/>
      </c>
      <c r="AC227" t="str">
        <f>IF('(18)'!$M174&lt;&gt;0,'(18)'!$M174,"")</f>
        <v/>
      </c>
      <c r="AD227" t="str">
        <f>IF('(19)'!$M174&lt;&gt;0,'(19)'!$M174,"")</f>
        <v/>
      </c>
      <c r="AE227" t="str">
        <f>IF('(20)'!$M174&lt;&gt;0,'(20)'!$M174,"")</f>
        <v/>
      </c>
      <c r="AG227" s="1">
        <f>IF(SUM(L227:AE227)=0,"",AVERAGEIF(L227:AE227,"&gt;0"))</f>
        <v>3</v>
      </c>
      <c r="AH227" s="1"/>
    </row>
    <row r="228" spans="1:34" ht="16.5">
      <c r="A228" s="1"/>
      <c r="B228" s="26">
        <f t="shared" si="37"/>
        <v>0.16666666666666666</v>
      </c>
      <c r="C228" s="789" t="str">
        <f>REPT("|",AG228*14)</f>
        <v>||||||||||||||</v>
      </c>
      <c r="D228" s="790"/>
      <c r="F228" s="8" t="s">
        <v>208</v>
      </c>
      <c r="G228" s="13" t="s">
        <v>350</v>
      </c>
      <c r="H228" s="11"/>
      <c r="I228" s="11"/>
      <c r="J228" s="11"/>
      <c r="K228" s="29"/>
      <c r="L228" t="str">
        <f>IF('(1)'!$M175&lt;&gt;0,'(1)'!$M175,"")</f>
        <v/>
      </c>
      <c r="M228">
        <f>IF('(2)'!$M175&lt;&gt;0,'(2)'!$M175,"")</f>
        <v>1</v>
      </c>
      <c r="N228" t="str">
        <f>IF('(3)'!$M175&lt;&gt;0,'(3)'!$M175,"")</f>
        <v/>
      </c>
      <c r="O228" t="str">
        <f>IF('(4)'!$M175&lt;&gt;0,'(4)'!$M175,"")</f>
        <v/>
      </c>
      <c r="P228" t="str">
        <f>IF('(5)'!$M175&lt;&gt;0,'(5)'!$M175,"")</f>
        <v/>
      </c>
      <c r="Q228" t="str">
        <f>IF('(6)'!$M175&lt;&gt;0,'(6)'!$M175,"")</f>
        <v/>
      </c>
      <c r="R228" t="str">
        <f>IF('(7)'!$M175&lt;&gt;0,'(7)'!$M175,"")</f>
        <v/>
      </c>
      <c r="S228" t="str">
        <f>IF('(8)'!$M175&lt;&gt;0,'(8)'!$M175,"")</f>
        <v/>
      </c>
      <c r="T228" t="str">
        <f>IF('(9)'!$M175&lt;&gt;0,'(9)'!$M175,"")</f>
        <v/>
      </c>
      <c r="U228" t="str">
        <f>IF('(10)'!$M175&lt;&gt;0,'(10)'!$M175,"")</f>
        <v/>
      </c>
      <c r="V228" t="str">
        <f>IF('(11)'!$M175&lt;&gt;0,'(11)'!$M175,"")</f>
        <v/>
      </c>
      <c r="W228" t="str">
        <f>IF('(12)'!$M175&lt;&gt;0,'(12)'!$M175,"")</f>
        <v/>
      </c>
      <c r="X228" t="str">
        <f>IF('(13)'!$M175&lt;&gt;0,'(13)'!$M175,"")</f>
        <v/>
      </c>
      <c r="Y228" t="str">
        <f>IF('(14)'!$M175&lt;&gt;0,'(14)'!$M175,"")</f>
        <v/>
      </c>
      <c r="Z228" t="str">
        <f>IF('(15)'!$M175&lt;&gt;0,'(15)'!$M175,"")</f>
        <v/>
      </c>
      <c r="AA228" t="str">
        <f>IF('(16)'!$M175&lt;&gt;0,'(16)'!$M175,"")</f>
        <v/>
      </c>
      <c r="AB228" t="str">
        <f>IF('(17)'!$M175&lt;&gt;0,'(17)'!$M175,"")</f>
        <v/>
      </c>
      <c r="AC228" t="str">
        <f>IF('(18)'!$M175&lt;&gt;0,'(18)'!$M175,"")</f>
        <v/>
      </c>
      <c r="AD228" t="str">
        <f>IF('(19)'!$M175&lt;&gt;0,'(19)'!$M175,"")</f>
        <v/>
      </c>
      <c r="AE228" t="str">
        <f>IF('(20)'!$M175&lt;&gt;0,'(20)'!$M175,"")</f>
        <v/>
      </c>
      <c r="AG228" s="1">
        <f>IF(SUM(L228:AE228)=0,"",AVERAGEIF(L228:AE228,"&gt;0"))</f>
        <v>1</v>
      </c>
      <c r="AH228" s="1"/>
    </row>
    <row r="229" spans="1:34" ht="16.5">
      <c r="A229" s="1"/>
      <c r="B229" s="26"/>
      <c r="D229" s="74"/>
      <c r="F229" s="8"/>
      <c r="G229" s="11"/>
      <c r="H229" s="11"/>
      <c r="I229" s="11"/>
      <c r="J229" s="11"/>
      <c r="K229" s="29"/>
      <c r="AG229" s="1"/>
      <c r="AH229" s="1"/>
    </row>
    <row r="230" spans="1:34" ht="16.5">
      <c r="A230" s="25" t="e">
        <f>(AG230/60)*10</f>
        <v>#VALUE!</v>
      </c>
      <c r="B230" s="756" t="e">
        <f>REPT("|",AG230*14)</f>
        <v>#VALUE!</v>
      </c>
      <c r="C230" s="784"/>
      <c r="D230" s="9" t="s">
        <v>202</v>
      </c>
      <c r="F230" s="75" t="s">
        <v>203</v>
      </c>
      <c r="G230" s="11"/>
      <c r="H230" s="11"/>
      <c r="I230" s="11"/>
      <c r="J230" s="11"/>
      <c r="K230" s="29"/>
      <c r="L230" s="182" t="e">
        <f>IF(SUM(L232:L236)&gt;0,AVERAGEIF(L232:L236, "&lt;&gt;0"),NA())</f>
        <v>#N/A</v>
      </c>
      <c r="M230" s="182" t="e">
        <f t="shared" ref="M230:AE230" si="43">IF(SUM(M232:M236)&gt;0,AVERAGEIF(M232:M236, "&lt;&gt;0"),NA())</f>
        <v>#N/A</v>
      </c>
      <c r="N230" s="182" t="e">
        <f t="shared" si="43"/>
        <v>#N/A</v>
      </c>
      <c r="O230" s="182" t="e">
        <f t="shared" si="43"/>
        <v>#N/A</v>
      </c>
      <c r="P230" s="182" t="e">
        <f t="shared" si="43"/>
        <v>#N/A</v>
      </c>
      <c r="Q230" s="182" t="e">
        <f t="shared" si="43"/>
        <v>#N/A</v>
      </c>
      <c r="R230" s="182" t="e">
        <f t="shared" si="43"/>
        <v>#N/A</v>
      </c>
      <c r="S230" s="182" t="e">
        <f t="shared" si="43"/>
        <v>#N/A</v>
      </c>
      <c r="T230" s="182" t="e">
        <f t="shared" si="43"/>
        <v>#N/A</v>
      </c>
      <c r="U230" s="182" t="e">
        <f t="shared" si="43"/>
        <v>#N/A</v>
      </c>
      <c r="V230" s="182" t="e">
        <f t="shared" si="43"/>
        <v>#N/A</v>
      </c>
      <c r="W230" s="182" t="e">
        <f t="shared" si="43"/>
        <v>#N/A</v>
      </c>
      <c r="X230" s="182" t="e">
        <f t="shared" si="43"/>
        <v>#N/A</v>
      </c>
      <c r="Y230" s="182" t="e">
        <f t="shared" si="43"/>
        <v>#N/A</v>
      </c>
      <c r="Z230" s="182" t="e">
        <f t="shared" si="43"/>
        <v>#N/A</v>
      </c>
      <c r="AA230" s="182" t="e">
        <f t="shared" si="43"/>
        <v>#N/A</v>
      </c>
      <c r="AB230" s="182" t="e">
        <f t="shared" si="43"/>
        <v>#N/A</v>
      </c>
      <c r="AC230" s="182" t="e">
        <f t="shared" si="43"/>
        <v>#N/A</v>
      </c>
      <c r="AD230" s="182" t="e">
        <f t="shared" si="43"/>
        <v>#N/A</v>
      </c>
      <c r="AE230" s="182" t="e">
        <f t="shared" si="43"/>
        <v>#N/A</v>
      </c>
      <c r="AG230" s="78" t="str">
        <f>IF(SUM(AG232:AG236)&gt;0,AVERAGEIF(AG232:AG236, "&lt;&gt;0"),"")</f>
        <v/>
      </c>
      <c r="AH230" s="1"/>
    </row>
    <row r="231" spans="1:34" ht="16.5">
      <c r="A231" s="1"/>
      <c r="B231" s="26"/>
      <c r="D231" s="74"/>
      <c r="F231" s="8"/>
      <c r="G231" s="11"/>
      <c r="H231" s="11"/>
      <c r="I231" s="11"/>
      <c r="J231" s="11"/>
      <c r="K231" s="29"/>
      <c r="AG231" s="1"/>
      <c r="AH231" s="1"/>
    </row>
    <row r="232" spans="1:34" ht="16.5">
      <c r="A232" s="1"/>
      <c r="B232" s="26" t="e">
        <f t="shared" si="37"/>
        <v>#VALUE!</v>
      </c>
      <c r="C232" s="789" t="e">
        <f>REPT("|",AG232*14)</f>
        <v>#VALUE!</v>
      </c>
      <c r="D232" s="790"/>
      <c r="F232" s="8" t="s">
        <v>209</v>
      </c>
      <c r="G232" s="13" t="s">
        <v>351</v>
      </c>
      <c r="H232" s="11"/>
      <c r="I232" s="11"/>
      <c r="J232" s="11"/>
      <c r="K232" s="29"/>
      <c r="L232" t="str">
        <f>IF('(1)'!$M179&lt;&gt;0,'(1)'!$M179,"")</f>
        <v/>
      </c>
      <c r="M232" t="str">
        <f>IF('(2)'!$M179&lt;&gt;0,'(2)'!$M179,"")</f>
        <v/>
      </c>
      <c r="N232" t="str">
        <f>IF('(3)'!$M179&lt;&gt;0,'(3)'!$M179,"")</f>
        <v/>
      </c>
      <c r="O232" t="str">
        <f>IF('(4)'!$M179&lt;&gt;0,'(4)'!$M179,"")</f>
        <v/>
      </c>
      <c r="P232" t="str">
        <f>IF('(5)'!$M179&lt;&gt;0,'(5)'!$M179,"")</f>
        <v/>
      </c>
      <c r="Q232" t="str">
        <f>IF('(6)'!$M179&lt;&gt;0,'(6)'!$M179,"")</f>
        <v/>
      </c>
      <c r="R232" t="str">
        <f>IF('(7)'!$M179&lt;&gt;0,'(7)'!$M179,"")</f>
        <v/>
      </c>
      <c r="S232" t="str">
        <f>IF('(8)'!$M179&lt;&gt;0,'(8)'!$M179,"")</f>
        <v/>
      </c>
      <c r="T232" t="str">
        <f>IF('(9)'!$M179&lt;&gt;0,'(9)'!$M179,"")</f>
        <v/>
      </c>
      <c r="U232" t="str">
        <f>IF('(10)'!$M179&lt;&gt;0,'(10)'!$M179,"")</f>
        <v/>
      </c>
      <c r="V232" t="str">
        <f>IF('(11)'!$M179&lt;&gt;0,'(11)'!$M179,"")</f>
        <v/>
      </c>
      <c r="W232" t="str">
        <f>IF('(12)'!$M179&lt;&gt;0,'(12)'!$M179,"")</f>
        <v/>
      </c>
      <c r="X232" t="str">
        <f>IF('(13)'!$M179&lt;&gt;0,'(13)'!$M179,"")</f>
        <v/>
      </c>
      <c r="Y232" t="str">
        <f>IF('(14)'!$M179&lt;&gt;0,'(14)'!$M179,"")</f>
        <v/>
      </c>
      <c r="Z232" t="str">
        <f>IF('(15)'!$M179&lt;&gt;0,'(15)'!$M179,"")</f>
        <v/>
      </c>
      <c r="AA232" t="str">
        <f>IF('(16)'!$M179&lt;&gt;0,'(16)'!$M179,"")</f>
        <v/>
      </c>
      <c r="AB232" t="str">
        <f>IF('(17)'!$M179&lt;&gt;0,'(17)'!$M179,"")</f>
        <v/>
      </c>
      <c r="AC232" t="str">
        <f>IF('(18)'!$M179&lt;&gt;0,'(18)'!$M179,"")</f>
        <v/>
      </c>
      <c r="AD232" t="str">
        <f>IF('(19)'!$M179&lt;&gt;0,'(19)'!$M179,"")</f>
        <v/>
      </c>
      <c r="AE232" t="str">
        <f>IF('(20)'!$M179&lt;&gt;0,'(20)'!$M179,"")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t="str">
        <f>IF('(1)'!$M180&lt;&gt;0,'(1)'!$M180,"")</f>
        <v/>
      </c>
      <c r="M233" t="str">
        <f>IF('(2)'!$M180&lt;&gt;0,'(2)'!$M180,"")</f>
        <v/>
      </c>
      <c r="N233" t="str">
        <f>IF('(3)'!$M180&lt;&gt;0,'(3)'!$M180,"")</f>
        <v/>
      </c>
      <c r="O233" t="str">
        <f>IF('(4)'!$M180&lt;&gt;0,'(4)'!$M180,"")</f>
        <v/>
      </c>
      <c r="P233" t="str">
        <f>IF('(5)'!$M180&lt;&gt;0,'(5)'!$M180,"")</f>
        <v/>
      </c>
      <c r="Q233" t="str">
        <f>IF('(6)'!$M180&lt;&gt;0,'(6)'!$M180,"")</f>
        <v/>
      </c>
      <c r="R233" t="str">
        <f>IF('(7)'!$M180&lt;&gt;0,'(7)'!$M180,"")</f>
        <v/>
      </c>
      <c r="S233" t="str">
        <f>IF('(8)'!$M180&lt;&gt;0,'(8)'!$M180,"")</f>
        <v/>
      </c>
      <c r="T233" t="str">
        <f>IF('(9)'!$M180&lt;&gt;0,'(9)'!$M180,"")</f>
        <v/>
      </c>
      <c r="U233" t="str">
        <f>IF('(10)'!$M180&lt;&gt;0,'(10)'!$M180,"")</f>
        <v/>
      </c>
      <c r="V233" t="str">
        <f>IF('(11)'!$M180&lt;&gt;0,'(11)'!$M180,"")</f>
        <v/>
      </c>
      <c r="W233" t="str">
        <f>IF('(12)'!$M180&lt;&gt;0,'(12)'!$M180,"")</f>
        <v/>
      </c>
      <c r="X233" t="str">
        <f>IF('(13)'!$M180&lt;&gt;0,'(13)'!$M180,"")</f>
        <v/>
      </c>
      <c r="Y233" t="str">
        <f>IF('(14)'!$M180&lt;&gt;0,'(14)'!$M180,"")</f>
        <v/>
      </c>
      <c r="Z233" t="str">
        <f>IF('(15)'!$M180&lt;&gt;0,'(15)'!$M180,"")</f>
        <v/>
      </c>
      <c r="AA233" t="str">
        <f>IF('(16)'!$M180&lt;&gt;0,'(16)'!$M180,"")</f>
        <v/>
      </c>
      <c r="AB233" t="str">
        <f>IF('(17)'!$M180&lt;&gt;0,'(17)'!$M180,"")</f>
        <v/>
      </c>
      <c r="AC233" t="str">
        <f>IF('(18)'!$M180&lt;&gt;0,'(18)'!$M180,"")</f>
        <v/>
      </c>
      <c r="AD233" t="str">
        <f>IF('(19)'!$M180&lt;&gt;0,'(19)'!$M180,"")</f>
        <v/>
      </c>
      <c r="AE233" t="str">
        <f>IF('(20)'!$M180&lt;&gt;0,'(20)'!$M180,"")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t="str">
        <f>IF('(1)'!$M181&lt;&gt;0,'(1)'!$M181,"")</f>
        <v/>
      </c>
      <c r="M234" t="str">
        <f>IF('(2)'!$M181&lt;&gt;0,'(2)'!$M181,"")</f>
        <v/>
      </c>
      <c r="N234" t="str">
        <f>IF('(3)'!$M181&lt;&gt;0,'(3)'!$M181,"")</f>
        <v/>
      </c>
      <c r="O234" t="str">
        <f>IF('(4)'!$M181&lt;&gt;0,'(4)'!$M181,"")</f>
        <v/>
      </c>
      <c r="P234" t="str">
        <f>IF('(5)'!$M181&lt;&gt;0,'(5)'!$M181,"")</f>
        <v/>
      </c>
      <c r="Q234" t="str">
        <f>IF('(6)'!$M181&lt;&gt;0,'(6)'!$M181,"")</f>
        <v/>
      </c>
      <c r="R234" t="str">
        <f>IF('(7)'!$M181&lt;&gt;0,'(7)'!$M181,"")</f>
        <v/>
      </c>
      <c r="S234" t="str">
        <f>IF('(8)'!$M181&lt;&gt;0,'(8)'!$M181,"")</f>
        <v/>
      </c>
      <c r="T234" t="str">
        <f>IF('(9)'!$M181&lt;&gt;0,'(9)'!$M181,"")</f>
        <v/>
      </c>
      <c r="U234" t="str">
        <f>IF('(10)'!$M181&lt;&gt;0,'(10)'!$M181,"")</f>
        <v/>
      </c>
      <c r="V234" t="str">
        <f>IF('(11)'!$M181&lt;&gt;0,'(11)'!$M181,"")</f>
        <v/>
      </c>
      <c r="W234" t="str">
        <f>IF('(12)'!$M181&lt;&gt;0,'(12)'!$M181,"")</f>
        <v/>
      </c>
      <c r="X234" t="str">
        <f>IF('(13)'!$M181&lt;&gt;0,'(13)'!$M181,"")</f>
        <v/>
      </c>
      <c r="Y234" t="str">
        <f>IF('(14)'!$M181&lt;&gt;0,'(14)'!$M181,"")</f>
        <v/>
      </c>
      <c r="Z234" t="str">
        <f>IF('(15)'!$M181&lt;&gt;0,'(15)'!$M181,"")</f>
        <v/>
      </c>
      <c r="AA234" t="str">
        <f>IF('(16)'!$M181&lt;&gt;0,'(16)'!$M181,"")</f>
        <v/>
      </c>
      <c r="AB234" t="str">
        <f>IF('(17)'!$M181&lt;&gt;0,'(17)'!$M181,"")</f>
        <v/>
      </c>
      <c r="AC234" t="str">
        <f>IF('(18)'!$M181&lt;&gt;0,'(18)'!$M181,"")</f>
        <v/>
      </c>
      <c r="AD234" t="str">
        <f>IF('(19)'!$M181&lt;&gt;0,'(19)'!$M181,"")</f>
        <v/>
      </c>
      <c r="AE234" t="str">
        <f>IF('(20)'!$M181&lt;&gt;0,'(20)'!$M181,"")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t="str">
        <f>IF('(1)'!$M182&lt;&gt;0,'(1)'!$M182,"")</f>
        <v/>
      </c>
      <c r="M235" t="str">
        <f>IF('(2)'!$M182&lt;&gt;0,'(2)'!$M182,"")</f>
        <v/>
      </c>
      <c r="N235" t="str">
        <f>IF('(3)'!$M182&lt;&gt;0,'(3)'!$M182,"")</f>
        <v/>
      </c>
      <c r="O235" t="str">
        <f>IF('(4)'!$M182&lt;&gt;0,'(4)'!$M182,"")</f>
        <v/>
      </c>
      <c r="P235" t="str">
        <f>IF('(5)'!$M182&lt;&gt;0,'(5)'!$M182,"")</f>
        <v/>
      </c>
      <c r="Q235" t="str">
        <f>IF('(6)'!$M182&lt;&gt;0,'(6)'!$M182,"")</f>
        <v/>
      </c>
      <c r="R235" t="str">
        <f>IF('(7)'!$M182&lt;&gt;0,'(7)'!$M182,"")</f>
        <v/>
      </c>
      <c r="S235" t="str">
        <f>IF('(8)'!$M182&lt;&gt;0,'(8)'!$M182,"")</f>
        <v/>
      </c>
      <c r="T235" t="str">
        <f>IF('(9)'!$M182&lt;&gt;0,'(9)'!$M182,"")</f>
        <v/>
      </c>
      <c r="U235" t="str">
        <f>IF('(10)'!$M182&lt;&gt;0,'(10)'!$M182,"")</f>
        <v/>
      </c>
      <c r="V235" t="str">
        <f>IF('(11)'!$M182&lt;&gt;0,'(11)'!$M182,"")</f>
        <v/>
      </c>
      <c r="W235" t="str">
        <f>IF('(12)'!$M182&lt;&gt;0,'(12)'!$M182,"")</f>
        <v/>
      </c>
      <c r="X235" t="str">
        <f>IF('(13)'!$M182&lt;&gt;0,'(13)'!$M182,"")</f>
        <v/>
      </c>
      <c r="Y235" t="str">
        <f>IF('(14)'!$M182&lt;&gt;0,'(14)'!$M182,"")</f>
        <v/>
      </c>
      <c r="Z235" t="str">
        <f>IF('(15)'!$M182&lt;&gt;0,'(15)'!$M182,"")</f>
        <v/>
      </c>
      <c r="AA235" t="str">
        <f>IF('(16)'!$M182&lt;&gt;0,'(16)'!$M182,"")</f>
        <v/>
      </c>
      <c r="AB235" t="str">
        <f>IF('(17)'!$M182&lt;&gt;0,'(17)'!$M182,"")</f>
        <v/>
      </c>
      <c r="AC235" t="str">
        <f>IF('(18)'!$M182&lt;&gt;0,'(18)'!$M182,"")</f>
        <v/>
      </c>
      <c r="AD235" t="str">
        <f>IF('(19)'!$M182&lt;&gt;0,'(19)'!$M182,"")</f>
        <v/>
      </c>
      <c r="AE235" t="str">
        <f>IF('(20)'!$M182&lt;&gt;0,'(20)'!$M182,"")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t="str">
        <f>IF('(1)'!$M183&lt;&gt;0,'(1)'!$M183,"")</f>
        <v/>
      </c>
      <c r="M236" t="str">
        <f>IF('(2)'!$M183&lt;&gt;0,'(2)'!$M183,"")</f>
        <v/>
      </c>
      <c r="N236" t="str">
        <f>IF('(3)'!$M183&lt;&gt;0,'(3)'!$M183,"")</f>
        <v/>
      </c>
      <c r="O236" t="str">
        <f>IF('(4)'!$M183&lt;&gt;0,'(4)'!$M183,"")</f>
        <v/>
      </c>
      <c r="P236" t="str">
        <f>IF('(5)'!$M183&lt;&gt;0,'(5)'!$M183,"")</f>
        <v/>
      </c>
      <c r="Q236" t="str">
        <f>IF('(6)'!$M183&lt;&gt;0,'(6)'!$M183,"")</f>
        <v/>
      </c>
      <c r="R236" t="str">
        <f>IF('(7)'!$M183&lt;&gt;0,'(7)'!$M183,"")</f>
        <v/>
      </c>
      <c r="S236" t="str">
        <f>IF('(8)'!$M183&lt;&gt;0,'(8)'!$M183,"")</f>
        <v/>
      </c>
      <c r="T236" t="str">
        <f>IF('(9)'!$M183&lt;&gt;0,'(9)'!$M183,"")</f>
        <v/>
      </c>
      <c r="U236" t="str">
        <f>IF('(10)'!$M183&lt;&gt;0,'(10)'!$M183,"")</f>
        <v/>
      </c>
      <c r="V236" t="str">
        <f>IF('(11)'!$M183&lt;&gt;0,'(11)'!$M183,"")</f>
        <v/>
      </c>
      <c r="W236" t="str">
        <f>IF('(12)'!$M183&lt;&gt;0,'(12)'!$M183,"")</f>
        <v/>
      </c>
      <c r="X236" t="str">
        <f>IF('(13)'!$M183&lt;&gt;0,'(13)'!$M183,"")</f>
        <v/>
      </c>
      <c r="Y236" t="str">
        <f>IF('(14)'!$M183&lt;&gt;0,'(14)'!$M183,"")</f>
        <v/>
      </c>
      <c r="Z236" t="str">
        <f>IF('(15)'!$M183&lt;&gt;0,'(15)'!$M183,"")</f>
        <v/>
      </c>
      <c r="AA236" t="str">
        <f>IF('(16)'!$M183&lt;&gt;0,'(16)'!$M183,"")</f>
        <v/>
      </c>
      <c r="AB236" t="str">
        <f>IF('(17)'!$M183&lt;&gt;0,'(17)'!$M183,"")</f>
        <v/>
      </c>
      <c r="AC236" t="str">
        <f>IF('(18)'!$M183&lt;&gt;0,'(18)'!$M183,"")</f>
        <v/>
      </c>
      <c r="AD236" t="str">
        <f>IF('(19)'!$M183&lt;&gt;0,'(19)'!$M183,"")</f>
        <v/>
      </c>
      <c r="AE236" t="str">
        <f>IF('(20)'!$M183&lt;&gt;0,'(20)'!$M183,"")</f>
        <v/>
      </c>
      <c r="AG236" s="1" t="str">
        <f>IF(SUM(L236:AE236)=0,"",AVERAGEIF(L236:AE236,"&gt;0"))</f>
        <v/>
      </c>
      <c r="AH236" s="1"/>
    </row>
    <row r="237" spans="1:34" ht="16.5">
      <c r="A237" s="1"/>
      <c r="B237" s="26"/>
      <c r="D237" s="74"/>
      <c r="F237" s="8"/>
      <c r="G237" s="11"/>
      <c r="H237" s="11"/>
      <c r="I237" s="11"/>
      <c r="J237" s="11"/>
      <c r="K237" s="29"/>
      <c r="AG237" s="1"/>
      <c r="AH237" s="1"/>
    </row>
    <row r="238" spans="1:34" ht="16.5">
      <c r="A238" s="25">
        <f>(AG238/60)*10</f>
        <v>0.66666666666666663</v>
      </c>
      <c r="B238" s="756" t="str">
        <f>REPT("|",AG238*14)</f>
        <v>||||||||||||||||||||||||||||||||||||||||||||||||||||||||</v>
      </c>
      <c r="C238" s="784"/>
      <c r="D238" s="9" t="s">
        <v>214</v>
      </c>
      <c r="F238" s="75" t="s">
        <v>215</v>
      </c>
      <c r="G238" s="11"/>
      <c r="H238" s="11"/>
      <c r="I238" s="11"/>
      <c r="J238" s="11"/>
      <c r="K238" s="29"/>
      <c r="L238" s="182" t="e">
        <f>IF(SUM(L240:L243)&gt;0,AVERAGEIF(L240:L243, "&lt;&gt;0"),NA())</f>
        <v>#N/A</v>
      </c>
      <c r="M238" s="182">
        <f t="shared" ref="M238:AE238" si="44">IF(SUM(M240:M243)&gt;0,AVERAGEIF(M240:M243, "&lt;&gt;0"),NA())</f>
        <v>4</v>
      </c>
      <c r="N238" s="182" t="e">
        <f t="shared" si="44"/>
        <v>#N/A</v>
      </c>
      <c r="O238" s="182" t="e">
        <f t="shared" si="44"/>
        <v>#N/A</v>
      </c>
      <c r="P238" s="182" t="e">
        <f t="shared" si="44"/>
        <v>#N/A</v>
      </c>
      <c r="Q238" s="182" t="e">
        <f t="shared" si="44"/>
        <v>#N/A</v>
      </c>
      <c r="R238" s="182" t="e">
        <f t="shared" si="44"/>
        <v>#N/A</v>
      </c>
      <c r="S238" s="182" t="e">
        <f t="shared" si="44"/>
        <v>#N/A</v>
      </c>
      <c r="T238" s="182" t="e">
        <f t="shared" si="44"/>
        <v>#N/A</v>
      </c>
      <c r="U238" s="182" t="e">
        <f t="shared" si="44"/>
        <v>#N/A</v>
      </c>
      <c r="V238" s="182" t="e">
        <f t="shared" si="44"/>
        <v>#N/A</v>
      </c>
      <c r="W238" s="182" t="e">
        <f t="shared" si="44"/>
        <v>#N/A</v>
      </c>
      <c r="X238" s="182" t="e">
        <f t="shared" si="44"/>
        <v>#N/A</v>
      </c>
      <c r="Y238" s="182" t="e">
        <f t="shared" si="44"/>
        <v>#N/A</v>
      </c>
      <c r="Z238" s="182" t="e">
        <f t="shared" si="44"/>
        <v>#N/A</v>
      </c>
      <c r="AA238" s="182" t="e">
        <f t="shared" si="44"/>
        <v>#N/A</v>
      </c>
      <c r="AB238" s="182" t="e">
        <f t="shared" si="44"/>
        <v>#N/A</v>
      </c>
      <c r="AC238" s="182" t="e">
        <f t="shared" si="44"/>
        <v>#N/A</v>
      </c>
      <c r="AD238" s="182" t="e">
        <f t="shared" si="44"/>
        <v>#N/A</v>
      </c>
      <c r="AE238" s="182" t="e">
        <f t="shared" si="44"/>
        <v>#N/A</v>
      </c>
      <c r="AG238" s="78">
        <f>IF(SUM(AG240:AG243)&gt;0,AVERAGEIF(AG240:AG243, "&lt;&gt;0"),"")</f>
        <v>4</v>
      </c>
      <c r="AH238" s="1"/>
    </row>
    <row r="239" spans="1:34" ht="16.5">
      <c r="A239" s="1"/>
      <c r="B239" s="26"/>
      <c r="D239" s="74"/>
      <c r="F239" s="8"/>
      <c r="G239" s="11"/>
      <c r="H239" s="11"/>
      <c r="I239" s="11"/>
      <c r="J239" s="11"/>
      <c r="K239" s="29"/>
      <c r="AG239" s="1"/>
      <c r="AH239" s="1"/>
    </row>
    <row r="240" spans="1:34" ht="16.5">
      <c r="A240" s="1"/>
      <c r="B240" s="26" t="e">
        <f t="shared" si="37"/>
        <v>#VALUE!</v>
      </c>
      <c r="C240" s="789" t="e">
        <f>REPT("|",AG240*14)</f>
        <v>#VALUE!</v>
      </c>
      <c r="D240" s="790"/>
      <c r="F240" s="8" t="s">
        <v>216</v>
      </c>
      <c r="G240" s="13" t="s">
        <v>356</v>
      </c>
      <c r="H240" s="11"/>
      <c r="I240" s="11"/>
      <c r="J240" s="11"/>
      <c r="K240" s="29"/>
      <c r="L240" t="str">
        <f>IF('(1)'!$M187&lt;&gt;0,'(1)'!$M187,"")</f>
        <v/>
      </c>
      <c r="M240" t="str">
        <f>IF('(2)'!$M187&lt;&gt;0,'(2)'!$M187,"")</f>
        <v/>
      </c>
      <c r="N240" t="str">
        <f>IF('(3)'!$M187&lt;&gt;0,'(3)'!$M187,"")</f>
        <v/>
      </c>
      <c r="O240" t="str">
        <f>IF('(4)'!$M187&lt;&gt;0,'(4)'!$M187,"")</f>
        <v/>
      </c>
      <c r="P240" t="str">
        <f>IF('(5)'!$M187&lt;&gt;0,'(5)'!$M187,"")</f>
        <v/>
      </c>
      <c r="Q240" t="str">
        <f>IF('(6)'!$M187&lt;&gt;0,'(6)'!$M187,"")</f>
        <v/>
      </c>
      <c r="R240" t="str">
        <f>IF('(7)'!$M187&lt;&gt;0,'(7)'!$M187,"")</f>
        <v/>
      </c>
      <c r="S240" t="str">
        <f>IF('(8)'!$M187&lt;&gt;0,'(8)'!$M187,"")</f>
        <v/>
      </c>
      <c r="T240" t="str">
        <f>IF('(9)'!$M187&lt;&gt;0,'(9)'!$M187,"")</f>
        <v/>
      </c>
      <c r="U240" t="str">
        <f>IF('(10)'!$M187&lt;&gt;0,'(10)'!$M187,"")</f>
        <v/>
      </c>
      <c r="V240" t="str">
        <f>IF('(11)'!$M187&lt;&gt;0,'(11)'!$M187,"")</f>
        <v/>
      </c>
      <c r="W240" t="str">
        <f>IF('(12)'!$M187&lt;&gt;0,'(12)'!$M187,"")</f>
        <v/>
      </c>
      <c r="X240" t="str">
        <f>IF('(13)'!$M187&lt;&gt;0,'(13)'!$M187,"")</f>
        <v/>
      </c>
      <c r="Y240" t="str">
        <f>IF('(14)'!$M187&lt;&gt;0,'(14)'!$M187,"")</f>
        <v/>
      </c>
      <c r="Z240" t="str">
        <f>IF('(15)'!$M187&lt;&gt;0,'(15)'!$M187,"")</f>
        <v/>
      </c>
      <c r="AA240" t="str">
        <f>IF('(16)'!$M187&lt;&gt;0,'(16)'!$M187,"")</f>
        <v/>
      </c>
      <c r="AB240" t="str">
        <f>IF('(17)'!$M187&lt;&gt;0,'(17)'!$M187,"")</f>
        <v/>
      </c>
      <c r="AC240" t="str">
        <f>IF('(18)'!$M187&lt;&gt;0,'(18)'!$M187,"")</f>
        <v/>
      </c>
      <c r="AD240" t="str">
        <f>IF('(19)'!$M187&lt;&gt;0,'(19)'!$M187,"")</f>
        <v/>
      </c>
      <c r="AE240" t="str">
        <f>IF('(20)'!$M187&lt;&gt;0,'(20)'!$M187,"")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t="str">
        <f>IF('(1)'!$M188&lt;&gt;0,'(1)'!$M188,"")</f>
        <v/>
      </c>
      <c r="M241" t="str">
        <f>IF('(2)'!$M188&lt;&gt;0,'(2)'!$M188,"")</f>
        <v/>
      </c>
      <c r="N241" t="str">
        <f>IF('(3)'!$M188&lt;&gt;0,'(3)'!$M188,"")</f>
        <v/>
      </c>
      <c r="O241" t="str">
        <f>IF('(4)'!$M188&lt;&gt;0,'(4)'!$M188,"")</f>
        <v/>
      </c>
      <c r="P241" t="str">
        <f>IF('(5)'!$M188&lt;&gt;0,'(5)'!$M188,"")</f>
        <v/>
      </c>
      <c r="Q241" t="str">
        <f>IF('(6)'!$M188&lt;&gt;0,'(6)'!$M188,"")</f>
        <v/>
      </c>
      <c r="R241" t="str">
        <f>IF('(7)'!$M188&lt;&gt;0,'(7)'!$M188,"")</f>
        <v/>
      </c>
      <c r="S241" t="str">
        <f>IF('(8)'!$M188&lt;&gt;0,'(8)'!$M188,"")</f>
        <v/>
      </c>
      <c r="T241" t="str">
        <f>IF('(9)'!$M188&lt;&gt;0,'(9)'!$M188,"")</f>
        <v/>
      </c>
      <c r="U241" t="str">
        <f>IF('(10)'!$M188&lt;&gt;0,'(10)'!$M188,"")</f>
        <v/>
      </c>
      <c r="V241" t="str">
        <f>IF('(11)'!$M188&lt;&gt;0,'(11)'!$M188,"")</f>
        <v/>
      </c>
      <c r="W241" t="str">
        <f>IF('(12)'!$M188&lt;&gt;0,'(12)'!$M188,"")</f>
        <v/>
      </c>
      <c r="X241" t="str">
        <f>IF('(13)'!$M188&lt;&gt;0,'(13)'!$M188,"")</f>
        <v/>
      </c>
      <c r="Y241" t="str">
        <f>IF('(14)'!$M188&lt;&gt;0,'(14)'!$M188,"")</f>
        <v/>
      </c>
      <c r="Z241" t="str">
        <f>IF('(15)'!$M188&lt;&gt;0,'(15)'!$M188,"")</f>
        <v/>
      </c>
      <c r="AA241" t="str">
        <f>IF('(16)'!$M188&lt;&gt;0,'(16)'!$M188,"")</f>
        <v/>
      </c>
      <c r="AB241" t="str">
        <f>IF('(17)'!$M188&lt;&gt;0,'(17)'!$M188,"")</f>
        <v/>
      </c>
      <c r="AC241" t="str">
        <f>IF('(18)'!$M188&lt;&gt;0,'(18)'!$M188,"")</f>
        <v/>
      </c>
      <c r="AD241" t="str">
        <f>IF('(19)'!$M188&lt;&gt;0,'(19)'!$M188,"")</f>
        <v/>
      </c>
      <c r="AE241" t="str">
        <f>IF('(20)'!$M188&lt;&gt;0,'(20)'!$M188,"")</f>
        <v/>
      </c>
      <c r="AG241" s="1" t="str">
        <f>IF(SUM(L241:AE241)=0,"",AVERAGEIF(L241:AE241,"&gt;0"))</f>
        <v/>
      </c>
      <c r="AH241" s="1"/>
    </row>
    <row r="242" spans="1:34" ht="16.5">
      <c r="A242" s="1"/>
      <c r="B242" s="26">
        <f t="shared" si="37"/>
        <v>0.66666666666666663</v>
      </c>
      <c r="C242" s="789" t="str">
        <f>REPT("|",AG242*14)</f>
        <v>||||||||||||||||||||||||||||||||||||||||||||||||||||||||</v>
      </c>
      <c r="D242" s="790"/>
      <c r="F242" s="8" t="s">
        <v>218</v>
      </c>
      <c r="G242" s="13" t="s">
        <v>358</v>
      </c>
      <c r="H242" s="11"/>
      <c r="I242" s="11"/>
      <c r="J242" s="11"/>
      <c r="K242" s="29"/>
      <c r="L242" t="str">
        <f>IF('(1)'!$M189&lt;&gt;0,'(1)'!$M189,"")</f>
        <v/>
      </c>
      <c r="M242">
        <f>IF('(2)'!$M189&lt;&gt;0,'(2)'!$M189,"")</f>
        <v>4</v>
      </c>
      <c r="N242" t="str">
        <f>IF('(3)'!$M189&lt;&gt;0,'(3)'!$M189,"")</f>
        <v/>
      </c>
      <c r="O242" t="str">
        <f>IF('(4)'!$M189&lt;&gt;0,'(4)'!$M189,"")</f>
        <v/>
      </c>
      <c r="P242" t="str">
        <f>IF('(5)'!$M189&lt;&gt;0,'(5)'!$M189,"")</f>
        <v/>
      </c>
      <c r="Q242" t="str">
        <f>IF('(6)'!$M189&lt;&gt;0,'(6)'!$M189,"")</f>
        <v/>
      </c>
      <c r="R242" t="str">
        <f>IF('(7)'!$M189&lt;&gt;0,'(7)'!$M189,"")</f>
        <v/>
      </c>
      <c r="S242" t="str">
        <f>IF('(8)'!$M189&lt;&gt;0,'(8)'!$M189,"")</f>
        <v/>
      </c>
      <c r="T242" t="str">
        <f>IF('(9)'!$M189&lt;&gt;0,'(9)'!$M189,"")</f>
        <v/>
      </c>
      <c r="U242" t="str">
        <f>IF('(10)'!$M189&lt;&gt;0,'(10)'!$M189,"")</f>
        <v/>
      </c>
      <c r="V242" t="str">
        <f>IF('(11)'!$M189&lt;&gt;0,'(11)'!$M189,"")</f>
        <v/>
      </c>
      <c r="W242" t="str">
        <f>IF('(12)'!$M189&lt;&gt;0,'(12)'!$M189,"")</f>
        <v/>
      </c>
      <c r="X242" t="str">
        <f>IF('(13)'!$M189&lt;&gt;0,'(13)'!$M189,"")</f>
        <v/>
      </c>
      <c r="Y242" t="str">
        <f>IF('(14)'!$M189&lt;&gt;0,'(14)'!$M189,"")</f>
        <v/>
      </c>
      <c r="Z242" t="str">
        <f>IF('(15)'!$M189&lt;&gt;0,'(15)'!$M189,"")</f>
        <v/>
      </c>
      <c r="AA242" t="str">
        <f>IF('(16)'!$M189&lt;&gt;0,'(16)'!$M189,"")</f>
        <v/>
      </c>
      <c r="AB242" t="str">
        <f>IF('(17)'!$M189&lt;&gt;0,'(17)'!$M189,"")</f>
        <v/>
      </c>
      <c r="AC242" t="str">
        <f>IF('(18)'!$M189&lt;&gt;0,'(18)'!$M189,"")</f>
        <v/>
      </c>
      <c r="AD242" t="str">
        <f>IF('(19)'!$M189&lt;&gt;0,'(19)'!$M189,"")</f>
        <v/>
      </c>
      <c r="AE242" t="str">
        <f>IF('(20)'!$M189&lt;&gt;0,'(20)'!$M189,"")</f>
        <v/>
      </c>
      <c r="AG242" s="1">
        <f>IF(SUM(L242:AE242)=0,"",AVERAGEIF(L242:AE242,"&gt;0"))</f>
        <v>4</v>
      </c>
      <c r="AH242" s="1"/>
    </row>
    <row r="243" spans="1:34" ht="16.5">
      <c r="A243" s="1"/>
      <c r="B243" s="26" t="e">
        <f t="shared" si="37"/>
        <v>#VALUE!</v>
      </c>
      <c r="C243" s="789" t="e">
        <f>REPT("|",AG243*14)</f>
        <v>#VALUE!</v>
      </c>
      <c r="D243" s="790"/>
      <c r="F243" s="8" t="s">
        <v>219</v>
      </c>
      <c r="G243" s="13" t="s">
        <v>359</v>
      </c>
      <c r="H243" s="11"/>
      <c r="I243" s="11"/>
      <c r="J243" s="11"/>
      <c r="K243" s="29"/>
      <c r="L243" t="str">
        <f>IF('(1)'!$M190&lt;&gt;0,'(1)'!$M190,"")</f>
        <v/>
      </c>
      <c r="M243" t="str">
        <f>IF('(2)'!$M190&lt;&gt;0,'(2)'!$M190,"")</f>
        <v/>
      </c>
      <c r="N243" t="str">
        <f>IF('(3)'!$M190&lt;&gt;0,'(3)'!$M190,"")</f>
        <v/>
      </c>
      <c r="O243" t="str">
        <f>IF('(4)'!$M190&lt;&gt;0,'(4)'!$M190,"")</f>
        <v/>
      </c>
      <c r="P243" t="str">
        <f>IF('(5)'!$M190&lt;&gt;0,'(5)'!$M190,"")</f>
        <v/>
      </c>
      <c r="Q243" t="str">
        <f>IF('(6)'!$M190&lt;&gt;0,'(6)'!$M190,"")</f>
        <v/>
      </c>
      <c r="R243" t="str">
        <f>IF('(7)'!$M190&lt;&gt;0,'(7)'!$M190,"")</f>
        <v/>
      </c>
      <c r="S243" t="str">
        <f>IF('(8)'!$M190&lt;&gt;0,'(8)'!$M190,"")</f>
        <v/>
      </c>
      <c r="T243" t="str">
        <f>IF('(9)'!$M190&lt;&gt;0,'(9)'!$M190,"")</f>
        <v/>
      </c>
      <c r="U243" t="str">
        <f>IF('(10)'!$M190&lt;&gt;0,'(10)'!$M190,"")</f>
        <v/>
      </c>
      <c r="V243" t="str">
        <f>IF('(11)'!$M190&lt;&gt;0,'(11)'!$M190,"")</f>
        <v/>
      </c>
      <c r="W243" t="str">
        <f>IF('(12)'!$M190&lt;&gt;0,'(12)'!$M190,"")</f>
        <v/>
      </c>
      <c r="X243" t="str">
        <f>IF('(13)'!$M190&lt;&gt;0,'(13)'!$M190,"")</f>
        <v/>
      </c>
      <c r="Y243" t="str">
        <f>IF('(14)'!$M190&lt;&gt;0,'(14)'!$M190,"")</f>
        <v/>
      </c>
      <c r="Z243" t="str">
        <f>IF('(15)'!$M190&lt;&gt;0,'(15)'!$M190,"")</f>
        <v/>
      </c>
      <c r="AA243" t="str">
        <f>IF('(16)'!$M190&lt;&gt;0,'(16)'!$M190,"")</f>
        <v/>
      </c>
      <c r="AB243" t="str">
        <f>IF('(17)'!$M190&lt;&gt;0,'(17)'!$M190,"")</f>
        <v/>
      </c>
      <c r="AC243" t="str">
        <f>IF('(18)'!$M190&lt;&gt;0,'(18)'!$M190,"")</f>
        <v/>
      </c>
      <c r="AD243" t="str">
        <f>IF('(19)'!$M190&lt;&gt;0,'(19)'!$M190,"")</f>
        <v/>
      </c>
      <c r="AE243" t="str">
        <f>IF('(20)'!$M190&lt;&gt;0,'(20)'!$M190,"")</f>
        <v/>
      </c>
      <c r="AG243" s="1" t="str">
        <f>IF(SUM(L243:AE243)=0,"",AVERAGEIF(L243:AE243,"&gt;0"))</f>
        <v/>
      </c>
      <c r="AH243" s="1"/>
    </row>
    <row r="244" spans="1:34" ht="16.5">
      <c r="A244" s="1"/>
      <c r="B244" s="26"/>
      <c r="D244" s="74"/>
      <c r="F244" s="8"/>
      <c r="G244" s="11"/>
      <c r="H244" s="11"/>
      <c r="I244" s="11"/>
      <c r="J244" s="11"/>
      <c r="K244" s="29"/>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c r="M246"/>
      <c r="N246"/>
      <c r="O246"/>
      <c r="P246"/>
      <c r="Q246"/>
      <c r="R246"/>
      <c r="S246"/>
      <c r="T246"/>
      <c r="U246"/>
      <c r="V246"/>
      <c r="W246"/>
      <c r="X246"/>
      <c r="Y246"/>
      <c r="Z246"/>
      <c r="AA246"/>
      <c r="AB246"/>
      <c r="AC246"/>
      <c r="AD246"/>
      <c r="AE246"/>
    </row>
    <row r="247" spans="1:34" s="1" customFormat="1">
      <c r="A247" s="25" t="e">
        <f>(AG247/60)*10</f>
        <v>#VALUE!</v>
      </c>
      <c r="B247" s="756" t="e">
        <f>REPT("|",AG247*14)</f>
        <v>#VALUE!</v>
      </c>
      <c r="C247" s="784"/>
      <c r="D247" s="9" t="s">
        <v>222</v>
      </c>
      <c r="F247" s="1" t="s">
        <v>228</v>
      </c>
      <c r="K247" s="29"/>
      <c r="L247" s="182" t="e">
        <f>IF(SUM(L249:L252)&gt;0,AVERAGEIF(L249:L252, "&lt;&gt;0"),NA())</f>
        <v>#N/A</v>
      </c>
      <c r="M247" s="182" t="e">
        <f t="shared" ref="M247:AE247" si="45">IF(SUM(M249:M252)&gt;0,AVERAGEIF(M249:M252, "&lt;&gt;0"),NA())</f>
        <v>#N/A</v>
      </c>
      <c r="N247" s="182" t="e">
        <f t="shared" si="45"/>
        <v>#N/A</v>
      </c>
      <c r="O247" s="182" t="e">
        <f t="shared" si="45"/>
        <v>#N/A</v>
      </c>
      <c r="P247" s="182" t="e">
        <f t="shared" si="45"/>
        <v>#N/A</v>
      </c>
      <c r="Q247" s="182" t="e">
        <f t="shared" si="45"/>
        <v>#N/A</v>
      </c>
      <c r="R247" s="182" t="e">
        <f t="shared" si="45"/>
        <v>#N/A</v>
      </c>
      <c r="S247" s="182" t="e">
        <f t="shared" si="45"/>
        <v>#N/A</v>
      </c>
      <c r="T247" s="182" t="e">
        <f t="shared" si="45"/>
        <v>#N/A</v>
      </c>
      <c r="U247" s="182" t="e">
        <f t="shared" si="45"/>
        <v>#N/A</v>
      </c>
      <c r="V247" s="182" t="e">
        <f t="shared" si="45"/>
        <v>#N/A</v>
      </c>
      <c r="W247" s="182" t="e">
        <f t="shared" si="45"/>
        <v>#N/A</v>
      </c>
      <c r="X247" s="182" t="e">
        <f t="shared" si="45"/>
        <v>#N/A</v>
      </c>
      <c r="Y247" s="182" t="e">
        <f t="shared" si="45"/>
        <v>#N/A</v>
      </c>
      <c r="Z247" s="182" t="e">
        <f t="shared" si="45"/>
        <v>#N/A</v>
      </c>
      <c r="AA247" s="182" t="e">
        <f t="shared" si="45"/>
        <v>#N/A</v>
      </c>
      <c r="AB247" s="182" t="e">
        <f t="shared" si="45"/>
        <v>#N/A</v>
      </c>
      <c r="AC247" s="182" t="e">
        <f t="shared" si="45"/>
        <v>#N/A</v>
      </c>
      <c r="AD247" s="182" t="e">
        <f t="shared" si="45"/>
        <v>#N/A</v>
      </c>
      <c r="AE247" s="182" t="e">
        <f t="shared" si="45"/>
        <v>#N/A</v>
      </c>
      <c r="AG247" s="78" t="str">
        <f>IF(SUM(AG249:AG252)&gt;0,AVERAGEIF(AG249:AG252, "&lt;&gt;0"),"")</f>
        <v/>
      </c>
    </row>
    <row r="248" spans="1:34" s="1" customFormat="1">
      <c r="F248" s="8"/>
      <c r="K248" s="29"/>
      <c r="L248"/>
      <c r="M248"/>
      <c r="N248"/>
      <c r="O248"/>
      <c r="P248"/>
      <c r="Q248"/>
      <c r="R248"/>
      <c r="S248"/>
      <c r="T248"/>
      <c r="U248"/>
      <c r="V248"/>
      <c r="W248"/>
      <c r="X248"/>
      <c r="Y248"/>
      <c r="Z248"/>
      <c r="AA248"/>
      <c r="AB248"/>
      <c r="AC248"/>
      <c r="AD248"/>
      <c r="AE248"/>
    </row>
    <row r="249" spans="1:34" ht="16.5">
      <c r="A249" s="1"/>
      <c r="B249" s="26" t="e">
        <f t="shared" ref="B249:B263" si="46">(AG249/60)*10</f>
        <v>#VALUE!</v>
      </c>
      <c r="C249" s="789" t="e">
        <f>REPT("|",AG249*14)</f>
        <v>#VALUE!</v>
      </c>
      <c r="D249" s="790"/>
      <c r="F249" s="8" t="s">
        <v>223</v>
      </c>
      <c r="G249" s="13" t="s">
        <v>360</v>
      </c>
      <c r="H249" s="11"/>
      <c r="I249" s="11"/>
      <c r="J249" s="11"/>
      <c r="K249" s="29" t="s">
        <v>77</v>
      </c>
      <c r="L249" t="str">
        <f>IF('(1)'!$M196&lt;&gt;0,'(1)'!$M196,"")</f>
        <v/>
      </c>
      <c r="M249" t="str">
        <f>IF('(2)'!$M196&lt;&gt;0,'(2)'!$M196,"")</f>
        <v/>
      </c>
      <c r="N249" t="str">
        <f>IF('(3)'!$M196&lt;&gt;0,'(3)'!$M196,"")</f>
        <v/>
      </c>
      <c r="O249" t="str">
        <f>IF('(4)'!$M196&lt;&gt;0,'(4)'!$M196,"")</f>
        <v/>
      </c>
      <c r="P249" t="str">
        <f>IF('(5)'!$M196&lt;&gt;0,'(5)'!$M196,"")</f>
        <v/>
      </c>
      <c r="Q249" t="str">
        <f>IF('(6)'!$M196&lt;&gt;0,'(6)'!$M196,"")</f>
        <v/>
      </c>
      <c r="R249" t="str">
        <f>IF('(7)'!$M196&lt;&gt;0,'(7)'!$M196,"")</f>
        <v/>
      </c>
      <c r="S249" t="str">
        <f>IF('(8)'!$M196&lt;&gt;0,'(8)'!$M196,"")</f>
        <v/>
      </c>
      <c r="T249" t="str">
        <f>IF('(9)'!$M196&lt;&gt;0,'(9)'!$M196,"")</f>
        <v/>
      </c>
      <c r="U249" t="str">
        <f>IF('(10)'!$M196&lt;&gt;0,'(10)'!$M196,"")</f>
        <v/>
      </c>
      <c r="V249" t="str">
        <f>IF('(11)'!$M196&lt;&gt;0,'(11)'!$M196,"")</f>
        <v/>
      </c>
      <c r="W249" t="str">
        <f>IF('(12)'!$M196&lt;&gt;0,'(12)'!$M196,"")</f>
        <v/>
      </c>
      <c r="X249" t="str">
        <f>IF('(13)'!$M196&lt;&gt;0,'(13)'!$M196,"")</f>
        <v/>
      </c>
      <c r="Y249" t="str">
        <f>IF('(14)'!$M196&lt;&gt;0,'(14)'!$M196,"")</f>
        <v/>
      </c>
      <c r="Z249" t="str">
        <f>IF('(15)'!$M196&lt;&gt;0,'(15)'!$M196,"")</f>
        <v/>
      </c>
      <c r="AA249" t="str">
        <f>IF('(16)'!$M196&lt;&gt;0,'(16)'!$M196,"")</f>
        <v/>
      </c>
      <c r="AB249" t="str">
        <f>IF('(17)'!$M196&lt;&gt;0,'(17)'!$M196,"")</f>
        <v/>
      </c>
      <c r="AC249" t="str">
        <f>IF('(18)'!$M196&lt;&gt;0,'(18)'!$M196,"")</f>
        <v/>
      </c>
      <c r="AD249" t="str">
        <f>IF('(19)'!$M196&lt;&gt;0,'(19)'!$M196,"")</f>
        <v/>
      </c>
      <c r="AE249" t="str">
        <f>IF('(20)'!$M196&lt;&gt;0,'(20)'!$M196,"")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t="str">
        <f>IF('(1)'!$M197&lt;&gt;0,'(1)'!$M197,"")</f>
        <v/>
      </c>
      <c r="M250" t="str">
        <f>IF('(2)'!$M197&lt;&gt;0,'(2)'!$M197,"")</f>
        <v/>
      </c>
      <c r="N250" t="str">
        <f>IF('(3)'!$M197&lt;&gt;0,'(3)'!$M197,"")</f>
        <v/>
      </c>
      <c r="O250" t="str">
        <f>IF('(4)'!$M197&lt;&gt;0,'(4)'!$M197,"")</f>
        <v/>
      </c>
      <c r="P250" t="str">
        <f>IF('(5)'!$M197&lt;&gt;0,'(5)'!$M197,"")</f>
        <v/>
      </c>
      <c r="Q250" t="str">
        <f>IF('(6)'!$M197&lt;&gt;0,'(6)'!$M197,"")</f>
        <v/>
      </c>
      <c r="R250" t="str">
        <f>IF('(7)'!$M197&lt;&gt;0,'(7)'!$M197,"")</f>
        <v/>
      </c>
      <c r="S250" t="str">
        <f>IF('(8)'!$M197&lt;&gt;0,'(8)'!$M197,"")</f>
        <v/>
      </c>
      <c r="T250" t="str">
        <f>IF('(9)'!$M197&lt;&gt;0,'(9)'!$M197,"")</f>
        <v/>
      </c>
      <c r="U250" t="str">
        <f>IF('(10)'!$M197&lt;&gt;0,'(10)'!$M197,"")</f>
        <v/>
      </c>
      <c r="V250" t="str">
        <f>IF('(11)'!$M197&lt;&gt;0,'(11)'!$M197,"")</f>
        <v/>
      </c>
      <c r="W250" t="str">
        <f>IF('(12)'!$M197&lt;&gt;0,'(12)'!$M197,"")</f>
        <v/>
      </c>
      <c r="X250" t="str">
        <f>IF('(13)'!$M197&lt;&gt;0,'(13)'!$M197,"")</f>
        <v/>
      </c>
      <c r="Y250" t="str">
        <f>IF('(14)'!$M197&lt;&gt;0,'(14)'!$M197,"")</f>
        <v/>
      </c>
      <c r="Z250" t="str">
        <f>IF('(15)'!$M197&lt;&gt;0,'(15)'!$M197,"")</f>
        <v/>
      </c>
      <c r="AA250" t="str">
        <f>IF('(16)'!$M197&lt;&gt;0,'(16)'!$M197,"")</f>
        <v/>
      </c>
      <c r="AB250" t="str">
        <f>IF('(17)'!$M197&lt;&gt;0,'(17)'!$M197,"")</f>
        <v/>
      </c>
      <c r="AC250" t="str">
        <f>IF('(18)'!$M197&lt;&gt;0,'(18)'!$M197,"")</f>
        <v/>
      </c>
      <c r="AD250" t="str">
        <f>IF('(19)'!$M197&lt;&gt;0,'(19)'!$M197,"")</f>
        <v/>
      </c>
      <c r="AE250" t="str">
        <f>IF('(20)'!$M197&lt;&gt;0,'(20)'!$M197,"")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t="str">
        <f>IF('(1)'!$M198&lt;&gt;0,'(1)'!$M198,"")</f>
        <v/>
      </c>
      <c r="M251" t="str">
        <f>IF('(2)'!$M198&lt;&gt;0,'(2)'!$M198,"")</f>
        <v/>
      </c>
      <c r="N251" t="str">
        <f>IF('(3)'!$M198&lt;&gt;0,'(3)'!$M198,"")</f>
        <v/>
      </c>
      <c r="O251" t="str">
        <f>IF('(4)'!$M198&lt;&gt;0,'(4)'!$M198,"")</f>
        <v/>
      </c>
      <c r="P251" t="str">
        <f>IF('(5)'!$M198&lt;&gt;0,'(5)'!$M198,"")</f>
        <v/>
      </c>
      <c r="Q251" t="str">
        <f>IF('(6)'!$M198&lt;&gt;0,'(6)'!$M198,"")</f>
        <v/>
      </c>
      <c r="R251" t="str">
        <f>IF('(7)'!$M198&lt;&gt;0,'(7)'!$M198,"")</f>
        <v/>
      </c>
      <c r="S251" t="str">
        <f>IF('(8)'!$M198&lt;&gt;0,'(8)'!$M198,"")</f>
        <v/>
      </c>
      <c r="T251" t="str">
        <f>IF('(9)'!$M198&lt;&gt;0,'(9)'!$M198,"")</f>
        <v/>
      </c>
      <c r="U251" t="str">
        <f>IF('(10)'!$M198&lt;&gt;0,'(10)'!$M198,"")</f>
        <v/>
      </c>
      <c r="V251" t="str">
        <f>IF('(11)'!$M198&lt;&gt;0,'(11)'!$M198,"")</f>
        <v/>
      </c>
      <c r="W251" t="str">
        <f>IF('(12)'!$M198&lt;&gt;0,'(12)'!$M198,"")</f>
        <v/>
      </c>
      <c r="X251" t="str">
        <f>IF('(13)'!$M198&lt;&gt;0,'(13)'!$M198,"")</f>
        <v/>
      </c>
      <c r="Y251" t="str">
        <f>IF('(14)'!$M198&lt;&gt;0,'(14)'!$M198,"")</f>
        <v/>
      </c>
      <c r="Z251" t="str">
        <f>IF('(15)'!$M198&lt;&gt;0,'(15)'!$M198,"")</f>
        <v/>
      </c>
      <c r="AA251" t="str">
        <f>IF('(16)'!$M198&lt;&gt;0,'(16)'!$M198,"")</f>
        <v/>
      </c>
      <c r="AB251" t="str">
        <f>IF('(17)'!$M198&lt;&gt;0,'(17)'!$M198,"")</f>
        <v/>
      </c>
      <c r="AC251" t="str">
        <f>IF('(18)'!$M198&lt;&gt;0,'(18)'!$M198,"")</f>
        <v/>
      </c>
      <c r="AD251" t="str">
        <f>IF('(19)'!$M198&lt;&gt;0,'(19)'!$M198,"")</f>
        <v/>
      </c>
      <c r="AE251" t="str">
        <f>IF('(20)'!$M198&lt;&gt;0,'(20)'!$M198,"")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t="str">
        <f>IF('(1)'!$M199&lt;&gt;0,'(1)'!$M199,"")</f>
        <v/>
      </c>
      <c r="M252" t="str">
        <f>IF('(2)'!$M199&lt;&gt;0,'(2)'!$M199,"")</f>
        <v/>
      </c>
      <c r="N252" t="str">
        <f>IF('(3)'!$M199&lt;&gt;0,'(3)'!$M199,"")</f>
        <v/>
      </c>
      <c r="O252" t="str">
        <f>IF('(4)'!$M199&lt;&gt;0,'(4)'!$M199,"")</f>
        <v/>
      </c>
      <c r="P252" t="str">
        <f>IF('(5)'!$M199&lt;&gt;0,'(5)'!$M199,"")</f>
        <v/>
      </c>
      <c r="Q252" t="str">
        <f>IF('(6)'!$M199&lt;&gt;0,'(6)'!$M199,"")</f>
        <v/>
      </c>
      <c r="R252" t="str">
        <f>IF('(7)'!$M199&lt;&gt;0,'(7)'!$M199,"")</f>
        <v/>
      </c>
      <c r="S252" t="str">
        <f>IF('(8)'!$M199&lt;&gt;0,'(8)'!$M199,"")</f>
        <v/>
      </c>
      <c r="T252" t="str">
        <f>IF('(9)'!$M199&lt;&gt;0,'(9)'!$M199,"")</f>
        <v/>
      </c>
      <c r="U252" t="str">
        <f>IF('(10)'!$M199&lt;&gt;0,'(10)'!$M199,"")</f>
        <v/>
      </c>
      <c r="V252" t="str">
        <f>IF('(11)'!$M199&lt;&gt;0,'(11)'!$M199,"")</f>
        <v/>
      </c>
      <c r="W252" t="str">
        <f>IF('(12)'!$M199&lt;&gt;0,'(12)'!$M199,"")</f>
        <v/>
      </c>
      <c r="X252" t="str">
        <f>IF('(13)'!$M199&lt;&gt;0,'(13)'!$M199,"")</f>
        <v/>
      </c>
      <c r="Y252" t="str">
        <f>IF('(14)'!$M199&lt;&gt;0,'(14)'!$M199,"")</f>
        <v/>
      </c>
      <c r="Z252" t="str">
        <f>IF('(15)'!$M199&lt;&gt;0,'(15)'!$M199,"")</f>
        <v/>
      </c>
      <c r="AA252" t="str">
        <f>IF('(16)'!$M199&lt;&gt;0,'(16)'!$M199,"")</f>
        <v/>
      </c>
      <c r="AB252" t="str">
        <f>IF('(17)'!$M199&lt;&gt;0,'(17)'!$M199,"")</f>
        <v/>
      </c>
      <c r="AC252" t="str">
        <f>IF('(18)'!$M199&lt;&gt;0,'(18)'!$M199,"")</f>
        <v/>
      </c>
      <c r="AD252" t="str">
        <f>IF('(19)'!$M199&lt;&gt;0,'(19)'!$M199,"")</f>
        <v/>
      </c>
      <c r="AE252" t="str">
        <f>IF('(20)'!$M199&lt;&gt;0,'(20)'!$M199,"")</f>
        <v/>
      </c>
      <c r="AG252" s="1" t="str">
        <f>IF(SUM(L252:AE252)=0,"",AVERAGEIF(L252:AE252,"&gt;0"))</f>
        <v/>
      </c>
      <c r="AH252" s="1"/>
    </row>
    <row r="253" spans="1:34" ht="16.5">
      <c r="A253" s="1"/>
      <c r="B253" s="26"/>
      <c r="D253" s="74"/>
      <c r="F253" s="8"/>
      <c r="G253" s="11"/>
      <c r="H253" s="11"/>
      <c r="I253" s="11"/>
      <c r="J253" s="11"/>
      <c r="K253" s="29"/>
      <c r="AG253" s="1"/>
      <c r="AH253" s="1"/>
    </row>
    <row r="254" spans="1:34" ht="16.5">
      <c r="A254" s="25" t="e">
        <f>(AG254/60)*10</f>
        <v>#VALUE!</v>
      </c>
      <c r="B254" s="756" t="e">
        <f>REPT("|",AG254*14)</f>
        <v>#VALUE!</v>
      </c>
      <c r="C254" s="784"/>
      <c r="D254" s="9" t="s">
        <v>227</v>
      </c>
      <c r="F254" s="75" t="s">
        <v>229</v>
      </c>
      <c r="G254" s="11"/>
      <c r="H254" s="11"/>
      <c r="I254" s="11"/>
      <c r="J254" s="11"/>
      <c r="K254" s="29"/>
      <c r="L254" s="182" t="e">
        <f>IF(SUM(L256:L263)&gt;0,AVERAGEIF(L256:L263, "&lt;&gt;0"),NA())</f>
        <v>#N/A</v>
      </c>
      <c r="M254" s="182" t="e">
        <f t="shared" ref="M254:AE254" si="47">IF(SUM(M256:M263)&gt;0,AVERAGEIF(M256:M263, "&lt;&gt;0"),NA())</f>
        <v>#N/A</v>
      </c>
      <c r="N254" s="182" t="e">
        <f t="shared" si="47"/>
        <v>#N/A</v>
      </c>
      <c r="O254" s="182" t="e">
        <f t="shared" si="47"/>
        <v>#N/A</v>
      </c>
      <c r="P254" s="182" t="e">
        <f t="shared" si="47"/>
        <v>#N/A</v>
      </c>
      <c r="Q254" s="182" t="e">
        <f t="shared" si="47"/>
        <v>#N/A</v>
      </c>
      <c r="R254" s="182" t="e">
        <f t="shared" si="47"/>
        <v>#N/A</v>
      </c>
      <c r="S254" s="182" t="e">
        <f t="shared" si="47"/>
        <v>#N/A</v>
      </c>
      <c r="T254" s="182" t="e">
        <f t="shared" si="47"/>
        <v>#N/A</v>
      </c>
      <c r="U254" s="182" t="e">
        <f t="shared" si="47"/>
        <v>#N/A</v>
      </c>
      <c r="V254" s="182" t="e">
        <f t="shared" si="47"/>
        <v>#N/A</v>
      </c>
      <c r="W254" s="182" t="e">
        <f t="shared" si="47"/>
        <v>#N/A</v>
      </c>
      <c r="X254" s="182" t="e">
        <f t="shared" si="47"/>
        <v>#N/A</v>
      </c>
      <c r="Y254" s="182" t="e">
        <f t="shared" si="47"/>
        <v>#N/A</v>
      </c>
      <c r="Z254" s="182" t="e">
        <f t="shared" si="47"/>
        <v>#N/A</v>
      </c>
      <c r="AA254" s="182" t="e">
        <f t="shared" si="47"/>
        <v>#N/A</v>
      </c>
      <c r="AB254" s="182" t="e">
        <f t="shared" si="47"/>
        <v>#N/A</v>
      </c>
      <c r="AC254" s="182" t="e">
        <f t="shared" si="47"/>
        <v>#N/A</v>
      </c>
      <c r="AD254" s="182" t="e">
        <f t="shared" si="47"/>
        <v>#N/A</v>
      </c>
      <c r="AE254" s="182" t="e">
        <f t="shared" si="47"/>
        <v>#N/A</v>
      </c>
      <c r="AG254" s="78" t="str">
        <f>IF(SUM(AG256:AG263)&gt;0,AVERAGEIF(AG256:AG263, "&lt;&gt;0"),"")</f>
        <v/>
      </c>
      <c r="AH254" s="1"/>
    </row>
    <row r="255" spans="1:34" ht="16.5">
      <c r="A255" s="1"/>
      <c r="B255" s="26"/>
      <c r="D255" s="74"/>
      <c r="F255" s="8"/>
      <c r="G255" s="11"/>
      <c r="H255" s="11"/>
      <c r="I255" s="11"/>
      <c r="J255" s="11"/>
      <c r="K255" s="29"/>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t="str">
        <f>IF('(1)'!$M203&lt;&gt;0,'(1)'!$M203,"")</f>
        <v/>
      </c>
      <c r="M256" t="str">
        <f>IF('(2)'!$M203&lt;&gt;0,'(2)'!$M203,"")</f>
        <v/>
      </c>
      <c r="N256" t="str">
        <f>IF('(3)'!$M203&lt;&gt;0,'(3)'!$M203,"")</f>
        <v/>
      </c>
      <c r="O256" t="str">
        <f>IF('(4)'!$M203&lt;&gt;0,'(4)'!$M203,"")</f>
        <v/>
      </c>
      <c r="P256" t="str">
        <f>IF('(5)'!$M203&lt;&gt;0,'(5)'!$M203,"")</f>
        <v/>
      </c>
      <c r="Q256" t="str">
        <f>IF('(6)'!$M203&lt;&gt;0,'(6)'!$M203,"")</f>
        <v/>
      </c>
      <c r="R256" t="str">
        <f>IF('(7)'!$M203&lt;&gt;0,'(7)'!$M203,"")</f>
        <v/>
      </c>
      <c r="S256" t="str">
        <f>IF('(8)'!$M203&lt;&gt;0,'(8)'!$M203,"")</f>
        <v/>
      </c>
      <c r="T256" t="str">
        <f>IF('(9)'!$M203&lt;&gt;0,'(9)'!$M203,"")</f>
        <v/>
      </c>
      <c r="U256" t="str">
        <f>IF('(10)'!$M203&lt;&gt;0,'(10)'!$M203,"")</f>
        <v/>
      </c>
      <c r="V256" t="str">
        <f>IF('(11)'!$M203&lt;&gt;0,'(11)'!$M203,"")</f>
        <v/>
      </c>
      <c r="W256" t="str">
        <f>IF('(12)'!$M203&lt;&gt;0,'(12)'!$M203,"")</f>
        <v/>
      </c>
      <c r="X256" t="str">
        <f>IF('(13)'!$M203&lt;&gt;0,'(13)'!$M203,"")</f>
        <v/>
      </c>
      <c r="Y256" t="str">
        <f>IF('(14)'!$M203&lt;&gt;0,'(14)'!$M203,"")</f>
        <v/>
      </c>
      <c r="Z256" t="str">
        <f>IF('(15)'!$M203&lt;&gt;0,'(15)'!$M203,"")</f>
        <v/>
      </c>
      <c r="AA256" t="str">
        <f>IF('(16)'!$M203&lt;&gt;0,'(16)'!$M203,"")</f>
        <v/>
      </c>
      <c r="AB256" t="str">
        <f>IF('(17)'!$M203&lt;&gt;0,'(17)'!$M203,"")</f>
        <v/>
      </c>
      <c r="AC256" t="str">
        <f>IF('(18)'!$M203&lt;&gt;0,'(18)'!$M203,"")</f>
        <v/>
      </c>
      <c r="AD256" t="str">
        <f>IF('(19)'!$M203&lt;&gt;0,'(19)'!$M203,"")</f>
        <v/>
      </c>
      <c r="AE256" t="str">
        <f>IF('(20)'!$M203&lt;&gt;0,'(20)'!$M203,"")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t="str">
        <f>IF('(1)'!$M204&lt;&gt;0,'(1)'!$M204,"")</f>
        <v/>
      </c>
      <c r="M257" t="str">
        <f>IF('(2)'!$M204&lt;&gt;0,'(2)'!$M204,"")</f>
        <v/>
      </c>
      <c r="N257" t="str">
        <f>IF('(3)'!$M204&lt;&gt;0,'(3)'!$M204,"")</f>
        <v/>
      </c>
      <c r="O257" t="str">
        <f>IF('(4)'!$M204&lt;&gt;0,'(4)'!$M204,"")</f>
        <v/>
      </c>
      <c r="P257" t="str">
        <f>IF('(5)'!$M204&lt;&gt;0,'(5)'!$M204,"")</f>
        <v/>
      </c>
      <c r="Q257" t="str">
        <f>IF('(6)'!$M204&lt;&gt;0,'(6)'!$M204,"")</f>
        <v/>
      </c>
      <c r="R257" t="str">
        <f>IF('(7)'!$M204&lt;&gt;0,'(7)'!$M204,"")</f>
        <v/>
      </c>
      <c r="S257" t="str">
        <f>IF('(8)'!$M204&lt;&gt;0,'(8)'!$M204,"")</f>
        <v/>
      </c>
      <c r="T257" t="str">
        <f>IF('(9)'!$M204&lt;&gt;0,'(9)'!$M204,"")</f>
        <v/>
      </c>
      <c r="U257" t="str">
        <f>IF('(10)'!$M204&lt;&gt;0,'(10)'!$M204,"")</f>
        <v/>
      </c>
      <c r="V257" t="str">
        <f>IF('(11)'!$M204&lt;&gt;0,'(11)'!$M204,"")</f>
        <v/>
      </c>
      <c r="W257" t="str">
        <f>IF('(12)'!$M204&lt;&gt;0,'(12)'!$M204,"")</f>
        <v/>
      </c>
      <c r="X257" t="str">
        <f>IF('(13)'!$M204&lt;&gt;0,'(13)'!$M204,"")</f>
        <v/>
      </c>
      <c r="Y257" t="str">
        <f>IF('(14)'!$M204&lt;&gt;0,'(14)'!$M204,"")</f>
        <v/>
      </c>
      <c r="Z257" t="str">
        <f>IF('(15)'!$M204&lt;&gt;0,'(15)'!$M204,"")</f>
        <v/>
      </c>
      <c r="AA257" t="str">
        <f>IF('(16)'!$M204&lt;&gt;0,'(16)'!$M204,"")</f>
        <v/>
      </c>
      <c r="AB257" t="str">
        <f>IF('(17)'!$M204&lt;&gt;0,'(17)'!$M204,"")</f>
        <v/>
      </c>
      <c r="AC257" t="str">
        <f>IF('(18)'!$M204&lt;&gt;0,'(18)'!$M204,"")</f>
        <v/>
      </c>
      <c r="AD257" t="str">
        <f>IF('(19)'!$M204&lt;&gt;0,'(19)'!$M204,"")</f>
        <v/>
      </c>
      <c r="AE257" t="str">
        <f>IF('(20)'!$M204&lt;&gt;0,'(20)'!$M204,"")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t="str">
        <f>IF('(1)'!$M205&lt;&gt;0,'(1)'!$M205,"")</f>
        <v/>
      </c>
      <c r="M258" t="str">
        <f>IF('(2)'!$M205&lt;&gt;0,'(2)'!$M205,"")</f>
        <v/>
      </c>
      <c r="N258" t="str">
        <f>IF('(3)'!$M205&lt;&gt;0,'(3)'!$M205,"")</f>
        <v/>
      </c>
      <c r="O258" t="str">
        <f>IF('(4)'!$M205&lt;&gt;0,'(4)'!$M205,"")</f>
        <v/>
      </c>
      <c r="P258" t="str">
        <f>IF('(5)'!$M205&lt;&gt;0,'(5)'!$M205,"")</f>
        <v/>
      </c>
      <c r="Q258" t="str">
        <f>IF('(6)'!$M205&lt;&gt;0,'(6)'!$M205,"")</f>
        <v/>
      </c>
      <c r="R258" t="str">
        <f>IF('(7)'!$M205&lt;&gt;0,'(7)'!$M205,"")</f>
        <v/>
      </c>
      <c r="S258" t="str">
        <f>IF('(8)'!$M205&lt;&gt;0,'(8)'!$M205,"")</f>
        <v/>
      </c>
      <c r="T258" t="str">
        <f>IF('(9)'!$M205&lt;&gt;0,'(9)'!$M205,"")</f>
        <v/>
      </c>
      <c r="U258" t="str">
        <f>IF('(10)'!$M205&lt;&gt;0,'(10)'!$M205,"")</f>
        <v/>
      </c>
      <c r="V258" t="str">
        <f>IF('(11)'!$M205&lt;&gt;0,'(11)'!$M205,"")</f>
        <v/>
      </c>
      <c r="W258" t="str">
        <f>IF('(12)'!$M205&lt;&gt;0,'(12)'!$M205,"")</f>
        <v/>
      </c>
      <c r="X258" t="str">
        <f>IF('(13)'!$M205&lt;&gt;0,'(13)'!$M205,"")</f>
        <v/>
      </c>
      <c r="Y258" t="str">
        <f>IF('(14)'!$M205&lt;&gt;0,'(14)'!$M205,"")</f>
        <v/>
      </c>
      <c r="Z258" t="str">
        <f>IF('(15)'!$M205&lt;&gt;0,'(15)'!$M205,"")</f>
        <v/>
      </c>
      <c r="AA258" t="str">
        <f>IF('(16)'!$M205&lt;&gt;0,'(16)'!$M205,"")</f>
        <v/>
      </c>
      <c r="AB258" t="str">
        <f>IF('(17)'!$M205&lt;&gt;0,'(17)'!$M205,"")</f>
        <v/>
      </c>
      <c r="AC258" t="str">
        <f>IF('(18)'!$M205&lt;&gt;0,'(18)'!$M205,"")</f>
        <v/>
      </c>
      <c r="AD258" t="str">
        <f>IF('(19)'!$M205&lt;&gt;0,'(19)'!$M205,"")</f>
        <v/>
      </c>
      <c r="AE258" t="str">
        <f>IF('(20)'!$M205&lt;&gt;0,'(20)'!$M205,"")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t="str">
        <f>IF('(1)'!$M206&lt;&gt;0,'(1)'!$M206,"")</f>
        <v/>
      </c>
      <c r="M259" t="str">
        <f>IF('(2)'!$M206&lt;&gt;0,'(2)'!$M206,"")</f>
        <v/>
      </c>
      <c r="N259" t="str">
        <f>IF('(3)'!$M206&lt;&gt;0,'(3)'!$M206,"")</f>
        <v/>
      </c>
      <c r="O259" t="str">
        <f>IF('(4)'!$M206&lt;&gt;0,'(4)'!$M206,"")</f>
        <v/>
      </c>
      <c r="P259" t="str">
        <f>IF('(5)'!$M206&lt;&gt;0,'(5)'!$M206,"")</f>
        <v/>
      </c>
      <c r="Q259" t="str">
        <f>IF('(6)'!$M206&lt;&gt;0,'(6)'!$M206,"")</f>
        <v/>
      </c>
      <c r="R259" t="str">
        <f>IF('(7)'!$M206&lt;&gt;0,'(7)'!$M206,"")</f>
        <v/>
      </c>
      <c r="S259" t="str">
        <f>IF('(8)'!$M206&lt;&gt;0,'(8)'!$M206,"")</f>
        <v/>
      </c>
      <c r="T259" t="str">
        <f>IF('(9)'!$M206&lt;&gt;0,'(9)'!$M206,"")</f>
        <v/>
      </c>
      <c r="U259" t="str">
        <f>IF('(10)'!$M206&lt;&gt;0,'(10)'!$M206,"")</f>
        <v/>
      </c>
      <c r="V259" t="str">
        <f>IF('(11)'!$M206&lt;&gt;0,'(11)'!$M206,"")</f>
        <v/>
      </c>
      <c r="W259" t="str">
        <f>IF('(12)'!$M206&lt;&gt;0,'(12)'!$M206,"")</f>
        <v/>
      </c>
      <c r="X259" t="str">
        <f>IF('(13)'!$M206&lt;&gt;0,'(13)'!$M206,"")</f>
        <v/>
      </c>
      <c r="Y259" t="str">
        <f>IF('(14)'!$M206&lt;&gt;0,'(14)'!$M206,"")</f>
        <v/>
      </c>
      <c r="Z259" t="str">
        <f>IF('(15)'!$M206&lt;&gt;0,'(15)'!$M206,"")</f>
        <v/>
      </c>
      <c r="AA259" t="str">
        <f>IF('(16)'!$M206&lt;&gt;0,'(16)'!$M206,"")</f>
        <v/>
      </c>
      <c r="AB259" t="str">
        <f>IF('(17)'!$M206&lt;&gt;0,'(17)'!$M206,"")</f>
        <v/>
      </c>
      <c r="AC259" t="str">
        <f>IF('(18)'!$M206&lt;&gt;0,'(18)'!$M206,"")</f>
        <v/>
      </c>
      <c r="AD259" t="str">
        <f>IF('(19)'!$M206&lt;&gt;0,'(19)'!$M206,"")</f>
        <v/>
      </c>
      <c r="AE259" t="str">
        <f>IF('(20)'!$M206&lt;&gt;0,'(20)'!$M206,"")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t="str">
        <f>IF('(1)'!$M207&lt;&gt;0,'(1)'!$M207,"")</f>
        <v/>
      </c>
      <c r="M260" t="str">
        <f>IF('(2)'!$M207&lt;&gt;0,'(2)'!$M207,"")</f>
        <v/>
      </c>
      <c r="N260" t="str">
        <f>IF('(3)'!$M207&lt;&gt;0,'(3)'!$M207,"")</f>
        <v/>
      </c>
      <c r="O260" t="str">
        <f>IF('(4)'!$M207&lt;&gt;0,'(4)'!$M207,"")</f>
        <v/>
      </c>
      <c r="P260" t="str">
        <f>IF('(5)'!$M207&lt;&gt;0,'(5)'!$M207,"")</f>
        <v/>
      </c>
      <c r="Q260" t="str">
        <f>IF('(6)'!$M207&lt;&gt;0,'(6)'!$M207,"")</f>
        <v/>
      </c>
      <c r="R260" t="str">
        <f>IF('(7)'!$M207&lt;&gt;0,'(7)'!$M207,"")</f>
        <v/>
      </c>
      <c r="S260" t="str">
        <f>IF('(8)'!$M207&lt;&gt;0,'(8)'!$M207,"")</f>
        <v/>
      </c>
      <c r="T260" t="str">
        <f>IF('(9)'!$M207&lt;&gt;0,'(9)'!$M207,"")</f>
        <v/>
      </c>
      <c r="U260" t="str">
        <f>IF('(10)'!$M207&lt;&gt;0,'(10)'!$M207,"")</f>
        <v/>
      </c>
      <c r="V260" t="str">
        <f>IF('(11)'!$M207&lt;&gt;0,'(11)'!$M207,"")</f>
        <v/>
      </c>
      <c r="W260" t="str">
        <f>IF('(12)'!$M207&lt;&gt;0,'(12)'!$M207,"")</f>
        <v/>
      </c>
      <c r="X260" t="str">
        <f>IF('(13)'!$M207&lt;&gt;0,'(13)'!$M207,"")</f>
        <v/>
      </c>
      <c r="Y260" t="str">
        <f>IF('(14)'!$M207&lt;&gt;0,'(14)'!$M207,"")</f>
        <v/>
      </c>
      <c r="Z260" t="str">
        <f>IF('(15)'!$M207&lt;&gt;0,'(15)'!$M207,"")</f>
        <v/>
      </c>
      <c r="AA260" t="str">
        <f>IF('(16)'!$M207&lt;&gt;0,'(16)'!$M207,"")</f>
        <v/>
      </c>
      <c r="AB260" t="str">
        <f>IF('(17)'!$M207&lt;&gt;0,'(17)'!$M207,"")</f>
        <v/>
      </c>
      <c r="AC260" t="str">
        <f>IF('(18)'!$M207&lt;&gt;0,'(18)'!$M207,"")</f>
        <v/>
      </c>
      <c r="AD260" t="str">
        <f>IF('(19)'!$M207&lt;&gt;0,'(19)'!$M207,"")</f>
        <v/>
      </c>
      <c r="AE260" t="str">
        <f>IF('(20)'!$M207&lt;&gt;0,'(20)'!$M207,"")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t="str">
        <f>IF('(1)'!$M208&lt;&gt;0,'(1)'!$M208,"")</f>
        <v/>
      </c>
      <c r="M261" t="str">
        <f>IF('(2)'!$M208&lt;&gt;0,'(2)'!$M208,"")</f>
        <v/>
      </c>
      <c r="N261" t="str">
        <f>IF('(3)'!$M208&lt;&gt;0,'(3)'!$M208,"")</f>
        <v/>
      </c>
      <c r="O261" t="str">
        <f>IF('(4)'!$M208&lt;&gt;0,'(4)'!$M208,"")</f>
        <v/>
      </c>
      <c r="P261" t="str">
        <f>IF('(5)'!$M208&lt;&gt;0,'(5)'!$M208,"")</f>
        <v/>
      </c>
      <c r="Q261" t="str">
        <f>IF('(6)'!$M208&lt;&gt;0,'(6)'!$M208,"")</f>
        <v/>
      </c>
      <c r="R261" t="str">
        <f>IF('(7)'!$M208&lt;&gt;0,'(7)'!$M208,"")</f>
        <v/>
      </c>
      <c r="S261" t="str">
        <f>IF('(8)'!$M208&lt;&gt;0,'(8)'!$M208,"")</f>
        <v/>
      </c>
      <c r="T261" t="str">
        <f>IF('(9)'!$M208&lt;&gt;0,'(9)'!$M208,"")</f>
        <v/>
      </c>
      <c r="U261" t="str">
        <f>IF('(10)'!$M208&lt;&gt;0,'(10)'!$M208,"")</f>
        <v/>
      </c>
      <c r="V261" t="str">
        <f>IF('(11)'!$M208&lt;&gt;0,'(11)'!$M208,"")</f>
        <v/>
      </c>
      <c r="W261" t="str">
        <f>IF('(12)'!$M208&lt;&gt;0,'(12)'!$M208,"")</f>
        <v/>
      </c>
      <c r="X261" t="str">
        <f>IF('(13)'!$M208&lt;&gt;0,'(13)'!$M208,"")</f>
        <v/>
      </c>
      <c r="Y261" t="str">
        <f>IF('(14)'!$M208&lt;&gt;0,'(14)'!$M208,"")</f>
        <v/>
      </c>
      <c r="Z261" t="str">
        <f>IF('(15)'!$M208&lt;&gt;0,'(15)'!$M208,"")</f>
        <v/>
      </c>
      <c r="AA261" t="str">
        <f>IF('(16)'!$M208&lt;&gt;0,'(16)'!$M208,"")</f>
        <v/>
      </c>
      <c r="AB261" t="str">
        <f>IF('(17)'!$M208&lt;&gt;0,'(17)'!$M208,"")</f>
        <v/>
      </c>
      <c r="AC261" t="str">
        <f>IF('(18)'!$M208&lt;&gt;0,'(18)'!$M208,"")</f>
        <v/>
      </c>
      <c r="AD261" t="str">
        <f>IF('(19)'!$M208&lt;&gt;0,'(19)'!$M208,"")</f>
        <v/>
      </c>
      <c r="AE261" t="str">
        <f>IF('(20)'!$M208&lt;&gt;0,'(20)'!$M208,"")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t="str">
        <f>IF('(1)'!$M209&lt;&gt;0,'(1)'!$M209,"")</f>
        <v/>
      </c>
      <c r="M262" t="str">
        <f>IF('(2)'!$M209&lt;&gt;0,'(2)'!$M209,"")</f>
        <v/>
      </c>
      <c r="N262" t="str">
        <f>IF('(3)'!$M209&lt;&gt;0,'(3)'!$M209,"")</f>
        <v/>
      </c>
      <c r="O262" t="str">
        <f>IF('(4)'!$M209&lt;&gt;0,'(4)'!$M209,"")</f>
        <v/>
      </c>
      <c r="P262" t="str">
        <f>IF('(5)'!$M209&lt;&gt;0,'(5)'!$M209,"")</f>
        <v/>
      </c>
      <c r="Q262" t="str">
        <f>IF('(6)'!$M209&lt;&gt;0,'(6)'!$M209,"")</f>
        <v/>
      </c>
      <c r="R262" t="str">
        <f>IF('(7)'!$M209&lt;&gt;0,'(7)'!$M209,"")</f>
        <v/>
      </c>
      <c r="S262" t="str">
        <f>IF('(8)'!$M209&lt;&gt;0,'(8)'!$M209,"")</f>
        <v/>
      </c>
      <c r="T262" t="str">
        <f>IF('(9)'!$M209&lt;&gt;0,'(9)'!$M209,"")</f>
        <v/>
      </c>
      <c r="U262" t="str">
        <f>IF('(10)'!$M209&lt;&gt;0,'(10)'!$M209,"")</f>
        <v/>
      </c>
      <c r="V262" t="str">
        <f>IF('(11)'!$M209&lt;&gt;0,'(11)'!$M209,"")</f>
        <v/>
      </c>
      <c r="W262" t="str">
        <f>IF('(12)'!$M209&lt;&gt;0,'(12)'!$M209,"")</f>
        <v/>
      </c>
      <c r="X262" t="str">
        <f>IF('(13)'!$M209&lt;&gt;0,'(13)'!$M209,"")</f>
        <v/>
      </c>
      <c r="Y262" t="str">
        <f>IF('(14)'!$M209&lt;&gt;0,'(14)'!$M209,"")</f>
        <v/>
      </c>
      <c r="Z262" t="str">
        <f>IF('(15)'!$M209&lt;&gt;0,'(15)'!$M209,"")</f>
        <v/>
      </c>
      <c r="AA262" t="str">
        <f>IF('(16)'!$M209&lt;&gt;0,'(16)'!$M209,"")</f>
        <v/>
      </c>
      <c r="AB262" t="str">
        <f>IF('(17)'!$M209&lt;&gt;0,'(17)'!$M209,"")</f>
        <v/>
      </c>
      <c r="AC262" t="str">
        <f>IF('(18)'!$M209&lt;&gt;0,'(18)'!$M209,"")</f>
        <v/>
      </c>
      <c r="AD262" t="str">
        <f>IF('(19)'!$M209&lt;&gt;0,'(19)'!$M209,"")</f>
        <v/>
      </c>
      <c r="AE262" t="str">
        <f>IF('(20)'!$M209&lt;&gt;0,'(20)'!$M209,"")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t="str">
        <f>IF('(1)'!$M210&lt;&gt;0,'(1)'!$M210,"")</f>
        <v/>
      </c>
      <c r="M263" t="str">
        <f>IF('(2)'!$M210&lt;&gt;0,'(2)'!$M210,"")</f>
        <v/>
      </c>
      <c r="N263" t="str">
        <f>IF('(3)'!$M210&lt;&gt;0,'(3)'!$M210,"")</f>
        <v/>
      </c>
      <c r="O263" t="str">
        <f>IF('(4)'!$M210&lt;&gt;0,'(4)'!$M210,"")</f>
        <v/>
      </c>
      <c r="P263" t="str">
        <f>IF('(5)'!$M210&lt;&gt;0,'(5)'!$M210,"")</f>
        <v/>
      </c>
      <c r="Q263" t="str">
        <f>IF('(6)'!$M210&lt;&gt;0,'(6)'!$M210,"")</f>
        <v/>
      </c>
      <c r="R263" t="str">
        <f>IF('(7)'!$M210&lt;&gt;0,'(7)'!$M210,"")</f>
        <v/>
      </c>
      <c r="S263" t="str">
        <f>IF('(8)'!$M210&lt;&gt;0,'(8)'!$M210,"")</f>
        <v/>
      </c>
      <c r="T263" t="str">
        <f>IF('(9)'!$M210&lt;&gt;0,'(9)'!$M210,"")</f>
        <v/>
      </c>
      <c r="U263" t="str">
        <f>IF('(10)'!$M210&lt;&gt;0,'(10)'!$M210,"")</f>
        <v/>
      </c>
      <c r="V263" t="str">
        <f>IF('(11)'!$M210&lt;&gt;0,'(11)'!$M210,"")</f>
        <v/>
      </c>
      <c r="W263" t="str">
        <f>IF('(12)'!$M210&lt;&gt;0,'(12)'!$M210,"")</f>
        <v/>
      </c>
      <c r="X263" t="str">
        <f>IF('(13)'!$M210&lt;&gt;0,'(13)'!$M210,"")</f>
        <v/>
      </c>
      <c r="Y263" t="str">
        <f>IF('(14)'!$M210&lt;&gt;0,'(14)'!$M210,"")</f>
        <v/>
      </c>
      <c r="Z263" t="str">
        <f>IF('(15)'!$M210&lt;&gt;0,'(15)'!$M210,"")</f>
        <v/>
      </c>
      <c r="AA263" t="str">
        <f>IF('(16)'!$M210&lt;&gt;0,'(16)'!$M210,"")</f>
        <v/>
      </c>
      <c r="AB263" t="str">
        <f>IF('(17)'!$M210&lt;&gt;0,'(17)'!$M210,"")</f>
        <v/>
      </c>
      <c r="AC263" t="str">
        <f>IF('(18)'!$M210&lt;&gt;0,'(18)'!$M210,"")</f>
        <v/>
      </c>
      <c r="AD263" t="str">
        <f>IF('(19)'!$M210&lt;&gt;0,'(19)'!$M210,"")</f>
        <v/>
      </c>
      <c r="AE263" t="str">
        <f>IF('(20)'!$M210&lt;&gt;0,'(20)'!$M210,"")</f>
        <v/>
      </c>
      <c r="AG263" s="1" t="str">
        <f t="shared" si="49"/>
        <v/>
      </c>
      <c r="AH263" s="1"/>
    </row>
    <row r="264" spans="1:34" s="1" customFormat="1">
      <c r="F264" s="8"/>
      <c r="K264" s="29"/>
      <c r="L264"/>
      <c r="M264"/>
      <c r="N264"/>
      <c r="O264"/>
      <c r="P264"/>
      <c r="Q264"/>
      <c r="R264"/>
      <c r="S264"/>
      <c r="T264"/>
      <c r="U264"/>
      <c r="V264"/>
      <c r="W264"/>
      <c r="X264"/>
      <c r="Y264"/>
      <c r="Z264"/>
      <c r="AA264"/>
      <c r="AB264"/>
      <c r="AC264"/>
      <c r="AD264"/>
      <c r="AE264"/>
    </row>
    <row r="265" spans="1:34" s="1" customFormat="1" ht="25.5">
      <c r="A265" s="223" t="s">
        <v>238</v>
      </c>
      <c r="B265" s="224" t="s">
        <v>239</v>
      </c>
      <c r="C265" s="140"/>
      <c r="D265" s="140"/>
      <c r="E265" s="140"/>
      <c r="F265" s="140"/>
      <c r="G265" s="141"/>
      <c r="H265" s="141"/>
      <c r="I265" s="141"/>
      <c r="J265" s="141"/>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G265" s="1" t="str">
        <f>IF(SUM(AG267:AG288)&gt;0,AVERAGEIF(AG267:AG288, "&lt;&gt;0"),"")</f>
        <v/>
      </c>
    </row>
    <row r="266" spans="1:34" s="1" customFormat="1">
      <c r="F266" s="8"/>
      <c r="K266" s="29"/>
      <c r="L266"/>
      <c r="M266"/>
      <c r="N266"/>
      <c r="O266"/>
      <c r="P266"/>
      <c r="Q266"/>
      <c r="R266"/>
      <c r="S266"/>
      <c r="T266"/>
      <c r="U266"/>
      <c r="V266"/>
      <c r="W266"/>
      <c r="X266"/>
      <c r="Y266"/>
      <c r="Z266"/>
      <c r="AA266"/>
      <c r="AB266"/>
      <c r="AC266"/>
      <c r="AD266"/>
      <c r="AE266"/>
    </row>
    <row r="267" spans="1:34">
      <c r="A267" s="25" t="e">
        <f>(AG267/60)*10</f>
        <v>#VALUE!</v>
      </c>
      <c r="B267" s="756" t="e">
        <f>REPT("|",AG267*14)</f>
        <v>#VALUE!</v>
      </c>
      <c r="C267" s="784"/>
      <c r="D267" s="9" t="s">
        <v>240</v>
      </c>
      <c r="F267" s="1" t="s">
        <v>247</v>
      </c>
      <c r="G267" s="1"/>
      <c r="H267" s="1"/>
      <c r="I267" s="1"/>
      <c r="J267" s="1"/>
      <c r="K267" s="29"/>
      <c r="L267" s="182" t="e">
        <f>IF(SUM(L269:L271)&gt;0,AVERAGEIF(L269:L271, "&lt;&gt;0"),NA())</f>
        <v>#N/A</v>
      </c>
      <c r="M267" s="182" t="e">
        <f t="shared" ref="M267:AE267" si="50">IF(SUM(M269:M271)&gt;0,AVERAGEIF(M269:M271, "&lt;&gt;0"),NA())</f>
        <v>#N/A</v>
      </c>
      <c r="N267" s="182" t="e">
        <f t="shared" si="50"/>
        <v>#N/A</v>
      </c>
      <c r="O267" s="182" t="e">
        <f t="shared" si="50"/>
        <v>#N/A</v>
      </c>
      <c r="P267" s="182" t="e">
        <f t="shared" si="50"/>
        <v>#N/A</v>
      </c>
      <c r="Q267" s="182" t="e">
        <f t="shared" si="50"/>
        <v>#N/A</v>
      </c>
      <c r="R267" s="182" t="e">
        <f t="shared" si="50"/>
        <v>#N/A</v>
      </c>
      <c r="S267" s="182" t="e">
        <f t="shared" si="50"/>
        <v>#N/A</v>
      </c>
      <c r="T267" s="182" t="e">
        <f t="shared" si="50"/>
        <v>#N/A</v>
      </c>
      <c r="U267" s="182" t="e">
        <f t="shared" si="50"/>
        <v>#N/A</v>
      </c>
      <c r="V267" s="182" t="e">
        <f t="shared" si="50"/>
        <v>#N/A</v>
      </c>
      <c r="W267" s="182" t="e">
        <f t="shared" si="50"/>
        <v>#N/A</v>
      </c>
      <c r="X267" s="182" t="e">
        <f t="shared" si="50"/>
        <v>#N/A</v>
      </c>
      <c r="Y267" s="182" t="e">
        <f t="shared" si="50"/>
        <v>#N/A</v>
      </c>
      <c r="Z267" s="182" t="e">
        <f t="shared" si="50"/>
        <v>#N/A</v>
      </c>
      <c r="AA267" s="182" t="e">
        <f t="shared" si="50"/>
        <v>#N/A</v>
      </c>
      <c r="AB267" s="182" t="e">
        <f t="shared" si="50"/>
        <v>#N/A</v>
      </c>
      <c r="AC267" s="182" t="e">
        <f t="shared" si="50"/>
        <v>#N/A</v>
      </c>
      <c r="AD267" s="182" t="e">
        <f t="shared" si="50"/>
        <v>#N/A</v>
      </c>
      <c r="AE267" s="182" t="e">
        <f t="shared" si="50"/>
        <v>#N/A</v>
      </c>
      <c r="AG267" s="78" t="str">
        <f>IF(SUM(AG269:AG271)&gt;0,AVERAGEIF(AG269:AG271, "&lt;&gt;0"),"")</f>
        <v/>
      </c>
      <c r="AH267" s="1"/>
    </row>
    <row r="268" spans="1:34">
      <c r="A268" s="1"/>
      <c r="B268" s="1"/>
      <c r="D268" s="1"/>
      <c r="F268" s="8"/>
      <c r="G268" s="1"/>
      <c r="H268" s="1"/>
      <c r="I268" s="1"/>
      <c r="J268" s="1"/>
      <c r="K268" s="29"/>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t="str">
        <f>IF('(1)'!$M216&lt;&gt;0,'(1)'!$M216,"")</f>
        <v/>
      </c>
      <c r="M269" t="str">
        <f>IF('(2)'!$M216&lt;&gt;0,'(2)'!$M216,"")</f>
        <v/>
      </c>
      <c r="N269" t="str">
        <f>IF('(3)'!$M216&lt;&gt;0,'(3)'!$M216,"")</f>
        <v/>
      </c>
      <c r="O269" t="str">
        <f>IF('(4)'!$M216&lt;&gt;0,'(4)'!$M216,"")</f>
        <v/>
      </c>
      <c r="P269" t="str">
        <f>IF('(5)'!$M216&lt;&gt;0,'(5)'!$M216,"")</f>
        <v/>
      </c>
      <c r="Q269" t="str">
        <f>IF('(6)'!$M216&lt;&gt;0,'(6)'!$M216,"")</f>
        <v/>
      </c>
      <c r="R269" t="str">
        <f>IF('(7)'!$M216&lt;&gt;0,'(7)'!$M216,"")</f>
        <v/>
      </c>
      <c r="S269" t="str">
        <f>IF('(8)'!$M216&lt;&gt;0,'(8)'!$M216,"")</f>
        <v/>
      </c>
      <c r="T269" t="str">
        <f>IF('(9)'!$M216&lt;&gt;0,'(9)'!$M216,"")</f>
        <v/>
      </c>
      <c r="U269" t="str">
        <f>IF('(10)'!$M216&lt;&gt;0,'(10)'!$M216,"")</f>
        <v/>
      </c>
      <c r="V269" t="str">
        <f>IF('(11)'!$M216&lt;&gt;0,'(11)'!$M216,"")</f>
        <v/>
      </c>
      <c r="W269" t="str">
        <f>IF('(12)'!$M216&lt;&gt;0,'(12)'!$M216,"")</f>
        <v/>
      </c>
      <c r="X269" t="str">
        <f>IF('(13)'!$M216&lt;&gt;0,'(13)'!$M216,"")</f>
        <v/>
      </c>
      <c r="Y269" t="str">
        <f>IF('(14)'!$M216&lt;&gt;0,'(14)'!$M216,"")</f>
        <v/>
      </c>
      <c r="Z269" t="str">
        <f>IF('(15)'!$M216&lt;&gt;0,'(15)'!$M216,"")</f>
        <v/>
      </c>
      <c r="AA269" t="str">
        <f>IF('(16)'!$M216&lt;&gt;0,'(16)'!$M216,"")</f>
        <v/>
      </c>
      <c r="AB269" t="str">
        <f>IF('(17)'!$M216&lt;&gt;0,'(17)'!$M216,"")</f>
        <v/>
      </c>
      <c r="AC269" t="str">
        <f>IF('(18)'!$M216&lt;&gt;0,'(18)'!$M216,"")</f>
        <v/>
      </c>
      <c r="AD269" t="str">
        <f>IF('(19)'!$M216&lt;&gt;0,'(19)'!$M216,"")</f>
        <v/>
      </c>
      <c r="AE269" t="str">
        <f>IF('(20)'!$M216&lt;&gt;0,'(20)'!$M216,"")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t="str">
        <f>IF('(1)'!$M217&lt;&gt;0,'(1)'!$M217,"")</f>
        <v/>
      </c>
      <c r="M270" t="str">
        <f>IF('(2)'!$M217&lt;&gt;0,'(2)'!$M217,"")</f>
        <v/>
      </c>
      <c r="N270" t="str">
        <f>IF('(3)'!$M217&lt;&gt;0,'(3)'!$M217,"")</f>
        <v/>
      </c>
      <c r="O270" t="str">
        <f>IF('(4)'!$M217&lt;&gt;0,'(4)'!$M217,"")</f>
        <v/>
      </c>
      <c r="P270" t="str">
        <f>IF('(5)'!$M217&lt;&gt;0,'(5)'!$M217,"")</f>
        <v/>
      </c>
      <c r="Q270" t="str">
        <f>IF('(6)'!$M217&lt;&gt;0,'(6)'!$M217,"")</f>
        <v/>
      </c>
      <c r="R270" t="str">
        <f>IF('(7)'!$M217&lt;&gt;0,'(7)'!$M217,"")</f>
        <v/>
      </c>
      <c r="S270" t="str">
        <f>IF('(8)'!$M217&lt;&gt;0,'(8)'!$M217,"")</f>
        <v/>
      </c>
      <c r="T270" t="str">
        <f>IF('(9)'!$M217&lt;&gt;0,'(9)'!$M217,"")</f>
        <v/>
      </c>
      <c r="U270" t="str">
        <f>IF('(10)'!$M217&lt;&gt;0,'(10)'!$M217,"")</f>
        <v/>
      </c>
      <c r="V270" t="str">
        <f>IF('(11)'!$M217&lt;&gt;0,'(11)'!$M217,"")</f>
        <v/>
      </c>
      <c r="W270" t="str">
        <f>IF('(12)'!$M217&lt;&gt;0,'(12)'!$M217,"")</f>
        <v/>
      </c>
      <c r="X270" t="str">
        <f>IF('(13)'!$M217&lt;&gt;0,'(13)'!$M217,"")</f>
        <v/>
      </c>
      <c r="Y270" t="str">
        <f>IF('(14)'!$M217&lt;&gt;0,'(14)'!$M217,"")</f>
        <v/>
      </c>
      <c r="Z270" t="str">
        <f>IF('(15)'!$M217&lt;&gt;0,'(15)'!$M217,"")</f>
        <v/>
      </c>
      <c r="AA270" t="str">
        <f>IF('(16)'!$M217&lt;&gt;0,'(16)'!$M217,"")</f>
        <v/>
      </c>
      <c r="AB270" t="str">
        <f>IF('(17)'!$M217&lt;&gt;0,'(17)'!$M217,"")</f>
        <v/>
      </c>
      <c r="AC270" t="str">
        <f>IF('(18)'!$M217&lt;&gt;0,'(18)'!$M217,"")</f>
        <v/>
      </c>
      <c r="AD270" t="str">
        <f>IF('(19)'!$M217&lt;&gt;0,'(19)'!$M217,"")</f>
        <v/>
      </c>
      <c r="AE270" t="str">
        <f>IF('(20)'!$M217&lt;&gt;0,'(20)'!$M217,"")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t="str">
        <f>IF('(1)'!$M218&lt;&gt;0,'(1)'!$M218,"")</f>
        <v/>
      </c>
      <c r="M271" t="str">
        <f>IF('(2)'!$M218&lt;&gt;0,'(2)'!$M218,"")</f>
        <v/>
      </c>
      <c r="N271" t="str">
        <f>IF('(3)'!$M218&lt;&gt;0,'(3)'!$M218,"")</f>
        <v/>
      </c>
      <c r="O271" t="str">
        <f>IF('(4)'!$M218&lt;&gt;0,'(4)'!$M218,"")</f>
        <v/>
      </c>
      <c r="P271" t="str">
        <f>IF('(5)'!$M218&lt;&gt;0,'(5)'!$M218,"")</f>
        <v/>
      </c>
      <c r="Q271" t="str">
        <f>IF('(6)'!$M218&lt;&gt;0,'(6)'!$M218,"")</f>
        <v/>
      </c>
      <c r="R271" t="str">
        <f>IF('(7)'!$M218&lt;&gt;0,'(7)'!$M218,"")</f>
        <v/>
      </c>
      <c r="S271" t="str">
        <f>IF('(8)'!$M218&lt;&gt;0,'(8)'!$M218,"")</f>
        <v/>
      </c>
      <c r="T271" t="str">
        <f>IF('(9)'!$M218&lt;&gt;0,'(9)'!$M218,"")</f>
        <v/>
      </c>
      <c r="U271" t="str">
        <f>IF('(10)'!$M218&lt;&gt;0,'(10)'!$M218,"")</f>
        <v/>
      </c>
      <c r="V271" t="str">
        <f>IF('(11)'!$M218&lt;&gt;0,'(11)'!$M218,"")</f>
        <v/>
      </c>
      <c r="W271" t="str">
        <f>IF('(12)'!$M218&lt;&gt;0,'(12)'!$M218,"")</f>
        <v/>
      </c>
      <c r="X271" t="str">
        <f>IF('(13)'!$M218&lt;&gt;0,'(13)'!$M218,"")</f>
        <v/>
      </c>
      <c r="Y271" t="str">
        <f>IF('(14)'!$M218&lt;&gt;0,'(14)'!$M218,"")</f>
        <v/>
      </c>
      <c r="Z271" t="str">
        <f>IF('(15)'!$M218&lt;&gt;0,'(15)'!$M218,"")</f>
        <v/>
      </c>
      <c r="AA271" t="str">
        <f>IF('(16)'!$M218&lt;&gt;0,'(16)'!$M218,"")</f>
        <v/>
      </c>
      <c r="AB271" t="str">
        <f>IF('(17)'!$M218&lt;&gt;0,'(17)'!$M218,"")</f>
        <v/>
      </c>
      <c r="AC271" t="str">
        <f>IF('(18)'!$M218&lt;&gt;0,'(18)'!$M218,"")</f>
        <v/>
      </c>
      <c r="AD271" t="str">
        <f>IF('(19)'!$M218&lt;&gt;0,'(19)'!$M218,"")</f>
        <v/>
      </c>
      <c r="AE271" t="str">
        <f>IF('(20)'!$M218&lt;&gt;0,'(20)'!$M218,"")</f>
        <v/>
      </c>
      <c r="AG271" s="1" t="str">
        <f>IF(SUM(L271:AE271)=0,"",AVERAGEIF(L271:AE271,"&gt;0"))</f>
        <v/>
      </c>
      <c r="AH271" s="1"/>
    </row>
    <row r="272" spans="1:34">
      <c r="A272" s="1"/>
      <c r="B272" s="26"/>
      <c r="D272" s="1"/>
      <c r="F272" s="8"/>
      <c r="G272" s="1"/>
      <c r="H272" s="1"/>
      <c r="I272" s="1"/>
      <c r="J272" s="1"/>
      <c r="K272" s="29"/>
      <c r="AG272" s="1"/>
      <c r="AH272" s="1"/>
    </row>
    <row r="273" spans="1:34">
      <c r="A273" s="25" t="e">
        <f>(AG273/60)*10</f>
        <v>#VALUE!</v>
      </c>
      <c r="B273" s="756" t="e">
        <f>REPT("|",AG273*14)</f>
        <v>#VALUE!</v>
      </c>
      <c r="C273" s="784"/>
      <c r="D273" s="1" t="s">
        <v>244</v>
      </c>
      <c r="F273" s="75" t="s">
        <v>248</v>
      </c>
      <c r="G273" s="1"/>
      <c r="H273" s="1"/>
      <c r="I273" s="1"/>
      <c r="J273" s="1"/>
      <c r="K273" s="29"/>
      <c r="L273" s="182" t="e">
        <f>IF(SUM(L275:L278)&gt;0,AVERAGEIF(L275:L278, "&lt;&gt;0"),NA())</f>
        <v>#N/A</v>
      </c>
      <c r="M273" s="182" t="e">
        <f t="shared" ref="M273:AE273" si="51">IF(SUM(M275:M278)&gt;0,AVERAGEIF(M275:M278, "&lt;&gt;0"),NA())</f>
        <v>#N/A</v>
      </c>
      <c r="N273" s="182" t="e">
        <f t="shared" si="51"/>
        <v>#N/A</v>
      </c>
      <c r="O273" s="182" t="e">
        <f t="shared" si="51"/>
        <v>#N/A</v>
      </c>
      <c r="P273" s="182" t="e">
        <f t="shared" si="51"/>
        <v>#N/A</v>
      </c>
      <c r="Q273" s="182" t="e">
        <f t="shared" si="51"/>
        <v>#N/A</v>
      </c>
      <c r="R273" s="182" t="e">
        <f t="shared" si="51"/>
        <v>#N/A</v>
      </c>
      <c r="S273" s="182" t="e">
        <f t="shared" si="51"/>
        <v>#N/A</v>
      </c>
      <c r="T273" s="182" t="e">
        <f t="shared" si="51"/>
        <v>#N/A</v>
      </c>
      <c r="U273" s="182" t="e">
        <f t="shared" si="51"/>
        <v>#N/A</v>
      </c>
      <c r="V273" s="182" t="e">
        <f t="shared" si="51"/>
        <v>#N/A</v>
      </c>
      <c r="W273" s="182" t="e">
        <f t="shared" si="51"/>
        <v>#N/A</v>
      </c>
      <c r="X273" s="182" t="e">
        <f t="shared" si="51"/>
        <v>#N/A</v>
      </c>
      <c r="Y273" s="182" t="e">
        <f t="shared" si="51"/>
        <v>#N/A</v>
      </c>
      <c r="Z273" s="182" t="e">
        <f t="shared" si="51"/>
        <v>#N/A</v>
      </c>
      <c r="AA273" s="182" t="e">
        <f t="shared" si="51"/>
        <v>#N/A</v>
      </c>
      <c r="AB273" s="182" t="e">
        <f t="shared" si="51"/>
        <v>#N/A</v>
      </c>
      <c r="AC273" s="182" t="e">
        <f t="shared" si="51"/>
        <v>#N/A</v>
      </c>
      <c r="AD273" s="182" t="e">
        <f t="shared" si="51"/>
        <v>#N/A</v>
      </c>
      <c r="AE273" s="182" t="e">
        <f t="shared" si="51"/>
        <v>#N/A</v>
      </c>
      <c r="AG273" s="78" t="str">
        <f>IF(SUM(AG275:AG278)&gt;0,AVERAGEIF(AG275:AG278, "&lt;&gt;0"),"")</f>
        <v/>
      </c>
      <c r="AH273" s="1"/>
    </row>
    <row r="274" spans="1:34">
      <c r="A274" s="1"/>
      <c r="B274" s="26"/>
      <c r="D274" s="1"/>
      <c r="F274" s="8"/>
      <c r="G274" s="1"/>
      <c r="H274" s="1"/>
      <c r="I274" s="1"/>
      <c r="J274" s="1"/>
      <c r="K274" s="29"/>
      <c r="AG274" s="1"/>
      <c r="AH274" s="1"/>
    </row>
    <row r="275" spans="1:34">
      <c r="A275" s="1"/>
      <c r="B275" s="26" t="e">
        <f t="shared" ref="B275:B288" si="52">(AG275/60)*10</f>
        <v>#VALUE!</v>
      </c>
      <c r="C275" s="789" t="e">
        <f>REPT("|",AG275*14)</f>
        <v>#VALUE!</v>
      </c>
      <c r="D275" s="790"/>
      <c r="F275" s="8" t="s">
        <v>245</v>
      </c>
      <c r="G275" s="76" t="s">
        <v>375</v>
      </c>
      <c r="H275" s="1"/>
      <c r="I275" s="1"/>
      <c r="J275" s="1"/>
      <c r="K275" s="29"/>
      <c r="L275" t="str">
        <f>IF('(1)'!$M222&lt;&gt;0,'(1)'!$M222,"")</f>
        <v/>
      </c>
      <c r="M275" t="str">
        <f>IF('(2)'!$M222&lt;&gt;0,'(2)'!$M222,"")</f>
        <v/>
      </c>
      <c r="N275" t="str">
        <f>IF('(3)'!$M222&lt;&gt;0,'(3)'!$M222,"")</f>
        <v/>
      </c>
      <c r="O275" t="str">
        <f>IF('(4)'!$M222&lt;&gt;0,'(4)'!$M222,"")</f>
        <v/>
      </c>
      <c r="P275" t="str">
        <f>IF('(5)'!$M222&lt;&gt;0,'(5)'!$M222,"")</f>
        <v/>
      </c>
      <c r="Q275" t="str">
        <f>IF('(6)'!$M222&lt;&gt;0,'(6)'!$M222,"")</f>
        <v/>
      </c>
      <c r="R275" t="str">
        <f>IF('(7)'!$M222&lt;&gt;0,'(7)'!$M222,"")</f>
        <v/>
      </c>
      <c r="S275" t="str">
        <f>IF('(8)'!$M222&lt;&gt;0,'(8)'!$M222,"")</f>
        <v/>
      </c>
      <c r="T275" t="str">
        <f>IF('(9)'!$M222&lt;&gt;0,'(9)'!$M222,"")</f>
        <v/>
      </c>
      <c r="U275" t="str">
        <f>IF('(10)'!$M222&lt;&gt;0,'(10)'!$M222,"")</f>
        <v/>
      </c>
      <c r="V275" t="str">
        <f>IF('(11)'!$M222&lt;&gt;0,'(11)'!$M222,"")</f>
        <v/>
      </c>
      <c r="W275" t="str">
        <f>IF('(12)'!$M222&lt;&gt;0,'(12)'!$M222,"")</f>
        <v/>
      </c>
      <c r="X275" t="str">
        <f>IF('(13)'!$M222&lt;&gt;0,'(13)'!$M222,"")</f>
        <v/>
      </c>
      <c r="Y275" t="str">
        <f>IF('(14)'!$M222&lt;&gt;0,'(14)'!$M222,"")</f>
        <v/>
      </c>
      <c r="Z275" t="str">
        <f>IF('(15)'!$M222&lt;&gt;0,'(15)'!$M222,"")</f>
        <v/>
      </c>
      <c r="AA275" t="str">
        <f>IF('(16)'!$M222&lt;&gt;0,'(16)'!$M222,"")</f>
        <v/>
      </c>
      <c r="AB275" t="str">
        <f>IF('(17)'!$M222&lt;&gt;0,'(17)'!$M222,"")</f>
        <v/>
      </c>
      <c r="AC275" t="str">
        <f>IF('(18)'!$M222&lt;&gt;0,'(18)'!$M222,"")</f>
        <v/>
      </c>
      <c r="AD275" t="str">
        <f>IF('(19)'!$M222&lt;&gt;0,'(19)'!$M222,"")</f>
        <v/>
      </c>
      <c r="AE275" t="str">
        <f>IF('(20)'!$M222&lt;&gt;0,'(20)'!$M222,"")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t="str">
        <f>IF('(1)'!$M223&lt;&gt;0,'(1)'!$M223,"")</f>
        <v/>
      </c>
      <c r="M276" t="str">
        <f>IF('(2)'!$M223&lt;&gt;0,'(2)'!$M223,"")</f>
        <v/>
      </c>
      <c r="N276" t="str">
        <f>IF('(3)'!$M223&lt;&gt;0,'(3)'!$M223,"")</f>
        <v/>
      </c>
      <c r="O276" t="str">
        <f>IF('(4)'!$M223&lt;&gt;0,'(4)'!$M223,"")</f>
        <v/>
      </c>
      <c r="P276" t="str">
        <f>IF('(5)'!$M223&lt;&gt;0,'(5)'!$M223,"")</f>
        <v/>
      </c>
      <c r="Q276" t="str">
        <f>IF('(6)'!$M223&lt;&gt;0,'(6)'!$M223,"")</f>
        <v/>
      </c>
      <c r="R276" t="str">
        <f>IF('(7)'!$M223&lt;&gt;0,'(7)'!$M223,"")</f>
        <v/>
      </c>
      <c r="S276" t="str">
        <f>IF('(8)'!$M223&lt;&gt;0,'(8)'!$M223,"")</f>
        <v/>
      </c>
      <c r="T276" t="str">
        <f>IF('(9)'!$M223&lt;&gt;0,'(9)'!$M223,"")</f>
        <v/>
      </c>
      <c r="U276" t="str">
        <f>IF('(10)'!$M223&lt;&gt;0,'(10)'!$M223,"")</f>
        <v/>
      </c>
      <c r="V276" t="str">
        <f>IF('(11)'!$M223&lt;&gt;0,'(11)'!$M223,"")</f>
        <v/>
      </c>
      <c r="W276" t="str">
        <f>IF('(12)'!$M223&lt;&gt;0,'(12)'!$M223,"")</f>
        <v/>
      </c>
      <c r="X276" t="str">
        <f>IF('(13)'!$M223&lt;&gt;0,'(13)'!$M223,"")</f>
        <v/>
      </c>
      <c r="Y276" t="str">
        <f>IF('(14)'!$M223&lt;&gt;0,'(14)'!$M223,"")</f>
        <v/>
      </c>
      <c r="Z276" t="str">
        <f>IF('(15)'!$M223&lt;&gt;0,'(15)'!$M223,"")</f>
        <v/>
      </c>
      <c r="AA276" t="str">
        <f>IF('(16)'!$M223&lt;&gt;0,'(16)'!$M223,"")</f>
        <v/>
      </c>
      <c r="AB276" t="str">
        <f>IF('(17)'!$M223&lt;&gt;0,'(17)'!$M223,"")</f>
        <v/>
      </c>
      <c r="AC276" t="str">
        <f>IF('(18)'!$M223&lt;&gt;0,'(18)'!$M223,"")</f>
        <v/>
      </c>
      <c r="AD276" t="str">
        <f>IF('(19)'!$M223&lt;&gt;0,'(19)'!$M223,"")</f>
        <v/>
      </c>
      <c r="AE276" t="str">
        <f>IF('(20)'!$M223&lt;&gt;0,'(20)'!$M223,"")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t="str">
        <f>IF('(1)'!$M224&lt;&gt;0,'(1)'!$M224,"")</f>
        <v/>
      </c>
      <c r="M277" t="str">
        <f>IF('(2)'!$M224&lt;&gt;0,'(2)'!$M224,"")</f>
        <v/>
      </c>
      <c r="N277" t="str">
        <f>IF('(3)'!$M224&lt;&gt;0,'(3)'!$M224,"")</f>
        <v/>
      </c>
      <c r="O277" t="str">
        <f>IF('(4)'!$M224&lt;&gt;0,'(4)'!$M224,"")</f>
        <v/>
      </c>
      <c r="P277" t="str">
        <f>IF('(5)'!$M224&lt;&gt;0,'(5)'!$M224,"")</f>
        <v/>
      </c>
      <c r="Q277" t="str">
        <f>IF('(6)'!$M224&lt;&gt;0,'(6)'!$M224,"")</f>
        <v/>
      </c>
      <c r="R277" t="str">
        <f>IF('(7)'!$M224&lt;&gt;0,'(7)'!$M224,"")</f>
        <v/>
      </c>
      <c r="S277" t="str">
        <f>IF('(8)'!$M224&lt;&gt;0,'(8)'!$M224,"")</f>
        <v/>
      </c>
      <c r="T277" t="str">
        <f>IF('(9)'!$M224&lt;&gt;0,'(9)'!$M224,"")</f>
        <v/>
      </c>
      <c r="U277" t="str">
        <f>IF('(10)'!$M224&lt;&gt;0,'(10)'!$M224,"")</f>
        <v/>
      </c>
      <c r="V277" t="str">
        <f>IF('(11)'!$M224&lt;&gt;0,'(11)'!$M224,"")</f>
        <v/>
      </c>
      <c r="W277" t="str">
        <f>IF('(12)'!$M224&lt;&gt;0,'(12)'!$M224,"")</f>
        <v/>
      </c>
      <c r="X277" t="str">
        <f>IF('(13)'!$M224&lt;&gt;0,'(13)'!$M224,"")</f>
        <v/>
      </c>
      <c r="Y277" t="str">
        <f>IF('(14)'!$M224&lt;&gt;0,'(14)'!$M224,"")</f>
        <v/>
      </c>
      <c r="Z277" t="str">
        <f>IF('(15)'!$M224&lt;&gt;0,'(15)'!$M224,"")</f>
        <v/>
      </c>
      <c r="AA277" t="str">
        <f>IF('(16)'!$M224&lt;&gt;0,'(16)'!$M224,"")</f>
        <v/>
      </c>
      <c r="AB277" t="str">
        <f>IF('(17)'!$M224&lt;&gt;0,'(17)'!$M224,"")</f>
        <v/>
      </c>
      <c r="AC277" t="str">
        <f>IF('(18)'!$M224&lt;&gt;0,'(18)'!$M224,"")</f>
        <v/>
      </c>
      <c r="AD277" t="str">
        <f>IF('(19)'!$M224&lt;&gt;0,'(19)'!$M224,"")</f>
        <v/>
      </c>
      <c r="AE277" t="str">
        <f>IF('(20)'!$M224&lt;&gt;0,'(20)'!$M224,"")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t="str">
        <f>IF('(1)'!$M225&lt;&gt;0,'(1)'!$M225,"")</f>
        <v/>
      </c>
      <c r="M278" t="str">
        <f>IF('(2)'!$M225&lt;&gt;0,'(2)'!$M225,"")</f>
        <v/>
      </c>
      <c r="N278" t="str">
        <f>IF('(3)'!$M225&lt;&gt;0,'(3)'!$M225,"")</f>
        <v/>
      </c>
      <c r="O278" t="str">
        <f>IF('(4)'!$M225&lt;&gt;0,'(4)'!$M225,"")</f>
        <v/>
      </c>
      <c r="P278" t="str">
        <f>IF('(5)'!$M225&lt;&gt;0,'(5)'!$M225,"")</f>
        <v/>
      </c>
      <c r="Q278" t="str">
        <f>IF('(6)'!$M225&lt;&gt;0,'(6)'!$M225,"")</f>
        <v/>
      </c>
      <c r="R278" t="str">
        <f>IF('(7)'!$M225&lt;&gt;0,'(7)'!$M225,"")</f>
        <v/>
      </c>
      <c r="S278" t="str">
        <f>IF('(8)'!$M225&lt;&gt;0,'(8)'!$M225,"")</f>
        <v/>
      </c>
      <c r="T278" t="str">
        <f>IF('(9)'!$M225&lt;&gt;0,'(9)'!$M225,"")</f>
        <v/>
      </c>
      <c r="U278" t="str">
        <f>IF('(10)'!$M225&lt;&gt;0,'(10)'!$M225,"")</f>
        <v/>
      </c>
      <c r="V278" t="str">
        <f>IF('(11)'!$M225&lt;&gt;0,'(11)'!$M225,"")</f>
        <v/>
      </c>
      <c r="W278" t="str">
        <f>IF('(12)'!$M225&lt;&gt;0,'(12)'!$M225,"")</f>
        <v/>
      </c>
      <c r="X278" t="str">
        <f>IF('(13)'!$M225&lt;&gt;0,'(13)'!$M225,"")</f>
        <v/>
      </c>
      <c r="Y278" t="str">
        <f>IF('(14)'!$M225&lt;&gt;0,'(14)'!$M225,"")</f>
        <v/>
      </c>
      <c r="Z278" t="str">
        <f>IF('(15)'!$M225&lt;&gt;0,'(15)'!$M225,"")</f>
        <v/>
      </c>
      <c r="AA278" t="str">
        <f>IF('(16)'!$M225&lt;&gt;0,'(16)'!$M225,"")</f>
        <v/>
      </c>
      <c r="AB278" t="str">
        <f>IF('(17)'!$M225&lt;&gt;0,'(17)'!$M225,"")</f>
        <v/>
      </c>
      <c r="AC278" t="str">
        <f>IF('(18)'!$M225&lt;&gt;0,'(18)'!$M225,"")</f>
        <v/>
      </c>
      <c r="AD278" t="str">
        <f>IF('(19)'!$M225&lt;&gt;0,'(19)'!$M225,"")</f>
        <v/>
      </c>
      <c r="AE278" t="str">
        <f>IF('(20)'!$M225&lt;&gt;0,'(20)'!$M225,"")</f>
        <v/>
      </c>
      <c r="AG278" s="1" t="str">
        <f>IF(SUM(L278:AE278)=0,"",AVERAGEIF(L278:AE278,"&gt;0"))</f>
        <v/>
      </c>
      <c r="AH278" s="1"/>
    </row>
    <row r="279" spans="1:34">
      <c r="A279" s="1"/>
      <c r="B279" s="26"/>
      <c r="D279" s="1"/>
      <c r="F279" s="8"/>
      <c r="G279" s="1"/>
      <c r="H279" s="1"/>
      <c r="I279" s="1"/>
      <c r="J279" s="1"/>
      <c r="K279" s="29"/>
      <c r="AG279" s="1"/>
      <c r="AH279" s="1"/>
    </row>
    <row r="280" spans="1:34">
      <c r="A280" s="25" t="e">
        <f>(AG280/60)*10</f>
        <v>#VALUE!</v>
      </c>
      <c r="B280" s="756" t="e">
        <f>REPT("|",AG280*14)</f>
        <v>#VALUE!</v>
      </c>
      <c r="C280" s="784"/>
      <c r="D280" s="1" t="s">
        <v>255</v>
      </c>
      <c r="F280" s="75" t="s">
        <v>91</v>
      </c>
      <c r="G280" s="1"/>
      <c r="H280" s="1"/>
      <c r="I280" s="1"/>
      <c r="J280" s="1"/>
      <c r="K280" s="29"/>
      <c r="L280" s="182" t="e">
        <f>IF(SUM(L282:L283)&gt;0,AVERAGEIF(L282:L283, "&lt;&gt;0"),NA())</f>
        <v>#N/A</v>
      </c>
      <c r="M280" s="182" t="e">
        <f t="shared" ref="M280:AE280" si="53">IF(SUM(M282:M283)&gt;0,AVERAGEIF(M282:M283, "&lt;&gt;0"),NA())</f>
        <v>#N/A</v>
      </c>
      <c r="N280" s="182" t="e">
        <f t="shared" si="53"/>
        <v>#N/A</v>
      </c>
      <c r="O280" s="182" t="e">
        <f t="shared" si="53"/>
        <v>#N/A</v>
      </c>
      <c r="P280" s="182" t="e">
        <f t="shared" si="53"/>
        <v>#N/A</v>
      </c>
      <c r="Q280" s="182" t="e">
        <f t="shared" si="53"/>
        <v>#N/A</v>
      </c>
      <c r="R280" s="182" t="e">
        <f t="shared" si="53"/>
        <v>#N/A</v>
      </c>
      <c r="S280" s="182" t="e">
        <f t="shared" si="53"/>
        <v>#N/A</v>
      </c>
      <c r="T280" s="182" t="e">
        <f t="shared" si="53"/>
        <v>#N/A</v>
      </c>
      <c r="U280" s="182" t="e">
        <f t="shared" si="53"/>
        <v>#N/A</v>
      </c>
      <c r="V280" s="182" t="e">
        <f t="shared" si="53"/>
        <v>#N/A</v>
      </c>
      <c r="W280" s="182" t="e">
        <f t="shared" si="53"/>
        <v>#N/A</v>
      </c>
      <c r="X280" s="182" t="e">
        <f t="shared" si="53"/>
        <v>#N/A</v>
      </c>
      <c r="Y280" s="182" t="e">
        <f t="shared" si="53"/>
        <v>#N/A</v>
      </c>
      <c r="Z280" s="182" t="e">
        <f t="shared" si="53"/>
        <v>#N/A</v>
      </c>
      <c r="AA280" s="182" t="e">
        <f t="shared" si="53"/>
        <v>#N/A</v>
      </c>
      <c r="AB280" s="182" t="e">
        <f t="shared" si="53"/>
        <v>#N/A</v>
      </c>
      <c r="AC280" s="182" t="e">
        <f t="shared" si="53"/>
        <v>#N/A</v>
      </c>
      <c r="AD280" s="182" t="e">
        <f t="shared" si="53"/>
        <v>#N/A</v>
      </c>
      <c r="AE280" s="182" t="e">
        <f t="shared" si="53"/>
        <v>#N/A</v>
      </c>
      <c r="AG280" s="78" t="str">
        <f>IF(SUM(AG282:AG283)&gt;0,AVERAGEIF(AG282:AG283, "&lt;&gt;0"),"")</f>
        <v/>
      </c>
      <c r="AH280" s="1"/>
    </row>
    <row r="281" spans="1:34">
      <c r="A281" s="1"/>
      <c r="B281" s="26"/>
      <c r="D281" s="1"/>
      <c r="F281" s="8"/>
      <c r="G281" s="1"/>
      <c r="H281" s="1"/>
      <c r="I281" s="1"/>
      <c r="J281" s="1"/>
      <c r="K281" s="29"/>
      <c r="AG281" s="1"/>
      <c r="AH281" s="1"/>
    </row>
    <row r="282" spans="1:34">
      <c r="A282" s="1"/>
      <c r="B282" s="26" t="e">
        <f t="shared" si="52"/>
        <v>#VALUE!</v>
      </c>
      <c r="C282" s="789" t="e">
        <f>REPT("|",AG282*14)</f>
        <v>#VALUE!</v>
      </c>
      <c r="D282" s="790"/>
      <c r="F282" s="8" t="s">
        <v>251</v>
      </c>
      <c r="G282" s="76" t="s">
        <v>379</v>
      </c>
      <c r="H282" s="1"/>
      <c r="I282" s="1"/>
      <c r="J282" s="1"/>
      <c r="K282" s="29"/>
      <c r="L282" t="str">
        <f>IF('(1)'!$M229&lt;&gt;0,'(1)'!$M229,"")</f>
        <v/>
      </c>
      <c r="M282" t="str">
        <f>IF('(2)'!$M229&lt;&gt;0,'(2)'!$M229,"")</f>
        <v/>
      </c>
      <c r="N282" t="str">
        <f>IF('(3)'!$M229&lt;&gt;0,'(3)'!$M229,"")</f>
        <v/>
      </c>
      <c r="O282" t="str">
        <f>IF('(4)'!$M229&lt;&gt;0,'(4)'!$M229,"")</f>
        <v/>
      </c>
      <c r="P282" t="str">
        <f>IF('(5)'!$M229&lt;&gt;0,'(5)'!$M229,"")</f>
        <v/>
      </c>
      <c r="Q282" t="str">
        <f>IF('(6)'!$M229&lt;&gt;0,'(6)'!$M229,"")</f>
        <v/>
      </c>
      <c r="R282" t="str">
        <f>IF('(7)'!$M229&lt;&gt;0,'(7)'!$M229,"")</f>
        <v/>
      </c>
      <c r="S282" t="str">
        <f>IF('(8)'!$M229&lt;&gt;0,'(8)'!$M229,"")</f>
        <v/>
      </c>
      <c r="T282" t="str">
        <f>IF('(9)'!$M229&lt;&gt;0,'(9)'!$M229,"")</f>
        <v/>
      </c>
      <c r="U282" t="str">
        <f>IF('(10)'!$M229&lt;&gt;0,'(10)'!$M229,"")</f>
        <v/>
      </c>
      <c r="V282" t="str">
        <f>IF('(11)'!$M229&lt;&gt;0,'(11)'!$M229,"")</f>
        <v/>
      </c>
      <c r="W282" t="str">
        <f>IF('(12)'!$M229&lt;&gt;0,'(12)'!$M229,"")</f>
        <v/>
      </c>
      <c r="X282" t="str">
        <f>IF('(13)'!$M229&lt;&gt;0,'(13)'!$M229,"")</f>
        <v/>
      </c>
      <c r="Y282" t="str">
        <f>IF('(14)'!$M229&lt;&gt;0,'(14)'!$M229,"")</f>
        <v/>
      </c>
      <c r="Z282" t="str">
        <f>IF('(15)'!$M229&lt;&gt;0,'(15)'!$M229,"")</f>
        <v/>
      </c>
      <c r="AA282" t="str">
        <f>IF('(16)'!$M229&lt;&gt;0,'(16)'!$M229,"")</f>
        <v/>
      </c>
      <c r="AB282" t="str">
        <f>IF('(17)'!$M229&lt;&gt;0,'(17)'!$M229,"")</f>
        <v/>
      </c>
      <c r="AC282" t="str">
        <f>IF('(18)'!$M229&lt;&gt;0,'(18)'!$M229,"")</f>
        <v/>
      </c>
      <c r="AD282" t="str">
        <f>IF('(19)'!$M229&lt;&gt;0,'(19)'!$M229,"")</f>
        <v/>
      </c>
      <c r="AE282" t="str">
        <f>IF('(20)'!$M229&lt;&gt;0,'(20)'!$M229,"")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t="str">
        <f>IF('(1)'!$M230&lt;&gt;0,'(1)'!$M230,"")</f>
        <v/>
      </c>
      <c r="M283" t="str">
        <f>IF('(2)'!$M230&lt;&gt;0,'(2)'!$M230,"")</f>
        <v/>
      </c>
      <c r="N283" t="str">
        <f>IF('(3)'!$M230&lt;&gt;0,'(3)'!$M230,"")</f>
        <v/>
      </c>
      <c r="O283" t="str">
        <f>IF('(4)'!$M230&lt;&gt;0,'(4)'!$M230,"")</f>
        <v/>
      </c>
      <c r="P283" t="str">
        <f>IF('(5)'!$M230&lt;&gt;0,'(5)'!$M230,"")</f>
        <v/>
      </c>
      <c r="Q283" t="str">
        <f>IF('(6)'!$M230&lt;&gt;0,'(6)'!$M230,"")</f>
        <v/>
      </c>
      <c r="R283" t="str">
        <f>IF('(7)'!$M230&lt;&gt;0,'(7)'!$M230,"")</f>
        <v/>
      </c>
      <c r="S283" t="str">
        <f>IF('(8)'!$M230&lt;&gt;0,'(8)'!$M230,"")</f>
        <v/>
      </c>
      <c r="T283" t="str">
        <f>IF('(9)'!$M230&lt;&gt;0,'(9)'!$M230,"")</f>
        <v/>
      </c>
      <c r="U283" t="str">
        <f>IF('(10)'!$M230&lt;&gt;0,'(10)'!$M230,"")</f>
        <v/>
      </c>
      <c r="V283" t="str">
        <f>IF('(11)'!$M230&lt;&gt;0,'(11)'!$M230,"")</f>
        <v/>
      </c>
      <c r="W283" t="str">
        <f>IF('(12)'!$M230&lt;&gt;0,'(12)'!$M230,"")</f>
        <v/>
      </c>
      <c r="X283" t="str">
        <f>IF('(13)'!$M230&lt;&gt;0,'(13)'!$M230,"")</f>
        <v/>
      </c>
      <c r="Y283" t="str">
        <f>IF('(14)'!$M230&lt;&gt;0,'(14)'!$M230,"")</f>
        <v/>
      </c>
      <c r="Z283" t="str">
        <f>IF('(15)'!$M230&lt;&gt;0,'(15)'!$M230,"")</f>
        <v/>
      </c>
      <c r="AA283" t="str">
        <f>IF('(16)'!$M230&lt;&gt;0,'(16)'!$M230,"")</f>
        <v/>
      </c>
      <c r="AB283" t="str">
        <f>IF('(17)'!$M230&lt;&gt;0,'(17)'!$M230,"")</f>
        <v/>
      </c>
      <c r="AC283" t="str">
        <f>IF('(18)'!$M230&lt;&gt;0,'(18)'!$M230,"")</f>
        <v/>
      </c>
      <c r="AD283" t="str">
        <f>IF('(19)'!$M230&lt;&gt;0,'(19)'!$M230,"")</f>
        <v/>
      </c>
      <c r="AE283" t="str">
        <f>IF('(20)'!$M230&lt;&gt;0,'(20)'!$M230,"")</f>
        <v/>
      </c>
      <c r="AG283" s="1" t="str">
        <f>IF(SUM(L283:AE283)=0,"",AVERAGEIF(L283:AE283,"&gt;0"))</f>
        <v/>
      </c>
      <c r="AH283" s="1"/>
    </row>
    <row r="284" spans="1:34">
      <c r="A284" s="1"/>
      <c r="B284" s="26"/>
      <c r="D284" s="1"/>
      <c r="F284" s="8"/>
      <c r="G284" s="1"/>
      <c r="H284" s="1"/>
      <c r="I284" s="1"/>
      <c r="J284" s="1"/>
      <c r="K284" s="29"/>
      <c r="AG284" s="1"/>
      <c r="AH284" s="1"/>
    </row>
    <row r="285" spans="1:34">
      <c r="A285" s="25" t="e">
        <f>(AG285/60)*10</f>
        <v>#VALUE!</v>
      </c>
      <c r="B285" s="756" t="e">
        <f>REPT("|",AG285*14)</f>
        <v>#VALUE!</v>
      </c>
      <c r="C285" s="784"/>
      <c r="D285" s="1" t="s">
        <v>256</v>
      </c>
      <c r="F285" s="75" t="s">
        <v>257</v>
      </c>
      <c r="G285" s="1"/>
      <c r="H285" s="1"/>
      <c r="I285" s="1"/>
      <c r="J285" s="1"/>
      <c r="K285" s="29"/>
      <c r="L285" s="182" t="e">
        <f>IF(SUM(L287:L288)&gt;0,AVERAGEIF(L287:L288, "&lt;&gt;0"),NA())</f>
        <v>#N/A</v>
      </c>
      <c r="M285" s="182" t="e">
        <f t="shared" ref="M285:AE285" si="54">IF(SUM(M287:M288)&gt;0,AVERAGEIF(M287:M288, "&lt;&gt;0"),NA())</f>
        <v>#N/A</v>
      </c>
      <c r="N285" s="182" t="e">
        <f t="shared" si="54"/>
        <v>#N/A</v>
      </c>
      <c r="O285" s="182" t="e">
        <f t="shared" si="54"/>
        <v>#N/A</v>
      </c>
      <c r="P285" s="182" t="e">
        <f t="shared" si="54"/>
        <v>#N/A</v>
      </c>
      <c r="Q285" s="182" t="e">
        <f t="shared" si="54"/>
        <v>#N/A</v>
      </c>
      <c r="R285" s="182" t="e">
        <f t="shared" si="54"/>
        <v>#N/A</v>
      </c>
      <c r="S285" s="182" t="e">
        <f t="shared" si="54"/>
        <v>#N/A</v>
      </c>
      <c r="T285" s="182" t="e">
        <f t="shared" si="54"/>
        <v>#N/A</v>
      </c>
      <c r="U285" s="182" t="e">
        <f t="shared" si="54"/>
        <v>#N/A</v>
      </c>
      <c r="V285" s="182" t="e">
        <f t="shared" si="54"/>
        <v>#N/A</v>
      </c>
      <c r="W285" s="182" t="e">
        <f t="shared" si="54"/>
        <v>#N/A</v>
      </c>
      <c r="X285" s="182" t="e">
        <f t="shared" si="54"/>
        <v>#N/A</v>
      </c>
      <c r="Y285" s="182" t="e">
        <f t="shared" si="54"/>
        <v>#N/A</v>
      </c>
      <c r="Z285" s="182" t="e">
        <f t="shared" si="54"/>
        <v>#N/A</v>
      </c>
      <c r="AA285" s="182" t="e">
        <f t="shared" si="54"/>
        <v>#N/A</v>
      </c>
      <c r="AB285" s="182" t="e">
        <f t="shared" si="54"/>
        <v>#N/A</v>
      </c>
      <c r="AC285" s="182" t="e">
        <f t="shared" si="54"/>
        <v>#N/A</v>
      </c>
      <c r="AD285" s="182" t="e">
        <f t="shared" si="54"/>
        <v>#N/A</v>
      </c>
      <c r="AE285" s="182" t="e">
        <f t="shared" si="54"/>
        <v>#N/A</v>
      </c>
      <c r="AG285" s="78" t="str">
        <f>IF(SUM(AG287:AG288)&gt;0,AVERAGEIF(AG287:AG288, "&lt;&gt;0"),"")</f>
        <v/>
      </c>
      <c r="AH285" s="1"/>
    </row>
    <row r="286" spans="1:34">
      <c r="A286" s="1"/>
      <c r="B286" s="26"/>
      <c r="C286" s="1"/>
      <c r="D286" s="1"/>
      <c r="F286" s="8"/>
      <c r="G286" s="1"/>
      <c r="H286" s="1"/>
      <c r="I286" s="1"/>
      <c r="J286" s="1"/>
      <c r="K286" s="29"/>
      <c r="AG286" s="1"/>
      <c r="AH286" s="1"/>
    </row>
    <row r="287" spans="1:34">
      <c r="A287" s="1"/>
      <c r="B287" s="26" t="e">
        <f t="shared" si="52"/>
        <v>#VALUE!</v>
      </c>
      <c r="C287" s="789" t="e">
        <f>REPT("|",AG287*14)</f>
        <v>#VALUE!</v>
      </c>
      <c r="D287" s="790"/>
      <c r="F287" s="8" t="s">
        <v>253</v>
      </c>
      <c r="G287" s="76" t="s">
        <v>381</v>
      </c>
      <c r="H287" s="1"/>
      <c r="I287" s="1"/>
      <c r="J287" s="1"/>
      <c r="K287" s="29"/>
      <c r="L287" t="str">
        <f>IF('(1)'!$M234&lt;&gt;0,'(1)'!$M234,"")</f>
        <v/>
      </c>
      <c r="M287" t="str">
        <f>IF('(2)'!$M234&lt;&gt;0,'(2)'!$M234,"")</f>
        <v/>
      </c>
      <c r="N287" t="str">
        <f>IF('(3)'!$M234&lt;&gt;0,'(3)'!$M234,"")</f>
        <v/>
      </c>
      <c r="O287" t="str">
        <f>IF('(4)'!$M234&lt;&gt;0,'(4)'!$M234,"")</f>
        <v/>
      </c>
      <c r="P287" t="str">
        <f>IF('(5)'!$M234&lt;&gt;0,'(5)'!$M234,"")</f>
        <v/>
      </c>
      <c r="Q287" t="str">
        <f>IF('(6)'!$M234&lt;&gt;0,'(6)'!$M234,"")</f>
        <v/>
      </c>
      <c r="R287" t="str">
        <f>IF('(7)'!$M234&lt;&gt;0,'(7)'!$M234,"")</f>
        <v/>
      </c>
      <c r="S287" t="str">
        <f>IF('(8)'!$M234&lt;&gt;0,'(8)'!$M234,"")</f>
        <v/>
      </c>
      <c r="T287" t="str">
        <f>IF('(9)'!$M234&lt;&gt;0,'(9)'!$M234,"")</f>
        <v/>
      </c>
      <c r="U287" t="str">
        <f>IF('(10)'!$M234&lt;&gt;0,'(10)'!$M234,"")</f>
        <v/>
      </c>
      <c r="V287" t="str">
        <f>IF('(11)'!$M234&lt;&gt;0,'(11)'!$M234,"")</f>
        <v/>
      </c>
      <c r="W287" t="str">
        <f>IF('(12)'!$M234&lt;&gt;0,'(12)'!$M234,"")</f>
        <v/>
      </c>
      <c r="X287" t="str">
        <f>IF('(13)'!$M234&lt;&gt;0,'(13)'!$M234,"")</f>
        <v/>
      </c>
      <c r="Y287" t="str">
        <f>IF('(14)'!$M234&lt;&gt;0,'(14)'!$M234,"")</f>
        <v/>
      </c>
      <c r="Z287" t="str">
        <f>IF('(15)'!$M234&lt;&gt;0,'(15)'!$M234,"")</f>
        <v/>
      </c>
      <c r="AA287" t="str">
        <f>IF('(16)'!$M234&lt;&gt;0,'(16)'!$M234,"")</f>
        <v/>
      </c>
      <c r="AB287" t="str">
        <f>IF('(17)'!$M234&lt;&gt;0,'(17)'!$M234,"")</f>
        <v/>
      </c>
      <c r="AC287" t="str">
        <f>IF('(18)'!$M234&lt;&gt;0,'(18)'!$M234,"")</f>
        <v/>
      </c>
      <c r="AD287" t="str">
        <f>IF('(19)'!$M234&lt;&gt;0,'(19)'!$M234,"")</f>
        <v/>
      </c>
      <c r="AE287" t="str">
        <f>IF('(20)'!$M234&lt;&gt;0,'(20)'!$M234,"")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t="str">
        <f>IF('(1)'!$M235&lt;&gt;0,'(1)'!$M235,"")</f>
        <v/>
      </c>
      <c r="M288" t="str">
        <f>IF('(2)'!$M235&lt;&gt;0,'(2)'!$M235,"")</f>
        <v/>
      </c>
      <c r="N288" t="str">
        <f>IF('(3)'!$M235&lt;&gt;0,'(3)'!$M235,"")</f>
        <v/>
      </c>
      <c r="O288" t="str">
        <f>IF('(4)'!$M235&lt;&gt;0,'(4)'!$M235,"")</f>
        <v/>
      </c>
      <c r="P288" t="str">
        <f>IF('(5)'!$M235&lt;&gt;0,'(5)'!$M235,"")</f>
        <v/>
      </c>
      <c r="Q288" t="str">
        <f>IF('(6)'!$M235&lt;&gt;0,'(6)'!$M235,"")</f>
        <v/>
      </c>
      <c r="R288" t="str">
        <f>IF('(7)'!$M235&lt;&gt;0,'(7)'!$M235,"")</f>
        <v/>
      </c>
      <c r="S288" t="str">
        <f>IF('(8)'!$M235&lt;&gt;0,'(8)'!$M235,"")</f>
        <v/>
      </c>
      <c r="T288" t="str">
        <f>IF('(9)'!$M235&lt;&gt;0,'(9)'!$M235,"")</f>
        <v/>
      </c>
      <c r="U288" t="str">
        <f>IF('(10)'!$M235&lt;&gt;0,'(10)'!$M235,"")</f>
        <v/>
      </c>
      <c r="V288" t="str">
        <f>IF('(11)'!$M235&lt;&gt;0,'(11)'!$M235,"")</f>
        <v/>
      </c>
      <c r="W288" t="str">
        <f>IF('(12)'!$M235&lt;&gt;0,'(12)'!$M235,"")</f>
        <v/>
      </c>
      <c r="X288" t="str">
        <f>IF('(13)'!$M235&lt;&gt;0,'(13)'!$M235,"")</f>
        <v/>
      </c>
      <c r="Y288" t="str">
        <f>IF('(14)'!$M235&lt;&gt;0,'(14)'!$M235,"")</f>
        <v/>
      </c>
      <c r="Z288" t="str">
        <f>IF('(15)'!$M235&lt;&gt;0,'(15)'!$M235,"")</f>
        <v/>
      </c>
      <c r="AA288" t="str">
        <f>IF('(16)'!$M235&lt;&gt;0,'(16)'!$M235,"")</f>
        <v/>
      </c>
      <c r="AB288" t="str">
        <f>IF('(17)'!$M235&lt;&gt;0,'(17)'!$M235,"")</f>
        <v/>
      </c>
      <c r="AC288" t="str">
        <f>IF('(18)'!$M235&lt;&gt;0,'(18)'!$M235,"")</f>
        <v/>
      </c>
      <c r="AD288" t="str">
        <f>IF('(19)'!$M235&lt;&gt;0,'(19)'!$M235,"")</f>
        <v/>
      </c>
      <c r="AE288" t="str">
        <f>IF('(20)'!$M235&lt;&gt;0,'(20)'!$M235,"")</f>
        <v/>
      </c>
      <c r="AG288" s="1" t="str">
        <f>IF(SUM(L288:AE288)=0,"",AVERAGEIF(L288:AE288,"&gt;0"))</f>
        <v/>
      </c>
      <c r="AH288" s="1"/>
    </row>
    <row r="289" spans="1:34" ht="16.5">
      <c r="A289" s="1"/>
      <c r="B289" s="26"/>
      <c r="C289" s="74"/>
      <c r="D289" s="1"/>
      <c r="E289" s="8"/>
      <c r="F289" s="8"/>
      <c r="G289" s="11"/>
      <c r="H289" s="11"/>
      <c r="I289" s="11"/>
      <c r="J289" s="11"/>
      <c r="K289" s="11"/>
      <c r="L289" s="29"/>
      <c r="M289" s="11"/>
      <c r="N289" s="11"/>
      <c r="O289" s="11"/>
      <c r="P289" s="11"/>
      <c r="Q289" s="11"/>
      <c r="R289" s="11"/>
      <c r="S289" s="11"/>
      <c r="T289" s="11"/>
      <c r="U289" s="11"/>
      <c r="V289" s="11"/>
      <c r="W289" s="11"/>
      <c r="X289" s="11"/>
      <c r="Y289" s="11"/>
      <c r="Z289" s="11"/>
      <c r="AA289" s="11"/>
      <c r="AB289" s="11"/>
      <c r="AC289" s="11"/>
      <c r="AD289" s="11"/>
      <c r="AE289" s="11"/>
      <c r="AG289" s="1"/>
      <c r="AH289" s="1"/>
    </row>
  </sheetData>
  <sheetProtection password="C0CD" sheet="1" objects="1" scenarios="1" selectLockedCells="1" selectUnlockedCells="1"/>
  <mergeCells count="260">
    <mergeCell ref="B280:C280"/>
    <mergeCell ref="T42:V44"/>
    <mergeCell ref="C70:D70"/>
    <mergeCell ref="C71:D71"/>
    <mergeCell ref="C72:D72"/>
    <mergeCell ref="W18:AD20"/>
    <mergeCell ref="W24:AD26"/>
    <mergeCell ref="M11:AD12"/>
    <mergeCell ref="M13:AD14"/>
    <mergeCell ref="M31:AD32"/>
    <mergeCell ref="M16:S17"/>
    <mergeCell ref="M18:S20"/>
    <mergeCell ref="M22:S23"/>
    <mergeCell ref="M24:S26"/>
    <mergeCell ref="W60:AD62"/>
    <mergeCell ref="T60:V62"/>
    <mergeCell ref="M60:S62"/>
    <mergeCell ref="M58:S59"/>
    <mergeCell ref="T58:AD59"/>
    <mergeCell ref="C81:D81"/>
    <mergeCell ref="C85:D85"/>
    <mergeCell ref="C86:D86"/>
    <mergeCell ref="C90:D90"/>
    <mergeCell ref="B83:C83"/>
    <mergeCell ref="C283:D283"/>
    <mergeCell ref="C287:D287"/>
    <mergeCell ref="C288:D288"/>
    <mergeCell ref="T18:V20"/>
    <mergeCell ref="T24:V26"/>
    <mergeCell ref="C271:D271"/>
    <mergeCell ref="C275:D275"/>
    <mergeCell ref="C276:D276"/>
    <mergeCell ref="C277:D277"/>
    <mergeCell ref="C278:D278"/>
    <mergeCell ref="C282:D282"/>
    <mergeCell ref="C260:D260"/>
    <mergeCell ref="C261:D261"/>
    <mergeCell ref="C262:D262"/>
    <mergeCell ref="C263:D263"/>
    <mergeCell ref="C269:D269"/>
    <mergeCell ref="C270:D270"/>
    <mergeCell ref="B267:C267"/>
    <mergeCell ref="B273:C273"/>
    <mergeCell ref="C73:D73"/>
    <mergeCell ref="C74:D74"/>
    <mergeCell ref="C75:D75"/>
    <mergeCell ref="C79:D79"/>
    <mergeCell ref="C80:D80"/>
    <mergeCell ref="P1:P7"/>
    <mergeCell ref="C69:D69"/>
    <mergeCell ref="B67:C67"/>
    <mergeCell ref="B16:C16"/>
    <mergeCell ref="B25:C25"/>
    <mergeCell ref="B41:C41"/>
    <mergeCell ref="A6:H6"/>
    <mergeCell ref="J7:J8"/>
    <mergeCell ref="L1:L7"/>
    <mergeCell ref="M1:M7"/>
    <mergeCell ref="N1:N7"/>
    <mergeCell ref="J4:J5"/>
    <mergeCell ref="W1:W7"/>
    <mergeCell ref="B31:C31"/>
    <mergeCell ref="B32:C32"/>
    <mergeCell ref="B44:C44"/>
    <mergeCell ref="B43:C43"/>
    <mergeCell ref="B36:C36"/>
    <mergeCell ref="B42:C42"/>
    <mergeCell ref="B33:C33"/>
    <mergeCell ref="B34:C34"/>
    <mergeCell ref="B35:C35"/>
    <mergeCell ref="B15:C15"/>
    <mergeCell ref="B17:C17"/>
    <mergeCell ref="B22:C22"/>
    <mergeCell ref="B23:C23"/>
    <mergeCell ref="B26:C26"/>
    <mergeCell ref="B24:C24"/>
    <mergeCell ref="T16:AD17"/>
    <mergeCell ref="T22:AD23"/>
    <mergeCell ref="W42:AD44"/>
    <mergeCell ref="M40:S41"/>
    <mergeCell ref="M36:S38"/>
    <mergeCell ref="T36:V38"/>
    <mergeCell ref="W36:AD38"/>
    <mergeCell ref="R1:R7"/>
    <mergeCell ref="AG31:AH33"/>
    <mergeCell ref="AG35:AH43"/>
    <mergeCell ref="AG26:AH28"/>
    <mergeCell ref="B48:C48"/>
    <mergeCell ref="B53:C53"/>
    <mergeCell ref="B54:C54"/>
    <mergeCell ref="W54:AD56"/>
    <mergeCell ref="T54:V56"/>
    <mergeCell ref="M54:S56"/>
    <mergeCell ref="M52:S53"/>
    <mergeCell ref="B45:C45"/>
    <mergeCell ref="M48:S50"/>
    <mergeCell ref="M46:S47"/>
    <mergeCell ref="M42:S44"/>
    <mergeCell ref="M34:S35"/>
    <mergeCell ref="AG45:AH47"/>
    <mergeCell ref="B46:C46"/>
    <mergeCell ref="B47:C47"/>
    <mergeCell ref="T48:V50"/>
    <mergeCell ref="W48:AD50"/>
    <mergeCell ref="T34:AD35"/>
    <mergeCell ref="T40:AD41"/>
    <mergeCell ref="T46:AD47"/>
    <mergeCell ref="T52:AD53"/>
    <mergeCell ref="B88:C88"/>
    <mergeCell ref="C91:D91"/>
    <mergeCell ref="C92:D92"/>
    <mergeCell ref="C93:D93"/>
    <mergeCell ref="C94:D94"/>
    <mergeCell ref="C100:D100"/>
    <mergeCell ref="C101:D101"/>
    <mergeCell ref="B98:C98"/>
    <mergeCell ref="C102:D102"/>
    <mergeCell ref="C103:D103"/>
    <mergeCell ref="C107:D107"/>
    <mergeCell ref="C111:D111"/>
    <mergeCell ref="C112:D112"/>
    <mergeCell ref="C113:D113"/>
    <mergeCell ref="B105:C105"/>
    <mergeCell ref="B109:C109"/>
    <mergeCell ref="C117:D117"/>
    <mergeCell ref="C118:D118"/>
    <mergeCell ref="C119:D119"/>
    <mergeCell ref="C120:D120"/>
    <mergeCell ref="C124:D124"/>
    <mergeCell ref="C125:D125"/>
    <mergeCell ref="B122:C122"/>
    <mergeCell ref="C126:D126"/>
    <mergeCell ref="C127:D127"/>
    <mergeCell ref="C133:D133"/>
    <mergeCell ref="C134:D134"/>
    <mergeCell ref="C135:D135"/>
    <mergeCell ref="C136:D136"/>
    <mergeCell ref="B131:C131"/>
    <mergeCell ref="C137:D137"/>
    <mergeCell ref="C138:D138"/>
    <mergeCell ref="C142:D142"/>
    <mergeCell ref="C143:D143"/>
    <mergeCell ref="C144:D144"/>
    <mergeCell ref="C148:D148"/>
    <mergeCell ref="B140:C140"/>
    <mergeCell ref="B146:C146"/>
    <mergeCell ref="C149:D149"/>
    <mergeCell ref="C150:D150"/>
    <mergeCell ref="C151:D151"/>
    <mergeCell ref="C152:D152"/>
    <mergeCell ref="C153:D153"/>
    <mergeCell ref="C157:D157"/>
    <mergeCell ref="B155:C155"/>
    <mergeCell ref="C158:D158"/>
    <mergeCell ref="C159:D159"/>
    <mergeCell ref="C160:D160"/>
    <mergeCell ref="C161:D161"/>
    <mergeCell ref="C165:D165"/>
    <mergeCell ref="C166:D166"/>
    <mergeCell ref="B163:C163"/>
    <mergeCell ref="C167:D167"/>
    <mergeCell ref="C168:D168"/>
    <mergeCell ref="C169:D169"/>
    <mergeCell ref="C170:D170"/>
    <mergeCell ref="C171:D171"/>
    <mergeCell ref="C175:D175"/>
    <mergeCell ref="B173:C173"/>
    <mergeCell ref="C176:D176"/>
    <mergeCell ref="C177:D177"/>
    <mergeCell ref="C178:D178"/>
    <mergeCell ref="C179:D179"/>
    <mergeCell ref="C180:D180"/>
    <mergeCell ref="C181:D181"/>
    <mergeCell ref="C187:D187"/>
    <mergeCell ref="C188:D188"/>
    <mergeCell ref="C189:D189"/>
    <mergeCell ref="C190:D190"/>
    <mergeCell ref="C191:D191"/>
    <mergeCell ref="C192:D192"/>
    <mergeCell ref="C193:D193"/>
    <mergeCell ref="C194:D194"/>
    <mergeCell ref="C198:D198"/>
    <mergeCell ref="C199:D199"/>
    <mergeCell ref="C200:D200"/>
    <mergeCell ref="C204:D204"/>
    <mergeCell ref="B196:C196"/>
    <mergeCell ref="B202:C202"/>
    <mergeCell ref="C205:D205"/>
    <mergeCell ref="C209:D209"/>
    <mergeCell ref="C210:D210"/>
    <mergeCell ref="C211:D211"/>
    <mergeCell ref="C212:D212"/>
    <mergeCell ref="C213:D213"/>
    <mergeCell ref="B207:C207"/>
    <mergeCell ref="C214:D214"/>
    <mergeCell ref="C218:D218"/>
    <mergeCell ref="C219:D219"/>
    <mergeCell ref="C220:D220"/>
    <mergeCell ref="C221:D221"/>
    <mergeCell ref="C222:D222"/>
    <mergeCell ref="B216:C216"/>
    <mergeCell ref="C241:D241"/>
    <mergeCell ref="C242:D242"/>
    <mergeCell ref="C243:D243"/>
    <mergeCell ref="B238:C238"/>
    <mergeCell ref="C226:D226"/>
    <mergeCell ref="C227:D227"/>
    <mergeCell ref="C228:D228"/>
    <mergeCell ref="C232:D232"/>
    <mergeCell ref="C233:D233"/>
    <mergeCell ref="C234:D234"/>
    <mergeCell ref="B230:C230"/>
    <mergeCell ref="B285:C285"/>
    <mergeCell ref="B59:C59"/>
    <mergeCell ref="B62:C62"/>
    <mergeCell ref="B61:C61"/>
    <mergeCell ref="B60:C60"/>
    <mergeCell ref="C256:D256"/>
    <mergeCell ref="C257:D257"/>
    <mergeCell ref="B77:C77"/>
    <mergeCell ref="B115:C115"/>
    <mergeCell ref="B185:C185"/>
    <mergeCell ref="C258:D258"/>
    <mergeCell ref="C259:D259"/>
    <mergeCell ref="B64:C64"/>
    <mergeCell ref="B63:C63"/>
    <mergeCell ref="B224:C224"/>
    <mergeCell ref="B247:C247"/>
    <mergeCell ref="B254:C254"/>
    <mergeCell ref="C249:D249"/>
    <mergeCell ref="C250:D250"/>
    <mergeCell ref="C251:D251"/>
    <mergeCell ref="C252:D252"/>
    <mergeCell ref="C235:D235"/>
    <mergeCell ref="C236:D236"/>
    <mergeCell ref="C240:D240"/>
    <mergeCell ref="AG2:AG9"/>
    <mergeCell ref="AA1:AA7"/>
    <mergeCell ref="X1:X7"/>
    <mergeCell ref="AB1:AB7"/>
    <mergeCell ref="B14:C14"/>
    <mergeCell ref="C4:H5"/>
    <mergeCell ref="I4:I5"/>
    <mergeCell ref="A10:J10"/>
    <mergeCell ref="A2:G2"/>
    <mergeCell ref="I7:I8"/>
    <mergeCell ref="AC1:AC7"/>
    <mergeCell ref="AD1:AD7"/>
    <mergeCell ref="V1:V7"/>
    <mergeCell ref="Y1:Y7"/>
    <mergeCell ref="Z1:Z7"/>
    <mergeCell ref="O1:O7"/>
    <mergeCell ref="Q1:Q7"/>
    <mergeCell ref="U1:U7"/>
    <mergeCell ref="T1:T7"/>
    <mergeCell ref="S1:S7"/>
    <mergeCell ref="AE1:AE7"/>
    <mergeCell ref="H1:J2"/>
    <mergeCell ref="A7:H8"/>
    <mergeCell ref="A4:B5"/>
  </mergeCells>
  <conditionalFormatting sqref="L9:AE10 L11:L12 L15:L26 AE15:AE64 AE11:AE12">
    <cfRule type="containsErrors" dxfId="627" priority="311" stopIfTrue="1">
      <formula>ISERROR(L9)</formula>
    </cfRule>
    <cfRule type="cellIs" dxfId="626" priority="312" stopIfTrue="1" operator="equal">
      <formula>0</formula>
    </cfRule>
  </conditionalFormatting>
  <conditionalFormatting sqref="AG26:AH28 AG37:AH38 AG49:AH50 AG55:AH56">
    <cfRule type="colorScale" priority="308">
      <colorScale>
        <cfvo type="num" val="0"/>
        <cfvo type="num" val="3"/>
        <cfvo type="num" val="6"/>
        <color rgb="FFC00000"/>
        <color rgb="FFFFEB84"/>
        <color rgb="FF00B050"/>
      </colorScale>
    </cfRule>
  </conditionalFormatting>
  <conditionalFormatting sqref="AG35:AH43 AG31:AH33 AG45:AH62">
    <cfRule type="colorScale" priority="307">
      <colorScale>
        <cfvo type="num" val="0"/>
        <cfvo type="num" val="3"/>
        <cfvo type="num" val="6"/>
        <color rgb="FFF8696B"/>
        <color rgb="FFFFEB84"/>
        <color rgb="FF00B050"/>
      </colorScale>
    </cfRule>
  </conditionalFormatting>
  <conditionalFormatting sqref="L1:AE7">
    <cfRule type="cellIs" dxfId="625" priority="54" stopIfTrue="1" operator="equal">
      <formula>0</formula>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624" priority="43" stopIfTrue="1">
      <formula>ISERROR(B69)</formula>
    </cfRule>
  </conditionalFormatting>
  <conditionalFormatting sqref="T36:AD38 T42:AD44 T48:AD50 T54:AD56 T60:AD62">
    <cfRule type="containsErrors" dxfId="623" priority="41" stopIfTrue="1">
      <formula>ISERROR(T36)</formula>
    </cfRule>
  </conditionalFormatting>
  <conditionalFormatting sqref="T18:AD20 T24:AD26">
    <cfRule type="containsErrors" dxfId="622" priority="40" stopIfTrue="1">
      <formula>ISERROR(T18)</formula>
    </cfRule>
  </conditionalFormatting>
  <conditionalFormatting sqref="I7:J8">
    <cfRule type="containsErrors" dxfId="621" priority="39" stopIfTrue="1">
      <formula>ISERROR(I7)</formula>
    </cfRule>
  </conditionalFormatting>
  <conditionalFormatting sqref="A14:C17 A22:C26 A31:C36 A41:C48 A53:C54 A59:C62">
    <cfRule type="containsErrors" dxfId="620" priority="38"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619" priority="37">
      <formula>ISERROR(A67)</formula>
    </cfRule>
  </conditionalFormatting>
  <conditionalFormatting sqref="L67:AE67">
    <cfRule type="containsErrors" dxfId="618" priority="36">
      <formula>ISERROR(L67)</formula>
    </cfRule>
  </conditionalFormatting>
  <conditionalFormatting sqref="L77:AE77">
    <cfRule type="containsErrors" dxfId="617" priority="35">
      <formula>ISERROR(L77)</formula>
    </cfRule>
  </conditionalFormatting>
  <conditionalFormatting sqref="L83:AE83">
    <cfRule type="containsErrors" dxfId="616" priority="34">
      <formula>ISERROR(L83)</formula>
    </cfRule>
  </conditionalFormatting>
  <conditionalFormatting sqref="L88:AE88">
    <cfRule type="containsErrors" dxfId="615" priority="33">
      <formula>ISERROR(L88)</formula>
    </cfRule>
  </conditionalFormatting>
  <conditionalFormatting sqref="L98:AE98">
    <cfRule type="containsErrors" dxfId="614" priority="32">
      <formula>ISERROR(L98)</formula>
    </cfRule>
  </conditionalFormatting>
  <conditionalFormatting sqref="L105:AE105">
    <cfRule type="containsErrors" dxfId="613" priority="31">
      <formula>ISERROR(L105)</formula>
    </cfRule>
  </conditionalFormatting>
  <conditionalFormatting sqref="L109:AE109">
    <cfRule type="containsErrors" dxfId="612" priority="30">
      <formula>ISERROR(L109)</formula>
    </cfRule>
  </conditionalFormatting>
  <conditionalFormatting sqref="L115:AD115">
    <cfRule type="containsErrors" dxfId="611" priority="29">
      <formula>ISERROR(L115)</formula>
    </cfRule>
  </conditionalFormatting>
  <conditionalFormatting sqref="L122:AE122">
    <cfRule type="containsErrors" dxfId="610" priority="28">
      <formula>ISERROR(L122)</formula>
    </cfRule>
  </conditionalFormatting>
  <conditionalFormatting sqref="L131:AE131">
    <cfRule type="containsErrors" dxfId="609" priority="27">
      <formula>ISERROR(L131)</formula>
    </cfRule>
  </conditionalFormatting>
  <conditionalFormatting sqref="L140:AE140">
    <cfRule type="containsErrors" dxfId="608" priority="26">
      <formula>ISERROR(L140)</formula>
    </cfRule>
  </conditionalFormatting>
  <conditionalFormatting sqref="L146:AE146">
    <cfRule type="containsErrors" dxfId="607" priority="25">
      <formula>ISERROR(L146)</formula>
    </cfRule>
  </conditionalFormatting>
  <conditionalFormatting sqref="L155:AE155">
    <cfRule type="containsErrors" dxfId="606" priority="24">
      <formula>ISERROR(L155)</formula>
    </cfRule>
  </conditionalFormatting>
  <conditionalFormatting sqref="L163:AE163">
    <cfRule type="containsErrors" dxfId="605" priority="23">
      <formula>ISERROR(L163)</formula>
    </cfRule>
  </conditionalFormatting>
  <conditionalFormatting sqref="L173:AE173">
    <cfRule type="containsErrors" dxfId="604" priority="22">
      <formula>ISERROR(L173)</formula>
    </cfRule>
  </conditionalFormatting>
  <conditionalFormatting sqref="L185:AE185">
    <cfRule type="containsErrors" dxfId="603" priority="21">
      <formula>ISERROR(L185)</formula>
    </cfRule>
  </conditionalFormatting>
  <conditionalFormatting sqref="L196:AE196">
    <cfRule type="containsErrors" dxfId="602" priority="20">
      <formula>ISERROR(L196)</formula>
    </cfRule>
  </conditionalFormatting>
  <conditionalFormatting sqref="L202:AE202">
    <cfRule type="containsErrors" dxfId="601" priority="19">
      <formula>ISERROR(L202)</formula>
    </cfRule>
  </conditionalFormatting>
  <conditionalFormatting sqref="L207:AE207">
    <cfRule type="containsErrors" dxfId="600" priority="18">
      <formula>ISERROR(L207)</formula>
    </cfRule>
  </conditionalFormatting>
  <conditionalFormatting sqref="L216:AE216">
    <cfRule type="containsErrors" dxfId="599" priority="17">
      <formula>ISERROR(L216)</formula>
    </cfRule>
  </conditionalFormatting>
  <conditionalFormatting sqref="L224:AE224">
    <cfRule type="containsErrors" dxfId="598" priority="16">
      <formula>ISERROR(L224)</formula>
    </cfRule>
  </conditionalFormatting>
  <conditionalFormatting sqref="L230:AE230">
    <cfRule type="containsErrors" dxfId="597" priority="15">
      <formula>ISERROR(L230)</formula>
    </cfRule>
  </conditionalFormatting>
  <conditionalFormatting sqref="L238:AE238">
    <cfRule type="containsErrors" dxfId="596" priority="14">
      <formula>ISERROR(L238)</formula>
    </cfRule>
  </conditionalFormatting>
  <conditionalFormatting sqref="L247:AE247">
    <cfRule type="containsErrors" dxfId="595" priority="13">
      <formula>ISERROR(L247)</formula>
    </cfRule>
  </conditionalFormatting>
  <conditionalFormatting sqref="L254:AE254">
    <cfRule type="containsErrors" dxfId="594" priority="12">
      <formula>ISERROR(L254)</formula>
    </cfRule>
  </conditionalFormatting>
  <conditionalFormatting sqref="L267:AE267">
    <cfRule type="containsErrors" dxfId="593" priority="11">
      <formula>ISERROR(L267)</formula>
    </cfRule>
  </conditionalFormatting>
  <conditionalFormatting sqref="L273:AE273">
    <cfRule type="containsErrors" dxfId="592" priority="10">
      <formula>ISERROR(L273)</formula>
    </cfRule>
  </conditionalFormatting>
  <conditionalFormatting sqref="L280:AE280">
    <cfRule type="containsErrors" dxfId="591" priority="9">
      <formula>ISERROR(L280)</formula>
    </cfRule>
  </conditionalFormatting>
  <conditionalFormatting sqref="L285:AE285">
    <cfRule type="containsErrors" dxfId="590" priority="8">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7">
      <iconSet iconSet="3Symbols">
        <cfvo type="percent" val="0"/>
        <cfvo type="num" val="3"/>
        <cfvo type="num" val="5"/>
      </iconSet>
    </cfRule>
  </conditionalFormatting>
  <conditionalFormatting sqref="J12">
    <cfRule type="containsErrors" dxfId="589" priority="6">
      <formula>ISERROR(J12)</formula>
    </cfRule>
  </conditionalFormatting>
  <conditionalFormatting sqref="J20">
    <cfRule type="containsErrors" dxfId="588" priority="5">
      <formula>ISERROR(J20)</formula>
    </cfRule>
  </conditionalFormatting>
  <conditionalFormatting sqref="J29">
    <cfRule type="containsErrors" dxfId="587" priority="313">
      <formula>ISERROR(J29)</formula>
    </cfRule>
  </conditionalFormatting>
  <conditionalFormatting sqref="J39">
    <cfRule type="containsErrors" dxfId="586" priority="3">
      <formula>ISERROR(J39)</formula>
    </cfRule>
  </conditionalFormatting>
  <conditionalFormatting sqref="J51">
    <cfRule type="containsErrors" dxfId="585" priority="2">
      <formula>ISERROR(J51)</formula>
    </cfRule>
  </conditionalFormatting>
  <conditionalFormatting sqref="J57">
    <cfRule type="containsErrors" dxfId="584" priority="315">
      <formula>ISERROR(J57)</formula>
    </cfRule>
  </conditionalFormatting>
  <printOptions horizontalCentered="1"/>
  <pageMargins left="3.937007874015748E-2" right="3.937007874015748E-2" top="0.74803149606299213" bottom="0.74803149606299213" header="0.31496062992125984" footer="0.31496062992125984"/>
  <pageSetup paperSize="9" scale="44"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tabColor rgb="FF002060"/>
    <pageSetUpPr fitToPage="1"/>
  </sheetPr>
  <dimension ref="A1:G240"/>
  <sheetViews>
    <sheetView view="pageBreakPreview" topLeftCell="A41" zoomScaleSheetLayoutView="100" workbookViewId="0">
      <selection activeCell="B50" sqref="B50:E57"/>
    </sheetView>
  </sheetViews>
  <sheetFormatPr baseColWidth="10" defaultRowHeight="15"/>
  <cols>
    <col min="1" max="1" width="5.85546875" bestFit="1" customWidth="1"/>
    <col min="2" max="2" width="111.85546875" bestFit="1" customWidth="1"/>
    <col min="6" max="6" width="5.42578125" customWidth="1"/>
    <col min="7" max="7" width="29.28515625" customWidth="1"/>
  </cols>
  <sheetData>
    <row r="1" spans="1:7" ht="54.75" customHeight="1">
      <c r="A1" s="629" t="s">
        <v>982</v>
      </c>
      <c r="B1" s="630"/>
      <c r="C1" s="630"/>
      <c r="D1" s="630"/>
      <c r="E1" s="630"/>
      <c r="F1" s="630"/>
      <c r="G1" s="630"/>
    </row>
    <row r="2" spans="1:7" ht="25.5">
      <c r="A2" s="628"/>
      <c r="B2" s="628"/>
      <c r="C2" s="628"/>
      <c r="D2" s="628"/>
      <c r="E2" s="628"/>
    </row>
    <row r="3" spans="1:7">
      <c r="A3" s="625" t="s">
        <v>464</v>
      </c>
      <c r="B3" s="625"/>
      <c r="C3" s="626" t="s">
        <v>675</v>
      </c>
      <c r="D3" s="626"/>
      <c r="E3" s="626"/>
      <c r="F3" s="627" t="s">
        <v>793</v>
      </c>
      <c r="G3" s="627"/>
    </row>
    <row r="4" spans="1:7" ht="16.5">
      <c r="A4" s="304" t="str">
        <f>VLOOKUP(Prog!$AF7,Feuil2!$B$1:$G$77,6,FALSE)</f>
        <v>1,1,5</v>
      </c>
      <c r="B4" s="570" t="str">
        <f>Prog!AF7</f>
        <v>Identifier les moyens humains et matériels de l’entreprise</v>
      </c>
      <c r="C4" s="571" t="str">
        <f>HLOOKUP(1,Prog!$CN7:$IJ$15,9,FALSE)</f>
        <v>1.2.3</v>
      </c>
      <c r="D4" s="571" t="e">
        <f>HLOOKUP(2,Prog!$CN7:$IK$15,9,FALSE)</f>
        <v>#N/A</v>
      </c>
      <c r="E4" s="572" t="e">
        <f>HLOOKUP(3,Prog!$CN7:$IL$15,9,FALSE)</f>
        <v>#N/A</v>
      </c>
      <c r="F4" s="309" t="str">
        <f>LEFT(Prog!IN7,4)</f>
        <v>S7.1</v>
      </c>
      <c r="G4" s="335" t="str">
        <f>Prog!IP7</f>
        <v>Les outils électroportatifs</v>
      </c>
    </row>
    <row r="5" spans="1:7" ht="16.5">
      <c r="A5" s="304" t="str">
        <f>VLOOKUP(Prog!$AF8,Feuil2!$B$1:$G$77,6,FALSE)</f>
        <v>1,1,5</v>
      </c>
      <c r="B5" s="570" t="str">
        <f>Prog!AF8</f>
        <v>Identifier les moyens humains et matériels de l’entreprise</v>
      </c>
      <c r="C5" s="571" t="e">
        <f>HLOOKUP(1,Prog!$CN8:$IJ$15,8,FALSE)</f>
        <v>#N/A</v>
      </c>
      <c r="D5" s="571" t="e">
        <f>HLOOKUP(2,Prog!$CO8:$IK$15,8,FALSE)</f>
        <v>#N/A</v>
      </c>
      <c r="E5" s="572" t="e">
        <f>HLOOKUP(3,Prog!$CP8:$IL$15,8,FALSE)</f>
        <v>#N/A</v>
      </c>
      <c r="F5" s="309" t="str">
        <f>LEFT(Prog!IN8,4)</f>
        <v>S7.1</v>
      </c>
      <c r="G5" s="335" t="str">
        <f>Prog!IP8</f>
        <v>Les outils manuels</v>
      </c>
    </row>
    <row r="6" spans="1:7" ht="16.5">
      <c r="A6" s="304" t="str">
        <f>VLOOKUP(Prog!$AF9,Feuil2!$B$1:$G$77,6,FALSE)</f>
        <v>1,1,4</v>
      </c>
      <c r="B6" s="570" t="str">
        <f>Prog!AF9</f>
        <v>Vérifier les supports d'un ouvrage, d’un espace à agencer</v>
      </c>
      <c r="C6" s="571" t="str">
        <f>HLOOKUP(1,Prog!$CN9:$IJ$15,7,FALSE)</f>
        <v>1.4.3</v>
      </c>
      <c r="D6" s="571" t="str">
        <f>HLOOKUP(2,Prog!$CO9:$IK$15,7,FALSE)</f>
        <v>4.2.1</v>
      </c>
      <c r="E6" s="572" t="str">
        <f>HLOOKUP(3,Prog!$CP9:$IL$15,7,FALSE)</f>
        <v>4.2.2</v>
      </c>
      <c r="F6" s="309" t="str">
        <f>LEFT(Prog!IN9,4)</f>
        <v>S7.9</v>
      </c>
      <c r="G6" s="335" t="str">
        <f>Prog!IP9</f>
        <v>La pose des menuiseries extérieures</v>
      </c>
    </row>
    <row r="7" spans="1:7" ht="16.5">
      <c r="A7" s="304" t="str">
        <f>VLOOKUP(Prog!$AF10,Feuil2!$B$1:$G$77,6,FALSE)</f>
        <v>1,3,2</v>
      </c>
      <c r="B7" s="570" t="str">
        <f>Prog!AF10</f>
        <v>Organiser les zones d’intervention</v>
      </c>
      <c r="C7" s="571" t="str">
        <f>HLOOKUP(1,Prog!$CN10:$IJ$15,6,FALSE)</f>
        <v>4.1.1</v>
      </c>
      <c r="D7" s="571" t="str">
        <f>HLOOKUP(2,Prog!$CO10:$IK$15,6,FALSE)</f>
        <v>4.1.2</v>
      </c>
      <c r="E7" s="572" t="str">
        <f>HLOOKUP(3,Prog!$CP10:$IL$15,6,FALSE)</f>
        <v>4.1.6</v>
      </c>
      <c r="F7" s="309" t="str">
        <f>LEFT(Prog!IN10,4)</f>
        <v>S8.3</v>
      </c>
      <c r="G7" s="335" t="str">
        <f>Prog!IP10</f>
        <v>La "P.R.A.P."</v>
      </c>
    </row>
    <row r="8" spans="1:7" ht="16.5">
      <c r="A8" s="304" t="str">
        <f>VLOOKUP(Prog!$AF11,Feuil2!$B$1:$G$77,6,FALSE)</f>
        <v>1,3,10</v>
      </c>
      <c r="B8" s="570" t="str">
        <f>Prog!AF11</f>
        <v xml:space="preserve">Fixer, solidariser les ouvrages aux supports </v>
      </c>
      <c r="C8" s="571" t="str">
        <f>HLOOKUP(1,Prog!$CN11:$IJ$15,5,FALSE)</f>
        <v>4.5.2</v>
      </c>
      <c r="D8" s="571" t="str">
        <f>HLOOKUP(2,Prog!$CO11:$IK$15,5,FALSE)</f>
        <v>4.5.3</v>
      </c>
      <c r="E8" s="572" t="str">
        <f>HLOOKUP(3,Prog!$CP11:$IL$15,5,FALSE)</f>
        <v>4.5.4</v>
      </c>
      <c r="F8" s="309" t="str">
        <f>LEFT(Prog!IN11,4)</f>
        <v>S7.9</v>
      </c>
      <c r="G8" s="335" t="str">
        <f>Prog!IP11</f>
        <v>Les niveaux et aplombs</v>
      </c>
    </row>
    <row r="9" spans="1:7" ht="16.5">
      <c r="A9" s="304" t="e">
        <f>VLOOKUP(Prog!$AF12,Feuil2!$B$1:$G$77,6,FALSE)</f>
        <v>#N/A</v>
      </c>
      <c r="B9" s="570">
        <f>Prog!AF12</f>
        <v>0</v>
      </c>
      <c r="C9" s="571" t="e">
        <f>HLOOKUP(1,Prog!$CN12:$IJ$15,4,FALSE)</f>
        <v>#N/A</v>
      </c>
      <c r="D9" s="571" t="e">
        <f>HLOOKUP(2,Prog!$CO12:$IK$15,4,FALSE)</f>
        <v>#N/A</v>
      </c>
      <c r="E9" s="572" t="e">
        <f>HLOOKUP(3,Prog!$CP12:$IL$15,4,FALSE)</f>
        <v>#N/A</v>
      </c>
      <c r="F9" s="309" t="str">
        <f>LEFT(Prog!IN12,4)</f>
        <v/>
      </c>
      <c r="G9" s="335">
        <f>Prog!IP12</f>
        <v>0</v>
      </c>
    </row>
    <row r="10" spans="1:7" ht="16.5">
      <c r="A10" s="304" t="e">
        <f>VLOOKUP(Prog!$AF13,Feuil2!$B$1:$G$77,6,FALSE)</f>
        <v>#N/A</v>
      </c>
      <c r="B10" s="570">
        <f>Prog!AF13</f>
        <v>0</v>
      </c>
      <c r="C10" s="571" t="e">
        <f>HLOOKUP(1,Prog!$CN13:$IJ$15,3,FALSE)</f>
        <v>#N/A</v>
      </c>
      <c r="D10" s="571" t="e">
        <f>HLOOKUP(2,Prog!$CO13:$IK$15,3,FALSE)</f>
        <v>#N/A</v>
      </c>
      <c r="E10" s="572" t="e">
        <f>HLOOKUP(3,Prog!$CP13:$IL$15,3,FALSE)</f>
        <v>#N/A</v>
      </c>
      <c r="F10" s="309" t="str">
        <f>LEFT(Prog!IN13,4)</f>
        <v/>
      </c>
      <c r="G10" s="335">
        <f>Prog!IP13</f>
        <v>0</v>
      </c>
    </row>
    <row r="11" spans="1:7" ht="16.5">
      <c r="A11" s="304" t="e">
        <f>VLOOKUP(Prog!$AF14,Feuil2!$B$1:$G$77,6,FALSE)</f>
        <v>#N/A</v>
      </c>
      <c r="B11" s="570">
        <f>Prog!AF14</f>
        <v>0</v>
      </c>
      <c r="C11" s="571" t="e">
        <f>HLOOKUP(1,Prog!$CN14:$IJ$15,2,FALSE)</f>
        <v>#N/A</v>
      </c>
      <c r="D11" s="571" t="e">
        <f>HLOOKUP(2,Prog!$CO14:$IK$15,2,FALSE)</f>
        <v>#N/A</v>
      </c>
      <c r="E11" s="572" t="e">
        <f>HLOOKUP(3,Prog!$CP14:$IL$15,2,FALSE)</f>
        <v>#N/A</v>
      </c>
      <c r="F11" s="309" t="str">
        <f>LEFT(Prog!IN14,4)</f>
        <v/>
      </c>
      <c r="G11" s="335">
        <f>Prog!IP14</f>
        <v>0</v>
      </c>
    </row>
    <row r="12" spans="1:7" ht="16.5">
      <c r="A12" s="288"/>
      <c r="B12" s="303"/>
      <c r="C12" s="22"/>
      <c r="D12" s="22"/>
      <c r="E12" s="22"/>
      <c r="F12" s="309" t="str">
        <f>LEFT(Prog!IN15,4)</f>
        <v/>
      </c>
      <c r="G12" s="335">
        <f>Prog!IP15</f>
        <v>0</v>
      </c>
    </row>
    <row r="13" spans="1:7" ht="16.5">
      <c r="A13" s="288"/>
      <c r="B13" s="303"/>
      <c r="C13" s="22"/>
      <c r="D13" s="22"/>
      <c r="E13" s="22"/>
      <c r="F13" s="309" t="str">
        <f>LEFT(Prog!IN16,4)</f>
        <v/>
      </c>
      <c r="G13" s="335">
        <f>Prog!IP16</f>
        <v>0</v>
      </c>
    </row>
    <row r="14" spans="1:7" ht="16.5">
      <c r="A14" s="288"/>
      <c r="B14" s="303"/>
      <c r="C14" s="22"/>
      <c r="D14" s="22"/>
      <c r="E14" s="22"/>
      <c r="F14" s="309" t="str">
        <f>LEFT(Prog!IN17,4)</f>
        <v/>
      </c>
      <c r="G14" s="335">
        <f>Prog!IP17</f>
        <v>0</v>
      </c>
    </row>
    <row r="15" spans="1:7" ht="25.5">
      <c r="A15" s="628" t="str">
        <f>Prog!B20</f>
        <v>Pose sur clé d'un meuble</v>
      </c>
      <c r="B15" s="628"/>
      <c r="C15" s="628"/>
      <c r="D15" s="628"/>
      <c r="E15" s="628"/>
      <c r="F15" s="309" t="str">
        <f>LEFT(Prog!IN18,4)</f>
        <v/>
      </c>
      <c r="G15" s="335">
        <f>Prog!IP18</f>
        <v>0</v>
      </c>
    </row>
    <row r="16" spans="1:7" ht="16.5" customHeight="1">
      <c r="A16" s="625" t="s">
        <v>464</v>
      </c>
      <c r="B16" s="625"/>
      <c r="C16" s="626" t="s">
        <v>675</v>
      </c>
      <c r="D16" s="626"/>
      <c r="E16" s="626"/>
      <c r="F16" s="627" t="s">
        <v>793</v>
      </c>
      <c r="G16" s="627"/>
    </row>
    <row r="17" spans="1:7" ht="16.5">
      <c r="A17" s="304" t="str">
        <f>VLOOKUP(Prog!$AF20,Feuil2!$B$1:$G$77,6,FALSE)</f>
        <v>1,3,5</v>
      </c>
      <c r="B17" s="570" t="str">
        <f>Prog!AF20</f>
        <v xml:space="preserve">Relever ou tracer les référentiels et implanter l’ouvrage </v>
      </c>
      <c r="C17" s="571" t="str">
        <f>HLOOKUP(1,Prog!$CN20:$IJ$28,9,FALSE)</f>
        <v>4.3.1</v>
      </c>
      <c r="D17" s="571" t="str">
        <f>HLOOKUP(2,Prog!$CN20:$IK$28,9,FALSE)</f>
        <v>4.3.2</v>
      </c>
      <c r="E17" s="572" t="e">
        <f>HLOOKUP(3,Prog!$CN20:$IL$28,9,FALSE)</f>
        <v>#N/A</v>
      </c>
      <c r="F17" s="309" t="str">
        <f>LEFT(Prog!IN20,4)</f>
        <v/>
      </c>
      <c r="G17" s="335">
        <f>Prog!IP20</f>
        <v>0</v>
      </c>
    </row>
    <row r="18" spans="1:7" ht="16.5">
      <c r="A18" s="304" t="str">
        <f>VLOOKUP(Prog!$AF21,Feuil2!$B$1:$G$77,6,FALSE)</f>
        <v>1,3,6</v>
      </c>
      <c r="B18" s="570" t="str">
        <f>Prog!AF21</f>
        <v>Préparer les supports nécessaires à la pose</v>
      </c>
      <c r="C18" s="571" t="str">
        <f>HLOOKUP(1,Prog!$CN21:$IJ$28,8,FALSE)</f>
        <v>4.2.2</v>
      </c>
      <c r="D18" s="571" t="str">
        <f>HLOOKUP(2,Prog!$CN21:$IK$28,8,FALSE)</f>
        <v>4.8.3</v>
      </c>
      <c r="E18" s="572" t="e">
        <f>HLOOKUP(3,Prog!$CN21:$IL$28,8,FALSE)</f>
        <v>#N/A</v>
      </c>
      <c r="F18" s="309" t="str">
        <f>LEFT(Prog!IN21,4)</f>
        <v/>
      </c>
      <c r="G18" s="335">
        <f>Prog!IP21</f>
        <v>0</v>
      </c>
    </row>
    <row r="19" spans="1:7" ht="16.5">
      <c r="A19" s="304" t="str">
        <f>VLOOKUP(Prog!$AF22,Feuil2!$B$1:$G$77,6,FALSE)</f>
        <v>1,3,8</v>
      </c>
      <c r="B19" s="570" t="str">
        <f>Prog!AF22</f>
        <v>Répartir et tracer les fixations</v>
      </c>
      <c r="C19" s="571" t="str">
        <f>HLOOKUP(1,Prog!$CN22:$IJ$28,7,FALSE)</f>
        <v>4.1.1</v>
      </c>
      <c r="D19" s="571" t="e">
        <f>HLOOKUP(2,Prog!$CN22:$IK$28,7,FALSE)</f>
        <v>#N/A</v>
      </c>
      <c r="E19" s="572" t="e">
        <f>HLOOKUP(3,Prog!$CN22:$IL$28,7,FALSE)</f>
        <v>#N/A</v>
      </c>
      <c r="F19" s="309" t="str">
        <f>LEFT(Prog!IN22,4)</f>
        <v>S6.4</v>
      </c>
      <c r="G19" s="335" t="str">
        <f>Prog!IP22</f>
        <v>Les vis et le vissage</v>
      </c>
    </row>
    <row r="20" spans="1:7" ht="16.5">
      <c r="A20" s="304" t="str">
        <f>VLOOKUP(Prog!$AF23,Feuil2!$B$1:$G$77,6,FALSE)</f>
        <v>1,3,10</v>
      </c>
      <c r="B20" s="570" t="str">
        <f>Prog!AF23</f>
        <v xml:space="preserve">Fixer, solidariser les ouvrages aux supports </v>
      </c>
      <c r="C20" s="571" t="str">
        <f>HLOOKUP(1,Prog!$CN23:$IJ$28,6,FALSE)</f>
        <v>4.1.3</v>
      </c>
      <c r="D20" s="571" t="str">
        <f>HLOOKUP(2,Prog!$CN23:$IK$28,6,FALSE)</f>
        <v>4.5.4</v>
      </c>
      <c r="E20" s="572" t="str">
        <f>HLOOKUP(3,Prog!$CN23:$IL$28,6,FALSE)</f>
        <v>4.5.5</v>
      </c>
      <c r="F20" s="309" t="str">
        <f>LEFT(Prog!IN23,4)</f>
        <v/>
      </c>
      <c r="G20" s="335">
        <f>Prog!IP23</f>
        <v>0</v>
      </c>
    </row>
    <row r="21" spans="1:7" ht="16.5">
      <c r="A21" s="304" t="str">
        <f>VLOOKUP(Prog!$AF24,Feuil2!$B$1:$G$77,6,FALSE)</f>
        <v>1,3,13</v>
      </c>
      <c r="B21" s="570" t="str">
        <f>Prog!AF24</f>
        <v>Installer des équipements techniques intégrés, des éléments de décoration et des accessoires</v>
      </c>
      <c r="C21" s="571" t="str">
        <f>HLOOKUP(1,Prog!$CN24:$IJ$28,5,FALSE)</f>
        <v>4.6.2</v>
      </c>
      <c r="D21" s="571" t="str">
        <f>HLOOKUP(2,Prog!$CN24:$IK$28,5,FALSE)</f>
        <v>4.6.3</v>
      </c>
      <c r="E21" s="572" t="e">
        <f>HLOOKUP(3,Prog!$CN24:$IL$28,5,FALSE)</f>
        <v>#N/A</v>
      </c>
      <c r="F21" s="309" t="str">
        <f>LEFT(Prog!IN24,4)</f>
        <v/>
      </c>
      <c r="G21" s="335">
        <f>Prog!IP24</f>
        <v>0</v>
      </c>
    </row>
    <row r="22" spans="1:7" ht="16.5">
      <c r="A22" s="304" t="e">
        <f>VLOOKUP(Prog!$AF25,Feuil2!$B$1:$G$77,6,FALSE)</f>
        <v>#N/A</v>
      </c>
      <c r="B22" s="570">
        <f>Prog!AF25</f>
        <v>0</v>
      </c>
      <c r="C22" s="571" t="e">
        <f>HLOOKUP(1,Prog!$CN25:$IJ$28,4,FALSE)</f>
        <v>#N/A</v>
      </c>
      <c r="D22" s="571" t="e">
        <f>HLOOKUP(2,Prog!$CN25:$IK$28,4,FALSE)</f>
        <v>#N/A</v>
      </c>
      <c r="E22" s="572" t="e">
        <f>HLOOKUP(3,Prog!$CN25:$IL$28,4,FALSE)</f>
        <v>#N/A</v>
      </c>
      <c r="F22" s="309" t="str">
        <f>LEFT(Prog!IN25,4)</f>
        <v/>
      </c>
      <c r="G22" s="335">
        <f>Prog!IP25</f>
        <v>0</v>
      </c>
    </row>
    <row r="23" spans="1:7" ht="16.5">
      <c r="A23" s="304" t="e">
        <f>VLOOKUP(Prog!$AF26,Feuil2!$B$1:$G$77,6,FALSE)</f>
        <v>#N/A</v>
      </c>
      <c r="B23" s="570">
        <f>Prog!AF26</f>
        <v>0</v>
      </c>
      <c r="C23" s="571" t="e">
        <f>HLOOKUP(1,Prog!$CN26:$IJ$28,3,FALSE)</f>
        <v>#N/A</v>
      </c>
      <c r="D23" s="571" t="e">
        <f>HLOOKUP(2,Prog!$CN26:$IK$28,3,FALSE)</f>
        <v>#N/A</v>
      </c>
      <c r="E23" s="572" t="e">
        <f>HLOOKUP(3,Prog!$CN26:$IL$28,3,FALSE)</f>
        <v>#N/A</v>
      </c>
      <c r="F23" s="309" t="str">
        <f>LEFT(Prog!IN26,4)</f>
        <v/>
      </c>
      <c r="G23" s="335">
        <f>Prog!IP26</f>
        <v>0</v>
      </c>
    </row>
    <row r="24" spans="1:7" ht="16.5">
      <c r="A24" s="304" t="e">
        <f>VLOOKUP(Prog!$AF27,Feuil2!$B$1:$G$77,6,FALSE)</f>
        <v>#N/A</v>
      </c>
      <c r="B24" s="570">
        <f>Prog!AF27</f>
        <v>0</v>
      </c>
      <c r="C24" s="571" t="e">
        <f>HLOOKUP(1,Prog!$CN27:$IJ$28,2,FALSE)</f>
        <v>#N/A</v>
      </c>
      <c r="D24" s="571" t="e">
        <f>HLOOKUP(2,Prog!$CN27:$IK$28,2,FALSE)</f>
        <v>#N/A</v>
      </c>
      <c r="E24" s="572" t="e">
        <f>HLOOKUP(3,Prog!$CN27:$IL$28,2,FALSE)</f>
        <v>#N/A</v>
      </c>
      <c r="F24" s="309" t="str">
        <f>LEFT(Prog!IN27,4)</f>
        <v/>
      </c>
      <c r="G24" s="335">
        <f>Prog!IP27</f>
        <v>0</v>
      </c>
    </row>
    <row r="25" spans="1:7" ht="16.5">
      <c r="A25" s="303"/>
      <c r="B25" s="303"/>
      <c r="C25" s="22"/>
      <c r="D25" s="22"/>
      <c r="E25" s="22"/>
      <c r="F25" s="309" t="str">
        <f>LEFT(Prog!IN28,4)</f>
        <v/>
      </c>
      <c r="G25" s="335">
        <f>Prog!IP28</f>
        <v>0</v>
      </c>
    </row>
    <row r="26" spans="1:7" ht="25.5">
      <c r="A26" s="628" t="str">
        <f>Prog!B34</f>
        <v>Caisse à outils</v>
      </c>
      <c r="B26" s="628"/>
      <c r="C26" s="628"/>
      <c r="D26" s="628"/>
      <c r="E26" s="628"/>
      <c r="F26" s="309" t="str">
        <f>LEFT(Prog!IN29,4)</f>
        <v/>
      </c>
      <c r="G26" s="335">
        <f>Prog!IP29</f>
        <v>0</v>
      </c>
    </row>
    <row r="27" spans="1:7" ht="16.5" customHeight="1">
      <c r="A27" s="625" t="s">
        <v>464</v>
      </c>
      <c r="B27" s="625"/>
      <c r="C27" s="626" t="s">
        <v>675</v>
      </c>
      <c r="D27" s="626"/>
      <c r="E27" s="626"/>
      <c r="F27" s="627" t="s">
        <v>793</v>
      </c>
      <c r="G27" s="627"/>
    </row>
    <row r="28" spans="1:7" ht="16.5">
      <c r="A28" s="304" t="e">
        <f>VLOOKUP(Prog!$AF34,Feuil2!$B$1:$G$77,6,FALSE)</f>
        <v>#N/A</v>
      </c>
      <c r="B28" s="570">
        <f>Prog!AF34</f>
        <v>0</v>
      </c>
      <c r="C28" s="571" t="e">
        <f>HLOOKUP(1,Prog!$CN34:$IJ42,9,FALSE)</f>
        <v>#N/A</v>
      </c>
      <c r="D28" s="571" t="e">
        <f>HLOOKUP(2,Prog!$CN34:$IJ42,9,FALSE)</f>
        <v>#N/A</v>
      </c>
      <c r="E28" s="572" t="e">
        <f>HLOOKUP(3,Prog!$CN34:$IJ42,9,FALSE)</f>
        <v>#N/A</v>
      </c>
      <c r="F28" s="309" t="str">
        <f>LEFT(Prog!IN34,4)</f>
        <v>S7.1</v>
      </c>
      <c r="G28" s="335" t="str">
        <f>Prog!IP34</f>
        <v>Les profils</v>
      </c>
    </row>
    <row r="29" spans="1:7" ht="16.5">
      <c r="A29" s="304" t="e">
        <f>VLOOKUP(Prog!$AF35,Feuil2!$B$1:$G$77,6,FALSE)</f>
        <v>#N/A</v>
      </c>
      <c r="B29" s="570">
        <f>Prog!AF35</f>
        <v>0</v>
      </c>
      <c r="C29" s="571" t="e">
        <f>HLOOKUP(1,Prog!$CN35:$IJ42,8,FALSE)</f>
        <v>#N/A</v>
      </c>
      <c r="D29" s="571" t="e">
        <f>HLOOKUP(2,Prog!$CN35:$IJ42,8,FALSE)</f>
        <v>#N/A</v>
      </c>
      <c r="E29" s="572" t="e">
        <f>HLOOKUP(3,Prog!$CN35:$IJ42,8,FALSE)</f>
        <v>#N/A</v>
      </c>
      <c r="F29" s="309" t="str">
        <f>LEFT(Prog!IN35,4)</f>
        <v/>
      </c>
      <c r="G29" s="335">
        <f>Prog!IP35</f>
        <v>0</v>
      </c>
    </row>
    <row r="30" spans="1:7" ht="16.5">
      <c r="A30" s="304" t="str">
        <f>VLOOKUP(Prog!$AF36,Feuil2!$B$1:$G$77,6,FALSE)</f>
        <v>1,1,11</v>
      </c>
      <c r="B30" s="570" t="str">
        <f>Prog!AF36</f>
        <v>Élaborer un processus et/ou un mode opératoire de fabrication, de pose …</v>
      </c>
      <c r="C30" s="571" t="str">
        <f>HLOOKUP(1,Prog!$CN36:$IJ42,7,FALSE)</f>
        <v>2.4.1</v>
      </c>
      <c r="D30" s="571" t="str">
        <f>HLOOKUP(2,Prog!$CN36:$IJ42,7,FALSE)</f>
        <v>2.4.3</v>
      </c>
      <c r="E30" s="572" t="e">
        <f>HLOOKUP(3,Prog!$CN36:$IJ42,7,FALSE)</f>
        <v>#N/A</v>
      </c>
      <c r="F30" s="309" t="str">
        <f>LEFT(Prog!IN36,4)</f>
        <v/>
      </c>
      <c r="G30" s="335">
        <f>Prog!IP36</f>
        <v>0</v>
      </c>
    </row>
    <row r="31" spans="1:7" ht="16.5">
      <c r="A31" s="304" t="str">
        <f>VLOOKUP(Prog!$AF37,Feuil2!$B$1:$G$77,6,FALSE)</f>
        <v>1,2,1</v>
      </c>
      <c r="B31" s="570" t="str">
        <f>Prog!AF37</f>
        <v>Préparer les postes de travail : usinage, montage, finition, contrôle</v>
      </c>
      <c r="C31" s="571" t="str">
        <f>HLOOKUP(1,Prog!$CN37:$IJ42,6,FALSE)</f>
        <v>3.2.1</v>
      </c>
      <c r="D31" s="571" t="str">
        <f>HLOOKUP(2,Prog!$CN37:$IJ42,6,FALSE)</f>
        <v>3.2.2</v>
      </c>
      <c r="E31" s="572" t="str">
        <f>HLOOKUP(3,Prog!$CN37:$IJ42,6,FALSE)</f>
        <v>3.2.3</v>
      </c>
      <c r="F31" s="309" t="str">
        <f>LEFT(Prog!IN37,4)</f>
        <v/>
      </c>
      <c r="G31" s="335">
        <f>Prog!IP37</f>
        <v>0</v>
      </c>
    </row>
    <row r="32" spans="1:7" ht="16.5">
      <c r="A32" s="304" t="str">
        <f>VLOOKUP(Prog!$AF38,Feuil2!$B$1:$G$77,6,FALSE)</f>
        <v>1,2,7</v>
      </c>
      <c r="B32" s="570" t="str">
        <f>Prog!AF38</f>
        <v>Effectuer les opérations de montage</v>
      </c>
      <c r="C32" s="571" t="str">
        <f>HLOOKUP(1,Prog!$CN38:$IJ42,5,FALSE)</f>
        <v>3.6.1</v>
      </c>
      <c r="D32" s="571" t="str">
        <f>HLOOKUP(2,Prog!$CN38:$IJ42,5,FALSE)</f>
        <v>3.6.2</v>
      </c>
      <c r="E32" s="572" t="str">
        <f>HLOOKUP(3,Prog!$CN38:$IJ42,5,FALSE)</f>
        <v>3.6.5</v>
      </c>
      <c r="F32" s="309" t="str">
        <f>LEFT(Prog!IN38,4)</f>
        <v/>
      </c>
      <c r="G32" s="335">
        <f>Prog!IP38</f>
        <v>0</v>
      </c>
    </row>
    <row r="33" spans="1:7" ht="16.5">
      <c r="A33" s="304" t="str">
        <f>VLOOKUP(Prog!$AF39,Feuil2!$B$1:$G$77,6,FALSE)</f>
        <v>1,2,8</v>
      </c>
      <c r="B33" s="570" t="str">
        <f>Prog!AF39</f>
        <v>Préparer les surfaces et appliquer les produits de traitement et de finition</v>
      </c>
      <c r="C33" s="571" t="str">
        <f>HLOOKUP(1,Prog!$CN39:$IJ42,4,FALSE)</f>
        <v>3.6.3</v>
      </c>
      <c r="D33" s="571" t="str">
        <f>HLOOKUP(2,Prog!$CN39:$IJ42,4,FALSE)</f>
        <v>3.6.4</v>
      </c>
      <c r="E33" s="572" t="e">
        <f>HLOOKUP(3,Prog!$CN39:$IJ42,4,FALSE)</f>
        <v>#N/A</v>
      </c>
      <c r="F33" s="309" t="str">
        <f>LEFT(Prog!IN39,4)</f>
        <v/>
      </c>
      <c r="G33" s="335">
        <f>Prog!IP39</f>
        <v>0</v>
      </c>
    </row>
    <row r="34" spans="1:7" ht="16.5">
      <c r="A34" s="304" t="str">
        <f>VLOOKUP(Prog!$AF40,Feuil2!$B$1:$G$77,6,FALSE)</f>
        <v>1,2,9</v>
      </c>
      <c r="B34" s="570" t="str">
        <f>Prog!AF40</f>
        <v>Poser les quincailleries et les accessoires</v>
      </c>
      <c r="C34" s="571" t="str">
        <f>HLOOKUP(1,Prog!$CN40:$IJ42,3,FALSE)</f>
        <v>3.4.4</v>
      </c>
      <c r="D34" s="571" t="str">
        <f>HLOOKUP(2,Prog!$CN40:$IJ42,3,FALSE)</f>
        <v>3.6.6</v>
      </c>
      <c r="E34" s="572" t="e">
        <f>HLOOKUP(3,Prog!$CN40:$IJ42,3,FALSE)</f>
        <v>#N/A</v>
      </c>
      <c r="F34" s="309" t="str">
        <f>LEFT(Prog!IN40,4)</f>
        <v/>
      </c>
      <c r="G34" s="335">
        <f>Prog!IP40</f>
        <v>0</v>
      </c>
    </row>
    <row r="35" spans="1:7" ht="16.5">
      <c r="A35" s="304" t="e">
        <f>VLOOKUP(Prog!$AF41,Feuil2!$B$1:$G$77,6,FALSE)</f>
        <v>#N/A</v>
      </c>
      <c r="B35" s="570">
        <f>Prog!AF41</f>
        <v>0</v>
      </c>
      <c r="C35" s="571" t="e">
        <f>HLOOKUP(1,Prog!$CN41:$IJ42,2,FALSE)</f>
        <v>#N/A</v>
      </c>
      <c r="D35" s="571" t="e">
        <f>HLOOKUP(2,Prog!$CN41:$IJ42,2,FALSE)</f>
        <v>#N/A</v>
      </c>
      <c r="E35" s="572" t="e">
        <f>HLOOKUP(3,Prog!$CN41:$IJ42,2,FALSE)</f>
        <v>#N/A</v>
      </c>
      <c r="F35" s="309" t="str">
        <f>LEFT(Prog!IN41,4)</f>
        <v/>
      </c>
      <c r="G35" s="335">
        <f>Prog!IP41</f>
        <v>0</v>
      </c>
    </row>
    <row r="36" spans="1:7" ht="16.5">
      <c r="A36" s="303"/>
      <c r="B36" s="303"/>
      <c r="C36" s="22"/>
      <c r="D36" s="22"/>
      <c r="E36" s="22"/>
      <c r="F36" s="309" t="str">
        <f>LEFT(Prog!IN42,4)</f>
        <v/>
      </c>
      <c r="G36" s="335">
        <f>Prog!IP42</f>
        <v>0</v>
      </c>
    </row>
    <row r="37" spans="1:7" ht="25.5">
      <c r="A37" s="628" t="str">
        <f>Prog!B47</f>
        <v>Caissette</v>
      </c>
      <c r="B37" s="628"/>
      <c r="C37" s="628"/>
      <c r="D37" s="628"/>
      <c r="E37" s="628"/>
      <c r="F37" s="309" t="str">
        <f>LEFT(Prog!IN43,4)</f>
        <v/>
      </c>
      <c r="G37" s="335">
        <f>Prog!IP43</f>
        <v>0</v>
      </c>
    </row>
    <row r="38" spans="1:7" ht="16.5" customHeight="1">
      <c r="A38" s="625" t="s">
        <v>464</v>
      </c>
      <c r="B38" s="625"/>
      <c r="C38" s="626" t="s">
        <v>675</v>
      </c>
      <c r="D38" s="626"/>
      <c r="E38" s="626"/>
      <c r="F38" s="627" t="s">
        <v>793</v>
      </c>
      <c r="G38" s="627"/>
    </row>
    <row r="39" spans="1:7" ht="16.5">
      <c r="A39" s="304" t="e">
        <f>VLOOKUP(Prog!$AF47,Feuil2!$B$1:$G$77,6,FALSE)</f>
        <v>#N/A</v>
      </c>
      <c r="B39" s="570">
        <f>Prog!AF47</f>
        <v>0</v>
      </c>
      <c r="C39" s="571" t="e">
        <f>HLOOKUP(1,Prog!$CN$47:$IJ55,9,FALSE)</f>
        <v>#N/A</v>
      </c>
      <c r="D39" s="571" t="e">
        <f>HLOOKUP(2,Prog!$CN$47:$IJ55,9,FALSE)</f>
        <v>#N/A</v>
      </c>
      <c r="E39" s="572" t="e">
        <f>HLOOKUP(3,Prog!$CN$47:$IJ55,9,FALSE)</f>
        <v>#N/A</v>
      </c>
      <c r="F39" s="309" t="str">
        <f>LEFT(Prog!IN47,4)</f>
        <v>S7.1</v>
      </c>
      <c r="G39" s="335" t="str">
        <f>Prog!IP47</f>
        <v>La dégauchisseuse</v>
      </c>
    </row>
    <row r="40" spans="1:7" ht="16.5">
      <c r="A40" s="304" t="str">
        <f>VLOOKUP(Prog!$AF48,Feuil2!$B$1:$G$77,6,FALSE)</f>
        <v>1,1,11</v>
      </c>
      <c r="B40" s="570" t="str">
        <f>Prog!AF48</f>
        <v>Élaborer un processus et/ou un mode opératoire de fabrication, de pose …</v>
      </c>
      <c r="C40" s="571" t="str">
        <f>HLOOKUP(1,Prog!$CN$48:$IJ55,8,FALSE)</f>
        <v>1.2.1</v>
      </c>
      <c r="D40" s="571" t="str">
        <f>HLOOKUP(2,Prog!$CN$48:$IJ55,8,FALSE)</f>
        <v>1.2.2</v>
      </c>
      <c r="E40" s="572" t="e">
        <f>HLOOKUP(3,Prog!$CN$48:$IJ55,8,FALSE)</f>
        <v>#N/A</v>
      </c>
      <c r="F40" s="309" t="str">
        <f>LEFT(Prog!IN48,4)</f>
        <v>S8.5</v>
      </c>
      <c r="G40" s="335" t="str">
        <f>Prog!IP48</f>
        <v>La sécurité à la dégauchisseuse</v>
      </c>
    </row>
    <row r="41" spans="1:7" ht="16.5">
      <c r="A41" s="304" t="str">
        <f>VLOOKUP(Prog!$AF49,Feuil2!$B$1:$G$77,6,FALSE)</f>
        <v>1,1,9</v>
      </c>
      <c r="B41" s="570" t="str">
        <f>Prog!AF49</f>
        <v>Établir le quantitatif des matériels et des matériaux à mettre en œuvre</v>
      </c>
      <c r="C41" s="571" t="str">
        <f>HLOOKUP(1,Prog!$CN$49:$IJ55,7,FALSE)</f>
        <v>2.3.1</v>
      </c>
      <c r="D41" s="571" t="str">
        <f>HLOOKUP(2,Prog!$CN$49:$IJ55,7,FALSE)</f>
        <v>2.3.3</v>
      </c>
      <c r="E41" s="572" t="e">
        <f>HLOOKUP(3,Prog!$CN$49:$IJ55,7,FALSE)</f>
        <v>#N/A</v>
      </c>
      <c r="F41" s="309" t="str">
        <f>LEFT(Prog!IN49,4)</f>
        <v/>
      </c>
      <c r="G41" s="335">
        <f>Prog!IP49</f>
        <v>0</v>
      </c>
    </row>
    <row r="42" spans="1:7" ht="16.5">
      <c r="A42" s="304" t="str">
        <f>VLOOKUP(Prog!$AF50,Feuil2!$B$1:$G$77,6,FALSE)</f>
        <v>1,2,3</v>
      </c>
      <c r="B42" s="570" t="str">
        <f>Prog!AF50</f>
        <v>Optimiser et préparer les matériaux et les produits</v>
      </c>
      <c r="C42" s="571" t="str">
        <f>HLOOKUP(1,Prog!$CN$50:$IJ55,6,FALSE)</f>
        <v>3.2.1</v>
      </c>
      <c r="D42" s="571" t="str">
        <f>HLOOKUP(2,Prog!$CN$50:$IJ55,6,FALSE)</f>
        <v>3.2.3</v>
      </c>
      <c r="E42" s="572" t="e">
        <f>HLOOKUP(3,Prog!$CN$50:$IJ55,6,FALSE)</f>
        <v>#N/A</v>
      </c>
      <c r="F42" s="309" t="str">
        <f>LEFT(Prog!IN50,4)</f>
        <v/>
      </c>
      <c r="G42" s="335">
        <f>Prog!IP50</f>
        <v>0</v>
      </c>
    </row>
    <row r="43" spans="1:7" ht="16.5">
      <c r="A43" s="304" t="str">
        <f>VLOOKUP(Prog!$AF51,Feuil2!$B$1:$G$77,6,FALSE)</f>
        <v>1,2,4</v>
      </c>
      <c r="B43" s="570" t="str">
        <f>Prog!AF51</f>
        <v>Usiner des profils, des liaisons et des formes sur des machines conventionnelles, à positionnement numérique et à commande numérique</v>
      </c>
      <c r="C43" s="571" t="str">
        <f>HLOOKUP(1,Prog!$CN$51:$IJ55,5,FALSE)</f>
        <v>3.1.2</v>
      </c>
      <c r="D43" s="571" t="str">
        <f>HLOOKUP(2,Prog!$CN$51:$IJ55,5,FALSE)</f>
        <v>3.4.2</v>
      </c>
      <c r="E43" s="572" t="str">
        <f>HLOOKUP(3,Prog!$CN$51:$IJ55,5,FALSE)</f>
        <v>3.4.4</v>
      </c>
      <c r="F43" s="309" t="str">
        <f>LEFT(Prog!IN51,4)</f>
        <v/>
      </c>
      <c r="G43" s="335">
        <f>Prog!IP51</f>
        <v>0</v>
      </c>
    </row>
    <row r="44" spans="1:7" ht="16.5">
      <c r="A44" s="304" t="str">
        <f>VLOOKUP(Prog!$AF52,Feuil2!$B$1:$G$77,6,FALSE)</f>
        <v>1,2,7</v>
      </c>
      <c r="B44" s="570" t="str">
        <f>Prog!AF52</f>
        <v>Effectuer les opérations de montage</v>
      </c>
      <c r="C44" s="571" t="str">
        <f>HLOOKUP(1,Prog!$CN$52:$IJ55,4,FALSE)</f>
        <v>3.1.3</v>
      </c>
      <c r="D44" s="571" t="str">
        <f>HLOOKUP(2,Prog!$CN$52:$IJ55,4,FALSE)</f>
        <v>3.6.2</v>
      </c>
      <c r="E44" s="572" t="str">
        <f>HLOOKUP(3,Prog!$CN$52:$IJ55,4,FALSE)</f>
        <v>3.6.5</v>
      </c>
      <c r="F44" s="309" t="str">
        <f>LEFT(Prog!IN52,4)</f>
        <v/>
      </c>
      <c r="G44" s="335">
        <f>Prog!IP52</f>
        <v>0</v>
      </c>
    </row>
    <row r="45" spans="1:7" ht="16.5">
      <c r="A45" s="304" t="str">
        <f>VLOOKUP(Prog!$AF53,Feuil2!$B$1:$G$77,6,FALSE)</f>
        <v>1,2,8</v>
      </c>
      <c r="B45" s="570" t="str">
        <f>Prog!AF53</f>
        <v>Préparer les surfaces et appliquer les produits de traitement et de finition</v>
      </c>
      <c r="C45" s="571" t="str">
        <f>HLOOKUP(1,Prog!$CN$53:$IJ55,3,FALSE)</f>
        <v>3.6.3</v>
      </c>
      <c r="D45" s="571" t="str">
        <f>HLOOKUP(2,Prog!$CN$53:$IJ55,3,FALSE)</f>
        <v>3.6.4</v>
      </c>
      <c r="E45" s="572" t="str">
        <f>HLOOKUP(3,Prog!$CN$53:$IJ55,3,FALSE)</f>
        <v>3.6.6</v>
      </c>
      <c r="F45" s="309" t="str">
        <f>LEFT(Prog!IN53,4)</f>
        <v/>
      </c>
      <c r="G45" s="335">
        <f>Prog!IP53</f>
        <v>0</v>
      </c>
    </row>
    <row r="46" spans="1:7" ht="16.5">
      <c r="A46" s="304" t="e">
        <f>VLOOKUP(Prog!$AF54,Feuil2!$B$1:$G$77,6,FALSE)</f>
        <v>#N/A</v>
      </c>
      <c r="B46" s="570">
        <f>Prog!AF54</f>
        <v>0</v>
      </c>
      <c r="C46" s="571" t="e">
        <f>HLOOKUP(1,Prog!$CN$54:$IJ55,2,FALSE)</f>
        <v>#N/A</v>
      </c>
      <c r="D46" s="571" t="e">
        <f>HLOOKUP(2,Prog!$CN$54:$IJ55,2,FALSE)</f>
        <v>#N/A</v>
      </c>
      <c r="E46" s="572" t="e">
        <f>HLOOKUP(3,Prog!$CN$54:$IJ55,2,FALSE)</f>
        <v>#N/A</v>
      </c>
      <c r="F46" s="309" t="str">
        <f>LEFT(Prog!IN54,4)</f>
        <v/>
      </c>
      <c r="G46" s="335">
        <f>Prog!IP54</f>
        <v>0</v>
      </c>
    </row>
    <row r="47" spans="1:7" ht="16.5">
      <c r="A47" s="303"/>
      <c r="B47" s="303"/>
      <c r="C47" s="22"/>
      <c r="D47" s="22"/>
      <c r="E47" s="22"/>
      <c r="F47" s="309" t="str">
        <f>LEFT(Prog!IN55,4)</f>
        <v/>
      </c>
      <c r="G47" s="335">
        <f>Prog!IP55</f>
        <v>0</v>
      </c>
    </row>
    <row r="48" spans="1:7" ht="25.5">
      <c r="A48" s="628" t="str">
        <f>Prog!B60</f>
        <v>Tablette d'angle</v>
      </c>
      <c r="B48" s="628"/>
      <c r="C48" s="628"/>
      <c r="D48" s="628"/>
      <c r="E48" s="628"/>
      <c r="F48" s="309" t="str">
        <f>LEFT(Prog!IN56,4)</f>
        <v/>
      </c>
      <c r="G48" s="335">
        <f>Prog!IP56</f>
        <v>0</v>
      </c>
    </row>
    <row r="49" spans="1:7" ht="16.5" customHeight="1">
      <c r="A49" s="625" t="s">
        <v>464</v>
      </c>
      <c r="B49" s="625"/>
      <c r="C49" s="626" t="s">
        <v>675</v>
      </c>
      <c r="D49" s="626"/>
      <c r="E49" s="626"/>
      <c r="F49" s="627" t="s">
        <v>793</v>
      </c>
      <c r="G49" s="627"/>
    </row>
    <row r="50" spans="1:7" ht="16.5">
      <c r="A50" s="304" t="str">
        <f>VLOOKUP(Prog!$AF60,Feuil2!$B$1:$G$77,6,FALSE)</f>
        <v>1,2,4</v>
      </c>
      <c r="B50" s="570" t="str">
        <f>Prog!AF60</f>
        <v>Usiner des profils, des liaisons et des formes sur des machines conventionnelles, à positionnement numérique et à commande numérique</v>
      </c>
      <c r="C50" s="571" t="str">
        <f>HLOOKUP(1,Prog!$CN60:$IJ68,9,FALSE)</f>
        <v>1.1.5</v>
      </c>
      <c r="D50" s="571" t="str">
        <f>HLOOKUP(2,Prog!$CN60:$IJ68,9,FALSE)</f>
        <v>3.1.3</v>
      </c>
      <c r="E50" s="572" t="str">
        <f>HLOOKUP(3,Prog!$CN60:$IJ68,9,FALSE)</f>
        <v>3.4.2</v>
      </c>
      <c r="F50" s="309" t="str">
        <f>LEFT(Prog!IN60,4)</f>
        <v>S7.5</v>
      </c>
      <c r="G50" s="335" t="str">
        <f>Prog!IP60</f>
        <v>La mise en œuvre du stratifié</v>
      </c>
    </row>
    <row r="51" spans="1:7" ht="16.5">
      <c r="A51" s="304" t="str">
        <f>VLOOKUP(Prog!$AF61,Feuil2!$B$1:$G$77,6,FALSE)</f>
        <v>1,2,6</v>
      </c>
      <c r="B51" s="570" t="str">
        <f>Prog!AF61</f>
        <v>Plaquer des panneaux, des surfaces</v>
      </c>
      <c r="C51" s="571" t="str">
        <f>HLOOKUP(1,Prog!$CN61:$IJ68,8,FALSE)</f>
        <v>1.2.1</v>
      </c>
      <c r="D51" s="571" t="str">
        <f>HLOOKUP(2,Prog!$CN61:$IJ68,8,FALSE)</f>
        <v>3.5.2</v>
      </c>
      <c r="E51" s="572" t="str">
        <f>HLOOKUP(3,Prog!$CN61:$IJ68,8,FALSE)</f>
        <v>3.5.3</v>
      </c>
      <c r="F51" s="309" t="str">
        <f>LEFT(Prog!IN61,4)</f>
        <v>S7.1</v>
      </c>
      <c r="G51" s="335" t="str">
        <f>Prog!IP61</f>
        <v>La raboteuse</v>
      </c>
    </row>
    <row r="52" spans="1:7" ht="16.5">
      <c r="A52" s="304" t="str">
        <f>VLOOKUP(Prog!$AF62,Feuil2!$B$1:$G$77,6,FALSE)</f>
        <v>1,2,8</v>
      </c>
      <c r="B52" s="570" t="str">
        <f>Prog!AF62</f>
        <v>Préparer les surfaces et appliquer les produits de traitement et de finition</v>
      </c>
      <c r="C52" s="571" t="str">
        <f>HLOOKUP(1,Prog!$CN62:$IJ68,7,FALSE)</f>
        <v>3.6.3</v>
      </c>
      <c r="D52" s="571" t="str">
        <f>HLOOKUP(2,Prog!$CN62:$IJ68,7,FALSE)</f>
        <v>3.6.5</v>
      </c>
      <c r="E52" s="572" t="e">
        <f>HLOOKUP(3,Prog!$CN62:$IJ68,7,FALSE)</f>
        <v>#N/A</v>
      </c>
      <c r="F52" s="309" t="str">
        <f>LEFT(Prog!IN62,4)</f>
        <v/>
      </c>
      <c r="G52" s="335">
        <f>Prog!IP62</f>
        <v>0</v>
      </c>
    </row>
    <row r="53" spans="1:7" ht="16.5">
      <c r="A53" s="304" t="str">
        <f>VLOOKUP(Prog!$AF63,Feuil2!$B$1:$G$77,6,FALSE)</f>
        <v>1,3,8</v>
      </c>
      <c r="B53" s="570" t="str">
        <f>Prog!AF63</f>
        <v>Répartir et tracer les fixations</v>
      </c>
      <c r="C53" s="571" t="str">
        <f>HLOOKUP(1,Prog!$CN63:$IJ68,6,FALSE)</f>
        <v>4.1.1</v>
      </c>
      <c r="D53" s="571" t="str">
        <f>HLOOKUP(2,Prog!$CN63:$IJ68,6,FALSE)</f>
        <v>4.3.1</v>
      </c>
      <c r="E53" s="572" t="str">
        <f>HLOOKUP(3,Prog!$CN63:$IJ68,6,FALSE)</f>
        <v>4.4.5</v>
      </c>
      <c r="F53" s="309" t="str">
        <f>LEFT(Prog!IN63,4)</f>
        <v/>
      </c>
      <c r="G53" s="335">
        <f>Prog!IP63</f>
        <v>0</v>
      </c>
    </row>
    <row r="54" spans="1:7" ht="16.5">
      <c r="A54" s="304" t="str">
        <f>VLOOKUP(Prog!$AF64,Feuil2!$B$1:$G$77,6,FALSE)</f>
        <v>1,3,7</v>
      </c>
      <c r="B54" s="570" t="str">
        <f>Prog!AF64</f>
        <v>Préparer et ajuster les ouvrages</v>
      </c>
      <c r="C54" s="571" t="str">
        <f>HLOOKUP(1,Prog!$CN64:$IJ68,5,FALSE)</f>
        <v>4.1.6</v>
      </c>
      <c r="D54" s="571" t="str">
        <f>HLOOKUP(2,Prog!$CN64:$IJ68,5,FALSE)</f>
        <v>4.4.6</v>
      </c>
      <c r="E54" s="572" t="e">
        <f>HLOOKUP(3,Prog!$CN64:$IJ68,5,FALSE)</f>
        <v>#N/A</v>
      </c>
      <c r="F54" s="309" t="str">
        <f>LEFT(Prog!IN64,4)</f>
        <v/>
      </c>
      <c r="G54" s="335">
        <f>Prog!IP64</f>
        <v>0</v>
      </c>
    </row>
    <row r="55" spans="1:7" ht="16.5">
      <c r="A55" s="304" t="str">
        <f>VLOOKUP(Prog!$AF65,Feuil2!$B$1:$G$77,6,FALSE)</f>
        <v>1,3,10</v>
      </c>
      <c r="B55" s="570" t="str">
        <f>Prog!AF65</f>
        <v xml:space="preserve">Fixer, solidariser les ouvrages aux supports </v>
      </c>
      <c r="C55" s="571" t="str">
        <f>HLOOKUP(1,Prog!$CN65:$IJ68,4,FALSE)</f>
        <v>4.5.2</v>
      </c>
      <c r="D55" s="571" t="str">
        <f>HLOOKUP(2,Prog!$CN65:$IJ68,4,FALSE)</f>
        <v>4.5.4</v>
      </c>
      <c r="E55" s="572" t="e">
        <f>HLOOKUP(3,Prog!$CN65:$IJ68,4,FALSE)</f>
        <v>#N/A</v>
      </c>
      <c r="F55" s="309" t="str">
        <f>LEFT(Prog!IN65,4)</f>
        <v/>
      </c>
      <c r="G55" s="335">
        <f>Prog!IP65</f>
        <v>0</v>
      </c>
    </row>
    <row r="56" spans="1:7" ht="16.5">
      <c r="A56" s="304" t="e">
        <f>VLOOKUP(Prog!$AF66,Feuil2!$B$1:$G$77,6,FALSE)</f>
        <v>#N/A</v>
      </c>
      <c r="B56" s="570">
        <f>Prog!AF66</f>
        <v>0</v>
      </c>
      <c r="C56" s="571" t="e">
        <f>HLOOKUP(1,Prog!$CN66:$IJ68,3,FALSE)</f>
        <v>#N/A</v>
      </c>
      <c r="D56" s="571" t="e">
        <f>HLOOKUP(2,Prog!$CN66:$IJ68,3,FALSE)</f>
        <v>#N/A</v>
      </c>
      <c r="E56" s="572" t="e">
        <f>HLOOKUP(3,Prog!$CN66:$IJ68,3,FALSE)</f>
        <v>#N/A</v>
      </c>
      <c r="F56" s="309" t="str">
        <f>LEFT(Prog!IN66,4)</f>
        <v/>
      </c>
      <c r="G56" s="335">
        <f>Prog!IP66</f>
        <v>0</v>
      </c>
    </row>
    <row r="57" spans="1:7" ht="16.5">
      <c r="A57" s="304" t="e">
        <f>VLOOKUP(Prog!$AF67,Feuil2!$B$1:$G$77,6,FALSE)</f>
        <v>#N/A</v>
      </c>
      <c r="B57" s="570">
        <f>Prog!AF67</f>
        <v>0</v>
      </c>
      <c r="C57" s="571" t="e">
        <f>HLOOKUP(1,Prog!$CN67:$IJ68,2,FALSE)</f>
        <v>#N/A</v>
      </c>
      <c r="D57" s="571" t="e">
        <f>HLOOKUP(2,Prog!$CN67:$IJ68,2,FALSE)</f>
        <v>#N/A</v>
      </c>
      <c r="E57" s="572" t="e">
        <f>HLOOKUP(3,Prog!$CN67:$IJ68,2,FALSE)</f>
        <v>#N/A</v>
      </c>
      <c r="F57" s="309" t="str">
        <f>LEFT(Prog!IN67,4)</f>
        <v/>
      </c>
      <c r="G57" s="335">
        <f>Prog!IP67</f>
        <v>0</v>
      </c>
    </row>
    <row r="58" spans="1:7" ht="16.5">
      <c r="A58" s="303"/>
      <c r="B58" s="303"/>
      <c r="C58" s="22"/>
      <c r="D58" s="22"/>
      <c r="E58" s="22"/>
      <c r="F58" s="309"/>
      <c r="G58" s="335"/>
    </row>
    <row r="59" spans="1:7" ht="25.5">
      <c r="A59" s="628" t="str">
        <f>Prog!B73</f>
        <v>Etagère murale à anse de panier</v>
      </c>
      <c r="B59" s="628"/>
      <c r="C59" s="628"/>
      <c r="D59" s="628"/>
      <c r="E59" s="628"/>
      <c r="F59" s="309"/>
      <c r="G59" s="335"/>
    </row>
    <row r="60" spans="1:7" ht="16.5" customHeight="1">
      <c r="A60" s="625" t="s">
        <v>464</v>
      </c>
      <c r="B60" s="625"/>
      <c r="C60" s="626" t="s">
        <v>675</v>
      </c>
      <c r="D60" s="626"/>
      <c r="E60" s="626"/>
      <c r="F60" s="627" t="s">
        <v>793</v>
      </c>
      <c r="G60" s="627"/>
    </row>
    <row r="61" spans="1:7" ht="16.5">
      <c r="A61" s="304" t="str">
        <f>VLOOKUP(Prog!$AF73,Feuil2!$B$1:$G$77,6,FALSE)</f>
        <v>1,1,8</v>
      </c>
      <c r="B61" s="570" t="str">
        <f>Prog!AF73</f>
        <v>Réaliser les tracés d’atelier ou de chantier</v>
      </c>
      <c r="C61" s="571" t="str">
        <f>HLOOKUP(1,Prog!$CN73:$IJ81,9,FALSE)</f>
        <v>1.2.1</v>
      </c>
      <c r="D61" s="571" t="str">
        <f>HLOOKUP(2,Prog!$CN73:$IJ81,9,FALSE)</f>
        <v>2.2.1</v>
      </c>
      <c r="E61" s="572" t="e">
        <f>HLOOKUP(3,Prog!$CN73:$IJ81,9,FALSE)</f>
        <v>#N/A</v>
      </c>
      <c r="F61" s="309" t="str">
        <f>LEFT(Prog!IN73,4)</f>
        <v>S2.1</v>
      </c>
      <c r="G61" s="335" t="str">
        <f>Prog!IP73</f>
        <v>Le tracé de l'anse de panier</v>
      </c>
    </row>
    <row r="62" spans="1:7" ht="16.5">
      <c r="A62" s="304" t="str">
        <f>VLOOKUP(Prog!$AF74,Feuil2!$B$1:$G$77,6,FALSE)</f>
        <v>1,2,3</v>
      </c>
      <c r="B62" s="570" t="str">
        <f>Prog!AF74</f>
        <v>Optimiser et préparer les matériaux et les produits</v>
      </c>
      <c r="C62" s="571" t="str">
        <f>HLOOKUP(1,Prog!$CN74:$IJ81,8,FALSE)</f>
        <v>1.1.2</v>
      </c>
      <c r="D62" s="571" t="str">
        <f>HLOOKUP(2,Prog!$CN74:$IJ81,8,FALSE)</f>
        <v>1.1.3</v>
      </c>
      <c r="E62" s="572" t="str">
        <f>HLOOKUP(3,Prog!$CN74:$IJ81,8,FALSE)</f>
        <v>3.2.2</v>
      </c>
      <c r="F62" s="309" t="str">
        <f>LEFT(Prog!IN74,4)</f>
        <v>S2.1</v>
      </c>
      <c r="G62" s="335" t="str">
        <f>Prog!IP74</f>
        <v>L'optimisation de débit</v>
      </c>
    </row>
    <row r="63" spans="1:7" ht="16.5">
      <c r="A63" s="304" t="str">
        <f>VLOOKUP(Prog!$AF75,Feuil2!$B$1:$G$77,6,FALSE)</f>
        <v>1,2,2</v>
      </c>
      <c r="B63" s="570" t="str">
        <f>Prog!AF75</f>
        <v>Réaliser des gabarits, des appareillages et des montages</v>
      </c>
      <c r="C63" s="571" t="str">
        <f>HLOOKUP(1,Prog!$CN75:$IJ81,7,FALSE)</f>
        <v>3.1.1</v>
      </c>
      <c r="D63" s="571" t="str">
        <f>HLOOKUP(2,Prog!$CN75:$IJ81,7,FALSE)</f>
        <v>3.1.2</v>
      </c>
      <c r="E63" s="572" t="str">
        <f>HLOOKUP(3,Prog!$CN75:$IJ81,7,FALSE)</f>
        <v>3.4.2</v>
      </c>
      <c r="F63" s="309" t="str">
        <f>LEFT(Prog!IN75,4)</f>
        <v>S7.5</v>
      </c>
      <c r="G63" s="335" t="str">
        <f>Prog!IP75</f>
        <v>Les montages d'usinage</v>
      </c>
    </row>
    <row r="64" spans="1:7" ht="16.5">
      <c r="A64" s="304" t="str">
        <f>VLOOKUP(Prog!$AF76,Feuil2!$B$1:$G$77,6,FALSE)</f>
        <v>1,2,4</v>
      </c>
      <c r="B64" s="570" t="str">
        <f>Prog!AF76</f>
        <v>Usiner des profils, des liaisons et des formes sur des machines conventionnelles, à positionnement numérique et à commande numérique</v>
      </c>
      <c r="C64" s="571" t="str">
        <f>HLOOKUP(1,Prog!$CN76:$IJ81,6,FALSE)</f>
        <v>3.1.3</v>
      </c>
      <c r="D64" s="571" t="e">
        <f>HLOOKUP(2,Prog!$CN76:$IJ81,6,FALSE)</f>
        <v>#N/A</v>
      </c>
      <c r="E64" s="572" t="e">
        <f>HLOOKUP(3,Prog!$CN76:$IJ81,6,FALSE)</f>
        <v>#N/A</v>
      </c>
      <c r="F64" s="309" t="str">
        <f>LEFT(Prog!IN76,4)</f>
        <v>S7.6</v>
      </c>
      <c r="G64" s="335" t="str">
        <f>Prog!IP76</f>
        <v>Le ponçage</v>
      </c>
    </row>
    <row r="65" spans="1:7" ht="16.5">
      <c r="A65" s="304" t="str">
        <f>VLOOKUP(Prog!$AF77,Feuil2!$B$1:$G$77,6,FALSE)</f>
        <v>1,2,6</v>
      </c>
      <c r="B65" s="570" t="str">
        <f>Prog!AF77</f>
        <v>Plaquer des panneaux, des surfaces</v>
      </c>
      <c r="C65" s="571" t="str">
        <f>HLOOKUP(1,Prog!$CN77:$IJ81,5,FALSE)</f>
        <v>3.1.1</v>
      </c>
      <c r="D65" s="571" t="str">
        <f>HLOOKUP(2,Prog!$CN77:$IJ81,5,FALSE)</f>
        <v>3.5.2</v>
      </c>
      <c r="E65" s="572" t="str">
        <f>HLOOKUP(3,Prog!$CN77:$IJ81,5,FALSE)</f>
        <v>3.5.5</v>
      </c>
      <c r="F65" s="309" t="str">
        <f>LEFT(Prog!IN77,4)</f>
        <v/>
      </c>
      <c r="G65" s="335">
        <f>Prog!IP77</f>
        <v>0</v>
      </c>
    </row>
    <row r="66" spans="1:7" ht="16.5">
      <c r="A66" s="304" t="str">
        <f>VLOOKUP(Prog!$AF78,Feuil2!$B$1:$G$77,6,FALSE)</f>
        <v>1,2,7</v>
      </c>
      <c r="B66" s="570" t="str">
        <f>Prog!AF78</f>
        <v>Effectuer les opérations de montage</v>
      </c>
      <c r="C66" s="571" t="str">
        <f>HLOOKUP(1,Prog!$CN78:$IJ81,4,FALSE)</f>
        <v>3.6.2</v>
      </c>
      <c r="D66" s="571" t="str">
        <f>HLOOKUP(2,Prog!$CN78:$IJ81,4,FALSE)</f>
        <v>3.6.4</v>
      </c>
      <c r="E66" s="572" t="str">
        <f>HLOOKUP(3,Prog!$CN78:$IJ81,4,FALSE)</f>
        <v>3.6.7</v>
      </c>
      <c r="F66" s="309" t="str">
        <f>LEFT(Prog!IN78,4)</f>
        <v/>
      </c>
      <c r="G66" s="335">
        <f>Prog!IP78</f>
        <v>0</v>
      </c>
    </row>
    <row r="67" spans="1:7" ht="16.5">
      <c r="A67" s="304" t="str">
        <f>VLOOKUP(Prog!$AF79,Feuil2!$B$1:$G$77,6,FALSE)</f>
        <v>1,3,6</v>
      </c>
      <c r="B67" s="570" t="str">
        <f>Prog!AF79</f>
        <v>Préparer les supports nécessaires à la pose</v>
      </c>
      <c r="C67" s="571" t="str">
        <f>HLOOKUP(1,Prog!$CN79:$IJ81,3,FALSE)</f>
        <v>4.1.1</v>
      </c>
      <c r="D67" s="571" t="str">
        <f>HLOOKUP(2,Prog!$CN79:$IJ81,3,FALSE)</f>
        <v>4.1.2</v>
      </c>
      <c r="E67" s="572" t="str">
        <f>HLOOKUP(3,Prog!$CN79:$IJ81,3,FALSE)</f>
        <v>4.3.1</v>
      </c>
      <c r="F67" s="309" t="str">
        <f>LEFT(Prog!IN79,4)</f>
        <v/>
      </c>
      <c r="G67" s="335">
        <f>Prog!IP79</f>
        <v>0</v>
      </c>
    </row>
    <row r="68" spans="1:7" ht="16.5">
      <c r="A68" s="304" t="str">
        <f>VLOOKUP(Prog!$AF80,Feuil2!$B$1:$G$77,6,FALSE)</f>
        <v>1,3,10</v>
      </c>
      <c r="B68" s="570" t="str">
        <f>Prog!AF80</f>
        <v xml:space="preserve">Fixer, solidariser les ouvrages aux supports </v>
      </c>
      <c r="C68" s="571" t="str">
        <f>HLOOKUP(1,Prog!$CN80:$IJ81,2,FALSE)</f>
        <v>4.1.3</v>
      </c>
      <c r="D68" s="571" t="str">
        <f>HLOOKUP(2,Prog!$CN80:$IJ81,2,FALSE)</f>
        <v>4.1.8</v>
      </c>
      <c r="E68" s="572" t="str">
        <f>HLOOKUP(3,Prog!$CN80:$IJ81,2,FALSE)</f>
        <v>4.5.2</v>
      </c>
      <c r="F68" s="309" t="str">
        <f>LEFT(Prog!IN80,4)</f>
        <v>S7.9</v>
      </c>
      <c r="G68" s="335" t="str">
        <f>Prog!IP80</f>
        <v>Les moyens de fixation</v>
      </c>
    </row>
    <row r="69" spans="1:7" ht="16.5">
      <c r="A69" s="303"/>
      <c r="B69" s="303"/>
      <c r="C69" s="22"/>
      <c r="D69" s="22"/>
      <c r="E69" s="22"/>
      <c r="F69" s="309"/>
      <c r="G69" s="335"/>
    </row>
    <row r="70" spans="1:7" ht="25.5">
      <c r="A70" s="628" t="str">
        <f>Prog!B86</f>
        <v>Boîte à archives</v>
      </c>
      <c r="B70" s="628"/>
      <c r="C70" s="628"/>
      <c r="D70" s="628"/>
      <c r="E70" s="628"/>
      <c r="F70" s="309"/>
      <c r="G70" s="335"/>
    </row>
    <row r="71" spans="1:7" ht="16.5" customHeight="1">
      <c r="A71" s="625" t="s">
        <v>464</v>
      </c>
      <c r="B71" s="625"/>
      <c r="C71" s="626" t="s">
        <v>675</v>
      </c>
      <c r="D71" s="626"/>
      <c r="E71" s="626"/>
      <c r="F71" s="627" t="s">
        <v>793</v>
      </c>
      <c r="G71" s="627"/>
    </row>
    <row r="72" spans="1:7" ht="16.5">
      <c r="A72" s="304" t="str">
        <f>VLOOKUP(Prog!$AF86,Feuil2!$B$1:$G$77,6,FALSE)</f>
        <v>1,1,9</v>
      </c>
      <c r="B72" s="570" t="str">
        <f>Prog!AF86</f>
        <v>Établir le quantitatif des matériels et des matériaux à mettre en œuvre</v>
      </c>
      <c r="C72" s="571" t="str">
        <f>HLOOKUP(1,Prog!$CN86:$IJ94,9,FALSE)</f>
        <v>1.1.3</v>
      </c>
      <c r="D72" s="571" t="str">
        <f>HLOOKUP(2,Prog!$CN86:$IJ94,9,FALSE)</f>
        <v>1.1.5</v>
      </c>
      <c r="E72" s="572" t="e">
        <f>HLOOKUP(3,Prog!$CN86:$IJ94,9,FALSE)</f>
        <v>#N/A</v>
      </c>
      <c r="F72" s="309" t="str">
        <f>LEFT(Prog!IN86,4)</f>
        <v/>
      </c>
      <c r="G72" s="335">
        <f>Prog!IP86</f>
        <v>0</v>
      </c>
    </row>
    <row r="73" spans="1:7" ht="16.5">
      <c r="A73" s="304" t="str">
        <f>VLOOKUP(Prog!$AF87,Feuil2!$B$1:$G$77,6,FALSE)</f>
        <v>1,2,3</v>
      </c>
      <c r="B73" s="570" t="str">
        <f>Prog!AF87</f>
        <v>Optimiser et préparer les matériaux et les produits</v>
      </c>
      <c r="C73" s="571" t="str">
        <f>HLOOKUP(1,Prog!$CN87:$IJ94,8,FALSE)</f>
        <v>1.2.1</v>
      </c>
      <c r="D73" s="571" t="str">
        <f>HLOOKUP(2,Prog!$CN87:$IJ94,8,FALSE)</f>
        <v>3.1.1</v>
      </c>
      <c r="E73" s="572" t="str">
        <f>HLOOKUP(3,Prog!$CN87:$IJ94,8,FALSE)</f>
        <v>3.1.4</v>
      </c>
      <c r="F73" s="309" t="str">
        <f>LEFT(Prog!IN87,4)</f>
        <v/>
      </c>
      <c r="G73" s="335">
        <f>Prog!IP87</f>
        <v>0</v>
      </c>
    </row>
    <row r="74" spans="1:7" ht="16.5">
      <c r="A74" s="304" t="str">
        <f>VLOOKUP(Prog!$AF88,Feuil2!$B$1:$G$77,6,FALSE)</f>
        <v>1,2,2</v>
      </c>
      <c r="B74" s="570" t="str">
        <f>Prog!AF88</f>
        <v>Réaliser des gabarits, des appareillages et des montages</v>
      </c>
      <c r="C74" s="571" t="str">
        <f>HLOOKUP(1,Prog!$CN88:$IJ94,7,FALSE)</f>
        <v>3.1.3</v>
      </c>
      <c r="D74" s="571" t="str">
        <f>HLOOKUP(2,Prog!$CN88:$IJ94,7,FALSE)</f>
        <v>3.4.2</v>
      </c>
      <c r="E74" s="572" t="str">
        <f>HLOOKUP(3,Prog!$CN88:$IJ94,7,FALSE)</f>
        <v>3.4.5</v>
      </c>
      <c r="F74" s="309" t="str">
        <f>LEFT(Prog!IN88,4)</f>
        <v/>
      </c>
      <c r="G74" s="335">
        <f>Prog!IP88</f>
        <v>0</v>
      </c>
    </row>
    <row r="75" spans="1:7" ht="16.5">
      <c r="A75" s="304" t="str">
        <f>VLOOKUP(Prog!$AF89,Feuil2!$B$1:$G$77,6,FALSE)</f>
        <v>1,2,4</v>
      </c>
      <c r="B75" s="570" t="str">
        <f>Prog!AF89</f>
        <v>Usiner des profils, des liaisons et des formes sur des machines conventionnelles, à positionnement numérique et à commande numérique</v>
      </c>
      <c r="C75" s="571" t="str">
        <f>HLOOKUP(1,Prog!$CN89:$IJ94,6,FALSE)</f>
        <v>3.1.1</v>
      </c>
      <c r="D75" s="571" t="str">
        <f>HLOOKUP(2,Prog!$CN89:$IJ94,6,FALSE)</f>
        <v>3.1.2</v>
      </c>
      <c r="E75" s="572" t="str">
        <f>HLOOKUP(3,Prog!$CN89:$IJ94,6,FALSE)</f>
        <v>3.4.4</v>
      </c>
      <c r="F75" s="309" t="str">
        <f>LEFT(Prog!IN89,4)</f>
        <v/>
      </c>
      <c r="G75" s="335">
        <f>Prog!IP89</f>
        <v>0</v>
      </c>
    </row>
    <row r="76" spans="1:7" ht="16.5">
      <c r="A76" s="304" t="str">
        <f>VLOOKUP(Prog!$AF90,Feuil2!$B$1:$G$77,6,FALSE)</f>
        <v>1,2,6</v>
      </c>
      <c r="B76" s="570" t="str">
        <f>Prog!AF90</f>
        <v>Plaquer des panneaux, des surfaces</v>
      </c>
      <c r="C76" s="571" t="str">
        <f>HLOOKUP(1,Prog!$CN90:$IJ94,5,FALSE)</f>
        <v>3.5.2</v>
      </c>
      <c r="D76" s="571" t="str">
        <f>HLOOKUP(2,Prog!$CN90:$IJ94,5,FALSE)</f>
        <v>3.5.3</v>
      </c>
      <c r="E76" s="572" t="str">
        <f>HLOOKUP(3,Prog!$CN90:$IJ94,5,FALSE)</f>
        <v>3.5.5</v>
      </c>
      <c r="F76" s="309" t="str">
        <f>LEFT(Prog!IN90,4)</f>
        <v/>
      </c>
      <c r="G76" s="335">
        <f>Prog!IP90</f>
        <v>0</v>
      </c>
    </row>
    <row r="77" spans="1:7" ht="16.5">
      <c r="A77" s="304" t="str">
        <f>VLOOKUP(Prog!$AF91,Feuil2!$B$1:$G$77,6,FALSE)</f>
        <v>1,2,7</v>
      </c>
      <c r="B77" s="570" t="str">
        <f>Prog!AF91</f>
        <v>Effectuer les opérations de montage</v>
      </c>
      <c r="C77" s="571" t="str">
        <f>HLOOKUP(1,Prog!$CN91:$IJ94,4,FALSE)</f>
        <v>3.6.1</v>
      </c>
      <c r="D77" s="571" t="str">
        <f>HLOOKUP(2,Prog!$CN91:$IJ94,4,FALSE)</f>
        <v>3.6.2</v>
      </c>
      <c r="E77" s="572" t="e">
        <f>HLOOKUP(3,Prog!$CN91:$IJ94,4,FALSE)</f>
        <v>#N/A</v>
      </c>
      <c r="F77" s="309" t="str">
        <f>LEFT(Prog!IN91,4)</f>
        <v/>
      </c>
      <c r="G77" s="335">
        <f>Prog!IP91</f>
        <v>0</v>
      </c>
    </row>
    <row r="78" spans="1:7" ht="16.5">
      <c r="A78" s="304" t="str">
        <f>VLOOKUP(Prog!$AF92,Feuil2!$B$1:$G$77,6,FALSE)</f>
        <v>1,2,8</v>
      </c>
      <c r="B78" s="570" t="str">
        <f>Prog!AF92</f>
        <v>Préparer les surfaces et appliquer les produits de traitement et de finition</v>
      </c>
      <c r="C78" s="571" t="str">
        <f>HLOOKUP(1,Prog!$CN92:$IJ94,3,FALSE)</f>
        <v>3.6.3</v>
      </c>
      <c r="D78" s="571" t="str">
        <f>HLOOKUP(2,Prog!$CN92:$IJ94,3,FALSE)</f>
        <v>3.6.4</v>
      </c>
      <c r="E78" s="572" t="str">
        <f>HLOOKUP(3,Prog!$CN92:$IJ94,3,FALSE)</f>
        <v>3.6.7</v>
      </c>
      <c r="F78" s="309" t="str">
        <f>LEFT(Prog!IN92,4)</f>
        <v/>
      </c>
      <c r="G78" s="335">
        <f>Prog!IP92</f>
        <v>0</v>
      </c>
    </row>
    <row r="79" spans="1:7" ht="16.5">
      <c r="A79" s="304" t="str">
        <f>VLOOKUP(Prog!$AF93,Feuil2!$B$1:$G$77,6,FALSE)</f>
        <v>1,1,1</v>
      </c>
      <c r="B79" s="570" t="str">
        <f>Prog!AF93</f>
        <v>Prendre connaissance des documents, des consignes écrites et orales</v>
      </c>
      <c r="C79" s="571" t="str">
        <f>HLOOKUP(1,Prog!$CN93:$IJ94,2,FALSE)</f>
        <v>1.1.4</v>
      </c>
      <c r="D79" s="571" t="str">
        <f>HLOOKUP(2,Prog!$CN93:$IJ94,2,FALSE)</f>
        <v>1.1.5</v>
      </c>
      <c r="E79" s="572" t="str">
        <f>HLOOKUP(3,Prog!$CN93:$IJ94,2,FALSE)</f>
        <v>1.1.6</v>
      </c>
      <c r="F79" s="309" t="str">
        <f>LEFT(Prog!IN93,4)</f>
        <v/>
      </c>
      <c r="G79" s="335">
        <f>Prog!IP93</f>
        <v>0</v>
      </c>
    </row>
    <row r="80" spans="1:7" ht="16.5">
      <c r="A80" s="303"/>
      <c r="B80" s="303"/>
      <c r="C80" s="22"/>
      <c r="D80" s="22"/>
      <c r="E80" s="22"/>
      <c r="F80" s="309"/>
      <c r="G80" s="335"/>
    </row>
    <row r="81" spans="1:7" ht="25.5">
      <c r="A81" s="628" t="str">
        <f>Prog!B99</f>
        <v>Meuble salle outillage</v>
      </c>
      <c r="B81" s="628"/>
      <c r="C81" s="628"/>
      <c r="D81" s="628"/>
      <c r="E81" s="628"/>
      <c r="F81" s="309"/>
      <c r="G81" s="335"/>
    </row>
    <row r="82" spans="1:7" ht="16.5" customHeight="1">
      <c r="A82" s="625" t="s">
        <v>464</v>
      </c>
      <c r="B82" s="625"/>
      <c r="C82" s="626" t="s">
        <v>675</v>
      </c>
      <c r="D82" s="626"/>
      <c r="E82" s="626"/>
      <c r="F82" s="627" t="s">
        <v>793</v>
      </c>
      <c r="G82" s="627"/>
    </row>
    <row r="83" spans="1:7" ht="16.5">
      <c r="A83" s="304" t="e">
        <f>VLOOKUP(Prog!$AF99,Feuil2!$B$1:$G$77,6,FALSE)</f>
        <v>#N/A</v>
      </c>
      <c r="B83" s="570">
        <f>Prog!AF99</f>
        <v>0</v>
      </c>
      <c r="C83" s="571" t="e">
        <f>HLOOKUP(1,Prog!$CN99:$IJ107,9,FALSE)</f>
        <v>#N/A</v>
      </c>
      <c r="D83" s="571" t="e">
        <f>HLOOKUP(2,Prog!$CN99:$IJ107,9,FALSE)</f>
        <v>#N/A</v>
      </c>
      <c r="E83" s="572" t="e">
        <f>HLOOKUP(3,Prog!$CN99:$IJ107,9,FALSE)</f>
        <v>#N/A</v>
      </c>
      <c r="F83" s="309" t="str">
        <f>LEFT(Prog!IN99,4)</f>
        <v/>
      </c>
      <c r="G83" s="335">
        <f>Prog!IP99</f>
        <v>0</v>
      </c>
    </row>
    <row r="84" spans="1:7" ht="16.5">
      <c r="A84" s="304" t="e">
        <f>VLOOKUP(Prog!$AF100,Feuil2!$B$1:$G$77,6,FALSE)</f>
        <v>#N/A</v>
      </c>
      <c r="B84" s="570">
        <f>Prog!AF100</f>
        <v>0</v>
      </c>
      <c r="C84" s="571" t="e">
        <f>HLOOKUP(1,Prog!$CN100:$IJ107,8,FALSE)</f>
        <v>#N/A</v>
      </c>
      <c r="D84" s="571" t="e">
        <f>HLOOKUP(2,Prog!$CN100:$IJ107,8,FALSE)</f>
        <v>#N/A</v>
      </c>
      <c r="E84" s="572" t="e">
        <f>HLOOKUP(3,Prog!$CN100:$IJ107,8,FALSE)</f>
        <v>#N/A</v>
      </c>
      <c r="F84" s="309" t="str">
        <f>LEFT(Prog!IN100,4)</f>
        <v/>
      </c>
      <c r="G84" s="335">
        <f>Prog!IP100</f>
        <v>0</v>
      </c>
    </row>
    <row r="85" spans="1:7" ht="16.5">
      <c r="A85" s="304" t="e">
        <f>VLOOKUP(Prog!$AF101,Feuil2!$B$1:$G$77,6,FALSE)</f>
        <v>#N/A</v>
      </c>
      <c r="B85" s="570">
        <f>Prog!AF101</f>
        <v>0</v>
      </c>
      <c r="C85" s="571" t="e">
        <f>HLOOKUP(1,Prog!$CN101:$IJ107,7,FALSE)</f>
        <v>#N/A</v>
      </c>
      <c r="D85" s="571" t="e">
        <f>HLOOKUP(2,Prog!$CN101:$IJ107,7,FALSE)</f>
        <v>#N/A</v>
      </c>
      <c r="E85" s="572" t="e">
        <f>HLOOKUP(3,Prog!$CN101:$IJ107,7,FALSE)</f>
        <v>#N/A</v>
      </c>
      <c r="F85" s="309" t="str">
        <f>LEFT(Prog!IN101,4)</f>
        <v/>
      </c>
      <c r="G85" s="335">
        <f>Prog!IP101</f>
        <v>0</v>
      </c>
    </row>
    <row r="86" spans="1:7" ht="16.5">
      <c r="A86" s="304" t="e">
        <f>VLOOKUP(Prog!$AF102,Feuil2!$B$1:$G$77,6,FALSE)</f>
        <v>#N/A</v>
      </c>
      <c r="B86" s="570">
        <f>Prog!AF102</f>
        <v>0</v>
      </c>
      <c r="C86" s="571" t="e">
        <f>HLOOKUP(1,Prog!$CN102:$IJ107,6,FALSE)</f>
        <v>#N/A</v>
      </c>
      <c r="D86" s="571" t="e">
        <f>HLOOKUP(2,Prog!$CN102:$IJ107,6,FALSE)</f>
        <v>#N/A</v>
      </c>
      <c r="E86" s="572" t="e">
        <f>HLOOKUP(3,Prog!$CN102:$IJ107,6,FALSE)</f>
        <v>#N/A</v>
      </c>
      <c r="F86" s="309" t="str">
        <f>LEFT(Prog!IN102,4)</f>
        <v/>
      </c>
      <c r="G86" s="335">
        <f>Prog!IP102</f>
        <v>0</v>
      </c>
    </row>
    <row r="87" spans="1:7" ht="16.5">
      <c r="A87" s="304" t="e">
        <f>VLOOKUP(Prog!$AF103,Feuil2!$B$1:$G$77,6,FALSE)</f>
        <v>#N/A</v>
      </c>
      <c r="B87" s="570">
        <f>Prog!AF103</f>
        <v>0</v>
      </c>
      <c r="C87" s="571" t="e">
        <f>HLOOKUP(1,Prog!$CN103:$IJ107,5,FALSE)</f>
        <v>#N/A</v>
      </c>
      <c r="D87" s="571" t="e">
        <f>HLOOKUP(2,Prog!$CN103:$IJ107,5,FALSE)</f>
        <v>#N/A</v>
      </c>
      <c r="E87" s="572" t="e">
        <f>HLOOKUP(3,Prog!$CN103:$IJ107,5,FALSE)</f>
        <v>#N/A</v>
      </c>
      <c r="F87" s="309" t="str">
        <f>LEFT(Prog!IN103,4)</f>
        <v/>
      </c>
      <c r="G87" s="335">
        <f>Prog!IP103</f>
        <v>0</v>
      </c>
    </row>
    <row r="88" spans="1:7" ht="16.5">
      <c r="A88" s="304" t="e">
        <f>VLOOKUP(Prog!$AF104,Feuil2!$B$1:$G$77,6,FALSE)</f>
        <v>#N/A</v>
      </c>
      <c r="B88" s="570">
        <f>Prog!AF104</f>
        <v>0</v>
      </c>
      <c r="C88" s="571" t="e">
        <f>HLOOKUP(1,Prog!$CN104:$IJ107,4,FALSE)</f>
        <v>#N/A</v>
      </c>
      <c r="D88" s="571" t="e">
        <f>HLOOKUP(2,Prog!$CN104:$IJ107,4,FALSE)</f>
        <v>#N/A</v>
      </c>
      <c r="E88" s="572" t="e">
        <f>HLOOKUP(3,Prog!$CN104:$IJ107,4,FALSE)</f>
        <v>#N/A</v>
      </c>
      <c r="F88" s="309" t="str">
        <f>LEFT(Prog!IN104,4)</f>
        <v/>
      </c>
      <c r="G88" s="335">
        <f>Prog!IP104</f>
        <v>0</v>
      </c>
    </row>
    <row r="89" spans="1:7" ht="16.5">
      <c r="A89" s="304" t="e">
        <f>VLOOKUP(Prog!$AF105,Feuil2!$B$1:$G$77,6,FALSE)</f>
        <v>#N/A</v>
      </c>
      <c r="B89" s="570">
        <f>Prog!AF105</f>
        <v>0</v>
      </c>
      <c r="C89" s="571" t="e">
        <f>HLOOKUP(1,Prog!$CN105:$IJ107,3,FALSE)</f>
        <v>#N/A</v>
      </c>
      <c r="D89" s="571" t="e">
        <f>HLOOKUP(2,Prog!$CN105:$IJ107,3,FALSE)</f>
        <v>#N/A</v>
      </c>
      <c r="E89" s="572" t="e">
        <f>HLOOKUP(3,Prog!$CN105:$IJ107,3,FALSE)</f>
        <v>#N/A</v>
      </c>
      <c r="F89" s="309" t="str">
        <f>LEFT(Prog!IN105,4)</f>
        <v/>
      </c>
      <c r="G89" s="335">
        <f>Prog!IP105</f>
        <v>0</v>
      </c>
    </row>
    <row r="90" spans="1:7" ht="16.5">
      <c r="A90" s="304" t="e">
        <f>VLOOKUP(Prog!$AF106,Feuil2!$B$1:$G$77,6,FALSE)</f>
        <v>#N/A</v>
      </c>
      <c r="B90" s="570">
        <f>Prog!AF106</f>
        <v>0</v>
      </c>
      <c r="C90" s="571" t="e">
        <f>HLOOKUP(1,Prog!$CN106:$IJ107,2,FALSE)</f>
        <v>#N/A</v>
      </c>
      <c r="D90" s="571" t="e">
        <f>HLOOKUP(2,Prog!$CN106:$IJ107,2,FALSE)</f>
        <v>#N/A</v>
      </c>
      <c r="E90" s="572" t="e">
        <f>HLOOKUP(3,Prog!$CN106:$IJ107,2,FALSE)</f>
        <v>#N/A</v>
      </c>
      <c r="F90" s="309" t="str">
        <f>LEFT(Prog!IN106,4)</f>
        <v/>
      </c>
      <c r="G90" s="335">
        <f>Prog!IP106</f>
        <v>0</v>
      </c>
    </row>
    <row r="91" spans="1:7" ht="16.5">
      <c r="A91" s="303"/>
      <c r="B91" s="303"/>
      <c r="C91" s="22"/>
      <c r="D91" s="22"/>
      <c r="E91" s="22"/>
      <c r="F91" s="309"/>
      <c r="G91" s="335"/>
    </row>
    <row r="92" spans="1:7" ht="25.5">
      <c r="A92" s="628" t="str">
        <f>Prog!B112</f>
        <v>Débits des examens</v>
      </c>
      <c r="B92" s="628"/>
      <c r="C92" s="628"/>
      <c r="D92" s="628"/>
      <c r="E92" s="628"/>
      <c r="F92" s="309"/>
      <c r="G92" s="335"/>
    </row>
    <row r="93" spans="1:7" ht="16.5" customHeight="1">
      <c r="A93" s="625" t="s">
        <v>464</v>
      </c>
      <c r="B93" s="625"/>
      <c r="C93" s="626" t="s">
        <v>675</v>
      </c>
      <c r="D93" s="626"/>
      <c r="E93" s="626"/>
      <c r="F93" s="627" t="s">
        <v>793</v>
      </c>
      <c r="G93" s="627"/>
    </row>
    <row r="94" spans="1:7" ht="16.5">
      <c r="A94" s="304" t="str">
        <f>VLOOKUP(Prog!$AF112,Feuil2!$B$1:$G$77,6,FALSE)</f>
        <v>1,2,3</v>
      </c>
      <c r="B94" s="570" t="str">
        <f>Prog!AF112</f>
        <v>Optimiser et préparer les matériaux et les produits</v>
      </c>
      <c r="C94" s="571" t="e">
        <f>HLOOKUP(1,Prog!$CN112:$IJ120,9,FALSE)</f>
        <v>#N/A</v>
      </c>
      <c r="D94" s="571" t="e">
        <f>HLOOKUP(2,Prog!$CN112:$IJ120,9,FALSE)</f>
        <v>#N/A</v>
      </c>
      <c r="E94" s="572" t="e">
        <f>HLOOKUP(3,Prog!$CN112:$IJ120,9,FALSE)</f>
        <v>#N/A</v>
      </c>
      <c r="F94" s="309" t="str">
        <f>LEFT(Prog!IN112,4)</f>
        <v/>
      </c>
      <c r="G94" s="335">
        <f>Prog!IP112</f>
        <v>0</v>
      </c>
    </row>
    <row r="95" spans="1:7" ht="16.5">
      <c r="A95" s="304" t="str">
        <f>VLOOKUP(Prog!$AF113,Feuil2!$B$1:$G$77,6,FALSE)</f>
        <v>1,2,1</v>
      </c>
      <c r="B95" s="570" t="str">
        <f>Prog!AF113</f>
        <v>Préparer les postes de travail : usinage, montage, finition, contrôle</v>
      </c>
      <c r="C95" s="571" t="e">
        <f>HLOOKUP(1,Prog!$CN113:$IJ120,8,FALSE)</f>
        <v>#N/A</v>
      </c>
      <c r="D95" s="571" t="e">
        <f>HLOOKUP(2,Prog!$CN113:$IJ120,8,FALSE)</f>
        <v>#N/A</v>
      </c>
      <c r="E95" s="572" t="e">
        <f>HLOOKUP(3,Prog!$CN113:$IJ120,8,FALSE)</f>
        <v>#N/A</v>
      </c>
      <c r="F95" s="309" t="str">
        <f>LEFT(Prog!IN113,4)</f>
        <v/>
      </c>
      <c r="G95" s="335">
        <f>Prog!IP113</f>
        <v>0</v>
      </c>
    </row>
    <row r="96" spans="1:7" ht="16.5">
      <c r="A96" s="304" t="str">
        <f>VLOOKUP(Prog!$AF114,Feuil2!$B$1:$G$77,6,FALSE)</f>
        <v>1,2,4</v>
      </c>
      <c r="B96" s="570" t="str">
        <f>Prog!AF114</f>
        <v>Usiner des profils, des liaisons et des formes sur des machines conventionnelles, à positionnement numérique et à commande numérique</v>
      </c>
      <c r="C96" s="571" t="e">
        <f>HLOOKUP(1,Prog!$CN114:$IJ120,7,FALSE)</f>
        <v>#N/A</v>
      </c>
      <c r="D96" s="571" t="e">
        <f>HLOOKUP(2,Prog!$CN114:$IJ120,7,FALSE)</f>
        <v>#N/A</v>
      </c>
      <c r="E96" s="572" t="e">
        <f>HLOOKUP(3,Prog!$CN114:$IJ120,7,FALSE)</f>
        <v>#N/A</v>
      </c>
      <c r="F96" s="309" t="str">
        <f>LEFT(Prog!IN114,4)</f>
        <v/>
      </c>
      <c r="G96" s="335">
        <f>Prog!IP114</f>
        <v>0</v>
      </c>
    </row>
    <row r="97" spans="1:7" ht="16.5">
      <c r="A97" s="304" t="e">
        <f>VLOOKUP(Prog!$AF115,Feuil2!$B$1:$G$77,6,FALSE)</f>
        <v>#N/A</v>
      </c>
      <c r="B97" s="570">
        <f>Prog!AF115</f>
        <v>0</v>
      </c>
      <c r="C97" s="571" t="e">
        <f>HLOOKUP(1,Prog!$CN115:$IJ120,6,FALSE)</f>
        <v>#N/A</v>
      </c>
      <c r="D97" s="571" t="e">
        <f>HLOOKUP(2,Prog!$CN115:$IJ120,6,FALSE)</f>
        <v>#N/A</v>
      </c>
      <c r="E97" s="572" t="e">
        <f>HLOOKUP(3,Prog!$CN115:$IJ120,6,FALSE)</f>
        <v>#N/A</v>
      </c>
      <c r="F97" s="309" t="str">
        <f>LEFT(Prog!IN115,4)</f>
        <v/>
      </c>
      <c r="G97" s="335">
        <f>Prog!IP115</f>
        <v>0</v>
      </c>
    </row>
    <row r="98" spans="1:7" ht="16.5">
      <c r="A98" s="304" t="e">
        <f>VLOOKUP(Prog!$AF116,Feuil2!$B$1:$G$77,6,FALSE)</f>
        <v>#N/A</v>
      </c>
      <c r="B98" s="570">
        <f>Prog!AF116</f>
        <v>0</v>
      </c>
      <c r="C98" s="571" t="e">
        <f>HLOOKUP(1,Prog!$CN116:$IJ120,5,FALSE)</f>
        <v>#N/A</v>
      </c>
      <c r="D98" s="571" t="e">
        <f>HLOOKUP(2,Prog!$CN116:$IJ120,5,FALSE)</f>
        <v>#N/A</v>
      </c>
      <c r="E98" s="572" t="e">
        <f>HLOOKUP(3,Prog!$CN116:$IJ120,5,FALSE)</f>
        <v>#N/A</v>
      </c>
      <c r="F98" s="309" t="str">
        <f>LEFT(Prog!IN116,4)</f>
        <v/>
      </c>
      <c r="G98" s="335">
        <f>Prog!IP116</f>
        <v>0</v>
      </c>
    </row>
    <row r="99" spans="1:7" ht="16.5">
      <c r="A99" s="304" t="e">
        <f>VLOOKUP(Prog!$AF117,Feuil2!$B$1:$G$77,6,FALSE)</f>
        <v>#N/A</v>
      </c>
      <c r="B99" s="570">
        <f>Prog!AF117</f>
        <v>0</v>
      </c>
      <c r="C99" s="571" t="e">
        <f>HLOOKUP(1,Prog!$CN117:$IJ120,4,FALSE)</f>
        <v>#N/A</v>
      </c>
      <c r="D99" s="571" t="e">
        <f>HLOOKUP(2,Prog!$CN117:$IJ120,4,FALSE)</f>
        <v>#N/A</v>
      </c>
      <c r="E99" s="572" t="e">
        <f>HLOOKUP(3,Prog!$CN117:$IJ120,4,FALSE)</f>
        <v>#N/A</v>
      </c>
      <c r="F99" s="309" t="str">
        <f>LEFT(Prog!IN117,4)</f>
        <v/>
      </c>
      <c r="G99" s="335">
        <f>Prog!IP117</f>
        <v>0</v>
      </c>
    </row>
    <row r="100" spans="1:7" ht="16.5">
      <c r="A100" s="304" t="e">
        <f>VLOOKUP(Prog!$AF118,Feuil2!$B$1:$G$77,6,FALSE)</f>
        <v>#N/A</v>
      </c>
      <c r="B100" s="570">
        <f>Prog!AF118</f>
        <v>0</v>
      </c>
      <c r="C100" s="571" t="e">
        <f>HLOOKUP(1,Prog!$CN118:$IJ120,3,FALSE)</f>
        <v>#N/A</v>
      </c>
      <c r="D100" s="571" t="e">
        <f>HLOOKUP(2,Prog!$CN118:$IJ120,3,FALSE)</f>
        <v>#N/A</v>
      </c>
      <c r="E100" s="572" t="e">
        <f>HLOOKUP(3,Prog!$CN118:$IJ120,3,FALSE)</f>
        <v>#N/A</v>
      </c>
      <c r="F100" s="309" t="str">
        <f>LEFT(Prog!IN118,4)</f>
        <v/>
      </c>
      <c r="G100" s="335">
        <f>Prog!IP118</f>
        <v>0</v>
      </c>
    </row>
    <row r="101" spans="1:7" ht="16.5">
      <c r="A101" s="304" t="e">
        <f>VLOOKUP(Prog!$AF119,Feuil2!$B$1:$G$77,6,FALSE)</f>
        <v>#N/A</v>
      </c>
      <c r="B101" s="570">
        <f>Prog!AF119</f>
        <v>0</v>
      </c>
      <c r="C101" s="571" t="e">
        <f>HLOOKUP(1,Prog!$CN119:$IJ120,2,FALSE)</f>
        <v>#N/A</v>
      </c>
      <c r="D101" s="571" t="e">
        <f>HLOOKUP(2,Prog!$CN119:$IJ120,2,FALSE)</f>
        <v>#N/A</v>
      </c>
      <c r="E101" s="572" t="e">
        <f>HLOOKUP(3,Prog!$CN119:$IJ120,2,FALSE)</f>
        <v>#N/A</v>
      </c>
      <c r="F101" s="309" t="str">
        <f>LEFT(Prog!IN119,4)</f>
        <v/>
      </c>
      <c r="G101" s="335">
        <f>Prog!IP119</f>
        <v>0</v>
      </c>
    </row>
    <row r="102" spans="1:7" ht="16.5">
      <c r="A102" s="303"/>
      <c r="B102" s="303"/>
      <c r="C102" s="22"/>
      <c r="D102" s="22"/>
      <c r="E102" s="22"/>
      <c r="F102" s="309"/>
      <c r="G102" s="335"/>
    </row>
    <row r="103" spans="1:7" ht="25.5">
      <c r="A103" s="628" t="str">
        <f>Prog!B125</f>
        <v>P.F.M.P.</v>
      </c>
      <c r="B103" s="628"/>
      <c r="C103" s="628"/>
      <c r="D103" s="628"/>
      <c r="E103" s="628"/>
      <c r="F103" s="309"/>
      <c r="G103" s="335"/>
    </row>
    <row r="104" spans="1:7" ht="16.5" customHeight="1">
      <c r="A104" s="625" t="s">
        <v>464</v>
      </c>
      <c r="B104" s="625"/>
      <c r="C104" s="626" t="s">
        <v>675</v>
      </c>
      <c r="D104" s="626"/>
      <c r="E104" s="626"/>
      <c r="F104" s="627" t="s">
        <v>793</v>
      </c>
      <c r="G104" s="627"/>
    </row>
    <row r="105" spans="1:7" ht="16.5">
      <c r="A105" s="304" t="e">
        <f>VLOOKUP(Prog!$AF125,Feuil2!$B$1:$G$77,6,FALSE)</f>
        <v>#N/A</v>
      </c>
      <c r="B105" s="570">
        <f>Prog!AF125</f>
        <v>0</v>
      </c>
      <c r="C105" s="571" t="e">
        <f>HLOOKUP(1,Prog!$CN125:$IJ133,9,FALSE)</f>
        <v>#N/A</v>
      </c>
      <c r="D105" s="571" t="e">
        <f>HLOOKUP(2,Prog!$CN125:$IJ133,9,FALSE)</f>
        <v>#N/A</v>
      </c>
      <c r="E105" s="572" t="e">
        <f>HLOOKUP(3,Prog!$CN125:$IJ133,9,FALSE)</f>
        <v>#N/A</v>
      </c>
      <c r="F105" s="309" t="str">
        <f>LEFT(Prog!IN125,4)</f>
        <v/>
      </c>
      <c r="G105" s="335">
        <f>Prog!IP125</f>
        <v>0</v>
      </c>
    </row>
    <row r="106" spans="1:7" ht="16.5">
      <c r="A106" s="304" t="e">
        <f>VLOOKUP(Prog!$AF126,Feuil2!$B$1:$G$77,6,FALSE)</f>
        <v>#N/A</v>
      </c>
      <c r="B106" s="570">
        <f>Prog!AF126</f>
        <v>0</v>
      </c>
      <c r="C106" s="571" t="e">
        <f>HLOOKUP(1,Prog!$CN126:$IJ133,8,FALSE)</f>
        <v>#N/A</v>
      </c>
      <c r="D106" s="571" t="e">
        <f>HLOOKUP(2,Prog!$CN126:$IJ133,8,FALSE)</f>
        <v>#N/A</v>
      </c>
      <c r="E106" s="572" t="e">
        <f>HLOOKUP(3,Prog!$CN126:$IJ133,8,FALSE)</f>
        <v>#N/A</v>
      </c>
      <c r="F106" s="309" t="str">
        <f>LEFT(Prog!IN126,4)</f>
        <v/>
      </c>
      <c r="G106" s="335">
        <f>Prog!IP126</f>
        <v>0</v>
      </c>
    </row>
    <row r="107" spans="1:7" ht="16.5">
      <c r="A107" s="304" t="e">
        <f>VLOOKUP(Prog!$AF127,Feuil2!$B$1:$G$77,6,FALSE)</f>
        <v>#N/A</v>
      </c>
      <c r="B107" s="570">
        <f>Prog!AF127</f>
        <v>0</v>
      </c>
      <c r="C107" s="571" t="e">
        <f>HLOOKUP(1,Prog!$CN127:$IJ133,7,FALSE)</f>
        <v>#N/A</v>
      </c>
      <c r="D107" s="571" t="e">
        <f>HLOOKUP(2,Prog!$CN127:$IJ133,7,FALSE)</f>
        <v>#N/A</v>
      </c>
      <c r="E107" s="572" t="e">
        <f>HLOOKUP(3,Prog!$CN127:$IJ133,7,FALSE)</f>
        <v>#N/A</v>
      </c>
      <c r="F107" s="309" t="str">
        <f>LEFT(Prog!IN127,4)</f>
        <v/>
      </c>
      <c r="G107" s="335">
        <f>Prog!IP127</f>
        <v>0</v>
      </c>
    </row>
    <row r="108" spans="1:7" ht="16.5">
      <c r="A108" s="304" t="e">
        <f>VLOOKUP(Prog!$AF128,Feuil2!$B$1:$G$77,6,FALSE)</f>
        <v>#N/A</v>
      </c>
      <c r="B108" s="570">
        <f>Prog!AF128</f>
        <v>0</v>
      </c>
      <c r="C108" s="571" t="e">
        <f>HLOOKUP(1,Prog!$CN128:$IJ133,6,FALSE)</f>
        <v>#N/A</v>
      </c>
      <c r="D108" s="571" t="e">
        <f>HLOOKUP(2,Prog!$CN128:$IJ133,6,FALSE)</f>
        <v>#N/A</v>
      </c>
      <c r="E108" s="572" t="e">
        <f>HLOOKUP(3,Prog!$CN128:$IJ133,6,FALSE)</f>
        <v>#N/A</v>
      </c>
      <c r="F108" s="309" t="str">
        <f>LEFT(Prog!IN128,4)</f>
        <v/>
      </c>
      <c r="G108" s="335">
        <f>Prog!IP128</f>
        <v>0</v>
      </c>
    </row>
    <row r="109" spans="1:7" ht="16.5">
      <c r="A109" s="304" t="e">
        <f>VLOOKUP(Prog!$AF129,Feuil2!$B$1:$G$77,6,FALSE)</f>
        <v>#N/A</v>
      </c>
      <c r="B109" s="570">
        <f>Prog!AF129</f>
        <v>0</v>
      </c>
      <c r="C109" s="571" t="e">
        <f>HLOOKUP(1,Prog!$CN129:$IJ133,5,FALSE)</f>
        <v>#N/A</v>
      </c>
      <c r="D109" s="571" t="e">
        <f>HLOOKUP(2,Prog!$CN129:$IJ133,5,FALSE)</f>
        <v>#N/A</v>
      </c>
      <c r="E109" s="572" t="e">
        <f>HLOOKUP(3,Prog!$CN129:$IJ133,5,FALSE)</f>
        <v>#N/A</v>
      </c>
      <c r="F109" s="309" t="str">
        <f>LEFT(Prog!IN129,4)</f>
        <v/>
      </c>
      <c r="G109" s="335">
        <f>Prog!IP129</f>
        <v>0</v>
      </c>
    </row>
    <row r="110" spans="1:7" ht="16.5">
      <c r="A110" s="304" t="e">
        <f>VLOOKUP(Prog!$AF130,Feuil2!$B$1:$G$77,6,FALSE)</f>
        <v>#N/A</v>
      </c>
      <c r="B110" s="570">
        <f>Prog!AF130</f>
        <v>0</v>
      </c>
      <c r="C110" s="571" t="e">
        <f>HLOOKUP(1,Prog!$CN130:$IJ133,4,FALSE)</f>
        <v>#N/A</v>
      </c>
      <c r="D110" s="571" t="e">
        <f>HLOOKUP(2,Prog!$CN130:$IJ133,4,FALSE)</f>
        <v>#N/A</v>
      </c>
      <c r="E110" s="572" t="e">
        <f>HLOOKUP(3,Prog!$CN130:$IJ133,4,FALSE)</f>
        <v>#N/A</v>
      </c>
      <c r="F110" s="309" t="str">
        <f>LEFT(Prog!IN130,4)</f>
        <v/>
      </c>
      <c r="G110" s="335">
        <f>Prog!IP130</f>
        <v>0</v>
      </c>
    </row>
    <row r="111" spans="1:7" ht="16.5">
      <c r="A111" s="304" t="e">
        <f>VLOOKUP(Prog!$AF131,Feuil2!$B$1:$G$77,6,FALSE)</f>
        <v>#N/A</v>
      </c>
      <c r="B111" s="570">
        <f>Prog!AF131</f>
        <v>0</v>
      </c>
      <c r="C111" s="571" t="e">
        <f>HLOOKUP(1,Prog!$CN131:$IJ133,3,FALSE)</f>
        <v>#N/A</v>
      </c>
      <c r="D111" s="571" t="e">
        <f>HLOOKUP(2,Prog!$CN131:$IJ133,3,FALSE)</f>
        <v>#N/A</v>
      </c>
      <c r="E111" s="572" t="e">
        <f>HLOOKUP(3,Prog!$CN131:$IJ133,3,FALSE)</f>
        <v>#N/A</v>
      </c>
      <c r="F111" s="309" t="str">
        <f>LEFT(Prog!IN131,4)</f>
        <v/>
      </c>
      <c r="G111" s="335">
        <f>Prog!IP131</f>
        <v>0</v>
      </c>
    </row>
    <row r="112" spans="1:7" ht="16.5">
      <c r="A112" s="304" t="e">
        <f>VLOOKUP(Prog!$AF132,Feuil2!$B$1:$G$77,6,FALSE)</f>
        <v>#N/A</v>
      </c>
      <c r="B112" s="570">
        <f>Prog!AF132</f>
        <v>0</v>
      </c>
      <c r="C112" s="571" t="e">
        <f>HLOOKUP(1,Prog!$CN132:$IJ133,2,FALSE)</f>
        <v>#N/A</v>
      </c>
      <c r="D112" s="571" t="e">
        <f>HLOOKUP(2,Prog!$CN132:$IJ133,2,FALSE)</f>
        <v>#N/A</v>
      </c>
      <c r="E112" s="572" t="e">
        <f>HLOOKUP(3,Prog!$CN132:$IJ133,2,FALSE)</f>
        <v>#N/A</v>
      </c>
      <c r="F112" s="309" t="str">
        <f>LEFT(Prog!IN132,4)</f>
        <v/>
      </c>
      <c r="G112" s="335">
        <f>Prog!IP132</f>
        <v>0</v>
      </c>
    </row>
    <row r="114" spans="1:7" ht="25.5">
      <c r="A114" s="628" t="str">
        <f>Prog!B137</f>
        <v>N° 11</v>
      </c>
      <c r="B114" s="628"/>
      <c r="C114" s="628"/>
      <c r="D114" s="628"/>
      <c r="E114" s="628"/>
      <c r="F114" s="309"/>
      <c r="G114" s="335"/>
    </row>
    <row r="115" spans="1:7">
      <c r="A115" s="625" t="s">
        <v>464</v>
      </c>
      <c r="B115" s="625"/>
      <c r="C115" s="626" t="s">
        <v>675</v>
      </c>
      <c r="D115" s="626"/>
      <c r="E115" s="626"/>
      <c r="F115" s="627" t="s">
        <v>793</v>
      </c>
      <c r="G115" s="627"/>
    </row>
    <row r="116" spans="1:7" ht="16.5">
      <c r="A116" s="304" t="e">
        <f>VLOOKUP(Prog!$AF137,Feuil2!$B$1:$G$77,6,FALSE)</f>
        <v>#N/A</v>
      </c>
      <c r="B116" s="570">
        <f>Prog!AF137</f>
        <v>0</v>
      </c>
      <c r="C116" s="571" t="e">
        <f>HLOOKUP(1,Prog!$CN137:$IJ145,9,FALSE)</f>
        <v>#N/A</v>
      </c>
      <c r="D116" s="571" t="e">
        <f>HLOOKUP(2,Prog!$CN137:$IJ145,9,FALSE)</f>
        <v>#N/A</v>
      </c>
      <c r="E116" s="572" t="e">
        <f>HLOOKUP(3,Prog!$CN137:$IJ145,9,FALSE)</f>
        <v>#N/A</v>
      </c>
      <c r="F116" s="309" t="str">
        <f>LEFT(Prog!IN137,4)</f>
        <v/>
      </c>
      <c r="G116" s="335">
        <f>Prog!IP137</f>
        <v>0</v>
      </c>
    </row>
    <row r="117" spans="1:7" ht="16.5">
      <c r="A117" s="304" t="e">
        <f>VLOOKUP(Prog!$AF138,Feuil2!$B$1:$G$77,6,FALSE)</f>
        <v>#N/A</v>
      </c>
      <c r="B117" s="570">
        <f>Prog!AF138</f>
        <v>0</v>
      </c>
      <c r="C117" s="571" t="e">
        <f>HLOOKUP(1,Prog!$CN138:$IJ145,8,FALSE)</f>
        <v>#N/A</v>
      </c>
      <c r="D117" s="571" t="e">
        <f>HLOOKUP(2,Prog!$CN138:$IJ145,8,FALSE)</f>
        <v>#N/A</v>
      </c>
      <c r="E117" s="572" t="e">
        <f>HLOOKUP(3,Prog!$CN138:$IJ145,8,FALSE)</f>
        <v>#N/A</v>
      </c>
      <c r="F117" s="309" t="str">
        <f>LEFT(Prog!IN138,4)</f>
        <v/>
      </c>
      <c r="G117" s="335">
        <f>Prog!IP138</f>
        <v>0</v>
      </c>
    </row>
    <row r="118" spans="1:7" ht="16.5">
      <c r="A118" s="304" t="e">
        <f>VLOOKUP(Prog!$AF139,Feuil2!$B$1:$G$77,6,FALSE)</f>
        <v>#N/A</v>
      </c>
      <c r="B118" s="570">
        <f>Prog!AF139</f>
        <v>0</v>
      </c>
      <c r="C118" s="571" t="e">
        <f>HLOOKUP(1,Prog!$CN139:$IJ145,7,FALSE)</f>
        <v>#N/A</v>
      </c>
      <c r="D118" s="571" t="e">
        <f>HLOOKUP(2,Prog!$CN138:$IJ145,7,FALSE)</f>
        <v>#N/A</v>
      </c>
      <c r="E118" s="572" t="e">
        <f>HLOOKUP(3,Prog!$CN138:$IJ145,7,FALSE)</f>
        <v>#N/A</v>
      </c>
      <c r="F118" s="309" t="str">
        <f>LEFT(Prog!IN138,4)</f>
        <v/>
      </c>
      <c r="G118" s="335">
        <f>Prog!IP138</f>
        <v>0</v>
      </c>
    </row>
    <row r="119" spans="1:7" ht="16.5">
      <c r="A119" s="304" t="e">
        <f>VLOOKUP(Prog!$AF140,Feuil2!$B$1:$G$77,6,FALSE)</f>
        <v>#N/A</v>
      </c>
      <c r="B119" s="570">
        <f>Prog!AF140</f>
        <v>0</v>
      </c>
      <c r="C119" s="571" t="e">
        <f>HLOOKUP(1,Prog!$CN140:$IJ145,6,FALSE)</f>
        <v>#N/A</v>
      </c>
      <c r="D119" s="571" t="e">
        <f>HLOOKUP(2,Prog!$CN140:$IJ145,6,FALSE)</f>
        <v>#N/A</v>
      </c>
      <c r="E119" s="572" t="e">
        <f>HLOOKUP(3,Prog!$CN140:$IJ145,6,FALSE)</f>
        <v>#N/A</v>
      </c>
      <c r="F119" s="309" t="str">
        <f>LEFT(Prog!IN140,4)</f>
        <v/>
      </c>
      <c r="G119" s="335">
        <f>Prog!IP140</f>
        <v>0</v>
      </c>
    </row>
    <row r="120" spans="1:7" ht="16.5">
      <c r="A120" s="304" t="e">
        <f>VLOOKUP(Prog!$AF141,Feuil2!$B$1:$G$77,6,FALSE)</f>
        <v>#N/A</v>
      </c>
      <c r="B120" s="570">
        <f>Prog!AF141</f>
        <v>0</v>
      </c>
      <c r="C120" s="571" t="e">
        <f>HLOOKUP(1,Prog!$CN141:$IJ145,5,FALSE)</f>
        <v>#N/A</v>
      </c>
      <c r="D120" s="571" t="e">
        <f>HLOOKUP(2,Prog!$CN141:$IJ145,5,FALSE)</f>
        <v>#N/A</v>
      </c>
      <c r="E120" s="572" t="e">
        <f>HLOOKUP(3,Prog!$CN141:$IJ145,5,FALSE)</f>
        <v>#N/A</v>
      </c>
      <c r="F120" s="309" t="str">
        <f>LEFT(Prog!IN141,4)</f>
        <v/>
      </c>
      <c r="G120" s="335">
        <f>Prog!IP141</f>
        <v>0</v>
      </c>
    </row>
    <row r="121" spans="1:7" ht="16.5">
      <c r="A121" s="304" t="e">
        <f>VLOOKUP(Prog!$AF142,Feuil2!$B$1:$G$77,6,FALSE)</f>
        <v>#N/A</v>
      </c>
      <c r="B121" s="570">
        <f>Prog!AF142</f>
        <v>0</v>
      </c>
      <c r="C121" s="571" t="e">
        <f>HLOOKUP(1,Prog!$CN142:$IJ145,4,FALSE)</f>
        <v>#N/A</v>
      </c>
      <c r="D121" s="571" t="e">
        <f>HLOOKUP(2,Prog!$CN142:$IJ145,4,FALSE)</f>
        <v>#N/A</v>
      </c>
      <c r="E121" s="572" t="e">
        <f>HLOOKUP(3,Prog!$CN142:$IJ145,4,FALSE)</f>
        <v>#N/A</v>
      </c>
      <c r="F121" s="309" t="str">
        <f>LEFT(Prog!IN142,4)</f>
        <v/>
      </c>
      <c r="G121" s="335">
        <f>Prog!IP142</f>
        <v>0</v>
      </c>
    </row>
    <row r="122" spans="1:7" ht="16.5">
      <c r="A122" s="304" t="e">
        <f>VLOOKUP(Prog!$AF143,Feuil2!$B$1:$G$77,6,FALSE)</f>
        <v>#N/A</v>
      </c>
      <c r="B122" s="570">
        <f>Prog!AF143</f>
        <v>0</v>
      </c>
      <c r="C122" s="571" t="e">
        <f>HLOOKUP(1,Prog!$CN143:$IJ145,3,FALSE)</f>
        <v>#N/A</v>
      </c>
      <c r="D122" s="571" t="e">
        <f>HLOOKUP(2,Prog!$CN143:$IJ145,3,FALSE)</f>
        <v>#N/A</v>
      </c>
      <c r="E122" s="572" t="e">
        <f>HLOOKUP(3,Prog!$CN143:$IJ145,3,FALSE)</f>
        <v>#N/A</v>
      </c>
      <c r="F122" s="309" t="str">
        <f>LEFT(Prog!IN143,4)</f>
        <v/>
      </c>
      <c r="G122" s="335">
        <f>Prog!IP143</f>
        <v>0</v>
      </c>
    </row>
    <row r="123" spans="1:7" ht="16.5">
      <c r="A123" s="304" t="e">
        <f>VLOOKUP(Prog!$AF144,Feuil2!$B$1:$G$77,6,FALSE)</f>
        <v>#N/A</v>
      </c>
      <c r="B123" s="570">
        <f>Prog!AF144</f>
        <v>0</v>
      </c>
      <c r="C123" s="571" t="e">
        <f>HLOOKUP(1,Prog!$CN144:$IJ145,2,FALSE)</f>
        <v>#N/A</v>
      </c>
      <c r="D123" s="571" t="e">
        <f>HLOOKUP(2,Prog!$CN144:$IJ145,2,FALSE)</f>
        <v>#N/A</v>
      </c>
      <c r="E123" s="572" t="e">
        <f>HLOOKUP(3,Prog!$CN144:$IJ145,2,FALSE)</f>
        <v>#N/A</v>
      </c>
      <c r="F123" s="309" t="str">
        <f>LEFT(Prog!IN144,4)</f>
        <v/>
      </c>
      <c r="G123" s="335">
        <f>Prog!IP144</f>
        <v>0</v>
      </c>
    </row>
    <row r="124" spans="1:7" ht="16.5">
      <c r="A124" s="288"/>
      <c r="B124" s="565"/>
      <c r="C124" s="566"/>
      <c r="D124" s="566"/>
      <c r="E124" s="566"/>
      <c r="F124" s="309"/>
      <c r="G124" s="335"/>
    </row>
    <row r="125" spans="1:7" ht="16.5">
      <c r="A125" s="288"/>
      <c r="B125" s="565"/>
      <c r="C125" s="566"/>
      <c r="D125" s="566"/>
      <c r="E125" s="566"/>
      <c r="F125" s="309"/>
      <c r="G125" s="335"/>
    </row>
    <row r="127" spans="1:7" ht="25.5">
      <c r="A127" s="628" t="str">
        <f>Prog!B150</f>
        <v>N° 12</v>
      </c>
      <c r="B127" s="628"/>
      <c r="C127" s="628"/>
      <c r="D127" s="628"/>
      <c r="E127" s="628"/>
    </row>
    <row r="128" spans="1:7">
      <c r="A128" s="625" t="s">
        <v>464</v>
      </c>
      <c r="B128" s="625"/>
      <c r="C128" s="626" t="s">
        <v>675</v>
      </c>
      <c r="D128" s="626"/>
      <c r="E128" s="626"/>
      <c r="F128" s="627" t="s">
        <v>793</v>
      </c>
      <c r="G128" s="627"/>
    </row>
    <row r="129" spans="1:7" ht="16.5">
      <c r="A129" s="304" t="e">
        <f>VLOOKUP(Prog!$AF150,Feuil2!$B$1:$G$77,6,FALSE)</f>
        <v>#N/A</v>
      </c>
      <c r="B129" s="570">
        <f>Prog!AF150</f>
        <v>0</v>
      </c>
      <c r="C129" s="571" t="e">
        <f>HLOOKUP(1,Prog!$CN150:$IJ158,9,FALSE)</f>
        <v>#N/A</v>
      </c>
      <c r="D129" s="571" t="e">
        <f>HLOOKUP(2,Prog!$CN150:$IJ158,9,FALSE)</f>
        <v>#N/A</v>
      </c>
      <c r="E129" s="572" t="e">
        <f>HLOOKUP(3,Prog!$CN150:$IJ158,9,FALSE)</f>
        <v>#N/A</v>
      </c>
      <c r="F129" s="309" t="str">
        <f>LEFT(Prog!IN150,4)</f>
        <v/>
      </c>
      <c r="G129" s="335">
        <f>Prog!IP150</f>
        <v>0</v>
      </c>
    </row>
    <row r="130" spans="1:7" ht="16.5">
      <c r="A130" s="304" t="e">
        <f>VLOOKUP(Prog!$AF151,Feuil2!$B$1:$G$77,6,FALSE)</f>
        <v>#N/A</v>
      </c>
      <c r="B130" s="570">
        <f>Prog!AF151</f>
        <v>0</v>
      </c>
      <c r="C130" s="571" t="e">
        <f>HLOOKUP(1,Prog!$CN151:$IJ158,8,FALSE)</f>
        <v>#N/A</v>
      </c>
      <c r="D130" s="571" t="e">
        <f>HLOOKUP(2,Prog!$CN151:$IJ158,8,FALSE)</f>
        <v>#N/A</v>
      </c>
      <c r="E130" s="572" t="e">
        <f>HLOOKUP(3,Prog!$CN151:$IJ158,8,FALSE)</f>
        <v>#N/A</v>
      </c>
      <c r="F130" s="309" t="str">
        <f>LEFT(Prog!IN151,4)</f>
        <v/>
      </c>
      <c r="G130" s="335">
        <f>Prog!IP151</f>
        <v>0</v>
      </c>
    </row>
    <row r="131" spans="1:7" ht="16.5">
      <c r="A131" s="304" t="e">
        <f>VLOOKUP(Prog!$AF152,Feuil2!$B$1:$G$77,6,FALSE)</f>
        <v>#N/A</v>
      </c>
      <c r="B131" s="570">
        <f>Prog!AF152</f>
        <v>0</v>
      </c>
      <c r="C131" s="571" t="e">
        <f>HLOOKUP(1,Prog!$CN152:$IJ158,7,FALSE)</f>
        <v>#N/A</v>
      </c>
      <c r="D131" s="571" t="e">
        <f>HLOOKUP(2,Prog!$CN151:$IJ158,7,FALSE)</f>
        <v>#N/A</v>
      </c>
      <c r="E131" s="572" t="e">
        <f>HLOOKUP(3,Prog!$CN151:$IJ158,7,FALSE)</f>
        <v>#N/A</v>
      </c>
      <c r="F131" s="309" t="str">
        <f>LEFT(Prog!IN151,4)</f>
        <v/>
      </c>
      <c r="G131" s="335">
        <f>Prog!IP151</f>
        <v>0</v>
      </c>
    </row>
    <row r="132" spans="1:7" ht="16.5">
      <c r="A132" s="304" t="e">
        <f>VLOOKUP(Prog!$AF153,Feuil2!$B$1:$G$77,6,FALSE)</f>
        <v>#N/A</v>
      </c>
      <c r="B132" s="570">
        <f>Prog!AF153</f>
        <v>0</v>
      </c>
      <c r="C132" s="571" t="e">
        <f>HLOOKUP(1,Prog!$CN153:$IJ158,6,FALSE)</f>
        <v>#N/A</v>
      </c>
      <c r="D132" s="571" t="e">
        <f>HLOOKUP(2,Prog!$CN153:$IJ158,6,FALSE)</f>
        <v>#N/A</v>
      </c>
      <c r="E132" s="572" t="e">
        <f>HLOOKUP(3,Prog!$CN153:$IJ158,6,FALSE)</f>
        <v>#N/A</v>
      </c>
      <c r="F132" s="309" t="str">
        <f>LEFT(Prog!IN153,4)</f>
        <v/>
      </c>
      <c r="G132" s="335">
        <f>Prog!IP153</f>
        <v>0</v>
      </c>
    </row>
    <row r="133" spans="1:7" ht="16.5">
      <c r="A133" s="304" t="e">
        <f>VLOOKUP(Prog!$AF154,Feuil2!$B$1:$G$77,6,FALSE)</f>
        <v>#N/A</v>
      </c>
      <c r="B133" s="570">
        <f>Prog!AF154</f>
        <v>0</v>
      </c>
      <c r="C133" s="571" t="e">
        <f>HLOOKUP(1,Prog!$CN154:$IJ158,5,FALSE)</f>
        <v>#N/A</v>
      </c>
      <c r="D133" s="571" t="e">
        <f>HLOOKUP(2,Prog!$CN154:$IJ158,5,FALSE)</f>
        <v>#N/A</v>
      </c>
      <c r="E133" s="572" t="e">
        <f>HLOOKUP(3,Prog!$CN154:$IJ158,5,FALSE)</f>
        <v>#N/A</v>
      </c>
      <c r="F133" s="309" t="str">
        <f>LEFT(Prog!IN154,4)</f>
        <v/>
      </c>
      <c r="G133" s="335">
        <f>Prog!IP154</f>
        <v>0</v>
      </c>
    </row>
    <row r="134" spans="1:7" ht="16.5">
      <c r="A134" s="304" t="e">
        <f>VLOOKUP(Prog!$AF155,Feuil2!$B$1:$G$77,6,FALSE)</f>
        <v>#N/A</v>
      </c>
      <c r="B134" s="570">
        <f>Prog!AF155</f>
        <v>0</v>
      </c>
      <c r="C134" s="571" t="e">
        <f>HLOOKUP(1,Prog!$CN155:$IJ158,4,FALSE)</f>
        <v>#N/A</v>
      </c>
      <c r="D134" s="571" t="e">
        <f>HLOOKUP(2,Prog!$CN155:$IJ158,4,FALSE)</f>
        <v>#N/A</v>
      </c>
      <c r="E134" s="572" t="e">
        <f>HLOOKUP(3,Prog!$CN155:$IJ158,4,FALSE)</f>
        <v>#N/A</v>
      </c>
      <c r="F134" s="309" t="str">
        <f>LEFT(Prog!IN155,4)</f>
        <v/>
      </c>
      <c r="G134" s="335">
        <f>Prog!IP155</f>
        <v>0</v>
      </c>
    </row>
    <row r="135" spans="1:7" ht="16.5">
      <c r="A135" s="304" t="e">
        <f>VLOOKUP(Prog!$AF156,Feuil2!$B$1:$G$77,6,FALSE)</f>
        <v>#N/A</v>
      </c>
      <c r="B135" s="570">
        <f>Prog!AF156</f>
        <v>0</v>
      </c>
      <c r="C135" s="571" t="e">
        <f>HLOOKUP(1,Prog!$CN156:$IJ158,3,FALSE)</f>
        <v>#N/A</v>
      </c>
      <c r="D135" s="571" t="e">
        <f>HLOOKUP(2,Prog!$CN156:$IJ158,3,FALSE)</f>
        <v>#N/A</v>
      </c>
      <c r="E135" s="572" t="e">
        <f>HLOOKUP(3,Prog!$CN156:$IJ158,3,FALSE)</f>
        <v>#N/A</v>
      </c>
      <c r="F135" s="309" t="str">
        <f>LEFT(Prog!IN156,4)</f>
        <v/>
      </c>
      <c r="G135" s="335">
        <f>Prog!IP156</f>
        <v>0</v>
      </c>
    </row>
    <row r="136" spans="1:7" ht="16.5">
      <c r="A136" s="304" t="e">
        <f>VLOOKUP(Prog!$AF157,Feuil2!$B$1:$G$77,6,FALSE)</f>
        <v>#N/A</v>
      </c>
      <c r="B136" s="570">
        <f>Prog!AF157</f>
        <v>0</v>
      </c>
      <c r="C136" s="571" t="e">
        <f>HLOOKUP(1,Prog!$CN157:$IJ158,2,FALSE)</f>
        <v>#N/A</v>
      </c>
      <c r="D136" s="571" t="e">
        <f>HLOOKUP(2,Prog!$CN157:$IJ158,2,FALSE)</f>
        <v>#N/A</v>
      </c>
      <c r="E136" s="572" t="e">
        <f>HLOOKUP(3,Prog!$CN157:$IJ158,2,FALSE)</f>
        <v>#N/A</v>
      </c>
      <c r="F136" s="309" t="str">
        <f>LEFT(Prog!IN157,4)</f>
        <v/>
      </c>
      <c r="G136" s="335">
        <f>Prog!IP157</f>
        <v>0</v>
      </c>
    </row>
    <row r="137" spans="1:7" ht="16.5">
      <c r="A137" s="288"/>
      <c r="B137" s="565"/>
      <c r="C137" s="566"/>
      <c r="D137" s="566"/>
      <c r="E137" s="566"/>
      <c r="F137" s="309"/>
      <c r="G137" s="335"/>
    </row>
    <row r="138" spans="1:7" ht="16.5">
      <c r="A138" s="288"/>
      <c r="B138" s="565"/>
      <c r="C138" s="566"/>
      <c r="D138" s="566"/>
      <c r="E138" s="566"/>
      <c r="F138" s="309"/>
      <c r="G138" s="335"/>
    </row>
    <row r="140" spans="1:7" ht="25.5">
      <c r="A140" s="628" t="str">
        <f>Prog!B163</f>
        <v>N° 13</v>
      </c>
      <c r="B140" s="628"/>
      <c r="C140" s="628"/>
      <c r="D140" s="628"/>
      <c r="E140" s="628"/>
      <c r="F140" s="309"/>
      <c r="G140" s="335"/>
    </row>
    <row r="141" spans="1:7">
      <c r="A141" s="625" t="s">
        <v>464</v>
      </c>
      <c r="B141" s="625"/>
      <c r="C141" s="626" t="s">
        <v>675</v>
      </c>
      <c r="D141" s="626"/>
      <c r="E141" s="626"/>
      <c r="F141" s="627" t="s">
        <v>793</v>
      </c>
      <c r="G141" s="627"/>
    </row>
    <row r="142" spans="1:7" ht="16.5">
      <c r="A142" s="304" t="e">
        <f>VLOOKUP(Prog!$AF163,Feuil2!$B$1:$G$77,6,FALSE)</f>
        <v>#N/A</v>
      </c>
      <c r="B142" s="570">
        <f>Prog!AF163</f>
        <v>0</v>
      </c>
      <c r="C142" s="571" t="e">
        <f>HLOOKUP(1,Prog!$CN163:$IJ171,9,FALSE)</f>
        <v>#N/A</v>
      </c>
      <c r="D142" s="571" t="e">
        <f>HLOOKUP(2,Prog!$CN163:$IJ171,9,FALSE)</f>
        <v>#N/A</v>
      </c>
      <c r="E142" s="572" t="e">
        <f>HLOOKUP(3,Prog!$CN163:$IJ171,9,FALSE)</f>
        <v>#N/A</v>
      </c>
      <c r="F142" s="309" t="str">
        <f>LEFT(Prog!IN163,4)</f>
        <v/>
      </c>
      <c r="G142" s="335">
        <f>Prog!IP163</f>
        <v>0</v>
      </c>
    </row>
    <row r="143" spans="1:7" ht="16.5">
      <c r="A143" s="304" t="e">
        <f>VLOOKUP(Prog!$AF164,Feuil2!$B$1:$G$77,6,FALSE)</f>
        <v>#N/A</v>
      </c>
      <c r="B143" s="570">
        <f>Prog!AF164</f>
        <v>0</v>
      </c>
      <c r="C143" s="571" t="e">
        <f>HLOOKUP(1,Prog!$CN164:$IJ171,8,FALSE)</f>
        <v>#N/A</v>
      </c>
      <c r="D143" s="571" t="e">
        <f>HLOOKUP(2,Prog!$CN164:$IJ171,8,FALSE)</f>
        <v>#N/A</v>
      </c>
      <c r="E143" s="572" t="e">
        <f>HLOOKUP(3,Prog!$CN164:$IJ171,8,FALSE)</f>
        <v>#N/A</v>
      </c>
      <c r="F143" s="309" t="str">
        <f>LEFT(Prog!IN164,4)</f>
        <v/>
      </c>
      <c r="G143" s="335">
        <f>Prog!IP164</f>
        <v>0</v>
      </c>
    </row>
    <row r="144" spans="1:7" ht="16.5">
      <c r="A144" s="304" t="e">
        <f>VLOOKUP(Prog!$AF165,Feuil2!$B$1:$G$77,6,FALSE)</f>
        <v>#N/A</v>
      </c>
      <c r="B144" s="570">
        <f>Prog!AF165</f>
        <v>0</v>
      </c>
      <c r="C144" s="571" t="e">
        <f>HLOOKUP(1,Prog!$CN165:$IJ171,7,FALSE)</f>
        <v>#N/A</v>
      </c>
      <c r="D144" s="571" t="e">
        <f>HLOOKUP(2,Prog!$CN164:$IJ171,7,FALSE)</f>
        <v>#N/A</v>
      </c>
      <c r="E144" s="572" t="e">
        <f>HLOOKUP(3,Prog!$CN164:$IJ171,7,FALSE)</f>
        <v>#N/A</v>
      </c>
      <c r="F144" s="309" t="str">
        <f>LEFT(Prog!IN164,4)</f>
        <v/>
      </c>
      <c r="G144" s="335">
        <f>Prog!IP164</f>
        <v>0</v>
      </c>
    </row>
    <row r="145" spans="1:7" ht="16.5">
      <c r="A145" s="304" t="e">
        <f>VLOOKUP(Prog!$AF166,Feuil2!$B$1:$G$77,6,FALSE)</f>
        <v>#N/A</v>
      </c>
      <c r="B145" s="570">
        <f>Prog!AF166</f>
        <v>0</v>
      </c>
      <c r="C145" s="571" t="e">
        <f>HLOOKUP(1,Prog!$CN166:$IJ171,6,FALSE)</f>
        <v>#N/A</v>
      </c>
      <c r="D145" s="571" t="e">
        <f>HLOOKUP(2,Prog!$CN166:$IJ171,6,FALSE)</f>
        <v>#N/A</v>
      </c>
      <c r="E145" s="572" t="e">
        <f>HLOOKUP(3,Prog!$CN166:$IJ171,6,FALSE)</f>
        <v>#N/A</v>
      </c>
      <c r="F145" s="309" t="str">
        <f>LEFT(Prog!IN166,4)</f>
        <v/>
      </c>
      <c r="G145" s="335">
        <f>Prog!IP166</f>
        <v>0</v>
      </c>
    </row>
    <row r="146" spans="1:7" ht="16.5">
      <c r="A146" s="304" t="e">
        <f>VLOOKUP(Prog!$AF167,Feuil2!$B$1:$G$77,6,FALSE)</f>
        <v>#N/A</v>
      </c>
      <c r="B146" s="570">
        <f>Prog!AF167</f>
        <v>0</v>
      </c>
      <c r="C146" s="571" t="e">
        <f>HLOOKUP(1,Prog!$CN167:$IJ171,5,FALSE)</f>
        <v>#N/A</v>
      </c>
      <c r="D146" s="571" t="e">
        <f>HLOOKUP(2,Prog!$CN167:$IJ171,5,FALSE)</f>
        <v>#N/A</v>
      </c>
      <c r="E146" s="572" t="e">
        <f>HLOOKUP(3,Prog!$CN167:$IJ171,5,FALSE)</f>
        <v>#N/A</v>
      </c>
      <c r="F146" s="309" t="str">
        <f>LEFT(Prog!IN167,4)</f>
        <v/>
      </c>
      <c r="G146" s="335">
        <f>Prog!IP167</f>
        <v>0</v>
      </c>
    </row>
    <row r="147" spans="1:7" ht="16.5">
      <c r="A147" s="304" t="e">
        <f>VLOOKUP(Prog!$AF168,Feuil2!$B$1:$G$77,6,FALSE)</f>
        <v>#N/A</v>
      </c>
      <c r="B147" s="570">
        <f>Prog!AF168</f>
        <v>0</v>
      </c>
      <c r="C147" s="571" t="e">
        <f>HLOOKUP(1,Prog!$CN168:$IJ171,4,FALSE)</f>
        <v>#N/A</v>
      </c>
      <c r="D147" s="571" t="e">
        <f>HLOOKUP(2,Prog!$CN168:$IJ171,4,FALSE)</f>
        <v>#N/A</v>
      </c>
      <c r="E147" s="572" t="e">
        <f>HLOOKUP(3,Prog!$CN168:$IJ171,4,FALSE)</f>
        <v>#N/A</v>
      </c>
      <c r="F147" s="309" t="str">
        <f>LEFT(Prog!IN168,4)</f>
        <v/>
      </c>
      <c r="G147" s="335">
        <f>Prog!IP168</f>
        <v>0</v>
      </c>
    </row>
    <row r="148" spans="1:7" ht="16.5">
      <c r="A148" s="304" t="e">
        <f>VLOOKUP(Prog!$AF169,Feuil2!$B$1:$G$77,6,FALSE)</f>
        <v>#N/A</v>
      </c>
      <c r="B148" s="570">
        <f>Prog!AF169</f>
        <v>0</v>
      </c>
      <c r="C148" s="571" t="e">
        <f>HLOOKUP(1,Prog!$CN169:$IJ171,3,FALSE)</f>
        <v>#N/A</v>
      </c>
      <c r="D148" s="571" t="e">
        <f>HLOOKUP(2,Prog!$CN169:$IJ171,3,FALSE)</f>
        <v>#N/A</v>
      </c>
      <c r="E148" s="572" t="e">
        <f>HLOOKUP(3,Prog!$CN169:$IJ171,3,FALSE)</f>
        <v>#N/A</v>
      </c>
      <c r="F148" s="309" t="str">
        <f>LEFT(Prog!IN169,4)</f>
        <v/>
      </c>
      <c r="G148" s="335">
        <f>Prog!IP169</f>
        <v>0</v>
      </c>
    </row>
    <row r="149" spans="1:7" ht="16.5">
      <c r="A149" s="304" t="e">
        <f>VLOOKUP(Prog!$AF170,Feuil2!$B$1:$G$77,6,FALSE)</f>
        <v>#N/A</v>
      </c>
      <c r="B149" s="570">
        <f>Prog!AF170</f>
        <v>0</v>
      </c>
      <c r="C149" s="571" t="e">
        <f>HLOOKUP(1,Prog!$CN170:$IJ171,2,FALSE)</f>
        <v>#N/A</v>
      </c>
      <c r="D149" s="571" t="e">
        <f>HLOOKUP(2,Prog!$CN170:$IJ171,2,FALSE)</f>
        <v>#N/A</v>
      </c>
      <c r="E149" s="572" t="e">
        <f>HLOOKUP(3,Prog!$CN170:$IJ171,2,FALSE)</f>
        <v>#N/A</v>
      </c>
      <c r="F149" s="309" t="str">
        <f>LEFT(Prog!IN170,4)</f>
        <v/>
      </c>
      <c r="G149" s="335">
        <f>Prog!IP170</f>
        <v>0</v>
      </c>
    </row>
    <row r="153" spans="1:7" ht="25.5" customHeight="1">
      <c r="A153" s="628" t="str">
        <f>Prog!B176</f>
        <v>N° 14</v>
      </c>
      <c r="B153" s="628"/>
      <c r="C153" s="628"/>
      <c r="D153" s="628"/>
      <c r="E153" s="628"/>
      <c r="F153" s="309"/>
      <c r="G153" s="335"/>
    </row>
    <row r="154" spans="1:7">
      <c r="A154" s="625" t="s">
        <v>464</v>
      </c>
      <c r="B154" s="625"/>
      <c r="C154" s="626" t="s">
        <v>675</v>
      </c>
      <c r="D154" s="626"/>
      <c r="E154" s="626"/>
      <c r="F154" s="627" t="s">
        <v>793</v>
      </c>
      <c r="G154" s="627"/>
    </row>
    <row r="155" spans="1:7" ht="16.5">
      <c r="A155" s="304" t="e">
        <f>VLOOKUP(Prog!$AF176,Feuil2!$B$1:$G$77,6,FALSE)</f>
        <v>#N/A</v>
      </c>
      <c r="B155" s="570">
        <f>Prog!AF176</f>
        <v>0</v>
      </c>
      <c r="C155" s="571" t="e">
        <f>HLOOKUP(1,Prog!$CN176:$IJ184,9,FALSE)</f>
        <v>#N/A</v>
      </c>
      <c r="D155" s="571" t="e">
        <f>HLOOKUP(2,Prog!$CN176:$IJ184,9,FALSE)</f>
        <v>#N/A</v>
      </c>
      <c r="E155" s="572" t="e">
        <f>HLOOKUP(3,Prog!$CN176:$IJ184,9,FALSE)</f>
        <v>#N/A</v>
      </c>
      <c r="F155" s="309" t="str">
        <f>LEFT(Prog!IN176,4)</f>
        <v/>
      </c>
      <c r="G155" s="335">
        <f>Prog!IP176</f>
        <v>0</v>
      </c>
    </row>
    <row r="156" spans="1:7" ht="16.5">
      <c r="A156" s="304" t="e">
        <f>VLOOKUP(Prog!$AF177,Feuil2!$B$1:$G$77,6,FALSE)</f>
        <v>#N/A</v>
      </c>
      <c r="B156" s="570">
        <f>Prog!AF177</f>
        <v>0</v>
      </c>
      <c r="C156" s="571" t="e">
        <f>HLOOKUP(1,Prog!$CN177:$IJ184,8,FALSE)</f>
        <v>#N/A</v>
      </c>
      <c r="D156" s="571" t="e">
        <f>HLOOKUP(2,Prog!$CN177:$IJ184,8,FALSE)</f>
        <v>#N/A</v>
      </c>
      <c r="E156" s="572" t="e">
        <f>HLOOKUP(3,Prog!$CN177:$IJ184,8,FALSE)</f>
        <v>#N/A</v>
      </c>
      <c r="F156" s="309" t="str">
        <f>LEFT(Prog!IN177,4)</f>
        <v/>
      </c>
      <c r="G156" s="335">
        <f>Prog!IP177</f>
        <v>0</v>
      </c>
    </row>
    <row r="157" spans="1:7" ht="16.5">
      <c r="A157" s="304" t="e">
        <f>VLOOKUP(Prog!$AF178,Feuil2!$B$1:$G$77,6,FALSE)</f>
        <v>#N/A</v>
      </c>
      <c r="B157" s="570">
        <f>Prog!AF178</f>
        <v>0</v>
      </c>
      <c r="C157" s="571" t="e">
        <f>HLOOKUP(1,Prog!$CN178:$IJ184,7,FALSE)</f>
        <v>#N/A</v>
      </c>
      <c r="D157" s="571" t="e">
        <f>HLOOKUP(2,Prog!$CN177:$IJ184,7,FALSE)</f>
        <v>#N/A</v>
      </c>
      <c r="E157" s="572" t="e">
        <f>HLOOKUP(3,Prog!$CN177:$IJ184,7,FALSE)</f>
        <v>#N/A</v>
      </c>
      <c r="F157" s="309" t="str">
        <f>LEFT(Prog!IN177,4)</f>
        <v/>
      </c>
      <c r="G157" s="335">
        <f>Prog!IP177</f>
        <v>0</v>
      </c>
    </row>
    <row r="158" spans="1:7" ht="16.5">
      <c r="A158" s="304" t="e">
        <f>VLOOKUP(Prog!$AF179,Feuil2!$B$1:$G$77,6,FALSE)</f>
        <v>#N/A</v>
      </c>
      <c r="B158" s="570">
        <f>Prog!AF179</f>
        <v>0</v>
      </c>
      <c r="C158" s="571" t="e">
        <f>HLOOKUP(1,Prog!$CN179:$IJ184,6,FALSE)</f>
        <v>#N/A</v>
      </c>
      <c r="D158" s="571" t="e">
        <f>HLOOKUP(2,Prog!$CN179:$IJ184,6,FALSE)</f>
        <v>#N/A</v>
      </c>
      <c r="E158" s="572" t="e">
        <f>HLOOKUP(3,Prog!$CN179:$IJ184,6,FALSE)</f>
        <v>#N/A</v>
      </c>
      <c r="F158" s="309" t="str">
        <f>LEFT(Prog!IN179,4)</f>
        <v/>
      </c>
      <c r="G158" s="335">
        <f>Prog!IP179</f>
        <v>0</v>
      </c>
    </row>
    <row r="159" spans="1:7" ht="16.5">
      <c r="A159" s="304" t="e">
        <f>VLOOKUP(Prog!$AF180,Feuil2!$B$1:$G$77,6,FALSE)</f>
        <v>#N/A</v>
      </c>
      <c r="B159" s="570">
        <f>Prog!AF180</f>
        <v>0</v>
      </c>
      <c r="C159" s="571" t="e">
        <f>HLOOKUP(1,Prog!$CN180:$IJ184,5,FALSE)</f>
        <v>#N/A</v>
      </c>
      <c r="D159" s="571" t="e">
        <f>HLOOKUP(2,Prog!$CN180:$IJ184,5,FALSE)</f>
        <v>#N/A</v>
      </c>
      <c r="E159" s="572" t="e">
        <f>HLOOKUP(3,Prog!$CN180:$IJ184,5,FALSE)</f>
        <v>#N/A</v>
      </c>
      <c r="F159" s="309" t="str">
        <f>LEFT(Prog!IN180,4)</f>
        <v/>
      </c>
      <c r="G159" s="335">
        <f>Prog!IP180</f>
        <v>0</v>
      </c>
    </row>
    <row r="160" spans="1:7" ht="16.5">
      <c r="A160" s="304" t="e">
        <f>VLOOKUP(Prog!$AF181,Feuil2!$B$1:$G$77,6,FALSE)</f>
        <v>#N/A</v>
      </c>
      <c r="B160" s="570">
        <f>Prog!AF181</f>
        <v>0</v>
      </c>
      <c r="C160" s="571" t="e">
        <f>HLOOKUP(1,Prog!$CN181:$IJ184,4,FALSE)</f>
        <v>#N/A</v>
      </c>
      <c r="D160" s="571" t="e">
        <f>HLOOKUP(2,Prog!$CN181:$IJ184,4,FALSE)</f>
        <v>#N/A</v>
      </c>
      <c r="E160" s="572" t="e">
        <f>HLOOKUP(3,Prog!$CN181:$IJ184,4,FALSE)</f>
        <v>#N/A</v>
      </c>
      <c r="F160" s="309" t="str">
        <f>LEFT(Prog!IN181,4)</f>
        <v/>
      </c>
      <c r="G160" s="335">
        <f>Prog!IP181</f>
        <v>0</v>
      </c>
    </row>
    <row r="161" spans="1:7" ht="16.5">
      <c r="A161" s="304" t="e">
        <f>VLOOKUP(Prog!$AF182,Feuil2!$B$1:$G$77,6,FALSE)</f>
        <v>#N/A</v>
      </c>
      <c r="B161" s="570">
        <f>Prog!AF182</f>
        <v>0</v>
      </c>
      <c r="C161" s="571" t="e">
        <f>HLOOKUP(1,Prog!$CN182:$IJ184,3,FALSE)</f>
        <v>#N/A</v>
      </c>
      <c r="D161" s="571" t="e">
        <f>HLOOKUP(2,Prog!$CN182:$IJ184,3,FALSE)</f>
        <v>#N/A</v>
      </c>
      <c r="E161" s="572" t="e">
        <f>HLOOKUP(3,Prog!$CN182:$IJ184,3,FALSE)</f>
        <v>#N/A</v>
      </c>
      <c r="F161" s="309" t="str">
        <f>LEFT(Prog!IN182,4)</f>
        <v/>
      </c>
      <c r="G161" s="335">
        <f>Prog!IP182</f>
        <v>0</v>
      </c>
    </row>
    <row r="162" spans="1:7" ht="16.5">
      <c r="A162" s="304" t="e">
        <f>VLOOKUP(Prog!$AF183,Feuil2!$B$1:$G$77,6,FALSE)</f>
        <v>#N/A</v>
      </c>
      <c r="B162" s="570">
        <f>Prog!AF183</f>
        <v>0</v>
      </c>
      <c r="C162" s="571" t="e">
        <f>HLOOKUP(1,Prog!$CN183:$IJ184,2,FALSE)</f>
        <v>#N/A</v>
      </c>
      <c r="D162" s="571" t="e">
        <f>HLOOKUP(2,Prog!$CN183:$IJ184,2,FALSE)</f>
        <v>#N/A</v>
      </c>
      <c r="E162" s="572" t="e">
        <f>HLOOKUP(3,Prog!$CN183:$IJ184,2,FALSE)</f>
        <v>#N/A</v>
      </c>
      <c r="F162" s="309" t="str">
        <f>LEFT(Prog!IN183,4)</f>
        <v/>
      </c>
      <c r="G162" s="335">
        <f>Prog!IP183</f>
        <v>0</v>
      </c>
    </row>
    <row r="166" spans="1:7" ht="25.5">
      <c r="A166" s="628" t="str">
        <f>Prog!B189</f>
        <v>N° 15</v>
      </c>
      <c r="B166" s="628"/>
      <c r="C166" s="628"/>
      <c r="D166" s="628"/>
      <c r="E166" s="628"/>
      <c r="F166" s="309"/>
      <c r="G166" s="335"/>
    </row>
    <row r="167" spans="1:7">
      <c r="A167" s="625" t="s">
        <v>464</v>
      </c>
      <c r="B167" s="625"/>
      <c r="C167" s="626" t="s">
        <v>675</v>
      </c>
      <c r="D167" s="626"/>
      <c r="E167" s="626"/>
      <c r="F167" s="627" t="s">
        <v>793</v>
      </c>
      <c r="G167" s="627"/>
    </row>
    <row r="168" spans="1:7" ht="16.5">
      <c r="A168" s="304" t="e">
        <f>VLOOKUP(Prog!$AF189,Feuil2!$B$1:$G$77,6,FALSE)</f>
        <v>#N/A</v>
      </c>
      <c r="B168" s="570">
        <f>Prog!AF189</f>
        <v>0</v>
      </c>
      <c r="C168" s="571" t="e">
        <f>HLOOKUP(1,Prog!$CN189:$IJ197,9,FALSE)</f>
        <v>#N/A</v>
      </c>
      <c r="D168" s="571" t="e">
        <f>HLOOKUP(2,Prog!$CN189:$IJ197,9,FALSE)</f>
        <v>#N/A</v>
      </c>
      <c r="E168" s="572" t="e">
        <f>HLOOKUP(3,Prog!$CN189:$IJ197,9,FALSE)</f>
        <v>#N/A</v>
      </c>
      <c r="F168" s="309" t="str">
        <f>LEFT(Prog!IN189,4)</f>
        <v/>
      </c>
      <c r="G168" s="335">
        <f>Prog!IP189</f>
        <v>0</v>
      </c>
    </row>
    <row r="169" spans="1:7" ht="16.5">
      <c r="A169" s="304" t="e">
        <f>VLOOKUP(Prog!$AF190,Feuil2!$B$1:$G$77,6,FALSE)</f>
        <v>#N/A</v>
      </c>
      <c r="B169" s="570">
        <f>Prog!AF190</f>
        <v>0</v>
      </c>
      <c r="C169" s="571" t="e">
        <f>HLOOKUP(1,Prog!$CN190:$IJ197,8,FALSE)</f>
        <v>#N/A</v>
      </c>
      <c r="D169" s="571" t="e">
        <f>HLOOKUP(2,Prog!$CN190:$IJ197,8,FALSE)</f>
        <v>#N/A</v>
      </c>
      <c r="E169" s="572" t="e">
        <f>HLOOKUP(3,Prog!$CN190:$IJ197,8,FALSE)</f>
        <v>#N/A</v>
      </c>
      <c r="F169" s="309" t="str">
        <f>LEFT(Prog!IN190,4)</f>
        <v/>
      </c>
      <c r="G169" s="335">
        <f>Prog!IP190</f>
        <v>0</v>
      </c>
    </row>
    <row r="170" spans="1:7" ht="16.5">
      <c r="A170" s="304" t="e">
        <f>VLOOKUP(Prog!$AF191,Feuil2!$B$1:$G$77,6,FALSE)</f>
        <v>#N/A</v>
      </c>
      <c r="B170" s="570">
        <f>Prog!AF191</f>
        <v>0</v>
      </c>
      <c r="C170" s="571" t="e">
        <f>HLOOKUP(1,Prog!$CN191:$IJ197,7,FALSE)</f>
        <v>#N/A</v>
      </c>
      <c r="D170" s="571" t="e">
        <f>HLOOKUP(2,Prog!$CN190:$IJ197,7,FALSE)</f>
        <v>#N/A</v>
      </c>
      <c r="E170" s="572" t="e">
        <f>HLOOKUP(3,Prog!$CN190:$IJ197,7,FALSE)</f>
        <v>#N/A</v>
      </c>
      <c r="F170" s="309" t="str">
        <f>LEFT(Prog!IN190,4)</f>
        <v/>
      </c>
      <c r="G170" s="335">
        <f>Prog!IP190</f>
        <v>0</v>
      </c>
    </row>
    <row r="171" spans="1:7" ht="16.5">
      <c r="A171" s="304" t="e">
        <f>VLOOKUP(Prog!$AF192,Feuil2!$B$1:$G$77,6,FALSE)</f>
        <v>#N/A</v>
      </c>
      <c r="B171" s="570">
        <f>Prog!AF192</f>
        <v>0</v>
      </c>
      <c r="C171" s="571" t="e">
        <f>HLOOKUP(1,Prog!$CN192:$IJ197,6,FALSE)</f>
        <v>#N/A</v>
      </c>
      <c r="D171" s="571" t="e">
        <f>HLOOKUP(2,Prog!$CN192:$IJ197,6,FALSE)</f>
        <v>#N/A</v>
      </c>
      <c r="E171" s="572" t="e">
        <f>HLOOKUP(3,Prog!$CN192:$IJ197,6,FALSE)</f>
        <v>#N/A</v>
      </c>
      <c r="F171" s="309" t="str">
        <f>LEFT(Prog!IN192,4)</f>
        <v/>
      </c>
      <c r="G171" s="335">
        <f>Prog!IP192</f>
        <v>0</v>
      </c>
    </row>
    <row r="172" spans="1:7" ht="16.5">
      <c r="A172" s="304" t="e">
        <f>VLOOKUP(Prog!$AF193,Feuil2!$B$1:$G$77,6,FALSE)</f>
        <v>#N/A</v>
      </c>
      <c r="B172" s="570">
        <f>Prog!AF193</f>
        <v>0</v>
      </c>
      <c r="C172" s="571" t="e">
        <f>HLOOKUP(1,Prog!$CN193:$IJ197,5,FALSE)</f>
        <v>#N/A</v>
      </c>
      <c r="D172" s="571" t="e">
        <f>HLOOKUP(2,Prog!$CN193:$IJ197,5,FALSE)</f>
        <v>#N/A</v>
      </c>
      <c r="E172" s="572" t="e">
        <f>HLOOKUP(3,Prog!$CN193:$IJ197,5,FALSE)</f>
        <v>#N/A</v>
      </c>
      <c r="F172" s="309" t="str">
        <f>LEFT(Prog!IN193,4)</f>
        <v/>
      </c>
      <c r="G172" s="335">
        <f>Prog!IP193</f>
        <v>0</v>
      </c>
    </row>
    <row r="173" spans="1:7" ht="16.5">
      <c r="A173" s="304" t="e">
        <f>VLOOKUP(Prog!$AF194,Feuil2!$B$1:$G$77,6,FALSE)</f>
        <v>#N/A</v>
      </c>
      <c r="B173" s="570">
        <f>Prog!AF194</f>
        <v>0</v>
      </c>
      <c r="C173" s="571" t="e">
        <f>HLOOKUP(1,Prog!$CN194:$IJ197,4,FALSE)</f>
        <v>#N/A</v>
      </c>
      <c r="D173" s="571" t="e">
        <f>HLOOKUP(2,Prog!$CN194:$IJ197,4,FALSE)</f>
        <v>#N/A</v>
      </c>
      <c r="E173" s="572" t="e">
        <f>HLOOKUP(3,Prog!$CN194:$IJ197,4,FALSE)</f>
        <v>#N/A</v>
      </c>
      <c r="F173" s="309" t="str">
        <f>LEFT(Prog!IN194,4)</f>
        <v/>
      </c>
      <c r="G173" s="335">
        <f>Prog!IP194</f>
        <v>0</v>
      </c>
    </row>
    <row r="174" spans="1:7" ht="16.5">
      <c r="A174" s="304" t="e">
        <f>VLOOKUP(Prog!$AF195,Feuil2!$B$1:$G$77,6,FALSE)</f>
        <v>#N/A</v>
      </c>
      <c r="B174" s="570">
        <f>Prog!AF195</f>
        <v>0</v>
      </c>
      <c r="C174" s="571" t="e">
        <f>HLOOKUP(1,Prog!$CN195:$IJ197,3,FALSE)</f>
        <v>#N/A</v>
      </c>
      <c r="D174" s="571" t="e">
        <f>HLOOKUP(2,Prog!$CN195:$IJ197,3,FALSE)</f>
        <v>#N/A</v>
      </c>
      <c r="E174" s="572" t="e">
        <f>HLOOKUP(3,Prog!$CN195:$IJ197,3,FALSE)</f>
        <v>#N/A</v>
      </c>
      <c r="F174" s="309" t="str">
        <f>LEFT(Prog!IN195,4)</f>
        <v/>
      </c>
      <c r="G174" s="335">
        <f>Prog!IP195</f>
        <v>0</v>
      </c>
    </row>
    <row r="175" spans="1:7" ht="16.5">
      <c r="A175" s="304" t="e">
        <f>VLOOKUP(Prog!$AF196,Feuil2!$B$1:$G$77,6,FALSE)</f>
        <v>#N/A</v>
      </c>
      <c r="B175" s="570">
        <f>Prog!AF196</f>
        <v>0</v>
      </c>
      <c r="C175" s="571" t="e">
        <f>HLOOKUP(1,Prog!$CN196:$IJ197,2,FALSE)</f>
        <v>#N/A</v>
      </c>
      <c r="D175" s="571" t="e">
        <f>HLOOKUP(2,Prog!$CN196:$IJ197,2,FALSE)</f>
        <v>#N/A</v>
      </c>
      <c r="E175" s="572" t="e">
        <f>HLOOKUP(3,Prog!$CN196:$IJ197,2,FALSE)</f>
        <v>#N/A</v>
      </c>
      <c r="F175" s="309" t="str">
        <f>LEFT(Prog!IN196,4)</f>
        <v/>
      </c>
      <c r="G175" s="335">
        <f>Prog!IP196</f>
        <v>0</v>
      </c>
    </row>
    <row r="179" spans="1:7" ht="25.5">
      <c r="A179" s="628" t="str">
        <f>Prog!B202</f>
        <v>N° 16</v>
      </c>
      <c r="B179" s="628"/>
      <c r="C179" s="628"/>
      <c r="D179" s="628"/>
      <c r="E179" s="628"/>
      <c r="F179" s="309"/>
      <c r="G179" s="335"/>
    </row>
    <row r="180" spans="1:7">
      <c r="A180" s="625" t="s">
        <v>464</v>
      </c>
      <c r="B180" s="625"/>
      <c r="C180" s="626" t="s">
        <v>675</v>
      </c>
      <c r="D180" s="626"/>
      <c r="E180" s="626"/>
      <c r="F180" s="627" t="s">
        <v>793</v>
      </c>
      <c r="G180" s="627"/>
    </row>
    <row r="181" spans="1:7" ht="16.5">
      <c r="A181" s="304" t="e">
        <f>VLOOKUP(Prog!$AF202,Feuil2!$B$1:$G$77,6,FALSE)</f>
        <v>#N/A</v>
      </c>
      <c r="B181" s="570">
        <f>Prog!AF202</f>
        <v>0</v>
      </c>
      <c r="C181" s="571" t="e">
        <f>HLOOKUP(1,Prog!$CN202:$IJ210,9,FALSE)</f>
        <v>#N/A</v>
      </c>
      <c r="D181" s="571" t="e">
        <f>HLOOKUP(2,Prog!$CN202:$IJ210,9,FALSE)</f>
        <v>#N/A</v>
      </c>
      <c r="E181" s="572" t="e">
        <f>HLOOKUP(3,Prog!$CN202:$IJ210,9,FALSE)</f>
        <v>#N/A</v>
      </c>
      <c r="F181" s="309" t="str">
        <f>LEFT(Prog!IN202,4)</f>
        <v/>
      </c>
      <c r="G181" s="335">
        <f>Prog!IP202</f>
        <v>0</v>
      </c>
    </row>
    <row r="182" spans="1:7" ht="16.5">
      <c r="A182" s="304" t="e">
        <f>VLOOKUP(Prog!$AF203,Feuil2!$B$1:$G$77,6,FALSE)</f>
        <v>#N/A</v>
      </c>
      <c r="B182" s="570">
        <f>Prog!AF203</f>
        <v>0</v>
      </c>
      <c r="C182" s="571" t="e">
        <f>HLOOKUP(1,Prog!$CN203:$IJ210,8,FALSE)</f>
        <v>#N/A</v>
      </c>
      <c r="D182" s="571" t="e">
        <f>HLOOKUP(2,Prog!$CN203:$IJ210,8,FALSE)</f>
        <v>#N/A</v>
      </c>
      <c r="E182" s="572" t="e">
        <f>HLOOKUP(3,Prog!$CN203:$IJ210,8,FALSE)</f>
        <v>#N/A</v>
      </c>
      <c r="F182" s="309" t="str">
        <f>LEFT(Prog!IN203,4)</f>
        <v/>
      </c>
      <c r="G182" s="335">
        <f>Prog!IP203</f>
        <v>0</v>
      </c>
    </row>
    <row r="183" spans="1:7" ht="16.5">
      <c r="A183" s="304" t="e">
        <f>VLOOKUP(Prog!$AF204,Feuil2!$B$1:$G$77,6,FALSE)</f>
        <v>#N/A</v>
      </c>
      <c r="B183" s="570">
        <f>Prog!AF204</f>
        <v>0</v>
      </c>
      <c r="C183" s="571" t="e">
        <f>HLOOKUP(1,Prog!$CN204:$IJ210,7,FALSE)</f>
        <v>#N/A</v>
      </c>
      <c r="D183" s="571" t="e">
        <f>HLOOKUP(2,Prog!$CN203:$IJ210,7,FALSE)</f>
        <v>#N/A</v>
      </c>
      <c r="E183" s="572" t="e">
        <f>HLOOKUP(3,Prog!$CN203:$IJ210,7,FALSE)</f>
        <v>#N/A</v>
      </c>
      <c r="F183" s="309" t="str">
        <f>LEFT(Prog!IN203,4)</f>
        <v/>
      </c>
      <c r="G183" s="335">
        <f>Prog!IP203</f>
        <v>0</v>
      </c>
    </row>
    <row r="184" spans="1:7" ht="16.5">
      <c r="A184" s="304" t="e">
        <f>VLOOKUP(Prog!$AF205,Feuil2!$B$1:$G$77,6,FALSE)</f>
        <v>#N/A</v>
      </c>
      <c r="B184" s="570">
        <f>Prog!AF205</f>
        <v>0</v>
      </c>
      <c r="C184" s="571" t="e">
        <f>HLOOKUP(1,Prog!$CN205:$IJ210,6,FALSE)</f>
        <v>#N/A</v>
      </c>
      <c r="D184" s="571" t="e">
        <f>HLOOKUP(2,Prog!$CN205:$IJ210,6,FALSE)</f>
        <v>#N/A</v>
      </c>
      <c r="E184" s="572" t="e">
        <f>HLOOKUP(3,Prog!$CN205:$IJ210,6,FALSE)</f>
        <v>#N/A</v>
      </c>
      <c r="F184" s="309" t="str">
        <f>LEFT(Prog!IN205,4)</f>
        <v/>
      </c>
      <c r="G184" s="335">
        <f>Prog!IP205</f>
        <v>0</v>
      </c>
    </row>
    <row r="185" spans="1:7" ht="16.5">
      <c r="A185" s="304" t="e">
        <f>VLOOKUP(Prog!$AF206,Feuil2!$B$1:$G$77,6,FALSE)</f>
        <v>#N/A</v>
      </c>
      <c r="B185" s="570">
        <f>Prog!AF206</f>
        <v>0</v>
      </c>
      <c r="C185" s="571" t="e">
        <f>HLOOKUP(1,Prog!$CN206:$IJ210,5,FALSE)</f>
        <v>#N/A</v>
      </c>
      <c r="D185" s="571" t="e">
        <f>HLOOKUP(2,Prog!$CN206:$IJ210,5,FALSE)</f>
        <v>#N/A</v>
      </c>
      <c r="E185" s="572" t="e">
        <f>HLOOKUP(3,Prog!$CN206:$IJ210,5,FALSE)</f>
        <v>#N/A</v>
      </c>
      <c r="F185" s="309" t="str">
        <f>LEFT(Prog!IN206,4)</f>
        <v/>
      </c>
      <c r="G185" s="335">
        <f>Prog!IP206</f>
        <v>0</v>
      </c>
    </row>
    <row r="186" spans="1:7" ht="16.5">
      <c r="A186" s="304" t="e">
        <f>VLOOKUP(Prog!$AF207,Feuil2!$B$1:$G$77,6,FALSE)</f>
        <v>#N/A</v>
      </c>
      <c r="B186" s="570">
        <f>Prog!AF207</f>
        <v>0</v>
      </c>
      <c r="C186" s="571" t="e">
        <f>HLOOKUP(1,Prog!$CN207:$IJ210,4,FALSE)</f>
        <v>#N/A</v>
      </c>
      <c r="D186" s="571" t="e">
        <f>HLOOKUP(2,Prog!$CN207:$IJ210,4,FALSE)</f>
        <v>#N/A</v>
      </c>
      <c r="E186" s="572" t="e">
        <f>HLOOKUP(3,Prog!$CN207:$IJ210,4,FALSE)</f>
        <v>#N/A</v>
      </c>
      <c r="F186" s="309" t="str">
        <f>LEFT(Prog!IN207,4)</f>
        <v/>
      </c>
      <c r="G186" s="335">
        <f>Prog!IP207</f>
        <v>0</v>
      </c>
    </row>
    <row r="187" spans="1:7" ht="16.5">
      <c r="A187" s="304" t="e">
        <f>VLOOKUP(Prog!$AF208,Feuil2!$B$1:$G$77,6,FALSE)</f>
        <v>#N/A</v>
      </c>
      <c r="B187" s="570">
        <f>Prog!AF208</f>
        <v>0</v>
      </c>
      <c r="C187" s="571" t="e">
        <f>HLOOKUP(1,Prog!$CN208:$IJ210,3,FALSE)</f>
        <v>#N/A</v>
      </c>
      <c r="D187" s="571" t="e">
        <f>HLOOKUP(2,Prog!$CN208:$IJ210,3,FALSE)</f>
        <v>#N/A</v>
      </c>
      <c r="E187" s="572" t="e">
        <f>HLOOKUP(3,Prog!$CN208:$IJ210,3,FALSE)</f>
        <v>#N/A</v>
      </c>
      <c r="F187" s="309" t="str">
        <f>LEFT(Prog!IN208,4)</f>
        <v/>
      </c>
      <c r="G187" s="335">
        <f>Prog!IP208</f>
        <v>0</v>
      </c>
    </row>
    <row r="188" spans="1:7" ht="16.5">
      <c r="A188" s="304" t="e">
        <f>VLOOKUP(Prog!$AF209,Feuil2!$B$1:$G$77,6,FALSE)</f>
        <v>#N/A</v>
      </c>
      <c r="B188" s="570">
        <f>Prog!AF209</f>
        <v>0</v>
      </c>
      <c r="C188" s="571" t="e">
        <f>HLOOKUP(1,Prog!$CN209:$IJ210,2,FALSE)</f>
        <v>#N/A</v>
      </c>
      <c r="D188" s="571" t="e">
        <f>HLOOKUP(2,Prog!$CN209:$IJ210,2,FALSE)</f>
        <v>#N/A</v>
      </c>
      <c r="E188" s="572" t="e">
        <f>HLOOKUP(3,Prog!$CN209:$IJ210,2,FALSE)</f>
        <v>#N/A</v>
      </c>
      <c r="F188" s="309" t="str">
        <f>LEFT(Prog!IN209,4)</f>
        <v/>
      </c>
      <c r="G188" s="335">
        <f>Prog!IP209</f>
        <v>0</v>
      </c>
    </row>
    <row r="192" spans="1:7" ht="25.5">
      <c r="A192" s="628" t="str">
        <f>Prog!B215</f>
        <v>N° 17</v>
      </c>
      <c r="B192" s="628"/>
      <c r="C192" s="628"/>
      <c r="D192" s="628"/>
      <c r="E192" s="628"/>
      <c r="F192" s="309"/>
      <c r="G192" s="335"/>
    </row>
    <row r="193" spans="1:7">
      <c r="A193" s="625" t="s">
        <v>464</v>
      </c>
      <c r="B193" s="625"/>
      <c r="C193" s="626" t="s">
        <v>675</v>
      </c>
      <c r="D193" s="626"/>
      <c r="E193" s="626"/>
      <c r="F193" s="627" t="s">
        <v>793</v>
      </c>
      <c r="G193" s="627"/>
    </row>
    <row r="194" spans="1:7" ht="16.5">
      <c r="A194" s="304" t="e">
        <f>VLOOKUP(Prog!$AF215,Feuil2!$B$1:$G$77,6,FALSE)</f>
        <v>#N/A</v>
      </c>
      <c r="B194" s="570">
        <f>Prog!AF215</f>
        <v>0</v>
      </c>
      <c r="C194" s="571" t="e">
        <f>HLOOKUP(1,Prog!$CN215:$IJ223,9,FALSE)</f>
        <v>#N/A</v>
      </c>
      <c r="D194" s="571" t="e">
        <f>HLOOKUP(2,Prog!$CN215:$IJ223,9,FALSE)</f>
        <v>#N/A</v>
      </c>
      <c r="E194" s="572" t="e">
        <f>HLOOKUP(3,Prog!$CN215:$IJ223,9,FALSE)</f>
        <v>#N/A</v>
      </c>
      <c r="F194" s="309" t="str">
        <f>LEFT(Prog!IN215,4)</f>
        <v/>
      </c>
      <c r="G194" s="335">
        <f>Prog!IP215</f>
        <v>0</v>
      </c>
    </row>
    <row r="195" spans="1:7" ht="16.5">
      <c r="A195" s="304" t="e">
        <f>VLOOKUP(Prog!$AF216,Feuil2!$B$1:$G$77,6,FALSE)</f>
        <v>#N/A</v>
      </c>
      <c r="B195" s="570">
        <f>Prog!AF216</f>
        <v>0</v>
      </c>
      <c r="C195" s="571" t="e">
        <f>HLOOKUP(1,Prog!$CN216:$IJ223,8,FALSE)</f>
        <v>#N/A</v>
      </c>
      <c r="D195" s="571" t="e">
        <f>HLOOKUP(2,Prog!$CN216:$IJ223,8,FALSE)</f>
        <v>#N/A</v>
      </c>
      <c r="E195" s="572" t="e">
        <f>HLOOKUP(3,Prog!$CN216:$IJ223,8,FALSE)</f>
        <v>#N/A</v>
      </c>
      <c r="F195" s="309" t="str">
        <f>LEFT(Prog!IN216,4)</f>
        <v/>
      </c>
      <c r="G195" s="335">
        <f>Prog!IP216</f>
        <v>0</v>
      </c>
    </row>
    <row r="196" spans="1:7" ht="16.5">
      <c r="A196" s="304" t="e">
        <f>VLOOKUP(Prog!$AF217,Feuil2!$B$1:$G$77,6,FALSE)</f>
        <v>#N/A</v>
      </c>
      <c r="B196" s="570">
        <f>Prog!AF217</f>
        <v>0</v>
      </c>
      <c r="C196" s="571" t="e">
        <f>HLOOKUP(1,Prog!$CN217:$IJ223,7,FALSE)</f>
        <v>#N/A</v>
      </c>
      <c r="D196" s="571" t="e">
        <f>HLOOKUP(2,Prog!$CN216:$IJ223,7,FALSE)</f>
        <v>#N/A</v>
      </c>
      <c r="E196" s="572" t="e">
        <f>HLOOKUP(3,Prog!$CN216:$IJ223,7,FALSE)</f>
        <v>#N/A</v>
      </c>
      <c r="F196" s="309" t="str">
        <f>LEFT(Prog!IN216,4)</f>
        <v/>
      </c>
      <c r="G196" s="335">
        <f>Prog!IP216</f>
        <v>0</v>
      </c>
    </row>
    <row r="197" spans="1:7" ht="16.5">
      <c r="A197" s="304" t="e">
        <f>VLOOKUP(Prog!$AF218,Feuil2!$B$1:$G$77,6,FALSE)</f>
        <v>#N/A</v>
      </c>
      <c r="B197" s="570">
        <f>Prog!AF218</f>
        <v>0</v>
      </c>
      <c r="C197" s="571" t="e">
        <f>HLOOKUP(1,Prog!$CN218:$IJ223,6,FALSE)</f>
        <v>#N/A</v>
      </c>
      <c r="D197" s="571" t="e">
        <f>HLOOKUP(2,Prog!$CN218:$IJ223,6,FALSE)</f>
        <v>#N/A</v>
      </c>
      <c r="E197" s="572" t="e">
        <f>HLOOKUP(3,Prog!$CN218:$IJ223,6,FALSE)</f>
        <v>#N/A</v>
      </c>
      <c r="F197" s="309" t="str">
        <f>LEFT(Prog!IN218,4)</f>
        <v/>
      </c>
      <c r="G197" s="335">
        <f>Prog!IP218</f>
        <v>0</v>
      </c>
    </row>
    <row r="198" spans="1:7" ht="16.5">
      <c r="A198" s="304" t="e">
        <f>VLOOKUP(Prog!$AF219,Feuil2!$B$1:$G$77,6,FALSE)</f>
        <v>#N/A</v>
      </c>
      <c r="B198" s="570">
        <f>Prog!AF219</f>
        <v>0</v>
      </c>
      <c r="C198" s="571" t="e">
        <f>HLOOKUP(1,Prog!$CN219:$IJ223,5,FALSE)</f>
        <v>#N/A</v>
      </c>
      <c r="D198" s="571" t="e">
        <f>HLOOKUP(2,Prog!$CN219:$IJ223,5,FALSE)</f>
        <v>#N/A</v>
      </c>
      <c r="E198" s="572" t="e">
        <f>HLOOKUP(3,Prog!$CN219:$IJ223,5,FALSE)</f>
        <v>#N/A</v>
      </c>
      <c r="F198" s="309" t="str">
        <f>LEFT(Prog!IN219,4)</f>
        <v/>
      </c>
      <c r="G198" s="335">
        <f>Prog!IP219</f>
        <v>0</v>
      </c>
    </row>
    <row r="199" spans="1:7" ht="16.5">
      <c r="A199" s="304" t="e">
        <f>VLOOKUP(Prog!$AF220,Feuil2!$B$1:$G$77,6,FALSE)</f>
        <v>#N/A</v>
      </c>
      <c r="B199" s="570">
        <f>Prog!AF220</f>
        <v>0</v>
      </c>
      <c r="C199" s="571" t="e">
        <f>HLOOKUP(1,Prog!$CN220:$IJ223,4,FALSE)</f>
        <v>#N/A</v>
      </c>
      <c r="D199" s="571" t="e">
        <f>HLOOKUP(2,Prog!$CN220:$IJ223,4,FALSE)</f>
        <v>#N/A</v>
      </c>
      <c r="E199" s="572" t="e">
        <f>HLOOKUP(3,Prog!$CN220:$IJ223,4,FALSE)</f>
        <v>#N/A</v>
      </c>
      <c r="F199" s="309" t="str">
        <f>LEFT(Prog!IN220,4)</f>
        <v/>
      </c>
      <c r="G199" s="335">
        <f>Prog!IP220</f>
        <v>0</v>
      </c>
    </row>
    <row r="200" spans="1:7" ht="16.5">
      <c r="A200" s="304" t="e">
        <f>VLOOKUP(Prog!$AF221,Feuil2!$B$1:$G$77,6,FALSE)</f>
        <v>#N/A</v>
      </c>
      <c r="B200" s="570">
        <f>Prog!AF221</f>
        <v>0</v>
      </c>
      <c r="C200" s="571" t="e">
        <f>HLOOKUP(1,Prog!$CN221:$IJ223,3,FALSE)</f>
        <v>#N/A</v>
      </c>
      <c r="D200" s="571" t="e">
        <f>HLOOKUP(2,Prog!$CN221:$IJ223,3,FALSE)</f>
        <v>#N/A</v>
      </c>
      <c r="E200" s="572" t="e">
        <f>HLOOKUP(3,Prog!$CN221:$IJ223,3,FALSE)</f>
        <v>#N/A</v>
      </c>
      <c r="F200" s="309" t="str">
        <f>LEFT(Prog!IN221,4)</f>
        <v/>
      </c>
      <c r="G200" s="335">
        <f>Prog!IP221</f>
        <v>0</v>
      </c>
    </row>
    <row r="201" spans="1:7" ht="16.5">
      <c r="A201" s="304" t="e">
        <f>VLOOKUP(Prog!$AF222,Feuil2!$B$1:$G$77,6,FALSE)</f>
        <v>#N/A</v>
      </c>
      <c r="B201" s="570">
        <f>Prog!AF222</f>
        <v>0</v>
      </c>
      <c r="C201" s="571" t="e">
        <f>HLOOKUP(1,Prog!$CN222:$IJ223,2,FALSE)</f>
        <v>#N/A</v>
      </c>
      <c r="D201" s="571" t="e">
        <f>HLOOKUP(2,Prog!$CN222:$IJ223,2,FALSE)</f>
        <v>#N/A</v>
      </c>
      <c r="E201" s="572" t="e">
        <f>HLOOKUP(3,Prog!$CN222:$IJ223,2,FALSE)</f>
        <v>#N/A</v>
      </c>
      <c r="F201" s="309" t="str">
        <f>LEFT(Prog!IN222,4)</f>
        <v/>
      </c>
      <c r="G201" s="335">
        <f>Prog!IP222</f>
        <v>0</v>
      </c>
    </row>
    <row r="205" spans="1:7" ht="25.5">
      <c r="A205" s="628" t="str">
        <f>Prog!B228</f>
        <v>N° 18</v>
      </c>
      <c r="B205" s="628"/>
      <c r="C205" s="628"/>
      <c r="D205" s="628"/>
      <c r="E205" s="628"/>
      <c r="F205" s="309"/>
      <c r="G205" s="335"/>
    </row>
    <row r="206" spans="1:7">
      <c r="A206" s="625" t="s">
        <v>464</v>
      </c>
      <c r="B206" s="625"/>
      <c r="C206" s="626" t="s">
        <v>675</v>
      </c>
      <c r="D206" s="626"/>
      <c r="E206" s="626"/>
      <c r="F206" s="627" t="s">
        <v>793</v>
      </c>
      <c r="G206" s="627"/>
    </row>
    <row r="207" spans="1:7" ht="16.5">
      <c r="A207" s="304" t="e">
        <f>VLOOKUP(Prog!$AF228,Feuil2!$B$1:$G$77,6,FALSE)</f>
        <v>#N/A</v>
      </c>
      <c r="B207" s="570">
        <f>Prog!AF228</f>
        <v>0</v>
      </c>
      <c r="C207" s="571" t="e">
        <f>HLOOKUP(1,Prog!$CN228:$IJ236,9,FALSE)</f>
        <v>#N/A</v>
      </c>
      <c r="D207" s="571" t="e">
        <f>HLOOKUP(2,Prog!$CN228:$IJ236,9,FALSE)</f>
        <v>#N/A</v>
      </c>
      <c r="E207" s="572" t="e">
        <f>HLOOKUP(3,Prog!$CN228:$IJ236,9,FALSE)</f>
        <v>#N/A</v>
      </c>
      <c r="F207" s="309" t="str">
        <f>LEFT(Prog!IN228,4)</f>
        <v/>
      </c>
      <c r="G207" s="335">
        <f>Prog!IP228</f>
        <v>0</v>
      </c>
    </row>
    <row r="208" spans="1:7" ht="16.5">
      <c r="A208" s="304" t="e">
        <f>VLOOKUP(Prog!$AF229,Feuil2!$B$1:$G$77,6,FALSE)</f>
        <v>#N/A</v>
      </c>
      <c r="B208" s="570">
        <f>Prog!AF229</f>
        <v>0</v>
      </c>
      <c r="C208" s="571" t="e">
        <f>HLOOKUP(1,Prog!$CN229:$IJ236,8,FALSE)</f>
        <v>#N/A</v>
      </c>
      <c r="D208" s="571" t="e">
        <f>HLOOKUP(2,Prog!$CN229:$IJ236,8,FALSE)</f>
        <v>#N/A</v>
      </c>
      <c r="E208" s="572" t="e">
        <f>HLOOKUP(3,Prog!$CN229:$IJ236,8,FALSE)</f>
        <v>#N/A</v>
      </c>
      <c r="F208" s="309" t="str">
        <f>LEFT(Prog!IN229,4)</f>
        <v/>
      </c>
      <c r="G208" s="335">
        <f>Prog!IP229</f>
        <v>0</v>
      </c>
    </row>
    <row r="209" spans="1:7" ht="16.5">
      <c r="A209" s="304" t="e">
        <f>VLOOKUP(Prog!$AF230,Feuil2!$B$1:$G$77,6,FALSE)</f>
        <v>#N/A</v>
      </c>
      <c r="B209" s="570">
        <f>Prog!AF230</f>
        <v>0</v>
      </c>
      <c r="C209" s="571" t="e">
        <f>HLOOKUP(1,Prog!$CN230:$IJ236,7,FALSE)</f>
        <v>#N/A</v>
      </c>
      <c r="D209" s="571" t="e">
        <f>HLOOKUP(2,Prog!$CN229:$IJ236,7,FALSE)</f>
        <v>#N/A</v>
      </c>
      <c r="E209" s="572" t="e">
        <f>HLOOKUP(3,Prog!$CN229:$IJ236,7,FALSE)</f>
        <v>#N/A</v>
      </c>
      <c r="F209" s="309" t="str">
        <f>LEFT(Prog!IN229,4)</f>
        <v/>
      </c>
      <c r="G209" s="335">
        <f>Prog!IP229</f>
        <v>0</v>
      </c>
    </row>
    <row r="210" spans="1:7" ht="16.5">
      <c r="A210" s="304" t="e">
        <f>VLOOKUP(Prog!$AF231,Feuil2!$B$1:$G$77,6,FALSE)</f>
        <v>#N/A</v>
      </c>
      <c r="B210" s="570">
        <f>Prog!AF231</f>
        <v>0</v>
      </c>
      <c r="C210" s="571" t="e">
        <f>HLOOKUP(1,Prog!$CN231:$IJ236,6,FALSE)</f>
        <v>#N/A</v>
      </c>
      <c r="D210" s="571" t="e">
        <f>HLOOKUP(2,Prog!$CN231:$IJ236,6,FALSE)</f>
        <v>#N/A</v>
      </c>
      <c r="E210" s="572" t="e">
        <f>HLOOKUP(3,Prog!$CN231:$IJ236,6,FALSE)</f>
        <v>#N/A</v>
      </c>
      <c r="F210" s="309" t="str">
        <f>LEFT(Prog!IN231,4)</f>
        <v/>
      </c>
      <c r="G210" s="335">
        <f>Prog!IP231</f>
        <v>0</v>
      </c>
    </row>
    <row r="211" spans="1:7" ht="16.5">
      <c r="A211" s="304" t="e">
        <f>VLOOKUP(Prog!$AF232,Feuil2!$B$1:$G$77,6,FALSE)</f>
        <v>#N/A</v>
      </c>
      <c r="B211" s="570">
        <f>Prog!AF232</f>
        <v>0</v>
      </c>
      <c r="C211" s="571" t="e">
        <f>HLOOKUP(1,Prog!$CN232:$IJ236,5,FALSE)</f>
        <v>#N/A</v>
      </c>
      <c r="D211" s="571" t="e">
        <f>HLOOKUP(2,Prog!$CN232:$IJ236,5,FALSE)</f>
        <v>#N/A</v>
      </c>
      <c r="E211" s="572" t="e">
        <f>HLOOKUP(3,Prog!$CN232:$IJ236,5,FALSE)</f>
        <v>#N/A</v>
      </c>
      <c r="F211" s="309" t="str">
        <f>LEFT(Prog!IN232,4)</f>
        <v/>
      </c>
      <c r="G211" s="335">
        <f>Prog!IP232</f>
        <v>0</v>
      </c>
    </row>
    <row r="212" spans="1:7" ht="16.5">
      <c r="A212" s="304" t="e">
        <f>VLOOKUP(Prog!$AF233,Feuil2!$B$1:$G$77,6,FALSE)</f>
        <v>#N/A</v>
      </c>
      <c r="B212" s="570">
        <f>Prog!AF233</f>
        <v>0</v>
      </c>
      <c r="C212" s="571" t="e">
        <f>HLOOKUP(1,Prog!$CN233:$IJ236,4,FALSE)</f>
        <v>#N/A</v>
      </c>
      <c r="D212" s="571" t="e">
        <f>HLOOKUP(2,Prog!$CN233:$IJ236,4,FALSE)</f>
        <v>#N/A</v>
      </c>
      <c r="E212" s="572" t="e">
        <f>HLOOKUP(3,Prog!$CN233:$IJ236,4,FALSE)</f>
        <v>#N/A</v>
      </c>
      <c r="F212" s="309" t="str">
        <f>LEFT(Prog!IN233,4)</f>
        <v/>
      </c>
      <c r="G212" s="335">
        <f>Prog!IP233</f>
        <v>0</v>
      </c>
    </row>
    <row r="213" spans="1:7" ht="16.5">
      <c r="A213" s="304" t="e">
        <f>VLOOKUP(Prog!$AF234,Feuil2!$B$1:$G$77,6,FALSE)</f>
        <v>#N/A</v>
      </c>
      <c r="B213" s="570">
        <f>Prog!AF234</f>
        <v>0</v>
      </c>
      <c r="C213" s="571" t="e">
        <f>HLOOKUP(1,Prog!$CN234:$IJ236,3,FALSE)</f>
        <v>#N/A</v>
      </c>
      <c r="D213" s="571" t="e">
        <f>HLOOKUP(2,Prog!$CN234:$IJ236,3,FALSE)</f>
        <v>#N/A</v>
      </c>
      <c r="E213" s="572" t="e">
        <f>HLOOKUP(3,Prog!$CN234:$IJ236,3,FALSE)</f>
        <v>#N/A</v>
      </c>
      <c r="F213" s="309" t="str">
        <f>LEFT(Prog!IN234,4)</f>
        <v/>
      </c>
      <c r="G213" s="335">
        <f>Prog!IP234</f>
        <v>0</v>
      </c>
    </row>
    <row r="214" spans="1:7" ht="16.5">
      <c r="A214" s="304" t="e">
        <f>VLOOKUP(Prog!$AF235,Feuil2!$B$1:$G$77,6,FALSE)</f>
        <v>#N/A</v>
      </c>
      <c r="B214" s="570">
        <f>Prog!AF235</f>
        <v>0</v>
      </c>
      <c r="C214" s="571" t="e">
        <f>HLOOKUP(1,Prog!$CN235:$IJ236,2,FALSE)</f>
        <v>#N/A</v>
      </c>
      <c r="D214" s="571" t="e">
        <f>HLOOKUP(2,Prog!$CN235:$IJ236,2,FALSE)</f>
        <v>#N/A</v>
      </c>
      <c r="E214" s="572" t="e">
        <f>HLOOKUP(3,Prog!$CN235:$IJ236,2,FALSE)</f>
        <v>#N/A</v>
      </c>
      <c r="F214" s="309" t="str">
        <f>LEFT(Prog!IN235,4)</f>
        <v/>
      </c>
      <c r="G214" s="335">
        <f>Prog!IP235</f>
        <v>0</v>
      </c>
    </row>
    <row r="218" spans="1:7" ht="25.5">
      <c r="A218" s="628" t="str">
        <f>Prog!B241</f>
        <v>N° 19</v>
      </c>
      <c r="B218" s="628"/>
      <c r="C218" s="628"/>
      <c r="D218" s="628"/>
      <c r="E218" s="628"/>
      <c r="F218" s="309"/>
      <c r="G218" s="335"/>
    </row>
    <row r="219" spans="1:7">
      <c r="A219" s="625" t="s">
        <v>464</v>
      </c>
      <c r="B219" s="625"/>
      <c r="C219" s="626" t="s">
        <v>675</v>
      </c>
      <c r="D219" s="626"/>
      <c r="E219" s="626"/>
      <c r="F219" s="627" t="s">
        <v>793</v>
      </c>
      <c r="G219" s="627"/>
    </row>
    <row r="220" spans="1:7" ht="16.5">
      <c r="A220" s="304" t="e">
        <f>VLOOKUP(Prog!$AF241,Feuil2!$B$1:$G$77,6,FALSE)</f>
        <v>#N/A</v>
      </c>
      <c r="B220" s="570">
        <f>Prog!AF241</f>
        <v>0</v>
      </c>
      <c r="C220" s="571" t="e">
        <f>HLOOKUP(1,Prog!$CN241:$IJ249,9,FALSE)</f>
        <v>#N/A</v>
      </c>
      <c r="D220" s="571" t="e">
        <f>HLOOKUP(2,Prog!$CN241:$IJ249,9,FALSE)</f>
        <v>#N/A</v>
      </c>
      <c r="E220" s="572" t="e">
        <f>HLOOKUP(3,Prog!$CN241:$IJ249,9,FALSE)</f>
        <v>#N/A</v>
      </c>
      <c r="F220" s="309" t="str">
        <f>LEFT(Prog!IN241,4)</f>
        <v/>
      </c>
      <c r="G220" s="335">
        <f>Prog!IP241</f>
        <v>0</v>
      </c>
    </row>
    <row r="221" spans="1:7" ht="16.5">
      <c r="A221" s="304" t="e">
        <f>VLOOKUP(Prog!$AF242,Feuil2!$B$1:$G$77,6,FALSE)</f>
        <v>#N/A</v>
      </c>
      <c r="B221" s="570">
        <f>Prog!AF242</f>
        <v>0</v>
      </c>
      <c r="C221" s="571" t="e">
        <f>HLOOKUP(1,Prog!$CN242:$IJ249,8,FALSE)</f>
        <v>#N/A</v>
      </c>
      <c r="D221" s="571" t="e">
        <f>HLOOKUP(2,Prog!$CN242:$IJ249,8,FALSE)</f>
        <v>#N/A</v>
      </c>
      <c r="E221" s="572" t="e">
        <f>HLOOKUP(3,Prog!$CN242:$IJ249,8,FALSE)</f>
        <v>#N/A</v>
      </c>
      <c r="F221" s="309" t="str">
        <f>LEFT(Prog!IN242,4)</f>
        <v/>
      </c>
      <c r="G221" s="335">
        <f>Prog!IP242</f>
        <v>0</v>
      </c>
    </row>
    <row r="222" spans="1:7" ht="16.5">
      <c r="A222" s="304" t="e">
        <f>VLOOKUP(Prog!$AF243,Feuil2!$B$1:$G$77,6,FALSE)</f>
        <v>#N/A</v>
      </c>
      <c r="B222" s="570">
        <f>Prog!AF243</f>
        <v>0</v>
      </c>
      <c r="C222" s="571" t="e">
        <f>HLOOKUP(1,Prog!$CN243:$IJ249,7,FALSE)</f>
        <v>#N/A</v>
      </c>
      <c r="D222" s="571" t="e">
        <f>HLOOKUP(2,Prog!$CN242:$IJ249,7,FALSE)</f>
        <v>#N/A</v>
      </c>
      <c r="E222" s="572" t="e">
        <f>HLOOKUP(3,Prog!$CN242:$IJ249,7,FALSE)</f>
        <v>#N/A</v>
      </c>
      <c r="F222" s="309" t="str">
        <f>LEFT(Prog!IN242,4)</f>
        <v/>
      </c>
      <c r="G222" s="335">
        <f>Prog!IP242</f>
        <v>0</v>
      </c>
    </row>
    <row r="223" spans="1:7" ht="16.5">
      <c r="A223" s="304" t="e">
        <f>VLOOKUP(Prog!$AF244,Feuil2!$B$1:$G$77,6,FALSE)</f>
        <v>#N/A</v>
      </c>
      <c r="B223" s="570">
        <f>Prog!AF244</f>
        <v>0</v>
      </c>
      <c r="C223" s="571" t="e">
        <f>HLOOKUP(1,Prog!$CN244:$IJ249,6,FALSE)</f>
        <v>#N/A</v>
      </c>
      <c r="D223" s="571" t="e">
        <f>HLOOKUP(2,Prog!$CN244:$IJ249,6,FALSE)</f>
        <v>#N/A</v>
      </c>
      <c r="E223" s="572" t="e">
        <f>HLOOKUP(3,Prog!$CN244:$IJ249,6,FALSE)</f>
        <v>#N/A</v>
      </c>
      <c r="F223" s="309" t="str">
        <f>LEFT(Prog!IN244,4)</f>
        <v/>
      </c>
      <c r="G223" s="335">
        <f>Prog!IP244</f>
        <v>0</v>
      </c>
    </row>
    <row r="224" spans="1:7" ht="16.5">
      <c r="A224" s="304" t="e">
        <f>VLOOKUP(Prog!$AF245,Feuil2!$B$1:$G$77,6,FALSE)</f>
        <v>#N/A</v>
      </c>
      <c r="B224" s="570">
        <f>Prog!AF245</f>
        <v>0</v>
      </c>
      <c r="C224" s="571" t="e">
        <f>HLOOKUP(1,Prog!$CN245:$IJ249,5,FALSE)</f>
        <v>#N/A</v>
      </c>
      <c r="D224" s="571" t="e">
        <f>HLOOKUP(2,Prog!$CN245:$IJ249,5,FALSE)</f>
        <v>#N/A</v>
      </c>
      <c r="E224" s="572" t="e">
        <f>HLOOKUP(3,Prog!$CN245:$IJ249,5,FALSE)</f>
        <v>#N/A</v>
      </c>
      <c r="F224" s="309" t="str">
        <f>LEFT(Prog!IN245,4)</f>
        <v/>
      </c>
      <c r="G224" s="335">
        <f>Prog!IP245</f>
        <v>0</v>
      </c>
    </row>
    <row r="225" spans="1:7" ht="16.5">
      <c r="A225" s="304" t="e">
        <f>VLOOKUP(Prog!$AF246,Feuil2!$B$1:$G$77,6,FALSE)</f>
        <v>#N/A</v>
      </c>
      <c r="B225" s="570">
        <f>Prog!AF246</f>
        <v>0</v>
      </c>
      <c r="C225" s="571" t="e">
        <f>HLOOKUP(1,Prog!$CN246:$IJ249,4,FALSE)</f>
        <v>#N/A</v>
      </c>
      <c r="D225" s="571" t="e">
        <f>HLOOKUP(2,Prog!$CN246:$IJ249,4,FALSE)</f>
        <v>#N/A</v>
      </c>
      <c r="E225" s="572" t="e">
        <f>HLOOKUP(3,Prog!$CN246:$IJ249,4,FALSE)</f>
        <v>#N/A</v>
      </c>
      <c r="F225" s="309" t="str">
        <f>LEFT(Prog!IN246,4)</f>
        <v/>
      </c>
      <c r="G225" s="335">
        <f>Prog!IP246</f>
        <v>0</v>
      </c>
    </row>
    <row r="226" spans="1:7" ht="16.5">
      <c r="A226" s="304" t="e">
        <f>VLOOKUP(Prog!$AF247,Feuil2!$B$1:$G$77,6,FALSE)</f>
        <v>#N/A</v>
      </c>
      <c r="B226" s="570">
        <f>Prog!AF247</f>
        <v>0</v>
      </c>
      <c r="C226" s="571" t="e">
        <f>HLOOKUP(1,Prog!$CN247:$IJ249,3,FALSE)</f>
        <v>#N/A</v>
      </c>
      <c r="D226" s="571" t="e">
        <f>HLOOKUP(2,Prog!$CN247:$IJ249,3,FALSE)</f>
        <v>#N/A</v>
      </c>
      <c r="E226" s="572" t="e">
        <f>HLOOKUP(3,Prog!$CN247:$IJ249,3,FALSE)</f>
        <v>#N/A</v>
      </c>
      <c r="F226" s="309" t="str">
        <f>LEFT(Prog!IN247,4)</f>
        <v/>
      </c>
      <c r="G226" s="335">
        <f>Prog!IP247</f>
        <v>0</v>
      </c>
    </row>
    <row r="227" spans="1:7" ht="16.5">
      <c r="A227" s="304" t="e">
        <f>VLOOKUP(Prog!$AF248,Feuil2!$B$1:$G$77,6,FALSE)</f>
        <v>#N/A</v>
      </c>
      <c r="B227" s="570">
        <f>Prog!AF248</f>
        <v>0</v>
      </c>
      <c r="C227" s="571" t="e">
        <f>HLOOKUP(1,Prog!$CN248:$IJ249,2,FALSE)</f>
        <v>#N/A</v>
      </c>
      <c r="D227" s="571" t="e">
        <f>HLOOKUP(2,Prog!$CN248:$IJ249,2,FALSE)</f>
        <v>#N/A</v>
      </c>
      <c r="E227" s="572" t="e">
        <f>HLOOKUP(3,Prog!$CN248:$IJ249,2,FALSE)</f>
        <v>#N/A</v>
      </c>
      <c r="F227" s="309" t="str">
        <f>LEFT(Prog!IN248,4)</f>
        <v/>
      </c>
      <c r="G227" s="335">
        <f>Prog!IP248</f>
        <v>0</v>
      </c>
    </row>
    <row r="231" spans="1:7" ht="25.5">
      <c r="A231" s="628" t="str">
        <f>Prog!B254</f>
        <v>N° 20</v>
      </c>
      <c r="B231" s="628"/>
      <c r="C231" s="628"/>
      <c r="D231" s="628"/>
      <c r="E231" s="628"/>
      <c r="F231" s="309"/>
      <c r="G231" s="335"/>
    </row>
    <row r="232" spans="1:7">
      <c r="A232" s="625" t="s">
        <v>464</v>
      </c>
      <c r="B232" s="625"/>
      <c r="C232" s="626" t="s">
        <v>675</v>
      </c>
      <c r="D232" s="626"/>
      <c r="E232" s="626"/>
      <c r="F232" s="627" t="s">
        <v>793</v>
      </c>
      <c r="G232" s="627"/>
    </row>
    <row r="233" spans="1:7" ht="16.5">
      <c r="A233" s="304" t="e">
        <f>VLOOKUP(Prog!$AF254,Feuil2!$B$1:$G$77,6,FALSE)</f>
        <v>#N/A</v>
      </c>
      <c r="B233" s="570">
        <f>Prog!AF254</f>
        <v>0</v>
      </c>
      <c r="C233" s="571" t="e">
        <f>HLOOKUP(1,Prog!$CN254:$IJ262,9,FALSE)</f>
        <v>#N/A</v>
      </c>
      <c r="D233" s="571" t="e">
        <f>HLOOKUP(2,Prog!$CN254:$IJ262,9,FALSE)</f>
        <v>#N/A</v>
      </c>
      <c r="E233" s="572" t="e">
        <f>HLOOKUP(3,Prog!$CN254:$IJ262,9,FALSE)</f>
        <v>#N/A</v>
      </c>
      <c r="F233" s="309" t="str">
        <f>LEFT(Prog!IN254,4)</f>
        <v/>
      </c>
      <c r="G233" s="335">
        <f>Prog!IP254</f>
        <v>0</v>
      </c>
    </row>
    <row r="234" spans="1:7" ht="16.5">
      <c r="A234" s="304" t="e">
        <f>VLOOKUP(Prog!$AF255,Feuil2!$B$1:$G$77,6,FALSE)</f>
        <v>#N/A</v>
      </c>
      <c r="B234" s="570">
        <f>Prog!AF255</f>
        <v>0</v>
      </c>
      <c r="C234" s="571" t="e">
        <f>HLOOKUP(1,Prog!$CN255:$IJ262,8,FALSE)</f>
        <v>#N/A</v>
      </c>
      <c r="D234" s="571" t="e">
        <f>HLOOKUP(2,Prog!$CN255:$IJ262,8,FALSE)</f>
        <v>#N/A</v>
      </c>
      <c r="E234" s="572" t="e">
        <f>HLOOKUP(3,Prog!$CN255:$IJ262,8,FALSE)</f>
        <v>#N/A</v>
      </c>
      <c r="F234" s="309" t="str">
        <f>LEFT(Prog!IN255,4)</f>
        <v/>
      </c>
      <c r="G234" s="335">
        <f>Prog!IP255</f>
        <v>0</v>
      </c>
    </row>
    <row r="235" spans="1:7" ht="16.5">
      <c r="A235" s="304" t="e">
        <f>VLOOKUP(Prog!$AF256,Feuil2!$B$1:$G$77,6,FALSE)</f>
        <v>#N/A</v>
      </c>
      <c r="B235" s="570">
        <f>Prog!AF256</f>
        <v>0</v>
      </c>
      <c r="C235" s="571" t="e">
        <f>HLOOKUP(1,Prog!$CN256:$IJ262,7,FALSE)</f>
        <v>#N/A</v>
      </c>
      <c r="D235" s="571" t="e">
        <f>HLOOKUP(2,Prog!$CN255:$IJ262,7,FALSE)</f>
        <v>#N/A</v>
      </c>
      <c r="E235" s="572" t="e">
        <f>HLOOKUP(3,Prog!$CN255:$IJ262,7,FALSE)</f>
        <v>#N/A</v>
      </c>
      <c r="F235" s="309" t="str">
        <f>LEFT(Prog!IN255,4)</f>
        <v/>
      </c>
      <c r="G235" s="335">
        <f>Prog!IP255</f>
        <v>0</v>
      </c>
    </row>
    <row r="236" spans="1:7" ht="16.5">
      <c r="A236" s="304" t="e">
        <f>VLOOKUP(Prog!$AF257,Feuil2!$B$1:$G$77,6,FALSE)</f>
        <v>#N/A</v>
      </c>
      <c r="B236" s="570">
        <f>Prog!AF257</f>
        <v>0</v>
      </c>
      <c r="C236" s="571" t="e">
        <f>HLOOKUP(1,Prog!$CN257:$IJ262,6,FALSE)</f>
        <v>#N/A</v>
      </c>
      <c r="D236" s="571" t="e">
        <f>HLOOKUP(2,Prog!$CN257:$IJ262,6,FALSE)</f>
        <v>#N/A</v>
      </c>
      <c r="E236" s="572" t="e">
        <f>HLOOKUP(3,Prog!$CN257:$IJ262,6,FALSE)</f>
        <v>#N/A</v>
      </c>
      <c r="F236" s="309" t="str">
        <f>LEFT(Prog!IN257,4)</f>
        <v/>
      </c>
      <c r="G236" s="335">
        <f>Prog!IP257</f>
        <v>0</v>
      </c>
    </row>
    <row r="237" spans="1:7" ht="16.5">
      <c r="A237" s="304" t="e">
        <f>VLOOKUP(Prog!$AF258,Feuil2!$B$1:$G$77,6,FALSE)</f>
        <v>#N/A</v>
      </c>
      <c r="B237" s="570">
        <f>Prog!AF258</f>
        <v>0</v>
      </c>
      <c r="C237" s="571" t="e">
        <f>HLOOKUP(1,Prog!$CN258:$IJ262,5,FALSE)</f>
        <v>#N/A</v>
      </c>
      <c r="D237" s="571" t="e">
        <f>HLOOKUP(2,Prog!$CN258:$IJ262,5,FALSE)</f>
        <v>#N/A</v>
      </c>
      <c r="E237" s="572" t="e">
        <f>HLOOKUP(3,Prog!$CN258:$IJ262,5,FALSE)</f>
        <v>#N/A</v>
      </c>
      <c r="F237" s="309" t="str">
        <f>LEFT(Prog!IN258,4)</f>
        <v/>
      </c>
      <c r="G237" s="335">
        <f>Prog!IP258</f>
        <v>0</v>
      </c>
    </row>
    <row r="238" spans="1:7" ht="16.5">
      <c r="A238" s="304" t="e">
        <f>VLOOKUP(Prog!$AF259,Feuil2!$B$1:$G$77,6,FALSE)</f>
        <v>#N/A</v>
      </c>
      <c r="B238" s="570">
        <f>Prog!AF259</f>
        <v>0</v>
      </c>
      <c r="C238" s="571" t="e">
        <f>HLOOKUP(1,Prog!$CN259:$IJ262,4,FALSE)</f>
        <v>#N/A</v>
      </c>
      <c r="D238" s="571" t="e">
        <f>HLOOKUP(2,Prog!$CN259:$IJ262,4,FALSE)</f>
        <v>#N/A</v>
      </c>
      <c r="E238" s="572" t="e">
        <f>HLOOKUP(3,Prog!$CN259:$IJ262,4,FALSE)</f>
        <v>#N/A</v>
      </c>
      <c r="F238" s="309" t="str">
        <f>LEFT(Prog!IN259,4)</f>
        <v/>
      </c>
      <c r="G238" s="335">
        <f>Prog!IP259</f>
        <v>0</v>
      </c>
    </row>
    <row r="239" spans="1:7" ht="16.5">
      <c r="A239" s="304" t="e">
        <f>VLOOKUP(Prog!$AF260,Feuil2!$B$1:$G$77,6,FALSE)</f>
        <v>#N/A</v>
      </c>
      <c r="B239" s="570">
        <f>Prog!AF260</f>
        <v>0</v>
      </c>
      <c r="C239" s="571" t="e">
        <f>HLOOKUP(1,Prog!$CN260:$IJ262,3,FALSE)</f>
        <v>#N/A</v>
      </c>
      <c r="D239" s="571" t="e">
        <f>HLOOKUP(2,Prog!$CN260:$IJ262,3,FALSE)</f>
        <v>#N/A</v>
      </c>
      <c r="E239" s="572" t="e">
        <f>HLOOKUP(3,Prog!$CN260:$IJ262,3,FALSE)</f>
        <v>#N/A</v>
      </c>
      <c r="F239" s="309" t="str">
        <f>LEFT(Prog!IN260,4)</f>
        <v/>
      </c>
      <c r="G239" s="335">
        <f>Prog!IP260</f>
        <v>0</v>
      </c>
    </row>
    <row r="240" spans="1:7" ht="16.5">
      <c r="A240" s="304" t="e">
        <f>VLOOKUP(Prog!$AF261,Feuil2!$B$1:$G$77,6,FALSE)</f>
        <v>#N/A</v>
      </c>
      <c r="B240" s="570">
        <f>Prog!AF261</f>
        <v>0</v>
      </c>
      <c r="C240" s="571" t="e">
        <f>HLOOKUP(1,Prog!$CN261:$IJ262,2,FALSE)</f>
        <v>#N/A</v>
      </c>
      <c r="D240" s="571" t="e">
        <f>HLOOKUP(2,Prog!$CN261:$IJ262,2,FALSE)</f>
        <v>#N/A</v>
      </c>
      <c r="E240" s="572" t="e">
        <f>HLOOKUP(3,Prog!$CN261:$IJ262,2,FALSE)</f>
        <v>#N/A</v>
      </c>
      <c r="F240" s="309" t="str">
        <f>LEFT(Prog!IN261,4)</f>
        <v/>
      </c>
      <c r="G240" s="335">
        <f>Prog!IP261</f>
        <v>0</v>
      </c>
    </row>
  </sheetData>
  <sheetProtection password="C0CD" sheet="1" objects="1" scenarios="1" selectLockedCells="1"/>
  <mergeCells count="81">
    <mergeCell ref="A1:G1"/>
    <mergeCell ref="A37:E37"/>
    <mergeCell ref="A38:B38"/>
    <mergeCell ref="C38:E38"/>
    <mergeCell ref="F3:G3"/>
    <mergeCell ref="F16:G16"/>
    <mergeCell ref="F27:G27"/>
    <mergeCell ref="F38:G38"/>
    <mergeCell ref="A59:E59"/>
    <mergeCell ref="A60:B60"/>
    <mergeCell ref="A103:E103"/>
    <mergeCell ref="A92:E92"/>
    <mergeCell ref="A93:B93"/>
    <mergeCell ref="C93:E93"/>
    <mergeCell ref="A81:E81"/>
    <mergeCell ref="A82:B82"/>
    <mergeCell ref="C82:E82"/>
    <mergeCell ref="F49:G49"/>
    <mergeCell ref="A2:E2"/>
    <mergeCell ref="A16:B16"/>
    <mergeCell ref="C16:E16"/>
    <mergeCell ref="A15:E15"/>
    <mergeCell ref="A26:E26"/>
    <mergeCell ref="A27:B27"/>
    <mergeCell ref="C27:E27"/>
    <mergeCell ref="A3:B3"/>
    <mergeCell ref="C3:E3"/>
    <mergeCell ref="A48:E48"/>
    <mergeCell ref="A49:B49"/>
    <mergeCell ref="C49:E49"/>
    <mergeCell ref="A104:B104"/>
    <mergeCell ref="C104:E104"/>
    <mergeCell ref="C60:E60"/>
    <mergeCell ref="A70:E70"/>
    <mergeCell ref="A71:B71"/>
    <mergeCell ref="C71:E71"/>
    <mergeCell ref="F60:G60"/>
    <mergeCell ref="F71:G71"/>
    <mergeCell ref="F82:G82"/>
    <mergeCell ref="F93:G93"/>
    <mergeCell ref="F104:G104"/>
    <mergeCell ref="A127:E127"/>
    <mergeCell ref="A128:B128"/>
    <mergeCell ref="C128:E128"/>
    <mergeCell ref="F128:G128"/>
    <mergeCell ref="A114:E114"/>
    <mergeCell ref="A115:B115"/>
    <mergeCell ref="C115:E115"/>
    <mergeCell ref="F115:G115"/>
    <mergeCell ref="A141:B141"/>
    <mergeCell ref="C141:E141"/>
    <mergeCell ref="F141:G141"/>
    <mergeCell ref="A153:E153"/>
    <mergeCell ref="A140:E140"/>
    <mergeCell ref="A154:B154"/>
    <mergeCell ref="C154:E154"/>
    <mergeCell ref="F154:G154"/>
    <mergeCell ref="A166:E166"/>
    <mergeCell ref="A167:B167"/>
    <mergeCell ref="C167:E167"/>
    <mergeCell ref="F167:G167"/>
    <mergeCell ref="A179:E179"/>
    <mergeCell ref="A180:B180"/>
    <mergeCell ref="C180:E180"/>
    <mergeCell ref="F180:G180"/>
    <mergeCell ref="A192:E192"/>
    <mergeCell ref="A193:B193"/>
    <mergeCell ref="C193:E193"/>
    <mergeCell ref="F193:G193"/>
    <mergeCell ref="A205:E205"/>
    <mergeCell ref="A206:B206"/>
    <mergeCell ref="C206:E206"/>
    <mergeCell ref="F206:G206"/>
    <mergeCell ref="A232:B232"/>
    <mergeCell ref="C232:E232"/>
    <mergeCell ref="F232:G232"/>
    <mergeCell ref="A218:E218"/>
    <mergeCell ref="A219:B219"/>
    <mergeCell ref="C219:E219"/>
    <mergeCell ref="F219:G219"/>
    <mergeCell ref="A231:E231"/>
  </mergeCells>
  <conditionalFormatting sqref="C50:E57 C17:E24 C4:E11 C28:E35 C39:E46 C61:E68 C72:E79 C83:E90 C94:E101 C105:E112 C116:E125 C128:E138">
    <cfRule type="containsErrors" dxfId="2420" priority="1700">
      <formula>ISERROR(C4)</formula>
    </cfRule>
  </conditionalFormatting>
  <conditionalFormatting sqref="G4:G15 G17:G26 G28:G37 G39:G48 G50:G59 G61:G70 G72:G81 G83:G92 G94:G103 G105:G112 G114 G116:G125 G128:G138">
    <cfRule type="cellIs" dxfId="2419" priority="1648" operator="equal">
      <formula>0</formula>
    </cfRule>
  </conditionalFormatting>
  <conditionalFormatting sqref="G142:G149">
    <cfRule type="cellIs" dxfId="2418" priority="1613" operator="equal">
      <formula>0</formula>
    </cfRule>
  </conditionalFormatting>
  <conditionalFormatting sqref="C142:E149">
    <cfRule type="containsErrors" dxfId="2417" priority="1620">
      <formula>ISERROR(C142)</formula>
    </cfRule>
  </conditionalFormatting>
  <conditionalFormatting sqref="C142:E149">
    <cfRule type="containsErrors" dxfId="2416" priority="1619">
      <formula>ISERROR(C142)</formula>
    </cfRule>
  </conditionalFormatting>
  <conditionalFormatting sqref="C142:E149">
    <cfRule type="containsErrors" dxfId="2415" priority="1618">
      <formula>ISERROR(C142)</formula>
    </cfRule>
  </conditionalFormatting>
  <conditionalFormatting sqref="C142:E149">
    <cfRule type="containsErrors" dxfId="2414" priority="1617">
      <formula>ISERROR(C142)</formula>
    </cfRule>
  </conditionalFormatting>
  <conditionalFormatting sqref="C142:E149">
    <cfRule type="containsErrors" dxfId="2413" priority="1616">
      <formula>ISERROR(C142)</formula>
    </cfRule>
  </conditionalFormatting>
  <conditionalFormatting sqref="C142:E149">
    <cfRule type="containsErrors" dxfId="2412" priority="1615">
      <formula>ISERROR(C142)</formula>
    </cfRule>
  </conditionalFormatting>
  <conditionalFormatting sqref="G140">
    <cfRule type="cellIs" dxfId="2411" priority="1614" operator="equal">
      <formula>0</formula>
    </cfRule>
  </conditionalFormatting>
  <conditionalFormatting sqref="C234:E234">
    <cfRule type="containsErrors" dxfId="2410" priority="1549">
      <formula>ISERROR(C234)</formula>
    </cfRule>
  </conditionalFormatting>
  <conditionalFormatting sqref="G155:G162">
    <cfRule type="cellIs" dxfId="2409" priority="1612" operator="equal">
      <formula>0</formula>
    </cfRule>
  </conditionalFormatting>
  <conditionalFormatting sqref="C155:E162">
    <cfRule type="containsErrors" dxfId="2408" priority="1611">
      <formula>ISERROR(C155)</formula>
    </cfRule>
  </conditionalFormatting>
  <conditionalFormatting sqref="C155:E162">
    <cfRule type="containsErrors" dxfId="2407" priority="1610">
      <formula>ISERROR(C155)</formula>
    </cfRule>
  </conditionalFormatting>
  <conditionalFormatting sqref="C155:E162">
    <cfRule type="containsErrors" dxfId="2406" priority="1609">
      <formula>ISERROR(C155)</formula>
    </cfRule>
  </conditionalFormatting>
  <conditionalFormatting sqref="C155:E162">
    <cfRule type="containsErrors" dxfId="2405" priority="1608">
      <formula>ISERROR(C155)</formula>
    </cfRule>
  </conditionalFormatting>
  <conditionalFormatting sqref="C155:E162">
    <cfRule type="containsErrors" dxfId="2404" priority="1607">
      <formula>ISERROR(C155)</formula>
    </cfRule>
  </conditionalFormatting>
  <conditionalFormatting sqref="C155:E162">
    <cfRule type="containsErrors" dxfId="2403" priority="1606">
      <formula>ISERROR(C155)</formula>
    </cfRule>
  </conditionalFormatting>
  <conditionalFormatting sqref="G153">
    <cfRule type="cellIs" dxfId="2402" priority="1605" operator="equal">
      <formula>0</formula>
    </cfRule>
  </conditionalFormatting>
  <conditionalFormatting sqref="G168:G175">
    <cfRule type="cellIs" dxfId="2401" priority="1604" operator="equal">
      <formula>0</formula>
    </cfRule>
  </conditionalFormatting>
  <conditionalFormatting sqref="C168:E175">
    <cfRule type="containsErrors" dxfId="2400" priority="1603">
      <formula>ISERROR(C168)</formula>
    </cfRule>
  </conditionalFormatting>
  <conditionalFormatting sqref="C168:E175">
    <cfRule type="containsErrors" dxfId="2399" priority="1602">
      <formula>ISERROR(C168)</formula>
    </cfRule>
  </conditionalFormatting>
  <conditionalFormatting sqref="C168:E175">
    <cfRule type="containsErrors" dxfId="2398" priority="1601">
      <formula>ISERROR(C168)</formula>
    </cfRule>
  </conditionalFormatting>
  <conditionalFormatting sqref="C168:E175">
    <cfRule type="containsErrors" dxfId="2397" priority="1600">
      <formula>ISERROR(C168)</formula>
    </cfRule>
  </conditionalFormatting>
  <conditionalFormatting sqref="C168:E175">
    <cfRule type="containsErrors" dxfId="2396" priority="1599">
      <formula>ISERROR(C168)</formula>
    </cfRule>
  </conditionalFormatting>
  <conditionalFormatting sqref="C168:E175">
    <cfRule type="containsErrors" dxfId="2395" priority="1598">
      <formula>ISERROR(C168)</formula>
    </cfRule>
  </conditionalFormatting>
  <conditionalFormatting sqref="G166">
    <cfRule type="cellIs" dxfId="2394" priority="1597" operator="equal">
      <formula>0</formula>
    </cfRule>
  </conditionalFormatting>
  <conditionalFormatting sqref="G181:G188">
    <cfRule type="cellIs" dxfId="2393" priority="1596" operator="equal">
      <formula>0</formula>
    </cfRule>
  </conditionalFormatting>
  <conditionalFormatting sqref="C181:E188">
    <cfRule type="containsErrors" dxfId="2392" priority="1595">
      <formula>ISERROR(C181)</formula>
    </cfRule>
  </conditionalFormatting>
  <conditionalFormatting sqref="C181:E188">
    <cfRule type="containsErrors" dxfId="2391" priority="1594">
      <formula>ISERROR(C181)</formula>
    </cfRule>
  </conditionalFormatting>
  <conditionalFormatting sqref="C181:E188">
    <cfRule type="containsErrors" dxfId="2390" priority="1593">
      <formula>ISERROR(C181)</formula>
    </cfRule>
  </conditionalFormatting>
  <conditionalFormatting sqref="C181:E188">
    <cfRule type="containsErrors" dxfId="2389" priority="1592">
      <formula>ISERROR(C181)</formula>
    </cfRule>
  </conditionalFormatting>
  <conditionalFormatting sqref="C181:E188">
    <cfRule type="containsErrors" dxfId="2388" priority="1591">
      <formula>ISERROR(C181)</formula>
    </cfRule>
  </conditionalFormatting>
  <conditionalFormatting sqref="C181:E188">
    <cfRule type="containsErrors" dxfId="2387" priority="1590">
      <formula>ISERROR(C181)</formula>
    </cfRule>
  </conditionalFormatting>
  <conditionalFormatting sqref="G179">
    <cfRule type="cellIs" dxfId="2386" priority="1589" operator="equal">
      <formula>0</formula>
    </cfRule>
  </conditionalFormatting>
  <conditionalFormatting sqref="G194:G201">
    <cfRule type="cellIs" dxfId="2385" priority="1588" operator="equal">
      <formula>0</formula>
    </cfRule>
  </conditionalFormatting>
  <conditionalFormatting sqref="C194:E201">
    <cfRule type="containsErrors" dxfId="2384" priority="1587">
      <formula>ISERROR(C194)</formula>
    </cfRule>
  </conditionalFormatting>
  <conditionalFormatting sqref="C194:E201">
    <cfRule type="containsErrors" dxfId="2383" priority="1586">
      <formula>ISERROR(C194)</formula>
    </cfRule>
  </conditionalFormatting>
  <conditionalFormatting sqref="C194:E201">
    <cfRule type="containsErrors" dxfId="2382" priority="1585">
      <formula>ISERROR(C194)</formula>
    </cfRule>
  </conditionalFormatting>
  <conditionalFormatting sqref="C194:E201">
    <cfRule type="containsErrors" dxfId="2381" priority="1584">
      <formula>ISERROR(C194)</formula>
    </cfRule>
  </conditionalFormatting>
  <conditionalFormatting sqref="C194:E201">
    <cfRule type="containsErrors" dxfId="2380" priority="1583">
      <formula>ISERROR(C194)</formula>
    </cfRule>
  </conditionalFormatting>
  <conditionalFormatting sqref="C194:E201">
    <cfRule type="containsErrors" dxfId="2379" priority="1582">
      <formula>ISERROR(C194)</formula>
    </cfRule>
  </conditionalFormatting>
  <conditionalFormatting sqref="G192">
    <cfRule type="cellIs" dxfId="2378" priority="1581" operator="equal">
      <formula>0</formula>
    </cfRule>
  </conditionalFormatting>
  <conditionalFormatting sqref="G207:G214">
    <cfRule type="cellIs" dxfId="2377" priority="1580" operator="equal">
      <formula>0</formula>
    </cfRule>
  </conditionalFormatting>
  <conditionalFormatting sqref="C207:E214">
    <cfRule type="containsErrors" dxfId="2376" priority="1579">
      <formula>ISERROR(C207)</formula>
    </cfRule>
  </conditionalFormatting>
  <conditionalFormatting sqref="C207:E214">
    <cfRule type="containsErrors" dxfId="2375" priority="1578">
      <formula>ISERROR(C207)</formula>
    </cfRule>
  </conditionalFormatting>
  <conditionalFormatting sqref="C207:E214">
    <cfRule type="containsErrors" dxfId="2374" priority="1577">
      <formula>ISERROR(C207)</formula>
    </cfRule>
  </conditionalFormatting>
  <conditionalFormatting sqref="C207:E214">
    <cfRule type="containsErrors" dxfId="2373" priority="1576">
      <formula>ISERROR(C207)</formula>
    </cfRule>
  </conditionalFormatting>
  <conditionalFormatting sqref="C207:E214">
    <cfRule type="containsErrors" dxfId="2372" priority="1575">
      <formula>ISERROR(C207)</formula>
    </cfRule>
  </conditionalFormatting>
  <conditionalFormatting sqref="C207:E214">
    <cfRule type="containsErrors" dxfId="2371" priority="1574">
      <formula>ISERROR(C207)</formula>
    </cfRule>
  </conditionalFormatting>
  <conditionalFormatting sqref="G205">
    <cfRule type="cellIs" dxfId="2370" priority="1573" operator="equal">
      <formula>0</formula>
    </cfRule>
  </conditionalFormatting>
  <conditionalFormatting sqref="G220:G227">
    <cfRule type="cellIs" dxfId="2369" priority="1572" operator="equal">
      <formula>0</formula>
    </cfRule>
  </conditionalFormatting>
  <conditionalFormatting sqref="C220:E227">
    <cfRule type="containsErrors" dxfId="2368" priority="1571">
      <formula>ISERROR(C220)</formula>
    </cfRule>
  </conditionalFormatting>
  <conditionalFormatting sqref="C220:E227">
    <cfRule type="containsErrors" dxfId="2367" priority="1570">
      <formula>ISERROR(C220)</formula>
    </cfRule>
  </conditionalFormatting>
  <conditionalFormatting sqref="C220:E227">
    <cfRule type="containsErrors" dxfId="2366" priority="1569">
      <formula>ISERROR(C220)</formula>
    </cfRule>
  </conditionalFormatting>
  <conditionalFormatting sqref="C220:E227">
    <cfRule type="containsErrors" dxfId="2365" priority="1568">
      <formula>ISERROR(C220)</formula>
    </cfRule>
  </conditionalFormatting>
  <conditionalFormatting sqref="C220:E227">
    <cfRule type="containsErrors" dxfId="2364" priority="1567">
      <formula>ISERROR(C220)</formula>
    </cfRule>
  </conditionalFormatting>
  <conditionalFormatting sqref="C220:E227">
    <cfRule type="containsErrors" dxfId="2363" priority="1566">
      <formula>ISERROR(C220)</formula>
    </cfRule>
  </conditionalFormatting>
  <conditionalFormatting sqref="G218">
    <cfRule type="cellIs" dxfId="2362" priority="1565" operator="equal">
      <formula>0</formula>
    </cfRule>
  </conditionalFormatting>
  <conditionalFormatting sqref="G233:G240">
    <cfRule type="cellIs" dxfId="2361" priority="1564" operator="equal">
      <formula>0</formula>
    </cfRule>
  </conditionalFormatting>
  <conditionalFormatting sqref="C233:E240">
    <cfRule type="containsErrors" dxfId="2360" priority="1563">
      <formula>ISERROR(C233)</formula>
    </cfRule>
  </conditionalFormatting>
  <conditionalFormatting sqref="C233:E240">
    <cfRule type="containsErrors" dxfId="2359" priority="1562">
      <formula>ISERROR(C233)</formula>
    </cfRule>
  </conditionalFormatting>
  <conditionalFormatting sqref="C233:E240">
    <cfRule type="containsErrors" dxfId="2358" priority="1561">
      <formula>ISERROR(C233)</formula>
    </cfRule>
  </conditionalFormatting>
  <conditionalFormatting sqref="C233:E240">
    <cfRule type="containsErrors" dxfId="2357" priority="1560">
      <formula>ISERROR(C233)</formula>
    </cfRule>
  </conditionalFormatting>
  <conditionalFormatting sqref="C233:E240">
    <cfRule type="containsErrors" dxfId="2356" priority="1559">
      <formula>ISERROR(C233)</formula>
    </cfRule>
  </conditionalFormatting>
  <conditionalFormatting sqref="C233:E240">
    <cfRule type="containsErrors" dxfId="2355" priority="1558">
      <formula>ISERROR(C233)</formula>
    </cfRule>
  </conditionalFormatting>
  <conditionalFormatting sqref="G231">
    <cfRule type="cellIs" dxfId="2354" priority="1557" operator="equal">
      <formula>0</formula>
    </cfRule>
  </conditionalFormatting>
  <conditionalFormatting sqref="C143:E143">
    <cfRule type="containsErrors" dxfId="2353" priority="1556">
      <formula>ISERROR(C143)</formula>
    </cfRule>
  </conditionalFormatting>
  <conditionalFormatting sqref="C156:E156">
    <cfRule type="containsErrors" dxfId="2352" priority="1555">
      <formula>ISERROR(C156)</formula>
    </cfRule>
  </conditionalFormatting>
  <conditionalFormatting sqref="C169:E169">
    <cfRule type="containsErrors" dxfId="2351" priority="1554">
      <formula>ISERROR(C169)</formula>
    </cfRule>
  </conditionalFormatting>
  <conditionalFormatting sqref="C182:E182">
    <cfRule type="containsErrors" dxfId="2350" priority="1553">
      <formula>ISERROR(C182)</formula>
    </cfRule>
  </conditionalFormatting>
  <conditionalFormatting sqref="C195:E195">
    <cfRule type="containsErrors" dxfId="2349" priority="1552">
      <formula>ISERROR(C195)</formula>
    </cfRule>
  </conditionalFormatting>
  <conditionalFormatting sqref="C208:E208">
    <cfRule type="containsErrors" dxfId="2348" priority="1551">
      <formula>ISERROR(C208)</formula>
    </cfRule>
  </conditionalFormatting>
  <conditionalFormatting sqref="C221:E221">
    <cfRule type="containsErrors" dxfId="2347" priority="1550">
      <formula>ISERROR(C221)</formula>
    </cfRule>
  </conditionalFormatting>
  <conditionalFormatting sqref="C234:E234">
    <cfRule type="containsErrors" dxfId="2346" priority="1548">
      <formula>ISERROR(C234)</formula>
    </cfRule>
  </conditionalFormatting>
  <conditionalFormatting sqref="G234">
    <cfRule type="cellIs" dxfId="2345" priority="1547" operator="equal">
      <formula>0</formula>
    </cfRule>
  </conditionalFormatting>
  <conditionalFormatting sqref="C221:E221">
    <cfRule type="containsErrors" dxfId="2344" priority="1546">
      <formula>ISERROR(C221)</formula>
    </cfRule>
  </conditionalFormatting>
  <conditionalFormatting sqref="C220:E227">
    <cfRule type="containsErrors" dxfId="2343" priority="1545">
      <formula>ISERROR(C220)</formula>
    </cfRule>
  </conditionalFormatting>
  <conditionalFormatting sqref="C220:E227">
    <cfRule type="containsErrors" dxfId="2342" priority="1544">
      <formula>ISERROR(C220)</formula>
    </cfRule>
  </conditionalFormatting>
  <conditionalFormatting sqref="C220:E227">
    <cfRule type="containsErrors" dxfId="2341" priority="1543">
      <formula>ISERROR(C220)</formula>
    </cfRule>
  </conditionalFormatting>
  <conditionalFormatting sqref="C220:E227">
    <cfRule type="containsErrors" dxfId="2340" priority="1542">
      <formula>ISERROR(C220)</formula>
    </cfRule>
  </conditionalFormatting>
  <conditionalFormatting sqref="C220:E227">
    <cfRule type="containsErrors" dxfId="2339" priority="1541">
      <formula>ISERROR(C220)</formula>
    </cfRule>
  </conditionalFormatting>
  <conditionalFormatting sqref="C220:E227">
    <cfRule type="containsErrors" dxfId="2338" priority="1540">
      <formula>ISERROR(C220)</formula>
    </cfRule>
  </conditionalFormatting>
  <conditionalFormatting sqref="C221:E221">
    <cfRule type="containsErrors" dxfId="2337" priority="1539">
      <formula>ISERROR(C221)</formula>
    </cfRule>
  </conditionalFormatting>
  <conditionalFormatting sqref="C207:E214">
    <cfRule type="containsErrors" dxfId="2336" priority="1538">
      <formula>ISERROR(C207)</formula>
    </cfRule>
  </conditionalFormatting>
  <conditionalFormatting sqref="C207:E214">
    <cfRule type="containsErrors" dxfId="2335" priority="1537">
      <formula>ISERROR(C207)</formula>
    </cfRule>
  </conditionalFormatting>
  <conditionalFormatting sqref="C207:E214">
    <cfRule type="containsErrors" dxfId="2334" priority="1536">
      <formula>ISERROR(C207)</formula>
    </cfRule>
  </conditionalFormatting>
  <conditionalFormatting sqref="C207:E214">
    <cfRule type="containsErrors" dxfId="2333" priority="1535">
      <formula>ISERROR(C207)</formula>
    </cfRule>
  </conditionalFormatting>
  <conditionalFormatting sqref="C207:E214">
    <cfRule type="containsErrors" dxfId="2332" priority="1534">
      <formula>ISERROR(C207)</formula>
    </cfRule>
  </conditionalFormatting>
  <conditionalFormatting sqref="C207:E214">
    <cfRule type="containsErrors" dxfId="2331" priority="1533">
      <formula>ISERROR(C207)</formula>
    </cfRule>
  </conditionalFormatting>
  <conditionalFormatting sqref="C208:E208">
    <cfRule type="containsErrors" dxfId="2330" priority="1532">
      <formula>ISERROR(C208)</formula>
    </cfRule>
  </conditionalFormatting>
  <conditionalFormatting sqref="C208:E208">
    <cfRule type="containsErrors" dxfId="2329" priority="1531">
      <formula>ISERROR(C208)</formula>
    </cfRule>
  </conditionalFormatting>
  <conditionalFormatting sqref="C207:E214">
    <cfRule type="containsErrors" dxfId="2328" priority="1530">
      <formula>ISERROR(C207)</formula>
    </cfRule>
  </conditionalFormatting>
  <conditionalFormatting sqref="C207:E214">
    <cfRule type="containsErrors" dxfId="2327" priority="1529">
      <formula>ISERROR(C207)</formula>
    </cfRule>
  </conditionalFormatting>
  <conditionalFormatting sqref="C207:E214">
    <cfRule type="containsErrors" dxfId="2326" priority="1528">
      <formula>ISERROR(C207)</formula>
    </cfRule>
  </conditionalFormatting>
  <conditionalFormatting sqref="C207:E214">
    <cfRule type="containsErrors" dxfId="2325" priority="1527">
      <formula>ISERROR(C207)</formula>
    </cfRule>
  </conditionalFormatting>
  <conditionalFormatting sqref="C207:E214">
    <cfRule type="containsErrors" dxfId="2324" priority="1526">
      <formula>ISERROR(C207)</formula>
    </cfRule>
  </conditionalFormatting>
  <conditionalFormatting sqref="C207:E214">
    <cfRule type="containsErrors" dxfId="2323" priority="1525">
      <formula>ISERROR(C207)</formula>
    </cfRule>
  </conditionalFormatting>
  <conditionalFormatting sqref="C208:E208">
    <cfRule type="containsErrors" dxfId="2322" priority="1524">
      <formula>ISERROR(C208)</formula>
    </cfRule>
  </conditionalFormatting>
  <conditionalFormatting sqref="C194:E201">
    <cfRule type="containsErrors" dxfId="2321" priority="1523">
      <formula>ISERROR(C194)</formula>
    </cfRule>
  </conditionalFormatting>
  <conditionalFormatting sqref="C194:E201">
    <cfRule type="containsErrors" dxfId="2320" priority="1522">
      <formula>ISERROR(C194)</formula>
    </cfRule>
  </conditionalFormatting>
  <conditionalFormatting sqref="C194:E201">
    <cfRule type="containsErrors" dxfId="2319" priority="1521">
      <formula>ISERROR(C194)</formula>
    </cfRule>
  </conditionalFormatting>
  <conditionalFormatting sqref="C194:E201">
    <cfRule type="containsErrors" dxfId="2318" priority="1520">
      <formula>ISERROR(C194)</formula>
    </cfRule>
  </conditionalFormatting>
  <conditionalFormatting sqref="C194:E201">
    <cfRule type="containsErrors" dxfId="2317" priority="1519">
      <formula>ISERROR(C194)</formula>
    </cfRule>
  </conditionalFormatting>
  <conditionalFormatting sqref="C194:E201">
    <cfRule type="containsErrors" dxfId="2316" priority="1518">
      <formula>ISERROR(C194)</formula>
    </cfRule>
  </conditionalFormatting>
  <conditionalFormatting sqref="C195:E195">
    <cfRule type="containsErrors" dxfId="2315" priority="1517">
      <formula>ISERROR(C195)</formula>
    </cfRule>
  </conditionalFormatting>
  <conditionalFormatting sqref="C194:E201">
    <cfRule type="containsErrors" dxfId="2314" priority="1516">
      <formula>ISERROR(C194)</formula>
    </cfRule>
  </conditionalFormatting>
  <conditionalFormatting sqref="C194:E201">
    <cfRule type="containsErrors" dxfId="2313" priority="1515">
      <formula>ISERROR(C194)</formula>
    </cfRule>
  </conditionalFormatting>
  <conditionalFormatting sqref="C194:E201">
    <cfRule type="containsErrors" dxfId="2312" priority="1514">
      <formula>ISERROR(C194)</formula>
    </cfRule>
  </conditionalFormatting>
  <conditionalFormatting sqref="C194:E201">
    <cfRule type="containsErrors" dxfId="2311" priority="1513">
      <formula>ISERROR(C194)</formula>
    </cfRule>
  </conditionalFormatting>
  <conditionalFormatting sqref="C194:E201">
    <cfRule type="containsErrors" dxfId="2310" priority="1512">
      <formula>ISERROR(C194)</formula>
    </cfRule>
  </conditionalFormatting>
  <conditionalFormatting sqref="C194:E201">
    <cfRule type="containsErrors" dxfId="2309" priority="1511">
      <formula>ISERROR(C194)</formula>
    </cfRule>
  </conditionalFormatting>
  <conditionalFormatting sqref="C195:E195">
    <cfRule type="containsErrors" dxfId="2308" priority="1510">
      <formula>ISERROR(C195)</formula>
    </cfRule>
  </conditionalFormatting>
  <conditionalFormatting sqref="C195:E195">
    <cfRule type="containsErrors" dxfId="2307" priority="1509">
      <formula>ISERROR(C195)</formula>
    </cfRule>
  </conditionalFormatting>
  <conditionalFormatting sqref="C194:E201">
    <cfRule type="containsErrors" dxfId="2306" priority="1508">
      <formula>ISERROR(C194)</formula>
    </cfRule>
  </conditionalFormatting>
  <conditionalFormatting sqref="C194:E201">
    <cfRule type="containsErrors" dxfId="2305" priority="1507">
      <formula>ISERROR(C194)</formula>
    </cfRule>
  </conditionalFormatting>
  <conditionalFormatting sqref="C194:E201">
    <cfRule type="containsErrors" dxfId="2304" priority="1506">
      <formula>ISERROR(C194)</formula>
    </cfRule>
  </conditionalFormatting>
  <conditionalFormatting sqref="C194:E201">
    <cfRule type="containsErrors" dxfId="2303" priority="1505">
      <formula>ISERROR(C194)</formula>
    </cfRule>
  </conditionalFormatting>
  <conditionalFormatting sqref="C194:E201">
    <cfRule type="containsErrors" dxfId="2302" priority="1504">
      <formula>ISERROR(C194)</formula>
    </cfRule>
  </conditionalFormatting>
  <conditionalFormatting sqref="C194:E201">
    <cfRule type="containsErrors" dxfId="2301" priority="1503">
      <formula>ISERROR(C194)</formula>
    </cfRule>
  </conditionalFormatting>
  <conditionalFormatting sqref="C195:E195">
    <cfRule type="containsErrors" dxfId="2300" priority="1502">
      <formula>ISERROR(C195)</formula>
    </cfRule>
  </conditionalFormatting>
  <conditionalFormatting sqref="C194:E201">
    <cfRule type="containsErrors" dxfId="2299" priority="1501">
      <formula>ISERROR(C194)</formula>
    </cfRule>
  </conditionalFormatting>
  <conditionalFormatting sqref="C194:E201">
    <cfRule type="containsErrors" dxfId="2298" priority="1500">
      <formula>ISERROR(C194)</formula>
    </cfRule>
  </conditionalFormatting>
  <conditionalFormatting sqref="C194:E201">
    <cfRule type="containsErrors" dxfId="2297" priority="1499">
      <formula>ISERROR(C194)</formula>
    </cfRule>
  </conditionalFormatting>
  <conditionalFormatting sqref="C194:E201">
    <cfRule type="containsErrors" dxfId="2296" priority="1498">
      <formula>ISERROR(C194)</formula>
    </cfRule>
  </conditionalFormatting>
  <conditionalFormatting sqref="C194:E201">
    <cfRule type="containsErrors" dxfId="2295" priority="1497">
      <formula>ISERROR(C194)</formula>
    </cfRule>
  </conditionalFormatting>
  <conditionalFormatting sqref="C194:E201">
    <cfRule type="containsErrors" dxfId="2294" priority="1496">
      <formula>ISERROR(C194)</formula>
    </cfRule>
  </conditionalFormatting>
  <conditionalFormatting sqref="C195:E195">
    <cfRule type="containsErrors" dxfId="2293" priority="1495">
      <formula>ISERROR(C195)</formula>
    </cfRule>
  </conditionalFormatting>
  <conditionalFormatting sqref="C194:E201">
    <cfRule type="containsErrors" dxfId="2292" priority="1494">
      <formula>ISERROR(C194)</formula>
    </cfRule>
  </conditionalFormatting>
  <conditionalFormatting sqref="C194:E201">
    <cfRule type="containsErrors" dxfId="2291" priority="1493">
      <formula>ISERROR(C194)</formula>
    </cfRule>
  </conditionalFormatting>
  <conditionalFormatting sqref="C194:E201">
    <cfRule type="containsErrors" dxfId="2290" priority="1492">
      <formula>ISERROR(C194)</formula>
    </cfRule>
  </conditionalFormatting>
  <conditionalFormatting sqref="C194:E201">
    <cfRule type="containsErrors" dxfId="2289" priority="1491">
      <formula>ISERROR(C194)</formula>
    </cfRule>
  </conditionalFormatting>
  <conditionalFormatting sqref="C194:E201">
    <cfRule type="containsErrors" dxfId="2288" priority="1490">
      <formula>ISERROR(C194)</formula>
    </cfRule>
  </conditionalFormatting>
  <conditionalFormatting sqref="C194:E201">
    <cfRule type="containsErrors" dxfId="2287" priority="1489">
      <formula>ISERROR(C194)</formula>
    </cfRule>
  </conditionalFormatting>
  <conditionalFormatting sqref="C195:E195">
    <cfRule type="containsErrors" dxfId="2286" priority="1488">
      <formula>ISERROR(C195)</formula>
    </cfRule>
  </conditionalFormatting>
  <conditionalFormatting sqref="C195:E195">
    <cfRule type="containsErrors" dxfId="2285" priority="1487">
      <formula>ISERROR(C195)</formula>
    </cfRule>
  </conditionalFormatting>
  <conditionalFormatting sqref="C194:E201">
    <cfRule type="containsErrors" dxfId="2284" priority="1486">
      <formula>ISERROR(C194)</formula>
    </cfRule>
  </conditionalFormatting>
  <conditionalFormatting sqref="C194:E201">
    <cfRule type="containsErrors" dxfId="2283" priority="1485">
      <formula>ISERROR(C194)</formula>
    </cfRule>
  </conditionalFormatting>
  <conditionalFormatting sqref="C194:E201">
    <cfRule type="containsErrors" dxfId="2282" priority="1484">
      <formula>ISERROR(C194)</formula>
    </cfRule>
  </conditionalFormatting>
  <conditionalFormatting sqref="C194:E201">
    <cfRule type="containsErrors" dxfId="2281" priority="1483">
      <formula>ISERROR(C194)</formula>
    </cfRule>
  </conditionalFormatting>
  <conditionalFormatting sqref="C194:E201">
    <cfRule type="containsErrors" dxfId="2280" priority="1482">
      <formula>ISERROR(C194)</formula>
    </cfRule>
  </conditionalFormatting>
  <conditionalFormatting sqref="C194:E201">
    <cfRule type="containsErrors" dxfId="2279" priority="1481">
      <formula>ISERROR(C194)</formula>
    </cfRule>
  </conditionalFormatting>
  <conditionalFormatting sqref="C195:E195">
    <cfRule type="containsErrors" dxfId="2278" priority="1480">
      <formula>ISERROR(C195)</formula>
    </cfRule>
  </conditionalFormatting>
  <conditionalFormatting sqref="C181:E188">
    <cfRule type="containsErrors" dxfId="2277" priority="1479">
      <formula>ISERROR(C181)</formula>
    </cfRule>
  </conditionalFormatting>
  <conditionalFormatting sqref="C181:E188">
    <cfRule type="containsErrors" dxfId="2276" priority="1478">
      <formula>ISERROR(C181)</formula>
    </cfRule>
  </conditionalFormatting>
  <conditionalFormatting sqref="C181:E188">
    <cfRule type="containsErrors" dxfId="2275" priority="1477">
      <formula>ISERROR(C181)</formula>
    </cfRule>
  </conditionalFormatting>
  <conditionalFormatting sqref="C181:E188">
    <cfRule type="containsErrors" dxfId="2274" priority="1476">
      <formula>ISERROR(C181)</formula>
    </cfRule>
  </conditionalFormatting>
  <conditionalFormatting sqref="C181:E188">
    <cfRule type="containsErrors" dxfId="2273" priority="1475">
      <formula>ISERROR(C181)</formula>
    </cfRule>
  </conditionalFormatting>
  <conditionalFormatting sqref="C181:E188">
    <cfRule type="containsErrors" dxfId="2272" priority="1474">
      <formula>ISERROR(C181)</formula>
    </cfRule>
  </conditionalFormatting>
  <conditionalFormatting sqref="C182:E182">
    <cfRule type="containsErrors" dxfId="2271" priority="1473">
      <formula>ISERROR(C182)</formula>
    </cfRule>
  </conditionalFormatting>
  <conditionalFormatting sqref="C181:E188">
    <cfRule type="containsErrors" dxfId="2270" priority="1472">
      <formula>ISERROR(C181)</formula>
    </cfRule>
  </conditionalFormatting>
  <conditionalFormatting sqref="C181:E188">
    <cfRule type="containsErrors" dxfId="2269" priority="1471">
      <formula>ISERROR(C181)</formula>
    </cfRule>
  </conditionalFormatting>
  <conditionalFormatting sqref="C181:E188">
    <cfRule type="containsErrors" dxfId="2268" priority="1470">
      <formula>ISERROR(C181)</formula>
    </cfRule>
  </conditionalFormatting>
  <conditionalFormatting sqref="C181:E188">
    <cfRule type="containsErrors" dxfId="2267" priority="1469">
      <formula>ISERROR(C181)</formula>
    </cfRule>
  </conditionalFormatting>
  <conditionalFormatting sqref="C181:E188">
    <cfRule type="containsErrors" dxfId="2266" priority="1468">
      <formula>ISERROR(C181)</formula>
    </cfRule>
  </conditionalFormatting>
  <conditionalFormatting sqref="C181:E188">
    <cfRule type="containsErrors" dxfId="2265" priority="1467">
      <formula>ISERROR(C181)</formula>
    </cfRule>
  </conditionalFormatting>
  <conditionalFormatting sqref="C182:E182">
    <cfRule type="containsErrors" dxfId="2264" priority="1466">
      <formula>ISERROR(C182)</formula>
    </cfRule>
  </conditionalFormatting>
  <conditionalFormatting sqref="C181:E188">
    <cfRule type="containsErrors" dxfId="2263" priority="1465">
      <formula>ISERROR(C181)</formula>
    </cfRule>
  </conditionalFormatting>
  <conditionalFormatting sqref="C181:E188">
    <cfRule type="containsErrors" dxfId="2262" priority="1464">
      <formula>ISERROR(C181)</formula>
    </cfRule>
  </conditionalFormatting>
  <conditionalFormatting sqref="C181:E188">
    <cfRule type="containsErrors" dxfId="2261" priority="1463">
      <formula>ISERROR(C181)</formula>
    </cfRule>
  </conditionalFormatting>
  <conditionalFormatting sqref="C181:E188">
    <cfRule type="containsErrors" dxfId="2260" priority="1462">
      <formula>ISERROR(C181)</formula>
    </cfRule>
  </conditionalFormatting>
  <conditionalFormatting sqref="C181:E188">
    <cfRule type="containsErrors" dxfId="2259" priority="1461">
      <formula>ISERROR(C181)</formula>
    </cfRule>
  </conditionalFormatting>
  <conditionalFormatting sqref="C181:E188">
    <cfRule type="containsErrors" dxfId="2258" priority="1460">
      <formula>ISERROR(C181)</formula>
    </cfRule>
  </conditionalFormatting>
  <conditionalFormatting sqref="C182:E182">
    <cfRule type="containsErrors" dxfId="2257" priority="1459">
      <formula>ISERROR(C182)</formula>
    </cfRule>
  </conditionalFormatting>
  <conditionalFormatting sqref="C182:E182">
    <cfRule type="containsErrors" dxfId="2256" priority="1458">
      <formula>ISERROR(C182)</formula>
    </cfRule>
  </conditionalFormatting>
  <conditionalFormatting sqref="C181:E188">
    <cfRule type="containsErrors" dxfId="2255" priority="1457">
      <formula>ISERROR(C181)</formula>
    </cfRule>
  </conditionalFormatting>
  <conditionalFormatting sqref="C181:E188">
    <cfRule type="containsErrors" dxfId="2254" priority="1456">
      <formula>ISERROR(C181)</formula>
    </cfRule>
  </conditionalFormatting>
  <conditionalFormatting sqref="C181:E188">
    <cfRule type="containsErrors" dxfId="2253" priority="1455">
      <formula>ISERROR(C181)</formula>
    </cfRule>
  </conditionalFormatting>
  <conditionalFormatting sqref="C181:E188">
    <cfRule type="containsErrors" dxfId="2252" priority="1454">
      <formula>ISERROR(C181)</formula>
    </cfRule>
  </conditionalFormatting>
  <conditionalFormatting sqref="C181:E188">
    <cfRule type="containsErrors" dxfId="2251" priority="1453">
      <formula>ISERROR(C181)</formula>
    </cfRule>
  </conditionalFormatting>
  <conditionalFormatting sqref="C181:E188">
    <cfRule type="containsErrors" dxfId="2250" priority="1452">
      <formula>ISERROR(C181)</formula>
    </cfRule>
  </conditionalFormatting>
  <conditionalFormatting sqref="C182:E182">
    <cfRule type="containsErrors" dxfId="2249" priority="1451">
      <formula>ISERROR(C182)</formula>
    </cfRule>
  </conditionalFormatting>
  <conditionalFormatting sqref="C181:E188">
    <cfRule type="containsErrors" dxfId="2248" priority="1450">
      <formula>ISERROR(C181)</formula>
    </cfRule>
  </conditionalFormatting>
  <conditionalFormatting sqref="C181:E188">
    <cfRule type="containsErrors" dxfId="2247" priority="1449">
      <formula>ISERROR(C181)</formula>
    </cfRule>
  </conditionalFormatting>
  <conditionalFormatting sqref="C181:E188">
    <cfRule type="containsErrors" dxfId="2246" priority="1448">
      <formula>ISERROR(C181)</formula>
    </cfRule>
  </conditionalFormatting>
  <conditionalFormatting sqref="C181:E188">
    <cfRule type="containsErrors" dxfId="2245" priority="1447">
      <formula>ISERROR(C181)</formula>
    </cfRule>
  </conditionalFormatting>
  <conditionalFormatting sqref="C181:E188">
    <cfRule type="containsErrors" dxfId="2244" priority="1446">
      <formula>ISERROR(C181)</formula>
    </cfRule>
  </conditionalFormatting>
  <conditionalFormatting sqref="C181:E188">
    <cfRule type="containsErrors" dxfId="2243" priority="1445">
      <formula>ISERROR(C181)</formula>
    </cfRule>
  </conditionalFormatting>
  <conditionalFormatting sqref="C182:E182">
    <cfRule type="containsErrors" dxfId="2242" priority="1444">
      <formula>ISERROR(C182)</formula>
    </cfRule>
  </conditionalFormatting>
  <conditionalFormatting sqref="C181:E188">
    <cfRule type="containsErrors" dxfId="2241" priority="1443">
      <formula>ISERROR(C181)</formula>
    </cfRule>
  </conditionalFormatting>
  <conditionalFormatting sqref="C181:E188">
    <cfRule type="containsErrors" dxfId="2240" priority="1442">
      <formula>ISERROR(C181)</formula>
    </cfRule>
  </conditionalFormatting>
  <conditionalFormatting sqref="C181:E188">
    <cfRule type="containsErrors" dxfId="2239" priority="1441">
      <formula>ISERROR(C181)</formula>
    </cfRule>
  </conditionalFormatting>
  <conditionalFormatting sqref="C181:E188">
    <cfRule type="containsErrors" dxfId="2238" priority="1440">
      <formula>ISERROR(C181)</formula>
    </cfRule>
  </conditionalFormatting>
  <conditionalFormatting sqref="C181:E188">
    <cfRule type="containsErrors" dxfId="2237" priority="1439">
      <formula>ISERROR(C181)</formula>
    </cfRule>
  </conditionalFormatting>
  <conditionalFormatting sqref="C181:E188">
    <cfRule type="containsErrors" dxfId="2236" priority="1438">
      <formula>ISERROR(C181)</formula>
    </cfRule>
  </conditionalFormatting>
  <conditionalFormatting sqref="C182:E182">
    <cfRule type="containsErrors" dxfId="2235" priority="1437">
      <formula>ISERROR(C182)</formula>
    </cfRule>
  </conditionalFormatting>
  <conditionalFormatting sqref="C182:E182">
    <cfRule type="containsErrors" dxfId="2234" priority="1436">
      <formula>ISERROR(C182)</formula>
    </cfRule>
  </conditionalFormatting>
  <conditionalFormatting sqref="C181:E188">
    <cfRule type="containsErrors" dxfId="2233" priority="1435">
      <formula>ISERROR(C181)</formula>
    </cfRule>
  </conditionalFormatting>
  <conditionalFormatting sqref="C181:E188">
    <cfRule type="containsErrors" dxfId="2232" priority="1434">
      <formula>ISERROR(C181)</formula>
    </cfRule>
  </conditionalFormatting>
  <conditionalFormatting sqref="C181:E188">
    <cfRule type="containsErrors" dxfId="2231" priority="1433">
      <formula>ISERROR(C181)</formula>
    </cfRule>
  </conditionalFormatting>
  <conditionalFormatting sqref="C181:E188">
    <cfRule type="containsErrors" dxfId="2230" priority="1432">
      <formula>ISERROR(C181)</formula>
    </cfRule>
  </conditionalFormatting>
  <conditionalFormatting sqref="C181:E188">
    <cfRule type="containsErrors" dxfId="2229" priority="1431">
      <formula>ISERROR(C181)</formula>
    </cfRule>
  </conditionalFormatting>
  <conditionalFormatting sqref="C181:E188">
    <cfRule type="containsErrors" dxfId="2228" priority="1430">
      <formula>ISERROR(C181)</formula>
    </cfRule>
  </conditionalFormatting>
  <conditionalFormatting sqref="C182:E182">
    <cfRule type="containsErrors" dxfId="2227" priority="1429">
      <formula>ISERROR(C182)</formula>
    </cfRule>
  </conditionalFormatting>
  <conditionalFormatting sqref="C168:E175">
    <cfRule type="containsErrors" dxfId="2226" priority="1428">
      <formula>ISERROR(C168)</formula>
    </cfRule>
  </conditionalFormatting>
  <conditionalFormatting sqref="C168:E175">
    <cfRule type="containsErrors" dxfId="2225" priority="1427">
      <formula>ISERROR(C168)</formula>
    </cfRule>
  </conditionalFormatting>
  <conditionalFormatting sqref="C168:E175">
    <cfRule type="containsErrors" dxfId="2224" priority="1426">
      <formula>ISERROR(C168)</formula>
    </cfRule>
  </conditionalFormatting>
  <conditionalFormatting sqref="C168:E175">
    <cfRule type="containsErrors" dxfId="2223" priority="1425">
      <formula>ISERROR(C168)</formula>
    </cfRule>
  </conditionalFormatting>
  <conditionalFormatting sqref="C168:E175">
    <cfRule type="containsErrors" dxfId="2222" priority="1424">
      <formula>ISERROR(C168)</formula>
    </cfRule>
  </conditionalFormatting>
  <conditionalFormatting sqref="C168:E175">
    <cfRule type="containsErrors" dxfId="2221" priority="1423">
      <formula>ISERROR(C168)</formula>
    </cfRule>
  </conditionalFormatting>
  <conditionalFormatting sqref="C169:E169">
    <cfRule type="containsErrors" dxfId="2220" priority="1422">
      <formula>ISERROR(C169)</formula>
    </cfRule>
  </conditionalFormatting>
  <conditionalFormatting sqref="C168:E175">
    <cfRule type="containsErrors" dxfId="2219" priority="1421">
      <formula>ISERROR(C168)</formula>
    </cfRule>
  </conditionalFormatting>
  <conditionalFormatting sqref="C168:E175">
    <cfRule type="containsErrors" dxfId="2218" priority="1420">
      <formula>ISERROR(C168)</formula>
    </cfRule>
  </conditionalFormatting>
  <conditionalFormatting sqref="C168:E175">
    <cfRule type="containsErrors" dxfId="2217" priority="1419">
      <formula>ISERROR(C168)</formula>
    </cfRule>
  </conditionalFormatting>
  <conditionalFormatting sqref="C168:E175">
    <cfRule type="containsErrors" dxfId="2216" priority="1418">
      <formula>ISERROR(C168)</formula>
    </cfRule>
  </conditionalFormatting>
  <conditionalFormatting sqref="C168:E175">
    <cfRule type="containsErrors" dxfId="2215" priority="1417">
      <formula>ISERROR(C168)</formula>
    </cfRule>
  </conditionalFormatting>
  <conditionalFormatting sqref="C168:E175">
    <cfRule type="containsErrors" dxfId="2214" priority="1416">
      <formula>ISERROR(C168)</formula>
    </cfRule>
  </conditionalFormatting>
  <conditionalFormatting sqref="C169:E169">
    <cfRule type="containsErrors" dxfId="2213" priority="1415">
      <formula>ISERROR(C169)</formula>
    </cfRule>
  </conditionalFormatting>
  <conditionalFormatting sqref="C168:E175">
    <cfRule type="containsErrors" dxfId="2212" priority="1414">
      <formula>ISERROR(C168)</formula>
    </cfRule>
  </conditionalFormatting>
  <conditionalFormatting sqref="C168:E175">
    <cfRule type="containsErrors" dxfId="2211" priority="1413">
      <formula>ISERROR(C168)</formula>
    </cfRule>
  </conditionalFormatting>
  <conditionalFormatting sqref="C168:E175">
    <cfRule type="containsErrors" dxfId="2210" priority="1412">
      <formula>ISERROR(C168)</formula>
    </cfRule>
  </conditionalFormatting>
  <conditionalFormatting sqref="C168:E175">
    <cfRule type="containsErrors" dxfId="2209" priority="1411">
      <formula>ISERROR(C168)</formula>
    </cfRule>
  </conditionalFormatting>
  <conditionalFormatting sqref="C168:E175">
    <cfRule type="containsErrors" dxfId="2208" priority="1410">
      <formula>ISERROR(C168)</formula>
    </cfRule>
  </conditionalFormatting>
  <conditionalFormatting sqref="C168:E175">
    <cfRule type="containsErrors" dxfId="2207" priority="1409">
      <formula>ISERROR(C168)</formula>
    </cfRule>
  </conditionalFormatting>
  <conditionalFormatting sqref="C169:E169">
    <cfRule type="containsErrors" dxfId="2206" priority="1408">
      <formula>ISERROR(C169)</formula>
    </cfRule>
  </conditionalFormatting>
  <conditionalFormatting sqref="C168:E175">
    <cfRule type="containsErrors" dxfId="2205" priority="1407">
      <formula>ISERROR(C168)</formula>
    </cfRule>
  </conditionalFormatting>
  <conditionalFormatting sqref="C168:E175">
    <cfRule type="containsErrors" dxfId="2204" priority="1406">
      <formula>ISERROR(C168)</formula>
    </cfRule>
  </conditionalFormatting>
  <conditionalFormatting sqref="C168:E175">
    <cfRule type="containsErrors" dxfId="2203" priority="1405">
      <formula>ISERROR(C168)</formula>
    </cfRule>
  </conditionalFormatting>
  <conditionalFormatting sqref="C168:E175">
    <cfRule type="containsErrors" dxfId="2202" priority="1404">
      <formula>ISERROR(C168)</formula>
    </cfRule>
  </conditionalFormatting>
  <conditionalFormatting sqref="C168:E175">
    <cfRule type="containsErrors" dxfId="2201" priority="1403">
      <formula>ISERROR(C168)</formula>
    </cfRule>
  </conditionalFormatting>
  <conditionalFormatting sqref="C168:E175">
    <cfRule type="containsErrors" dxfId="2200" priority="1402">
      <formula>ISERROR(C168)</formula>
    </cfRule>
  </conditionalFormatting>
  <conditionalFormatting sqref="C169:E169">
    <cfRule type="containsErrors" dxfId="2199" priority="1401">
      <formula>ISERROR(C169)</formula>
    </cfRule>
  </conditionalFormatting>
  <conditionalFormatting sqref="C169:E169">
    <cfRule type="containsErrors" dxfId="2198" priority="1400">
      <formula>ISERROR(C169)</formula>
    </cfRule>
  </conditionalFormatting>
  <conditionalFormatting sqref="C168:E175">
    <cfRule type="containsErrors" dxfId="2197" priority="1399">
      <formula>ISERROR(C168)</formula>
    </cfRule>
  </conditionalFormatting>
  <conditionalFormatting sqref="C168:E175">
    <cfRule type="containsErrors" dxfId="2196" priority="1398">
      <formula>ISERROR(C168)</formula>
    </cfRule>
  </conditionalFormatting>
  <conditionalFormatting sqref="C168:E175">
    <cfRule type="containsErrors" dxfId="2195" priority="1397">
      <formula>ISERROR(C168)</formula>
    </cfRule>
  </conditionalFormatting>
  <conditionalFormatting sqref="C168:E175">
    <cfRule type="containsErrors" dxfId="2194" priority="1396">
      <formula>ISERROR(C168)</formula>
    </cfRule>
  </conditionalFormatting>
  <conditionalFormatting sqref="C168:E175">
    <cfRule type="containsErrors" dxfId="2193" priority="1395">
      <formula>ISERROR(C168)</formula>
    </cfRule>
  </conditionalFormatting>
  <conditionalFormatting sqref="C168:E175">
    <cfRule type="containsErrors" dxfId="2192" priority="1394">
      <formula>ISERROR(C168)</formula>
    </cfRule>
  </conditionalFormatting>
  <conditionalFormatting sqref="C169:E169">
    <cfRule type="containsErrors" dxfId="2191" priority="1393">
      <formula>ISERROR(C169)</formula>
    </cfRule>
  </conditionalFormatting>
  <conditionalFormatting sqref="C168:E175">
    <cfRule type="containsErrors" dxfId="2190" priority="1392">
      <formula>ISERROR(C168)</formula>
    </cfRule>
  </conditionalFormatting>
  <conditionalFormatting sqref="C168:E175">
    <cfRule type="containsErrors" dxfId="2189" priority="1391">
      <formula>ISERROR(C168)</formula>
    </cfRule>
  </conditionalFormatting>
  <conditionalFormatting sqref="C168:E175">
    <cfRule type="containsErrors" dxfId="2188" priority="1390">
      <formula>ISERROR(C168)</formula>
    </cfRule>
  </conditionalFormatting>
  <conditionalFormatting sqref="C168:E175">
    <cfRule type="containsErrors" dxfId="2187" priority="1389">
      <formula>ISERROR(C168)</formula>
    </cfRule>
  </conditionalFormatting>
  <conditionalFormatting sqref="C168:E175">
    <cfRule type="containsErrors" dxfId="2186" priority="1388">
      <formula>ISERROR(C168)</formula>
    </cfRule>
  </conditionalFormatting>
  <conditionalFormatting sqref="C168:E175">
    <cfRule type="containsErrors" dxfId="2185" priority="1387">
      <formula>ISERROR(C168)</formula>
    </cfRule>
  </conditionalFormatting>
  <conditionalFormatting sqref="C169:E169">
    <cfRule type="containsErrors" dxfId="2184" priority="1386">
      <formula>ISERROR(C169)</formula>
    </cfRule>
  </conditionalFormatting>
  <conditionalFormatting sqref="C168:E175">
    <cfRule type="containsErrors" dxfId="2183" priority="1385">
      <formula>ISERROR(C168)</formula>
    </cfRule>
  </conditionalFormatting>
  <conditionalFormatting sqref="C168:E175">
    <cfRule type="containsErrors" dxfId="2182" priority="1384">
      <formula>ISERROR(C168)</formula>
    </cfRule>
  </conditionalFormatting>
  <conditionalFormatting sqref="C168:E175">
    <cfRule type="containsErrors" dxfId="2181" priority="1383">
      <formula>ISERROR(C168)</formula>
    </cfRule>
  </conditionalFormatting>
  <conditionalFormatting sqref="C168:E175">
    <cfRule type="containsErrors" dxfId="2180" priority="1382">
      <formula>ISERROR(C168)</formula>
    </cfRule>
  </conditionalFormatting>
  <conditionalFormatting sqref="C168:E175">
    <cfRule type="containsErrors" dxfId="2179" priority="1381">
      <formula>ISERROR(C168)</formula>
    </cfRule>
  </conditionalFormatting>
  <conditionalFormatting sqref="C168:E175">
    <cfRule type="containsErrors" dxfId="2178" priority="1380">
      <formula>ISERROR(C168)</formula>
    </cfRule>
  </conditionalFormatting>
  <conditionalFormatting sqref="C169:E169">
    <cfRule type="containsErrors" dxfId="2177" priority="1379">
      <formula>ISERROR(C169)</formula>
    </cfRule>
  </conditionalFormatting>
  <conditionalFormatting sqref="C169:E169">
    <cfRule type="containsErrors" dxfId="2176" priority="1378">
      <formula>ISERROR(C169)</formula>
    </cfRule>
  </conditionalFormatting>
  <conditionalFormatting sqref="C168:E175">
    <cfRule type="containsErrors" dxfId="2175" priority="1377">
      <formula>ISERROR(C168)</formula>
    </cfRule>
  </conditionalFormatting>
  <conditionalFormatting sqref="C168:E175">
    <cfRule type="containsErrors" dxfId="2174" priority="1376">
      <formula>ISERROR(C168)</formula>
    </cfRule>
  </conditionalFormatting>
  <conditionalFormatting sqref="C168:E175">
    <cfRule type="containsErrors" dxfId="2173" priority="1375">
      <formula>ISERROR(C168)</formula>
    </cfRule>
  </conditionalFormatting>
  <conditionalFormatting sqref="C168:E175">
    <cfRule type="containsErrors" dxfId="2172" priority="1374">
      <formula>ISERROR(C168)</formula>
    </cfRule>
  </conditionalFormatting>
  <conditionalFormatting sqref="C168:E175">
    <cfRule type="containsErrors" dxfId="2171" priority="1373">
      <formula>ISERROR(C168)</formula>
    </cfRule>
  </conditionalFormatting>
  <conditionalFormatting sqref="C168:E175">
    <cfRule type="containsErrors" dxfId="2170" priority="1372">
      <formula>ISERROR(C168)</formula>
    </cfRule>
  </conditionalFormatting>
  <conditionalFormatting sqref="C169:E169">
    <cfRule type="containsErrors" dxfId="2169" priority="1371">
      <formula>ISERROR(C169)</formula>
    </cfRule>
  </conditionalFormatting>
  <conditionalFormatting sqref="C155:E162">
    <cfRule type="containsErrors" dxfId="2168" priority="1370">
      <formula>ISERROR(C155)</formula>
    </cfRule>
  </conditionalFormatting>
  <conditionalFormatting sqref="C155:E162">
    <cfRule type="containsErrors" dxfId="2167" priority="1369">
      <formula>ISERROR(C155)</formula>
    </cfRule>
  </conditionalFormatting>
  <conditionalFormatting sqref="C155:E162">
    <cfRule type="containsErrors" dxfId="2166" priority="1368">
      <formula>ISERROR(C155)</formula>
    </cfRule>
  </conditionalFormatting>
  <conditionalFormatting sqref="C155:E162">
    <cfRule type="containsErrors" dxfId="2165" priority="1367">
      <formula>ISERROR(C155)</formula>
    </cfRule>
  </conditionalFormatting>
  <conditionalFormatting sqref="C155:E162">
    <cfRule type="containsErrors" dxfId="2164" priority="1366">
      <formula>ISERROR(C155)</formula>
    </cfRule>
  </conditionalFormatting>
  <conditionalFormatting sqref="C155:E162">
    <cfRule type="containsErrors" dxfId="2163" priority="1365">
      <formula>ISERROR(C155)</formula>
    </cfRule>
  </conditionalFormatting>
  <conditionalFormatting sqref="C156:E156">
    <cfRule type="containsErrors" dxfId="2162" priority="1364">
      <formula>ISERROR(C156)</formula>
    </cfRule>
  </conditionalFormatting>
  <conditionalFormatting sqref="C155:E162">
    <cfRule type="containsErrors" dxfId="2161" priority="1363">
      <formula>ISERROR(C155)</formula>
    </cfRule>
  </conditionalFormatting>
  <conditionalFormatting sqref="C155:E162">
    <cfRule type="containsErrors" dxfId="2160" priority="1362">
      <formula>ISERROR(C155)</formula>
    </cfRule>
  </conditionalFormatting>
  <conditionalFormatting sqref="C155:E162">
    <cfRule type="containsErrors" dxfId="2159" priority="1361">
      <formula>ISERROR(C155)</formula>
    </cfRule>
  </conditionalFormatting>
  <conditionalFormatting sqref="C155:E162">
    <cfRule type="containsErrors" dxfId="2158" priority="1360">
      <formula>ISERROR(C155)</formula>
    </cfRule>
  </conditionalFormatting>
  <conditionalFormatting sqref="C155:E162">
    <cfRule type="containsErrors" dxfId="2157" priority="1359">
      <formula>ISERROR(C155)</formula>
    </cfRule>
  </conditionalFormatting>
  <conditionalFormatting sqref="C155:E162">
    <cfRule type="containsErrors" dxfId="2156" priority="1358">
      <formula>ISERROR(C155)</formula>
    </cfRule>
  </conditionalFormatting>
  <conditionalFormatting sqref="C156:E156">
    <cfRule type="containsErrors" dxfId="2155" priority="1357">
      <formula>ISERROR(C156)</formula>
    </cfRule>
  </conditionalFormatting>
  <conditionalFormatting sqref="C155:E162">
    <cfRule type="containsErrors" dxfId="2154" priority="1356">
      <formula>ISERROR(C155)</formula>
    </cfRule>
  </conditionalFormatting>
  <conditionalFormatting sqref="C155:E162">
    <cfRule type="containsErrors" dxfId="2153" priority="1355">
      <formula>ISERROR(C155)</formula>
    </cfRule>
  </conditionalFormatting>
  <conditionalFormatting sqref="C155:E162">
    <cfRule type="containsErrors" dxfId="2152" priority="1354">
      <formula>ISERROR(C155)</formula>
    </cfRule>
  </conditionalFormatting>
  <conditionalFormatting sqref="C155:E162">
    <cfRule type="containsErrors" dxfId="2151" priority="1353">
      <formula>ISERROR(C155)</formula>
    </cfRule>
  </conditionalFormatting>
  <conditionalFormatting sqref="C155:E162">
    <cfRule type="containsErrors" dxfId="2150" priority="1352">
      <formula>ISERROR(C155)</formula>
    </cfRule>
  </conditionalFormatting>
  <conditionalFormatting sqref="C155:E162">
    <cfRule type="containsErrors" dxfId="2149" priority="1351">
      <formula>ISERROR(C155)</formula>
    </cfRule>
  </conditionalFormatting>
  <conditionalFormatting sqref="C156:E156">
    <cfRule type="containsErrors" dxfId="2148" priority="1350">
      <formula>ISERROR(C156)</formula>
    </cfRule>
  </conditionalFormatting>
  <conditionalFormatting sqref="C155:E162">
    <cfRule type="containsErrors" dxfId="2147" priority="1349">
      <formula>ISERROR(C155)</formula>
    </cfRule>
  </conditionalFormatting>
  <conditionalFormatting sqref="C155:E162">
    <cfRule type="containsErrors" dxfId="2146" priority="1348">
      <formula>ISERROR(C155)</formula>
    </cfRule>
  </conditionalFormatting>
  <conditionalFormatting sqref="C155:E162">
    <cfRule type="containsErrors" dxfId="2145" priority="1347">
      <formula>ISERROR(C155)</formula>
    </cfRule>
  </conditionalFormatting>
  <conditionalFormatting sqref="C155:E162">
    <cfRule type="containsErrors" dxfId="2144" priority="1346">
      <formula>ISERROR(C155)</formula>
    </cfRule>
  </conditionalFormatting>
  <conditionalFormatting sqref="C155:E162">
    <cfRule type="containsErrors" dxfId="2143" priority="1345">
      <formula>ISERROR(C155)</formula>
    </cfRule>
  </conditionalFormatting>
  <conditionalFormatting sqref="C155:E162">
    <cfRule type="containsErrors" dxfId="2142" priority="1344">
      <formula>ISERROR(C155)</formula>
    </cfRule>
  </conditionalFormatting>
  <conditionalFormatting sqref="C156:E156">
    <cfRule type="containsErrors" dxfId="2141" priority="1343">
      <formula>ISERROR(C156)</formula>
    </cfRule>
  </conditionalFormatting>
  <conditionalFormatting sqref="C155:E162">
    <cfRule type="containsErrors" dxfId="2140" priority="1342">
      <formula>ISERROR(C155)</formula>
    </cfRule>
  </conditionalFormatting>
  <conditionalFormatting sqref="C155:E162">
    <cfRule type="containsErrors" dxfId="2139" priority="1341">
      <formula>ISERROR(C155)</formula>
    </cfRule>
  </conditionalFormatting>
  <conditionalFormatting sqref="C155:E162">
    <cfRule type="containsErrors" dxfId="2138" priority="1340">
      <formula>ISERROR(C155)</formula>
    </cfRule>
  </conditionalFormatting>
  <conditionalFormatting sqref="C155:E162">
    <cfRule type="containsErrors" dxfId="2137" priority="1339">
      <formula>ISERROR(C155)</formula>
    </cfRule>
  </conditionalFormatting>
  <conditionalFormatting sqref="C155:E162">
    <cfRule type="containsErrors" dxfId="2136" priority="1338">
      <formula>ISERROR(C155)</formula>
    </cfRule>
  </conditionalFormatting>
  <conditionalFormatting sqref="C155:E162">
    <cfRule type="containsErrors" dxfId="2135" priority="1337">
      <formula>ISERROR(C155)</formula>
    </cfRule>
  </conditionalFormatting>
  <conditionalFormatting sqref="C156:E156">
    <cfRule type="containsErrors" dxfId="2134" priority="1336">
      <formula>ISERROR(C156)</formula>
    </cfRule>
  </conditionalFormatting>
  <conditionalFormatting sqref="C156:E156">
    <cfRule type="containsErrors" dxfId="2133" priority="1335">
      <formula>ISERROR(C156)</formula>
    </cfRule>
  </conditionalFormatting>
  <conditionalFormatting sqref="C155:E162">
    <cfRule type="containsErrors" dxfId="2132" priority="1334">
      <formula>ISERROR(C155)</formula>
    </cfRule>
  </conditionalFormatting>
  <conditionalFormatting sqref="C155:E162">
    <cfRule type="containsErrors" dxfId="2131" priority="1333">
      <formula>ISERROR(C155)</formula>
    </cfRule>
  </conditionalFormatting>
  <conditionalFormatting sqref="C155:E162">
    <cfRule type="containsErrors" dxfId="2130" priority="1332">
      <formula>ISERROR(C155)</formula>
    </cfRule>
  </conditionalFormatting>
  <conditionalFormatting sqref="C155:E162">
    <cfRule type="containsErrors" dxfId="2129" priority="1331">
      <formula>ISERROR(C155)</formula>
    </cfRule>
  </conditionalFormatting>
  <conditionalFormatting sqref="C155:E162">
    <cfRule type="containsErrors" dxfId="2128" priority="1330">
      <formula>ISERROR(C155)</formula>
    </cfRule>
  </conditionalFormatting>
  <conditionalFormatting sqref="C155:E162">
    <cfRule type="containsErrors" dxfId="2127" priority="1329">
      <formula>ISERROR(C155)</formula>
    </cfRule>
  </conditionalFormatting>
  <conditionalFormatting sqref="C156:E156">
    <cfRule type="containsErrors" dxfId="2126" priority="1328">
      <formula>ISERROR(C156)</formula>
    </cfRule>
  </conditionalFormatting>
  <conditionalFormatting sqref="C155:E162">
    <cfRule type="containsErrors" dxfId="2125" priority="1327">
      <formula>ISERROR(C155)</formula>
    </cfRule>
  </conditionalFormatting>
  <conditionalFormatting sqref="C155:E162">
    <cfRule type="containsErrors" dxfId="2124" priority="1326">
      <formula>ISERROR(C155)</formula>
    </cfRule>
  </conditionalFormatting>
  <conditionalFormatting sqref="C155:E162">
    <cfRule type="containsErrors" dxfId="2123" priority="1325">
      <formula>ISERROR(C155)</formula>
    </cfRule>
  </conditionalFormatting>
  <conditionalFormatting sqref="C155:E162">
    <cfRule type="containsErrors" dxfId="2122" priority="1324">
      <formula>ISERROR(C155)</formula>
    </cfRule>
  </conditionalFormatting>
  <conditionalFormatting sqref="C155:E162">
    <cfRule type="containsErrors" dxfId="2121" priority="1323">
      <formula>ISERROR(C155)</formula>
    </cfRule>
  </conditionalFormatting>
  <conditionalFormatting sqref="C155:E162">
    <cfRule type="containsErrors" dxfId="2120" priority="1322">
      <formula>ISERROR(C155)</formula>
    </cfRule>
  </conditionalFormatting>
  <conditionalFormatting sqref="C156:E156">
    <cfRule type="containsErrors" dxfId="2119" priority="1321">
      <formula>ISERROR(C156)</formula>
    </cfRule>
  </conditionalFormatting>
  <conditionalFormatting sqref="C155:E162">
    <cfRule type="containsErrors" dxfId="2118" priority="1320">
      <formula>ISERROR(C155)</formula>
    </cfRule>
  </conditionalFormatting>
  <conditionalFormatting sqref="C155:E162">
    <cfRule type="containsErrors" dxfId="2117" priority="1319">
      <formula>ISERROR(C155)</formula>
    </cfRule>
  </conditionalFormatting>
  <conditionalFormatting sqref="C155:E162">
    <cfRule type="containsErrors" dxfId="2116" priority="1318">
      <formula>ISERROR(C155)</formula>
    </cfRule>
  </conditionalFormatting>
  <conditionalFormatting sqref="C155:E162">
    <cfRule type="containsErrors" dxfId="2115" priority="1317">
      <formula>ISERROR(C155)</formula>
    </cfRule>
  </conditionalFormatting>
  <conditionalFormatting sqref="C155:E162">
    <cfRule type="containsErrors" dxfId="2114" priority="1316">
      <formula>ISERROR(C155)</formula>
    </cfRule>
  </conditionalFormatting>
  <conditionalFormatting sqref="C155:E162">
    <cfRule type="containsErrors" dxfId="2113" priority="1315">
      <formula>ISERROR(C155)</formula>
    </cfRule>
  </conditionalFormatting>
  <conditionalFormatting sqref="C156:E156">
    <cfRule type="containsErrors" dxfId="2112" priority="1314">
      <formula>ISERROR(C156)</formula>
    </cfRule>
  </conditionalFormatting>
  <conditionalFormatting sqref="C156:E156">
    <cfRule type="containsErrors" dxfId="2111" priority="1313">
      <formula>ISERROR(C156)</formula>
    </cfRule>
  </conditionalFormatting>
  <conditionalFormatting sqref="C155:E162">
    <cfRule type="containsErrors" dxfId="2110" priority="1312">
      <formula>ISERROR(C155)</formula>
    </cfRule>
  </conditionalFormatting>
  <conditionalFormatting sqref="C155:E162">
    <cfRule type="containsErrors" dxfId="2109" priority="1311">
      <formula>ISERROR(C155)</formula>
    </cfRule>
  </conditionalFormatting>
  <conditionalFormatting sqref="C155:E162">
    <cfRule type="containsErrors" dxfId="2108" priority="1310">
      <formula>ISERROR(C155)</formula>
    </cfRule>
  </conditionalFormatting>
  <conditionalFormatting sqref="C155:E162">
    <cfRule type="containsErrors" dxfId="2107" priority="1309">
      <formula>ISERROR(C155)</formula>
    </cfRule>
  </conditionalFormatting>
  <conditionalFormatting sqref="C155:E162">
    <cfRule type="containsErrors" dxfId="2106" priority="1308">
      <formula>ISERROR(C155)</formula>
    </cfRule>
  </conditionalFormatting>
  <conditionalFormatting sqref="C155:E162">
    <cfRule type="containsErrors" dxfId="2105" priority="1307">
      <formula>ISERROR(C155)</formula>
    </cfRule>
  </conditionalFormatting>
  <conditionalFormatting sqref="C156:E156">
    <cfRule type="containsErrors" dxfId="2104" priority="1306">
      <formula>ISERROR(C156)</formula>
    </cfRule>
  </conditionalFormatting>
  <conditionalFormatting sqref="C155:E162">
    <cfRule type="containsErrors" dxfId="2103" priority="1305">
      <formula>ISERROR(C155)</formula>
    </cfRule>
  </conditionalFormatting>
  <conditionalFormatting sqref="C155:E162">
    <cfRule type="containsErrors" dxfId="2102" priority="1304">
      <formula>ISERROR(C155)</formula>
    </cfRule>
  </conditionalFormatting>
  <conditionalFormatting sqref="C155:E162">
    <cfRule type="containsErrors" dxfId="2101" priority="1303">
      <formula>ISERROR(C155)</formula>
    </cfRule>
  </conditionalFormatting>
  <conditionalFormatting sqref="C155:E162">
    <cfRule type="containsErrors" dxfId="2100" priority="1302">
      <formula>ISERROR(C155)</formula>
    </cfRule>
  </conditionalFormatting>
  <conditionalFormatting sqref="C155:E162">
    <cfRule type="containsErrors" dxfId="2099" priority="1301">
      <formula>ISERROR(C155)</formula>
    </cfRule>
  </conditionalFormatting>
  <conditionalFormatting sqref="C155:E162">
    <cfRule type="containsErrors" dxfId="2098" priority="1300">
      <formula>ISERROR(C155)</formula>
    </cfRule>
  </conditionalFormatting>
  <conditionalFormatting sqref="C156:E156">
    <cfRule type="containsErrors" dxfId="2097" priority="1299">
      <formula>ISERROR(C156)</formula>
    </cfRule>
  </conditionalFormatting>
  <conditionalFormatting sqref="C155:E162">
    <cfRule type="containsErrors" dxfId="2096" priority="1298">
      <formula>ISERROR(C155)</formula>
    </cfRule>
  </conditionalFormatting>
  <conditionalFormatting sqref="C155:E162">
    <cfRule type="containsErrors" dxfId="2095" priority="1297">
      <formula>ISERROR(C155)</formula>
    </cfRule>
  </conditionalFormatting>
  <conditionalFormatting sqref="C155:E162">
    <cfRule type="containsErrors" dxfId="2094" priority="1296">
      <formula>ISERROR(C155)</formula>
    </cfRule>
  </conditionalFormatting>
  <conditionalFormatting sqref="C155:E162">
    <cfRule type="containsErrors" dxfId="2093" priority="1295">
      <formula>ISERROR(C155)</formula>
    </cfRule>
  </conditionalFormatting>
  <conditionalFormatting sqref="C155:E162">
    <cfRule type="containsErrors" dxfId="2092" priority="1294">
      <formula>ISERROR(C155)</formula>
    </cfRule>
  </conditionalFormatting>
  <conditionalFormatting sqref="C155:E162">
    <cfRule type="containsErrors" dxfId="2091" priority="1293">
      <formula>ISERROR(C155)</formula>
    </cfRule>
  </conditionalFormatting>
  <conditionalFormatting sqref="C156:E156">
    <cfRule type="containsErrors" dxfId="2090" priority="1292">
      <formula>ISERROR(C156)</formula>
    </cfRule>
  </conditionalFormatting>
  <conditionalFormatting sqref="C155:E162">
    <cfRule type="containsErrors" dxfId="2089" priority="1291">
      <formula>ISERROR(C155)</formula>
    </cfRule>
  </conditionalFormatting>
  <conditionalFormatting sqref="C155:E162">
    <cfRule type="containsErrors" dxfId="2088" priority="1290">
      <formula>ISERROR(C155)</formula>
    </cfRule>
  </conditionalFormatting>
  <conditionalFormatting sqref="C155:E162">
    <cfRule type="containsErrors" dxfId="2087" priority="1289">
      <formula>ISERROR(C155)</formula>
    </cfRule>
  </conditionalFormatting>
  <conditionalFormatting sqref="C155:E162">
    <cfRule type="containsErrors" dxfId="2086" priority="1288">
      <formula>ISERROR(C155)</formula>
    </cfRule>
  </conditionalFormatting>
  <conditionalFormatting sqref="C155:E162">
    <cfRule type="containsErrors" dxfId="2085" priority="1287">
      <formula>ISERROR(C155)</formula>
    </cfRule>
  </conditionalFormatting>
  <conditionalFormatting sqref="C155:E162">
    <cfRule type="containsErrors" dxfId="2084" priority="1286">
      <formula>ISERROR(C155)</formula>
    </cfRule>
  </conditionalFormatting>
  <conditionalFormatting sqref="C156:E156">
    <cfRule type="containsErrors" dxfId="2083" priority="1285">
      <formula>ISERROR(C156)</formula>
    </cfRule>
  </conditionalFormatting>
  <conditionalFormatting sqref="C155:E162">
    <cfRule type="containsErrors" dxfId="2082" priority="1284">
      <formula>ISERROR(C155)</formula>
    </cfRule>
  </conditionalFormatting>
  <conditionalFormatting sqref="C155:E162">
    <cfRule type="containsErrors" dxfId="2081" priority="1283">
      <formula>ISERROR(C155)</formula>
    </cfRule>
  </conditionalFormatting>
  <conditionalFormatting sqref="C155:E162">
    <cfRule type="containsErrors" dxfId="2080" priority="1282">
      <formula>ISERROR(C155)</formula>
    </cfRule>
  </conditionalFormatting>
  <conditionalFormatting sqref="C155:E162">
    <cfRule type="containsErrors" dxfId="2079" priority="1281">
      <formula>ISERROR(C155)</formula>
    </cfRule>
  </conditionalFormatting>
  <conditionalFormatting sqref="C155:E162">
    <cfRule type="containsErrors" dxfId="2078" priority="1280">
      <formula>ISERROR(C155)</formula>
    </cfRule>
  </conditionalFormatting>
  <conditionalFormatting sqref="C155:E162">
    <cfRule type="containsErrors" dxfId="2077" priority="1279">
      <formula>ISERROR(C155)</formula>
    </cfRule>
  </conditionalFormatting>
  <conditionalFormatting sqref="C156:E156">
    <cfRule type="containsErrors" dxfId="2076" priority="1278">
      <formula>ISERROR(C156)</formula>
    </cfRule>
  </conditionalFormatting>
  <conditionalFormatting sqref="C155:E162">
    <cfRule type="containsErrors" dxfId="2075" priority="1277">
      <formula>ISERROR(C155)</formula>
    </cfRule>
  </conditionalFormatting>
  <conditionalFormatting sqref="C155:E162">
    <cfRule type="containsErrors" dxfId="2074" priority="1276">
      <formula>ISERROR(C155)</formula>
    </cfRule>
  </conditionalFormatting>
  <conditionalFormatting sqref="C155:E162">
    <cfRule type="containsErrors" dxfId="2073" priority="1275">
      <formula>ISERROR(C155)</formula>
    </cfRule>
  </conditionalFormatting>
  <conditionalFormatting sqref="C155:E162">
    <cfRule type="containsErrors" dxfId="2072" priority="1274">
      <formula>ISERROR(C155)</formula>
    </cfRule>
  </conditionalFormatting>
  <conditionalFormatting sqref="C155:E162">
    <cfRule type="containsErrors" dxfId="2071" priority="1273">
      <formula>ISERROR(C155)</formula>
    </cfRule>
  </conditionalFormatting>
  <conditionalFormatting sqref="C155:E162">
    <cfRule type="containsErrors" dxfId="2070" priority="1272">
      <formula>ISERROR(C155)</formula>
    </cfRule>
  </conditionalFormatting>
  <conditionalFormatting sqref="C156:E156">
    <cfRule type="containsErrors" dxfId="2069" priority="1271">
      <formula>ISERROR(C156)</formula>
    </cfRule>
  </conditionalFormatting>
  <conditionalFormatting sqref="C156:E156">
    <cfRule type="containsErrors" dxfId="2068" priority="1270">
      <formula>ISERROR(C156)</formula>
    </cfRule>
  </conditionalFormatting>
  <conditionalFormatting sqref="C155:E162">
    <cfRule type="containsErrors" dxfId="2067" priority="1269">
      <formula>ISERROR(C155)</formula>
    </cfRule>
  </conditionalFormatting>
  <conditionalFormatting sqref="C155:E162">
    <cfRule type="containsErrors" dxfId="2066" priority="1268">
      <formula>ISERROR(C155)</formula>
    </cfRule>
  </conditionalFormatting>
  <conditionalFormatting sqref="C155:E162">
    <cfRule type="containsErrors" dxfId="2065" priority="1267">
      <formula>ISERROR(C155)</formula>
    </cfRule>
  </conditionalFormatting>
  <conditionalFormatting sqref="C155:E162">
    <cfRule type="containsErrors" dxfId="2064" priority="1266">
      <formula>ISERROR(C155)</formula>
    </cfRule>
  </conditionalFormatting>
  <conditionalFormatting sqref="C155:E162">
    <cfRule type="containsErrors" dxfId="2063" priority="1265">
      <formula>ISERROR(C155)</formula>
    </cfRule>
  </conditionalFormatting>
  <conditionalFormatting sqref="C155:E162">
    <cfRule type="containsErrors" dxfId="2062" priority="1264">
      <formula>ISERROR(C155)</formula>
    </cfRule>
  </conditionalFormatting>
  <conditionalFormatting sqref="C156:E156">
    <cfRule type="containsErrors" dxfId="2061" priority="1263">
      <formula>ISERROR(C156)</formula>
    </cfRule>
  </conditionalFormatting>
  <conditionalFormatting sqref="C155:E162">
    <cfRule type="containsErrors" dxfId="2060" priority="1262">
      <formula>ISERROR(C155)</formula>
    </cfRule>
  </conditionalFormatting>
  <conditionalFormatting sqref="C155:E162">
    <cfRule type="containsErrors" dxfId="2059" priority="1261">
      <formula>ISERROR(C155)</formula>
    </cfRule>
  </conditionalFormatting>
  <conditionalFormatting sqref="C155:E162">
    <cfRule type="containsErrors" dxfId="2058" priority="1260">
      <formula>ISERROR(C155)</formula>
    </cfRule>
  </conditionalFormatting>
  <conditionalFormatting sqref="C155:E162">
    <cfRule type="containsErrors" dxfId="2057" priority="1259">
      <formula>ISERROR(C155)</formula>
    </cfRule>
  </conditionalFormatting>
  <conditionalFormatting sqref="C155:E162">
    <cfRule type="containsErrors" dxfId="2056" priority="1258">
      <formula>ISERROR(C155)</formula>
    </cfRule>
  </conditionalFormatting>
  <conditionalFormatting sqref="C155:E162">
    <cfRule type="containsErrors" dxfId="2055" priority="1257">
      <formula>ISERROR(C155)</formula>
    </cfRule>
  </conditionalFormatting>
  <conditionalFormatting sqref="C156:E156">
    <cfRule type="containsErrors" dxfId="2054" priority="1256">
      <formula>ISERROR(C156)</formula>
    </cfRule>
  </conditionalFormatting>
  <conditionalFormatting sqref="C155:E162">
    <cfRule type="containsErrors" dxfId="2053" priority="1255">
      <formula>ISERROR(C155)</formula>
    </cfRule>
  </conditionalFormatting>
  <conditionalFormatting sqref="C155:E162">
    <cfRule type="containsErrors" dxfId="2052" priority="1254">
      <formula>ISERROR(C155)</formula>
    </cfRule>
  </conditionalFormatting>
  <conditionalFormatting sqref="C155:E162">
    <cfRule type="containsErrors" dxfId="2051" priority="1253">
      <formula>ISERROR(C155)</formula>
    </cfRule>
  </conditionalFormatting>
  <conditionalFormatting sqref="C155:E162">
    <cfRule type="containsErrors" dxfId="2050" priority="1252">
      <formula>ISERROR(C155)</formula>
    </cfRule>
  </conditionalFormatting>
  <conditionalFormatting sqref="C155:E162">
    <cfRule type="containsErrors" dxfId="2049" priority="1251">
      <formula>ISERROR(C155)</formula>
    </cfRule>
  </conditionalFormatting>
  <conditionalFormatting sqref="C155:E162">
    <cfRule type="containsErrors" dxfId="2048" priority="1250">
      <formula>ISERROR(C155)</formula>
    </cfRule>
  </conditionalFormatting>
  <conditionalFormatting sqref="C156:E156">
    <cfRule type="containsErrors" dxfId="2047" priority="1249">
      <formula>ISERROR(C156)</formula>
    </cfRule>
  </conditionalFormatting>
  <conditionalFormatting sqref="C156:E156">
    <cfRule type="containsErrors" dxfId="2046" priority="1248">
      <formula>ISERROR(C156)</formula>
    </cfRule>
  </conditionalFormatting>
  <conditionalFormatting sqref="C155:E162">
    <cfRule type="containsErrors" dxfId="2045" priority="1247">
      <formula>ISERROR(C155)</formula>
    </cfRule>
  </conditionalFormatting>
  <conditionalFormatting sqref="C155:E162">
    <cfRule type="containsErrors" dxfId="2044" priority="1246">
      <formula>ISERROR(C155)</formula>
    </cfRule>
  </conditionalFormatting>
  <conditionalFormatting sqref="C155:E162">
    <cfRule type="containsErrors" dxfId="2043" priority="1245">
      <formula>ISERROR(C155)</formula>
    </cfRule>
  </conditionalFormatting>
  <conditionalFormatting sqref="C155:E162">
    <cfRule type="containsErrors" dxfId="2042" priority="1244">
      <formula>ISERROR(C155)</formula>
    </cfRule>
  </conditionalFormatting>
  <conditionalFormatting sqref="C155:E162">
    <cfRule type="containsErrors" dxfId="2041" priority="1243">
      <formula>ISERROR(C155)</formula>
    </cfRule>
  </conditionalFormatting>
  <conditionalFormatting sqref="C155:E162">
    <cfRule type="containsErrors" dxfId="2040" priority="1242">
      <formula>ISERROR(C155)</formula>
    </cfRule>
  </conditionalFormatting>
  <conditionalFormatting sqref="C156:E156">
    <cfRule type="containsErrors" dxfId="2039" priority="1241">
      <formula>ISERROR(C156)</formula>
    </cfRule>
  </conditionalFormatting>
  <conditionalFormatting sqref="C142:E149">
    <cfRule type="containsErrors" dxfId="2038" priority="1240">
      <formula>ISERROR(C142)</formula>
    </cfRule>
  </conditionalFormatting>
  <conditionalFormatting sqref="C142:E149">
    <cfRule type="containsErrors" dxfId="2037" priority="1239">
      <formula>ISERROR(C142)</formula>
    </cfRule>
  </conditionalFormatting>
  <conditionalFormatting sqref="C142:E149">
    <cfRule type="containsErrors" dxfId="2036" priority="1238">
      <formula>ISERROR(C142)</formula>
    </cfRule>
  </conditionalFormatting>
  <conditionalFormatting sqref="C142:E149">
    <cfRule type="containsErrors" dxfId="2035" priority="1237">
      <formula>ISERROR(C142)</formula>
    </cfRule>
  </conditionalFormatting>
  <conditionalFormatting sqref="C142:E149">
    <cfRule type="containsErrors" dxfId="2034" priority="1236">
      <formula>ISERROR(C142)</formula>
    </cfRule>
  </conditionalFormatting>
  <conditionalFormatting sqref="C142:E149">
    <cfRule type="containsErrors" dxfId="2033" priority="1235">
      <formula>ISERROR(C142)</formula>
    </cfRule>
  </conditionalFormatting>
  <conditionalFormatting sqref="C143:E143">
    <cfRule type="containsErrors" dxfId="2032" priority="1234">
      <formula>ISERROR(C143)</formula>
    </cfRule>
  </conditionalFormatting>
  <conditionalFormatting sqref="C142:E149">
    <cfRule type="containsErrors" dxfId="2031" priority="1233">
      <formula>ISERROR(C142)</formula>
    </cfRule>
  </conditionalFormatting>
  <conditionalFormatting sqref="C142:E149">
    <cfRule type="containsErrors" dxfId="2030" priority="1232">
      <formula>ISERROR(C142)</formula>
    </cfRule>
  </conditionalFormatting>
  <conditionalFormatting sqref="C142:E149">
    <cfRule type="containsErrors" dxfId="2029" priority="1231">
      <formula>ISERROR(C142)</formula>
    </cfRule>
  </conditionalFormatting>
  <conditionalFormatting sqref="C142:E149">
    <cfRule type="containsErrors" dxfId="2028" priority="1230">
      <formula>ISERROR(C142)</formula>
    </cfRule>
  </conditionalFormatting>
  <conditionalFormatting sqref="C142:E149">
    <cfRule type="containsErrors" dxfId="2027" priority="1229">
      <formula>ISERROR(C142)</formula>
    </cfRule>
  </conditionalFormatting>
  <conditionalFormatting sqref="C142:E149">
    <cfRule type="containsErrors" dxfId="2026" priority="1228">
      <formula>ISERROR(C142)</formula>
    </cfRule>
  </conditionalFormatting>
  <conditionalFormatting sqref="C143:E143">
    <cfRule type="containsErrors" dxfId="2025" priority="1227">
      <formula>ISERROR(C143)</formula>
    </cfRule>
  </conditionalFormatting>
  <conditionalFormatting sqref="C142:E149">
    <cfRule type="containsErrors" dxfId="2024" priority="1226">
      <formula>ISERROR(C142)</formula>
    </cfRule>
  </conditionalFormatting>
  <conditionalFormatting sqref="C142:E149">
    <cfRule type="containsErrors" dxfId="2023" priority="1225">
      <formula>ISERROR(C142)</formula>
    </cfRule>
  </conditionalFormatting>
  <conditionalFormatting sqref="C142:E149">
    <cfRule type="containsErrors" dxfId="2022" priority="1224">
      <formula>ISERROR(C142)</formula>
    </cfRule>
  </conditionalFormatting>
  <conditionalFormatting sqref="C142:E149">
    <cfRule type="containsErrors" dxfId="2021" priority="1223">
      <formula>ISERROR(C142)</formula>
    </cfRule>
  </conditionalFormatting>
  <conditionalFormatting sqref="C142:E149">
    <cfRule type="containsErrors" dxfId="2020" priority="1222">
      <formula>ISERROR(C142)</formula>
    </cfRule>
  </conditionalFormatting>
  <conditionalFormatting sqref="C142:E149">
    <cfRule type="containsErrors" dxfId="2019" priority="1221">
      <formula>ISERROR(C142)</formula>
    </cfRule>
  </conditionalFormatting>
  <conditionalFormatting sqref="C143:E143">
    <cfRule type="containsErrors" dxfId="2018" priority="1220">
      <formula>ISERROR(C143)</formula>
    </cfRule>
  </conditionalFormatting>
  <conditionalFormatting sqref="C142:E149">
    <cfRule type="containsErrors" dxfId="2017" priority="1219">
      <formula>ISERROR(C142)</formula>
    </cfRule>
  </conditionalFormatting>
  <conditionalFormatting sqref="C142:E149">
    <cfRule type="containsErrors" dxfId="2016" priority="1218">
      <formula>ISERROR(C142)</formula>
    </cfRule>
  </conditionalFormatting>
  <conditionalFormatting sqref="C142:E149">
    <cfRule type="containsErrors" dxfId="2015" priority="1217">
      <formula>ISERROR(C142)</formula>
    </cfRule>
  </conditionalFormatting>
  <conditionalFormatting sqref="C142:E149">
    <cfRule type="containsErrors" dxfId="2014" priority="1216">
      <formula>ISERROR(C142)</formula>
    </cfRule>
  </conditionalFormatting>
  <conditionalFormatting sqref="C142:E149">
    <cfRule type="containsErrors" dxfId="2013" priority="1215">
      <formula>ISERROR(C142)</formula>
    </cfRule>
  </conditionalFormatting>
  <conditionalFormatting sqref="C142:E149">
    <cfRule type="containsErrors" dxfId="2012" priority="1214">
      <formula>ISERROR(C142)</formula>
    </cfRule>
  </conditionalFormatting>
  <conditionalFormatting sqref="C143:E143">
    <cfRule type="containsErrors" dxfId="2011" priority="1213">
      <formula>ISERROR(C143)</formula>
    </cfRule>
  </conditionalFormatting>
  <conditionalFormatting sqref="C142:E149">
    <cfRule type="containsErrors" dxfId="2010" priority="1212">
      <formula>ISERROR(C142)</formula>
    </cfRule>
  </conditionalFormatting>
  <conditionalFormatting sqref="C142:E149">
    <cfRule type="containsErrors" dxfId="2009" priority="1211">
      <formula>ISERROR(C142)</formula>
    </cfRule>
  </conditionalFormatting>
  <conditionalFormatting sqref="C142:E149">
    <cfRule type="containsErrors" dxfId="2008" priority="1210">
      <formula>ISERROR(C142)</formula>
    </cfRule>
  </conditionalFormatting>
  <conditionalFormatting sqref="C142:E149">
    <cfRule type="containsErrors" dxfId="2007" priority="1209">
      <formula>ISERROR(C142)</formula>
    </cfRule>
  </conditionalFormatting>
  <conditionalFormatting sqref="C142:E149">
    <cfRule type="containsErrors" dxfId="2006" priority="1208">
      <formula>ISERROR(C142)</formula>
    </cfRule>
  </conditionalFormatting>
  <conditionalFormatting sqref="C142:E149">
    <cfRule type="containsErrors" dxfId="2005" priority="1207">
      <formula>ISERROR(C142)</formula>
    </cfRule>
  </conditionalFormatting>
  <conditionalFormatting sqref="C143:E143">
    <cfRule type="containsErrors" dxfId="2004" priority="1206">
      <formula>ISERROR(C143)</formula>
    </cfRule>
  </conditionalFormatting>
  <conditionalFormatting sqref="C143:E143">
    <cfRule type="containsErrors" dxfId="2003" priority="1205">
      <formula>ISERROR(C143)</formula>
    </cfRule>
  </conditionalFormatting>
  <conditionalFormatting sqref="C142:E149">
    <cfRule type="containsErrors" dxfId="2002" priority="1204">
      <formula>ISERROR(C142)</formula>
    </cfRule>
  </conditionalFormatting>
  <conditionalFormatting sqref="C142:E149">
    <cfRule type="containsErrors" dxfId="2001" priority="1203">
      <formula>ISERROR(C142)</formula>
    </cfRule>
  </conditionalFormatting>
  <conditionalFormatting sqref="C142:E149">
    <cfRule type="containsErrors" dxfId="2000" priority="1202">
      <formula>ISERROR(C142)</formula>
    </cfRule>
  </conditionalFormatting>
  <conditionalFormatting sqref="C142:E149">
    <cfRule type="containsErrors" dxfId="1999" priority="1201">
      <formula>ISERROR(C142)</formula>
    </cfRule>
  </conditionalFormatting>
  <conditionalFormatting sqref="C142:E149">
    <cfRule type="containsErrors" dxfId="1998" priority="1200">
      <formula>ISERROR(C142)</formula>
    </cfRule>
  </conditionalFormatting>
  <conditionalFormatting sqref="C142:E149">
    <cfRule type="containsErrors" dxfId="1997" priority="1199">
      <formula>ISERROR(C142)</formula>
    </cfRule>
  </conditionalFormatting>
  <conditionalFormatting sqref="C143:E143">
    <cfRule type="containsErrors" dxfId="1996" priority="1198">
      <formula>ISERROR(C143)</formula>
    </cfRule>
  </conditionalFormatting>
  <conditionalFormatting sqref="C142:E149">
    <cfRule type="containsErrors" dxfId="1995" priority="1197">
      <formula>ISERROR(C142)</formula>
    </cfRule>
  </conditionalFormatting>
  <conditionalFormatting sqref="C142:E149">
    <cfRule type="containsErrors" dxfId="1994" priority="1196">
      <formula>ISERROR(C142)</formula>
    </cfRule>
  </conditionalFormatting>
  <conditionalFormatting sqref="C142:E149">
    <cfRule type="containsErrors" dxfId="1993" priority="1195">
      <formula>ISERROR(C142)</formula>
    </cfRule>
  </conditionalFormatting>
  <conditionalFormatting sqref="C142:E149">
    <cfRule type="containsErrors" dxfId="1992" priority="1194">
      <formula>ISERROR(C142)</formula>
    </cfRule>
  </conditionalFormatting>
  <conditionalFormatting sqref="C142:E149">
    <cfRule type="containsErrors" dxfId="1991" priority="1193">
      <formula>ISERROR(C142)</formula>
    </cfRule>
  </conditionalFormatting>
  <conditionalFormatting sqref="C142:E149">
    <cfRule type="containsErrors" dxfId="1990" priority="1192">
      <formula>ISERROR(C142)</formula>
    </cfRule>
  </conditionalFormatting>
  <conditionalFormatting sqref="C143:E143">
    <cfRule type="containsErrors" dxfId="1989" priority="1191">
      <formula>ISERROR(C143)</formula>
    </cfRule>
  </conditionalFormatting>
  <conditionalFormatting sqref="C142:E149">
    <cfRule type="containsErrors" dxfId="1988" priority="1190">
      <formula>ISERROR(C142)</formula>
    </cfRule>
  </conditionalFormatting>
  <conditionalFormatting sqref="C142:E149">
    <cfRule type="containsErrors" dxfId="1987" priority="1189">
      <formula>ISERROR(C142)</formula>
    </cfRule>
  </conditionalFormatting>
  <conditionalFormatting sqref="C142:E149">
    <cfRule type="containsErrors" dxfId="1986" priority="1188">
      <formula>ISERROR(C142)</formula>
    </cfRule>
  </conditionalFormatting>
  <conditionalFormatting sqref="C142:E149">
    <cfRule type="containsErrors" dxfId="1985" priority="1187">
      <formula>ISERROR(C142)</formula>
    </cfRule>
  </conditionalFormatting>
  <conditionalFormatting sqref="C142:E149">
    <cfRule type="containsErrors" dxfId="1984" priority="1186">
      <formula>ISERROR(C142)</formula>
    </cfRule>
  </conditionalFormatting>
  <conditionalFormatting sqref="C142:E149">
    <cfRule type="containsErrors" dxfId="1983" priority="1185">
      <formula>ISERROR(C142)</formula>
    </cfRule>
  </conditionalFormatting>
  <conditionalFormatting sqref="C143:E143">
    <cfRule type="containsErrors" dxfId="1982" priority="1184">
      <formula>ISERROR(C143)</formula>
    </cfRule>
  </conditionalFormatting>
  <conditionalFormatting sqref="C143:E143">
    <cfRule type="containsErrors" dxfId="1981" priority="1183">
      <formula>ISERROR(C143)</formula>
    </cfRule>
  </conditionalFormatting>
  <conditionalFormatting sqref="C142:E149">
    <cfRule type="containsErrors" dxfId="1980" priority="1182">
      <formula>ISERROR(C142)</formula>
    </cfRule>
  </conditionalFormatting>
  <conditionalFormatting sqref="C142:E149">
    <cfRule type="containsErrors" dxfId="1979" priority="1181">
      <formula>ISERROR(C142)</formula>
    </cfRule>
  </conditionalFormatting>
  <conditionalFormatting sqref="C142:E149">
    <cfRule type="containsErrors" dxfId="1978" priority="1180">
      <formula>ISERROR(C142)</formula>
    </cfRule>
  </conditionalFormatting>
  <conditionalFormatting sqref="C142:E149">
    <cfRule type="containsErrors" dxfId="1977" priority="1179">
      <formula>ISERROR(C142)</formula>
    </cfRule>
  </conditionalFormatting>
  <conditionalFormatting sqref="C142:E149">
    <cfRule type="containsErrors" dxfId="1976" priority="1178">
      <formula>ISERROR(C142)</formula>
    </cfRule>
  </conditionalFormatting>
  <conditionalFormatting sqref="C142:E149">
    <cfRule type="containsErrors" dxfId="1975" priority="1177">
      <formula>ISERROR(C142)</formula>
    </cfRule>
  </conditionalFormatting>
  <conditionalFormatting sqref="C143:E143">
    <cfRule type="containsErrors" dxfId="1974" priority="1176">
      <formula>ISERROR(C143)</formula>
    </cfRule>
  </conditionalFormatting>
  <conditionalFormatting sqref="C129:E138">
    <cfRule type="containsErrors" dxfId="1973" priority="1175">
      <formula>ISERROR(C129)</formula>
    </cfRule>
  </conditionalFormatting>
  <conditionalFormatting sqref="C129:E138">
    <cfRule type="containsErrors" dxfId="1972" priority="1174">
      <formula>ISERROR(C129)</formula>
    </cfRule>
  </conditionalFormatting>
  <conditionalFormatting sqref="C129:E138">
    <cfRule type="containsErrors" dxfId="1971" priority="1173">
      <formula>ISERROR(C129)</formula>
    </cfRule>
  </conditionalFormatting>
  <conditionalFormatting sqref="C129:E138">
    <cfRule type="containsErrors" dxfId="1970" priority="1172">
      <formula>ISERROR(C129)</formula>
    </cfRule>
  </conditionalFormatting>
  <conditionalFormatting sqref="C129:E138">
    <cfRule type="containsErrors" dxfId="1969" priority="1171">
      <formula>ISERROR(C129)</formula>
    </cfRule>
  </conditionalFormatting>
  <conditionalFormatting sqref="C129:E138">
    <cfRule type="containsErrors" dxfId="1968" priority="1170">
      <formula>ISERROR(C129)</formula>
    </cfRule>
  </conditionalFormatting>
  <conditionalFormatting sqref="C130:E130">
    <cfRule type="containsErrors" dxfId="1967" priority="1169">
      <formula>ISERROR(C130)</formula>
    </cfRule>
  </conditionalFormatting>
  <conditionalFormatting sqref="C129:E138">
    <cfRule type="containsErrors" dxfId="1966" priority="1168">
      <formula>ISERROR(C129)</formula>
    </cfRule>
  </conditionalFormatting>
  <conditionalFormatting sqref="C129:E138">
    <cfRule type="containsErrors" dxfId="1965" priority="1167">
      <formula>ISERROR(C129)</formula>
    </cfRule>
  </conditionalFormatting>
  <conditionalFormatting sqref="C129:E138">
    <cfRule type="containsErrors" dxfId="1964" priority="1166">
      <formula>ISERROR(C129)</formula>
    </cfRule>
  </conditionalFormatting>
  <conditionalFormatting sqref="C129:E138">
    <cfRule type="containsErrors" dxfId="1963" priority="1165">
      <formula>ISERROR(C129)</formula>
    </cfRule>
  </conditionalFormatting>
  <conditionalFormatting sqref="C129:E138">
    <cfRule type="containsErrors" dxfId="1962" priority="1164">
      <formula>ISERROR(C129)</formula>
    </cfRule>
  </conditionalFormatting>
  <conditionalFormatting sqref="C129:E138">
    <cfRule type="containsErrors" dxfId="1961" priority="1163">
      <formula>ISERROR(C129)</formula>
    </cfRule>
  </conditionalFormatting>
  <conditionalFormatting sqref="C130:E130">
    <cfRule type="containsErrors" dxfId="1960" priority="1162">
      <formula>ISERROR(C130)</formula>
    </cfRule>
  </conditionalFormatting>
  <conditionalFormatting sqref="C129:E138">
    <cfRule type="containsErrors" dxfId="1959" priority="1161">
      <formula>ISERROR(C129)</formula>
    </cfRule>
  </conditionalFormatting>
  <conditionalFormatting sqref="C129:E138">
    <cfRule type="containsErrors" dxfId="1958" priority="1160">
      <formula>ISERROR(C129)</formula>
    </cfRule>
  </conditionalFormatting>
  <conditionalFormatting sqref="C129:E138">
    <cfRule type="containsErrors" dxfId="1957" priority="1159">
      <formula>ISERROR(C129)</formula>
    </cfRule>
  </conditionalFormatting>
  <conditionalFormatting sqref="C129:E138">
    <cfRule type="containsErrors" dxfId="1956" priority="1158">
      <formula>ISERROR(C129)</formula>
    </cfRule>
  </conditionalFormatting>
  <conditionalFormatting sqref="C129:E138">
    <cfRule type="containsErrors" dxfId="1955" priority="1157">
      <formula>ISERROR(C129)</formula>
    </cfRule>
  </conditionalFormatting>
  <conditionalFormatting sqref="C129:E138">
    <cfRule type="containsErrors" dxfId="1954" priority="1156">
      <formula>ISERROR(C129)</formula>
    </cfRule>
  </conditionalFormatting>
  <conditionalFormatting sqref="C130:E130">
    <cfRule type="containsErrors" dxfId="1953" priority="1155">
      <formula>ISERROR(C130)</formula>
    </cfRule>
  </conditionalFormatting>
  <conditionalFormatting sqref="C129:E138">
    <cfRule type="containsErrors" dxfId="1952" priority="1154">
      <formula>ISERROR(C129)</formula>
    </cfRule>
  </conditionalFormatting>
  <conditionalFormatting sqref="C129:E138">
    <cfRule type="containsErrors" dxfId="1951" priority="1153">
      <formula>ISERROR(C129)</formula>
    </cfRule>
  </conditionalFormatting>
  <conditionalFormatting sqref="C129:E138">
    <cfRule type="containsErrors" dxfId="1950" priority="1152">
      <formula>ISERROR(C129)</formula>
    </cfRule>
  </conditionalFormatting>
  <conditionalFormatting sqref="C129:E138">
    <cfRule type="containsErrors" dxfId="1949" priority="1151">
      <formula>ISERROR(C129)</formula>
    </cfRule>
  </conditionalFormatting>
  <conditionalFormatting sqref="C129:E138">
    <cfRule type="containsErrors" dxfId="1948" priority="1150">
      <formula>ISERROR(C129)</formula>
    </cfRule>
  </conditionalFormatting>
  <conditionalFormatting sqref="C129:E138">
    <cfRule type="containsErrors" dxfId="1947" priority="1149">
      <formula>ISERROR(C129)</formula>
    </cfRule>
  </conditionalFormatting>
  <conditionalFormatting sqref="C130:E130">
    <cfRule type="containsErrors" dxfId="1946" priority="1148">
      <formula>ISERROR(C130)</formula>
    </cfRule>
  </conditionalFormatting>
  <conditionalFormatting sqref="C129:E138">
    <cfRule type="containsErrors" dxfId="1945" priority="1147">
      <formula>ISERROR(C129)</formula>
    </cfRule>
  </conditionalFormatting>
  <conditionalFormatting sqref="C129:E138">
    <cfRule type="containsErrors" dxfId="1944" priority="1146">
      <formula>ISERROR(C129)</formula>
    </cfRule>
  </conditionalFormatting>
  <conditionalFormatting sqref="C129:E138">
    <cfRule type="containsErrors" dxfId="1943" priority="1145">
      <formula>ISERROR(C129)</formula>
    </cfRule>
  </conditionalFormatting>
  <conditionalFormatting sqref="C129:E138">
    <cfRule type="containsErrors" dxfId="1942" priority="1144">
      <formula>ISERROR(C129)</formula>
    </cfRule>
  </conditionalFormatting>
  <conditionalFormatting sqref="C129:E138">
    <cfRule type="containsErrors" dxfId="1941" priority="1143">
      <formula>ISERROR(C129)</formula>
    </cfRule>
  </conditionalFormatting>
  <conditionalFormatting sqref="C129:E138">
    <cfRule type="containsErrors" dxfId="1940" priority="1142">
      <formula>ISERROR(C129)</formula>
    </cfRule>
  </conditionalFormatting>
  <conditionalFormatting sqref="C130:E130">
    <cfRule type="containsErrors" dxfId="1939" priority="1141">
      <formula>ISERROR(C130)</formula>
    </cfRule>
  </conditionalFormatting>
  <conditionalFormatting sqref="C129:E138">
    <cfRule type="containsErrors" dxfId="1938" priority="1140">
      <formula>ISERROR(C129)</formula>
    </cfRule>
  </conditionalFormatting>
  <conditionalFormatting sqref="C129:E138">
    <cfRule type="containsErrors" dxfId="1937" priority="1139">
      <formula>ISERROR(C129)</formula>
    </cfRule>
  </conditionalFormatting>
  <conditionalFormatting sqref="C129:E138">
    <cfRule type="containsErrors" dxfId="1936" priority="1138">
      <formula>ISERROR(C129)</formula>
    </cfRule>
  </conditionalFormatting>
  <conditionalFormatting sqref="C129:E138">
    <cfRule type="containsErrors" dxfId="1935" priority="1137">
      <formula>ISERROR(C129)</formula>
    </cfRule>
  </conditionalFormatting>
  <conditionalFormatting sqref="C129:E138">
    <cfRule type="containsErrors" dxfId="1934" priority="1136">
      <formula>ISERROR(C129)</formula>
    </cfRule>
  </conditionalFormatting>
  <conditionalFormatting sqref="C129:E138">
    <cfRule type="containsErrors" dxfId="1933" priority="1135">
      <formula>ISERROR(C129)</formula>
    </cfRule>
  </conditionalFormatting>
  <conditionalFormatting sqref="C130:E130">
    <cfRule type="containsErrors" dxfId="1932" priority="1134">
      <formula>ISERROR(C130)</formula>
    </cfRule>
  </conditionalFormatting>
  <conditionalFormatting sqref="C130:E130">
    <cfRule type="containsErrors" dxfId="1931" priority="1133">
      <formula>ISERROR(C130)</formula>
    </cfRule>
  </conditionalFormatting>
  <conditionalFormatting sqref="C129:E138">
    <cfRule type="containsErrors" dxfId="1930" priority="1132">
      <formula>ISERROR(C129)</formula>
    </cfRule>
  </conditionalFormatting>
  <conditionalFormatting sqref="C129:E138">
    <cfRule type="containsErrors" dxfId="1929" priority="1131">
      <formula>ISERROR(C129)</formula>
    </cfRule>
  </conditionalFormatting>
  <conditionalFormatting sqref="C129:E138">
    <cfRule type="containsErrors" dxfId="1928" priority="1130">
      <formula>ISERROR(C129)</formula>
    </cfRule>
  </conditionalFormatting>
  <conditionalFormatting sqref="C129:E138">
    <cfRule type="containsErrors" dxfId="1927" priority="1129">
      <formula>ISERROR(C129)</formula>
    </cfRule>
  </conditionalFormatting>
  <conditionalFormatting sqref="C129:E138">
    <cfRule type="containsErrors" dxfId="1926" priority="1128">
      <formula>ISERROR(C129)</formula>
    </cfRule>
  </conditionalFormatting>
  <conditionalFormatting sqref="C129:E138">
    <cfRule type="containsErrors" dxfId="1925" priority="1127">
      <formula>ISERROR(C129)</formula>
    </cfRule>
  </conditionalFormatting>
  <conditionalFormatting sqref="C130:E130">
    <cfRule type="containsErrors" dxfId="1924" priority="1126">
      <formula>ISERROR(C130)</formula>
    </cfRule>
  </conditionalFormatting>
  <conditionalFormatting sqref="C129:E138">
    <cfRule type="containsErrors" dxfId="1923" priority="1125">
      <formula>ISERROR(C129)</formula>
    </cfRule>
  </conditionalFormatting>
  <conditionalFormatting sqref="C129:E138">
    <cfRule type="containsErrors" dxfId="1922" priority="1124">
      <formula>ISERROR(C129)</formula>
    </cfRule>
  </conditionalFormatting>
  <conditionalFormatting sqref="C129:E138">
    <cfRule type="containsErrors" dxfId="1921" priority="1123">
      <formula>ISERROR(C129)</formula>
    </cfRule>
  </conditionalFormatting>
  <conditionalFormatting sqref="C129:E138">
    <cfRule type="containsErrors" dxfId="1920" priority="1122">
      <formula>ISERROR(C129)</formula>
    </cfRule>
  </conditionalFormatting>
  <conditionalFormatting sqref="C129:E138">
    <cfRule type="containsErrors" dxfId="1919" priority="1121">
      <formula>ISERROR(C129)</formula>
    </cfRule>
  </conditionalFormatting>
  <conditionalFormatting sqref="C129:E138">
    <cfRule type="containsErrors" dxfId="1918" priority="1120">
      <formula>ISERROR(C129)</formula>
    </cfRule>
  </conditionalFormatting>
  <conditionalFormatting sqref="C130:E130">
    <cfRule type="containsErrors" dxfId="1917" priority="1119">
      <formula>ISERROR(C130)</formula>
    </cfRule>
  </conditionalFormatting>
  <conditionalFormatting sqref="C129:E138">
    <cfRule type="containsErrors" dxfId="1916" priority="1118">
      <formula>ISERROR(C129)</formula>
    </cfRule>
  </conditionalFormatting>
  <conditionalFormatting sqref="C129:E138">
    <cfRule type="containsErrors" dxfId="1915" priority="1117">
      <formula>ISERROR(C129)</formula>
    </cfRule>
  </conditionalFormatting>
  <conditionalFormatting sqref="C129:E138">
    <cfRule type="containsErrors" dxfId="1914" priority="1116">
      <formula>ISERROR(C129)</formula>
    </cfRule>
  </conditionalFormatting>
  <conditionalFormatting sqref="C129:E138">
    <cfRule type="containsErrors" dxfId="1913" priority="1115">
      <formula>ISERROR(C129)</formula>
    </cfRule>
  </conditionalFormatting>
  <conditionalFormatting sqref="C129:E138">
    <cfRule type="containsErrors" dxfId="1912" priority="1114">
      <formula>ISERROR(C129)</formula>
    </cfRule>
  </conditionalFormatting>
  <conditionalFormatting sqref="C129:E138">
    <cfRule type="containsErrors" dxfId="1911" priority="1113">
      <formula>ISERROR(C129)</formula>
    </cfRule>
  </conditionalFormatting>
  <conditionalFormatting sqref="C130:E130">
    <cfRule type="containsErrors" dxfId="1910" priority="1112">
      <formula>ISERROR(C130)</formula>
    </cfRule>
  </conditionalFormatting>
  <conditionalFormatting sqref="C130:E130">
    <cfRule type="containsErrors" dxfId="1909" priority="1111">
      <formula>ISERROR(C130)</formula>
    </cfRule>
  </conditionalFormatting>
  <conditionalFormatting sqref="C129:E138">
    <cfRule type="containsErrors" dxfId="1908" priority="1110">
      <formula>ISERROR(C129)</formula>
    </cfRule>
  </conditionalFormatting>
  <conditionalFormatting sqref="C129:E138">
    <cfRule type="containsErrors" dxfId="1907" priority="1109">
      <formula>ISERROR(C129)</formula>
    </cfRule>
  </conditionalFormatting>
  <conditionalFormatting sqref="C129:E138">
    <cfRule type="containsErrors" dxfId="1906" priority="1108">
      <formula>ISERROR(C129)</formula>
    </cfRule>
  </conditionalFormatting>
  <conditionalFormatting sqref="C129:E138">
    <cfRule type="containsErrors" dxfId="1905" priority="1107">
      <formula>ISERROR(C129)</formula>
    </cfRule>
  </conditionalFormatting>
  <conditionalFormatting sqref="C129:E138">
    <cfRule type="containsErrors" dxfId="1904" priority="1106">
      <formula>ISERROR(C129)</formula>
    </cfRule>
  </conditionalFormatting>
  <conditionalFormatting sqref="C129:E138">
    <cfRule type="containsErrors" dxfId="1903" priority="1105">
      <formula>ISERROR(C129)</formula>
    </cfRule>
  </conditionalFormatting>
  <conditionalFormatting sqref="C130:E130">
    <cfRule type="containsErrors" dxfId="1902" priority="1104">
      <formula>ISERROR(C130)</formula>
    </cfRule>
  </conditionalFormatting>
  <conditionalFormatting sqref="C142:E149">
    <cfRule type="containsErrors" dxfId="1901" priority="1103">
      <formula>ISERROR(C142)</formula>
    </cfRule>
  </conditionalFormatting>
  <conditionalFormatting sqref="G142:G149">
    <cfRule type="cellIs" dxfId="1900" priority="1102" operator="equal">
      <formula>0</formula>
    </cfRule>
  </conditionalFormatting>
  <conditionalFormatting sqref="C142:E149">
    <cfRule type="containsErrors" dxfId="1899" priority="1101">
      <formula>ISERROR(C142)</formula>
    </cfRule>
  </conditionalFormatting>
  <conditionalFormatting sqref="C142:E149">
    <cfRule type="containsErrors" dxfId="1898" priority="1100">
      <formula>ISERROR(C142)</formula>
    </cfRule>
  </conditionalFormatting>
  <conditionalFormatting sqref="C142:E149">
    <cfRule type="containsErrors" dxfId="1897" priority="1099">
      <formula>ISERROR(C142)</formula>
    </cfRule>
  </conditionalFormatting>
  <conditionalFormatting sqref="C142:E149">
    <cfRule type="containsErrors" dxfId="1896" priority="1098">
      <formula>ISERROR(C142)</formula>
    </cfRule>
  </conditionalFormatting>
  <conditionalFormatting sqref="C142:E149">
    <cfRule type="containsErrors" dxfId="1895" priority="1097">
      <formula>ISERROR(C142)</formula>
    </cfRule>
  </conditionalFormatting>
  <conditionalFormatting sqref="C142:E149">
    <cfRule type="containsErrors" dxfId="1894" priority="1096">
      <formula>ISERROR(C142)</formula>
    </cfRule>
  </conditionalFormatting>
  <conditionalFormatting sqref="C143:E143">
    <cfRule type="containsErrors" dxfId="1893" priority="1095">
      <formula>ISERROR(C143)</formula>
    </cfRule>
  </conditionalFormatting>
  <conditionalFormatting sqref="C142:E149">
    <cfRule type="containsErrors" dxfId="1892" priority="1094">
      <formula>ISERROR(C142)</formula>
    </cfRule>
  </conditionalFormatting>
  <conditionalFormatting sqref="C142:E149">
    <cfRule type="containsErrors" dxfId="1891" priority="1093">
      <formula>ISERROR(C142)</formula>
    </cfRule>
  </conditionalFormatting>
  <conditionalFormatting sqref="C142:E149">
    <cfRule type="containsErrors" dxfId="1890" priority="1092">
      <formula>ISERROR(C142)</formula>
    </cfRule>
  </conditionalFormatting>
  <conditionalFormatting sqref="C142:E149">
    <cfRule type="containsErrors" dxfId="1889" priority="1091">
      <formula>ISERROR(C142)</formula>
    </cfRule>
  </conditionalFormatting>
  <conditionalFormatting sqref="C142:E149">
    <cfRule type="containsErrors" dxfId="1888" priority="1090">
      <formula>ISERROR(C142)</formula>
    </cfRule>
  </conditionalFormatting>
  <conditionalFormatting sqref="C142:E149">
    <cfRule type="containsErrors" dxfId="1887" priority="1089">
      <formula>ISERROR(C142)</formula>
    </cfRule>
  </conditionalFormatting>
  <conditionalFormatting sqref="C143:E143">
    <cfRule type="containsErrors" dxfId="1886" priority="1088">
      <formula>ISERROR(C143)</formula>
    </cfRule>
  </conditionalFormatting>
  <conditionalFormatting sqref="C142:E149">
    <cfRule type="containsErrors" dxfId="1885" priority="1087">
      <formula>ISERROR(C142)</formula>
    </cfRule>
  </conditionalFormatting>
  <conditionalFormatting sqref="C142:E149">
    <cfRule type="containsErrors" dxfId="1884" priority="1086">
      <formula>ISERROR(C142)</formula>
    </cfRule>
  </conditionalFormatting>
  <conditionalFormatting sqref="C142:E149">
    <cfRule type="containsErrors" dxfId="1883" priority="1085">
      <formula>ISERROR(C142)</formula>
    </cfRule>
  </conditionalFormatting>
  <conditionalFormatting sqref="C142:E149">
    <cfRule type="containsErrors" dxfId="1882" priority="1084">
      <formula>ISERROR(C142)</formula>
    </cfRule>
  </conditionalFormatting>
  <conditionalFormatting sqref="C142:E149">
    <cfRule type="containsErrors" dxfId="1881" priority="1083">
      <formula>ISERROR(C142)</formula>
    </cfRule>
  </conditionalFormatting>
  <conditionalFormatting sqref="C142:E149">
    <cfRule type="containsErrors" dxfId="1880" priority="1082">
      <formula>ISERROR(C142)</formula>
    </cfRule>
  </conditionalFormatting>
  <conditionalFormatting sqref="C143:E143">
    <cfRule type="containsErrors" dxfId="1879" priority="1081">
      <formula>ISERROR(C143)</formula>
    </cfRule>
  </conditionalFormatting>
  <conditionalFormatting sqref="C142:E149">
    <cfRule type="containsErrors" dxfId="1878" priority="1080">
      <formula>ISERROR(C142)</formula>
    </cfRule>
  </conditionalFormatting>
  <conditionalFormatting sqref="C142:E149">
    <cfRule type="containsErrors" dxfId="1877" priority="1079">
      <formula>ISERROR(C142)</formula>
    </cfRule>
  </conditionalFormatting>
  <conditionalFormatting sqref="C142:E149">
    <cfRule type="containsErrors" dxfId="1876" priority="1078">
      <formula>ISERROR(C142)</formula>
    </cfRule>
  </conditionalFormatting>
  <conditionalFormatting sqref="C142:E149">
    <cfRule type="containsErrors" dxfId="1875" priority="1077">
      <formula>ISERROR(C142)</formula>
    </cfRule>
  </conditionalFormatting>
  <conditionalFormatting sqref="C142:E149">
    <cfRule type="containsErrors" dxfId="1874" priority="1076">
      <formula>ISERROR(C142)</formula>
    </cfRule>
  </conditionalFormatting>
  <conditionalFormatting sqref="C142:E149">
    <cfRule type="containsErrors" dxfId="1873" priority="1075">
      <formula>ISERROR(C142)</formula>
    </cfRule>
  </conditionalFormatting>
  <conditionalFormatting sqref="C143:E143">
    <cfRule type="containsErrors" dxfId="1872" priority="1074">
      <formula>ISERROR(C143)</formula>
    </cfRule>
  </conditionalFormatting>
  <conditionalFormatting sqref="C142:E149">
    <cfRule type="containsErrors" dxfId="1871" priority="1073">
      <formula>ISERROR(C142)</formula>
    </cfRule>
  </conditionalFormatting>
  <conditionalFormatting sqref="C142:E149">
    <cfRule type="containsErrors" dxfId="1870" priority="1072">
      <formula>ISERROR(C142)</formula>
    </cfRule>
  </conditionalFormatting>
  <conditionalFormatting sqref="C142:E149">
    <cfRule type="containsErrors" dxfId="1869" priority="1071">
      <formula>ISERROR(C142)</formula>
    </cfRule>
  </conditionalFormatting>
  <conditionalFormatting sqref="C142:E149">
    <cfRule type="containsErrors" dxfId="1868" priority="1070">
      <formula>ISERROR(C142)</formula>
    </cfRule>
  </conditionalFormatting>
  <conditionalFormatting sqref="C142:E149">
    <cfRule type="containsErrors" dxfId="1867" priority="1069">
      <formula>ISERROR(C142)</formula>
    </cfRule>
  </conditionalFormatting>
  <conditionalFormatting sqref="C142:E149">
    <cfRule type="containsErrors" dxfId="1866" priority="1068">
      <formula>ISERROR(C142)</formula>
    </cfRule>
  </conditionalFormatting>
  <conditionalFormatting sqref="C143:E143">
    <cfRule type="containsErrors" dxfId="1865" priority="1067">
      <formula>ISERROR(C143)</formula>
    </cfRule>
  </conditionalFormatting>
  <conditionalFormatting sqref="C142:E149">
    <cfRule type="containsErrors" dxfId="1864" priority="1066">
      <formula>ISERROR(C142)</formula>
    </cfRule>
  </conditionalFormatting>
  <conditionalFormatting sqref="C142:E149">
    <cfRule type="containsErrors" dxfId="1863" priority="1065">
      <formula>ISERROR(C142)</formula>
    </cfRule>
  </conditionalFormatting>
  <conditionalFormatting sqref="C142:E149">
    <cfRule type="containsErrors" dxfId="1862" priority="1064">
      <formula>ISERROR(C142)</formula>
    </cfRule>
  </conditionalFormatting>
  <conditionalFormatting sqref="C142:E149">
    <cfRule type="containsErrors" dxfId="1861" priority="1063">
      <formula>ISERROR(C142)</formula>
    </cfRule>
  </conditionalFormatting>
  <conditionalFormatting sqref="C142:E149">
    <cfRule type="containsErrors" dxfId="1860" priority="1062">
      <formula>ISERROR(C142)</formula>
    </cfRule>
  </conditionalFormatting>
  <conditionalFormatting sqref="C142:E149">
    <cfRule type="containsErrors" dxfId="1859" priority="1061">
      <formula>ISERROR(C142)</formula>
    </cfRule>
  </conditionalFormatting>
  <conditionalFormatting sqref="C143:E143">
    <cfRule type="containsErrors" dxfId="1858" priority="1060">
      <formula>ISERROR(C143)</formula>
    </cfRule>
  </conditionalFormatting>
  <conditionalFormatting sqref="C143:E143">
    <cfRule type="containsErrors" dxfId="1857" priority="1059">
      <formula>ISERROR(C143)</formula>
    </cfRule>
  </conditionalFormatting>
  <conditionalFormatting sqref="C142:E149">
    <cfRule type="containsErrors" dxfId="1856" priority="1058">
      <formula>ISERROR(C142)</formula>
    </cfRule>
  </conditionalFormatting>
  <conditionalFormatting sqref="C142:E149">
    <cfRule type="containsErrors" dxfId="1855" priority="1057">
      <formula>ISERROR(C142)</formula>
    </cfRule>
  </conditionalFormatting>
  <conditionalFormatting sqref="C142:E149">
    <cfRule type="containsErrors" dxfId="1854" priority="1056">
      <formula>ISERROR(C142)</formula>
    </cfRule>
  </conditionalFormatting>
  <conditionalFormatting sqref="C142:E149">
    <cfRule type="containsErrors" dxfId="1853" priority="1055">
      <formula>ISERROR(C142)</formula>
    </cfRule>
  </conditionalFormatting>
  <conditionalFormatting sqref="C142:E149">
    <cfRule type="containsErrors" dxfId="1852" priority="1054">
      <formula>ISERROR(C142)</formula>
    </cfRule>
  </conditionalFormatting>
  <conditionalFormatting sqref="C142:E149">
    <cfRule type="containsErrors" dxfId="1851" priority="1053">
      <formula>ISERROR(C142)</formula>
    </cfRule>
  </conditionalFormatting>
  <conditionalFormatting sqref="C143:E143">
    <cfRule type="containsErrors" dxfId="1850" priority="1052">
      <formula>ISERROR(C143)</formula>
    </cfRule>
  </conditionalFormatting>
  <conditionalFormatting sqref="C142:E149">
    <cfRule type="containsErrors" dxfId="1849" priority="1051">
      <formula>ISERROR(C142)</formula>
    </cfRule>
  </conditionalFormatting>
  <conditionalFormatting sqref="C142:E149">
    <cfRule type="containsErrors" dxfId="1848" priority="1050">
      <formula>ISERROR(C142)</formula>
    </cfRule>
  </conditionalFormatting>
  <conditionalFormatting sqref="C142:E149">
    <cfRule type="containsErrors" dxfId="1847" priority="1049">
      <formula>ISERROR(C142)</formula>
    </cfRule>
  </conditionalFormatting>
  <conditionalFormatting sqref="C142:E149">
    <cfRule type="containsErrors" dxfId="1846" priority="1048">
      <formula>ISERROR(C142)</formula>
    </cfRule>
  </conditionalFormatting>
  <conditionalFormatting sqref="C142:E149">
    <cfRule type="containsErrors" dxfId="1845" priority="1047">
      <formula>ISERROR(C142)</formula>
    </cfRule>
  </conditionalFormatting>
  <conditionalFormatting sqref="C142:E149">
    <cfRule type="containsErrors" dxfId="1844" priority="1046">
      <formula>ISERROR(C142)</formula>
    </cfRule>
  </conditionalFormatting>
  <conditionalFormatting sqref="C143:E143">
    <cfRule type="containsErrors" dxfId="1843" priority="1045">
      <formula>ISERROR(C143)</formula>
    </cfRule>
  </conditionalFormatting>
  <conditionalFormatting sqref="C142:E149">
    <cfRule type="containsErrors" dxfId="1842" priority="1044">
      <formula>ISERROR(C142)</formula>
    </cfRule>
  </conditionalFormatting>
  <conditionalFormatting sqref="C142:E149">
    <cfRule type="containsErrors" dxfId="1841" priority="1043">
      <formula>ISERROR(C142)</formula>
    </cfRule>
  </conditionalFormatting>
  <conditionalFormatting sqref="C142:E149">
    <cfRule type="containsErrors" dxfId="1840" priority="1042">
      <formula>ISERROR(C142)</formula>
    </cfRule>
  </conditionalFormatting>
  <conditionalFormatting sqref="C142:E149">
    <cfRule type="containsErrors" dxfId="1839" priority="1041">
      <formula>ISERROR(C142)</formula>
    </cfRule>
  </conditionalFormatting>
  <conditionalFormatting sqref="C142:E149">
    <cfRule type="containsErrors" dxfId="1838" priority="1040">
      <formula>ISERROR(C142)</formula>
    </cfRule>
  </conditionalFormatting>
  <conditionalFormatting sqref="C142:E149">
    <cfRule type="containsErrors" dxfId="1837" priority="1039">
      <formula>ISERROR(C142)</formula>
    </cfRule>
  </conditionalFormatting>
  <conditionalFormatting sqref="C143:E143">
    <cfRule type="containsErrors" dxfId="1836" priority="1038">
      <formula>ISERROR(C143)</formula>
    </cfRule>
  </conditionalFormatting>
  <conditionalFormatting sqref="C143:E143">
    <cfRule type="containsErrors" dxfId="1835" priority="1037">
      <formula>ISERROR(C143)</formula>
    </cfRule>
  </conditionalFormatting>
  <conditionalFormatting sqref="C142:E149">
    <cfRule type="containsErrors" dxfId="1834" priority="1036">
      <formula>ISERROR(C142)</formula>
    </cfRule>
  </conditionalFormatting>
  <conditionalFormatting sqref="C142:E149">
    <cfRule type="containsErrors" dxfId="1833" priority="1035">
      <formula>ISERROR(C142)</formula>
    </cfRule>
  </conditionalFormatting>
  <conditionalFormatting sqref="C142:E149">
    <cfRule type="containsErrors" dxfId="1832" priority="1034">
      <formula>ISERROR(C142)</formula>
    </cfRule>
  </conditionalFormatting>
  <conditionalFormatting sqref="C142:E149">
    <cfRule type="containsErrors" dxfId="1831" priority="1033">
      <formula>ISERROR(C142)</formula>
    </cfRule>
  </conditionalFormatting>
  <conditionalFormatting sqref="C142:E149">
    <cfRule type="containsErrors" dxfId="1830" priority="1032">
      <formula>ISERROR(C142)</formula>
    </cfRule>
  </conditionalFormatting>
  <conditionalFormatting sqref="C142:E149">
    <cfRule type="containsErrors" dxfId="1829" priority="1031">
      <formula>ISERROR(C142)</formula>
    </cfRule>
  </conditionalFormatting>
  <conditionalFormatting sqref="C143:E143">
    <cfRule type="containsErrors" dxfId="1828" priority="1030">
      <formula>ISERROR(C143)</formula>
    </cfRule>
  </conditionalFormatting>
  <conditionalFormatting sqref="G155:G162">
    <cfRule type="cellIs" dxfId="1827" priority="1029" operator="equal">
      <formula>0</formula>
    </cfRule>
  </conditionalFormatting>
  <conditionalFormatting sqref="C155:E162">
    <cfRule type="containsErrors" dxfId="1826" priority="1028">
      <formula>ISERROR(C155)</formula>
    </cfRule>
  </conditionalFormatting>
  <conditionalFormatting sqref="C155:E162">
    <cfRule type="containsErrors" dxfId="1825" priority="1027">
      <formula>ISERROR(C155)</formula>
    </cfRule>
  </conditionalFormatting>
  <conditionalFormatting sqref="C155:E162">
    <cfRule type="containsErrors" dxfId="1824" priority="1026">
      <formula>ISERROR(C155)</formula>
    </cfRule>
  </conditionalFormatting>
  <conditionalFormatting sqref="C155:E162">
    <cfRule type="containsErrors" dxfId="1823" priority="1025">
      <formula>ISERROR(C155)</formula>
    </cfRule>
  </conditionalFormatting>
  <conditionalFormatting sqref="C155:E162">
    <cfRule type="containsErrors" dxfId="1822" priority="1024">
      <formula>ISERROR(C155)</formula>
    </cfRule>
  </conditionalFormatting>
  <conditionalFormatting sqref="C155:E162">
    <cfRule type="containsErrors" dxfId="1821" priority="1023">
      <formula>ISERROR(C155)</formula>
    </cfRule>
  </conditionalFormatting>
  <conditionalFormatting sqref="C156:E156">
    <cfRule type="containsErrors" dxfId="1820" priority="1022">
      <formula>ISERROR(C156)</formula>
    </cfRule>
  </conditionalFormatting>
  <conditionalFormatting sqref="C155:E162">
    <cfRule type="containsErrors" dxfId="1819" priority="1021">
      <formula>ISERROR(C155)</formula>
    </cfRule>
  </conditionalFormatting>
  <conditionalFormatting sqref="C155:E162">
    <cfRule type="containsErrors" dxfId="1818" priority="1020">
      <formula>ISERROR(C155)</formula>
    </cfRule>
  </conditionalFormatting>
  <conditionalFormatting sqref="C155:E162">
    <cfRule type="containsErrors" dxfId="1817" priority="1019">
      <formula>ISERROR(C155)</formula>
    </cfRule>
  </conditionalFormatting>
  <conditionalFormatting sqref="C155:E162">
    <cfRule type="containsErrors" dxfId="1816" priority="1018">
      <formula>ISERROR(C155)</formula>
    </cfRule>
  </conditionalFormatting>
  <conditionalFormatting sqref="C155:E162">
    <cfRule type="containsErrors" dxfId="1815" priority="1017">
      <formula>ISERROR(C155)</formula>
    </cfRule>
  </conditionalFormatting>
  <conditionalFormatting sqref="C155:E162">
    <cfRule type="containsErrors" dxfId="1814" priority="1016">
      <formula>ISERROR(C155)</formula>
    </cfRule>
  </conditionalFormatting>
  <conditionalFormatting sqref="C156:E156">
    <cfRule type="containsErrors" dxfId="1813" priority="1015">
      <formula>ISERROR(C156)</formula>
    </cfRule>
  </conditionalFormatting>
  <conditionalFormatting sqref="C155:E162">
    <cfRule type="containsErrors" dxfId="1812" priority="1014">
      <formula>ISERROR(C155)</formula>
    </cfRule>
  </conditionalFormatting>
  <conditionalFormatting sqref="C155:E162">
    <cfRule type="containsErrors" dxfId="1811" priority="1013">
      <formula>ISERROR(C155)</formula>
    </cfRule>
  </conditionalFormatting>
  <conditionalFormatting sqref="C155:E162">
    <cfRule type="containsErrors" dxfId="1810" priority="1012">
      <formula>ISERROR(C155)</formula>
    </cfRule>
  </conditionalFormatting>
  <conditionalFormatting sqref="C155:E162">
    <cfRule type="containsErrors" dxfId="1809" priority="1011">
      <formula>ISERROR(C155)</formula>
    </cfRule>
  </conditionalFormatting>
  <conditionalFormatting sqref="C155:E162">
    <cfRule type="containsErrors" dxfId="1808" priority="1010">
      <formula>ISERROR(C155)</formula>
    </cfRule>
  </conditionalFormatting>
  <conditionalFormatting sqref="C155:E162">
    <cfRule type="containsErrors" dxfId="1807" priority="1009">
      <formula>ISERROR(C155)</formula>
    </cfRule>
  </conditionalFormatting>
  <conditionalFormatting sqref="C156:E156">
    <cfRule type="containsErrors" dxfId="1806" priority="1008">
      <formula>ISERROR(C156)</formula>
    </cfRule>
  </conditionalFormatting>
  <conditionalFormatting sqref="C155:E162">
    <cfRule type="containsErrors" dxfId="1805" priority="1007">
      <formula>ISERROR(C155)</formula>
    </cfRule>
  </conditionalFormatting>
  <conditionalFormatting sqref="C155:E162">
    <cfRule type="containsErrors" dxfId="1804" priority="1006">
      <formula>ISERROR(C155)</formula>
    </cfRule>
  </conditionalFormatting>
  <conditionalFormatting sqref="C155:E162">
    <cfRule type="containsErrors" dxfId="1803" priority="1005">
      <formula>ISERROR(C155)</formula>
    </cfRule>
  </conditionalFormatting>
  <conditionalFormatting sqref="C155:E162">
    <cfRule type="containsErrors" dxfId="1802" priority="1004">
      <formula>ISERROR(C155)</formula>
    </cfRule>
  </conditionalFormatting>
  <conditionalFormatting sqref="C155:E162">
    <cfRule type="containsErrors" dxfId="1801" priority="1003">
      <formula>ISERROR(C155)</formula>
    </cfRule>
  </conditionalFormatting>
  <conditionalFormatting sqref="C155:E162">
    <cfRule type="containsErrors" dxfId="1800" priority="1002">
      <formula>ISERROR(C155)</formula>
    </cfRule>
  </conditionalFormatting>
  <conditionalFormatting sqref="C156:E156">
    <cfRule type="containsErrors" dxfId="1799" priority="1001">
      <formula>ISERROR(C156)</formula>
    </cfRule>
  </conditionalFormatting>
  <conditionalFormatting sqref="C155:E162">
    <cfRule type="containsErrors" dxfId="1798" priority="1000">
      <formula>ISERROR(C155)</formula>
    </cfRule>
  </conditionalFormatting>
  <conditionalFormatting sqref="C155:E162">
    <cfRule type="containsErrors" dxfId="1797" priority="999">
      <formula>ISERROR(C155)</formula>
    </cfRule>
  </conditionalFormatting>
  <conditionalFormatting sqref="C155:E162">
    <cfRule type="containsErrors" dxfId="1796" priority="998">
      <formula>ISERROR(C155)</formula>
    </cfRule>
  </conditionalFormatting>
  <conditionalFormatting sqref="C155:E162">
    <cfRule type="containsErrors" dxfId="1795" priority="997">
      <formula>ISERROR(C155)</formula>
    </cfRule>
  </conditionalFormatting>
  <conditionalFormatting sqref="C155:E162">
    <cfRule type="containsErrors" dxfId="1794" priority="996">
      <formula>ISERROR(C155)</formula>
    </cfRule>
  </conditionalFormatting>
  <conditionalFormatting sqref="C155:E162">
    <cfRule type="containsErrors" dxfId="1793" priority="995">
      <formula>ISERROR(C155)</formula>
    </cfRule>
  </conditionalFormatting>
  <conditionalFormatting sqref="C156:E156">
    <cfRule type="containsErrors" dxfId="1792" priority="994">
      <formula>ISERROR(C156)</formula>
    </cfRule>
  </conditionalFormatting>
  <conditionalFormatting sqref="C155:E162">
    <cfRule type="containsErrors" dxfId="1791" priority="993">
      <formula>ISERROR(C155)</formula>
    </cfRule>
  </conditionalFormatting>
  <conditionalFormatting sqref="C155:E162">
    <cfRule type="containsErrors" dxfId="1790" priority="992">
      <formula>ISERROR(C155)</formula>
    </cfRule>
  </conditionalFormatting>
  <conditionalFormatting sqref="C155:E162">
    <cfRule type="containsErrors" dxfId="1789" priority="991">
      <formula>ISERROR(C155)</formula>
    </cfRule>
  </conditionalFormatting>
  <conditionalFormatting sqref="C155:E162">
    <cfRule type="containsErrors" dxfId="1788" priority="990">
      <formula>ISERROR(C155)</formula>
    </cfRule>
  </conditionalFormatting>
  <conditionalFormatting sqref="C155:E162">
    <cfRule type="containsErrors" dxfId="1787" priority="989">
      <formula>ISERROR(C155)</formula>
    </cfRule>
  </conditionalFormatting>
  <conditionalFormatting sqref="C155:E162">
    <cfRule type="containsErrors" dxfId="1786" priority="988">
      <formula>ISERROR(C155)</formula>
    </cfRule>
  </conditionalFormatting>
  <conditionalFormatting sqref="C156:E156">
    <cfRule type="containsErrors" dxfId="1785" priority="987">
      <formula>ISERROR(C156)</formula>
    </cfRule>
  </conditionalFormatting>
  <conditionalFormatting sqref="C156:E156">
    <cfRule type="containsErrors" dxfId="1784" priority="986">
      <formula>ISERROR(C156)</formula>
    </cfRule>
  </conditionalFormatting>
  <conditionalFormatting sqref="C155:E162">
    <cfRule type="containsErrors" dxfId="1783" priority="985">
      <formula>ISERROR(C155)</formula>
    </cfRule>
  </conditionalFormatting>
  <conditionalFormatting sqref="C155:E162">
    <cfRule type="containsErrors" dxfId="1782" priority="984">
      <formula>ISERROR(C155)</formula>
    </cfRule>
  </conditionalFormatting>
  <conditionalFormatting sqref="C155:E162">
    <cfRule type="containsErrors" dxfId="1781" priority="983">
      <formula>ISERROR(C155)</formula>
    </cfRule>
  </conditionalFormatting>
  <conditionalFormatting sqref="C155:E162">
    <cfRule type="containsErrors" dxfId="1780" priority="982">
      <formula>ISERROR(C155)</formula>
    </cfRule>
  </conditionalFormatting>
  <conditionalFormatting sqref="C155:E162">
    <cfRule type="containsErrors" dxfId="1779" priority="981">
      <formula>ISERROR(C155)</formula>
    </cfRule>
  </conditionalFormatting>
  <conditionalFormatting sqref="C155:E162">
    <cfRule type="containsErrors" dxfId="1778" priority="980">
      <formula>ISERROR(C155)</formula>
    </cfRule>
  </conditionalFormatting>
  <conditionalFormatting sqref="C156:E156">
    <cfRule type="containsErrors" dxfId="1777" priority="979">
      <formula>ISERROR(C156)</formula>
    </cfRule>
  </conditionalFormatting>
  <conditionalFormatting sqref="C155:E162">
    <cfRule type="containsErrors" dxfId="1776" priority="978">
      <formula>ISERROR(C155)</formula>
    </cfRule>
  </conditionalFormatting>
  <conditionalFormatting sqref="C155:E162">
    <cfRule type="containsErrors" dxfId="1775" priority="977">
      <formula>ISERROR(C155)</formula>
    </cfRule>
  </conditionalFormatting>
  <conditionalFormatting sqref="C155:E162">
    <cfRule type="containsErrors" dxfId="1774" priority="976">
      <formula>ISERROR(C155)</formula>
    </cfRule>
  </conditionalFormatting>
  <conditionalFormatting sqref="C155:E162">
    <cfRule type="containsErrors" dxfId="1773" priority="975">
      <formula>ISERROR(C155)</formula>
    </cfRule>
  </conditionalFormatting>
  <conditionalFormatting sqref="C155:E162">
    <cfRule type="containsErrors" dxfId="1772" priority="974">
      <formula>ISERROR(C155)</formula>
    </cfRule>
  </conditionalFormatting>
  <conditionalFormatting sqref="C155:E162">
    <cfRule type="containsErrors" dxfId="1771" priority="973">
      <formula>ISERROR(C155)</formula>
    </cfRule>
  </conditionalFormatting>
  <conditionalFormatting sqref="C156:E156">
    <cfRule type="containsErrors" dxfId="1770" priority="972">
      <formula>ISERROR(C156)</formula>
    </cfRule>
  </conditionalFormatting>
  <conditionalFormatting sqref="C155:E162">
    <cfRule type="containsErrors" dxfId="1769" priority="971">
      <formula>ISERROR(C155)</formula>
    </cfRule>
  </conditionalFormatting>
  <conditionalFormatting sqref="C155:E162">
    <cfRule type="containsErrors" dxfId="1768" priority="970">
      <formula>ISERROR(C155)</formula>
    </cfRule>
  </conditionalFormatting>
  <conditionalFormatting sqref="C155:E162">
    <cfRule type="containsErrors" dxfId="1767" priority="969">
      <formula>ISERROR(C155)</formula>
    </cfRule>
  </conditionalFormatting>
  <conditionalFormatting sqref="C155:E162">
    <cfRule type="containsErrors" dxfId="1766" priority="968">
      <formula>ISERROR(C155)</formula>
    </cfRule>
  </conditionalFormatting>
  <conditionalFormatting sqref="C155:E162">
    <cfRule type="containsErrors" dxfId="1765" priority="967">
      <formula>ISERROR(C155)</formula>
    </cfRule>
  </conditionalFormatting>
  <conditionalFormatting sqref="C155:E162">
    <cfRule type="containsErrors" dxfId="1764" priority="966">
      <formula>ISERROR(C155)</formula>
    </cfRule>
  </conditionalFormatting>
  <conditionalFormatting sqref="C156:E156">
    <cfRule type="containsErrors" dxfId="1763" priority="965">
      <formula>ISERROR(C156)</formula>
    </cfRule>
  </conditionalFormatting>
  <conditionalFormatting sqref="C156:E156">
    <cfRule type="containsErrors" dxfId="1762" priority="964">
      <formula>ISERROR(C156)</formula>
    </cfRule>
  </conditionalFormatting>
  <conditionalFormatting sqref="C155:E162">
    <cfRule type="containsErrors" dxfId="1761" priority="963">
      <formula>ISERROR(C155)</formula>
    </cfRule>
  </conditionalFormatting>
  <conditionalFormatting sqref="C155:E162">
    <cfRule type="containsErrors" dxfId="1760" priority="962">
      <formula>ISERROR(C155)</formula>
    </cfRule>
  </conditionalFormatting>
  <conditionalFormatting sqref="C155:E162">
    <cfRule type="containsErrors" dxfId="1759" priority="961">
      <formula>ISERROR(C155)</formula>
    </cfRule>
  </conditionalFormatting>
  <conditionalFormatting sqref="C155:E162">
    <cfRule type="containsErrors" dxfId="1758" priority="960">
      <formula>ISERROR(C155)</formula>
    </cfRule>
  </conditionalFormatting>
  <conditionalFormatting sqref="C155:E162">
    <cfRule type="containsErrors" dxfId="1757" priority="959">
      <formula>ISERROR(C155)</formula>
    </cfRule>
  </conditionalFormatting>
  <conditionalFormatting sqref="C155:E162">
    <cfRule type="containsErrors" dxfId="1756" priority="958">
      <formula>ISERROR(C155)</formula>
    </cfRule>
  </conditionalFormatting>
  <conditionalFormatting sqref="C156:E156">
    <cfRule type="containsErrors" dxfId="1755" priority="957">
      <formula>ISERROR(C156)</formula>
    </cfRule>
  </conditionalFormatting>
  <conditionalFormatting sqref="C155:E162">
    <cfRule type="containsErrors" dxfId="1754" priority="956">
      <formula>ISERROR(C155)</formula>
    </cfRule>
  </conditionalFormatting>
  <conditionalFormatting sqref="G155:G162">
    <cfRule type="cellIs" dxfId="1753" priority="955" operator="equal">
      <formula>0</formula>
    </cfRule>
  </conditionalFormatting>
  <conditionalFormatting sqref="C155:E162">
    <cfRule type="containsErrors" dxfId="1752" priority="954">
      <formula>ISERROR(C155)</formula>
    </cfRule>
  </conditionalFormatting>
  <conditionalFormatting sqref="C155:E162">
    <cfRule type="containsErrors" dxfId="1751" priority="953">
      <formula>ISERROR(C155)</formula>
    </cfRule>
  </conditionalFormatting>
  <conditionalFormatting sqref="C155:E162">
    <cfRule type="containsErrors" dxfId="1750" priority="952">
      <formula>ISERROR(C155)</formula>
    </cfRule>
  </conditionalFormatting>
  <conditionalFormatting sqref="C155:E162">
    <cfRule type="containsErrors" dxfId="1749" priority="951">
      <formula>ISERROR(C155)</formula>
    </cfRule>
  </conditionalFormatting>
  <conditionalFormatting sqref="C155:E162">
    <cfRule type="containsErrors" dxfId="1748" priority="950">
      <formula>ISERROR(C155)</formula>
    </cfRule>
  </conditionalFormatting>
  <conditionalFormatting sqref="C155:E162">
    <cfRule type="containsErrors" dxfId="1747" priority="949">
      <formula>ISERROR(C155)</formula>
    </cfRule>
  </conditionalFormatting>
  <conditionalFormatting sqref="C156:E156">
    <cfRule type="containsErrors" dxfId="1746" priority="948">
      <formula>ISERROR(C156)</formula>
    </cfRule>
  </conditionalFormatting>
  <conditionalFormatting sqref="C155:E162">
    <cfRule type="containsErrors" dxfId="1745" priority="947">
      <formula>ISERROR(C155)</formula>
    </cfRule>
  </conditionalFormatting>
  <conditionalFormatting sqref="C155:E162">
    <cfRule type="containsErrors" dxfId="1744" priority="946">
      <formula>ISERROR(C155)</formula>
    </cfRule>
  </conditionalFormatting>
  <conditionalFormatting sqref="C155:E162">
    <cfRule type="containsErrors" dxfId="1743" priority="945">
      <formula>ISERROR(C155)</formula>
    </cfRule>
  </conditionalFormatting>
  <conditionalFormatting sqref="C155:E162">
    <cfRule type="containsErrors" dxfId="1742" priority="944">
      <formula>ISERROR(C155)</formula>
    </cfRule>
  </conditionalFormatting>
  <conditionalFormatting sqref="C155:E162">
    <cfRule type="containsErrors" dxfId="1741" priority="943">
      <formula>ISERROR(C155)</formula>
    </cfRule>
  </conditionalFormatting>
  <conditionalFormatting sqref="C155:E162">
    <cfRule type="containsErrors" dxfId="1740" priority="942">
      <formula>ISERROR(C155)</formula>
    </cfRule>
  </conditionalFormatting>
  <conditionalFormatting sqref="C156:E156">
    <cfRule type="containsErrors" dxfId="1739" priority="941">
      <formula>ISERROR(C156)</formula>
    </cfRule>
  </conditionalFormatting>
  <conditionalFormatting sqref="C155:E162">
    <cfRule type="containsErrors" dxfId="1738" priority="940">
      <formula>ISERROR(C155)</formula>
    </cfRule>
  </conditionalFormatting>
  <conditionalFormatting sqref="C155:E162">
    <cfRule type="containsErrors" dxfId="1737" priority="939">
      <formula>ISERROR(C155)</formula>
    </cfRule>
  </conditionalFormatting>
  <conditionalFormatting sqref="C155:E162">
    <cfRule type="containsErrors" dxfId="1736" priority="938">
      <formula>ISERROR(C155)</formula>
    </cfRule>
  </conditionalFormatting>
  <conditionalFormatting sqref="C155:E162">
    <cfRule type="containsErrors" dxfId="1735" priority="937">
      <formula>ISERROR(C155)</formula>
    </cfRule>
  </conditionalFormatting>
  <conditionalFormatting sqref="C155:E162">
    <cfRule type="containsErrors" dxfId="1734" priority="936">
      <formula>ISERROR(C155)</formula>
    </cfRule>
  </conditionalFormatting>
  <conditionalFormatting sqref="C155:E162">
    <cfRule type="containsErrors" dxfId="1733" priority="935">
      <formula>ISERROR(C155)</formula>
    </cfRule>
  </conditionalFormatting>
  <conditionalFormatting sqref="C156:E156">
    <cfRule type="containsErrors" dxfId="1732" priority="934">
      <formula>ISERROR(C156)</formula>
    </cfRule>
  </conditionalFormatting>
  <conditionalFormatting sqref="C155:E162">
    <cfRule type="containsErrors" dxfId="1731" priority="933">
      <formula>ISERROR(C155)</formula>
    </cfRule>
  </conditionalFormatting>
  <conditionalFormatting sqref="C155:E162">
    <cfRule type="containsErrors" dxfId="1730" priority="932">
      <formula>ISERROR(C155)</formula>
    </cfRule>
  </conditionalFormatting>
  <conditionalFormatting sqref="C155:E162">
    <cfRule type="containsErrors" dxfId="1729" priority="931">
      <formula>ISERROR(C155)</formula>
    </cfRule>
  </conditionalFormatting>
  <conditionalFormatting sqref="C155:E162">
    <cfRule type="containsErrors" dxfId="1728" priority="930">
      <formula>ISERROR(C155)</formula>
    </cfRule>
  </conditionalFormatting>
  <conditionalFormatting sqref="C155:E162">
    <cfRule type="containsErrors" dxfId="1727" priority="929">
      <formula>ISERROR(C155)</formula>
    </cfRule>
  </conditionalFormatting>
  <conditionalFormatting sqref="C155:E162">
    <cfRule type="containsErrors" dxfId="1726" priority="928">
      <formula>ISERROR(C155)</formula>
    </cfRule>
  </conditionalFormatting>
  <conditionalFormatting sqref="C156:E156">
    <cfRule type="containsErrors" dxfId="1725" priority="927">
      <formula>ISERROR(C156)</formula>
    </cfRule>
  </conditionalFormatting>
  <conditionalFormatting sqref="C155:E162">
    <cfRule type="containsErrors" dxfId="1724" priority="926">
      <formula>ISERROR(C155)</formula>
    </cfRule>
  </conditionalFormatting>
  <conditionalFormatting sqref="C155:E162">
    <cfRule type="containsErrors" dxfId="1723" priority="925">
      <formula>ISERROR(C155)</formula>
    </cfRule>
  </conditionalFormatting>
  <conditionalFormatting sqref="C155:E162">
    <cfRule type="containsErrors" dxfId="1722" priority="924">
      <formula>ISERROR(C155)</formula>
    </cfRule>
  </conditionalFormatting>
  <conditionalFormatting sqref="C155:E162">
    <cfRule type="containsErrors" dxfId="1721" priority="923">
      <formula>ISERROR(C155)</formula>
    </cfRule>
  </conditionalFormatting>
  <conditionalFormatting sqref="C155:E162">
    <cfRule type="containsErrors" dxfId="1720" priority="922">
      <formula>ISERROR(C155)</formula>
    </cfRule>
  </conditionalFormatting>
  <conditionalFormatting sqref="C155:E162">
    <cfRule type="containsErrors" dxfId="1719" priority="921">
      <formula>ISERROR(C155)</formula>
    </cfRule>
  </conditionalFormatting>
  <conditionalFormatting sqref="C156:E156">
    <cfRule type="containsErrors" dxfId="1718" priority="920">
      <formula>ISERROR(C156)</formula>
    </cfRule>
  </conditionalFormatting>
  <conditionalFormatting sqref="C155:E162">
    <cfRule type="containsErrors" dxfId="1717" priority="919">
      <formula>ISERROR(C155)</formula>
    </cfRule>
  </conditionalFormatting>
  <conditionalFormatting sqref="C155:E162">
    <cfRule type="containsErrors" dxfId="1716" priority="918">
      <formula>ISERROR(C155)</formula>
    </cfRule>
  </conditionalFormatting>
  <conditionalFormatting sqref="C155:E162">
    <cfRule type="containsErrors" dxfId="1715" priority="917">
      <formula>ISERROR(C155)</formula>
    </cfRule>
  </conditionalFormatting>
  <conditionalFormatting sqref="C155:E162">
    <cfRule type="containsErrors" dxfId="1714" priority="916">
      <formula>ISERROR(C155)</formula>
    </cfRule>
  </conditionalFormatting>
  <conditionalFormatting sqref="C155:E162">
    <cfRule type="containsErrors" dxfId="1713" priority="915">
      <formula>ISERROR(C155)</formula>
    </cfRule>
  </conditionalFormatting>
  <conditionalFormatting sqref="C155:E162">
    <cfRule type="containsErrors" dxfId="1712" priority="914">
      <formula>ISERROR(C155)</formula>
    </cfRule>
  </conditionalFormatting>
  <conditionalFormatting sqref="C156:E156">
    <cfRule type="containsErrors" dxfId="1711" priority="913">
      <formula>ISERROR(C156)</formula>
    </cfRule>
  </conditionalFormatting>
  <conditionalFormatting sqref="C156:E156">
    <cfRule type="containsErrors" dxfId="1710" priority="912">
      <formula>ISERROR(C156)</formula>
    </cfRule>
  </conditionalFormatting>
  <conditionalFormatting sqref="C155:E162">
    <cfRule type="containsErrors" dxfId="1709" priority="911">
      <formula>ISERROR(C155)</formula>
    </cfRule>
  </conditionalFormatting>
  <conditionalFormatting sqref="C155:E162">
    <cfRule type="containsErrors" dxfId="1708" priority="910">
      <formula>ISERROR(C155)</formula>
    </cfRule>
  </conditionalFormatting>
  <conditionalFormatting sqref="C155:E162">
    <cfRule type="containsErrors" dxfId="1707" priority="909">
      <formula>ISERROR(C155)</formula>
    </cfRule>
  </conditionalFormatting>
  <conditionalFormatting sqref="C155:E162">
    <cfRule type="containsErrors" dxfId="1706" priority="908">
      <formula>ISERROR(C155)</formula>
    </cfRule>
  </conditionalFormatting>
  <conditionalFormatting sqref="C155:E162">
    <cfRule type="containsErrors" dxfId="1705" priority="907">
      <formula>ISERROR(C155)</formula>
    </cfRule>
  </conditionalFormatting>
  <conditionalFormatting sqref="C155:E162">
    <cfRule type="containsErrors" dxfId="1704" priority="906">
      <formula>ISERROR(C155)</formula>
    </cfRule>
  </conditionalFormatting>
  <conditionalFormatting sqref="C156:E156">
    <cfRule type="containsErrors" dxfId="1703" priority="905">
      <formula>ISERROR(C156)</formula>
    </cfRule>
  </conditionalFormatting>
  <conditionalFormatting sqref="C155:E162">
    <cfRule type="containsErrors" dxfId="1702" priority="904">
      <formula>ISERROR(C155)</formula>
    </cfRule>
  </conditionalFormatting>
  <conditionalFormatting sqref="C155:E162">
    <cfRule type="containsErrors" dxfId="1701" priority="903">
      <formula>ISERROR(C155)</formula>
    </cfRule>
  </conditionalFormatting>
  <conditionalFormatting sqref="C155:E162">
    <cfRule type="containsErrors" dxfId="1700" priority="902">
      <formula>ISERROR(C155)</formula>
    </cfRule>
  </conditionalFormatting>
  <conditionalFormatting sqref="C155:E162">
    <cfRule type="containsErrors" dxfId="1699" priority="901">
      <formula>ISERROR(C155)</formula>
    </cfRule>
  </conditionalFormatting>
  <conditionalFormatting sqref="C155:E162">
    <cfRule type="containsErrors" dxfId="1698" priority="900">
      <formula>ISERROR(C155)</formula>
    </cfRule>
  </conditionalFormatting>
  <conditionalFormatting sqref="C155:E162">
    <cfRule type="containsErrors" dxfId="1697" priority="899">
      <formula>ISERROR(C155)</formula>
    </cfRule>
  </conditionalFormatting>
  <conditionalFormatting sqref="C156:E156">
    <cfRule type="containsErrors" dxfId="1696" priority="898">
      <formula>ISERROR(C156)</formula>
    </cfRule>
  </conditionalFormatting>
  <conditionalFormatting sqref="C155:E162">
    <cfRule type="containsErrors" dxfId="1695" priority="897">
      <formula>ISERROR(C155)</formula>
    </cfRule>
  </conditionalFormatting>
  <conditionalFormatting sqref="C155:E162">
    <cfRule type="containsErrors" dxfId="1694" priority="896">
      <formula>ISERROR(C155)</formula>
    </cfRule>
  </conditionalFormatting>
  <conditionalFormatting sqref="C155:E162">
    <cfRule type="containsErrors" dxfId="1693" priority="895">
      <formula>ISERROR(C155)</formula>
    </cfRule>
  </conditionalFormatting>
  <conditionalFormatting sqref="C155:E162">
    <cfRule type="containsErrors" dxfId="1692" priority="894">
      <formula>ISERROR(C155)</formula>
    </cfRule>
  </conditionalFormatting>
  <conditionalFormatting sqref="C155:E162">
    <cfRule type="containsErrors" dxfId="1691" priority="893">
      <formula>ISERROR(C155)</formula>
    </cfRule>
  </conditionalFormatting>
  <conditionalFormatting sqref="C155:E162">
    <cfRule type="containsErrors" dxfId="1690" priority="892">
      <formula>ISERROR(C155)</formula>
    </cfRule>
  </conditionalFormatting>
  <conditionalFormatting sqref="C156:E156">
    <cfRule type="containsErrors" dxfId="1689" priority="891">
      <formula>ISERROR(C156)</formula>
    </cfRule>
  </conditionalFormatting>
  <conditionalFormatting sqref="C156:E156">
    <cfRule type="containsErrors" dxfId="1688" priority="890">
      <formula>ISERROR(C156)</formula>
    </cfRule>
  </conditionalFormatting>
  <conditionalFormatting sqref="C155:E162">
    <cfRule type="containsErrors" dxfId="1687" priority="889">
      <formula>ISERROR(C155)</formula>
    </cfRule>
  </conditionalFormatting>
  <conditionalFormatting sqref="C155:E162">
    <cfRule type="containsErrors" dxfId="1686" priority="888">
      <formula>ISERROR(C155)</formula>
    </cfRule>
  </conditionalFormatting>
  <conditionalFormatting sqref="C155:E162">
    <cfRule type="containsErrors" dxfId="1685" priority="887">
      <formula>ISERROR(C155)</formula>
    </cfRule>
  </conditionalFormatting>
  <conditionalFormatting sqref="C155:E162">
    <cfRule type="containsErrors" dxfId="1684" priority="886">
      <formula>ISERROR(C155)</formula>
    </cfRule>
  </conditionalFormatting>
  <conditionalFormatting sqref="C155:E162">
    <cfRule type="containsErrors" dxfId="1683" priority="885">
      <formula>ISERROR(C155)</formula>
    </cfRule>
  </conditionalFormatting>
  <conditionalFormatting sqref="C155:E162">
    <cfRule type="containsErrors" dxfId="1682" priority="884">
      <formula>ISERROR(C155)</formula>
    </cfRule>
  </conditionalFormatting>
  <conditionalFormatting sqref="C156:E156">
    <cfRule type="containsErrors" dxfId="1681" priority="883">
      <formula>ISERROR(C156)</formula>
    </cfRule>
  </conditionalFormatting>
  <conditionalFormatting sqref="G168:G175">
    <cfRule type="cellIs" dxfId="1680" priority="882" operator="equal">
      <formula>0</formula>
    </cfRule>
  </conditionalFormatting>
  <conditionalFormatting sqref="C168:E175">
    <cfRule type="containsErrors" dxfId="1679" priority="881">
      <formula>ISERROR(C168)</formula>
    </cfRule>
  </conditionalFormatting>
  <conditionalFormatting sqref="C168:E175">
    <cfRule type="containsErrors" dxfId="1678" priority="880">
      <formula>ISERROR(C168)</formula>
    </cfRule>
  </conditionalFormatting>
  <conditionalFormatting sqref="C168:E175">
    <cfRule type="containsErrors" dxfId="1677" priority="879">
      <formula>ISERROR(C168)</formula>
    </cfRule>
  </conditionalFormatting>
  <conditionalFormatting sqref="C168:E175">
    <cfRule type="containsErrors" dxfId="1676" priority="878">
      <formula>ISERROR(C168)</formula>
    </cfRule>
  </conditionalFormatting>
  <conditionalFormatting sqref="C168:E175">
    <cfRule type="containsErrors" dxfId="1675" priority="877">
      <formula>ISERROR(C168)</formula>
    </cfRule>
  </conditionalFormatting>
  <conditionalFormatting sqref="C168:E175">
    <cfRule type="containsErrors" dxfId="1674" priority="876">
      <formula>ISERROR(C168)</formula>
    </cfRule>
  </conditionalFormatting>
  <conditionalFormatting sqref="C169:E169">
    <cfRule type="containsErrors" dxfId="1673" priority="875">
      <formula>ISERROR(C169)</formula>
    </cfRule>
  </conditionalFormatting>
  <conditionalFormatting sqref="C168:E175">
    <cfRule type="containsErrors" dxfId="1672" priority="874">
      <formula>ISERROR(C168)</formula>
    </cfRule>
  </conditionalFormatting>
  <conditionalFormatting sqref="C168:E175">
    <cfRule type="containsErrors" dxfId="1671" priority="873">
      <formula>ISERROR(C168)</formula>
    </cfRule>
  </conditionalFormatting>
  <conditionalFormatting sqref="C168:E175">
    <cfRule type="containsErrors" dxfId="1670" priority="872">
      <formula>ISERROR(C168)</formula>
    </cfRule>
  </conditionalFormatting>
  <conditionalFormatting sqref="C168:E175">
    <cfRule type="containsErrors" dxfId="1669" priority="871">
      <formula>ISERROR(C168)</formula>
    </cfRule>
  </conditionalFormatting>
  <conditionalFormatting sqref="C168:E175">
    <cfRule type="containsErrors" dxfId="1668" priority="870">
      <formula>ISERROR(C168)</formula>
    </cfRule>
  </conditionalFormatting>
  <conditionalFormatting sqref="C168:E175">
    <cfRule type="containsErrors" dxfId="1667" priority="869">
      <formula>ISERROR(C168)</formula>
    </cfRule>
  </conditionalFormatting>
  <conditionalFormatting sqref="C169:E169">
    <cfRule type="containsErrors" dxfId="1666" priority="868">
      <formula>ISERROR(C169)</formula>
    </cfRule>
  </conditionalFormatting>
  <conditionalFormatting sqref="C168:E175">
    <cfRule type="containsErrors" dxfId="1665" priority="867">
      <formula>ISERROR(C168)</formula>
    </cfRule>
  </conditionalFormatting>
  <conditionalFormatting sqref="C168:E175">
    <cfRule type="containsErrors" dxfId="1664" priority="866">
      <formula>ISERROR(C168)</formula>
    </cfRule>
  </conditionalFormatting>
  <conditionalFormatting sqref="C168:E175">
    <cfRule type="containsErrors" dxfId="1663" priority="865">
      <formula>ISERROR(C168)</formula>
    </cfRule>
  </conditionalFormatting>
  <conditionalFormatting sqref="C168:E175">
    <cfRule type="containsErrors" dxfId="1662" priority="864">
      <formula>ISERROR(C168)</formula>
    </cfRule>
  </conditionalFormatting>
  <conditionalFormatting sqref="C168:E175">
    <cfRule type="containsErrors" dxfId="1661" priority="863">
      <formula>ISERROR(C168)</formula>
    </cfRule>
  </conditionalFormatting>
  <conditionalFormatting sqref="C168:E175">
    <cfRule type="containsErrors" dxfId="1660" priority="862">
      <formula>ISERROR(C168)</formula>
    </cfRule>
  </conditionalFormatting>
  <conditionalFormatting sqref="C169:E169">
    <cfRule type="containsErrors" dxfId="1659" priority="861">
      <formula>ISERROR(C169)</formula>
    </cfRule>
  </conditionalFormatting>
  <conditionalFormatting sqref="C168:E175">
    <cfRule type="containsErrors" dxfId="1658" priority="860">
      <formula>ISERROR(C168)</formula>
    </cfRule>
  </conditionalFormatting>
  <conditionalFormatting sqref="C168:E175">
    <cfRule type="containsErrors" dxfId="1657" priority="859">
      <formula>ISERROR(C168)</formula>
    </cfRule>
  </conditionalFormatting>
  <conditionalFormatting sqref="C168:E175">
    <cfRule type="containsErrors" dxfId="1656" priority="858">
      <formula>ISERROR(C168)</formula>
    </cfRule>
  </conditionalFormatting>
  <conditionalFormatting sqref="C168:E175">
    <cfRule type="containsErrors" dxfId="1655" priority="857">
      <formula>ISERROR(C168)</formula>
    </cfRule>
  </conditionalFormatting>
  <conditionalFormatting sqref="C168:E175">
    <cfRule type="containsErrors" dxfId="1654" priority="856">
      <formula>ISERROR(C168)</formula>
    </cfRule>
  </conditionalFormatting>
  <conditionalFormatting sqref="C168:E175">
    <cfRule type="containsErrors" dxfId="1653" priority="855">
      <formula>ISERROR(C168)</formula>
    </cfRule>
  </conditionalFormatting>
  <conditionalFormatting sqref="C169:E169">
    <cfRule type="containsErrors" dxfId="1652" priority="854">
      <formula>ISERROR(C169)</formula>
    </cfRule>
  </conditionalFormatting>
  <conditionalFormatting sqref="C168:E175">
    <cfRule type="containsErrors" dxfId="1651" priority="853">
      <formula>ISERROR(C168)</formula>
    </cfRule>
  </conditionalFormatting>
  <conditionalFormatting sqref="C168:E175">
    <cfRule type="containsErrors" dxfId="1650" priority="852">
      <formula>ISERROR(C168)</formula>
    </cfRule>
  </conditionalFormatting>
  <conditionalFormatting sqref="C168:E175">
    <cfRule type="containsErrors" dxfId="1649" priority="851">
      <formula>ISERROR(C168)</formula>
    </cfRule>
  </conditionalFormatting>
  <conditionalFormatting sqref="C168:E175">
    <cfRule type="containsErrors" dxfId="1648" priority="850">
      <formula>ISERROR(C168)</formula>
    </cfRule>
  </conditionalFormatting>
  <conditionalFormatting sqref="C168:E175">
    <cfRule type="containsErrors" dxfId="1647" priority="849">
      <formula>ISERROR(C168)</formula>
    </cfRule>
  </conditionalFormatting>
  <conditionalFormatting sqref="C168:E175">
    <cfRule type="containsErrors" dxfId="1646" priority="848">
      <formula>ISERROR(C168)</formula>
    </cfRule>
  </conditionalFormatting>
  <conditionalFormatting sqref="C169:E169">
    <cfRule type="containsErrors" dxfId="1645" priority="847">
      <formula>ISERROR(C169)</formula>
    </cfRule>
  </conditionalFormatting>
  <conditionalFormatting sqref="C168:E175">
    <cfRule type="containsErrors" dxfId="1644" priority="846">
      <formula>ISERROR(C168)</formula>
    </cfRule>
  </conditionalFormatting>
  <conditionalFormatting sqref="C168:E175">
    <cfRule type="containsErrors" dxfId="1643" priority="845">
      <formula>ISERROR(C168)</formula>
    </cfRule>
  </conditionalFormatting>
  <conditionalFormatting sqref="C168:E175">
    <cfRule type="containsErrors" dxfId="1642" priority="844">
      <formula>ISERROR(C168)</formula>
    </cfRule>
  </conditionalFormatting>
  <conditionalFormatting sqref="C168:E175">
    <cfRule type="containsErrors" dxfId="1641" priority="843">
      <formula>ISERROR(C168)</formula>
    </cfRule>
  </conditionalFormatting>
  <conditionalFormatting sqref="C168:E175">
    <cfRule type="containsErrors" dxfId="1640" priority="842">
      <formula>ISERROR(C168)</formula>
    </cfRule>
  </conditionalFormatting>
  <conditionalFormatting sqref="C168:E175">
    <cfRule type="containsErrors" dxfId="1639" priority="841">
      <formula>ISERROR(C168)</formula>
    </cfRule>
  </conditionalFormatting>
  <conditionalFormatting sqref="C169:E169">
    <cfRule type="containsErrors" dxfId="1638" priority="840">
      <formula>ISERROR(C169)</formula>
    </cfRule>
  </conditionalFormatting>
  <conditionalFormatting sqref="C169:E169">
    <cfRule type="containsErrors" dxfId="1637" priority="839">
      <formula>ISERROR(C169)</formula>
    </cfRule>
  </conditionalFormatting>
  <conditionalFormatting sqref="C168:E175">
    <cfRule type="containsErrors" dxfId="1636" priority="838">
      <formula>ISERROR(C168)</formula>
    </cfRule>
  </conditionalFormatting>
  <conditionalFormatting sqref="C168:E175">
    <cfRule type="containsErrors" dxfId="1635" priority="837">
      <formula>ISERROR(C168)</formula>
    </cfRule>
  </conditionalFormatting>
  <conditionalFormatting sqref="C168:E175">
    <cfRule type="containsErrors" dxfId="1634" priority="836">
      <formula>ISERROR(C168)</formula>
    </cfRule>
  </conditionalFormatting>
  <conditionalFormatting sqref="C168:E175">
    <cfRule type="containsErrors" dxfId="1633" priority="835">
      <formula>ISERROR(C168)</formula>
    </cfRule>
  </conditionalFormatting>
  <conditionalFormatting sqref="C168:E175">
    <cfRule type="containsErrors" dxfId="1632" priority="834">
      <formula>ISERROR(C168)</formula>
    </cfRule>
  </conditionalFormatting>
  <conditionalFormatting sqref="C168:E175">
    <cfRule type="containsErrors" dxfId="1631" priority="833">
      <formula>ISERROR(C168)</formula>
    </cfRule>
  </conditionalFormatting>
  <conditionalFormatting sqref="C169:E169">
    <cfRule type="containsErrors" dxfId="1630" priority="832">
      <formula>ISERROR(C169)</formula>
    </cfRule>
  </conditionalFormatting>
  <conditionalFormatting sqref="C168:E175">
    <cfRule type="containsErrors" dxfId="1629" priority="831">
      <formula>ISERROR(C168)</formula>
    </cfRule>
  </conditionalFormatting>
  <conditionalFormatting sqref="C168:E175">
    <cfRule type="containsErrors" dxfId="1628" priority="830">
      <formula>ISERROR(C168)</formula>
    </cfRule>
  </conditionalFormatting>
  <conditionalFormatting sqref="C168:E175">
    <cfRule type="containsErrors" dxfId="1627" priority="829">
      <formula>ISERROR(C168)</formula>
    </cfRule>
  </conditionalFormatting>
  <conditionalFormatting sqref="C168:E175">
    <cfRule type="containsErrors" dxfId="1626" priority="828">
      <formula>ISERROR(C168)</formula>
    </cfRule>
  </conditionalFormatting>
  <conditionalFormatting sqref="C168:E175">
    <cfRule type="containsErrors" dxfId="1625" priority="827">
      <formula>ISERROR(C168)</formula>
    </cfRule>
  </conditionalFormatting>
  <conditionalFormatting sqref="C168:E175">
    <cfRule type="containsErrors" dxfId="1624" priority="826">
      <formula>ISERROR(C168)</formula>
    </cfRule>
  </conditionalFormatting>
  <conditionalFormatting sqref="C169:E169">
    <cfRule type="containsErrors" dxfId="1623" priority="825">
      <formula>ISERROR(C169)</formula>
    </cfRule>
  </conditionalFormatting>
  <conditionalFormatting sqref="C168:E175">
    <cfRule type="containsErrors" dxfId="1622" priority="824">
      <formula>ISERROR(C168)</formula>
    </cfRule>
  </conditionalFormatting>
  <conditionalFormatting sqref="C168:E175">
    <cfRule type="containsErrors" dxfId="1621" priority="823">
      <formula>ISERROR(C168)</formula>
    </cfRule>
  </conditionalFormatting>
  <conditionalFormatting sqref="C168:E175">
    <cfRule type="containsErrors" dxfId="1620" priority="822">
      <formula>ISERROR(C168)</formula>
    </cfRule>
  </conditionalFormatting>
  <conditionalFormatting sqref="C168:E175">
    <cfRule type="containsErrors" dxfId="1619" priority="821">
      <formula>ISERROR(C168)</formula>
    </cfRule>
  </conditionalFormatting>
  <conditionalFormatting sqref="C168:E175">
    <cfRule type="containsErrors" dxfId="1618" priority="820">
      <formula>ISERROR(C168)</formula>
    </cfRule>
  </conditionalFormatting>
  <conditionalFormatting sqref="C168:E175">
    <cfRule type="containsErrors" dxfId="1617" priority="819">
      <formula>ISERROR(C168)</formula>
    </cfRule>
  </conditionalFormatting>
  <conditionalFormatting sqref="C169:E169">
    <cfRule type="containsErrors" dxfId="1616" priority="818">
      <formula>ISERROR(C169)</formula>
    </cfRule>
  </conditionalFormatting>
  <conditionalFormatting sqref="C169:E169">
    <cfRule type="containsErrors" dxfId="1615" priority="817">
      <formula>ISERROR(C169)</formula>
    </cfRule>
  </conditionalFormatting>
  <conditionalFormatting sqref="C168:E175">
    <cfRule type="containsErrors" dxfId="1614" priority="816">
      <formula>ISERROR(C168)</formula>
    </cfRule>
  </conditionalFormatting>
  <conditionalFormatting sqref="C168:E175">
    <cfRule type="containsErrors" dxfId="1613" priority="815">
      <formula>ISERROR(C168)</formula>
    </cfRule>
  </conditionalFormatting>
  <conditionalFormatting sqref="C168:E175">
    <cfRule type="containsErrors" dxfId="1612" priority="814">
      <formula>ISERROR(C168)</formula>
    </cfRule>
  </conditionalFormatting>
  <conditionalFormatting sqref="C168:E175">
    <cfRule type="containsErrors" dxfId="1611" priority="813">
      <formula>ISERROR(C168)</formula>
    </cfRule>
  </conditionalFormatting>
  <conditionalFormatting sqref="C168:E175">
    <cfRule type="containsErrors" dxfId="1610" priority="812">
      <formula>ISERROR(C168)</formula>
    </cfRule>
  </conditionalFormatting>
  <conditionalFormatting sqref="C168:E175">
    <cfRule type="containsErrors" dxfId="1609" priority="811">
      <formula>ISERROR(C168)</formula>
    </cfRule>
  </conditionalFormatting>
  <conditionalFormatting sqref="C169:E169">
    <cfRule type="containsErrors" dxfId="1608" priority="810">
      <formula>ISERROR(C169)</formula>
    </cfRule>
  </conditionalFormatting>
  <conditionalFormatting sqref="C168:E175">
    <cfRule type="containsErrors" dxfId="1607" priority="809">
      <formula>ISERROR(C168)</formula>
    </cfRule>
  </conditionalFormatting>
  <conditionalFormatting sqref="G168:G175">
    <cfRule type="cellIs" dxfId="1606" priority="808" operator="equal">
      <formula>0</formula>
    </cfRule>
  </conditionalFormatting>
  <conditionalFormatting sqref="C168:E175">
    <cfRule type="containsErrors" dxfId="1605" priority="807">
      <formula>ISERROR(C168)</formula>
    </cfRule>
  </conditionalFormatting>
  <conditionalFormatting sqref="C168:E175">
    <cfRule type="containsErrors" dxfId="1604" priority="806">
      <formula>ISERROR(C168)</formula>
    </cfRule>
  </conditionalFormatting>
  <conditionalFormatting sqref="C168:E175">
    <cfRule type="containsErrors" dxfId="1603" priority="805">
      <formula>ISERROR(C168)</formula>
    </cfRule>
  </conditionalFormatting>
  <conditionalFormatting sqref="C168:E175">
    <cfRule type="containsErrors" dxfId="1602" priority="804">
      <formula>ISERROR(C168)</formula>
    </cfRule>
  </conditionalFormatting>
  <conditionalFormatting sqref="C168:E175">
    <cfRule type="containsErrors" dxfId="1601" priority="803">
      <formula>ISERROR(C168)</formula>
    </cfRule>
  </conditionalFormatting>
  <conditionalFormatting sqref="C168:E175">
    <cfRule type="containsErrors" dxfId="1600" priority="802">
      <formula>ISERROR(C168)</formula>
    </cfRule>
  </conditionalFormatting>
  <conditionalFormatting sqref="C169:E169">
    <cfRule type="containsErrors" dxfId="1599" priority="801">
      <formula>ISERROR(C169)</formula>
    </cfRule>
  </conditionalFormatting>
  <conditionalFormatting sqref="C168:E175">
    <cfRule type="containsErrors" dxfId="1598" priority="800">
      <formula>ISERROR(C168)</formula>
    </cfRule>
  </conditionalFormatting>
  <conditionalFormatting sqref="C168:E175">
    <cfRule type="containsErrors" dxfId="1597" priority="799">
      <formula>ISERROR(C168)</formula>
    </cfRule>
  </conditionalFormatting>
  <conditionalFormatting sqref="C168:E175">
    <cfRule type="containsErrors" dxfId="1596" priority="798">
      <formula>ISERROR(C168)</formula>
    </cfRule>
  </conditionalFormatting>
  <conditionalFormatting sqref="C168:E175">
    <cfRule type="containsErrors" dxfId="1595" priority="797">
      <formula>ISERROR(C168)</formula>
    </cfRule>
  </conditionalFormatting>
  <conditionalFormatting sqref="C168:E175">
    <cfRule type="containsErrors" dxfId="1594" priority="796">
      <formula>ISERROR(C168)</formula>
    </cfRule>
  </conditionalFormatting>
  <conditionalFormatting sqref="C168:E175">
    <cfRule type="containsErrors" dxfId="1593" priority="795">
      <formula>ISERROR(C168)</formula>
    </cfRule>
  </conditionalFormatting>
  <conditionalFormatting sqref="C169:E169">
    <cfRule type="containsErrors" dxfId="1592" priority="794">
      <formula>ISERROR(C169)</formula>
    </cfRule>
  </conditionalFormatting>
  <conditionalFormatting sqref="C168:E175">
    <cfRule type="containsErrors" dxfId="1591" priority="793">
      <formula>ISERROR(C168)</formula>
    </cfRule>
  </conditionalFormatting>
  <conditionalFormatting sqref="C168:E175">
    <cfRule type="containsErrors" dxfId="1590" priority="792">
      <formula>ISERROR(C168)</formula>
    </cfRule>
  </conditionalFormatting>
  <conditionalFormatting sqref="C168:E175">
    <cfRule type="containsErrors" dxfId="1589" priority="791">
      <formula>ISERROR(C168)</formula>
    </cfRule>
  </conditionalFormatting>
  <conditionalFormatting sqref="C168:E175">
    <cfRule type="containsErrors" dxfId="1588" priority="790">
      <formula>ISERROR(C168)</formula>
    </cfRule>
  </conditionalFormatting>
  <conditionalFormatting sqref="C168:E175">
    <cfRule type="containsErrors" dxfId="1587" priority="789">
      <formula>ISERROR(C168)</formula>
    </cfRule>
  </conditionalFormatting>
  <conditionalFormatting sqref="C168:E175">
    <cfRule type="containsErrors" dxfId="1586" priority="788">
      <formula>ISERROR(C168)</formula>
    </cfRule>
  </conditionalFormatting>
  <conditionalFormatting sqref="C169:E169">
    <cfRule type="containsErrors" dxfId="1585" priority="787">
      <formula>ISERROR(C169)</formula>
    </cfRule>
  </conditionalFormatting>
  <conditionalFormatting sqref="C168:E175">
    <cfRule type="containsErrors" dxfId="1584" priority="786">
      <formula>ISERROR(C168)</formula>
    </cfRule>
  </conditionalFormatting>
  <conditionalFormatting sqref="C168:E175">
    <cfRule type="containsErrors" dxfId="1583" priority="785">
      <formula>ISERROR(C168)</formula>
    </cfRule>
  </conditionalFormatting>
  <conditionalFormatting sqref="C168:E175">
    <cfRule type="containsErrors" dxfId="1582" priority="784">
      <formula>ISERROR(C168)</formula>
    </cfRule>
  </conditionalFormatting>
  <conditionalFormatting sqref="C168:E175">
    <cfRule type="containsErrors" dxfId="1581" priority="783">
      <formula>ISERROR(C168)</formula>
    </cfRule>
  </conditionalFormatting>
  <conditionalFormatting sqref="C168:E175">
    <cfRule type="containsErrors" dxfId="1580" priority="782">
      <formula>ISERROR(C168)</formula>
    </cfRule>
  </conditionalFormatting>
  <conditionalFormatting sqref="C168:E175">
    <cfRule type="containsErrors" dxfId="1579" priority="781">
      <formula>ISERROR(C168)</formula>
    </cfRule>
  </conditionalFormatting>
  <conditionalFormatting sqref="C169:E169">
    <cfRule type="containsErrors" dxfId="1578" priority="780">
      <formula>ISERROR(C169)</formula>
    </cfRule>
  </conditionalFormatting>
  <conditionalFormatting sqref="C168:E175">
    <cfRule type="containsErrors" dxfId="1577" priority="779">
      <formula>ISERROR(C168)</formula>
    </cfRule>
  </conditionalFormatting>
  <conditionalFormatting sqref="C168:E175">
    <cfRule type="containsErrors" dxfId="1576" priority="778">
      <formula>ISERROR(C168)</formula>
    </cfRule>
  </conditionalFormatting>
  <conditionalFormatting sqref="C168:E175">
    <cfRule type="containsErrors" dxfId="1575" priority="777">
      <formula>ISERROR(C168)</formula>
    </cfRule>
  </conditionalFormatting>
  <conditionalFormatting sqref="C168:E175">
    <cfRule type="containsErrors" dxfId="1574" priority="776">
      <formula>ISERROR(C168)</formula>
    </cfRule>
  </conditionalFormatting>
  <conditionalFormatting sqref="C168:E175">
    <cfRule type="containsErrors" dxfId="1573" priority="775">
      <formula>ISERROR(C168)</formula>
    </cfRule>
  </conditionalFormatting>
  <conditionalFormatting sqref="C168:E175">
    <cfRule type="containsErrors" dxfId="1572" priority="774">
      <formula>ISERROR(C168)</formula>
    </cfRule>
  </conditionalFormatting>
  <conditionalFormatting sqref="C169:E169">
    <cfRule type="containsErrors" dxfId="1571" priority="773">
      <formula>ISERROR(C169)</formula>
    </cfRule>
  </conditionalFormatting>
  <conditionalFormatting sqref="C168:E175">
    <cfRule type="containsErrors" dxfId="1570" priority="772">
      <formula>ISERROR(C168)</formula>
    </cfRule>
  </conditionalFormatting>
  <conditionalFormatting sqref="C168:E175">
    <cfRule type="containsErrors" dxfId="1569" priority="771">
      <formula>ISERROR(C168)</formula>
    </cfRule>
  </conditionalFormatting>
  <conditionalFormatting sqref="C168:E175">
    <cfRule type="containsErrors" dxfId="1568" priority="770">
      <formula>ISERROR(C168)</formula>
    </cfRule>
  </conditionalFormatting>
  <conditionalFormatting sqref="C168:E175">
    <cfRule type="containsErrors" dxfId="1567" priority="769">
      <formula>ISERROR(C168)</formula>
    </cfRule>
  </conditionalFormatting>
  <conditionalFormatting sqref="C168:E175">
    <cfRule type="containsErrors" dxfId="1566" priority="768">
      <formula>ISERROR(C168)</formula>
    </cfRule>
  </conditionalFormatting>
  <conditionalFormatting sqref="C168:E175">
    <cfRule type="containsErrors" dxfId="1565" priority="767">
      <formula>ISERROR(C168)</formula>
    </cfRule>
  </conditionalFormatting>
  <conditionalFormatting sqref="C169:E169">
    <cfRule type="containsErrors" dxfId="1564" priority="766">
      <formula>ISERROR(C169)</formula>
    </cfRule>
  </conditionalFormatting>
  <conditionalFormatting sqref="C169:E169">
    <cfRule type="containsErrors" dxfId="1563" priority="765">
      <formula>ISERROR(C169)</formula>
    </cfRule>
  </conditionalFormatting>
  <conditionalFormatting sqref="C168:E175">
    <cfRule type="containsErrors" dxfId="1562" priority="764">
      <formula>ISERROR(C168)</formula>
    </cfRule>
  </conditionalFormatting>
  <conditionalFormatting sqref="C168:E175">
    <cfRule type="containsErrors" dxfId="1561" priority="763">
      <formula>ISERROR(C168)</formula>
    </cfRule>
  </conditionalFormatting>
  <conditionalFormatting sqref="C168:E175">
    <cfRule type="containsErrors" dxfId="1560" priority="762">
      <formula>ISERROR(C168)</formula>
    </cfRule>
  </conditionalFormatting>
  <conditionalFormatting sqref="C168:E175">
    <cfRule type="containsErrors" dxfId="1559" priority="761">
      <formula>ISERROR(C168)</formula>
    </cfRule>
  </conditionalFormatting>
  <conditionalFormatting sqref="C168:E175">
    <cfRule type="containsErrors" dxfId="1558" priority="760">
      <formula>ISERROR(C168)</formula>
    </cfRule>
  </conditionalFormatting>
  <conditionalFormatting sqref="C168:E175">
    <cfRule type="containsErrors" dxfId="1557" priority="759">
      <formula>ISERROR(C168)</formula>
    </cfRule>
  </conditionalFormatting>
  <conditionalFormatting sqref="C169:E169">
    <cfRule type="containsErrors" dxfId="1556" priority="758">
      <formula>ISERROR(C169)</formula>
    </cfRule>
  </conditionalFormatting>
  <conditionalFormatting sqref="C168:E175">
    <cfRule type="containsErrors" dxfId="1555" priority="757">
      <formula>ISERROR(C168)</formula>
    </cfRule>
  </conditionalFormatting>
  <conditionalFormatting sqref="C168:E175">
    <cfRule type="containsErrors" dxfId="1554" priority="756">
      <formula>ISERROR(C168)</formula>
    </cfRule>
  </conditionalFormatting>
  <conditionalFormatting sqref="C168:E175">
    <cfRule type="containsErrors" dxfId="1553" priority="755">
      <formula>ISERROR(C168)</formula>
    </cfRule>
  </conditionalFormatting>
  <conditionalFormatting sqref="C168:E175">
    <cfRule type="containsErrors" dxfId="1552" priority="754">
      <formula>ISERROR(C168)</formula>
    </cfRule>
  </conditionalFormatting>
  <conditionalFormatting sqref="C168:E175">
    <cfRule type="containsErrors" dxfId="1551" priority="753">
      <formula>ISERROR(C168)</formula>
    </cfRule>
  </conditionalFormatting>
  <conditionalFormatting sqref="C168:E175">
    <cfRule type="containsErrors" dxfId="1550" priority="752">
      <formula>ISERROR(C168)</formula>
    </cfRule>
  </conditionalFormatting>
  <conditionalFormatting sqref="C169:E169">
    <cfRule type="containsErrors" dxfId="1549" priority="751">
      <formula>ISERROR(C169)</formula>
    </cfRule>
  </conditionalFormatting>
  <conditionalFormatting sqref="C168:E175">
    <cfRule type="containsErrors" dxfId="1548" priority="750">
      <formula>ISERROR(C168)</formula>
    </cfRule>
  </conditionalFormatting>
  <conditionalFormatting sqref="C168:E175">
    <cfRule type="containsErrors" dxfId="1547" priority="749">
      <formula>ISERROR(C168)</formula>
    </cfRule>
  </conditionalFormatting>
  <conditionalFormatting sqref="C168:E175">
    <cfRule type="containsErrors" dxfId="1546" priority="748">
      <formula>ISERROR(C168)</formula>
    </cfRule>
  </conditionalFormatting>
  <conditionalFormatting sqref="C168:E175">
    <cfRule type="containsErrors" dxfId="1545" priority="747">
      <formula>ISERROR(C168)</formula>
    </cfRule>
  </conditionalFormatting>
  <conditionalFormatting sqref="C168:E175">
    <cfRule type="containsErrors" dxfId="1544" priority="746">
      <formula>ISERROR(C168)</formula>
    </cfRule>
  </conditionalFormatting>
  <conditionalFormatting sqref="C168:E175">
    <cfRule type="containsErrors" dxfId="1543" priority="745">
      <formula>ISERROR(C168)</formula>
    </cfRule>
  </conditionalFormatting>
  <conditionalFormatting sqref="C169:E169">
    <cfRule type="containsErrors" dxfId="1542" priority="744">
      <formula>ISERROR(C169)</formula>
    </cfRule>
  </conditionalFormatting>
  <conditionalFormatting sqref="C169:E169">
    <cfRule type="containsErrors" dxfId="1541" priority="743">
      <formula>ISERROR(C169)</formula>
    </cfRule>
  </conditionalFormatting>
  <conditionalFormatting sqref="C168:E175">
    <cfRule type="containsErrors" dxfId="1540" priority="742">
      <formula>ISERROR(C168)</formula>
    </cfRule>
  </conditionalFormatting>
  <conditionalFormatting sqref="C168:E175">
    <cfRule type="containsErrors" dxfId="1539" priority="741">
      <formula>ISERROR(C168)</formula>
    </cfRule>
  </conditionalFormatting>
  <conditionalFormatting sqref="C168:E175">
    <cfRule type="containsErrors" dxfId="1538" priority="740">
      <formula>ISERROR(C168)</formula>
    </cfRule>
  </conditionalFormatting>
  <conditionalFormatting sqref="C168:E175">
    <cfRule type="containsErrors" dxfId="1537" priority="739">
      <formula>ISERROR(C168)</formula>
    </cfRule>
  </conditionalFormatting>
  <conditionalFormatting sqref="C168:E175">
    <cfRule type="containsErrors" dxfId="1536" priority="738">
      <formula>ISERROR(C168)</formula>
    </cfRule>
  </conditionalFormatting>
  <conditionalFormatting sqref="C168:E175">
    <cfRule type="containsErrors" dxfId="1535" priority="737">
      <formula>ISERROR(C168)</formula>
    </cfRule>
  </conditionalFormatting>
  <conditionalFormatting sqref="C169:E169">
    <cfRule type="containsErrors" dxfId="1534" priority="736">
      <formula>ISERROR(C169)</formula>
    </cfRule>
  </conditionalFormatting>
  <conditionalFormatting sqref="G181:G188">
    <cfRule type="cellIs" dxfId="1533" priority="735" operator="equal">
      <formula>0</formula>
    </cfRule>
  </conditionalFormatting>
  <conditionalFormatting sqref="C181:E188">
    <cfRule type="containsErrors" dxfId="1532" priority="734">
      <formula>ISERROR(C181)</formula>
    </cfRule>
  </conditionalFormatting>
  <conditionalFormatting sqref="C181:E188">
    <cfRule type="containsErrors" dxfId="1531" priority="733">
      <formula>ISERROR(C181)</formula>
    </cfRule>
  </conditionalFormatting>
  <conditionalFormatting sqref="C181:E188">
    <cfRule type="containsErrors" dxfId="1530" priority="732">
      <formula>ISERROR(C181)</formula>
    </cfRule>
  </conditionalFormatting>
  <conditionalFormatting sqref="C181:E188">
    <cfRule type="containsErrors" dxfId="1529" priority="731">
      <formula>ISERROR(C181)</formula>
    </cfRule>
  </conditionalFormatting>
  <conditionalFormatting sqref="C181:E188">
    <cfRule type="containsErrors" dxfId="1528" priority="730">
      <formula>ISERROR(C181)</formula>
    </cfRule>
  </conditionalFormatting>
  <conditionalFormatting sqref="C181:E188">
    <cfRule type="containsErrors" dxfId="1527" priority="729">
      <formula>ISERROR(C181)</formula>
    </cfRule>
  </conditionalFormatting>
  <conditionalFormatting sqref="C182:E182">
    <cfRule type="containsErrors" dxfId="1526" priority="728">
      <formula>ISERROR(C182)</formula>
    </cfRule>
  </conditionalFormatting>
  <conditionalFormatting sqref="C181:E188">
    <cfRule type="containsErrors" dxfId="1525" priority="727">
      <formula>ISERROR(C181)</formula>
    </cfRule>
  </conditionalFormatting>
  <conditionalFormatting sqref="C181:E188">
    <cfRule type="containsErrors" dxfId="1524" priority="726">
      <formula>ISERROR(C181)</formula>
    </cfRule>
  </conditionalFormatting>
  <conditionalFormatting sqref="C181:E188">
    <cfRule type="containsErrors" dxfId="1523" priority="725">
      <formula>ISERROR(C181)</formula>
    </cfRule>
  </conditionalFormatting>
  <conditionalFormatting sqref="C181:E188">
    <cfRule type="containsErrors" dxfId="1522" priority="724">
      <formula>ISERROR(C181)</formula>
    </cfRule>
  </conditionalFormatting>
  <conditionalFormatting sqref="C181:E188">
    <cfRule type="containsErrors" dxfId="1521" priority="723">
      <formula>ISERROR(C181)</formula>
    </cfRule>
  </conditionalFormatting>
  <conditionalFormatting sqref="C181:E188">
    <cfRule type="containsErrors" dxfId="1520" priority="722">
      <formula>ISERROR(C181)</formula>
    </cfRule>
  </conditionalFormatting>
  <conditionalFormatting sqref="C182:E182">
    <cfRule type="containsErrors" dxfId="1519" priority="721">
      <formula>ISERROR(C182)</formula>
    </cfRule>
  </conditionalFormatting>
  <conditionalFormatting sqref="C181:E188">
    <cfRule type="containsErrors" dxfId="1518" priority="720">
      <formula>ISERROR(C181)</formula>
    </cfRule>
  </conditionalFormatting>
  <conditionalFormatting sqref="C181:E188">
    <cfRule type="containsErrors" dxfId="1517" priority="719">
      <formula>ISERROR(C181)</formula>
    </cfRule>
  </conditionalFormatting>
  <conditionalFormatting sqref="C181:E188">
    <cfRule type="containsErrors" dxfId="1516" priority="718">
      <formula>ISERROR(C181)</formula>
    </cfRule>
  </conditionalFormatting>
  <conditionalFormatting sqref="C181:E188">
    <cfRule type="containsErrors" dxfId="1515" priority="717">
      <formula>ISERROR(C181)</formula>
    </cfRule>
  </conditionalFormatting>
  <conditionalFormatting sqref="C181:E188">
    <cfRule type="containsErrors" dxfId="1514" priority="716">
      <formula>ISERROR(C181)</formula>
    </cfRule>
  </conditionalFormatting>
  <conditionalFormatting sqref="C181:E188">
    <cfRule type="containsErrors" dxfId="1513" priority="715">
      <formula>ISERROR(C181)</formula>
    </cfRule>
  </conditionalFormatting>
  <conditionalFormatting sqref="C182:E182">
    <cfRule type="containsErrors" dxfId="1512" priority="714">
      <formula>ISERROR(C182)</formula>
    </cfRule>
  </conditionalFormatting>
  <conditionalFormatting sqref="C181:E188">
    <cfRule type="containsErrors" dxfId="1511" priority="713">
      <formula>ISERROR(C181)</formula>
    </cfRule>
  </conditionalFormatting>
  <conditionalFormatting sqref="C181:E188">
    <cfRule type="containsErrors" dxfId="1510" priority="712">
      <formula>ISERROR(C181)</formula>
    </cfRule>
  </conditionalFormatting>
  <conditionalFormatting sqref="C181:E188">
    <cfRule type="containsErrors" dxfId="1509" priority="711">
      <formula>ISERROR(C181)</formula>
    </cfRule>
  </conditionalFormatting>
  <conditionalFormatting sqref="C181:E188">
    <cfRule type="containsErrors" dxfId="1508" priority="710">
      <formula>ISERROR(C181)</formula>
    </cfRule>
  </conditionalFormatting>
  <conditionalFormatting sqref="C181:E188">
    <cfRule type="containsErrors" dxfId="1507" priority="709">
      <formula>ISERROR(C181)</formula>
    </cfRule>
  </conditionalFormatting>
  <conditionalFormatting sqref="C181:E188">
    <cfRule type="containsErrors" dxfId="1506" priority="708">
      <formula>ISERROR(C181)</formula>
    </cfRule>
  </conditionalFormatting>
  <conditionalFormatting sqref="C182:E182">
    <cfRule type="containsErrors" dxfId="1505" priority="707">
      <formula>ISERROR(C182)</formula>
    </cfRule>
  </conditionalFormatting>
  <conditionalFormatting sqref="C181:E188">
    <cfRule type="containsErrors" dxfId="1504" priority="706">
      <formula>ISERROR(C181)</formula>
    </cfRule>
  </conditionalFormatting>
  <conditionalFormatting sqref="C181:E188">
    <cfRule type="containsErrors" dxfId="1503" priority="705">
      <formula>ISERROR(C181)</formula>
    </cfRule>
  </conditionalFormatting>
  <conditionalFormatting sqref="C181:E188">
    <cfRule type="containsErrors" dxfId="1502" priority="704">
      <formula>ISERROR(C181)</formula>
    </cfRule>
  </conditionalFormatting>
  <conditionalFormatting sqref="C181:E188">
    <cfRule type="containsErrors" dxfId="1501" priority="703">
      <formula>ISERROR(C181)</formula>
    </cfRule>
  </conditionalFormatting>
  <conditionalFormatting sqref="C181:E188">
    <cfRule type="containsErrors" dxfId="1500" priority="702">
      <formula>ISERROR(C181)</formula>
    </cfRule>
  </conditionalFormatting>
  <conditionalFormatting sqref="C181:E188">
    <cfRule type="containsErrors" dxfId="1499" priority="701">
      <formula>ISERROR(C181)</formula>
    </cfRule>
  </conditionalFormatting>
  <conditionalFormatting sqref="C182:E182">
    <cfRule type="containsErrors" dxfId="1498" priority="700">
      <formula>ISERROR(C182)</formula>
    </cfRule>
  </conditionalFormatting>
  <conditionalFormatting sqref="C181:E188">
    <cfRule type="containsErrors" dxfId="1497" priority="699">
      <formula>ISERROR(C181)</formula>
    </cfRule>
  </conditionalFormatting>
  <conditionalFormatting sqref="C181:E188">
    <cfRule type="containsErrors" dxfId="1496" priority="698">
      <formula>ISERROR(C181)</formula>
    </cfRule>
  </conditionalFormatting>
  <conditionalFormatting sqref="C181:E188">
    <cfRule type="containsErrors" dxfId="1495" priority="697">
      <formula>ISERROR(C181)</formula>
    </cfRule>
  </conditionalFormatting>
  <conditionalFormatting sqref="C181:E188">
    <cfRule type="containsErrors" dxfId="1494" priority="696">
      <formula>ISERROR(C181)</formula>
    </cfRule>
  </conditionalFormatting>
  <conditionalFormatting sqref="C181:E188">
    <cfRule type="containsErrors" dxfId="1493" priority="695">
      <formula>ISERROR(C181)</formula>
    </cfRule>
  </conditionalFormatting>
  <conditionalFormatting sqref="C181:E188">
    <cfRule type="containsErrors" dxfId="1492" priority="694">
      <formula>ISERROR(C181)</formula>
    </cfRule>
  </conditionalFormatting>
  <conditionalFormatting sqref="C182:E182">
    <cfRule type="containsErrors" dxfId="1491" priority="693">
      <formula>ISERROR(C182)</formula>
    </cfRule>
  </conditionalFormatting>
  <conditionalFormatting sqref="C182:E182">
    <cfRule type="containsErrors" dxfId="1490" priority="692">
      <formula>ISERROR(C182)</formula>
    </cfRule>
  </conditionalFormatting>
  <conditionalFormatting sqref="C181:E188">
    <cfRule type="containsErrors" dxfId="1489" priority="691">
      <formula>ISERROR(C181)</formula>
    </cfRule>
  </conditionalFormatting>
  <conditionalFormatting sqref="C181:E188">
    <cfRule type="containsErrors" dxfId="1488" priority="690">
      <formula>ISERROR(C181)</formula>
    </cfRule>
  </conditionalFormatting>
  <conditionalFormatting sqref="C181:E188">
    <cfRule type="containsErrors" dxfId="1487" priority="689">
      <formula>ISERROR(C181)</formula>
    </cfRule>
  </conditionalFormatting>
  <conditionalFormatting sqref="C181:E188">
    <cfRule type="containsErrors" dxfId="1486" priority="688">
      <formula>ISERROR(C181)</formula>
    </cfRule>
  </conditionalFormatting>
  <conditionalFormatting sqref="C181:E188">
    <cfRule type="containsErrors" dxfId="1485" priority="687">
      <formula>ISERROR(C181)</formula>
    </cfRule>
  </conditionalFormatting>
  <conditionalFormatting sqref="C181:E188">
    <cfRule type="containsErrors" dxfId="1484" priority="686">
      <formula>ISERROR(C181)</formula>
    </cfRule>
  </conditionalFormatting>
  <conditionalFormatting sqref="C182:E182">
    <cfRule type="containsErrors" dxfId="1483" priority="685">
      <formula>ISERROR(C182)</formula>
    </cfRule>
  </conditionalFormatting>
  <conditionalFormatting sqref="C181:E188">
    <cfRule type="containsErrors" dxfId="1482" priority="684">
      <formula>ISERROR(C181)</formula>
    </cfRule>
  </conditionalFormatting>
  <conditionalFormatting sqref="C181:E188">
    <cfRule type="containsErrors" dxfId="1481" priority="683">
      <formula>ISERROR(C181)</formula>
    </cfRule>
  </conditionalFormatting>
  <conditionalFormatting sqref="C181:E188">
    <cfRule type="containsErrors" dxfId="1480" priority="682">
      <formula>ISERROR(C181)</formula>
    </cfRule>
  </conditionalFormatting>
  <conditionalFormatting sqref="C181:E188">
    <cfRule type="containsErrors" dxfId="1479" priority="681">
      <formula>ISERROR(C181)</formula>
    </cfRule>
  </conditionalFormatting>
  <conditionalFormatting sqref="C181:E188">
    <cfRule type="containsErrors" dxfId="1478" priority="680">
      <formula>ISERROR(C181)</formula>
    </cfRule>
  </conditionalFormatting>
  <conditionalFormatting sqref="C181:E188">
    <cfRule type="containsErrors" dxfId="1477" priority="679">
      <formula>ISERROR(C181)</formula>
    </cfRule>
  </conditionalFormatting>
  <conditionalFormatting sqref="C182:E182">
    <cfRule type="containsErrors" dxfId="1476" priority="678">
      <formula>ISERROR(C182)</formula>
    </cfRule>
  </conditionalFormatting>
  <conditionalFormatting sqref="C181:E188">
    <cfRule type="containsErrors" dxfId="1475" priority="677">
      <formula>ISERROR(C181)</formula>
    </cfRule>
  </conditionalFormatting>
  <conditionalFormatting sqref="C181:E188">
    <cfRule type="containsErrors" dxfId="1474" priority="676">
      <formula>ISERROR(C181)</formula>
    </cfRule>
  </conditionalFormatting>
  <conditionalFormatting sqref="C181:E188">
    <cfRule type="containsErrors" dxfId="1473" priority="675">
      <formula>ISERROR(C181)</formula>
    </cfRule>
  </conditionalFormatting>
  <conditionalFormatting sqref="C181:E188">
    <cfRule type="containsErrors" dxfId="1472" priority="674">
      <formula>ISERROR(C181)</formula>
    </cfRule>
  </conditionalFormatting>
  <conditionalFormatting sqref="C181:E188">
    <cfRule type="containsErrors" dxfId="1471" priority="673">
      <formula>ISERROR(C181)</formula>
    </cfRule>
  </conditionalFormatting>
  <conditionalFormatting sqref="C181:E188">
    <cfRule type="containsErrors" dxfId="1470" priority="672">
      <formula>ISERROR(C181)</formula>
    </cfRule>
  </conditionalFormatting>
  <conditionalFormatting sqref="C182:E182">
    <cfRule type="containsErrors" dxfId="1469" priority="671">
      <formula>ISERROR(C182)</formula>
    </cfRule>
  </conditionalFormatting>
  <conditionalFormatting sqref="C182:E182">
    <cfRule type="containsErrors" dxfId="1468" priority="670">
      <formula>ISERROR(C182)</formula>
    </cfRule>
  </conditionalFormatting>
  <conditionalFormatting sqref="C181:E188">
    <cfRule type="containsErrors" dxfId="1467" priority="669">
      <formula>ISERROR(C181)</formula>
    </cfRule>
  </conditionalFormatting>
  <conditionalFormatting sqref="C181:E188">
    <cfRule type="containsErrors" dxfId="1466" priority="668">
      <formula>ISERROR(C181)</formula>
    </cfRule>
  </conditionalFormatting>
  <conditionalFormatting sqref="C181:E188">
    <cfRule type="containsErrors" dxfId="1465" priority="667">
      <formula>ISERROR(C181)</formula>
    </cfRule>
  </conditionalFormatting>
  <conditionalFormatting sqref="C181:E188">
    <cfRule type="containsErrors" dxfId="1464" priority="666">
      <formula>ISERROR(C181)</formula>
    </cfRule>
  </conditionalFormatting>
  <conditionalFormatting sqref="C181:E188">
    <cfRule type="containsErrors" dxfId="1463" priority="665">
      <formula>ISERROR(C181)</formula>
    </cfRule>
  </conditionalFormatting>
  <conditionalFormatting sqref="C181:E188">
    <cfRule type="containsErrors" dxfId="1462" priority="664">
      <formula>ISERROR(C181)</formula>
    </cfRule>
  </conditionalFormatting>
  <conditionalFormatting sqref="C182:E182">
    <cfRule type="containsErrors" dxfId="1461" priority="663">
      <formula>ISERROR(C182)</formula>
    </cfRule>
  </conditionalFormatting>
  <conditionalFormatting sqref="C181:E188">
    <cfRule type="containsErrors" dxfId="1460" priority="662">
      <formula>ISERROR(C181)</formula>
    </cfRule>
  </conditionalFormatting>
  <conditionalFormatting sqref="G181:G188">
    <cfRule type="cellIs" dxfId="1459" priority="661" operator="equal">
      <formula>0</formula>
    </cfRule>
  </conditionalFormatting>
  <conditionalFormatting sqref="C181:E188">
    <cfRule type="containsErrors" dxfId="1458" priority="660">
      <formula>ISERROR(C181)</formula>
    </cfRule>
  </conditionalFormatting>
  <conditionalFormatting sqref="C181:E188">
    <cfRule type="containsErrors" dxfId="1457" priority="659">
      <formula>ISERROR(C181)</formula>
    </cfRule>
  </conditionalFormatting>
  <conditionalFormatting sqref="C181:E188">
    <cfRule type="containsErrors" dxfId="1456" priority="658">
      <formula>ISERROR(C181)</formula>
    </cfRule>
  </conditionalFormatting>
  <conditionalFormatting sqref="C181:E188">
    <cfRule type="containsErrors" dxfId="1455" priority="657">
      <formula>ISERROR(C181)</formula>
    </cfRule>
  </conditionalFormatting>
  <conditionalFormatting sqref="C181:E188">
    <cfRule type="containsErrors" dxfId="1454" priority="656">
      <formula>ISERROR(C181)</formula>
    </cfRule>
  </conditionalFormatting>
  <conditionalFormatting sqref="C181:E188">
    <cfRule type="containsErrors" dxfId="1453" priority="655">
      <formula>ISERROR(C181)</formula>
    </cfRule>
  </conditionalFormatting>
  <conditionalFormatting sqref="C182:E182">
    <cfRule type="containsErrors" dxfId="1452" priority="654">
      <formula>ISERROR(C182)</formula>
    </cfRule>
  </conditionalFormatting>
  <conditionalFormatting sqref="C181:E188">
    <cfRule type="containsErrors" dxfId="1451" priority="653">
      <formula>ISERROR(C181)</formula>
    </cfRule>
  </conditionalFormatting>
  <conditionalFormatting sqref="C181:E188">
    <cfRule type="containsErrors" dxfId="1450" priority="652">
      <formula>ISERROR(C181)</formula>
    </cfRule>
  </conditionalFormatting>
  <conditionalFormatting sqref="C181:E188">
    <cfRule type="containsErrors" dxfId="1449" priority="651">
      <formula>ISERROR(C181)</formula>
    </cfRule>
  </conditionalFormatting>
  <conditionalFormatting sqref="C181:E188">
    <cfRule type="containsErrors" dxfId="1448" priority="650">
      <formula>ISERROR(C181)</formula>
    </cfRule>
  </conditionalFormatting>
  <conditionalFormatting sqref="C181:E188">
    <cfRule type="containsErrors" dxfId="1447" priority="649">
      <formula>ISERROR(C181)</formula>
    </cfRule>
  </conditionalFormatting>
  <conditionalFormatting sqref="C181:E188">
    <cfRule type="containsErrors" dxfId="1446" priority="648">
      <formula>ISERROR(C181)</formula>
    </cfRule>
  </conditionalFormatting>
  <conditionalFormatting sqref="C182:E182">
    <cfRule type="containsErrors" dxfId="1445" priority="647">
      <formula>ISERROR(C182)</formula>
    </cfRule>
  </conditionalFormatting>
  <conditionalFormatting sqref="C181:E188">
    <cfRule type="containsErrors" dxfId="1444" priority="646">
      <formula>ISERROR(C181)</formula>
    </cfRule>
  </conditionalFormatting>
  <conditionalFormatting sqref="C181:E188">
    <cfRule type="containsErrors" dxfId="1443" priority="645">
      <formula>ISERROR(C181)</formula>
    </cfRule>
  </conditionalFormatting>
  <conditionalFormatting sqref="C181:E188">
    <cfRule type="containsErrors" dxfId="1442" priority="644">
      <formula>ISERROR(C181)</formula>
    </cfRule>
  </conditionalFormatting>
  <conditionalFormatting sqref="C181:E188">
    <cfRule type="containsErrors" dxfId="1441" priority="643">
      <formula>ISERROR(C181)</formula>
    </cfRule>
  </conditionalFormatting>
  <conditionalFormatting sqref="C181:E188">
    <cfRule type="containsErrors" dxfId="1440" priority="642">
      <formula>ISERROR(C181)</formula>
    </cfRule>
  </conditionalFormatting>
  <conditionalFormatting sqref="C181:E188">
    <cfRule type="containsErrors" dxfId="1439" priority="641">
      <formula>ISERROR(C181)</formula>
    </cfRule>
  </conditionalFormatting>
  <conditionalFormatting sqref="C182:E182">
    <cfRule type="containsErrors" dxfId="1438" priority="640">
      <formula>ISERROR(C182)</formula>
    </cfRule>
  </conditionalFormatting>
  <conditionalFormatting sqref="C181:E188">
    <cfRule type="containsErrors" dxfId="1437" priority="639">
      <formula>ISERROR(C181)</formula>
    </cfRule>
  </conditionalFormatting>
  <conditionalFormatting sqref="C181:E188">
    <cfRule type="containsErrors" dxfId="1436" priority="638">
      <formula>ISERROR(C181)</formula>
    </cfRule>
  </conditionalFormatting>
  <conditionalFormatting sqref="C181:E188">
    <cfRule type="containsErrors" dxfId="1435" priority="637">
      <formula>ISERROR(C181)</formula>
    </cfRule>
  </conditionalFormatting>
  <conditionalFormatting sqref="C181:E188">
    <cfRule type="containsErrors" dxfId="1434" priority="636">
      <formula>ISERROR(C181)</formula>
    </cfRule>
  </conditionalFormatting>
  <conditionalFormatting sqref="C181:E188">
    <cfRule type="containsErrors" dxfId="1433" priority="635">
      <formula>ISERROR(C181)</formula>
    </cfRule>
  </conditionalFormatting>
  <conditionalFormatting sqref="C181:E188">
    <cfRule type="containsErrors" dxfId="1432" priority="634">
      <formula>ISERROR(C181)</formula>
    </cfRule>
  </conditionalFormatting>
  <conditionalFormatting sqref="C182:E182">
    <cfRule type="containsErrors" dxfId="1431" priority="633">
      <formula>ISERROR(C182)</formula>
    </cfRule>
  </conditionalFormatting>
  <conditionalFormatting sqref="C181:E188">
    <cfRule type="containsErrors" dxfId="1430" priority="632">
      <formula>ISERROR(C181)</formula>
    </cfRule>
  </conditionalFormatting>
  <conditionalFormatting sqref="C181:E188">
    <cfRule type="containsErrors" dxfId="1429" priority="631">
      <formula>ISERROR(C181)</formula>
    </cfRule>
  </conditionalFormatting>
  <conditionalFormatting sqref="C181:E188">
    <cfRule type="containsErrors" dxfId="1428" priority="630">
      <formula>ISERROR(C181)</formula>
    </cfRule>
  </conditionalFormatting>
  <conditionalFormatting sqref="C181:E188">
    <cfRule type="containsErrors" dxfId="1427" priority="629">
      <formula>ISERROR(C181)</formula>
    </cfRule>
  </conditionalFormatting>
  <conditionalFormatting sqref="C181:E188">
    <cfRule type="containsErrors" dxfId="1426" priority="628">
      <formula>ISERROR(C181)</formula>
    </cfRule>
  </conditionalFormatting>
  <conditionalFormatting sqref="C181:E188">
    <cfRule type="containsErrors" dxfId="1425" priority="627">
      <formula>ISERROR(C181)</formula>
    </cfRule>
  </conditionalFormatting>
  <conditionalFormatting sqref="C182:E182">
    <cfRule type="containsErrors" dxfId="1424" priority="626">
      <formula>ISERROR(C182)</formula>
    </cfRule>
  </conditionalFormatting>
  <conditionalFormatting sqref="C181:E188">
    <cfRule type="containsErrors" dxfId="1423" priority="625">
      <formula>ISERROR(C181)</formula>
    </cfRule>
  </conditionalFormatting>
  <conditionalFormatting sqref="C181:E188">
    <cfRule type="containsErrors" dxfId="1422" priority="624">
      <formula>ISERROR(C181)</formula>
    </cfRule>
  </conditionalFormatting>
  <conditionalFormatting sqref="C181:E188">
    <cfRule type="containsErrors" dxfId="1421" priority="623">
      <formula>ISERROR(C181)</formula>
    </cfRule>
  </conditionalFormatting>
  <conditionalFormatting sqref="C181:E188">
    <cfRule type="containsErrors" dxfId="1420" priority="622">
      <formula>ISERROR(C181)</formula>
    </cfRule>
  </conditionalFormatting>
  <conditionalFormatting sqref="C181:E188">
    <cfRule type="containsErrors" dxfId="1419" priority="621">
      <formula>ISERROR(C181)</formula>
    </cfRule>
  </conditionalFormatting>
  <conditionalFormatting sqref="C181:E188">
    <cfRule type="containsErrors" dxfId="1418" priority="620">
      <formula>ISERROR(C181)</formula>
    </cfRule>
  </conditionalFormatting>
  <conditionalFormatting sqref="C182:E182">
    <cfRule type="containsErrors" dxfId="1417" priority="619">
      <formula>ISERROR(C182)</formula>
    </cfRule>
  </conditionalFormatting>
  <conditionalFormatting sqref="C182:E182">
    <cfRule type="containsErrors" dxfId="1416" priority="618">
      <formula>ISERROR(C182)</formula>
    </cfRule>
  </conditionalFormatting>
  <conditionalFormatting sqref="C181:E188">
    <cfRule type="containsErrors" dxfId="1415" priority="617">
      <formula>ISERROR(C181)</formula>
    </cfRule>
  </conditionalFormatting>
  <conditionalFormatting sqref="C181:E188">
    <cfRule type="containsErrors" dxfId="1414" priority="616">
      <formula>ISERROR(C181)</formula>
    </cfRule>
  </conditionalFormatting>
  <conditionalFormatting sqref="C181:E188">
    <cfRule type="containsErrors" dxfId="1413" priority="615">
      <formula>ISERROR(C181)</formula>
    </cfRule>
  </conditionalFormatting>
  <conditionalFormatting sqref="C181:E188">
    <cfRule type="containsErrors" dxfId="1412" priority="614">
      <formula>ISERROR(C181)</formula>
    </cfRule>
  </conditionalFormatting>
  <conditionalFormatting sqref="C181:E188">
    <cfRule type="containsErrors" dxfId="1411" priority="613">
      <formula>ISERROR(C181)</formula>
    </cfRule>
  </conditionalFormatting>
  <conditionalFormatting sqref="C181:E188">
    <cfRule type="containsErrors" dxfId="1410" priority="612">
      <formula>ISERROR(C181)</formula>
    </cfRule>
  </conditionalFormatting>
  <conditionalFormatting sqref="C182:E182">
    <cfRule type="containsErrors" dxfId="1409" priority="611">
      <formula>ISERROR(C182)</formula>
    </cfRule>
  </conditionalFormatting>
  <conditionalFormatting sqref="C181:E188">
    <cfRule type="containsErrors" dxfId="1408" priority="610">
      <formula>ISERROR(C181)</formula>
    </cfRule>
  </conditionalFormatting>
  <conditionalFormatting sqref="C181:E188">
    <cfRule type="containsErrors" dxfId="1407" priority="609">
      <formula>ISERROR(C181)</formula>
    </cfRule>
  </conditionalFormatting>
  <conditionalFormatting sqref="C181:E188">
    <cfRule type="containsErrors" dxfId="1406" priority="608">
      <formula>ISERROR(C181)</formula>
    </cfRule>
  </conditionalFormatting>
  <conditionalFormatting sqref="C181:E188">
    <cfRule type="containsErrors" dxfId="1405" priority="607">
      <formula>ISERROR(C181)</formula>
    </cfRule>
  </conditionalFormatting>
  <conditionalFormatting sqref="C181:E188">
    <cfRule type="containsErrors" dxfId="1404" priority="606">
      <formula>ISERROR(C181)</formula>
    </cfRule>
  </conditionalFormatting>
  <conditionalFormatting sqref="C181:E188">
    <cfRule type="containsErrors" dxfId="1403" priority="605">
      <formula>ISERROR(C181)</formula>
    </cfRule>
  </conditionalFormatting>
  <conditionalFormatting sqref="C182:E182">
    <cfRule type="containsErrors" dxfId="1402" priority="604">
      <formula>ISERROR(C182)</formula>
    </cfRule>
  </conditionalFormatting>
  <conditionalFormatting sqref="C181:E188">
    <cfRule type="containsErrors" dxfId="1401" priority="603">
      <formula>ISERROR(C181)</formula>
    </cfRule>
  </conditionalFormatting>
  <conditionalFormatting sqref="C181:E188">
    <cfRule type="containsErrors" dxfId="1400" priority="602">
      <formula>ISERROR(C181)</formula>
    </cfRule>
  </conditionalFormatting>
  <conditionalFormatting sqref="C181:E188">
    <cfRule type="containsErrors" dxfId="1399" priority="601">
      <formula>ISERROR(C181)</formula>
    </cfRule>
  </conditionalFormatting>
  <conditionalFormatting sqref="C181:E188">
    <cfRule type="containsErrors" dxfId="1398" priority="600">
      <formula>ISERROR(C181)</formula>
    </cfRule>
  </conditionalFormatting>
  <conditionalFormatting sqref="C181:E188">
    <cfRule type="containsErrors" dxfId="1397" priority="599">
      <formula>ISERROR(C181)</formula>
    </cfRule>
  </conditionalFormatting>
  <conditionalFormatting sqref="C181:E188">
    <cfRule type="containsErrors" dxfId="1396" priority="598">
      <formula>ISERROR(C181)</formula>
    </cfRule>
  </conditionalFormatting>
  <conditionalFormatting sqref="C182:E182">
    <cfRule type="containsErrors" dxfId="1395" priority="597">
      <formula>ISERROR(C182)</formula>
    </cfRule>
  </conditionalFormatting>
  <conditionalFormatting sqref="C182:E182">
    <cfRule type="containsErrors" dxfId="1394" priority="596">
      <formula>ISERROR(C182)</formula>
    </cfRule>
  </conditionalFormatting>
  <conditionalFormatting sqref="C181:E188">
    <cfRule type="containsErrors" dxfId="1393" priority="595">
      <formula>ISERROR(C181)</formula>
    </cfRule>
  </conditionalFormatting>
  <conditionalFormatting sqref="C181:E188">
    <cfRule type="containsErrors" dxfId="1392" priority="594">
      <formula>ISERROR(C181)</formula>
    </cfRule>
  </conditionalFormatting>
  <conditionalFormatting sqref="C181:E188">
    <cfRule type="containsErrors" dxfId="1391" priority="593">
      <formula>ISERROR(C181)</formula>
    </cfRule>
  </conditionalFormatting>
  <conditionalFormatting sqref="C181:E188">
    <cfRule type="containsErrors" dxfId="1390" priority="592">
      <formula>ISERROR(C181)</formula>
    </cfRule>
  </conditionalFormatting>
  <conditionalFormatting sqref="C181:E188">
    <cfRule type="containsErrors" dxfId="1389" priority="591">
      <formula>ISERROR(C181)</formula>
    </cfRule>
  </conditionalFormatting>
  <conditionalFormatting sqref="C181:E188">
    <cfRule type="containsErrors" dxfId="1388" priority="590">
      <formula>ISERROR(C181)</formula>
    </cfRule>
  </conditionalFormatting>
  <conditionalFormatting sqref="C182:E182">
    <cfRule type="containsErrors" dxfId="1387" priority="589">
      <formula>ISERROR(C182)</formula>
    </cfRule>
  </conditionalFormatting>
  <conditionalFormatting sqref="G194:G201">
    <cfRule type="cellIs" dxfId="1386" priority="588" operator="equal">
      <formula>0</formula>
    </cfRule>
  </conditionalFormatting>
  <conditionalFormatting sqref="C194:E201">
    <cfRule type="containsErrors" dxfId="1385" priority="587">
      <formula>ISERROR(C194)</formula>
    </cfRule>
  </conditionalFormatting>
  <conditionalFormatting sqref="C194:E201">
    <cfRule type="containsErrors" dxfId="1384" priority="586">
      <formula>ISERROR(C194)</formula>
    </cfRule>
  </conditionalFormatting>
  <conditionalFormatting sqref="C194:E201">
    <cfRule type="containsErrors" dxfId="1383" priority="585">
      <formula>ISERROR(C194)</formula>
    </cfRule>
  </conditionalFormatting>
  <conditionalFormatting sqref="C194:E201">
    <cfRule type="containsErrors" dxfId="1382" priority="584">
      <formula>ISERROR(C194)</formula>
    </cfRule>
  </conditionalFormatting>
  <conditionalFormatting sqref="C194:E201">
    <cfRule type="containsErrors" dxfId="1381" priority="583">
      <formula>ISERROR(C194)</formula>
    </cfRule>
  </conditionalFormatting>
  <conditionalFormatting sqref="C194:E201">
    <cfRule type="containsErrors" dxfId="1380" priority="582">
      <formula>ISERROR(C194)</formula>
    </cfRule>
  </conditionalFormatting>
  <conditionalFormatting sqref="C195:E195">
    <cfRule type="containsErrors" dxfId="1379" priority="581">
      <formula>ISERROR(C195)</formula>
    </cfRule>
  </conditionalFormatting>
  <conditionalFormatting sqref="C194:E201">
    <cfRule type="containsErrors" dxfId="1378" priority="580">
      <formula>ISERROR(C194)</formula>
    </cfRule>
  </conditionalFormatting>
  <conditionalFormatting sqref="C194:E201">
    <cfRule type="containsErrors" dxfId="1377" priority="579">
      <formula>ISERROR(C194)</formula>
    </cfRule>
  </conditionalFormatting>
  <conditionalFormatting sqref="C194:E201">
    <cfRule type="containsErrors" dxfId="1376" priority="578">
      <formula>ISERROR(C194)</formula>
    </cfRule>
  </conditionalFormatting>
  <conditionalFormatting sqref="C194:E201">
    <cfRule type="containsErrors" dxfId="1375" priority="577">
      <formula>ISERROR(C194)</formula>
    </cfRule>
  </conditionalFormatting>
  <conditionalFormatting sqref="C194:E201">
    <cfRule type="containsErrors" dxfId="1374" priority="576">
      <formula>ISERROR(C194)</formula>
    </cfRule>
  </conditionalFormatting>
  <conditionalFormatting sqref="C194:E201">
    <cfRule type="containsErrors" dxfId="1373" priority="575">
      <formula>ISERROR(C194)</formula>
    </cfRule>
  </conditionalFormatting>
  <conditionalFormatting sqref="C195:E195">
    <cfRule type="containsErrors" dxfId="1372" priority="574">
      <formula>ISERROR(C195)</formula>
    </cfRule>
  </conditionalFormatting>
  <conditionalFormatting sqref="C194:E201">
    <cfRule type="containsErrors" dxfId="1371" priority="573">
      <formula>ISERROR(C194)</formula>
    </cfRule>
  </conditionalFormatting>
  <conditionalFormatting sqref="C194:E201">
    <cfRule type="containsErrors" dxfId="1370" priority="572">
      <formula>ISERROR(C194)</formula>
    </cfRule>
  </conditionalFormatting>
  <conditionalFormatting sqref="C194:E201">
    <cfRule type="containsErrors" dxfId="1369" priority="571">
      <formula>ISERROR(C194)</formula>
    </cfRule>
  </conditionalFormatting>
  <conditionalFormatting sqref="C194:E201">
    <cfRule type="containsErrors" dxfId="1368" priority="570">
      <formula>ISERROR(C194)</formula>
    </cfRule>
  </conditionalFormatting>
  <conditionalFormatting sqref="C194:E201">
    <cfRule type="containsErrors" dxfId="1367" priority="569">
      <formula>ISERROR(C194)</formula>
    </cfRule>
  </conditionalFormatting>
  <conditionalFormatting sqref="C194:E201">
    <cfRule type="containsErrors" dxfId="1366" priority="568">
      <formula>ISERROR(C194)</formula>
    </cfRule>
  </conditionalFormatting>
  <conditionalFormatting sqref="C195:E195">
    <cfRule type="containsErrors" dxfId="1365" priority="567">
      <formula>ISERROR(C195)</formula>
    </cfRule>
  </conditionalFormatting>
  <conditionalFormatting sqref="C194:E201">
    <cfRule type="containsErrors" dxfId="1364" priority="566">
      <formula>ISERROR(C194)</formula>
    </cfRule>
  </conditionalFormatting>
  <conditionalFormatting sqref="C194:E201">
    <cfRule type="containsErrors" dxfId="1363" priority="565">
      <formula>ISERROR(C194)</formula>
    </cfRule>
  </conditionalFormatting>
  <conditionalFormatting sqref="C194:E201">
    <cfRule type="containsErrors" dxfId="1362" priority="564">
      <formula>ISERROR(C194)</formula>
    </cfRule>
  </conditionalFormatting>
  <conditionalFormatting sqref="C194:E201">
    <cfRule type="containsErrors" dxfId="1361" priority="563">
      <formula>ISERROR(C194)</formula>
    </cfRule>
  </conditionalFormatting>
  <conditionalFormatting sqref="C194:E201">
    <cfRule type="containsErrors" dxfId="1360" priority="562">
      <formula>ISERROR(C194)</formula>
    </cfRule>
  </conditionalFormatting>
  <conditionalFormatting sqref="C194:E201">
    <cfRule type="containsErrors" dxfId="1359" priority="561">
      <formula>ISERROR(C194)</formula>
    </cfRule>
  </conditionalFormatting>
  <conditionalFormatting sqref="C195:E195">
    <cfRule type="containsErrors" dxfId="1358" priority="560">
      <formula>ISERROR(C195)</formula>
    </cfRule>
  </conditionalFormatting>
  <conditionalFormatting sqref="C194:E201">
    <cfRule type="containsErrors" dxfId="1357" priority="559">
      <formula>ISERROR(C194)</formula>
    </cfRule>
  </conditionalFormatting>
  <conditionalFormatting sqref="C194:E201">
    <cfRule type="containsErrors" dxfId="1356" priority="558">
      <formula>ISERROR(C194)</formula>
    </cfRule>
  </conditionalFormatting>
  <conditionalFormatting sqref="C194:E201">
    <cfRule type="containsErrors" dxfId="1355" priority="557">
      <formula>ISERROR(C194)</formula>
    </cfRule>
  </conditionalFormatting>
  <conditionalFormatting sqref="C194:E201">
    <cfRule type="containsErrors" dxfId="1354" priority="556">
      <formula>ISERROR(C194)</formula>
    </cfRule>
  </conditionalFormatting>
  <conditionalFormatting sqref="C194:E201">
    <cfRule type="containsErrors" dxfId="1353" priority="555">
      <formula>ISERROR(C194)</formula>
    </cfRule>
  </conditionalFormatting>
  <conditionalFormatting sqref="C194:E201">
    <cfRule type="containsErrors" dxfId="1352" priority="554">
      <formula>ISERROR(C194)</formula>
    </cfRule>
  </conditionalFormatting>
  <conditionalFormatting sqref="C195:E195">
    <cfRule type="containsErrors" dxfId="1351" priority="553">
      <formula>ISERROR(C195)</formula>
    </cfRule>
  </conditionalFormatting>
  <conditionalFormatting sqref="C194:E201">
    <cfRule type="containsErrors" dxfId="1350" priority="552">
      <formula>ISERROR(C194)</formula>
    </cfRule>
  </conditionalFormatting>
  <conditionalFormatting sqref="C194:E201">
    <cfRule type="containsErrors" dxfId="1349" priority="551">
      <formula>ISERROR(C194)</formula>
    </cfRule>
  </conditionalFormatting>
  <conditionalFormatting sqref="C194:E201">
    <cfRule type="containsErrors" dxfId="1348" priority="550">
      <formula>ISERROR(C194)</formula>
    </cfRule>
  </conditionalFormatting>
  <conditionalFormatting sqref="C194:E201">
    <cfRule type="containsErrors" dxfId="1347" priority="549">
      <formula>ISERROR(C194)</formula>
    </cfRule>
  </conditionalFormatting>
  <conditionalFormatting sqref="C194:E201">
    <cfRule type="containsErrors" dxfId="1346" priority="548">
      <formula>ISERROR(C194)</formula>
    </cfRule>
  </conditionalFormatting>
  <conditionalFormatting sqref="C194:E201">
    <cfRule type="containsErrors" dxfId="1345" priority="547">
      <formula>ISERROR(C194)</formula>
    </cfRule>
  </conditionalFormatting>
  <conditionalFormatting sqref="C195:E195">
    <cfRule type="containsErrors" dxfId="1344" priority="546">
      <formula>ISERROR(C195)</formula>
    </cfRule>
  </conditionalFormatting>
  <conditionalFormatting sqref="C195:E195">
    <cfRule type="containsErrors" dxfId="1343" priority="545">
      <formula>ISERROR(C195)</formula>
    </cfRule>
  </conditionalFormatting>
  <conditionalFormatting sqref="C194:E201">
    <cfRule type="containsErrors" dxfId="1342" priority="544">
      <formula>ISERROR(C194)</formula>
    </cfRule>
  </conditionalFormatting>
  <conditionalFormatting sqref="C194:E201">
    <cfRule type="containsErrors" dxfId="1341" priority="543">
      <formula>ISERROR(C194)</formula>
    </cfRule>
  </conditionalFormatting>
  <conditionalFormatting sqref="C194:E201">
    <cfRule type="containsErrors" dxfId="1340" priority="542">
      <formula>ISERROR(C194)</formula>
    </cfRule>
  </conditionalFormatting>
  <conditionalFormatting sqref="C194:E201">
    <cfRule type="containsErrors" dxfId="1339" priority="541">
      <formula>ISERROR(C194)</formula>
    </cfRule>
  </conditionalFormatting>
  <conditionalFormatting sqref="C194:E201">
    <cfRule type="containsErrors" dxfId="1338" priority="540">
      <formula>ISERROR(C194)</formula>
    </cfRule>
  </conditionalFormatting>
  <conditionalFormatting sqref="C194:E201">
    <cfRule type="containsErrors" dxfId="1337" priority="539">
      <formula>ISERROR(C194)</formula>
    </cfRule>
  </conditionalFormatting>
  <conditionalFormatting sqref="C195:E195">
    <cfRule type="containsErrors" dxfId="1336" priority="538">
      <formula>ISERROR(C195)</formula>
    </cfRule>
  </conditionalFormatting>
  <conditionalFormatting sqref="C194:E201">
    <cfRule type="containsErrors" dxfId="1335" priority="537">
      <formula>ISERROR(C194)</formula>
    </cfRule>
  </conditionalFormatting>
  <conditionalFormatting sqref="C194:E201">
    <cfRule type="containsErrors" dxfId="1334" priority="536">
      <formula>ISERROR(C194)</formula>
    </cfRule>
  </conditionalFormatting>
  <conditionalFormatting sqref="C194:E201">
    <cfRule type="containsErrors" dxfId="1333" priority="535">
      <formula>ISERROR(C194)</formula>
    </cfRule>
  </conditionalFormatting>
  <conditionalFormatting sqref="C194:E201">
    <cfRule type="containsErrors" dxfId="1332" priority="534">
      <formula>ISERROR(C194)</formula>
    </cfRule>
  </conditionalFormatting>
  <conditionalFormatting sqref="C194:E201">
    <cfRule type="containsErrors" dxfId="1331" priority="533">
      <formula>ISERROR(C194)</formula>
    </cfRule>
  </conditionalFormatting>
  <conditionalFormatting sqref="C194:E201">
    <cfRule type="containsErrors" dxfId="1330" priority="532">
      <formula>ISERROR(C194)</formula>
    </cfRule>
  </conditionalFormatting>
  <conditionalFormatting sqref="C195:E195">
    <cfRule type="containsErrors" dxfId="1329" priority="531">
      <formula>ISERROR(C195)</formula>
    </cfRule>
  </conditionalFormatting>
  <conditionalFormatting sqref="C194:E201">
    <cfRule type="containsErrors" dxfId="1328" priority="530">
      <formula>ISERROR(C194)</formula>
    </cfRule>
  </conditionalFormatting>
  <conditionalFormatting sqref="C194:E201">
    <cfRule type="containsErrors" dxfId="1327" priority="529">
      <formula>ISERROR(C194)</formula>
    </cfRule>
  </conditionalFormatting>
  <conditionalFormatting sqref="C194:E201">
    <cfRule type="containsErrors" dxfId="1326" priority="528">
      <formula>ISERROR(C194)</formula>
    </cfRule>
  </conditionalFormatting>
  <conditionalFormatting sqref="C194:E201">
    <cfRule type="containsErrors" dxfId="1325" priority="527">
      <formula>ISERROR(C194)</formula>
    </cfRule>
  </conditionalFormatting>
  <conditionalFormatting sqref="C194:E201">
    <cfRule type="containsErrors" dxfId="1324" priority="526">
      <formula>ISERROR(C194)</formula>
    </cfRule>
  </conditionalFormatting>
  <conditionalFormatting sqref="C194:E201">
    <cfRule type="containsErrors" dxfId="1323" priority="525">
      <formula>ISERROR(C194)</formula>
    </cfRule>
  </conditionalFormatting>
  <conditionalFormatting sqref="C195:E195">
    <cfRule type="containsErrors" dxfId="1322" priority="524">
      <formula>ISERROR(C195)</formula>
    </cfRule>
  </conditionalFormatting>
  <conditionalFormatting sqref="C195:E195">
    <cfRule type="containsErrors" dxfId="1321" priority="523">
      <formula>ISERROR(C195)</formula>
    </cfRule>
  </conditionalFormatting>
  <conditionalFormatting sqref="C194:E201">
    <cfRule type="containsErrors" dxfId="1320" priority="522">
      <formula>ISERROR(C194)</formula>
    </cfRule>
  </conditionalFormatting>
  <conditionalFormatting sqref="C194:E201">
    <cfRule type="containsErrors" dxfId="1319" priority="521">
      <formula>ISERROR(C194)</formula>
    </cfRule>
  </conditionalFormatting>
  <conditionalFormatting sqref="C194:E201">
    <cfRule type="containsErrors" dxfId="1318" priority="520">
      <formula>ISERROR(C194)</formula>
    </cfRule>
  </conditionalFormatting>
  <conditionalFormatting sqref="C194:E201">
    <cfRule type="containsErrors" dxfId="1317" priority="519">
      <formula>ISERROR(C194)</formula>
    </cfRule>
  </conditionalFormatting>
  <conditionalFormatting sqref="C194:E201">
    <cfRule type="containsErrors" dxfId="1316" priority="518">
      <formula>ISERROR(C194)</formula>
    </cfRule>
  </conditionalFormatting>
  <conditionalFormatting sqref="C194:E201">
    <cfRule type="containsErrors" dxfId="1315" priority="517">
      <formula>ISERROR(C194)</formula>
    </cfRule>
  </conditionalFormatting>
  <conditionalFormatting sqref="C195:E195">
    <cfRule type="containsErrors" dxfId="1314" priority="516">
      <formula>ISERROR(C195)</formula>
    </cfRule>
  </conditionalFormatting>
  <conditionalFormatting sqref="C194:E201">
    <cfRule type="containsErrors" dxfId="1313" priority="515">
      <formula>ISERROR(C194)</formula>
    </cfRule>
  </conditionalFormatting>
  <conditionalFormatting sqref="G194:G201">
    <cfRule type="cellIs" dxfId="1312" priority="514" operator="equal">
      <formula>0</formula>
    </cfRule>
  </conditionalFormatting>
  <conditionalFormatting sqref="C194:E201">
    <cfRule type="containsErrors" dxfId="1311" priority="513">
      <formula>ISERROR(C194)</formula>
    </cfRule>
  </conditionalFormatting>
  <conditionalFormatting sqref="C194:E201">
    <cfRule type="containsErrors" dxfId="1310" priority="512">
      <formula>ISERROR(C194)</formula>
    </cfRule>
  </conditionalFormatting>
  <conditionalFormatting sqref="C194:E201">
    <cfRule type="containsErrors" dxfId="1309" priority="511">
      <formula>ISERROR(C194)</formula>
    </cfRule>
  </conditionalFormatting>
  <conditionalFormatting sqref="C194:E201">
    <cfRule type="containsErrors" dxfId="1308" priority="510">
      <formula>ISERROR(C194)</formula>
    </cfRule>
  </conditionalFormatting>
  <conditionalFormatting sqref="C194:E201">
    <cfRule type="containsErrors" dxfId="1307" priority="509">
      <formula>ISERROR(C194)</formula>
    </cfRule>
  </conditionalFormatting>
  <conditionalFormatting sqref="C194:E201">
    <cfRule type="containsErrors" dxfId="1306" priority="508">
      <formula>ISERROR(C194)</formula>
    </cfRule>
  </conditionalFormatting>
  <conditionalFormatting sqref="C195:E195">
    <cfRule type="containsErrors" dxfId="1305" priority="507">
      <formula>ISERROR(C195)</formula>
    </cfRule>
  </conditionalFormatting>
  <conditionalFormatting sqref="C194:E201">
    <cfRule type="containsErrors" dxfId="1304" priority="506">
      <formula>ISERROR(C194)</formula>
    </cfRule>
  </conditionalFormatting>
  <conditionalFormatting sqref="C194:E201">
    <cfRule type="containsErrors" dxfId="1303" priority="505">
      <formula>ISERROR(C194)</formula>
    </cfRule>
  </conditionalFormatting>
  <conditionalFormatting sqref="C194:E201">
    <cfRule type="containsErrors" dxfId="1302" priority="504">
      <formula>ISERROR(C194)</formula>
    </cfRule>
  </conditionalFormatting>
  <conditionalFormatting sqref="C194:E201">
    <cfRule type="containsErrors" dxfId="1301" priority="503">
      <formula>ISERROR(C194)</formula>
    </cfRule>
  </conditionalFormatting>
  <conditionalFormatting sqref="C194:E201">
    <cfRule type="containsErrors" dxfId="1300" priority="502">
      <formula>ISERROR(C194)</formula>
    </cfRule>
  </conditionalFormatting>
  <conditionalFormatting sqref="C194:E201">
    <cfRule type="containsErrors" dxfId="1299" priority="501">
      <formula>ISERROR(C194)</formula>
    </cfRule>
  </conditionalFormatting>
  <conditionalFormatting sqref="C195:E195">
    <cfRule type="containsErrors" dxfId="1298" priority="500">
      <formula>ISERROR(C195)</formula>
    </cfRule>
  </conditionalFormatting>
  <conditionalFormatting sqref="C194:E201">
    <cfRule type="containsErrors" dxfId="1297" priority="499">
      <formula>ISERROR(C194)</formula>
    </cfRule>
  </conditionalFormatting>
  <conditionalFormatting sqref="C194:E201">
    <cfRule type="containsErrors" dxfId="1296" priority="498">
      <formula>ISERROR(C194)</formula>
    </cfRule>
  </conditionalFormatting>
  <conditionalFormatting sqref="C194:E201">
    <cfRule type="containsErrors" dxfId="1295" priority="497">
      <formula>ISERROR(C194)</formula>
    </cfRule>
  </conditionalFormatting>
  <conditionalFormatting sqref="C194:E201">
    <cfRule type="containsErrors" dxfId="1294" priority="496">
      <formula>ISERROR(C194)</formula>
    </cfRule>
  </conditionalFormatting>
  <conditionalFormatting sqref="C194:E201">
    <cfRule type="containsErrors" dxfId="1293" priority="495">
      <formula>ISERROR(C194)</formula>
    </cfRule>
  </conditionalFormatting>
  <conditionalFormatting sqref="C194:E201">
    <cfRule type="containsErrors" dxfId="1292" priority="494">
      <formula>ISERROR(C194)</formula>
    </cfRule>
  </conditionalFormatting>
  <conditionalFormatting sqref="C195:E195">
    <cfRule type="containsErrors" dxfId="1291" priority="493">
      <formula>ISERROR(C195)</formula>
    </cfRule>
  </conditionalFormatting>
  <conditionalFormatting sqref="C194:E201">
    <cfRule type="containsErrors" dxfId="1290" priority="492">
      <formula>ISERROR(C194)</formula>
    </cfRule>
  </conditionalFormatting>
  <conditionalFormatting sqref="C194:E201">
    <cfRule type="containsErrors" dxfId="1289" priority="491">
      <formula>ISERROR(C194)</formula>
    </cfRule>
  </conditionalFormatting>
  <conditionalFormatting sqref="C194:E201">
    <cfRule type="containsErrors" dxfId="1288" priority="490">
      <formula>ISERROR(C194)</formula>
    </cfRule>
  </conditionalFormatting>
  <conditionalFormatting sqref="C194:E201">
    <cfRule type="containsErrors" dxfId="1287" priority="489">
      <formula>ISERROR(C194)</formula>
    </cfRule>
  </conditionalFormatting>
  <conditionalFormatting sqref="C194:E201">
    <cfRule type="containsErrors" dxfId="1286" priority="488">
      <formula>ISERROR(C194)</formula>
    </cfRule>
  </conditionalFormatting>
  <conditionalFormatting sqref="C194:E201">
    <cfRule type="containsErrors" dxfId="1285" priority="487">
      <formula>ISERROR(C194)</formula>
    </cfRule>
  </conditionalFormatting>
  <conditionalFormatting sqref="C195:E195">
    <cfRule type="containsErrors" dxfId="1284" priority="486">
      <formula>ISERROR(C195)</formula>
    </cfRule>
  </conditionalFormatting>
  <conditionalFormatting sqref="C194:E201">
    <cfRule type="containsErrors" dxfId="1283" priority="485">
      <formula>ISERROR(C194)</formula>
    </cfRule>
  </conditionalFormatting>
  <conditionalFormatting sqref="C194:E201">
    <cfRule type="containsErrors" dxfId="1282" priority="484">
      <formula>ISERROR(C194)</formula>
    </cfRule>
  </conditionalFormatting>
  <conditionalFormatting sqref="C194:E201">
    <cfRule type="containsErrors" dxfId="1281" priority="483">
      <formula>ISERROR(C194)</formula>
    </cfRule>
  </conditionalFormatting>
  <conditionalFormatting sqref="C194:E201">
    <cfRule type="containsErrors" dxfId="1280" priority="482">
      <formula>ISERROR(C194)</formula>
    </cfRule>
  </conditionalFormatting>
  <conditionalFormatting sqref="C194:E201">
    <cfRule type="containsErrors" dxfId="1279" priority="481">
      <formula>ISERROR(C194)</formula>
    </cfRule>
  </conditionalFormatting>
  <conditionalFormatting sqref="C194:E201">
    <cfRule type="containsErrors" dxfId="1278" priority="480">
      <formula>ISERROR(C194)</formula>
    </cfRule>
  </conditionalFormatting>
  <conditionalFormatting sqref="C195:E195">
    <cfRule type="containsErrors" dxfId="1277" priority="479">
      <formula>ISERROR(C195)</formula>
    </cfRule>
  </conditionalFormatting>
  <conditionalFormatting sqref="C194:E201">
    <cfRule type="containsErrors" dxfId="1276" priority="478">
      <formula>ISERROR(C194)</formula>
    </cfRule>
  </conditionalFormatting>
  <conditionalFormatting sqref="C194:E201">
    <cfRule type="containsErrors" dxfId="1275" priority="477">
      <formula>ISERROR(C194)</formula>
    </cfRule>
  </conditionalFormatting>
  <conditionalFormatting sqref="C194:E201">
    <cfRule type="containsErrors" dxfId="1274" priority="476">
      <formula>ISERROR(C194)</formula>
    </cfRule>
  </conditionalFormatting>
  <conditionalFormatting sqref="C194:E201">
    <cfRule type="containsErrors" dxfId="1273" priority="475">
      <formula>ISERROR(C194)</formula>
    </cfRule>
  </conditionalFormatting>
  <conditionalFormatting sqref="C194:E201">
    <cfRule type="containsErrors" dxfId="1272" priority="474">
      <formula>ISERROR(C194)</formula>
    </cfRule>
  </conditionalFormatting>
  <conditionalFormatting sqref="C194:E201">
    <cfRule type="containsErrors" dxfId="1271" priority="473">
      <formula>ISERROR(C194)</formula>
    </cfRule>
  </conditionalFormatting>
  <conditionalFormatting sqref="C195:E195">
    <cfRule type="containsErrors" dxfId="1270" priority="472">
      <formula>ISERROR(C195)</formula>
    </cfRule>
  </conditionalFormatting>
  <conditionalFormatting sqref="C195:E195">
    <cfRule type="containsErrors" dxfId="1269" priority="471">
      <formula>ISERROR(C195)</formula>
    </cfRule>
  </conditionalFormatting>
  <conditionalFormatting sqref="C194:E201">
    <cfRule type="containsErrors" dxfId="1268" priority="470">
      <formula>ISERROR(C194)</formula>
    </cfRule>
  </conditionalFormatting>
  <conditionalFormatting sqref="C194:E201">
    <cfRule type="containsErrors" dxfId="1267" priority="469">
      <formula>ISERROR(C194)</formula>
    </cfRule>
  </conditionalFormatting>
  <conditionalFormatting sqref="C194:E201">
    <cfRule type="containsErrors" dxfId="1266" priority="468">
      <formula>ISERROR(C194)</formula>
    </cfRule>
  </conditionalFormatting>
  <conditionalFormatting sqref="C194:E201">
    <cfRule type="containsErrors" dxfId="1265" priority="467">
      <formula>ISERROR(C194)</formula>
    </cfRule>
  </conditionalFormatting>
  <conditionalFormatting sqref="C194:E201">
    <cfRule type="containsErrors" dxfId="1264" priority="466">
      <formula>ISERROR(C194)</formula>
    </cfRule>
  </conditionalFormatting>
  <conditionalFormatting sqref="C194:E201">
    <cfRule type="containsErrors" dxfId="1263" priority="465">
      <formula>ISERROR(C194)</formula>
    </cfRule>
  </conditionalFormatting>
  <conditionalFormatting sqref="C195:E195">
    <cfRule type="containsErrors" dxfId="1262" priority="464">
      <formula>ISERROR(C195)</formula>
    </cfRule>
  </conditionalFormatting>
  <conditionalFormatting sqref="C194:E201">
    <cfRule type="containsErrors" dxfId="1261" priority="463">
      <formula>ISERROR(C194)</formula>
    </cfRule>
  </conditionalFormatting>
  <conditionalFormatting sqref="C194:E201">
    <cfRule type="containsErrors" dxfId="1260" priority="462">
      <formula>ISERROR(C194)</formula>
    </cfRule>
  </conditionalFormatting>
  <conditionalFormatting sqref="C194:E201">
    <cfRule type="containsErrors" dxfId="1259" priority="461">
      <formula>ISERROR(C194)</formula>
    </cfRule>
  </conditionalFormatting>
  <conditionalFormatting sqref="C194:E201">
    <cfRule type="containsErrors" dxfId="1258" priority="460">
      <formula>ISERROR(C194)</formula>
    </cfRule>
  </conditionalFormatting>
  <conditionalFormatting sqref="C194:E201">
    <cfRule type="containsErrors" dxfId="1257" priority="459">
      <formula>ISERROR(C194)</formula>
    </cfRule>
  </conditionalFormatting>
  <conditionalFormatting sqref="C194:E201">
    <cfRule type="containsErrors" dxfId="1256" priority="458">
      <formula>ISERROR(C194)</formula>
    </cfRule>
  </conditionalFormatting>
  <conditionalFormatting sqref="C195:E195">
    <cfRule type="containsErrors" dxfId="1255" priority="457">
      <formula>ISERROR(C195)</formula>
    </cfRule>
  </conditionalFormatting>
  <conditionalFormatting sqref="C194:E201">
    <cfRule type="containsErrors" dxfId="1254" priority="456">
      <formula>ISERROR(C194)</formula>
    </cfRule>
  </conditionalFormatting>
  <conditionalFormatting sqref="C194:E201">
    <cfRule type="containsErrors" dxfId="1253" priority="455">
      <formula>ISERROR(C194)</formula>
    </cfRule>
  </conditionalFormatting>
  <conditionalFormatting sqref="C194:E201">
    <cfRule type="containsErrors" dxfId="1252" priority="454">
      <formula>ISERROR(C194)</formula>
    </cfRule>
  </conditionalFormatting>
  <conditionalFormatting sqref="C194:E201">
    <cfRule type="containsErrors" dxfId="1251" priority="453">
      <formula>ISERROR(C194)</formula>
    </cfRule>
  </conditionalFormatting>
  <conditionalFormatting sqref="C194:E201">
    <cfRule type="containsErrors" dxfId="1250" priority="452">
      <formula>ISERROR(C194)</formula>
    </cfRule>
  </conditionalFormatting>
  <conditionalFormatting sqref="C194:E201">
    <cfRule type="containsErrors" dxfId="1249" priority="451">
      <formula>ISERROR(C194)</formula>
    </cfRule>
  </conditionalFormatting>
  <conditionalFormatting sqref="C195:E195">
    <cfRule type="containsErrors" dxfId="1248" priority="450">
      <formula>ISERROR(C195)</formula>
    </cfRule>
  </conditionalFormatting>
  <conditionalFormatting sqref="C195:E195">
    <cfRule type="containsErrors" dxfId="1247" priority="449">
      <formula>ISERROR(C195)</formula>
    </cfRule>
  </conditionalFormatting>
  <conditionalFormatting sqref="C194:E201">
    <cfRule type="containsErrors" dxfId="1246" priority="448">
      <formula>ISERROR(C194)</formula>
    </cfRule>
  </conditionalFormatting>
  <conditionalFormatting sqref="C194:E201">
    <cfRule type="containsErrors" dxfId="1245" priority="447">
      <formula>ISERROR(C194)</formula>
    </cfRule>
  </conditionalFormatting>
  <conditionalFormatting sqref="C194:E201">
    <cfRule type="containsErrors" dxfId="1244" priority="446">
      <formula>ISERROR(C194)</formula>
    </cfRule>
  </conditionalFormatting>
  <conditionalFormatting sqref="C194:E201">
    <cfRule type="containsErrors" dxfId="1243" priority="445">
      <formula>ISERROR(C194)</formula>
    </cfRule>
  </conditionalFormatting>
  <conditionalFormatting sqref="C194:E201">
    <cfRule type="containsErrors" dxfId="1242" priority="444">
      <formula>ISERROR(C194)</formula>
    </cfRule>
  </conditionalFormatting>
  <conditionalFormatting sqref="C194:E201">
    <cfRule type="containsErrors" dxfId="1241" priority="443">
      <formula>ISERROR(C194)</formula>
    </cfRule>
  </conditionalFormatting>
  <conditionalFormatting sqref="C195:E195">
    <cfRule type="containsErrors" dxfId="1240" priority="442">
      <formula>ISERROR(C195)</formula>
    </cfRule>
  </conditionalFormatting>
  <conditionalFormatting sqref="G207:G214">
    <cfRule type="cellIs" dxfId="1239" priority="441" operator="equal">
      <formula>0</formula>
    </cfRule>
  </conditionalFormatting>
  <conditionalFormatting sqref="C207:E214">
    <cfRule type="containsErrors" dxfId="1238" priority="440">
      <formula>ISERROR(C207)</formula>
    </cfRule>
  </conditionalFormatting>
  <conditionalFormatting sqref="C207:E214">
    <cfRule type="containsErrors" dxfId="1237" priority="439">
      <formula>ISERROR(C207)</formula>
    </cfRule>
  </conditionalFormatting>
  <conditionalFormatting sqref="C207:E214">
    <cfRule type="containsErrors" dxfId="1236" priority="438">
      <formula>ISERROR(C207)</formula>
    </cfRule>
  </conditionalFormatting>
  <conditionalFormatting sqref="C207:E214">
    <cfRule type="containsErrors" dxfId="1235" priority="437">
      <formula>ISERROR(C207)</formula>
    </cfRule>
  </conditionalFormatting>
  <conditionalFormatting sqref="C207:E214">
    <cfRule type="containsErrors" dxfId="1234" priority="436">
      <formula>ISERROR(C207)</formula>
    </cfRule>
  </conditionalFormatting>
  <conditionalFormatting sqref="C207:E214">
    <cfRule type="containsErrors" dxfId="1233" priority="435">
      <formula>ISERROR(C207)</formula>
    </cfRule>
  </conditionalFormatting>
  <conditionalFormatting sqref="C208:E208">
    <cfRule type="containsErrors" dxfId="1232" priority="434">
      <formula>ISERROR(C208)</formula>
    </cfRule>
  </conditionalFormatting>
  <conditionalFormatting sqref="C207:E214">
    <cfRule type="containsErrors" dxfId="1231" priority="433">
      <formula>ISERROR(C207)</formula>
    </cfRule>
  </conditionalFormatting>
  <conditionalFormatting sqref="C207:E214">
    <cfRule type="containsErrors" dxfId="1230" priority="432">
      <formula>ISERROR(C207)</formula>
    </cfRule>
  </conditionalFormatting>
  <conditionalFormatting sqref="C207:E214">
    <cfRule type="containsErrors" dxfId="1229" priority="431">
      <formula>ISERROR(C207)</formula>
    </cfRule>
  </conditionalFormatting>
  <conditionalFormatting sqref="C207:E214">
    <cfRule type="containsErrors" dxfId="1228" priority="430">
      <formula>ISERROR(C207)</formula>
    </cfRule>
  </conditionalFormatting>
  <conditionalFormatting sqref="C207:E214">
    <cfRule type="containsErrors" dxfId="1227" priority="429">
      <formula>ISERROR(C207)</formula>
    </cfRule>
  </conditionalFormatting>
  <conditionalFormatting sqref="C207:E214">
    <cfRule type="containsErrors" dxfId="1226" priority="428">
      <formula>ISERROR(C207)</formula>
    </cfRule>
  </conditionalFormatting>
  <conditionalFormatting sqref="C208:E208">
    <cfRule type="containsErrors" dxfId="1225" priority="427">
      <formula>ISERROR(C208)</formula>
    </cfRule>
  </conditionalFormatting>
  <conditionalFormatting sqref="C207:E214">
    <cfRule type="containsErrors" dxfId="1224" priority="426">
      <formula>ISERROR(C207)</formula>
    </cfRule>
  </conditionalFormatting>
  <conditionalFormatting sqref="C207:E214">
    <cfRule type="containsErrors" dxfId="1223" priority="425">
      <formula>ISERROR(C207)</formula>
    </cfRule>
  </conditionalFormatting>
  <conditionalFormatting sqref="C207:E214">
    <cfRule type="containsErrors" dxfId="1222" priority="424">
      <formula>ISERROR(C207)</formula>
    </cfRule>
  </conditionalFormatting>
  <conditionalFormatting sqref="C207:E214">
    <cfRule type="containsErrors" dxfId="1221" priority="423">
      <formula>ISERROR(C207)</formula>
    </cfRule>
  </conditionalFormatting>
  <conditionalFormatting sqref="C207:E214">
    <cfRule type="containsErrors" dxfId="1220" priority="422">
      <formula>ISERROR(C207)</formula>
    </cfRule>
  </conditionalFormatting>
  <conditionalFormatting sqref="C207:E214">
    <cfRule type="containsErrors" dxfId="1219" priority="421">
      <formula>ISERROR(C207)</formula>
    </cfRule>
  </conditionalFormatting>
  <conditionalFormatting sqref="C208:E208">
    <cfRule type="containsErrors" dxfId="1218" priority="420">
      <formula>ISERROR(C208)</formula>
    </cfRule>
  </conditionalFormatting>
  <conditionalFormatting sqref="C207:E214">
    <cfRule type="containsErrors" dxfId="1217" priority="419">
      <formula>ISERROR(C207)</formula>
    </cfRule>
  </conditionalFormatting>
  <conditionalFormatting sqref="C207:E214">
    <cfRule type="containsErrors" dxfId="1216" priority="418">
      <formula>ISERROR(C207)</formula>
    </cfRule>
  </conditionalFormatting>
  <conditionalFormatting sqref="C207:E214">
    <cfRule type="containsErrors" dxfId="1215" priority="417">
      <formula>ISERROR(C207)</formula>
    </cfRule>
  </conditionalFormatting>
  <conditionalFormatting sqref="C207:E214">
    <cfRule type="containsErrors" dxfId="1214" priority="416">
      <formula>ISERROR(C207)</formula>
    </cfRule>
  </conditionalFormatting>
  <conditionalFormatting sqref="C207:E214">
    <cfRule type="containsErrors" dxfId="1213" priority="415">
      <formula>ISERROR(C207)</formula>
    </cfRule>
  </conditionalFormatting>
  <conditionalFormatting sqref="C207:E214">
    <cfRule type="containsErrors" dxfId="1212" priority="414">
      <formula>ISERROR(C207)</formula>
    </cfRule>
  </conditionalFormatting>
  <conditionalFormatting sqref="C208:E208">
    <cfRule type="containsErrors" dxfId="1211" priority="413">
      <formula>ISERROR(C208)</formula>
    </cfRule>
  </conditionalFormatting>
  <conditionalFormatting sqref="C207:E214">
    <cfRule type="containsErrors" dxfId="1210" priority="412">
      <formula>ISERROR(C207)</formula>
    </cfRule>
  </conditionalFormatting>
  <conditionalFormatting sqref="C207:E214">
    <cfRule type="containsErrors" dxfId="1209" priority="411">
      <formula>ISERROR(C207)</formula>
    </cfRule>
  </conditionalFormatting>
  <conditionalFormatting sqref="C207:E214">
    <cfRule type="containsErrors" dxfId="1208" priority="410">
      <formula>ISERROR(C207)</formula>
    </cfRule>
  </conditionalFormatting>
  <conditionalFormatting sqref="C207:E214">
    <cfRule type="containsErrors" dxfId="1207" priority="409">
      <formula>ISERROR(C207)</formula>
    </cfRule>
  </conditionalFormatting>
  <conditionalFormatting sqref="C207:E214">
    <cfRule type="containsErrors" dxfId="1206" priority="408">
      <formula>ISERROR(C207)</formula>
    </cfRule>
  </conditionalFormatting>
  <conditionalFormatting sqref="C207:E214">
    <cfRule type="containsErrors" dxfId="1205" priority="407">
      <formula>ISERROR(C207)</formula>
    </cfRule>
  </conditionalFormatting>
  <conditionalFormatting sqref="C208:E208">
    <cfRule type="containsErrors" dxfId="1204" priority="406">
      <formula>ISERROR(C208)</formula>
    </cfRule>
  </conditionalFormatting>
  <conditionalFormatting sqref="C207:E214">
    <cfRule type="containsErrors" dxfId="1203" priority="405">
      <formula>ISERROR(C207)</formula>
    </cfRule>
  </conditionalFormatting>
  <conditionalFormatting sqref="C207:E214">
    <cfRule type="containsErrors" dxfId="1202" priority="404">
      <formula>ISERROR(C207)</formula>
    </cfRule>
  </conditionalFormatting>
  <conditionalFormatting sqref="C207:E214">
    <cfRule type="containsErrors" dxfId="1201" priority="403">
      <formula>ISERROR(C207)</formula>
    </cfRule>
  </conditionalFormatting>
  <conditionalFormatting sqref="C207:E214">
    <cfRule type="containsErrors" dxfId="1200" priority="402">
      <formula>ISERROR(C207)</formula>
    </cfRule>
  </conditionalFormatting>
  <conditionalFormatting sqref="C207:E214">
    <cfRule type="containsErrors" dxfId="1199" priority="401">
      <formula>ISERROR(C207)</formula>
    </cfRule>
  </conditionalFormatting>
  <conditionalFormatting sqref="C207:E214">
    <cfRule type="containsErrors" dxfId="1198" priority="400">
      <formula>ISERROR(C207)</formula>
    </cfRule>
  </conditionalFormatting>
  <conditionalFormatting sqref="C208:E208">
    <cfRule type="containsErrors" dxfId="1197" priority="399">
      <formula>ISERROR(C208)</formula>
    </cfRule>
  </conditionalFormatting>
  <conditionalFormatting sqref="C208:E208">
    <cfRule type="containsErrors" dxfId="1196" priority="398">
      <formula>ISERROR(C208)</formula>
    </cfRule>
  </conditionalFormatting>
  <conditionalFormatting sqref="C207:E214">
    <cfRule type="containsErrors" dxfId="1195" priority="397">
      <formula>ISERROR(C207)</formula>
    </cfRule>
  </conditionalFormatting>
  <conditionalFormatting sqref="C207:E214">
    <cfRule type="containsErrors" dxfId="1194" priority="396">
      <formula>ISERROR(C207)</formula>
    </cfRule>
  </conditionalFormatting>
  <conditionalFormatting sqref="C207:E214">
    <cfRule type="containsErrors" dxfId="1193" priority="395">
      <formula>ISERROR(C207)</formula>
    </cfRule>
  </conditionalFormatting>
  <conditionalFormatting sqref="C207:E214">
    <cfRule type="containsErrors" dxfId="1192" priority="394">
      <formula>ISERROR(C207)</formula>
    </cfRule>
  </conditionalFormatting>
  <conditionalFormatting sqref="C207:E214">
    <cfRule type="containsErrors" dxfId="1191" priority="393">
      <formula>ISERROR(C207)</formula>
    </cfRule>
  </conditionalFormatting>
  <conditionalFormatting sqref="C207:E214">
    <cfRule type="containsErrors" dxfId="1190" priority="392">
      <formula>ISERROR(C207)</formula>
    </cfRule>
  </conditionalFormatting>
  <conditionalFormatting sqref="C208:E208">
    <cfRule type="containsErrors" dxfId="1189" priority="391">
      <formula>ISERROR(C208)</formula>
    </cfRule>
  </conditionalFormatting>
  <conditionalFormatting sqref="C207:E214">
    <cfRule type="containsErrors" dxfId="1188" priority="390">
      <formula>ISERROR(C207)</formula>
    </cfRule>
  </conditionalFormatting>
  <conditionalFormatting sqref="C207:E214">
    <cfRule type="containsErrors" dxfId="1187" priority="389">
      <formula>ISERROR(C207)</formula>
    </cfRule>
  </conditionalFormatting>
  <conditionalFormatting sqref="C207:E214">
    <cfRule type="containsErrors" dxfId="1186" priority="388">
      <formula>ISERROR(C207)</formula>
    </cfRule>
  </conditionalFormatting>
  <conditionalFormatting sqref="C207:E214">
    <cfRule type="containsErrors" dxfId="1185" priority="387">
      <formula>ISERROR(C207)</formula>
    </cfRule>
  </conditionalFormatting>
  <conditionalFormatting sqref="C207:E214">
    <cfRule type="containsErrors" dxfId="1184" priority="386">
      <formula>ISERROR(C207)</formula>
    </cfRule>
  </conditionalFormatting>
  <conditionalFormatting sqref="C207:E214">
    <cfRule type="containsErrors" dxfId="1183" priority="385">
      <formula>ISERROR(C207)</formula>
    </cfRule>
  </conditionalFormatting>
  <conditionalFormatting sqref="C208:E208">
    <cfRule type="containsErrors" dxfId="1182" priority="384">
      <formula>ISERROR(C208)</formula>
    </cfRule>
  </conditionalFormatting>
  <conditionalFormatting sqref="C207:E214">
    <cfRule type="containsErrors" dxfId="1181" priority="383">
      <formula>ISERROR(C207)</formula>
    </cfRule>
  </conditionalFormatting>
  <conditionalFormatting sqref="C207:E214">
    <cfRule type="containsErrors" dxfId="1180" priority="382">
      <formula>ISERROR(C207)</formula>
    </cfRule>
  </conditionalFormatting>
  <conditionalFormatting sqref="C207:E214">
    <cfRule type="containsErrors" dxfId="1179" priority="381">
      <formula>ISERROR(C207)</formula>
    </cfRule>
  </conditionalFormatting>
  <conditionalFormatting sqref="C207:E214">
    <cfRule type="containsErrors" dxfId="1178" priority="380">
      <formula>ISERROR(C207)</formula>
    </cfRule>
  </conditionalFormatting>
  <conditionalFormatting sqref="C207:E214">
    <cfRule type="containsErrors" dxfId="1177" priority="379">
      <formula>ISERROR(C207)</formula>
    </cfRule>
  </conditionalFormatting>
  <conditionalFormatting sqref="C207:E214">
    <cfRule type="containsErrors" dxfId="1176" priority="378">
      <formula>ISERROR(C207)</formula>
    </cfRule>
  </conditionalFormatting>
  <conditionalFormatting sqref="C208:E208">
    <cfRule type="containsErrors" dxfId="1175" priority="377">
      <formula>ISERROR(C208)</formula>
    </cfRule>
  </conditionalFormatting>
  <conditionalFormatting sqref="C208:E208">
    <cfRule type="containsErrors" dxfId="1174" priority="376">
      <formula>ISERROR(C208)</formula>
    </cfRule>
  </conditionalFormatting>
  <conditionalFormatting sqref="C207:E214">
    <cfRule type="containsErrors" dxfId="1173" priority="375">
      <formula>ISERROR(C207)</formula>
    </cfRule>
  </conditionalFormatting>
  <conditionalFormatting sqref="C207:E214">
    <cfRule type="containsErrors" dxfId="1172" priority="374">
      <formula>ISERROR(C207)</formula>
    </cfRule>
  </conditionalFormatting>
  <conditionalFormatting sqref="C207:E214">
    <cfRule type="containsErrors" dxfId="1171" priority="373">
      <formula>ISERROR(C207)</formula>
    </cfRule>
  </conditionalFormatting>
  <conditionalFormatting sqref="C207:E214">
    <cfRule type="containsErrors" dxfId="1170" priority="372">
      <formula>ISERROR(C207)</formula>
    </cfRule>
  </conditionalFormatting>
  <conditionalFormatting sqref="C207:E214">
    <cfRule type="containsErrors" dxfId="1169" priority="371">
      <formula>ISERROR(C207)</formula>
    </cfRule>
  </conditionalFormatting>
  <conditionalFormatting sqref="C207:E214">
    <cfRule type="containsErrors" dxfId="1168" priority="370">
      <formula>ISERROR(C207)</formula>
    </cfRule>
  </conditionalFormatting>
  <conditionalFormatting sqref="C208:E208">
    <cfRule type="containsErrors" dxfId="1167" priority="369">
      <formula>ISERROR(C208)</formula>
    </cfRule>
  </conditionalFormatting>
  <conditionalFormatting sqref="C207:E214">
    <cfRule type="containsErrors" dxfId="1166" priority="368">
      <formula>ISERROR(C207)</formula>
    </cfRule>
  </conditionalFormatting>
  <conditionalFormatting sqref="G207:G214">
    <cfRule type="cellIs" dxfId="1165" priority="367" operator="equal">
      <formula>0</formula>
    </cfRule>
  </conditionalFormatting>
  <conditionalFormatting sqref="C207:E214">
    <cfRule type="containsErrors" dxfId="1164" priority="366">
      <formula>ISERROR(C207)</formula>
    </cfRule>
  </conditionalFormatting>
  <conditionalFormatting sqref="C207:E214">
    <cfRule type="containsErrors" dxfId="1163" priority="365">
      <formula>ISERROR(C207)</formula>
    </cfRule>
  </conditionalFormatting>
  <conditionalFormatting sqref="C207:E214">
    <cfRule type="containsErrors" dxfId="1162" priority="364">
      <formula>ISERROR(C207)</formula>
    </cfRule>
  </conditionalFormatting>
  <conditionalFormatting sqref="C207:E214">
    <cfRule type="containsErrors" dxfId="1161" priority="363">
      <formula>ISERROR(C207)</formula>
    </cfRule>
  </conditionalFormatting>
  <conditionalFormatting sqref="C207:E214">
    <cfRule type="containsErrors" dxfId="1160" priority="362">
      <formula>ISERROR(C207)</formula>
    </cfRule>
  </conditionalFormatting>
  <conditionalFormatting sqref="C207:E214">
    <cfRule type="containsErrors" dxfId="1159" priority="361">
      <formula>ISERROR(C207)</formula>
    </cfRule>
  </conditionalFormatting>
  <conditionalFormatting sqref="C208:E208">
    <cfRule type="containsErrors" dxfId="1158" priority="360">
      <formula>ISERROR(C208)</formula>
    </cfRule>
  </conditionalFormatting>
  <conditionalFormatting sqref="C207:E214">
    <cfRule type="containsErrors" dxfId="1157" priority="359">
      <formula>ISERROR(C207)</formula>
    </cfRule>
  </conditionalFormatting>
  <conditionalFormatting sqref="C207:E214">
    <cfRule type="containsErrors" dxfId="1156" priority="358">
      <formula>ISERROR(C207)</formula>
    </cfRule>
  </conditionalFormatting>
  <conditionalFormatting sqref="C207:E214">
    <cfRule type="containsErrors" dxfId="1155" priority="357">
      <formula>ISERROR(C207)</formula>
    </cfRule>
  </conditionalFormatting>
  <conditionalFormatting sqref="C207:E214">
    <cfRule type="containsErrors" dxfId="1154" priority="356">
      <formula>ISERROR(C207)</formula>
    </cfRule>
  </conditionalFormatting>
  <conditionalFormatting sqref="C207:E214">
    <cfRule type="containsErrors" dxfId="1153" priority="355">
      <formula>ISERROR(C207)</formula>
    </cfRule>
  </conditionalFormatting>
  <conditionalFormatting sqref="C207:E214">
    <cfRule type="containsErrors" dxfId="1152" priority="354">
      <formula>ISERROR(C207)</formula>
    </cfRule>
  </conditionalFormatting>
  <conditionalFormatting sqref="C208:E208">
    <cfRule type="containsErrors" dxfId="1151" priority="353">
      <formula>ISERROR(C208)</formula>
    </cfRule>
  </conditionalFormatting>
  <conditionalFormatting sqref="C207:E214">
    <cfRule type="containsErrors" dxfId="1150" priority="352">
      <formula>ISERROR(C207)</formula>
    </cfRule>
  </conditionalFormatting>
  <conditionalFormatting sqref="C207:E214">
    <cfRule type="containsErrors" dxfId="1149" priority="351">
      <formula>ISERROR(C207)</formula>
    </cfRule>
  </conditionalFormatting>
  <conditionalFormatting sqref="C207:E214">
    <cfRule type="containsErrors" dxfId="1148" priority="350">
      <formula>ISERROR(C207)</formula>
    </cfRule>
  </conditionalFormatting>
  <conditionalFormatting sqref="C207:E214">
    <cfRule type="containsErrors" dxfId="1147" priority="349">
      <formula>ISERROR(C207)</formula>
    </cfRule>
  </conditionalFormatting>
  <conditionalFormatting sqref="C207:E214">
    <cfRule type="containsErrors" dxfId="1146" priority="348">
      <formula>ISERROR(C207)</formula>
    </cfRule>
  </conditionalFormatting>
  <conditionalFormatting sqref="C207:E214">
    <cfRule type="containsErrors" dxfId="1145" priority="347">
      <formula>ISERROR(C207)</formula>
    </cfRule>
  </conditionalFormatting>
  <conditionalFormatting sqref="C208:E208">
    <cfRule type="containsErrors" dxfId="1144" priority="346">
      <formula>ISERROR(C208)</formula>
    </cfRule>
  </conditionalFormatting>
  <conditionalFormatting sqref="C207:E214">
    <cfRule type="containsErrors" dxfId="1143" priority="345">
      <formula>ISERROR(C207)</formula>
    </cfRule>
  </conditionalFormatting>
  <conditionalFormatting sqref="C207:E214">
    <cfRule type="containsErrors" dxfId="1142" priority="344">
      <formula>ISERROR(C207)</formula>
    </cfRule>
  </conditionalFormatting>
  <conditionalFormatting sqref="C207:E214">
    <cfRule type="containsErrors" dxfId="1141" priority="343">
      <formula>ISERROR(C207)</formula>
    </cfRule>
  </conditionalFormatting>
  <conditionalFormatting sqref="C207:E214">
    <cfRule type="containsErrors" dxfId="1140" priority="342">
      <formula>ISERROR(C207)</formula>
    </cfRule>
  </conditionalFormatting>
  <conditionalFormatting sqref="C207:E214">
    <cfRule type="containsErrors" dxfId="1139" priority="341">
      <formula>ISERROR(C207)</formula>
    </cfRule>
  </conditionalFormatting>
  <conditionalFormatting sqref="C207:E214">
    <cfRule type="containsErrors" dxfId="1138" priority="340">
      <formula>ISERROR(C207)</formula>
    </cfRule>
  </conditionalFormatting>
  <conditionalFormatting sqref="C208:E208">
    <cfRule type="containsErrors" dxfId="1137" priority="339">
      <formula>ISERROR(C208)</formula>
    </cfRule>
  </conditionalFormatting>
  <conditionalFormatting sqref="C207:E214">
    <cfRule type="containsErrors" dxfId="1136" priority="338">
      <formula>ISERROR(C207)</formula>
    </cfRule>
  </conditionalFormatting>
  <conditionalFormatting sqref="C207:E214">
    <cfRule type="containsErrors" dxfId="1135" priority="337">
      <formula>ISERROR(C207)</formula>
    </cfRule>
  </conditionalFormatting>
  <conditionalFormatting sqref="C207:E214">
    <cfRule type="containsErrors" dxfId="1134" priority="336">
      <formula>ISERROR(C207)</formula>
    </cfRule>
  </conditionalFormatting>
  <conditionalFormatting sqref="C207:E214">
    <cfRule type="containsErrors" dxfId="1133" priority="335">
      <formula>ISERROR(C207)</formula>
    </cfRule>
  </conditionalFormatting>
  <conditionalFormatting sqref="C207:E214">
    <cfRule type="containsErrors" dxfId="1132" priority="334">
      <formula>ISERROR(C207)</formula>
    </cfRule>
  </conditionalFormatting>
  <conditionalFormatting sqref="C207:E214">
    <cfRule type="containsErrors" dxfId="1131" priority="333">
      <formula>ISERROR(C207)</formula>
    </cfRule>
  </conditionalFormatting>
  <conditionalFormatting sqref="C208:E208">
    <cfRule type="containsErrors" dxfId="1130" priority="332">
      <formula>ISERROR(C208)</formula>
    </cfRule>
  </conditionalFormatting>
  <conditionalFormatting sqref="C207:E214">
    <cfRule type="containsErrors" dxfId="1129" priority="331">
      <formula>ISERROR(C207)</formula>
    </cfRule>
  </conditionalFormatting>
  <conditionalFormatting sqref="C207:E214">
    <cfRule type="containsErrors" dxfId="1128" priority="330">
      <formula>ISERROR(C207)</formula>
    </cfRule>
  </conditionalFormatting>
  <conditionalFormatting sqref="C207:E214">
    <cfRule type="containsErrors" dxfId="1127" priority="329">
      <formula>ISERROR(C207)</formula>
    </cfRule>
  </conditionalFormatting>
  <conditionalFormatting sqref="C207:E214">
    <cfRule type="containsErrors" dxfId="1126" priority="328">
      <formula>ISERROR(C207)</formula>
    </cfRule>
  </conditionalFormatting>
  <conditionalFormatting sqref="C207:E214">
    <cfRule type="containsErrors" dxfId="1125" priority="327">
      <formula>ISERROR(C207)</formula>
    </cfRule>
  </conditionalFormatting>
  <conditionalFormatting sqref="C207:E214">
    <cfRule type="containsErrors" dxfId="1124" priority="326">
      <formula>ISERROR(C207)</formula>
    </cfRule>
  </conditionalFormatting>
  <conditionalFormatting sqref="C208:E208">
    <cfRule type="containsErrors" dxfId="1123" priority="325">
      <formula>ISERROR(C208)</formula>
    </cfRule>
  </conditionalFormatting>
  <conditionalFormatting sqref="C208:E208">
    <cfRule type="containsErrors" dxfId="1122" priority="324">
      <formula>ISERROR(C208)</formula>
    </cfRule>
  </conditionalFormatting>
  <conditionalFormatting sqref="C207:E214">
    <cfRule type="containsErrors" dxfId="1121" priority="323">
      <formula>ISERROR(C207)</formula>
    </cfRule>
  </conditionalFormatting>
  <conditionalFormatting sqref="C207:E214">
    <cfRule type="containsErrors" dxfId="1120" priority="322">
      <formula>ISERROR(C207)</formula>
    </cfRule>
  </conditionalFormatting>
  <conditionalFormatting sqref="C207:E214">
    <cfRule type="containsErrors" dxfId="1119" priority="321">
      <formula>ISERROR(C207)</formula>
    </cfRule>
  </conditionalFormatting>
  <conditionalFormatting sqref="C207:E214">
    <cfRule type="containsErrors" dxfId="1118" priority="320">
      <formula>ISERROR(C207)</formula>
    </cfRule>
  </conditionalFormatting>
  <conditionalFormatting sqref="C207:E214">
    <cfRule type="containsErrors" dxfId="1117" priority="319">
      <formula>ISERROR(C207)</formula>
    </cfRule>
  </conditionalFormatting>
  <conditionalFormatting sqref="C207:E214">
    <cfRule type="containsErrors" dxfId="1116" priority="318">
      <formula>ISERROR(C207)</formula>
    </cfRule>
  </conditionalFormatting>
  <conditionalFormatting sqref="C208:E208">
    <cfRule type="containsErrors" dxfId="1115" priority="317">
      <formula>ISERROR(C208)</formula>
    </cfRule>
  </conditionalFormatting>
  <conditionalFormatting sqref="C207:E214">
    <cfRule type="containsErrors" dxfId="1114" priority="316">
      <formula>ISERROR(C207)</formula>
    </cfRule>
  </conditionalFormatting>
  <conditionalFormatting sqref="C207:E214">
    <cfRule type="containsErrors" dxfId="1113" priority="315">
      <formula>ISERROR(C207)</formula>
    </cfRule>
  </conditionalFormatting>
  <conditionalFormatting sqref="C207:E214">
    <cfRule type="containsErrors" dxfId="1112" priority="314">
      <formula>ISERROR(C207)</formula>
    </cfRule>
  </conditionalFormatting>
  <conditionalFormatting sqref="C207:E214">
    <cfRule type="containsErrors" dxfId="1111" priority="313">
      <formula>ISERROR(C207)</formula>
    </cfRule>
  </conditionalFormatting>
  <conditionalFormatting sqref="C207:E214">
    <cfRule type="containsErrors" dxfId="1110" priority="312">
      <formula>ISERROR(C207)</formula>
    </cfRule>
  </conditionalFormatting>
  <conditionalFormatting sqref="C207:E214">
    <cfRule type="containsErrors" dxfId="1109" priority="311">
      <formula>ISERROR(C207)</formula>
    </cfRule>
  </conditionalFormatting>
  <conditionalFormatting sqref="C208:E208">
    <cfRule type="containsErrors" dxfId="1108" priority="310">
      <formula>ISERROR(C208)</formula>
    </cfRule>
  </conditionalFormatting>
  <conditionalFormatting sqref="C207:E214">
    <cfRule type="containsErrors" dxfId="1107" priority="309">
      <formula>ISERROR(C207)</formula>
    </cfRule>
  </conditionalFormatting>
  <conditionalFormatting sqref="C207:E214">
    <cfRule type="containsErrors" dxfId="1106" priority="308">
      <formula>ISERROR(C207)</formula>
    </cfRule>
  </conditionalFormatting>
  <conditionalFormatting sqref="C207:E214">
    <cfRule type="containsErrors" dxfId="1105" priority="307">
      <formula>ISERROR(C207)</formula>
    </cfRule>
  </conditionalFormatting>
  <conditionalFormatting sqref="C207:E214">
    <cfRule type="containsErrors" dxfId="1104" priority="306">
      <formula>ISERROR(C207)</formula>
    </cfRule>
  </conditionalFormatting>
  <conditionalFormatting sqref="C207:E214">
    <cfRule type="containsErrors" dxfId="1103" priority="305">
      <formula>ISERROR(C207)</formula>
    </cfRule>
  </conditionalFormatting>
  <conditionalFormatting sqref="C207:E214">
    <cfRule type="containsErrors" dxfId="1102" priority="304">
      <formula>ISERROR(C207)</formula>
    </cfRule>
  </conditionalFormatting>
  <conditionalFormatting sqref="C208:E208">
    <cfRule type="containsErrors" dxfId="1101" priority="303">
      <formula>ISERROR(C208)</formula>
    </cfRule>
  </conditionalFormatting>
  <conditionalFormatting sqref="C208:E208">
    <cfRule type="containsErrors" dxfId="1100" priority="302">
      <formula>ISERROR(C208)</formula>
    </cfRule>
  </conditionalFormatting>
  <conditionalFormatting sqref="C207:E214">
    <cfRule type="containsErrors" dxfId="1099" priority="301">
      <formula>ISERROR(C207)</formula>
    </cfRule>
  </conditionalFormatting>
  <conditionalFormatting sqref="C207:E214">
    <cfRule type="containsErrors" dxfId="1098" priority="300">
      <formula>ISERROR(C207)</formula>
    </cfRule>
  </conditionalFormatting>
  <conditionalFormatting sqref="C207:E214">
    <cfRule type="containsErrors" dxfId="1097" priority="299">
      <formula>ISERROR(C207)</formula>
    </cfRule>
  </conditionalFormatting>
  <conditionalFormatting sqref="C207:E214">
    <cfRule type="containsErrors" dxfId="1096" priority="298">
      <formula>ISERROR(C207)</formula>
    </cfRule>
  </conditionalFormatting>
  <conditionalFormatting sqref="C207:E214">
    <cfRule type="containsErrors" dxfId="1095" priority="297">
      <formula>ISERROR(C207)</formula>
    </cfRule>
  </conditionalFormatting>
  <conditionalFormatting sqref="C207:E214">
    <cfRule type="containsErrors" dxfId="1094" priority="296">
      <formula>ISERROR(C207)</formula>
    </cfRule>
  </conditionalFormatting>
  <conditionalFormatting sqref="C208:E208">
    <cfRule type="containsErrors" dxfId="1093" priority="295">
      <formula>ISERROR(C208)</formula>
    </cfRule>
  </conditionalFormatting>
  <conditionalFormatting sqref="G220:G227">
    <cfRule type="cellIs" dxfId="1092" priority="294" operator="equal">
      <formula>0</formula>
    </cfRule>
  </conditionalFormatting>
  <conditionalFormatting sqref="C220:E227">
    <cfRule type="containsErrors" dxfId="1091" priority="293">
      <formula>ISERROR(C220)</formula>
    </cfRule>
  </conditionalFormatting>
  <conditionalFormatting sqref="C220:E227">
    <cfRule type="containsErrors" dxfId="1090" priority="292">
      <formula>ISERROR(C220)</formula>
    </cfRule>
  </conditionalFormatting>
  <conditionalFormatting sqref="C220:E227">
    <cfRule type="containsErrors" dxfId="1089" priority="291">
      <formula>ISERROR(C220)</formula>
    </cfRule>
  </conditionalFormatting>
  <conditionalFormatting sqref="C220:E227">
    <cfRule type="containsErrors" dxfId="1088" priority="290">
      <formula>ISERROR(C220)</formula>
    </cfRule>
  </conditionalFormatting>
  <conditionalFormatting sqref="C220:E227">
    <cfRule type="containsErrors" dxfId="1087" priority="289">
      <formula>ISERROR(C220)</formula>
    </cfRule>
  </conditionalFormatting>
  <conditionalFormatting sqref="C220:E227">
    <cfRule type="containsErrors" dxfId="1086" priority="288">
      <formula>ISERROR(C220)</formula>
    </cfRule>
  </conditionalFormatting>
  <conditionalFormatting sqref="C221:E221">
    <cfRule type="containsErrors" dxfId="1085" priority="287">
      <formula>ISERROR(C221)</formula>
    </cfRule>
  </conditionalFormatting>
  <conditionalFormatting sqref="C220:E227">
    <cfRule type="containsErrors" dxfId="1084" priority="286">
      <formula>ISERROR(C220)</formula>
    </cfRule>
  </conditionalFormatting>
  <conditionalFormatting sqref="C220:E227">
    <cfRule type="containsErrors" dxfId="1083" priority="285">
      <formula>ISERROR(C220)</formula>
    </cfRule>
  </conditionalFormatting>
  <conditionalFormatting sqref="C220:E227">
    <cfRule type="containsErrors" dxfId="1082" priority="284">
      <formula>ISERROR(C220)</formula>
    </cfRule>
  </conditionalFormatting>
  <conditionalFormatting sqref="C220:E227">
    <cfRule type="containsErrors" dxfId="1081" priority="283">
      <formula>ISERROR(C220)</formula>
    </cfRule>
  </conditionalFormatting>
  <conditionalFormatting sqref="C220:E227">
    <cfRule type="containsErrors" dxfId="1080" priority="282">
      <formula>ISERROR(C220)</formula>
    </cfRule>
  </conditionalFormatting>
  <conditionalFormatting sqref="C220:E227">
    <cfRule type="containsErrors" dxfId="1079" priority="281">
      <formula>ISERROR(C220)</formula>
    </cfRule>
  </conditionalFormatting>
  <conditionalFormatting sqref="C221:E221">
    <cfRule type="containsErrors" dxfId="1078" priority="280">
      <formula>ISERROR(C221)</formula>
    </cfRule>
  </conditionalFormatting>
  <conditionalFormatting sqref="C220:E227">
    <cfRule type="containsErrors" dxfId="1077" priority="279">
      <formula>ISERROR(C220)</formula>
    </cfRule>
  </conditionalFormatting>
  <conditionalFormatting sqref="C220:E227">
    <cfRule type="containsErrors" dxfId="1076" priority="278">
      <formula>ISERROR(C220)</formula>
    </cfRule>
  </conditionalFormatting>
  <conditionalFormatting sqref="C220:E227">
    <cfRule type="containsErrors" dxfId="1075" priority="277">
      <formula>ISERROR(C220)</formula>
    </cfRule>
  </conditionalFormatting>
  <conditionalFormatting sqref="C220:E227">
    <cfRule type="containsErrors" dxfId="1074" priority="276">
      <formula>ISERROR(C220)</formula>
    </cfRule>
  </conditionalFormatting>
  <conditionalFormatting sqref="C220:E227">
    <cfRule type="containsErrors" dxfId="1073" priority="275">
      <formula>ISERROR(C220)</formula>
    </cfRule>
  </conditionalFormatting>
  <conditionalFormatting sqref="C220:E227">
    <cfRule type="containsErrors" dxfId="1072" priority="274">
      <formula>ISERROR(C220)</formula>
    </cfRule>
  </conditionalFormatting>
  <conditionalFormatting sqref="C221:E221">
    <cfRule type="containsErrors" dxfId="1071" priority="273">
      <formula>ISERROR(C221)</formula>
    </cfRule>
  </conditionalFormatting>
  <conditionalFormatting sqref="C220:E227">
    <cfRule type="containsErrors" dxfId="1070" priority="272">
      <formula>ISERROR(C220)</formula>
    </cfRule>
  </conditionalFormatting>
  <conditionalFormatting sqref="C220:E227">
    <cfRule type="containsErrors" dxfId="1069" priority="271">
      <formula>ISERROR(C220)</formula>
    </cfRule>
  </conditionalFormatting>
  <conditionalFormatting sqref="C220:E227">
    <cfRule type="containsErrors" dxfId="1068" priority="270">
      <formula>ISERROR(C220)</formula>
    </cfRule>
  </conditionalFormatting>
  <conditionalFormatting sqref="C220:E227">
    <cfRule type="containsErrors" dxfId="1067" priority="269">
      <formula>ISERROR(C220)</formula>
    </cfRule>
  </conditionalFormatting>
  <conditionalFormatting sqref="C220:E227">
    <cfRule type="containsErrors" dxfId="1066" priority="268">
      <formula>ISERROR(C220)</formula>
    </cfRule>
  </conditionalFormatting>
  <conditionalFormatting sqref="C220:E227">
    <cfRule type="containsErrors" dxfId="1065" priority="267">
      <formula>ISERROR(C220)</formula>
    </cfRule>
  </conditionalFormatting>
  <conditionalFormatting sqref="C221:E221">
    <cfRule type="containsErrors" dxfId="1064" priority="266">
      <formula>ISERROR(C221)</formula>
    </cfRule>
  </conditionalFormatting>
  <conditionalFormatting sqref="C220:E227">
    <cfRule type="containsErrors" dxfId="1063" priority="265">
      <formula>ISERROR(C220)</formula>
    </cfRule>
  </conditionalFormatting>
  <conditionalFormatting sqref="C220:E227">
    <cfRule type="containsErrors" dxfId="1062" priority="264">
      <formula>ISERROR(C220)</formula>
    </cfRule>
  </conditionalFormatting>
  <conditionalFormatting sqref="C220:E227">
    <cfRule type="containsErrors" dxfId="1061" priority="263">
      <formula>ISERROR(C220)</formula>
    </cfRule>
  </conditionalFormatting>
  <conditionalFormatting sqref="C220:E227">
    <cfRule type="containsErrors" dxfId="1060" priority="262">
      <formula>ISERROR(C220)</formula>
    </cfRule>
  </conditionalFormatting>
  <conditionalFormatting sqref="C220:E227">
    <cfRule type="containsErrors" dxfId="1059" priority="261">
      <formula>ISERROR(C220)</formula>
    </cfRule>
  </conditionalFormatting>
  <conditionalFormatting sqref="C220:E227">
    <cfRule type="containsErrors" dxfId="1058" priority="260">
      <formula>ISERROR(C220)</formula>
    </cfRule>
  </conditionalFormatting>
  <conditionalFormatting sqref="C221:E221">
    <cfRule type="containsErrors" dxfId="1057" priority="259">
      <formula>ISERROR(C221)</formula>
    </cfRule>
  </conditionalFormatting>
  <conditionalFormatting sqref="C220:E227">
    <cfRule type="containsErrors" dxfId="1056" priority="258">
      <formula>ISERROR(C220)</formula>
    </cfRule>
  </conditionalFormatting>
  <conditionalFormatting sqref="C220:E227">
    <cfRule type="containsErrors" dxfId="1055" priority="257">
      <formula>ISERROR(C220)</formula>
    </cfRule>
  </conditionalFormatting>
  <conditionalFormatting sqref="C220:E227">
    <cfRule type="containsErrors" dxfId="1054" priority="256">
      <formula>ISERROR(C220)</formula>
    </cfRule>
  </conditionalFormatting>
  <conditionalFormatting sqref="C220:E227">
    <cfRule type="containsErrors" dxfId="1053" priority="255">
      <formula>ISERROR(C220)</formula>
    </cfRule>
  </conditionalFormatting>
  <conditionalFormatting sqref="C220:E227">
    <cfRule type="containsErrors" dxfId="1052" priority="254">
      <formula>ISERROR(C220)</formula>
    </cfRule>
  </conditionalFormatting>
  <conditionalFormatting sqref="C220:E227">
    <cfRule type="containsErrors" dxfId="1051" priority="253">
      <formula>ISERROR(C220)</formula>
    </cfRule>
  </conditionalFormatting>
  <conditionalFormatting sqref="C221:E221">
    <cfRule type="containsErrors" dxfId="1050" priority="252">
      <formula>ISERROR(C221)</formula>
    </cfRule>
  </conditionalFormatting>
  <conditionalFormatting sqref="C221:E221">
    <cfRule type="containsErrors" dxfId="1049" priority="251">
      <formula>ISERROR(C221)</formula>
    </cfRule>
  </conditionalFormatting>
  <conditionalFormatting sqref="C220:E227">
    <cfRule type="containsErrors" dxfId="1048" priority="250">
      <formula>ISERROR(C220)</formula>
    </cfRule>
  </conditionalFormatting>
  <conditionalFormatting sqref="C220:E227">
    <cfRule type="containsErrors" dxfId="1047" priority="249">
      <formula>ISERROR(C220)</formula>
    </cfRule>
  </conditionalFormatting>
  <conditionalFormatting sqref="C220:E227">
    <cfRule type="containsErrors" dxfId="1046" priority="248">
      <formula>ISERROR(C220)</formula>
    </cfRule>
  </conditionalFormatting>
  <conditionalFormatting sqref="C220:E227">
    <cfRule type="containsErrors" dxfId="1045" priority="247">
      <formula>ISERROR(C220)</formula>
    </cfRule>
  </conditionalFormatting>
  <conditionalFormatting sqref="C220:E227">
    <cfRule type="containsErrors" dxfId="1044" priority="246">
      <formula>ISERROR(C220)</formula>
    </cfRule>
  </conditionalFormatting>
  <conditionalFormatting sqref="C220:E227">
    <cfRule type="containsErrors" dxfId="1043" priority="245">
      <formula>ISERROR(C220)</formula>
    </cfRule>
  </conditionalFormatting>
  <conditionalFormatting sqref="C221:E221">
    <cfRule type="containsErrors" dxfId="1042" priority="244">
      <formula>ISERROR(C221)</formula>
    </cfRule>
  </conditionalFormatting>
  <conditionalFormatting sqref="C220:E227">
    <cfRule type="containsErrors" dxfId="1041" priority="243">
      <formula>ISERROR(C220)</formula>
    </cfRule>
  </conditionalFormatting>
  <conditionalFormatting sqref="C220:E227">
    <cfRule type="containsErrors" dxfId="1040" priority="242">
      <formula>ISERROR(C220)</formula>
    </cfRule>
  </conditionalFormatting>
  <conditionalFormatting sqref="C220:E227">
    <cfRule type="containsErrors" dxfId="1039" priority="241">
      <formula>ISERROR(C220)</formula>
    </cfRule>
  </conditionalFormatting>
  <conditionalFormatting sqref="C220:E227">
    <cfRule type="containsErrors" dxfId="1038" priority="240">
      <formula>ISERROR(C220)</formula>
    </cfRule>
  </conditionalFormatting>
  <conditionalFormatting sqref="C220:E227">
    <cfRule type="containsErrors" dxfId="1037" priority="239">
      <formula>ISERROR(C220)</formula>
    </cfRule>
  </conditionalFormatting>
  <conditionalFormatting sqref="C220:E227">
    <cfRule type="containsErrors" dxfId="1036" priority="238">
      <formula>ISERROR(C220)</formula>
    </cfRule>
  </conditionalFormatting>
  <conditionalFormatting sqref="C221:E221">
    <cfRule type="containsErrors" dxfId="1035" priority="237">
      <formula>ISERROR(C221)</formula>
    </cfRule>
  </conditionalFormatting>
  <conditionalFormatting sqref="C220:E227">
    <cfRule type="containsErrors" dxfId="1034" priority="236">
      <formula>ISERROR(C220)</formula>
    </cfRule>
  </conditionalFormatting>
  <conditionalFormatting sqref="C220:E227">
    <cfRule type="containsErrors" dxfId="1033" priority="235">
      <formula>ISERROR(C220)</formula>
    </cfRule>
  </conditionalFormatting>
  <conditionalFormatting sqref="C220:E227">
    <cfRule type="containsErrors" dxfId="1032" priority="234">
      <formula>ISERROR(C220)</formula>
    </cfRule>
  </conditionalFormatting>
  <conditionalFormatting sqref="C220:E227">
    <cfRule type="containsErrors" dxfId="1031" priority="233">
      <formula>ISERROR(C220)</formula>
    </cfRule>
  </conditionalFormatting>
  <conditionalFormatting sqref="C220:E227">
    <cfRule type="containsErrors" dxfId="1030" priority="232">
      <formula>ISERROR(C220)</formula>
    </cfRule>
  </conditionalFormatting>
  <conditionalFormatting sqref="C220:E227">
    <cfRule type="containsErrors" dxfId="1029" priority="231">
      <formula>ISERROR(C220)</formula>
    </cfRule>
  </conditionalFormatting>
  <conditionalFormatting sqref="C221:E221">
    <cfRule type="containsErrors" dxfId="1028" priority="230">
      <formula>ISERROR(C221)</formula>
    </cfRule>
  </conditionalFormatting>
  <conditionalFormatting sqref="C221:E221">
    <cfRule type="containsErrors" dxfId="1027" priority="229">
      <formula>ISERROR(C221)</formula>
    </cfRule>
  </conditionalFormatting>
  <conditionalFormatting sqref="C220:E227">
    <cfRule type="containsErrors" dxfId="1026" priority="228">
      <formula>ISERROR(C220)</formula>
    </cfRule>
  </conditionalFormatting>
  <conditionalFormatting sqref="C220:E227">
    <cfRule type="containsErrors" dxfId="1025" priority="227">
      <formula>ISERROR(C220)</formula>
    </cfRule>
  </conditionalFormatting>
  <conditionalFormatting sqref="C220:E227">
    <cfRule type="containsErrors" dxfId="1024" priority="226">
      <formula>ISERROR(C220)</formula>
    </cfRule>
  </conditionalFormatting>
  <conditionalFormatting sqref="C220:E227">
    <cfRule type="containsErrors" dxfId="1023" priority="225">
      <formula>ISERROR(C220)</formula>
    </cfRule>
  </conditionalFormatting>
  <conditionalFormatting sqref="C220:E227">
    <cfRule type="containsErrors" dxfId="1022" priority="224">
      <formula>ISERROR(C220)</formula>
    </cfRule>
  </conditionalFormatting>
  <conditionalFormatting sqref="C220:E227">
    <cfRule type="containsErrors" dxfId="1021" priority="223">
      <formula>ISERROR(C220)</formula>
    </cfRule>
  </conditionalFormatting>
  <conditionalFormatting sqref="C221:E221">
    <cfRule type="containsErrors" dxfId="1020" priority="222">
      <formula>ISERROR(C221)</formula>
    </cfRule>
  </conditionalFormatting>
  <conditionalFormatting sqref="C220:E227">
    <cfRule type="containsErrors" dxfId="1019" priority="221">
      <formula>ISERROR(C220)</formula>
    </cfRule>
  </conditionalFormatting>
  <conditionalFormatting sqref="G220:G227">
    <cfRule type="cellIs" dxfId="1018" priority="220" operator="equal">
      <formula>0</formula>
    </cfRule>
  </conditionalFormatting>
  <conditionalFormatting sqref="C220:E227">
    <cfRule type="containsErrors" dxfId="1017" priority="219">
      <formula>ISERROR(C220)</formula>
    </cfRule>
  </conditionalFormatting>
  <conditionalFormatting sqref="C220:E227">
    <cfRule type="containsErrors" dxfId="1016" priority="218">
      <formula>ISERROR(C220)</formula>
    </cfRule>
  </conditionalFormatting>
  <conditionalFormatting sqref="C220:E227">
    <cfRule type="containsErrors" dxfId="1015" priority="217">
      <formula>ISERROR(C220)</formula>
    </cfRule>
  </conditionalFormatting>
  <conditionalFormatting sqref="C220:E227">
    <cfRule type="containsErrors" dxfId="1014" priority="216">
      <formula>ISERROR(C220)</formula>
    </cfRule>
  </conditionalFormatting>
  <conditionalFormatting sqref="C220:E227">
    <cfRule type="containsErrors" dxfId="1013" priority="215">
      <formula>ISERROR(C220)</formula>
    </cfRule>
  </conditionalFormatting>
  <conditionalFormatting sqref="C220:E227">
    <cfRule type="containsErrors" dxfId="1012" priority="214">
      <formula>ISERROR(C220)</formula>
    </cfRule>
  </conditionalFormatting>
  <conditionalFormatting sqref="C221:E221">
    <cfRule type="containsErrors" dxfId="1011" priority="213">
      <formula>ISERROR(C221)</formula>
    </cfRule>
  </conditionalFormatting>
  <conditionalFormatting sqref="C220:E227">
    <cfRule type="containsErrors" dxfId="1010" priority="212">
      <formula>ISERROR(C220)</formula>
    </cfRule>
  </conditionalFormatting>
  <conditionalFormatting sqref="C220:E227">
    <cfRule type="containsErrors" dxfId="1009" priority="211">
      <formula>ISERROR(C220)</formula>
    </cfRule>
  </conditionalFormatting>
  <conditionalFormatting sqref="C220:E227">
    <cfRule type="containsErrors" dxfId="1008" priority="210">
      <formula>ISERROR(C220)</formula>
    </cfRule>
  </conditionalFormatting>
  <conditionalFormatting sqref="C220:E227">
    <cfRule type="containsErrors" dxfId="1007" priority="209">
      <formula>ISERROR(C220)</formula>
    </cfRule>
  </conditionalFormatting>
  <conditionalFormatting sqref="C220:E227">
    <cfRule type="containsErrors" dxfId="1006" priority="208">
      <formula>ISERROR(C220)</formula>
    </cfRule>
  </conditionalFormatting>
  <conditionalFormatting sqref="C220:E227">
    <cfRule type="containsErrors" dxfId="1005" priority="207">
      <formula>ISERROR(C220)</formula>
    </cfRule>
  </conditionalFormatting>
  <conditionalFormatting sqref="C221:E221">
    <cfRule type="containsErrors" dxfId="1004" priority="206">
      <formula>ISERROR(C221)</formula>
    </cfRule>
  </conditionalFormatting>
  <conditionalFormatting sqref="C220:E227">
    <cfRule type="containsErrors" dxfId="1003" priority="205">
      <formula>ISERROR(C220)</formula>
    </cfRule>
  </conditionalFormatting>
  <conditionalFormatting sqref="C220:E227">
    <cfRule type="containsErrors" dxfId="1002" priority="204">
      <formula>ISERROR(C220)</formula>
    </cfRule>
  </conditionalFormatting>
  <conditionalFormatting sqref="C220:E227">
    <cfRule type="containsErrors" dxfId="1001" priority="203">
      <formula>ISERROR(C220)</formula>
    </cfRule>
  </conditionalFormatting>
  <conditionalFormatting sqref="C220:E227">
    <cfRule type="containsErrors" dxfId="1000" priority="202">
      <formula>ISERROR(C220)</formula>
    </cfRule>
  </conditionalFormatting>
  <conditionalFormatting sqref="C220:E227">
    <cfRule type="containsErrors" dxfId="999" priority="201">
      <formula>ISERROR(C220)</formula>
    </cfRule>
  </conditionalFormatting>
  <conditionalFormatting sqref="C220:E227">
    <cfRule type="containsErrors" dxfId="998" priority="200">
      <formula>ISERROR(C220)</formula>
    </cfRule>
  </conditionalFormatting>
  <conditionalFormatting sqref="C221:E221">
    <cfRule type="containsErrors" dxfId="997" priority="199">
      <formula>ISERROR(C221)</formula>
    </cfRule>
  </conditionalFormatting>
  <conditionalFormatting sqref="C220:E227">
    <cfRule type="containsErrors" dxfId="996" priority="198">
      <formula>ISERROR(C220)</formula>
    </cfRule>
  </conditionalFormatting>
  <conditionalFormatting sqref="C220:E227">
    <cfRule type="containsErrors" dxfId="995" priority="197">
      <formula>ISERROR(C220)</formula>
    </cfRule>
  </conditionalFormatting>
  <conditionalFormatting sqref="C220:E227">
    <cfRule type="containsErrors" dxfId="994" priority="196">
      <formula>ISERROR(C220)</formula>
    </cfRule>
  </conditionalFormatting>
  <conditionalFormatting sqref="C220:E227">
    <cfRule type="containsErrors" dxfId="993" priority="195">
      <formula>ISERROR(C220)</formula>
    </cfRule>
  </conditionalFormatting>
  <conditionalFormatting sqref="C220:E227">
    <cfRule type="containsErrors" dxfId="992" priority="194">
      <formula>ISERROR(C220)</formula>
    </cfRule>
  </conditionalFormatting>
  <conditionalFormatting sqref="C220:E227">
    <cfRule type="containsErrors" dxfId="991" priority="193">
      <formula>ISERROR(C220)</formula>
    </cfRule>
  </conditionalFormatting>
  <conditionalFormatting sqref="C221:E221">
    <cfRule type="containsErrors" dxfId="990" priority="192">
      <formula>ISERROR(C221)</formula>
    </cfRule>
  </conditionalFormatting>
  <conditionalFormatting sqref="C220:E227">
    <cfRule type="containsErrors" dxfId="989" priority="191">
      <formula>ISERROR(C220)</formula>
    </cfRule>
  </conditionalFormatting>
  <conditionalFormatting sqref="C220:E227">
    <cfRule type="containsErrors" dxfId="988" priority="190">
      <formula>ISERROR(C220)</formula>
    </cfRule>
  </conditionalFormatting>
  <conditionalFormatting sqref="C220:E227">
    <cfRule type="containsErrors" dxfId="987" priority="189">
      <formula>ISERROR(C220)</formula>
    </cfRule>
  </conditionalFormatting>
  <conditionalFormatting sqref="C220:E227">
    <cfRule type="containsErrors" dxfId="986" priority="188">
      <formula>ISERROR(C220)</formula>
    </cfRule>
  </conditionalFormatting>
  <conditionalFormatting sqref="C220:E227">
    <cfRule type="containsErrors" dxfId="985" priority="187">
      <formula>ISERROR(C220)</formula>
    </cfRule>
  </conditionalFormatting>
  <conditionalFormatting sqref="C220:E227">
    <cfRule type="containsErrors" dxfId="984" priority="186">
      <formula>ISERROR(C220)</formula>
    </cfRule>
  </conditionalFormatting>
  <conditionalFormatting sqref="C221:E221">
    <cfRule type="containsErrors" dxfId="983" priority="185">
      <formula>ISERROR(C221)</formula>
    </cfRule>
  </conditionalFormatting>
  <conditionalFormatting sqref="C220:E227">
    <cfRule type="containsErrors" dxfId="982" priority="184">
      <formula>ISERROR(C220)</formula>
    </cfRule>
  </conditionalFormatting>
  <conditionalFormatting sqref="C220:E227">
    <cfRule type="containsErrors" dxfId="981" priority="183">
      <formula>ISERROR(C220)</formula>
    </cfRule>
  </conditionalFormatting>
  <conditionalFormatting sqref="C220:E227">
    <cfRule type="containsErrors" dxfId="980" priority="182">
      <formula>ISERROR(C220)</formula>
    </cfRule>
  </conditionalFormatting>
  <conditionalFormatting sqref="C220:E227">
    <cfRule type="containsErrors" dxfId="979" priority="181">
      <formula>ISERROR(C220)</formula>
    </cfRule>
  </conditionalFormatting>
  <conditionalFormatting sqref="C220:E227">
    <cfRule type="containsErrors" dxfId="978" priority="180">
      <formula>ISERROR(C220)</formula>
    </cfRule>
  </conditionalFormatting>
  <conditionalFormatting sqref="C220:E227">
    <cfRule type="containsErrors" dxfId="977" priority="179">
      <formula>ISERROR(C220)</formula>
    </cfRule>
  </conditionalFormatting>
  <conditionalFormatting sqref="C221:E221">
    <cfRule type="containsErrors" dxfId="976" priority="178">
      <formula>ISERROR(C221)</formula>
    </cfRule>
  </conditionalFormatting>
  <conditionalFormatting sqref="C221:E221">
    <cfRule type="containsErrors" dxfId="975" priority="177">
      <formula>ISERROR(C221)</formula>
    </cfRule>
  </conditionalFormatting>
  <conditionalFormatting sqref="C220:E227">
    <cfRule type="containsErrors" dxfId="974" priority="176">
      <formula>ISERROR(C220)</formula>
    </cfRule>
  </conditionalFormatting>
  <conditionalFormatting sqref="C220:E227">
    <cfRule type="containsErrors" dxfId="973" priority="175">
      <formula>ISERROR(C220)</formula>
    </cfRule>
  </conditionalFormatting>
  <conditionalFormatting sqref="C220:E227">
    <cfRule type="containsErrors" dxfId="972" priority="174">
      <formula>ISERROR(C220)</formula>
    </cfRule>
  </conditionalFormatting>
  <conditionalFormatting sqref="C220:E227">
    <cfRule type="containsErrors" dxfId="971" priority="173">
      <formula>ISERROR(C220)</formula>
    </cfRule>
  </conditionalFormatting>
  <conditionalFormatting sqref="C220:E227">
    <cfRule type="containsErrors" dxfId="970" priority="172">
      <formula>ISERROR(C220)</formula>
    </cfRule>
  </conditionalFormatting>
  <conditionalFormatting sqref="C220:E227">
    <cfRule type="containsErrors" dxfId="969" priority="171">
      <formula>ISERROR(C220)</formula>
    </cfRule>
  </conditionalFormatting>
  <conditionalFormatting sqref="C221:E221">
    <cfRule type="containsErrors" dxfId="968" priority="170">
      <formula>ISERROR(C221)</formula>
    </cfRule>
  </conditionalFormatting>
  <conditionalFormatting sqref="C220:E227">
    <cfRule type="containsErrors" dxfId="967" priority="169">
      <formula>ISERROR(C220)</formula>
    </cfRule>
  </conditionalFormatting>
  <conditionalFormatting sqref="C220:E227">
    <cfRule type="containsErrors" dxfId="966" priority="168">
      <formula>ISERROR(C220)</formula>
    </cfRule>
  </conditionalFormatting>
  <conditionalFormatting sqref="C220:E227">
    <cfRule type="containsErrors" dxfId="965" priority="167">
      <formula>ISERROR(C220)</formula>
    </cfRule>
  </conditionalFormatting>
  <conditionalFormatting sqref="C220:E227">
    <cfRule type="containsErrors" dxfId="964" priority="166">
      <formula>ISERROR(C220)</formula>
    </cfRule>
  </conditionalFormatting>
  <conditionalFormatting sqref="C220:E227">
    <cfRule type="containsErrors" dxfId="963" priority="165">
      <formula>ISERROR(C220)</formula>
    </cfRule>
  </conditionalFormatting>
  <conditionalFormatting sqref="C220:E227">
    <cfRule type="containsErrors" dxfId="962" priority="164">
      <formula>ISERROR(C220)</formula>
    </cfRule>
  </conditionalFormatting>
  <conditionalFormatting sqref="C221:E221">
    <cfRule type="containsErrors" dxfId="961" priority="163">
      <formula>ISERROR(C221)</formula>
    </cfRule>
  </conditionalFormatting>
  <conditionalFormatting sqref="C220:E227">
    <cfRule type="containsErrors" dxfId="960" priority="162">
      <formula>ISERROR(C220)</formula>
    </cfRule>
  </conditionalFormatting>
  <conditionalFormatting sqref="C220:E227">
    <cfRule type="containsErrors" dxfId="959" priority="161">
      <formula>ISERROR(C220)</formula>
    </cfRule>
  </conditionalFormatting>
  <conditionalFormatting sqref="C220:E227">
    <cfRule type="containsErrors" dxfId="958" priority="160">
      <formula>ISERROR(C220)</formula>
    </cfRule>
  </conditionalFormatting>
  <conditionalFormatting sqref="C220:E227">
    <cfRule type="containsErrors" dxfId="957" priority="159">
      <formula>ISERROR(C220)</formula>
    </cfRule>
  </conditionalFormatting>
  <conditionalFormatting sqref="C220:E227">
    <cfRule type="containsErrors" dxfId="956" priority="158">
      <formula>ISERROR(C220)</formula>
    </cfRule>
  </conditionalFormatting>
  <conditionalFormatting sqref="C220:E227">
    <cfRule type="containsErrors" dxfId="955" priority="157">
      <formula>ISERROR(C220)</formula>
    </cfRule>
  </conditionalFormatting>
  <conditionalFormatting sqref="C221:E221">
    <cfRule type="containsErrors" dxfId="954" priority="156">
      <formula>ISERROR(C221)</formula>
    </cfRule>
  </conditionalFormatting>
  <conditionalFormatting sqref="C221:E221">
    <cfRule type="containsErrors" dxfId="953" priority="155">
      <formula>ISERROR(C221)</formula>
    </cfRule>
  </conditionalFormatting>
  <conditionalFormatting sqref="C220:E227">
    <cfRule type="containsErrors" dxfId="952" priority="154">
      <formula>ISERROR(C220)</formula>
    </cfRule>
  </conditionalFormatting>
  <conditionalFormatting sqref="C220:E227">
    <cfRule type="containsErrors" dxfId="951" priority="153">
      <formula>ISERROR(C220)</formula>
    </cfRule>
  </conditionalFormatting>
  <conditionalFormatting sqref="C220:E227">
    <cfRule type="containsErrors" dxfId="950" priority="152">
      <formula>ISERROR(C220)</formula>
    </cfRule>
  </conditionalFormatting>
  <conditionalFormatting sqref="C220:E227">
    <cfRule type="containsErrors" dxfId="949" priority="151">
      <formula>ISERROR(C220)</formula>
    </cfRule>
  </conditionalFormatting>
  <conditionalFormatting sqref="C220:E227">
    <cfRule type="containsErrors" dxfId="948" priority="150">
      <formula>ISERROR(C220)</formula>
    </cfRule>
  </conditionalFormatting>
  <conditionalFormatting sqref="C220:E227">
    <cfRule type="containsErrors" dxfId="947" priority="149">
      <formula>ISERROR(C220)</formula>
    </cfRule>
  </conditionalFormatting>
  <conditionalFormatting sqref="C221:E221">
    <cfRule type="containsErrors" dxfId="946" priority="148">
      <formula>ISERROR(C221)</formula>
    </cfRule>
  </conditionalFormatting>
  <conditionalFormatting sqref="G233:G240">
    <cfRule type="cellIs" dxfId="945" priority="147" operator="equal">
      <formula>0</formula>
    </cfRule>
  </conditionalFormatting>
  <conditionalFormatting sqref="C233:E240">
    <cfRule type="containsErrors" dxfId="944" priority="146">
      <formula>ISERROR(C233)</formula>
    </cfRule>
  </conditionalFormatting>
  <conditionalFormatting sqref="C233:E240">
    <cfRule type="containsErrors" dxfId="943" priority="145">
      <formula>ISERROR(C233)</formula>
    </cfRule>
  </conditionalFormatting>
  <conditionalFormatting sqref="C233:E240">
    <cfRule type="containsErrors" dxfId="942" priority="144">
      <formula>ISERROR(C233)</formula>
    </cfRule>
  </conditionalFormatting>
  <conditionalFormatting sqref="C233:E240">
    <cfRule type="containsErrors" dxfId="941" priority="143">
      <formula>ISERROR(C233)</formula>
    </cfRule>
  </conditionalFormatting>
  <conditionalFormatting sqref="C233:E240">
    <cfRule type="containsErrors" dxfId="940" priority="142">
      <formula>ISERROR(C233)</formula>
    </cfRule>
  </conditionalFormatting>
  <conditionalFormatting sqref="C233:E240">
    <cfRule type="containsErrors" dxfId="939" priority="141">
      <formula>ISERROR(C233)</formula>
    </cfRule>
  </conditionalFormatting>
  <conditionalFormatting sqref="C234:E234">
    <cfRule type="containsErrors" dxfId="938" priority="140">
      <formula>ISERROR(C234)</formula>
    </cfRule>
  </conditionalFormatting>
  <conditionalFormatting sqref="C233:E240">
    <cfRule type="containsErrors" dxfId="937" priority="139">
      <formula>ISERROR(C233)</formula>
    </cfRule>
  </conditionalFormatting>
  <conditionalFormatting sqref="C233:E240">
    <cfRule type="containsErrors" dxfId="936" priority="138">
      <formula>ISERROR(C233)</formula>
    </cfRule>
  </conditionalFormatting>
  <conditionalFormatting sqref="C233:E240">
    <cfRule type="containsErrors" dxfId="935" priority="137">
      <formula>ISERROR(C233)</formula>
    </cfRule>
  </conditionalFormatting>
  <conditionalFormatting sqref="C233:E240">
    <cfRule type="containsErrors" dxfId="934" priority="136">
      <formula>ISERROR(C233)</formula>
    </cfRule>
  </conditionalFormatting>
  <conditionalFormatting sqref="C233:E240">
    <cfRule type="containsErrors" dxfId="933" priority="135">
      <formula>ISERROR(C233)</formula>
    </cfRule>
  </conditionalFormatting>
  <conditionalFormatting sqref="C233:E240">
    <cfRule type="containsErrors" dxfId="932" priority="134">
      <formula>ISERROR(C233)</formula>
    </cfRule>
  </conditionalFormatting>
  <conditionalFormatting sqref="C234:E234">
    <cfRule type="containsErrors" dxfId="931" priority="133">
      <formula>ISERROR(C234)</formula>
    </cfRule>
  </conditionalFormatting>
  <conditionalFormatting sqref="C233:E240">
    <cfRule type="containsErrors" dxfId="930" priority="132">
      <formula>ISERROR(C233)</formula>
    </cfRule>
  </conditionalFormatting>
  <conditionalFormatting sqref="C233:E240">
    <cfRule type="containsErrors" dxfId="929" priority="131">
      <formula>ISERROR(C233)</formula>
    </cfRule>
  </conditionalFormatting>
  <conditionalFormatting sqref="C233:E240">
    <cfRule type="containsErrors" dxfId="928" priority="130">
      <formula>ISERROR(C233)</formula>
    </cfRule>
  </conditionalFormatting>
  <conditionalFormatting sqref="C233:E240">
    <cfRule type="containsErrors" dxfId="927" priority="129">
      <formula>ISERROR(C233)</formula>
    </cfRule>
  </conditionalFormatting>
  <conditionalFormatting sqref="C233:E240">
    <cfRule type="containsErrors" dxfId="926" priority="128">
      <formula>ISERROR(C233)</formula>
    </cfRule>
  </conditionalFormatting>
  <conditionalFormatting sqref="C233:E240">
    <cfRule type="containsErrors" dxfId="925" priority="127">
      <formula>ISERROR(C233)</formula>
    </cfRule>
  </conditionalFormatting>
  <conditionalFormatting sqref="C234:E234">
    <cfRule type="containsErrors" dxfId="924" priority="126">
      <formula>ISERROR(C234)</formula>
    </cfRule>
  </conditionalFormatting>
  <conditionalFormatting sqref="C233:E240">
    <cfRule type="containsErrors" dxfId="923" priority="125">
      <formula>ISERROR(C233)</formula>
    </cfRule>
  </conditionalFormatting>
  <conditionalFormatting sqref="C233:E240">
    <cfRule type="containsErrors" dxfId="922" priority="124">
      <formula>ISERROR(C233)</formula>
    </cfRule>
  </conditionalFormatting>
  <conditionalFormatting sqref="C233:E240">
    <cfRule type="containsErrors" dxfId="921" priority="123">
      <formula>ISERROR(C233)</formula>
    </cfRule>
  </conditionalFormatting>
  <conditionalFormatting sqref="C233:E240">
    <cfRule type="containsErrors" dxfId="920" priority="122">
      <formula>ISERROR(C233)</formula>
    </cfRule>
  </conditionalFormatting>
  <conditionalFormatting sqref="C233:E240">
    <cfRule type="containsErrors" dxfId="919" priority="121">
      <formula>ISERROR(C233)</formula>
    </cfRule>
  </conditionalFormatting>
  <conditionalFormatting sqref="C233:E240">
    <cfRule type="containsErrors" dxfId="918" priority="120">
      <formula>ISERROR(C233)</formula>
    </cfRule>
  </conditionalFormatting>
  <conditionalFormatting sqref="C234:E234">
    <cfRule type="containsErrors" dxfId="917" priority="119">
      <formula>ISERROR(C234)</formula>
    </cfRule>
  </conditionalFormatting>
  <conditionalFormatting sqref="C233:E240">
    <cfRule type="containsErrors" dxfId="916" priority="118">
      <formula>ISERROR(C233)</formula>
    </cfRule>
  </conditionalFormatting>
  <conditionalFormatting sqref="C233:E240">
    <cfRule type="containsErrors" dxfId="915" priority="117">
      <formula>ISERROR(C233)</formula>
    </cfRule>
  </conditionalFormatting>
  <conditionalFormatting sqref="C233:E240">
    <cfRule type="containsErrors" dxfId="914" priority="116">
      <formula>ISERROR(C233)</formula>
    </cfRule>
  </conditionalFormatting>
  <conditionalFormatting sqref="C233:E240">
    <cfRule type="containsErrors" dxfId="913" priority="115">
      <formula>ISERROR(C233)</formula>
    </cfRule>
  </conditionalFormatting>
  <conditionalFormatting sqref="C233:E240">
    <cfRule type="containsErrors" dxfId="912" priority="114">
      <formula>ISERROR(C233)</formula>
    </cfRule>
  </conditionalFormatting>
  <conditionalFormatting sqref="C233:E240">
    <cfRule type="containsErrors" dxfId="911" priority="113">
      <formula>ISERROR(C233)</formula>
    </cfRule>
  </conditionalFormatting>
  <conditionalFormatting sqref="C234:E234">
    <cfRule type="containsErrors" dxfId="910" priority="112">
      <formula>ISERROR(C234)</formula>
    </cfRule>
  </conditionalFormatting>
  <conditionalFormatting sqref="C233:E240">
    <cfRule type="containsErrors" dxfId="909" priority="111">
      <formula>ISERROR(C233)</formula>
    </cfRule>
  </conditionalFormatting>
  <conditionalFormatting sqref="C233:E240">
    <cfRule type="containsErrors" dxfId="908" priority="110">
      <formula>ISERROR(C233)</formula>
    </cfRule>
  </conditionalFormatting>
  <conditionalFormatting sqref="C233:E240">
    <cfRule type="containsErrors" dxfId="907" priority="109">
      <formula>ISERROR(C233)</formula>
    </cfRule>
  </conditionalFormatting>
  <conditionalFormatting sqref="C233:E240">
    <cfRule type="containsErrors" dxfId="906" priority="108">
      <formula>ISERROR(C233)</formula>
    </cfRule>
  </conditionalFormatting>
  <conditionalFormatting sqref="C233:E240">
    <cfRule type="containsErrors" dxfId="905" priority="107">
      <formula>ISERROR(C233)</formula>
    </cfRule>
  </conditionalFormatting>
  <conditionalFormatting sqref="C233:E240">
    <cfRule type="containsErrors" dxfId="904" priority="106">
      <formula>ISERROR(C233)</formula>
    </cfRule>
  </conditionalFormatting>
  <conditionalFormatting sqref="C234:E234">
    <cfRule type="containsErrors" dxfId="903" priority="105">
      <formula>ISERROR(C234)</formula>
    </cfRule>
  </conditionalFormatting>
  <conditionalFormatting sqref="C234:E234">
    <cfRule type="containsErrors" dxfId="902" priority="104">
      <formula>ISERROR(C234)</formula>
    </cfRule>
  </conditionalFormatting>
  <conditionalFormatting sqref="C233:E240">
    <cfRule type="containsErrors" dxfId="901" priority="103">
      <formula>ISERROR(C233)</formula>
    </cfRule>
  </conditionalFormatting>
  <conditionalFormatting sqref="C233:E240">
    <cfRule type="containsErrors" dxfId="900" priority="102">
      <formula>ISERROR(C233)</formula>
    </cfRule>
  </conditionalFormatting>
  <conditionalFormatting sqref="C233:E240">
    <cfRule type="containsErrors" dxfId="899" priority="101">
      <formula>ISERROR(C233)</formula>
    </cfRule>
  </conditionalFormatting>
  <conditionalFormatting sqref="C233:E240">
    <cfRule type="containsErrors" dxfId="898" priority="100">
      <formula>ISERROR(C233)</formula>
    </cfRule>
  </conditionalFormatting>
  <conditionalFormatting sqref="C233:E240">
    <cfRule type="containsErrors" dxfId="897" priority="99">
      <formula>ISERROR(C233)</formula>
    </cfRule>
  </conditionalFormatting>
  <conditionalFormatting sqref="C233:E240">
    <cfRule type="containsErrors" dxfId="896" priority="98">
      <formula>ISERROR(C233)</formula>
    </cfRule>
  </conditionalFormatting>
  <conditionalFormatting sqref="C234:E234">
    <cfRule type="containsErrors" dxfId="895" priority="97">
      <formula>ISERROR(C234)</formula>
    </cfRule>
  </conditionalFormatting>
  <conditionalFormatting sqref="C233:E240">
    <cfRule type="containsErrors" dxfId="894" priority="96">
      <formula>ISERROR(C233)</formula>
    </cfRule>
  </conditionalFormatting>
  <conditionalFormatting sqref="C233:E240">
    <cfRule type="containsErrors" dxfId="893" priority="95">
      <formula>ISERROR(C233)</formula>
    </cfRule>
  </conditionalFormatting>
  <conditionalFormatting sqref="C233:E240">
    <cfRule type="containsErrors" dxfId="892" priority="94">
      <formula>ISERROR(C233)</formula>
    </cfRule>
  </conditionalFormatting>
  <conditionalFormatting sqref="C233:E240">
    <cfRule type="containsErrors" dxfId="891" priority="93">
      <formula>ISERROR(C233)</formula>
    </cfRule>
  </conditionalFormatting>
  <conditionalFormatting sqref="C233:E240">
    <cfRule type="containsErrors" dxfId="890" priority="92">
      <formula>ISERROR(C233)</formula>
    </cfRule>
  </conditionalFormatting>
  <conditionalFormatting sqref="C233:E240">
    <cfRule type="containsErrors" dxfId="889" priority="91">
      <formula>ISERROR(C233)</formula>
    </cfRule>
  </conditionalFormatting>
  <conditionalFormatting sqref="C234:E234">
    <cfRule type="containsErrors" dxfId="888" priority="90">
      <formula>ISERROR(C234)</formula>
    </cfRule>
  </conditionalFormatting>
  <conditionalFormatting sqref="C233:E240">
    <cfRule type="containsErrors" dxfId="887" priority="89">
      <formula>ISERROR(C233)</formula>
    </cfRule>
  </conditionalFormatting>
  <conditionalFormatting sqref="C233:E240">
    <cfRule type="containsErrors" dxfId="886" priority="88">
      <formula>ISERROR(C233)</formula>
    </cfRule>
  </conditionalFormatting>
  <conditionalFormatting sqref="C233:E240">
    <cfRule type="containsErrors" dxfId="885" priority="87">
      <formula>ISERROR(C233)</formula>
    </cfRule>
  </conditionalFormatting>
  <conditionalFormatting sqref="C233:E240">
    <cfRule type="containsErrors" dxfId="884" priority="86">
      <formula>ISERROR(C233)</formula>
    </cfRule>
  </conditionalFormatting>
  <conditionalFormatting sqref="C233:E240">
    <cfRule type="containsErrors" dxfId="883" priority="85">
      <formula>ISERROR(C233)</formula>
    </cfRule>
  </conditionalFormatting>
  <conditionalFormatting sqref="C233:E240">
    <cfRule type="containsErrors" dxfId="882" priority="84">
      <formula>ISERROR(C233)</formula>
    </cfRule>
  </conditionalFormatting>
  <conditionalFormatting sqref="C234:E234">
    <cfRule type="containsErrors" dxfId="881" priority="83">
      <formula>ISERROR(C234)</formula>
    </cfRule>
  </conditionalFormatting>
  <conditionalFormatting sqref="C234:E234">
    <cfRule type="containsErrors" dxfId="880" priority="82">
      <formula>ISERROR(C234)</formula>
    </cfRule>
  </conditionalFormatting>
  <conditionalFormatting sqref="C233:E240">
    <cfRule type="containsErrors" dxfId="879" priority="81">
      <formula>ISERROR(C233)</formula>
    </cfRule>
  </conditionalFormatting>
  <conditionalFormatting sqref="C233:E240">
    <cfRule type="containsErrors" dxfId="878" priority="80">
      <formula>ISERROR(C233)</formula>
    </cfRule>
  </conditionalFormatting>
  <conditionalFormatting sqref="C233:E240">
    <cfRule type="containsErrors" dxfId="877" priority="79">
      <formula>ISERROR(C233)</formula>
    </cfRule>
  </conditionalFormatting>
  <conditionalFormatting sqref="C233:E240">
    <cfRule type="containsErrors" dxfId="876" priority="78">
      <formula>ISERROR(C233)</formula>
    </cfRule>
  </conditionalFormatting>
  <conditionalFormatting sqref="C233:E240">
    <cfRule type="containsErrors" dxfId="875" priority="77">
      <formula>ISERROR(C233)</formula>
    </cfRule>
  </conditionalFormatting>
  <conditionalFormatting sqref="C233:E240">
    <cfRule type="containsErrors" dxfId="874" priority="76">
      <formula>ISERROR(C233)</formula>
    </cfRule>
  </conditionalFormatting>
  <conditionalFormatting sqref="C234:E234">
    <cfRule type="containsErrors" dxfId="873" priority="75">
      <formula>ISERROR(C234)</formula>
    </cfRule>
  </conditionalFormatting>
  <conditionalFormatting sqref="C233:E240">
    <cfRule type="containsErrors" dxfId="872" priority="74">
      <formula>ISERROR(C233)</formula>
    </cfRule>
  </conditionalFormatting>
  <conditionalFormatting sqref="G233:G240">
    <cfRule type="cellIs" dxfId="871" priority="73" operator="equal">
      <formula>0</formula>
    </cfRule>
  </conditionalFormatting>
  <conditionalFormatting sqref="C233:E240">
    <cfRule type="containsErrors" dxfId="870" priority="72">
      <formula>ISERROR(C233)</formula>
    </cfRule>
  </conditionalFormatting>
  <conditionalFormatting sqref="C233:E240">
    <cfRule type="containsErrors" dxfId="869" priority="71">
      <formula>ISERROR(C233)</formula>
    </cfRule>
  </conditionalFormatting>
  <conditionalFormatting sqref="C233:E240">
    <cfRule type="containsErrors" dxfId="868" priority="70">
      <formula>ISERROR(C233)</formula>
    </cfRule>
  </conditionalFormatting>
  <conditionalFormatting sqref="C233:E240">
    <cfRule type="containsErrors" dxfId="867" priority="69">
      <formula>ISERROR(C233)</formula>
    </cfRule>
  </conditionalFormatting>
  <conditionalFormatting sqref="C233:E240">
    <cfRule type="containsErrors" dxfId="866" priority="68">
      <formula>ISERROR(C233)</formula>
    </cfRule>
  </conditionalFormatting>
  <conditionalFormatting sqref="C233:E240">
    <cfRule type="containsErrors" dxfId="865" priority="67">
      <formula>ISERROR(C233)</formula>
    </cfRule>
  </conditionalFormatting>
  <conditionalFormatting sqref="C234:E234">
    <cfRule type="containsErrors" dxfId="864" priority="66">
      <formula>ISERROR(C234)</formula>
    </cfRule>
  </conditionalFormatting>
  <conditionalFormatting sqref="C233:E240">
    <cfRule type="containsErrors" dxfId="863" priority="65">
      <formula>ISERROR(C233)</formula>
    </cfRule>
  </conditionalFormatting>
  <conditionalFormatting sqref="C233:E240">
    <cfRule type="containsErrors" dxfId="862" priority="64">
      <formula>ISERROR(C233)</formula>
    </cfRule>
  </conditionalFormatting>
  <conditionalFormatting sqref="C233:E240">
    <cfRule type="containsErrors" dxfId="861" priority="63">
      <formula>ISERROR(C233)</formula>
    </cfRule>
  </conditionalFormatting>
  <conditionalFormatting sqref="C233:E240">
    <cfRule type="containsErrors" dxfId="860" priority="62">
      <formula>ISERROR(C233)</formula>
    </cfRule>
  </conditionalFormatting>
  <conditionalFormatting sqref="C233:E240">
    <cfRule type="containsErrors" dxfId="859" priority="61">
      <formula>ISERROR(C233)</formula>
    </cfRule>
  </conditionalFormatting>
  <conditionalFormatting sqref="C233:E240">
    <cfRule type="containsErrors" dxfId="858" priority="60">
      <formula>ISERROR(C233)</formula>
    </cfRule>
  </conditionalFormatting>
  <conditionalFormatting sqref="C234:E234">
    <cfRule type="containsErrors" dxfId="857" priority="59">
      <formula>ISERROR(C234)</formula>
    </cfRule>
  </conditionalFormatting>
  <conditionalFormatting sqref="C233:E240">
    <cfRule type="containsErrors" dxfId="856" priority="58">
      <formula>ISERROR(C233)</formula>
    </cfRule>
  </conditionalFormatting>
  <conditionalFormatting sqref="C233:E240">
    <cfRule type="containsErrors" dxfId="855" priority="57">
      <formula>ISERROR(C233)</formula>
    </cfRule>
  </conditionalFormatting>
  <conditionalFormatting sqref="C233:E240">
    <cfRule type="containsErrors" dxfId="854" priority="56">
      <formula>ISERROR(C233)</formula>
    </cfRule>
  </conditionalFormatting>
  <conditionalFormatting sqref="C233:E240">
    <cfRule type="containsErrors" dxfId="853" priority="55">
      <formula>ISERROR(C233)</formula>
    </cfRule>
  </conditionalFormatting>
  <conditionalFormatting sqref="C233:E240">
    <cfRule type="containsErrors" dxfId="852" priority="54">
      <formula>ISERROR(C233)</formula>
    </cfRule>
  </conditionalFormatting>
  <conditionalFormatting sqref="C233:E240">
    <cfRule type="containsErrors" dxfId="851" priority="53">
      <formula>ISERROR(C233)</formula>
    </cfRule>
  </conditionalFormatting>
  <conditionalFormatting sqref="C234:E234">
    <cfRule type="containsErrors" dxfId="850" priority="52">
      <formula>ISERROR(C234)</formula>
    </cfRule>
  </conditionalFormatting>
  <conditionalFormatting sqref="C233:E240">
    <cfRule type="containsErrors" dxfId="849" priority="51">
      <formula>ISERROR(C233)</formula>
    </cfRule>
  </conditionalFormatting>
  <conditionalFormatting sqref="C233:E240">
    <cfRule type="containsErrors" dxfId="848" priority="50">
      <formula>ISERROR(C233)</formula>
    </cfRule>
  </conditionalFormatting>
  <conditionalFormatting sqref="C233:E240">
    <cfRule type="containsErrors" dxfId="847" priority="49">
      <formula>ISERROR(C233)</formula>
    </cfRule>
  </conditionalFormatting>
  <conditionalFormatting sqref="C233:E240">
    <cfRule type="containsErrors" dxfId="846" priority="48">
      <formula>ISERROR(C233)</formula>
    </cfRule>
  </conditionalFormatting>
  <conditionalFormatting sqref="C233:E240">
    <cfRule type="containsErrors" dxfId="845" priority="47">
      <formula>ISERROR(C233)</formula>
    </cfRule>
  </conditionalFormatting>
  <conditionalFormatting sqref="C233:E240">
    <cfRule type="containsErrors" dxfId="844" priority="46">
      <formula>ISERROR(C233)</formula>
    </cfRule>
  </conditionalFormatting>
  <conditionalFormatting sqref="C234:E234">
    <cfRule type="containsErrors" dxfId="843" priority="45">
      <formula>ISERROR(C234)</formula>
    </cfRule>
  </conditionalFormatting>
  <conditionalFormatting sqref="C233:E240">
    <cfRule type="containsErrors" dxfId="842" priority="44">
      <formula>ISERROR(C233)</formula>
    </cfRule>
  </conditionalFormatting>
  <conditionalFormatting sqref="C233:E240">
    <cfRule type="containsErrors" dxfId="841" priority="43">
      <formula>ISERROR(C233)</formula>
    </cfRule>
  </conditionalFormatting>
  <conditionalFormatting sqref="C233:E240">
    <cfRule type="containsErrors" dxfId="840" priority="42">
      <formula>ISERROR(C233)</formula>
    </cfRule>
  </conditionalFormatting>
  <conditionalFormatting sqref="C233:E240">
    <cfRule type="containsErrors" dxfId="839" priority="41">
      <formula>ISERROR(C233)</formula>
    </cfRule>
  </conditionalFormatting>
  <conditionalFormatting sqref="C233:E240">
    <cfRule type="containsErrors" dxfId="838" priority="40">
      <formula>ISERROR(C233)</formula>
    </cfRule>
  </conditionalFormatting>
  <conditionalFormatting sqref="C233:E240">
    <cfRule type="containsErrors" dxfId="837" priority="39">
      <formula>ISERROR(C233)</formula>
    </cfRule>
  </conditionalFormatting>
  <conditionalFormatting sqref="C234:E234">
    <cfRule type="containsErrors" dxfId="836" priority="38">
      <formula>ISERROR(C234)</formula>
    </cfRule>
  </conditionalFormatting>
  <conditionalFormatting sqref="C233:E240">
    <cfRule type="containsErrors" dxfId="835" priority="37">
      <formula>ISERROR(C233)</formula>
    </cfRule>
  </conditionalFormatting>
  <conditionalFormatting sqref="C233:E240">
    <cfRule type="containsErrors" dxfId="834" priority="36">
      <formula>ISERROR(C233)</formula>
    </cfRule>
  </conditionalFormatting>
  <conditionalFormatting sqref="C233:E240">
    <cfRule type="containsErrors" dxfId="833" priority="35">
      <formula>ISERROR(C233)</formula>
    </cfRule>
  </conditionalFormatting>
  <conditionalFormatting sqref="C233:E240">
    <cfRule type="containsErrors" dxfId="832" priority="34">
      <formula>ISERROR(C233)</formula>
    </cfRule>
  </conditionalFormatting>
  <conditionalFormatting sqref="C233:E240">
    <cfRule type="containsErrors" dxfId="831" priority="33">
      <formula>ISERROR(C233)</formula>
    </cfRule>
  </conditionalFormatting>
  <conditionalFormatting sqref="C233:E240">
    <cfRule type="containsErrors" dxfId="830" priority="32">
      <formula>ISERROR(C233)</formula>
    </cfRule>
  </conditionalFormatting>
  <conditionalFormatting sqref="C234:E234">
    <cfRule type="containsErrors" dxfId="829" priority="31">
      <formula>ISERROR(C234)</formula>
    </cfRule>
  </conditionalFormatting>
  <conditionalFormatting sqref="C234:E234">
    <cfRule type="containsErrors" dxfId="828" priority="30">
      <formula>ISERROR(C234)</formula>
    </cfRule>
  </conditionalFormatting>
  <conditionalFormatting sqref="C233:E240">
    <cfRule type="containsErrors" dxfId="827" priority="29">
      <formula>ISERROR(C233)</formula>
    </cfRule>
  </conditionalFormatting>
  <conditionalFormatting sqref="C233:E240">
    <cfRule type="containsErrors" dxfId="826" priority="28">
      <formula>ISERROR(C233)</formula>
    </cfRule>
  </conditionalFormatting>
  <conditionalFormatting sqref="C233:E240">
    <cfRule type="containsErrors" dxfId="825" priority="27">
      <formula>ISERROR(C233)</formula>
    </cfRule>
  </conditionalFormatting>
  <conditionalFormatting sqref="C233:E240">
    <cfRule type="containsErrors" dxfId="824" priority="26">
      <formula>ISERROR(C233)</formula>
    </cfRule>
  </conditionalFormatting>
  <conditionalFormatting sqref="C233:E240">
    <cfRule type="containsErrors" dxfId="823" priority="25">
      <formula>ISERROR(C233)</formula>
    </cfRule>
  </conditionalFormatting>
  <conditionalFormatting sqref="C233:E240">
    <cfRule type="containsErrors" dxfId="822" priority="24">
      <formula>ISERROR(C233)</formula>
    </cfRule>
  </conditionalFormatting>
  <conditionalFormatting sqref="C234:E234">
    <cfRule type="containsErrors" dxfId="821" priority="23">
      <formula>ISERROR(C234)</formula>
    </cfRule>
  </conditionalFormatting>
  <conditionalFormatting sqref="C233:E240">
    <cfRule type="containsErrors" dxfId="820" priority="22">
      <formula>ISERROR(C233)</formula>
    </cfRule>
  </conditionalFormatting>
  <conditionalFormatting sqref="C233:E240">
    <cfRule type="containsErrors" dxfId="819" priority="21">
      <formula>ISERROR(C233)</formula>
    </cfRule>
  </conditionalFormatting>
  <conditionalFormatting sqref="C233:E240">
    <cfRule type="containsErrors" dxfId="818" priority="20">
      <formula>ISERROR(C233)</formula>
    </cfRule>
  </conditionalFormatting>
  <conditionalFormatting sqref="C233:E240">
    <cfRule type="containsErrors" dxfId="817" priority="19">
      <formula>ISERROR(C233)</formula>
    </cfRule>
  </conditionalFormatting>
  <conditionalFormatting sqref="C233:E240">
    <cfRule type="containsErrors" dxfId="816" priority="18">
      <formula>ISERROR(C233)</formula>
    </cfRule>
  </conditionalFormatting>
  <conditionalFormatting sqref="C233:E240">
    <cfRule type="containsErrors" dxfId="815" priority="17">
      <formula>ISERROR(C233)</formula>
    </cfRule>
  </conditionalFormatting>
  <conditionalFormatting sqref="C234:E234">
    <cfRule type="containsErrors" dxfId="814" priority="16">
      <formula>ISERROR(C234)</formula>
    </cfRule>
  </conditionalFormatting>
  <conditionalFormatting sqref="C233:E240">
    <cfRule type="containsErrors" dxfId="813" priority="15">
      <formula>ISERROR(C233)</formula>
    </cfRule>
  </conditionalFormatting>
  <conditionalFormatting sqref="C233:E240">
    <cfRule type="containsErrors" dxfId="812" priority="14">
      <formula>ISERROR(C233)</formula>
    </cfRule>
  </conditionalFormatting>
  <conditionalFormatting sqref="C233:E240">
    <cfRule type="containsErrors" dxfId="811" priority="13">
      <formula>ISERROR(C233)</formula>
    </cfRule>
  </conditionalFormatting>
  <conditionalFormatting sqref="C233:E240">
    <cfRule type="containsErrors" dxfId="810" priority="12">
      <formula>ISERROR(C233)</formula>
    </cfRule>
  </conditionalFormatting>
  <conditionalFormatting sqref="C233:E240">
    <cfRule type="containsErrors" dxfId="809" priority="11">
      <formula>ISERROR(C233)</formula>
    </cfRule>
  </conditionalFormatting>
  <conditionalFormatting sqref="C233:E240">
    <cfRule type="containsErrors" dxfId="808" priority="10">
      <formula>ISERROR(C233)</formula>
    </cfRule>
  </conditionalFormatting>
  <conditionalFormatting sqref="C234:E234">
    <cfRule type="containsErrors" dxfId="807" priority="9">
      <formula>ISERROR(C234)</formula>
    </cfRule>
  </conditionalFormatting>
  <conditionalFormatting sqref="C234:E234">
    <cfRule type="containsErrors" dxfId="806" priority="8">
      <formula>ISERROR(C234)</formula>
    </cfRule>
  </conditionalFormatting>
  <conditionalFormatting sqref="C233:E240">
    <cfRule type="containsErrors" dxfId="805" priority="7">
      <formula>ISERROR(C233)</formula>
    </cfRule>
  </conditionalFormatting>
  <conditionalFormatting sqref="C233:E240">
    <cfRule type="containsErrors" dxfId="804" priority="6">
      <formula>ISERROR(C233)</formula>
    </cfRule>
  </conditionalFormatting>
  <conditionalFormatting sqref="C233:E240">
    <cfRule type="containsErrors" dxfId="803" priority="5">
      <formula>ISERROR(C233)</formula>
    </cfRule>
  </conditionalFormatting>
  <conditionalFormatting sqref="C233:E240">
    <cfRule type="containsErrors" dxfId="802" priority="4">
      <formula>ISERROR(C233)</formula>
    </cfRule>
  </conditionalFormatting>
  <conditionalFormatting sqref="C233:E240">
    <cfRule type="containsErrors" dxfId="801" priority="3">
      <formula>ISERROR(C233)</formula>
    </cfRule>
  </conditionalFormatting>
  <conditionalFormatting sqref="C233:E240">
    <cfRule type="containsErrors" dxfId="800" priority="2">
      <formula>ISERROR(C233)</formula>
    </cfRule>
  </conditionalFormatting>
  <conditionalFormatting sqref="C234:E234">
    <cfRule type="containsErrors" dxfId="799" priority="1">
      <formula>ISERROR(C234)</formula>
    </cfRule>
  </conditionalFormatting>
  <printOptions horizontalCentered="1"/>
  <pageMargins left="0.39370078740157483" right="0.39370078740157483" top="0.35433070866141736" bottom="0.43307086614173229" header="0.31496062992125984" footer="0.31496062992125984"/>
  <pageSetup paperSize="9" scale="19" orientation="portrait" r:id="rId1"/>
  <rowBreaks count="1" manualBreakCount="1">
    <brk id="102" max="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7030A0"/>
  </sheetPr>
  <dimension ref="A1:AM289"/>
  <sheetViews>
    <sheetView view="pageBreakPreview" zoomScale="70" zoomScaleNormal="70" zoomScaleSheetLayoutView="70" workbookViewId="0">
      <pane ySplit="8" topLeftCell="A63"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2</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Noé</v>
      </c>
      <c r="D4" s="775"/>
      <c r="E4" s="775"/>
      <c r="F4" s="775"/>
      <c r="G4" s="775"/>
      <c r="H4" s="775"/>
      <c r="I4" s="776" t="s">
        <v>119</v>
      </c>
      <c r="J4" s="806">
        <f>VLOOKUP(C4,listes!B5:C28,2,FALSE)</f>
        <v>37980</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0.72323495370370361</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0.15878213694182169</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4.3394097222222214</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4.458333333333333</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4.4050925925925926</v>
      </c>
    </row>
    <row r="14" spans="1:39" ht="21" customHeight="1">
      <c r="A14" s="208">
        <f>A67</f>
        <v>0.66666666666666663</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0.7222222222222221</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4.25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4.6666666666666661</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0.74305555555555547</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3.9702380952380953</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3.9702380952380953</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0.75</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0.73418209876543206</v>
      </c>
      <c r="U24" s="807"/>
      <c r="V24" s="807"/>
      <c r="W24" s="808" t="str">
        <f>REPT("|",AI13*22)</f>
        <v>||||||||||||||||||||||||||||||||||||||||||||||||||||||||||||||||||||||||||||||||||||||||||||||||</v>
      </c>
      <c r="X24" s="808"/>
      <c r="Y24" s="808"/>
      <c r="Z24" s="808"/>
      <c r="AA24" s="808"/>
      <c r="AB24" s="808"/>
      <c r="AC24" s="808"/>
      <c r="AD24" s="809"/>
      <c r="AE24" s="32"/>
    </row>
    <row r="25" spans="1:35" ht="21" customHeight="1">
      <c r="A25" s="208">
        <f>A115</f>
        <v>0.83333333333333326</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3.5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0.83333333333333326</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4.25</v>
      </c>
      <c r="AH31" s="741"/>
    </row>
    <row r="32" spans="1:35" ht="21" customHeight="1">
      <c r="A32" s="208">
        <f>A140</f>
        <v>0.77777777777777779</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0.75</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0.83333333333333326</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3.75</v>
      </c>
      <c r="AH35" s="741"/>
      <c r="AI35" s="15"/>
    </row>
    <row r="36" spans="1:35" ht="21" customHeight="1">
      <c r="A36" s="208">
        <f>A173</f>
        <v>0.77314814814814814</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0.70833333333333337</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0.66666666666666663</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0.77777777777777768</v>
      </c>
      <c r="U42" s="796"/>
      <c r="V42" s="796"/>
      <c r="W42" s="792" t="str">
        <f>REPT("|",AI17*22)</f>
        <v>||||||||||||||||||||||||||||||||||||||||||||||||||||||||||||||||||||||||||||||||||||||||||||||||||||||</v>
      </c>
      <c r="X42" s="792"/>
      <c r="Y42" s="792"/>
      <c r="Z42" s="792"/>
      <c r="AA42" s="792"/>
      <c r="AB42" s="792"/>
      <c r="AC42" s="792"/>
      <c r="AD42" s="793"/>
      <c r="AE42" s="32"/>
      <c r="AG42" s="741"/>
      <c r="AH42" s="741"/>
      <c r="AI42" s="23"/>
    </row>
    <row r="43" spans="1:35" ht="21" customHeight="1">
      <c r="A43" s="208">
        <f>A202</f>
        <v>0.70833333333333326</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0.5</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0.63194444444444442</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3.875</v>
      </c>
      <c r="AH45" s="741"/>
      <c r="AI45" s="15"/>
    </row>
    <row r="46" spans="1:35" ht="21" customHeight="1">
      <c r="A46" s="208">
        <f>A224</f>
        <v>0.58333333333333337</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0.66170634920634919</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0.66170634920634919</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M66" s="12"/>
      <c r="N66" s="12"/>
      <c r="O66" s="12"/>
      <c r="P66" s="12"/>
      <c r="Q66" s="12"/>
      <c r="R66" s="12"/>
      <c r="S66" s="12"/>
      <c r="T66" s="12"/>
      <c r="U66" s="12"/>
      <c r="V66" s="12"/>
      <c r="W66" s="12"/>
      <c r="X66" s="12"/>
      <c r="Y66" s="12"/>
      <c r="Z66" s="12"/>
      <c r="AA66" s="12"/>
      <c r="AB66" s="12"/>
      <c r="AC66" s="12"/>
      <c r="AD66" s="12"/>
      <c r="AE66" s="12"/>
      <c r="AG66" s="7"/>
    </row>
    <row r="67" spans="1:35" s="1" customFormat="1">
      <c r="A67" s="25">
        <f>(AG67/60)*10</f>
        <v>0.66666666666666663</v>
      </c>
      <c r="B67" s="756" t="str">
        <f>REPT("|",AG67*14)</f>
        <v>||||||||||||||||||||||||||||||||||||||||||||||||||||||||</v>
      </c>
      <c r="C67" s="784"/>
      <c r="D67" s="8" t="s">
        <v>87</v>
      </c>
      <c r="F67" s="1" t="s">
        <v>131</v>
      </c>
      <c r="L67" s="182" t="e">
        <f>IF(SUM(L69:L75)&gt;0,AVERAGEIF(L69:L75, "&lt;&gt;0"),NA())</f>
        <v>#N/A</v>
      </c>
      <c r="M67" s="182" t="e">
        <f t="shared" ref="M67:AE67" si="0">IF(SUM(M69:M75)&gt;0,AVERAGEIF(M69:M75, "&lt;&gt;0"),NA())</f>
        <v>#N/A</v>
      </c>
      <c r="N67" s="182" t="e">
        <f t="shared" si="0"/>
        <v>#N/A</v>
      </c>
      <c r="O67" s="182" t="e">
        <f t="shared" si="0"/>
        <v>#N/A</v>
      </c>
      <c r="P67" s="182">
        <f t="shared" si="0"/>
        <v>3</v>
      </c>
      <c r="Q67" s="182" t="e">
        <f t="shared" si="0"/>
        <v>#N/A</v>
      </c>
      <c r="R67" s="182">
        <f t="shared" si="0"/>
        <v>4</v>
      </c>
      <c r="S67" s="182" t="e">
        <f t="shared" si="0"/>
        <v>#N/A</v>
      </c>
      <c r="T67" s="182" t="e">
        <f t="shared" si="0"/>
        <v>#N/A</v>
      </c>
      <c r="U67" s="182" t="e">
        <f t="shared" si="0"/>
        <v>#N/A</v>
      </c>
      <c r="V67" s="182" t="e">
        <f t="shared" si="0"/>
        <v>#N/A</v>
      </c>
      <c r="W67" s="182" t="e">
        <f t="shared" si="0"/>
        <v>#N/A</v>
      </c>
      <c r="X67" s="182" t="e">
        <f t="shared" si="0"/>
        <v>#N/A</v>
      </c>
      <c r="Y67" s="182" t="e">
        <f t="shared" si="0"/>
        <v>#N/A</v>
      </c>
      <c r="Z67" s="182" t="e">
        <f t="shared" si="0"/>
        <v>#N/A</v>
      </c>
      <c r="AA67" s="182" t="e">
        <f t="shared" si="0"/>
        <v>#N/A</v>
      </c>
      <c r="AB67" s="182" t="e">
        <f t="shared" si="0"/>
        <v>#N/A</v>
      </c>
      <c r="AC67" s="182" t="e">
        <f t="shared" si="0"/>
        <v>#N/A</v>
      </c>
      <c r="AD67" s="182" t="e">
        <f t="shared" si="0"/>
        <v>#N/A</v>
      </c>
      <c r="AE67" s="182" t="e">
        <f t="shared" si="0"/>
        <v>#N/A</v>
      </c>
      <c r="AG67" s="77">
        <f>IF(SUM(AG69:AG75)&gt;0,AVERAGEIF(AG69:AG75, "&lt;&gt;0"),"")</f>
        <v>4</v>
      </c>
    </row>
    <row r="68" spans="1:35" s="1" customFormat="1" ht="15" customHeight="1"/>
    <row r="69" spans="1:35" ht="15" customHeight="1">
      <c r="A69" s="1"/>
      <c r="B69" s="26" t="e">
        <f>(AG69/60)*10</f>
        <v>#VALUE!</v>
      </c>
      <c r="C69" s="801" t="e">
        <f t="shared" ref="C69:C75" si="1">REPT("|",AG69*14)</f>
        <v>#VALUE!</v>
      </c>
      <c r="D69" s="802"/>
      <c r="F69" s="8" t="s">
        <v>4</v>
      </c>
      <c r="G69" s="13" t="s">
        <v>258</v>
      </c>
      <c r="H69" s="13"/>
      <c r="I69" s="13"/>
      <c r="J69" s="13"/>
      <c r="K69" s="29" t="s">
        <v>4</v>
      </c>
      <c r="L69" t="str">
        <f>IF('(1)'!$N12&lt;&gt;0,'(1)'!$N12,"")</f>
        <v/>
      </c>
      <c r="M69" t="str">
        <f>IF('(2)'!$N12&lt;&gt;0,'(2)'!$N12,"")</f>
        <v/>
      </c>
      <c r="N69" t="str">
        <f>IF('(3)'!$N12&lt;&gt;0,'(3)'!$N12,"")</f>
        <v/>
      </c>
      <c r="O69" t="str">
        <f>IF('(4)'!$N12&lt;&gt;0,'(4)'!$N12,"")</f>
        <v/>
      </c>
      <c r="P69" t="str">
        <f>IF('(5)'!$N12&lt;&gt;0,'(5)'!$N12,"")</f>
        <v/>
      </c>
      <c r="Q69" t="str">
        <f>IF('(6)'!$N12&lt;&gt;0,'(6)'!$N12,"")</f>
        <v/>
      </c>
      <c r="R69" t="str">
        <f>IF('(7)'!$N12&lt;&gt;0,'(7)'!$N12,"")</f>
        <v/>
      </c>
      <c r="S69" t="str">
        <f>IF('(8)'!$N12&lt;&gt;0,'(8)'!$N12,"")</f>
        <v/>
      </c>
      <c r="T69" t="str">
        <f>IF('(9)'!$N12&lt;&gt;0,'(9)'!$N12,"")</f>
        <v/>
      </c>
      <c r="U69" t="str">
        <f>IF('(10)'!$N12&lt;&gt;0,'(10)'!$N12,"")</f>
        <v/>
      </c>
      <c r="V69" t="str">
        <f>IF('(11)'!$N12&lt;&gt;0,'(11)'!$N12,"")</f>
        <v/>
      </c>
      <c r="W69" t="str">
        <f>IF('(12)'!$N12&lt;&gt;0,'(12)'!$N12,"")</f>
        <v/>
      </c>
      <c r="X69" t="str">
        <f>IF('(13)'!$N12&lt;&gt;0,'(13)'!$N12,"")</f>
        <v/>
      </c>
      <c r="Y69" t="str">
        <f>IF('(14)'!$N12&lt;&gt;0,'(14)'!$N12,"")</f>
        <v/>
      </c>
      <c r="Z69" t="str">
        <f>IF('(15)'!$N12&lt;&gt;0,'(15)'!$N12,"")</f>
        <v/>
      </c>
      <c r="AA69" t="str">
        <f>IF('(16)'!$N12&lt;&gt;0,'(16)'!$N12,"")</f>
        <v/>
      </c>
      <c r="AB69" t="str">
        <f>IF('(17)'!$N12&lt;&gt;0,'(17)'!$N12,"")</f>
        <v/>
      </c>
      <c r="AC69" t="str">
        <f>IF('(18)'!$N12&lt;&gt;0,'(18)'!$N12,"")</f>
        <v/>
      </c>
      <c r="AD69" t="str">
        <f>IF('(19)'!$N12&lt;&gt;0,'(19)'!$N12,"")</f>
        <v/>
      </c>
      <c r="AE69" t="str">
        <f>IF('(20)'!$N12&lt;&gt;0,'(20)'!$N12,"")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t="str">
        <f>IF('(1)'!$N13&lt;&gt;0,'(1)'!$N13,"")</f>
        <v/>
      </c>
      <c r="M70" t="str">
        <f>IF('(2)'!$N13&lt;&gt;0,'(2)'!$N13,"")</f>
        <v/>
      </c>
      <c r="N70" t="str">
        <f>IF('(3)'!$N13&lt;&gt;0,'(3)'!$N13,"")</f>
        <v/>
      </c>
      <c r="O70" t="str">
        <f>IF('(4)'!$N13&lt;&gt;0,'(4)'!$N13,"")</f>
        <v/>
      </c>
      <c r="P70" t="str">
        <f>IF('(5)'!$N13&lt;&gt;0,'(5)'!$N13,"")</f>
        <v/>
      </c>
      <c r="Q70" t="str">
        <f>IF('(6)'!$N13&lt;&gt;0,'(6)'!$N13,"")</f>
        <v/>
      </c>
      <c r="R70" t="str">
        <f>IF('(7)'!$N13&lt;&gt;0,'(7)'!$N13,"")</f>
        <v/>
      </c>
      <c r="S70" t="str">
        <f>IF('(8)'!$N13&lt;&gt;0,'(8)'!$N13,"")</f>
        <v/>
      </c>
      <c r="T70" t="str">
        <f>IF('(9)'!$N13&lt;&gt;0,'(9)'!$N13,"")</f>
        <v/>
      </c>
      <c r="U70" t="str">
        <f>IF('(10)'!$N13&lt;&gt;0,'(10)'!$N13,"")</f>
        <v/>
      </c>
      <c r="V70" t="str">
        <f>IF('(11)'!$N13&lt;&gt;0,'(11)'!$N13,"")</f>
        <v/>
      </c>
      <c r="W70" t="str">
        <f>IF('(12)'!$N13&lt;&gt;0,'(12)'!$N13,"")</f>
        <v/>
      </c>
      <c r="X70" t="str">
        <f>IF('(13)'!$N13&lt;&gt;0,'(13)'!$N13,"")</f>
        <v/>
      </c>
      <c r="Y70" t="str">
        <f>IF('(14)'!$N13&lt;&gt;0,'(14)'!$N13,"")</f>
        <v/>
      </c>
      <c r="Z70" t="str">
        <f>IF('(15)'!$N13&lt;&gt;0,'(15)'!$N13,"")</f>
        <v/>
      </c>
      <c r="AA70" t="str">
        <f>IF('(16)'!$N13&lt;&gt;0,'(16)'!$N13,"")</f>
        <v/>
      </c>
      <c r="AB70" t="str">
        <f>IF('(17)'!$N13&lt;&gt;0,'(17)'!$N13,"")</f>
        <v/>
      </c>
      <c r="AC70" t="str">
        <f>IF('(18)'!$N13&lt;&gt;0,'(18)'!$N13,"")</f>
        <v/>
      </c>
      <c r="AD70" t="str">
        <f>IF('(19)'!$N13&lt;&gt;0,'(19)'!$N13,"")</f>
        <v/>
      </c>
      <c r="AE70" t="str">
        <f>IF('(20)'!$N13&lt;&gt;0,'(20)'!$N13,"")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t="str">
        <f>IF('(1)'!$N14&lt;&gt;0,'(1)'!$N14,"")</f>
        <v/>
      </c>
      <c r="M71" t="str">
        <f>IF('(2)'!$N14&lt;&gt;0,'(2)'!$N14,"")</f>
        <v/>
      </c>
      <c r="N71" t="str">
        <f>IF('(3)'!$N14&lt;&gt;0,'(3)'!$N14,"")</f>
        <v/>
      </c>
      <c r="O71" t="str">
        <f>IF('(4)'!$N14&lt;&gt;0,'(4)'!$N14,"")</f>
        <v/>
      </c>
      <c r="P71" t="str">
        <f>IF('(5)'!$N14&lt;&gt;0,'(5)'!$N14,"")</f>
        <v/>
      </c>
      <c r="Q71" t="str">
        <f>IF('(6)'!$N14&lt;&gt;0,'(6)'!$N14,"")</f>
        <v/>
      </c>
      <c r="R71" t="str">
        <f>IF('(7)'!$N14&lt;&gt;0,'(7)'!$N14,"")</f>
        <v/>
      </c>
      <c r="S71" t="str">
        <f>IF('(8)'!$N14&lt;&gt;0,'(8)'!$N14,"")</f>
        <v/>
      </c>
      <c r="T71" t="str">
        <f>IF('(9)'!$N14&lt;&gt;0,'(9)'!$N14,"")</f>
        <v/>
      </c>
      <c r="U71" t="str">
        <f>IF('(10)'!$N14&lt;&gt;0,'(10)'!$N14,"")</f>
        <v/>
      </c>
      <c r="V71" t="str">
        <f>IF('(11)'!$N14&lt;&gt;0,'(11)'!$N14,"")</f>
        <v/>
      </c>
      <c r="W71" t="str">
        <f>IF('(12)'!$N14&lt;&gt;0,'(12)'!$N14,"")</f>
        <v/>
      </c>
      <c r="X71" t="str">
        <f>IF('(13)'!$N14&lt;&gt;0,'(13)'!$N14,"")</f>
        <v/>
      </c>
      <c r="Y71" t="str">
        <f>IF('(14)'!$N14&lt;&gt;0,'(14)'!$N14,"")</f>
        <v/>
      </c>
      <c r="Z71" t="str">
        <f>IF('(15)'!$N14&lt;&gt;0,'(15)'!$N14,"")</f>
        <v/>
      </c>
      <c r="AA71" t="str">
        <f>IF('(16)'!$N14&lt;&gt;0,'(16)'!$N14,"")</f>
        <v/>
      </c>
      <c r="AB71" t="str">
        <f>IF('(17)'!$N14&lt;&gt;0,'(17)'!$N14,"")</f>
        <v/>
      </c>
      <c r="AC71" t="str">
        <f>IF('(18)'!$N14&lt;&gt;0,'(18)'!$N14,"")</f>
        <v/>
      </c>
      <c r="AD71" t="str">
        <f>IF('(19)'!$N14&lt;&gt;0,'(19)'!$N14,"")</f>
        <v/>
      </c>
      <c r="AE71" t="str">
        <f>IF('(20)'!$N14&lt;&gt;0,'(20)'!$N14,"")</f>
        <v/>
      </c>
      <c r="AG71" s="1" t="str">
        <f t="shared" si="3"/>
        <v/>
      </c>
      <c r="AH71" s="1"/>
      <c r="AI71" s="1"/>
    </row>
    <row r="72" spans="1:35" ht="16.5">
      <c r="A72" s="1"/>
      <c r="B72" s="26">
        <f t="shared" si="2"/>
        <v>0.83333333333333326</v>
      </c>
      <c r="C72" s="801" t="str">
        <f t="shared" si="1"/>
        <v>||||||||||||||||||||||||||||||||||||||||||||||||||||||||||||||||||||||</v>
      </c>
      <c r="D72" s="802"/>
      <c r="F72" s="8" t="s">
        <v>7</v>
      </c>
      <c r="G72" s="13" t="s">
        <v>261</v>
      </c>
      <c r="H72" s="11"/>
      <c r="I72" s="11"/>
      <c r="J72" s="11"/>
      <c r="K72" s="29" t="s">
        <v>7</v>
      </c>
      <c r="L72" t="str">
        <f>IF('(1)'!$N15&lt;&gt;0,'(1)'!$N15,"")</f>
        <v/>
      </c>
      <c r="M72" t="str">
        <f>IF('(2)'!$N15&lt;&gt;0,'(2)'!$N15,"")</f>
        <v/>
      </c>
      <c r="N72" t="str">
        <f>IF('(3)'!$N15&lt;&gt;0,'(3)'!$N15,"")</f>
        <v/>
      </c>
      <c r="O72" t="str">
        <f>IF('(4)'!$N15&lt;&gt;0,'(4)'!$N15,"")</f>
        <v/>
      </c>
      <c r="P72" t="str">
        <f>IF('(5)'!$N15&lt;&gt;0,'(5)'!$N15,"")</f>
        <v/>
      </c>
      <c r="Q72" t="str">
        <f>IF('(6)'!$N15&lt;&gt;0,'(6)'!$N15,"")</f>
        <v/>
      </c>
      <c r="R72">
        <f>IF('(7)'!$N15&lt;&gt;0,'(7)'!$N15,"")</f>
        <v>5</v>
      </c>
      <c r="S72" t="str">
        <f>IF('(8)'!$N15&lt;&gt;0,'(8)'!$N15,"")</f>
        <v/>
      </c>
      <c r="T72" t="str">
        <f>IF('(9)'!$N15&lt;&gt;0,'(9)'!$N15,"")</f>
        <v/>
      </c>
      <c r="U72" t="str">
        <f>IF('(10)'!$N15&lt;&gt;0,'(10)'!$N15,"")</f>
        <v/>
      </c>
      <c r="V72" t="str">
        <f>IF('(11)'!$N15&lt;&gt;0,'(11)'!$N15,"")</f>
        <v/>
      </c>
      <c r="W72" t="str">
        <f>IF('(12)'!$N15&lt;&gt;0,'(12)'!$N15,"")</f>
        <v/>
      </c>
      <c r="X72" t="str">
        <f>IF('(13)'!$N15&lt;&gt;0,'(13)'!$N15,"")</f>
        <v/>
      </c>
      <c r="Y72" t="str">
        <f>IF('(14)'!$N15&lt;&gt;0,'(14)'!$N15,"")</f>
        <v/>
      </c>
      <c r="Z72" t="str">
        <f>IF('(15)'!$N15&lt;&gt;0,'(15)'!$N15,"")</f>
        <v/>
      </c>
      <c r="AA72" t="str">
        <f>IF('(16)'!$N15&lt;&gt;0,'(16)'!$N15,"")</f>
        <v/>
      </c>
      <c r="AB72" t="str">
        <f>IF('(17)'!$N15&lt;&gt;0,'(17)'!$N15,"")</f>
        <v/>
      </c>
      <c r="AC72" t="str">
        <f>IF('(18)'!$N15&lt;&gt;0,'(18)'!$N15,"")</f>
        <v/>
      </c>
      <c r="AD72" t="str">
        <f>IF('(19)'!$N15&lt;&gt;0,'(19)'!$N15,"")</f>
        <v/>
      </c>
      <c r="AE72" t="str">
        <f>IF('(20)'!$N15&lt;&gt;0,'(20)'!$N15,"")</f>
        <v/>
      </c>
      <c r="AG72" s="1">
        <f t="shared" si="3"/>
        <v>5</v>
      </c>
      <c r="AH72" s="1"/>
      <c r="AI72" s="1"/>
    </row>
    <row r="73" spans="1:35" ht="16.5">
      <c r="A73" s="1"/>
      <c r="B73" s="26">
        <f t="shared" si="2"/>
        <v>0.5</v>
      </c>
      <c r="C73" s="801" t="str">
        <f t="shared" si="1"/>
        <v>||||||||||||||||||||||||||||||||||||||||||</v>
      </c>
      <c r="D73" s="802"/>
      <c r="F73" s="8" t="s">
        <v>8</v>
      </c>
      <c r="G73" s="13" t="s">
        <v>262</v>
      </c>
      <c r="H73" s="11"/>
      <c r="I73" s="11"/>
      <c r="J73" s="11"/>
      <c r="K73" s="29" t="s">
        <v>8</v>
      </c>
      <c r="L73" t="str">
        <f>IF('(1)'!$N16&lt;&gt;0,'(1)'!$N16,"")</f>
        <v/>
      </c>
      <c r="M73" t="str">
        <f>IF('(2)'!$N16&lt;&gt;0,'(2)'!$N16,"")</f>
        <v/>
      </c>
      <c r="N73" t="str">
        <f>IF('(3)'!$N16&lt;&gt;0,'(3)'!$N16,"")</f>
        <v/>
      </c>
      <c r="O73" t="str">
        <f>IF('(4)'!$N16&lt;&gt;0,'(4)'!$N16,"")</f>
        <v/>
      </c>
      <c r="P73">
        <f>IF('(5)'!$N16&lt;&gt;0,'(5)'!$N16,"")</f>
        <v>3</v>
      </c>
      <c r="Q73" t="str">
        <f>IF('(6)'!$N16&lt;&gt;0,'(6)'!$N16,"")</f>
        <v/>
      </c>
      <c r="R73">
        <f>IF('(7)'!$N16&lt;&gt;0,'(7)'!$N16,"")</f>
        <v>3</v>
      </c>
      <c r="S73" t="str">
        <f>IF('(8)'!$N16&lt;&gt;0,'(8)'!$N16,"")</f>
        <v/>
      </c>
      <c r="T73" t="str">
        <f>IF('(9)'!$N16&lt;&gt;0,'(9)'!$N16,"")</f>
        <v/>
      </c>
      <c r="U73" t="str">
        <f>IF('(10)'!$N16&lt;&gt;0,'(10)'!$N16,"")</f>
        <v/>
      </c>
      <c r="V73" t="str">
        <f>IF('(11)'!$N16&lt;&gt;0,'(11)'!$N16,"")</f>
        <v/>
      </c>
      <c r="W73" t="str">
        <f>IF('(12)'!$N16&lt;&gt;0,'(12)'!$N16,"")</f>
        <v/>
      </c>
      <c r="X73" t="str">
        <f>IF('(13)'!$N16&lt;&gt;0,'(13)'!$N16,"")</f>
        <v/>
      </c>
      <c r="Y73" t="str">
        <f>IF('(14)'!$N16&lt;&gt;0,'(14)'!$N16,"")</f>
        <v/>
      </c>
      <c r="Z73" t="str">
        <f>IF('(15)'!$N16&lt;&gt;0,'(15)'!$N16,"")</f>
        <v/>
      </c>
      <c r="AA73" t="str">
        <f>IF('(16)'!$N16&lt;&gt;0,'(16)'!$N16,"")</f>
        <v/>
      </c>
      <c r="AB73" t="str">
        <f>IF('(17)'!$N16&lt;&gt;0,'(17)'!$N16,"")</f>
        <v/>
      </c>
      <c r="AC73" t="str">
        <f>IF('(18)'!$N16&lt;&gt;0,'(18)'!$N16,"")</f>
        <v/>
      </c>
      <c r="AD73" t="str">
        <f>IF('(19)'!$N16&lt;&gt;0,'(19)'!$N16,"")</f>
        <v/>
      </c>
      <c r="AE73" t="str">
        <f>IF('(20)'!$N16&lt;&gt;0,'(20)'!$N16,"")</f>
        <v/>
      </c>
      <c r="AG73" s="1">
        <f t="shared" si="3"/>
        <v>3</v>
      </c>
      <c r="AH73" s="1"/>
      <c r="AI73" s="1"/>
    </row>
    <row r="74" spans="1:35" ht="16.5">
      <c r="A74" s="1"/>
      <c r="B74" s="26">
        <f t="shared" si="2"/>
        <v>0.66666666666666663</v>
      </c>
      <c r="C74" s="801" t="str">
        <f t="shared" si="1"/>
        <v>||||||||||||||||||||||||||||||||||||||||||||||||||||||||</v>
      </c>
      <c r="D74" s="802"/>
      <c r="F74" s="8" t="s">
        <v>9</v>
      </c>
      <c r="G74" s="13" t="s">
        <v>263</v>
      </c>
      <c r="H74" s="11"/>
      <c r="I74" s="11"/>
      <c r="J74" s="11"/>
      <c r="K74" s="29" t="s">
        <v>9</v>
      </c>
      <c r="L74" t="str">
        <f>IF('(1)'!$N17&lt;&gt;0,'(1)'!$N17,"")</f>
        <v/>
      </c>
      <c r="M74" t="str">
        <f>IF('(2)'!$N17&lt;&gt;0,'(2)'!$N17,"")</f>
        <v/>
      </c>
      <c r="N74" t="str">
        <f>IF('(3)'!$N17&lt;&gt;0,'(3)'!$N17,"")</f>
        <v/>
      </c>
      <c r="O74" t="str">
        <f>IF('(4)'!$N17&lt;&gt;0,'(4)'!$N17,"")</f>
        <v/>
      </c>
      <c r="P74" t="str">
        <f>IF('(5)'!$N17&lt;&gt;0,'(5)'!$N17,"")</f>
        <v/>
      </c>
      <c r="Q74" t="str">
        <f>IF('(6)'!$N17&lt;&gt;0,'(6)'!$N17,"")</f>
        <v/>
      </c>
      <c r="R74">
        <f>IF('(7)'!$N17&lt;&gt;0,'(7)'!$N17,"")</f>
        <v>4</v>
      </c>
      <c r="S74" t="str">
        <f>IF('(8)'!$N17&lt;&gt;0,'(8)'!$N17,"")</f>
        <v/>
      </c>
      <c r="T74" t="str">
        <f>IF('(9)'!$N17&lt;&gt;0,'(9)'!$N17,"")</f>
        <v/>
      </c>
      <c r="U74" t="str">
        <f>IF('(10)'!$N17&lt;&gt;0,'(10)'!$N17,"")</f>
        <v/>
      </c>
      <c r="V74" t="str">
        <f>IF('(11)'!$N17&lt;&gt;0,'(11)'!$N17,"")</f>
        <v/>
      </c>
      <c r="W74" t="str">
        <f>IF('(12)'!$N17&lt;&gt;0,'(12)'!$N17,"")</f>
        <v/>
      </c>
      <c r="X74" t="str">
        <f>IF('(13)'!$N17&lt;&gt;0,'(13)'!$N17,"")</f>
        <v/>
      </c>
      <c r="Y74" t="str">
        <f>IF('(14)'!$N17&lt;&gt;0,'(14)'!$N17,"")</f>
        <v/>
      </c>
      <c r="Z74" t="str">
        <f>IF('(15)'!$N17&lt;&gt;0,'(15)'!$N17,"")</f>
        <v/>
      </c>
      <c r="AA74" t="str">
        <f>IF('(16)'!$N17&lt;&gt;0,'(16)'!$N17,"")</f>
        <v/>
      </c>
      <c r="AB74" t="str">
        <f>IF('(17)'!$N17&lt;&gt;0,'(17)'!$N17,"")</f>
        <v/>
      </c>
      <c r="AC74" t="str">
        <f>IF('(18)'!$N17&lt;&gt;0,'(18)'!$N17,"")</f>
        <v/>
      </c>
      <c r="AD74" t="str">
        <f>IF('(19)'!$N17&lt;&gt;0,'(19)'!$N17,"")</f>
        <v/>
      </c>
      <c r="AE74" t="str">
        <f>IF('(20)'!$N17&lt;&gt;0,'(20)'!$N17,"")</f>
        <v/>
      </c>
      <c r="AG74" s="1">
        <f t="shared" si="3"/>
        <v>4</v>
      </c>
      <c r="AH74" s="1"/>
      <c r="AI74" s="1"/>
    </row>
    <row r="75" spans="1:35" ht="16.5">
      <c r="A75" s="1"/>
      <c r="B75" s="26" t="e">
        <f t="shared" si="2"/>
        <v>#VALUE!</v>
      </c>
      <c r="C75" s="801" t="e">
        <f t="shared" si="1"/>
        <v>#VALUE!</v>
      </c>
      <c r="D75" s="802"/>
      <c r="F75" s="8" t="s">
        <v>10</v>
      </c>
      <c r="G75" s="13" t="s">
        <v>264</v>
      </c>
      <c r="H75" s="11"/>
      <c r="I75" s="11"/>
      <c r="J75" s="11"/>
      <c r="K75" s="29" t="s">
        <v>10</v>
      </c>
      <c r="L75" t="str">
        <f>IF('(1)'!$N18&lt;&gt;0,'(1)'!$N18,"")</f>
        <v/>
      </c>
      <c r="M75" t="str">
        <f>IF('(2)'!$N18&lt;&gt;0,'(2)'!$N18,"")</f>
        <v/>
      </c>
      <c r="N75" t="str">
        <f>IF('(3)'!$N18&lt;&gt;0,'(3)'!$N18,"")</f>
        <v/>
      </c>
      <c r="O75" t="str">
        <f>IF('(4)'!$N18&lt;&gt;0,'(4)'!$N18,"")</f>
        <v/>
      </c>
      <c r="P75" t="str">
        <f>IF('(5)'!$N18&lt;&gt;0,'(5)'!$N18,"")</f>
        <v/>
      </c>
      <c r="Q75" t="str">
        <f>IF('(6)'!$N18&lt;&gt;0,'(6)'!$N18,"")</f>
        <v/>
      </c>
      <c r="R75" t="str">
        <f>IF('(7)'!$N18&lt;&gt;0,'(7)'!$N18,"")</f>
        <v/>
      </c>
      <c r="S75" t="str">
        <f>IF('(8)'!$N18&lt;&gt;0,'(8)'!$N18,"")</f>
        <v/>
      </c>
      <c r="T75" t="str">
        <f>IF('(9)'!$N18&lt;&gt;0,'(9)'!$N18,"")</f>
        <v/>
      </c>
      <c r="U75" t="str">
        <f>IF('(10)'!$N18&lt;&gt;0,'(10)'!$N18,"")</f>
        <v/>
      </c>
      <c r="V75" t="str">
        <f>IF('(11)'!$N18&lt;&gt;0,'(11)'!$N18,"")</f>
        <v/>
      </c>
      <c r="W75" t="str">
        <f>IF('(12)'!$N18&lt;&gt;0,'(12)'!$N18,"")</f>
        <v/>
      </c>
      <c r="X75" t="str">
        <f>IF('(13)'!$N18&lt;&gt;0,'(13)'!$N18,"")</f>
        <v/>
      </c>
      <c r="Y75" t="str">
        <f>IF('(14)'!$N18&lt;&gt;0,'(14)'!$N18,"")</f>
        <v/>
      </c>
      <c r="Z75" t="str">
        <f>IF('(15)'!$N18&lt;&gt;0,'(15)'!$N18,"")</f>
        <v/>
      </c>
      <c r="AA75" t="str">
        <f>IF('(16)'!$N18&lt;&gt;0,'(16)'!$N18,"")</f>
        <v/>
      </c>
      <c r="AB75" t="str">
        <f>IF('(17)'!$N18&lt;&gt;0,'(17)'!$N18,"")</f>
        <v/>
      </c>
      <c r="AC75" t="str">
        <f>IF('(18)'!$N18&lt;&gt;0,'(18)'!$N18,"")</f>
        <v/>
      </c>
      <c r="AD75" t="str">
        <f>IF('(19)'!$N18&lt;&gt;0,'(19)'!$N18,"")</f>
        <v/>
      </c>
      <c r="AE75" t="str">
        <f>IF('(20)'!$N18&lt;&gt;0,'(20)'!$N18,"")</f>
        <v/>
      </c>
      <c r="AG75" s="1" t="str">
        <f t="shared" si="3"/>
        <v/>
      </c>
      <c r="AH75" s="1"/>
      <c r="AI75" s="1"/>
    </row>
    <row r="76" spans="1:35">
      <c r="A76" s="1"/>
      <c r="B76" s="1"/>
      <c r="D76" s="1"/>
      <c r="E76" s="8"/>
      <c r="F76" s="8"/>
      <c r="G76" s="1"/>
      <c r="H76" s="1"/>
      <c r="I76" s="1"/>
      <c r="J76" s="1"/>
      <c r="K76" s="29"/>
      <c r="AG76" s="1"/>
      <c r="AH76" s="1"/>
      <c r="AI76" s="1"/>
    </row>
    <row r="77" spans="1:35">
      <c r="A77" s="25">
        <f>(AG77/60)*10</f>
        <v>0.7222222222222221</v>
      </c>
      <c r="B77" s="756" t="str">
        <f>REPT("|",AG77*14)</f>
        <v>||||||||||||||||||||||||||||||||||||||||||||||||||||||||||||</v>
      </c>
      <c r="C77" s="784"/>
      <c r="D77" s="9" t="s">
        <v>89</v>
      </c>
      <c r="F77" s="1" t="s">
        <v>132</v>
      </c>
      <c r="K77" s="29"/>
      <c r="L77" s="182">
        <f>IF(SUM(L79:L81)&gt;0,AVERAGEIF(L79:L81, "&lt;&gt;0"),NA())</f>
        <v>3</v>
      </c>
      <c r="M77" s="182" t="e">
        <f t="shared" ref="M77:AE77" si="4">IF(SUM(M79:M81)&gt;0,AVERAGEIF(M79:M81, "&lt;&gt;0"),NA())</f>
        <v>#N/A</v>
      </c>
      <c r="N77" s="182" t="e">
        <f t="shared" si="4"/>
        <v>#N/A</v>
      </c>
      <c r="O77" s="182">
        <f t="shared" si="4"/>
        <v>5</v>
      </c>
      <c r="P77" s="182">
        <f t="shared" si="4"/>
        <v>5</v>
      </c>
      <c r="Q77" s="182" t="e">
        <f t="shared" si="4"/>
        <v>#N/A</v>
      </c>
      <c r="R77" s="182" t="e">
        <f t="shared" si="4"/>
        <v>#N/A</v>
      </c>
      <c r="S77" s="182" t="e">
        <f t="shared" si="4"/>
        <v>#N/A</v>
      </c>
      <c r="T77" s="182" t="e">
        <f t="shared" si="4"/>
        <v>#N/A</v>
      </c>
      <c r="U77" s="182" t="e">
        <f t="shared" si="4"/>
        <v>#N/A</v>
      </c>
      <c r="V77" s="182" t="e">
        <f t="shared" si="4"/>
        <v>#N/A</v>
      </c>
      <c r="W77" s="182" t="e">
        <f t="shared" si="4"/>
        <v>#N/A</v>
      </c>
      <c r="X77" s="182" t="e">
        <f t="shared" si="4"/>
        <v>#N/A</v>
      </c>
      <c r="Y77" s="182" t="e">
        <f t="shared" si="4"/>
        <v>#N/A</v>
      </c>
      <c r="Z77" s="182" t="e">
        <f t="shared" si="4"/>
        <v>#N/A</v>
      </c>
      <c r="AA77" s="182" t="e">
        <f t="shared" si="4"/>
        <v>#N/A</v>
      </c>
      <c r="AB77" s="182" t="e">
        <f t="shared" si="4"/>
        <v>#N/A</v>
      </c>
      <c r="AC77" s="182" t="e">
        <f t="shared" si="4"/>
        <v>#N/A</v>
      </c>
      <c r="AD77" s="182" t="e">
        <f t="shared" si="4"/>
        <v>#N/A</v>
      </c>
      <c r="AE77" s="182" t="e">
        <f t="shared" si="4"/>
        <v>#N/A</v>
      </c>
      <c r="AG77" s="78">
        <f>IF(SUM(AG79:AG81)&gt;0,AVERAGEIF(AG79:AG81, "&lt;&gt;0"),"")</f>
        <v>4.333333333333333</v>
      </c>
      <c r="AH77" s="1"/>
      <c r="AI77" s="1"/>
    </row>
    <row r="78" spans="1:35">
      <c r="A78" s="1"/>
      <c r="B78" s="1"/>
      <c r="D78" s="1"/>
      <c r="E78" s="8"/>
      <c r="F78" s="8"/>
      <c r="G78" s="1"/>
      <c r="H78" s="1"/>
      <c r="I78" s="1"/>
      <c r="J78" s="1"/>
      <c r="K78" s="29"/>
      <c r="AG78" s="1"/>
      <c r="AH78" s="1"/>
    </row>
    <row r="79" spans="1:35" ht="16.5">
      <c r="A79" s="1"/>
      <c r="B79" s="26">
        <f>(AG79/60)*10</f>
        <v>0.83333333333333326</v>
      </c>
      <c r="C79" s="789" t="str">
        <f>REPT("|",AG79*14)</f>
        <v>||||||||||||||||||||||||||||||||||||||||||||||||||||||||||||||||||||||</v>
      </c>
      <c r="D79" s="790"/>
      <c r="F79" s="8" t="s">
        <v>1</v>
      </c>
      <c r="G79" s="13" t="s">
        <v>265</v>
      </c>
      <c r="H79" s="11"/>
      <c r="I79" s="11"/>
      <c r="J79" s="11"/>
      <c r="K79" s="29" t="s">
        <v>1</v>
      </c>
      <c r="L79" t="str">
        <f>IF('(1)'!$N22&lt;&gt;0,'(1)'!$N22,"")</f>
        <v/>
      </c>
      <c r="M79" t="str">
        <f>IF('(2)'!$N22&lt;&gt;0,'(2)'!$N22,"")</f>
        <v/>
      </c>
      <c r="N79" t="str">
        <f>IF('(3)'!$N22&lt;&gt;0,'(3)'!$N22,"")</f>
        <v/>
      </c>
      <c r="O79">
        <f>IF('(4)'!$N22&lt;&gt;0,'(4)'!$N22,"")</f>
        <v>5</v>
      </c>
      <c r="P79">
        <f>IF('(5)'!$N22&lt;&gt;0,'(5)'!$N22,"")</f>
        <v>5</v>
      </c>
      <c r="Q79" t="str">
        <f>IF('(6)'!$N22&lt;&gt;0,'(6)'!$N22,"")</f>
        <v/>
      </c>
      <c r="R79" t="str">
        <f>IF('(7)'!$N22&lt;&gt;0,'(7)'!$N22,"")</f>
        <v/>
      </c>
      <c r="S79" t="str">
        <f>IF('(8)'!$N22&lt;&gt;0,'(8)'!$N22,"")</f>
        <v/>
      </c>
      <c r="T79" t="str">
        <f>IF('(9)'!$N22&lt;&gt;0,'(9)'!$N22,"")</f>
        <v/>
      </c>
      <c r="U79" t="str">
        <f>IF('(10)'!$N22&lt;&gt;0,'(10)'!$N22,"")</f>
        <v/>
      </c>
      <c r="V79" t="str">
        <f>IF('(11)'!$N22&lt;&gt;0,'(11)'!$N22,"")</f>
        <v/>
      </c>
      <c r="W79" t="str">
        <f>IF('(12)'!$N22&lt;&gt;0,'(12)'!$N22,"")</f>
        <v/>
      </c>
      <c r="X79" t="str">
        <f>IF('(13)'!$N22&lt;&gt;0,'(13)'!$N22,"")</f>
        <v/>
      </c>
      <c r="Y79" t="str">
        <f>IF('(14)'!$N22&lt;&gt;0,'(14)'!$N22,"")</f>
        <v/>
      </c>
      <c r="Z79" t="str">
        <f>IF('(15)'!$N22&lt;&gt;0,'(15)'!$N22,"")</f>
        <v/>
      </c>
      <c r="AA79" t="str">
        <f>IF('(16)'!$N22&lt;&gt;0,'(16)'!$N22,"")</f>
        <v/>
      </c>
      <c r="AB79" t="str">
        <f>IF('(17)'!$N22&lt;&gt;0,'(17)'!$N22,"")</f>
        <v/>
      </c>
      <c r="AC79" t="str">
        <f>IF('(18)'!$N22&lt;&gt;0,'(18)'!$N22,"")</f>
        <v/>
      </c>
      <c r="AD79" t="str">
        <f>IF('(19)'!$N22&lt;&gt;0,'(19)'!$N22,"")</f>
        <v/>
      </c>
      <c r="AE79" t="str">
        <f>IF('(20)'!$N22&lt;&gt;0,'(20)'!$N22,"")</f>
        <v/>
      </c>
      <c r="AG79" s="1">
        <f>IF(SUM(L79:AE79)=0,"",AVERAGEIF(L79:AE79,"&gt;0"))</f>
        <v>5</v>
      </c>
      <c r="AH79" s="1"/>
    </row>
    <row r="80" spans="1:35" ht="16.5">
      <c r="A80" s="1"/>
      <c r="B80" s="26">
        <f>(AG80/60)*10</f>
        <v>0.83333333333333326</v>
      </c>
      <c r="C80" s="789" t="str">
        <f>REPT("|",AG80*14)</f>
        <v>||||||||||||||||||||||||||||||||||||||||||||||||||||||||||||||||||||||</v>
      </c>
      <c r="D80" s="790"/>
      <c r="F80" s="8" t="s">
        <v>2</v>
      </c>
      <c r="G80" s="13" t="s">
        <v>266</v>
      </c>
      <c r="H80" s="11"/>
      <c r="I80" s="11"/>
      <c r="J80" s="11"/>
      <c r="K80" s="29" t="s">
        <v>2</v>
      </c>
      <c r="L80" t="str">
        <f>IF('(1)'!$N23&lt;&gt;0,'(1)'!$N23,"")</f>
        <v/>
      </c>
      <c r="M80" t="str">
        <f>IF('(2)'!$N23&lt;&gt;0,'(2)'!$N23,"")</f>
        <v/>
      </c>
      <c r="N80" t="str">
        <f>IF('(3)'!$N23&lt;&gt;0,'(3)'!$N23,"")</f>
        <v/>
      </c>
      <c r="O80">
        <f>IF('(4)'!$N23&lt;&gt;0,'(4)'!$N23,"")</f>
        <v>5</v>
      </c>
      <c r="P80" t="str">
        <f>IF('(5)'!$N23&lt;&gt;0,'(5)'!$N23,"")</f>
        <v/>
      </c>
      <c r="Q80" t="str">
        <f>IF('(6)'!$N23&lt;&gt;0,'(6)'!$N23,"")</f>
        <v/>
      </c>
      <c r="R80" t="str">
        <f>IF('(7)'!$N23&lt;&gt;0,'(7)'!$N23,"")</f>
        <v/>
      </c>
      <c r="S80" t="str">
        <f>IF('(8)'!$N23&lt;&gt;0,'(8)'!$N23,"")</f>
        <v/>
      </c>
      <c r="T80" t="str">
        <f>IF('(9)'!$N23&lt;&gt;0,'(9)'!$N23,"")</f>
        <v/>
      </c>
      <c r="U80" t="str">
        <f>IF('(10)'!$N23&lt;&gt;0,'(10)'!$N23,"")</f>
        <v/>
      </c>
      <c r="V80" t="str">
        <f>IF('(11)'!$N23&lt;&gt;0,'(11)'!$N23,"")</f>
        <v/>
      </c>
      <c r="W80" t="str">
        <f>IF('(12)'!$N23&lt;&gt;0,'(12)'!$N23,"")</f>
        <v/>
      </c>
      <c r="X80" t="str">
        <f>IF('(13)'!$N23&lt;&gt;0,'(13)'!$N23,"")</f>
        <v/>
      </c>
      <c r="Y80" t="str">
        <f>IF('(14)'!$N23&lt;&gt;0,'(14)'!$N23,"")</f>
        <v/>
      </c>
      <c r="Z80" t="str">
        <f>IF('(15)'!$N23&lt;&gt;0,'(15)'!$N23,"")</f>
        <v/>
      </c>
      <c r="AA80" t="str">
        <f>IF('(16)'!$N23&lt;&gt;0,'(16)'!$N23,"")</f>
        <v/>
      </c>
      <c r="AB80" t="str">
        <f>IF('(17)'!$N23&lt;&gt;0,'(17)'!$N23,"")</f>
        <v/>
      </c>
      <c r="AC80" t="str">
        <f>IF('(18)'!$N23&lt;&gt;0,'(18)'!$N23,"")</f>
        <v/>
      </c>
      <c r="AD80" t="str">
        <f>IF('(19)'!$N23&lt;&gt;0,'(19)'!$N23,"")</f>
        <v/>
      </c>
      <c r="AE80" t="str">
        <f>IF('(20)'!$N23&lt;&gt;0,'(20)'!$N23,"")</f>
        <v/>
      </c>
      <c r="AG80" s="1">
        <f>IF(SUM(L80:AE80)=0,"",AVERAGEIF(L80:AE80,"&gt;0"))</f>
        <v>5</v>
      </c>
      <c r="AH80" s="1"/>
    </row>
    <row r="81" spans="1:34" ht="16.5">
      <c r="A81" s="1"/>
      <c r="B81" s="26">
        <f>(AG81/60)*10</f>
        <v>0.5</v>
      </c>
      <c r="C81" s="789" t="str">
        <f>REPT("|",AG81*14)</f>
        <v>||||||||||||||||||||||||||||||||||||||||||</v>
      </c>
      <c r="D81" s="790"/>
      <c r="F81" s="8" t="s">
        <v>3</v>
      </c>
      <c r="G81" s="13" t="s">
        <v>267</v>
      </c>
      <c r="H81" s="11"/>
      <c r="I81" s="11"/>
      <c r="J81" s="11"/>
      <c r="K81" s="29" t="s">
        <v>3</v>
      </c>
      <c r="L81">
        <f>IF('(1)'!$N24&lt;&gt;0,'(1)'!$N24,"")</f>
        <v>3</v>
      </c>
      <c r="M81" t="str">
        <f>IF('(2)'!$N24&lt;&gt;0,'(2)'!$N24,"")</f>
        <v/>
      </c>
      <c r="N81" t="str">
        <f>IF('(3)'!$N24&lt;&gt;0,'(3)'!$N24,"")</f>
        <v/>
      </c>
      <c r="O81" t="str">
        <f>IF('(4)'!$N24&lt;&gt;0,'(4)'!$N24,"")</f>
        <v/>
      </c>
      <c r="P81" t="str">
        <f>IF('(5)'!$N24&lt;&gt;0,'(5)'!$N24,"")</f>
        <v/>
      </c>
      <c r="Q81" t="str">
        <f>IF('(6)'!$N24&lt;&gt;0,'(6)'!$N24,"")</f>
        <v/>
      </c>
      <c r="R81" t="str">
        <f>IF('(7)'!$N24&lt;&gt;0,'(7)'!$N24,"")</f>
        <v/>
      </c>
      <c r="S81" t="str">
        <f>IF('(8)'!$N24&lt;&gt;0,'(8)'!$N24,"")</f>
        <v/>
      </c>
      <c r="T81" t="str">
        <f>IF('(9)'!$N24&lt;&gt;0,'(9)'!$N24,"")</f>
        <v/>
      </c>
      <c r="U81" t="str">
        <f>IF('(10)'!$N24&lt;&gt;0,'(10)'!$N24,"")</f>
        <v/>
      </c>
      <c r="V81" t="str">
        <f>IF('(11)'!$N24&lt;&gt;0,'(11)'!$N24,"")</f>
        <v/>
      </c>
      <c r="W81" t="str">
        <f>IF('(12)'!$N24&lt;&gt;0,'(12)'!$N24,"")</f>
        <v/>
      </c>
      <c r="X81" t="str">
        <f>IF('(13)'!$N24&lt;&gt;0,'(13)'!$N24,"")</f>
        <v/>
      </c>
      <c r="Y81" t="str">
        <f>IF('(14)'!$N24&lt;&gt;0,'(14)'!$N24,"")</f>
        <v/>
      </c>
      <c r="Z81" t="str">
        <f>IF('(15)'!$N24&lt;&gt;0,'(15)'!$N24,"")</f>
        <v/>
      </c>
      <c r="AA81" t="str">
        <f>IF('(16)'!$N24&lt;&gt;0,'(16)'!$N24,"")</f>
        <v/>
      </c>
      <c r="AB81" t="str">
        <f>IF('(17)'!$N24&lt;&gt;0,'(17)'!$N24,"")</f>
        <v/>
      </c>
      <c r="AC81" t="str">
        <f>IF('(18)'!$N24&lt;&gt;0,'(18)'!$N24,"")</f>
        <v/>
      </c>
      <c r="AD81" t="str">
        <f>IF('(19)'!$N24&lt;&gt;0,'(19)'!$N24,"")</f>
        <v/>
      </c>
      <c r="AE81" t="str">
        <f>IF('(20)'!$N24&lt;&gt;0,'(20)'!$N24,"")</f>
        <v/>
      </c>
      <c r="AG81" s="1">
        <f>IF(SUM(L81:AE81)=0,"",AVERAGEIF(L81:AE81,"&gt;0"))</f>
        <v>3</v>
      </c>
      <c r="AH81" s="1"/>
    </row>
    <row r="82" spans="1:34">
      <c r="A82" s="1"/>
      <c r="B82" s="1"/>
      <c r="D82" s="1"/>
      <c r="E82" s="8"/>
      <c r="F82" s="8"/>
      <c r="G82" s="1"/>
      <c r="H82" s="1"/>
      <c r="I82" s="1"/>
      <c r="J82" s="1"/>
      <c r="K82" s="29"/>
      <c r="AG82" s="1"/>
      <c r="AH82" s="1"/>
    </row>
    <row r="83" spans="1:34">
      <c r="A83" s="25" t="e">
        <f>(AG83/60)*10</f>
        <v>#VALUE!</v>
      </c>
      <c r="B83" s="756" t="e">
        <f>REPT("|",AG83*14)</f>
        <v>#VALUE!</v>
      </c>
      <c r="C83" s="784"/>
      <c r="D83" s="9" t="s">
        <v>90</v>
      </c>
      <c r="F83" s="1" t="s">
        <v>134</v>
      </c>
      <c r="G83" s="1"/>
      <c r="H83" s="1"/>
      <c r="I83" s="1"/>
      <c r="J83" s="1"/>
      <c r="K83" s="29"/>
      <c r="L83" s="182" t="e">
        <f>IF(SUM(L85:L86)&gt;0,AVERAGEIF(L85:L86, "&lt;&gt;0"),NA())</f>
        <v>#N/A</v>
      </c>
      <c r="M83" s="182" t="e">
        <f t="shared" ref="M83:AE83" si="5">IF(SUM(M85:M86)&gt;0,AVERAGEIF(M85:M86, "&lt;&gt;0"),NA())</f>
        <v>#N/A</v>
      </c>
      <c r="N83" s="182" t="e">
        <f t="shared" si="5"/>
        <v>#N/A</v>
      </c>
      <c r="O83" s="182" t="e">
        <f t="shared" si="5"/>
        <v>#N/A</v>
      </c>
      <c r="P83" s="182" t="e">
        <f t="shared" si="5"/>
        <v>#N/A</v>
      </c>
      <c r="Q83" s="182" t="e">
        <f t="shared" si="5"/>
        <v>#N/A</v>
      </c>
      <c r="R83" s="182" t="e">
        <f t="shared" si="5"/>
        <v>#N/A</v>
      </c>
      <c r="S83" s="182" t="e">
        <f t="shared" si="5"/>
        <v>#N/A</v>
      </c>
      <c r="T83" s="182" t="e">
        <f t="shared" si="5"/>
        <v>#N/A</v>
      </c>
      <c r="U83" s="182" t="e">
        <f t="shared" si="5"/>
        <v>#N/A</v>
      </c>
      <c r="V83" s="182" t="e">
        <f t="shared" si="5"/>
        <v>#N/A</v>
      </c>
      <c r="W83" s="182" t="e">
        <f t="shared" si="5"/>
        <v>#N/A</v>
      </c>
      <c r="X83" s="182" t="e">
        <f t="shared" si="5"/>
        <v>#N/A</v>
      </c>
      <c r="Y83" s="182" t="e">
        <f t="shared" si="5"/>
        <v>#N/A</v>
      </c>
      <c r="Z83" s="182" t="e">
        <f t="shared" si="5"/>
        <v>#N/A</v>
      </c>
      <c r="AA83" s="182" t="e">
        <f t="shared" si="5"/>
        <v>#N/A</v>
      </c>
      <c r="AB83" s="182" t="e">
        <f t="shared" si="5"/>
        <v>#N/A</v>
      </c>
      <c r="AC83" s="182" t="e">
        <f t="shared" si="5"/>
        <v>#N/A</v>
      </c>
      <c r="AD83" s="182" t="e">
        <f t="shared" si="5"/>
        <v>#N/A</v>
      </c>
      <c r="AE83" s="182" t="e">
        <f t="shared" si="5"/>
        <v>#N/A</v>
      </c>
      <c r="AG83" s="78" t="str">
        <f>IF(SUM(AG85:AG86)&gt;0,AVERAGEIF(AG85:AG86, "&lt;&gt;0"),"")</f>
        <v/>
      </c>
      <c r="AH83" s="1"/>
    </row>
    <row r="84" spans="1:34">
      <c r="A84" s="1"/>
      <c r="B84" s="1"/>
      <c r="D84" s="1"/>
      <c r="E84" s="8"/>
      <c r="F84" s="8"/>
      <c r="G84" s="1"/>
      <c r="H84" s="1"/>
      <c r="I84" s="1"/>
      <c r="J84" s="1"/>
      <c r="K84" s="29"/>
      <c r="AG84" s="1"/>
      <c r="AH84" s="1"/>
    </row>
    <row r="85" spans="1:34" ht="16.5">
      <c r="A85" s="1"/>
      <c r="B85" s="26" t="e">
        <f>(AG85/60)*10</f>
        <v>#VALUE!</v>
      </c>
      <c r="C85" s="789" t="e">
        <f>REPT("|",AG85*14)</f>
        <v>#VALUE!</v>
      </c>
      <c r="D85" s="790"/>
      <c r="F85" s="8" t="s">
        <v>0</v>
      </c>
      <c r="G85" s="13" t="s">
        <v>268</v>
      </c>
      <c r="H85" s="11"/>
      <c r="I85" s="11"/>
      <c r="J85" s="11"/>
      <c r="K85" s="29" t="s">
        <v>0</v>
      </c>
      <c r="L85" t="str">
        <f>IF('(1)'!$N28&lt;&gt;0,'(1)'!$N28,"")</f>
        <v/>
      </c>
      <c r="M85" t="str">
        <f>IF('(2)'!$N28&lt;&gt;0,'(2)'!$N28,"")</f>
        <v/>
      </c>
      <c r="N85" t="str">
        <f>IF('(3)'!$N28&lt;&gt;0,'(3)'!$N28,"")</f>
        <v/>
      </c>
      <c r="O85" t="str">
        <f>IF('(4)'!$N28&lt;&gt;0,'(4)'!$N28,"")</f>
        <v/>
      </c>
      <c r="P85" t="str">
        <f>IF('(5)'!$N28&lt;&gt;0,'(5)'!$N28,"")</f>
        <v/>
      </c>
      <c r="Q85" t="str">
        <f>IF('(6)'!$N28&lt;&gt;0,'(6)'!$N28,"")</f>
        <v/>
      </c>
      <c r="R85" t="str">
        <f>IF('(7)'!$N28&lt;&gt;0,'(7)'!$N28,"")</f>
        <v/>
      </c>
      <c r="S85" t="str">
        <f>IF('(8)'!$N28&lt;&gt;0,'(8)'!$N28,"")</f>
        <v/>
      </c>
      <c r="T85" t="str">
        <f>IF('(9)'!$N28&lt;&gt;0,'(9)'!$N28,"")</f>
        <v/>
      </c>
      <c r="U85" t="str">
        <f>IF('(10)'!$N28&lt;&gt;0,'(10)'!$N28,"")</f>
        <v/>
      </c>
      <c r="V85" t="str">
        <f>IF('(11)'!$N28&lt;&gt;0,'(11)'!$N28,"")</f>
        <v/>
      </c>
      <c r="W85" t="str">
        <f>IF('(12)'!$N28&lt;&gt;0,'(12)'!$N28,"")</f>
        <v/>
      </c>
      <c r="X85" t="str">
        <f>IF('(13)'!$N28&lt;&gt;0,'(13)'!$N28,"")</f>
        <v/>
      </c>
      <c r="Y85" t="str">
        <f>IF('(14)'!$N28&lt;&gt;0,'(14)'!$N28,"")</f>
        <v/>
      </c>
      <c r="Z85" t="str">
        <f>IF('(15)'!$N28&lt;&gt;0,'(15)'!$N28,"")</f>
        <v/>
      </c>
      <c r="AA85" t="str">
        <f>IF('(16)'!$N28&lt;&gt;0,'(16)'!$N28,"")</f>
        <v/>
      </c>
      <c r="AB85" t="str">
        <f>IF('(17)'!$N28&lt;&gt;0,'(17)'!$N28,"")</f>
        <v/>
      </c>
      <c r="AC85" t="str">
        <f>IF('(18)'!$N28&lt;&gt;0,'(18)'!$N28,"")</f>
        <v/>
      </c>
      <c r="AD85" t="str">
        <f>IF('(19)'!$N28&lt;&gt;0,'(19)'!$N28,"")</f>
        <v/>
      </c>
      <c r="AE85" t="str">
        <f>IF('(20)'!$N28&lt;&gt;0,'(20)'!$N28,"")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t="str">
        <f>IF('(1)'!$N29&lt;&gt;0,'(1)'!$N29,"")</f>
        <v/>
      </c>
      <c r="M86" t="str">
        <f>IF('(2)'!$N29&lt;&gt;0,'(2)'!$N29,"")</f>
        <v/>
      </c>
      <c r="N86" t="str">
        <f>IF('(3)'!$N29&lt;&gt;0,'(3)'!$N29,"")</f>
        <v/>
      </c>
      <c r="O86" t="str">
        <f>IF('(4)'!$N29&lt;&gt;0,'(4)'!$N29,"")</f>
        <v/>
      </c>
      <c r="P86" t="str">
        <f>IF('(5)'!$N29&lt;&gt;0,'(5)'!$N29,"")</f>
        <v/>
      </c>
      <c r="Q86" t="str">
        <f>IF('(6)'!$N29&lt;&gt;0,'(6)'!$N29,"")</f>
        <v/>
      </c>
      <c r="R86" t="str">
        <f>IF('(7)'!$N29&lt;&gt;0,'(7)'!$N29,"")</f>
        <v/>
      </c>
      <c r="S86" t="str">
        <f>IF('(8)'!$N29&lt;&gt;0,'(8)'!$N29,"")</f>
        <v/>
      </c>
      <c r="T86" t="str">
        <f>IF('(9)'!$N29&lt;&gt;0,'(9)'!$N29,"")</f>
        <v/>
      </c>
      <c r="U86" t="str">
        <f>IF('(10)'!$N29&lt;&gt;0,'(10)'!$N29,"")</f>
        <v/>
      </c>
      <c r="V86" t="str">
        <f>IF('(11)'!$N29&lt;&gt;0,'(11)'!$N29,"")</f>
        <v/>
      </c>
      <c r="W86" t="str">
        <f>IF('(12)'!$N29&lt;&gt;0,'(12)'!$N29,"")</f>
        <v/>
      </c>
      <c r="X86" t="str">
        <f>IF('(13)'!$N29&lt;&gt;0,'(13)'!$N29,"")</f>
        <v/>
      </c>
      <c r="Y86" t="str">
        <f>IF('(14)'!$N29&lt;&gt;0,'(14)'!$N29,"")</f>
        <v/>
      </c>
      <c r="Z86" t="str">
        <f>IF('(15)'!$N29&lt;&gt;0,'(15)'!$N29,"")</f>
        <v/>
      </c>
      <c r="AA86" t="str">
        <f>IF('(16)'!$N29&lt;&gt;0,'(16)'!$N29,"")</f>
        <v/>
      </c>
      <c r="AB86" t="str">
        <f>IF('(17)'!$N29&lt;&gt;0,'(17)'!$N29,"")</f>
        <v/>
      </c>
      <c r="AC86" t="str">
        <f>IF('(18)'!$N29&lt;&gt;0,'(18)'!$N29,"")</f>
        <v/>
      </c>
      <c r="AD86" t="str">
        <f>IF('(19)'!$N29&lt;&gt;0,'(19)'!$N29,"")</f>
        <v/>
      </c>
      <c r="AE86" t="str">
        <f>IF('(20)'!$N29&lt;&gt;0,'(20)'!$N29,"")</f>
        <v/>
      </c>
      <c r="AG86" s="1" t="str">
        <f>IF(SUM(L86:AE86)=0,"",AVERAGEIF(L86:AE86,"&gt;0"))</f>
        <v/>
      </c>
      <c r="AH86" s="1"/>
    </row>
    <row r="87" spans="1:34" ht="16.5">
      <c r="A87" s="1"/>
      <c r="B87" s="26"/>
      <c r="D87" s="74"/>
      <c r="E87" s="8"/>
      <c r="F87" s="8"/>
      <c r="G87" s="11"/>
      <c r="H87" s="11"/>
      <c r="I87" s="11"/>
      <c r="J87" s="11"/>
      <c r="K87" s="29"/>
      <c r="AG87" s="1"/>
      <c r="AH87" s="1"/>
    </row>
    <row r="88" spans="1:34" ht="16.5">
      <c r="A88" s="25" t="e">
        <f>(AG88/60)*10</f>
        <v>#VALUE!</v>
      </c>
      <c r="B88" s="756" t="e">
        <f>REPT("|",AG88*14)</f>
        <v>#VALUE!</v>
      </c>
      <c r="C88" s="784"/>
      <c r="D88" s="9" t="s">
        <v>135</v>
      </c>
      <c r="F88" s="75" t="s">
        <v>136</v>
      </c>
      <c r="G88" s="11"/>
      <c r="H88" s="11"/>
      <c r="I88" s="11"/>
      <c r="J88" s="11"/>
      <c r="K88" s="29"/>
      <c r="L88" s="182" t="e">
        <f>IF(SUM(L90:L94)&gt;0,AVERAGEIF(L90:L94, "&lt;&gt;0"),NA())</f>
        <v>#N/A</v>
      </c>
      <c r="M88" s="182" t="e">
        <f t="shared" ref="M88:AE88" si="6">IF(SUM(M90:M94)&gt;0,AVERAGEIF(M90:M94, "&lt;&gt;0"),NA())</f>
        <v>#N/A</v>
      </c>
      <c r="N88" s="182" t="e">
        <f t="shared" si="6"/>
        <v>#N/A</v>
      </c>
      <c r="O88" s="182" t="e">
        <f t="shared" si="6"/>
        <v>#N/A</v>
      </c>
      <c r="P88" s="182" t="e">
        <f t="shared" si="6"/>
        <v>#N/A</v>
      </c>
      <c r="Q88" s="182" t="e">
        <f t="shared" si="6"/>
        <v>#N/A</v>
      </c>
      <c r="R88" s="182" t="e">
        <f t="shared" si="6"/>
        <v>#N/A</v>
      </c>
      <c r="S88" s="182" t="e">
        <f t="shared" si="6"/>
        <v>#N/A</v>
      </c>
      <c r="T88" s="182" t="e">
        <f t="shared" si="6"/>
        <v>#N/A</v>
      </c>
      <c r="U88" s="182" t="e">
        <f t="shared" si="6"/>
        <v>#N/A</v>
      </c>
      <c r="V88" s="182" t="e">
        <f t="shared" si="6"/>
        <v>#N/A</v>
      </c>
      <c r="W88" s="182" t="e">
        <f t="shared" si="6"/>
        <v>#N/A</v>
      </c>
      <c r="X88" s="182" t="e">
        <f t="shared" si="6"/>
        <v>#N/A</v>
      </c>
      <c r="Y88" s="182" t="e">
        <f t="shared" si="6"/>
        <v>#N/A</v>
      </c>
      <c r="Z88" s="182" t="e">
        <f t="shared" si="6"/>
        <v>#N/A</v>
      </c>
      <c r="AA88" s="182" t="e">
        <f t="shared" si="6"/>
        <v>#N/A</v>
      </c>
      <c r="AB88" s="182" t="e">
        <f t="shared" si="6"/>
        <v>#N/A</v>
      </c>
      <c r="AC88" s="182" t="e">
        <f t="shared" si="6"/>
        <v>#N/A</v>
      </c>
      <c r="AD88" s="182" t="e">
        <f t="shared" si="6"/>
        <v>#N/A</v>
      </c>
      <c r="AE88" s="182" t="e">
        <f t="shared" si="6"/>
        <v>#N/A</v>
      </c>
      <c r="AG88" s="78" t="str">
        <f>IF(SUM(AG90:AG94)&gt;0,AVERAGEIF(AG90:AG94, "&lt;&gt;0"),"")</f>
        <v/>
      </c>
      <c r="AH88" s="1"/>
    </row>
    <row r="89" spans="1:34" ht="16.5">
      <c r="A89" s="1"/>
      <c r="B89" s="26"/>
      <c r="D89" s="9"/>
      <c r="E89" s="75"/>
      <c r="F89" s="8"/>
      <c r="G89" s="11"/>
      <c r="H89" s="11"/>
      <c r="I89" s="11"/>
      <c r="J89" s="11"/>
      <c r="K89" s="29"/>
      <c r="AG89" s="1"/>
      <c r="AH89" s="1"/>
    </row>
    <row r="90" spans="1:34" ht="16.5">
      <c r="A90" s="1"/>
      <c r="B90" s="26" t="e">
        <f>(AG90/60)*10</f>
        <v>#VALUE!</v>
      </c>
      <c r="C90" s="789" t="e">
        <f>REPT("|",AG90*14)</f>
        <v>#VALUE!</v>
      </c>
      <c r="D90" s="790"/>
      <c r="F90" s="8" t="s">
        <v>137</v>
      </c>
      <c r="G90" s="13" t="s">
        <v>270</v>
      </c>
      <c r="H90" s="11"/>
      <c r="I90" s="11"/>
      <c r="J90" s="11"/>
      <c r="K90" s="29"/>
      <c r="L90" t="str">
        <f>IF('(1)'!$N33&lt;&gt;0,'(1)'!$N33,"")</f>
        <v/>
      </c>
      <c r="M90" t="str">
        <f>IF('(2)'!$N33&lt;&gt;0,'(2)'!$N33,"")</f>
        <v/>
      </c>
      <c r="N90" t="str">
        <f>IF('(3)'!$N33&lt;&gt;0,'(3)'!$N33,"")</f>
        <v/>
      </c>
      <c r="O90" t="str">
        <f>IF('(4)'!$N33&lt;&gt;0,'(4)'!$N33,"")</f>
        <v/>
      </c>
      <c r="P90" t="str">
        <f>IF('(5)'!$N33&lt;&gt;0,'(5)'!$N33,"")</f>
        <v/>
      </c>
      <c r="Q90" t="str">
        <f>IF('(6)'!$N33&lt;&gt;0,'(6)'!$N33,"")</f>
        <v/>
      </c>
      <c r="R90" t="str">
        <f>IF('(7)'!$N33&lt;&gt;0,'(7)'!$N33,"")</f>
        <v/>
      </c>
      <c r="S90" t="str">
        <f>IF('(8)'!$N33&lt;&gt;0,'(8)'!$N33,"")</f>
        <v/>
      </c>
      <c r="T90" t="str">
        <f>IF('(9)'!$N33&lt;&gt;0,'(9)'!$N33,"")</f>
        <v/>
      </c>
      <c r="U90" t="str">
        <f>IF('(10)'!$N33&lt;&gt;0,'(10)'!$N33,"")</f>
        <v/>
      </c>
      <c r="V90" t="str">
        <f>IF('(11)'!$N33&lt;&gt;0,'(11)'!$N33,"")</f>
        <v/>
      </c>
      <c r="W90" t="str">
        <f>IF('(12)'!$N33&lt;&gt;0,'(12)'!$N33,"")</f>
        <v/>
      </c>
      <c r="X90" t="str">
        <f>IF('(13)'!$N33&lt;&gt;0,'(13)'!$N33,"")</f>
        <v/>
      </c>
      <c r="Y90" t="str">
        <f>IF('(14)'!$N33&lt;&gt;0,'(14)'!$N33,"")</f>
        <v/>
      </c>
      <c r="Z90" t="str">
        <f>IF('(15)'!$N33&lt;&gt;0,'(15)'!$N33,"")</f>
        <v/>
      </c>
      <c r="AA90" t="str">
        <f>IF('(16)'!$N33&lt;&gt;0,'(16)'!$N33,"")</f>
        <v/>
      </c>
      <c r="AB90" t="str">
        <f>IF('(17)'!$N33&lt;&gt;0,'(17)'!$N33,"")</f>
        <v/>
      </c>
      <c r="AC90" t="str">
        <f>IF('(18)'!$N33&lt;&gt;0,'(18)'!$N33,"")</f>
        <v/>
      </c>
      <c r="AD90" t="str">
        <f>IF('(19)'!$N33&lt;&gt;0,'(19)'!$N33,"")</f>
        <v/>
      </c>
      <c r="AE90" t="str">
        <f>IF('(20)'!$N33&lt;&gt;0,'(20)'!$N33,"")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t="str">
        <f>IF('(1)'!$N34&lt;&gt;0,'(1)'!$N34,"")</f>
        <v/>
      </c>
      <c r="M91" t="str">
        <f>IF('(2)'!$N34&lt;&gt;0,'(2)'!$N34,"")</f>
        <v/>
      </c>
      <c r="N91" t="str">
        <f>IF('(3)'!$N34&lt;&gt;0,'(3)'!$N34,"")</f>
        <v/>
      </c>
      <c r="O91" t="str">
        <f>IF('(4)'!$N34&lt;&gt;0,'(4)'!$N34,"")</f>
        <v/>
      </c>
      <c r="P91" t="str">
        <f>IF('(5)'!$N34&lt;&gt;0,'(5)'!$N34,"")</f>
        <v/>
      </c>
      <c r="Q91" t="str">
        <f>IF('(6)'!$N34&lt;&gt;0,'(6)'!$N34,"")</f>
        <v/>
      </c>
      <c r="R91" t="str">
        <f>IF('(7)'!$N34&lt;&gt;0,'(7)'!$N34,"")</f>
        <v/>
      </c>
      <c r="S91" t="str">
        <f>IF('(8)'!$N34&lt;&gt;0,'(8)'!$N34,"")</f>
        <v/>
      </c>
      <c r="T91" t="str">
        <f>IF('(9)'!$N34&lt;&gt;0,'(9)'!$N34,"")</f>
        <v/>
      </c>
      <c r="U91" t="str">
        <f>IF('(10)'!$N34&lt;&gt;0,'(10)'!$N34,"")</f>
        <v/>
      </c>
      <c r="V91" t="str">
        <f>IF('(11)'!$N34&lt;&gt;0,'(11)'!$N34,"")</f>
        <v/>
      </c>
      <c r="W91" t="str">
        <f>IF('(12)'!$N34&lt;&gt;0,'(12)'!$N34,"")</f>
        <v/>
      </c>
      <c r="X91" t="str">
        <f>IF('(13)'!$N34&lt;&gt;0,'(13)'!$N34,"")</f>
        <v/>
      </c>
      <c r="Y91" t="str">
        <f>IF('(14)'!$N34&lt;&gt;0,'(14)'!$N34,"")</f>
        <v/>
      </c>
      <c r="Z91" t="str">
        <f>IF('(15)'!$N34&lt;&gt;0,'(15)'!$N34,"")</f>
        <v/>
      </c>
      <c r="AA91" t="str">
        <f>IF('(16)'!$N34&lt;&gt;0,'(16)'!$N34,"")</f>
        <v/>
      </c>
      <c r="AB91" t="str">
        <f>IF('(17)'!$N34&lt;&gt;0,'(17)'!$N34,"")</f>
        <v/>
      </c>
      <c r="AC91" t="str">
        <f>IF('(18)'!$N34&lt;&gt;0,'(18)'!$N34,"")</f>
        <v/>
      </c>
      <c r="AD91" t="str">
        <f>IF('(19)'!$N34&lt;&gt;0,'(19)'!$N34,"")</f>
        <v/>
      </c>
      <c r="AE91" t="str">
        <f>IF('(20)'!$N34&lt;&gt;0,'(20)'!$N34,"")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t="str">
        <f>IF('(1)'!$N35&lt;&gt;0,'(1)'!$N35,"")</f>
        <v/>
      </c>
      <c r="M92" t="str">
        <f>IF('(2)'!$N35&lt;&gt;0,'(2)'!$N35,"")</f>
        <v/>
      </c>
      <c r="N92" t="str">
        <f>IF('(3)'!$N35&lt;&gt;0,'(3)'!$N35,"")</f>
        <v/>
      </c>
      <c r="O92" t="str">
        <f>IF('(4)'!$N35&lt;&gt;0,'(4)'!$N35,"")</f>
        <v/>
      </c>
      <c r="P92" t="str">
        <f>IF('(5)'!$N35&lt;&gt;0,'(5)'!$N35,"")</f>
        <v/>
      </c>
      <c r="Q92" t="str">
        <f>IF('(6)'!$N35&lt;&gt;0,'(6)'!$N35,"")</f>
        <v/>
      </c>
      <c r="R92" t="str">
        <f>IF('(7)'!$N35&lt;&gt;0,'(7)'!$N35,"")</f>
        <v/>
      </c>
      <c r="S92" t="str">
        <f>IF('(8)'!$N35&lt;&gt;0,'(8)'!$N35,"")</f>
        <v/>
      </c>
      <c r="T92" t="str">
        <f>IF('(9)'!$N35&lt;&gt;0,'(9)'!$N35,"")</f>
        <v/>
      </c>
      <c r="U92" t="str">
        <f>IF('(10)'!$N35&lt;&gt;0,'(10)'!$N35,"")</f>
        <v/>
      </c>
      <c r="V92" t="str">
        <f>IF('(11)'!$N35&lt;&gt;0,'(11)'!$N35,"")</f>
        <v/>
      </c>
      <c r="W92" t="str">
        <f>IF('(12)'!$N35&lt;&gt;0,'(12)'!$N35,"")</f>
        <v/>
      </c>
      <c r="X92" t="str">
        <f>IF('(13)'!$N35&lt;&gt;0,'(13)'!$N35,"")</f>
        <v/>
      </c>
      <c r="Y92" t="str">
        <f>IF('(14)'!$N35&lt;&gt;0,'(14)'!$N35,"")</f>
        <v/>
      </c>
      <c r="Z92" t="str">
        <f>IF('(15)'!$N35&lt;&gt;0,'(15)'!$N35,"")</f>
        <v/>
      </c>
      <c r="AA92" t="str">
        <f>IF('(16)'!$N35&lt;&gt;0,'(16)'!$N35,"")</f>
        <v/>
      </c>
      <c r="AB92" t="str">
        <f>IF('(17)'!$N35&lt;&gt;0,'(17)'!$N35,"")</f>
        <v/>
      </c>
      <c r="AC92" t="str">
        <f>IF('(18)'!$N35&lt;&gt;0,'(18)'!$N35,"")</f>
        <v/>
      </c>
      <c r="AD92" t="str">
        <f>IF('(19)'!$N35&lt;&gt;0,'(19)'!$N35,"")</f>
        <v/>
      </c>
      <c r="AE92" t="str">
        <f>IF('(20)'!$N35&lt;&gt;0,'(20)'!$N35,"")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t="str">
        <f>IF('(1)'!$N36&lt;&gt;0,'(1)'!$N36,"")</f>
        <v/>
      </c>
      <c r="M93" t="str">
        <f>IF('(2)'!$N36&lt;&gt;0,'(2)'!$N36,"")</f>
        <v/>
      </c>
      <c r="N93" t="str">
        <f>IF('(3)'!$N36&lt;&gt;0,'(3)'!$N36,"")</f>
        <v/>
      </c>
      <c r="O93" t="str">
        <f>IF('(4)'!$N36&lt;&gt;0,'(4)'!$N36,"")</f>
        <v/>
      </c>
      <c r="P93" t="str">
        <f>IF('(5)'!$N36&lt;&gt;0,'(5)'!$N36,"")</f>
        <v/>
      </c>
      <c r="Q93" t="str">
        <f>IF('(6)'!$N36&lt;&gt;0,'(6)'!$N36,"")</f>
        <v/>
      </c>
      <c r="R93" t="str">
        <f>IF('(7)'!$N36&lt;&gt;0,'(7)'!$N36,"")</f>
        <v/>
      </c>
      <c r="S93" t="str">
        <f>IF('(8)'!$N36&lt;&gt;0,'(8)'!$N36,"")</f>
        <v/>
      </c>
      <c r="T93" t="str">
        <f>IF('(9)'!$N36&lt;&gt;0,'(9)'!$N36,"")</f>
        <v/>
      </c>
      <c r="U93" t="str">
        <f>IF('(10)'!$N36&lt;&gt;0,'(10)'!$N36,"")</f>
        <v/>
      </c>
      <c r="V93" t="str">
        <f>IF('(11)'!$N36&lt;&gt;0,'(11)'!$N36,"")</f>
        <v/>
      </c>
      <c r="W93" t="str">
        <f>IF('(12)'!$N36&lt;&gt;0,'(12)'!$N36,"")</f>
        <v/>
      </c>
      <c r="X93" t="str">
        <f>IF('(13)'!$N36&lt;&gt;0,'(13)'!$N36,"")</f>
        <v/>
      </c>
      <c r="Y93" t="str">
        <f>IF('(14)'!$N36&lt;&gt;0,'(14)'!$N36,"")</f>
        <v/>
      </c>
      <c r="Z93" t="str">
        <f>IF('(15)'!$N36&lt;&gt;0,'(15)'!$N36,"")</f>
        <v/>
      </c>
      <c r="AA93" t="str">
        <f>IF('(16)'!$N36&lt;&gt;0,'(16)'!$N36,"")</f>
        <v/>
      </c>
      <c r="AB93" t="str">
        <f>IF('(17)'!$N36&lt;&gt;0,'(17)'!$N36,"")</f>
        <v/>
      </c>
      <c r="AC93" t="str">
        <f>IF('(18)'!$N36&lt;&gt;0,'(18)'!$N36,"")</f>
        <v/>
      </c>
      <c r="AD93" t="str">
        <f>IF('(19)'!$N36&lt;&gt;0,'(19)'!$N36,"")</f>
        <v/>
      </c>
      <c r="AE93" t="str">
        <f>IF('(20)'!$N36&lt;&gt;0,'(20)'!$N36,"")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t="str">
        <f>IF('(1)'!$N37&lt;&gt;0,'(1)'!$N37,"")</f>
        <v/>
      </c>
      <c r="M94" t="str">
        <f>IF('(2)'!$N37&lt;&gt;0,'(2)'!$N37,"")</f>
        <v/>
      </c>
      <c r="N94" t="str">
        <f>IF('(3)'!$N37&lt;&gt;0,'(3)'!$N37,"")</f>
        <v/>
      </c>
      <c r="O94" t="str">
        <f>IF('(4)'!$N37&lt;&gt;0,'(4)'!$N37,"")</f>
        <v/>
      </c>
      <c r="P94" t="str">
        <f>IF('(5)'!$N37&lt;&gt;0,'(5)'!$N37,"")</f>
        <v/>
      </c>
      <c r="Q94" t="str">
        <f>IF('(6)'!$N37&lt;&gt;0,'(6)'!$N37,"")</f>
        <v/>
      </c>
      <c r="R94" t="str">
        <f>IF('(7)'!$N37&lt;&gt;0,'(7)'!$N37,"")</f>
        <v/>
      </c>
      <c r="S94" t="str">
        <f>IF('(8)'!$N37&lt;&gt;0,'(8)'!$N37,"")</f>
        <v/>
      </c>
      <c r="T94" t="str">
        <f>IF('(9)'!$N37&lt;&gt;0,'(9)'!$N37,"")</f>
        <v/>
      </c>
      <c r="U94" t="str">
        <f>IF('(10)'!$N37&lt;&gt;0,'(10)'!$N37,"")</f>
        <v/>
      </c>
      <c r="V94" t="str">
        <f>IF('(11)'!$N37&lt;&gt;0,'(11)'!$N37,"")</f>
        <v/>
      </c>
      <c r="W94" t="str">
        <f>IF('(12)'!$N37&lt;&gt;0,'(12)'!$N37,"")</f>
        <v/>
      </c>
      <c r="X94" t="str">
        <f>IF('(13)'!$N37&lt;&gt;0,'(13)'!$N37,"")</f>
        <v/>
      </c>
      <c r="Y94" t="str">
        <f>IF('(14)'!$N37&lt;&gt;0,'(14)'!$N37,"")</f>
        <v/>
      </c>
      <c r="Z94" t="str">
        <f>IF('(15)'!$N37&lt;&gt;0,'(15)'!$N37,"")</f>
        <v/>
      </c>
      <c r="AA94" t="str">
        <f>IF('(16)'!$N37&lt;&gt;0,'(16)'!$N37,"")</f>
        <v/>
      </c>
      <c r="AB94" t="str">
        <f>IF('(17)'!$N37&lt;&gt;0,'(17)'!$N37,"")</f>
        <v/>
      </c>
      <c r="AC94" t="str">
        <f>IF('(18)'!$N37&lt;&gt;0,'(18)'!$N37,"")</f>
        <v/>
      </c>
      <c r="AD94" t="str">
        <f>IF('(19)'!$N37&lt;&gt;0,'(19)'!$N37,"")</f>
        <v/>
      </c>
      <c r="AE94" t="str">
        <f>IF('(20)'!$N37&lt;&gt;0,'(20)'!$N37,"")</f>
        <v/>
      </c>
      <c r="AG94" s="1" t="str">
        <f>IF(SUM(L94:AE94)=0,"",AVERAGEIF(L94:AE94,"&gt;0"))</f>
        <v/>
      </c>
      <c r="AH94" s="1"/>
    </row>
    <row r="95" spans="1:34" s="1" customFormat="1">
      <c r="E95" s="8"/>
      <c r="F95" s="8"/>
      <c r="K95" s="29"/>
      <c r="L95"/>
      <c r="M95"/>
      <c r="N95"/>
      <c r="O95"/>
      <c r="P95"/>
      <c r="Q95"/>
      <c r="R95"/>
      <c r="S95"/>
      <c r="T95"/>
      <c r="U95"/>
      <c r="V95"/>
      <c r="W95"/>
      <c r="X95"/>
      <c r="Y95"/>
      <c r="Z95"/>
      <c r="AA95"/>
      <c r="AB95"/>
      <c r="AC95"/>
      <c r="AD95"/>
      <c r="AE95"/>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c r="M97"/>
      <c r="N97"/>
      <c r="O97"/>
      <c r="P97"/>
      <c r="Q97"/>
      <c r="R97"/>
      <c r="S97"/>
      <c r="T97"/>
      <c r="U97"/>
      <c r="V97"/>
      <c r="W97"/>
      <c r="X97"/>
      <c r="Y97"/>
      <c r="Z97"/>
      <c r="AA97"/>
      <c r="AB97"/>
      <c r="AC97"/>
      <c r="AD97"/>
      <c r="AE97"/>
    </row>
    <row r="98" spans="1:34" s="1" customFormat="1">
      <c r="A98" s="25" t="e">
        <f>(AG98/60)*10</f>
        <v>#VALUE!</v>
      </c>
      <c r="B98" s="756" t="e">
        <f>REPT("|",AG98*14)</f>
        <v>#VALUE!</v>
      </c>
      <c r="C98" s="784"/>
      <c r="D98" s="9" t="s">
        <v>92</v>
      </c>
      <c r="F98" s="1" t="s">
        <v>144</v>
      </c>
      <c r="K98" s="29"/>
      <c r="L98" s="182" t="e">
        <f>IF(SUM(L100:L103)&gt;0,AVERAGEIF(L100:L103, "&lt;&gt;0"),NA())</f>
        <v>#N/A</v>
      </c>
      <c r="M98" s="182" t="e">
        <f t="shared" ref="M98:AE98" si="7">IF(SUM(M100:M103)&gt;0,AVERAGEIF(M100:M103, "&lt;&gt;0"),NA())</f>
        <v>#N/A</v>
      </c>
      <c r="N98" s="182" t="e">
        <f t="shared" si="7"/>
        <v>#N/A</v>
      </c>
      <c r="O98" s="182" t="e">
        <f t="shared" si="7"/>
        <v>#N/A</v>
      </c>
      <c r="P98" s="182" t="e">
        <f t="shared" si="7"/>
        <v>#N/A</v>
      </c>
      <c r="Q98" s="182" t="e">
        <f t="shared" si="7"/>
        <v>#N/A</v>
      </c>
      <c r="R98" s="182" t="e">
        <f t="shared" si="7"/>
        <v>#N/A</v>
      </c>
      <c r="S98" s="182" t="e">
        <f t="shared" si="7"/>
        <v>#N/A</v>
      </c>
      <c r="T98" s="182" t="e">
        <f t="shared" si="7"/>
        <v>#N/A</v>
      </c>
      <c r="U98" s="182" t="e">
        <f t="shared" si="7"/>
        <v>#N/A</v>
      </c>
      <c r="V98" s="182" t="e">
        <f t="shared" si="7"/>
        <v>#N/A</v>
      </c>
      <c r="W98" s="182" t="e">
        <f t="shared" si="7"/>
        <v>#N/A</v>
      </c>
      <c r="X98" s="182" t="e">
        <f t="shared" si="7"/>
        <v>#N/A</v>
      </c>
      <c r="Y98" s="182" t="e">
        <f t="shared" si="7"/>
        <v>#N/A</v>
      </c>
      <c r="Z98" s="182" t="e">
        <f t="shared" si="7"/>
        <v>#N/A</v>
      </c>
      <c r="AA98" s="182" t="e">
        <f t="shared" si="7"/>
        <v>#N/A</v>
      </c>
      <c r="AB98" s="182" t="e">
        <f t="shared" si="7"/>
        <v>#N/A</v>
      </c>
      <c r="AC98" s="182" t="e">
        <f t="shared" si="7"/>
        <v>#N/A</v>
      </c>
      <c r="AD98" s="182" t="e">
        <f t="shared" si="7"/>
        <v>#N/A</v>
      </c>
      <c r="AE98" s="182" t="e">
        <f t="shared" si="7"/>
        <v>#N/A</v>
      </c>
      <c r="AG98" s="78" t="str">
        <f>IF(SUM(AG100:AG103)&gt;0,AVERAGEIF(AG100:AG103, "&lt;&gt;0"),"")</f>
        <v/>
      </c>
    </row>
    <row r="99" spans="1:34" s="1" customFormat="1">
      <c r="E99" s="8"/>
      <c r="F99" s="8"/>
      <c r="K99" s="29"/>
      <c r="L99"/>
      <c r="M99"/>
      <c r="N99"/>
      <c r="O99"/>
      <c r="P99"/>
      <c r="Q99"/>
      <c r="R99"/>
      <c r="S99"/>
      <c r="T99"/>
      <c r="U99"/>
      <c r="V99"/>
      <c r="W99"/>
      <c r="X99"/>
      <c r="Y99"/>
      <c r="Z99"/>
      <c r="AA99"/>
      <c r="AB99"/>
      <c r="AC99"/>
      <c r="AD99"/>
      <c r="AE99"/>
    </row>
    <row r="100" spans="1:34" ht="16.5">
      <c r="A100" s="1"/>
      <c r="B100" s="26" t="e">
        <f>(AG100/60)*10</f>
        <v>#VALUE!</v>
      </c>
      <c r="C100" s="789" t="e">
        <f>REPT("|",AG100*14)</f>
        <v>#VALUE!</v>
      </c>
      <c r="D100" s="790"/>
      <c r="F100" s="8" t="s">
        <v>11</v>
      </c>
      <c r="G100" s="13" t="s">
        <v>275</v>
      </c>
      <c r="H100" s="11"/>
      <c r="I100" s="11"/>
      <c r="J100" s="11"/>
      <c r="K100" s="29" t="s">
        <v>11</v>
      </c>
      <c r="L100" t="str">
        <f>IF('(1)'!$N43&lt;&gt;0,'(1)'!$N43,"")</f>
        <v/>
      </c>
      <c r="M100" t="str">
        <f>IF('(2)'!$N43&lt;&gt;0,'(2)'!$N43,"")</f>
        <v/>
      </c>
      <c r="N100" t="str">
        <f>IF('(3)'!$N43&lt;&gt;0,'(3)'!$N43,"")</f>
        <v/>
      </c>
      <c r="O100" t="str">
        <f>IF('(4)'!$N43&lt;&gt;0,'(4)'!$N43,"")</f>
        <v/>
      </c>
      <c r="P100" t="str">
        <f>IF('(5)'!$N43&lt;&gt;0,'(5)'!$N43,"")</f>
        <v/>
      </c>
      <c r="Q100" t="str">
        <f>IF('(6)'!$N43&lt;&gt;0,'(6)'!$N43,"")</f>
        <v/>
      </c>
      <c r="R100" t="str">
        <f>IF('(7)'!$N43&lt;&gt;0,'(7)'!$N43,"")</f>
        <v/>
      </c>
      <c r="S100" t="str">
        <f>IF('(8)'!$N43&lt;&gt;0,'(8)'!$N43,"")</f>
        <v/>
      </c>
      <c r="T100" t="str">
        <f>IF('(9)'!$N43&lt;&gt;0,'(9)'!$N43,"")</f>
        <v/>
      </c>
      <c r="U100" t="str">
        <f>IF('(10)'!$N43&lt;&gt;0,'(10)'!$N43,"")</f>
        <v/>
      </c>
      <c r="V100" t="str">
        <f>IF('(11)'!$N43&lt;&gt;0,'(11)'!$N43,"")</f>
        <v/>
      </c>
      <c r="W100" t="str">
        <f>IF('(12)'!$N43&lt;&gt;0,'(12)'!$N43,"")</f>
        <v/>
      </c>
      <c r="X100" t="str">
        <f>IF('(13)'!$N43&lt;&gt;0,'(13)'!$N43,"")</f>
        <v/>
      </c>
      <c r="Y100" t="str">
        <f>IF('(14)'!$N43&lt;&gt;0,'(14)'!$N43,"")</f>
        <v/>
      </c>
      <c r="Z100" t="str">
        <f>IF('(15)'!$N43&lt;&gt;0,'(15)'!$N43,"")</f>
        <v/>
      </c>
      <c r="AA100" t="str">
        <f>IF('(16)'!$N43&lt;&gt;0,'(16)'!$N43,"")</f>
        <v/>
      </c>
      <c r="AB100" t="str">
        <f>IF('(17)'!$N43&lt;&gt;0,'(17)'!$N43,"")</f>
        <v/>
      </c>
      <c r="AC100" t="str">
        <f>IF('(18)'!$N43&lt;&gt;0,'(18)'!$N43,"")</f>
        <v/>
      </c>
      <c r="AD100" t="str">
        <f>IF('(19)'!$N43&lt;&gt;0,'(19)'!$N43,"")</f>
        <v/>
      </c>
      <c r="AE100" t="str">
        <f>IF('(20)'!$N43&lt;&gt;0,'(20)'!$N43,"")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t="str">
        <f>IF('(1)'!$N44&lt;&gt;0,'(1)'!$N44,"")</f>
        <v/>
      </c>
      <c r="M101" t="str">
        <f>IF('(2)'!$N44&lt;&gt;0,'(2)'!$N44,"")</f>
        <v/>
      </c>
      <c r="N101" t="str">
        <f>IF('(3)'!$N44&lt;&gt;0,'(3)'!$N44,"")</f>
        <v/>
      </c>
      <c r="O101" t="str">
        <f>IF('(4)'!$N44&lt;&gt;0,'(4)'!$N44,"")</f>
        <v/>
      </c>
      <c r="P101" t="str">
        <f>IF('(5)'!$N44&lt;&gt;0,'(5)'!$N44,"")</f>
        <v/>
      </c>
      <c r="Q101" t="str">
        <f>IF('(6)'!$N44&lt;&gt;0,'(6)'!$N44,"")</f>
        <v/>
      </c>
      <c r="R101" t="str">
        <f>IF('(7)'!$N44&lt;&gt;0,'(7)'!$N44,"")</f>
        <v/>
      </c>
      <c r="S101" t="str">
        <f>IF('(8)'!$N44&lt;&gt;0,'(8)'!$N44,"")</f>
        <v/>
      </c>
      <c r="T101" t="str">
        <f>IF('(9)'!$N44&lt;&gt;0,'(9)'!$N44,"")</f>
        <v/>
      </c>
      <c r="U101" t="str">
        <f>IF('(10)'!$N44&lt;&gt;0,'(10)'!$N44,"")</f>
        <v/>
      </c>
      <c r="V101" t="str">
        <f>IF('(11)'!$N44&lt;&gt;0,'(11)'!$N44,"")</f>
        <v/>
      </c>
      <c r="W101" t="str">
        <f>IF('(12)'!$N44&lt;&gt;0,'(12)'!$N44,"")</f>
        <v/>
      </c>
      <c r="X101" t="str">
        <f>IF('(13)'!$N44&lt;&gt;0,'(13)'!$N44,"")</f>
        <v/>
      </c>
      <c r="Y101" t="str">
        <f>IF('(14)'!$N44&lt;&gt;0,'(14)'!$N44,"")</f>
        <v/>
      </c>
      <c r="Z101" t="str">
        <f>IF('(15)'!$N44&lt;&gt;0,'(15)'!$N44,"")</f>
        <v/>
      </c>
      <c r="AA101" t="str">
        <f>IF('(16)'!$N44&lt;&gt;0,'(16)'!$N44,"")</f>
        <v/>
      </c>
      <c r="AB101" t="str">
        <f>IF('(17)'!$N44&lt;&gt;0,'(17)'!$N44,"")</f>
        <v/>
      </c>
      <c r="AC101" t="str">
        <f>IF('(18)'!$N44&lt;&gt;0,'(18)'!$N44,"")</f>
        <v/>
      </c>
      <c r="AD101" t="str">
        <f>IF('(19)'!$N44&lt;&gt;0,'(19)'!$N44,"")</f>
        <v/>
      </c>
      <c r="AE101" t="str">
        <f>IF('(20)'!$N44&lt;&gt;0,'(20)'!$N44,"")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t="str">
        <f>IF('(1)'!$N45&lt;&gt;0,'(1)'!$N45,"")</f>
        <v/>
      </c>
      <c r="M102" t="str">
        <f>IF('(2)'!$N45&lt;&gt;0,'(2)'!$N45,"")</f>
        <v/>
      </c>
      <c r="N102" t="str">
        <f>IF('(3)'!$N45&lt;&gt;0,'(3)'!$N45,"")</f>
        <v/>
      </c>
      <c r="O102" t="str">
        <f>IF('(4)'!$N45&lt;&gt;0,'(4)'!$N45,"")</f>
        <v/>
      </c>
      <c r="P102" t="str">
        <f>IF('(5)'!$N45&lt;&gt;0,'(5)'!$N45,"")</f>
        <v/>
      </c>
      <c r="Q102" t="str">
        <f>IF('(6)'!$N45&lt;&gt;0,'(6)'!$N45,"")</f>
        <v/>
      </c>
      <c r="R102" t="str">
        <f>IF('(7)'!$N45&lt;&gt;0,'(7)'!$N45,"")</f>
        <v/>
      </c>
      <c r="S102" t="str">
        <f>IF('(8)'!$N45&lt;&gt;0,'(8)'!$N45,"")</f>
        <v/>
      </c>
      <c r="T102" t="str">
        <f>IF('(9)'!$N45&lt;&gt;0,'(9)'!$N45,"")</f>
        <v/>
      </c>
      <c r="U102" t="str">
        <f>IF('(10)'!$N45&lt;&gt;0,'(10)'!$N45,"")</f>
        <v/>
      </c>
      <c r="V102" t="str">
        <f>IF('(11)'!$N45&lt;&gt;0,'(11)'!$N45,"")</f>
        <v/>
      </c>
      <c r="W102" t="str">
        <f>IF('(12)'!$N45&lt;&gt;0,'(12)'!$N45,"")</f>
        <v/>
      </c>
      <c r="X102" t="str">
        <f>IF('(13)'!$N45&lt;&gt;0,'(13)'!$N45,"")</f>
        <v/>
      </c>
      <c r="Y102" t="str">
        <f>IF('(14)'!$N45&lt;&gt;0,'(14)'!$N45,"")</f>
        <v/>
      </c>
      <c r="Z102" t="str">
        <f>IF('(15)'!$N45&lt;&gt;0,'(15)'!$N45,"")</f>
        <v/>
      </c>
      <c r="AA102" t="str">
        <f>IF('(16)'!$N45&lt;&gt;0,'(16)'!$N45,"")</f>
        <v/>
      </c>
      <c r="AB102" t="str">
        <f>IF('(17)'!$N45&lt;&gt;0,'(17)'!$N45,"")</f>
        <v/>
      </c>
      <c r="AC102" t="str">
        <f>IF('(18)'!$N45&lt;&gt;0,'(18)'!$N45,"")</f>
        <v/>
      </c>
      <c r="AD102" t="str">
        <f>IF('(19)'!$N45&lt;&gt;0,'(19)'!$N45,"")</f>
        <v/>
      </c>
      <c r="AE102" t="str">
        <f>IF('(20)'!$N45&lt;&gt;0,'(20)'!$N45,"")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t="str">
        <f>IF('(1)'!$N46&lt;&gt;0,'(1)'!$N46,"")</f>
        <v/>
      </c>
      <c r="M103" t="str">
        <f>IF('(2)'!$N46&lt;&gt;0,'(2)'!$N46,"")</f>
        <v/>
      </c>
      <c r="N103" t="str">
        <f>IF('(3)'!$N46&lt;&gt;0,'(3)'!$N46,"")</f>
        <v/>
      </c>
      <c r="O103" t="str">
        <f>IF('(4)'!$N46&lt;&gt;0,'(4)'!$N46,"")</f>
        <v/>
      </c>
      <c r="P103" t="str">
        <f>IF('(5)'!$N46&lt;&gt;0,'(5)'!$N46,"")</f>
        <v/>
      </c>
      <c r="Q103" t="str">
        <f>IF('(6)'!$N46&lt;&gt;0,'(6)'!$N46,"")</f>
        <v/>
      </c>
      <c r="R103" t="str">
        <f>IF('(7)'!$N46&lt;&gt;0,'(7)'!$N46,"")</f>
        <v/>
      </c>
      <c r="S103" t="str">
        <f>IF('(8)'!$N46&lt;&gt;0,'(8)'!$N46,"")</f>
        <v/>
      </c>
      <c r="T103" t="str">
        <f>IF('(9)'!$N46&lt;&gt;0,'(9)'!$N46,"")</f>
        <v/>
      </c>
      <c r="U103" t="str">
        <f>IF('(10)'!$N46&lt;&gt;0,'(10)'!$N46,"")</f>
        <v/>
      </c>
      <c r="V103" t="str">
        <f>IF('(11)'!$N46&lt;&gt;0,'(11)'!$N46,"")</f>
        <v/>
      </c>
      <c r="W103" t="str">
        <f>IF('(12)'!$N46&lt;&gt;0,'(12)'!$N46,"")</f>
        <v/>
      </c>
      <c r="X103" t="str">
        <f>IF('(13)'!$N46&lt;&gt;0,'(13)'!$N46,"")</f>
        <v/>
      </c>
      <c r="Y103" t="str">
        <f>IF('(14)'!$N46&lt;&gt;0,'(14)'!$N46,"")</f>
        <v/>
      </c>
      <c r="Z103" t="str">
        <f>IF('(15)'!$N46&lt;&gt;0,'(15)'!$N46,"")</f>
        <v/>
      </c>
      <c r="AA103" t="str">
        <f>IF('(16)'!$N46&lt;&gt;0,'(16)'!$N46,"")</f>
        <v/>
      </c>
      <c r="AB103" t="str">
        <f>IF('(17)'!$N46&lt;&gt;0,'(17)'!$N46,"")</f>
        <v/>
      </c>
      <c r="AC103" t="str">
        <f>IF('(18)'!$N46&lt;&gt;0,'(18)'!$N46,"")</f>
        <v/>
      </c>
      <c r="AD103" t="str">
        <f>IF('(19)'!$N46&lt;&gt;0,'(19)'!$N46,"")</f>
        <v/>
      </c>
      <c r="AE103" t="str">
        <f>IF('(20)'!$N46&lt;&gt;0,'(20)'!$N46,"")</f>
        <v/>
      </c>
      <c r="AG103" s="1" t="str">
        <f>IF(SUM(L103:AE103)=0,"",AVERAGEIF(L103:AE103,"&gt;0"))</f>
        <v/>
      </c>
      <c r="AH103" s="1"/>
    </row>
    <row r="104" spans="1:34" s="1" customFormat="1">
      <c r="F104" s="8"/>
      <c r="K104" s="29"/>
      <c r="L104"/>
      <c r="M104"/>
      <c r="N104"/>
      <c r="O104"/>
      <c r="P104"/>
      <c r="Q104"/>
      <c r="R104"/>
      <c r="S104"/>
      <c r="T104"/>
      <c r="U104"/>
      <c r="V104"/>
      <c r="W104"/>
      <c r="X104"/>
      <c r="Y104"/>
      <c r="Z104"/>
      <c r="AA104"/>
      <c r="AB104"/>
      <c r="AC104"/>
      <c r="AD104"/>
      <c r="AE104"/>
    </row>
    <row r="105" spans="1:34" s="1" customFormat="1">
      <c r="A105" s="25" t="e">
        <f>(AG105/60)*10</f>
        <v>#VALUE!</v>
      </c>
      <c r="B105" s="756" t="e">
        <f>REPT("|",AG105*14)</f>
        <v>#VALUE!</v>
      </c>
      <c r="C105" s="784"/>
      <c r="D105" s="9" t="s">
        <v>94</v>
      </c>
      <c r="F105" s="1" t="s">
        <v>143</v>
      </c>
      <c r="K105" s="29"/>
      <c r="L105" s="182" t="e">
        <f>IF(SUM(L107)&gt;0,AVERAGEIF(L107, "&lt;&gt;0"),NA())</f>
        <v>#N/A</v>
      </c>
      <c r="M105" s="182" t="e">
        <f t="shared" ref="M105:AE105" si="8">IF(SUM(M107)&gt;0,AVERAGEIF(M107, "&lt;&gt;0"),NA())</f>
        <v>#N/A</v>
      </c>
      <c r="N105" s="182" t="e">
        <f t="shared" si="8"/>
        <v>#N/A</v>
      </c>
      <c r="O105" s="182" t="e">
        <f t="shared" si="8"/>
        <v>#N/A</v>
      </c>
      <c r="P105" s="182" t="e">
        <f t="shared" si="8"/>
        <v>#N/A</v>
      </c>
      <c r="Q105" s="182" t="e">
        <f t="shared" si="8"/>
        <v>#N/A</v>
      </c>
      <c r="R105" s="182" t="e">
        <f t="shared" si="8"/>
        <v>#N/A</v>
      </c>
      <c r="S105" s="182" t="e">
        <f t="shared" si="8"/>
        <v>#N/A</v>
      </c>
      <c r="T105" s="182" t="e">
        <f t="shared" si="8"/>
        <v>#N/A</v>
      </c>
      <c r="U105" s="182" t="e">
        <f t="shared" si="8"/>
        <v>#N/A</v>
      </c>
      <c r="V105" s="182" t="e">
        <f t="shared" si="8"/>
        <v>#N/A</v>
      </c>
      <c r="W105" s="182" t="e">
        <f t="shared" si="8"/>
        <v>#N/A</v>
      </c>
      <c r="X105" s="182" t="e">
        <f t="shared" si="8"/>
        <v>#N/A</v>
      </c>
      <c r="Y105" s="182" t="e">
        <f t="shared" si="8"/>
        <v>#N/A</v>
      </c>
      <c r="Z105" s="182" t="e">
        <f t="shared" si="8"/>
        <v>#N/A</v>
      </c>
      <c r="AA105" s="182" t="e">
        <f t="shared" si="8"/>
        <v>#N/A</v>
      </c>
      <c r="AB105" s="182" t="e">
        <f t="shared" si="8"/>
        <v>#N/A</v>
      </c>
      <c r="AC105" s="182" t="e">
        <f t="shared" si="8"/>
        <v>#N/A</v>
      </c>
      <c r="AD105" s="182" t="e">
        <f t="shared" si="8"/>
        <v>#N/A</v>
      </c>
      <c r="AE105" s="182" t="e">
        <f t="shared" si="8"/>
        <v>#N/A</v>
      </c>
      <c r="AG105" s="78" t="str">
        <f>IF(SUM(AG107:AG107)&gt;0,AVERAGEIF(AG107:AG107, "&lt;&gt;0"),"")</f>
        <v/>
      </c>
    </row>
    <row r="106" spans="1:34" s="1" customFormat="1">
      <c r="F106" s="8"/>
      <c r="K106" s="29"/>
      <c r="L106"/>
      <c r="M106"/>
      <c r="N106"/>
      <c r="O106"/>
      <c r="P106"/>
      <c r="Q106"/>
      <c r="R106"/>
      <c r="S106"/>
      <c r="T106"/>
      <c r="U106"/>
      <c r="V106"/>
      <c r="W106"/>
      <c r="X106"/>
      <c r="Y106"/>
      <c r="Z106"/>
      <c r="AA106"/>
      <c r="AB106"/>
      <c r="AC106"/>
      <c r="AD106"/>
      <c r="AE106"/>
    </row>
    <row r="107" spans="1:34" ht="16.5">
      <c r="A107" s="1"/>
      <c r="B107" s="26" t="e">
        <f>(AG107/60)*10</f>
        <v>#VALUE!</v>
      </c>
      <c r="C107" s="789" t="e">
        <f>REPT("|",AG107*14)</f>
        <v>#VALUE!</v>
      </c>
      <c r="D107" s="790"/>
      <c r="F107" s="8" t="s">
        <v>14</v>
      </c>
      <c r="G107" s="13" t="s">
        <v>279</v>
      </c>
      <c r="H107" s="11"/>
      <c r="I107" s="11"/>
      <c r="J107" s="11"/>
      <c r="K107" s="29" t="s">
        <v>14</v>
      </c>
      <c r="L107" t="str">
        <f>IF('(1)'!$N50&lt;&gt;0,'(1)'!$N50,"")</f>
        <v/>
      </c>
      <c r="M107" t="str">
        <f>IF('(2)'!$N50&lt;&gt;0,'(2)'!$N50,"")</f>
        <v/>
      </c>
      <c r="N107" t="str">
        <f>IF('(3)'!$N50&lt;&gt;0,'(3)'!$N50,"")</f>
        <v/>
      </c>
      <c r="O107" t="str">
        <f>IF('(4)'!$N50&lt;&gt;0,'(4)'!$N50,"")</f>
        <v/>
      </c>
      <c r="P107" t="str">
        <f>IF('(5)'!$N50&lt;&gt;0,'(5)'!$N50,"")</f>
        <v/>
      </c>
      <c r="Q107" t="str">
        <f>IF('(6)'!$N50&lt;&gt;0,'(6)'!$N50,"")</f>
        <v/>
      </c>
      <c r="R107" t="str">
        <f>IF('(7)'!$N50&lt;&gt;0,'(7)'!$N50,"")</f>
        <v/>
      </c>
      <c r="S107" t="str">
        <f>IF('(8)'!$N50&lt;&gt;0,'(8)'!$N50,"")</f>
        <v/>
      </c>
      <c r="T107" t="str">
        <f>IF('(9)'!$N50&lt;&gt;0,'(9)'!$N50,"")</f>
        <v/>
      </c>
      <c r="U107" t="str">
        <f>IF('(10)'!$N50&lt;&gt;0,'(10)'!$N50,"")</f>
        <v/>
      </c>
      <c r="V107" t="str">
        <f>IF('(11)'!$N50&lt;&gt;0,'(11)'!$N50,"")</f>
        <v/>
      </c>
      <c r="W107" t="str">
        <f>IF('(12)'!$N50&lt;&gt;0,'(12)'!$N50,"")</f>
        <v/>
      </c>
      <c r="X107" t="str">
        <f>IF('(13)'!$N50&lt;&gt;0,'(13)'!$N50,"")</f>
        <v/>
      </c>
      <c r="Y107" t="str">
        <f>IF('(14)'!$N50&lt;&gt;0,'(14)'!$N50,"")</f>
        <v/>
      </c>
      <c r="Z107" t="str">
        <f>IF('(15)'!$N50&lt;&gt;0,'(15)'!$N50,"")</f>
        <v/>
      </c>
      <c r="AA107" t="str">
        <f>IF('(16)'!$N50&lt;&gt;0,'(16)'!$N50,"")</f>
        <v/>
      </c>
      <c r="AB107" t="str">
        <f>IF('(17)'!$N50&lt;&gt;0,'(17)'!$N50,"")</f>
        <v/>
      </c>
      <c r="AC107" t="str">
        <f>IF('(18)'!$N50&lt;&gt;0,'(18)'!$N50,"")</f>
        <v/>
      </c>
      <c r="AD107" t="str">
        <f>IF('(19)'!$N50&lt;&gt;0,'(19)'!$N50,"")</f>
        <v/>
      </c>
      <c r="AE107" t="str">
        <f>IF('(20)'!$N50&lt;&gt;0,'(20)'!$N50,"")</f>
        <v/>
      </c>
      <c r="AG107" s="1" t="str">
        <f>IF(SUM(L107:AE107)=0,"",AVERAGEIF(L107:AE107,"&gt;0"))</f>
        <v/>
      </c>
      <c r="AH107" s="1"/>
    </row>
    <row r="108" spans="1:34" s="1" customFormat="1">
      <c r="F108" s="8"/>
      <c r="K108" s="29"/>
      <c r="L108"/>
      <c r="M108"/>
      <c r="N108"/>
      <c r="O108"/>
      <c r="P108"/>
      <c r="Q108"/>
      <c r="R108"/>
      <c r="S108"/>
      <c r="T108"/>
      <c r="U108"/>
      <c r="V108"/>
      <c r="W108"/>
      <c r="X108"/>
      <c r="Y108"/>
      <c r="Z108"/>
      <c r="AA108"/>
      <c r="AB108"/>
      <c r="AC108"/>
      <c r="AD108"/>
      <c r="AE108"/>
    </row>
    <row r="109" spans="1:34" s="1" customFormat="1">
      <c r="A109" s="25">
        <f>(AG109/60)*10</f>
        <v>0.75</v>
      </c>
      <c r="B109" s="756" t="str">
        <f>REPT("|",AG109*14)</f>
        <v>|||||||||||||||||||||||||||||||||||||||||||||||||||||||||||||||</v>
      </c>
      <c r="C109" s="784"/>
      <c r="D109" s="9" t="s">
        <v>95</v>
      </c>
      <c r="F109" s="1" t="s">
        <v>146</v>
      </c>
      <c r="K109" s="29"/>
      <c r="L109" s="182" t="e">
        <f>IF(SUM(L111:L113)&gt;0,AVERAGEIF(L111:L113, "&lt;&gt;0"),NA())</f>
        <v>#N/A</v>
      </c>
      <c r="M109" s="182" t="e">
        <f t="shared" ref="M109:AE109" si="9">IF(SUM(M111:M113)&gt;0,AVERAGEIF(M111:M113, "&lt;&gt;0"),NA())</f>
        <v>#N/A</v>
      </c>
      <c r="N109" s="182" t="e">
        <f t="shared" si="9"/>
        <v>#N/A</v>
      </c>
      <c r="O109" s="182">
        <f t="shared" si="9"/>
        <v>4.5</v>
      </c>
      <c r="P109" s="182" t="e">
        <f t="shared" si="9"/>
        <v>#N/A</v>
      </c>
      <c r="Q109" s="182" t="e">
        <f t="shared" si="9"/>
        <v>#N/A</v>
      </c>
      <c r="R109" s="182" t="e">
        <f t="shared" si="9"/>
        <v>#N/A</v>
      </c>
      <c r="S109" s="182" t="e">
        <f t="shared" si="9"/>
        <v>#N/A</v>
      </c>
      <c r="T109" s="182" t="e">
        <f t="shared" si="9"/>
        <v>#N/A</v>
      </c>
      <c r="U109" s="182" t="e">
        <f t="shared" si="9"/>
        <v>#N/A</v>
      </c>
      <c r="V109" s="182" t="e">
        <f t="shared" si="9"/>
        <v>#N/A</v>
      </c>
      <c r="W109" s="182" t="e">
        <f t="shared" si="9"/>
        <v>#N/A</v>
      </c>
      <c r="X109" s="182" t="e">
        <f t="shared" si="9"/>
        <v>#N/A</v>
      </c>
      <c r="Y109" s="182" t="e">
        <f t="shared" si="9"/>
        <v>#N/A</v>
      </c>
      <c r="Z109" s="182" t="e">
        <f t="shared" si="9"/>
        <v>#N/A</v>
      </c>
      <c r="AA109" s="182" t="e">
        <f t="shared" si="9"/>
        <v>#N/A</v>
      </c>
      <c r="AB109" s="182" t="e">
        <f t="shared" si="9"/>
        <v>#N/A</v>
      </c>
      <c r="AC109" s="182" t="e">
        <f t="shared" si="9"/>
        <v>#N/A</v>
      </c>
      <c r="AD109" s="182" t="e">
        <f t="shared" si="9"/>
        <v>#N/A</v>
      </c>
      <c r="AE109" s="182" t="e">
        <f t="shared" si="9"/>
        <v>#N/A</v>
      </c>
      <c r="AG109" s="78">
        <f>IF(SUM(AG111:AG113)&gt;0,AVERAGEIF(AG111:AG113, "&lt;&gt;0"),"")</f>
        <v>4.5</v>
      </c>
    </row>
    <row r="110" spans="1:34" s="1" customFormat="1">
      <c r="F110" s="8"/>
      <c r="K110" s="29"/>
      <c r="L110"/>
      <c r="M110"/>
      <c r="N110"/>
      <c r="O110"/>
      <c r="P110"/>
      <c r="Q110"/>
      <c r="R110"/>
      <c r="S110"/>
      <c r="T110"/>
      <c r="U110"/>
      <c r="V110"/>
      <c r="W110"/>
      <c r="X110"/>
      <c r="Y110"/>
      <c r="Z110"/>
      <c r="AA110"/>
      <c r="AB110"/>
      <c r="AC110"/>
      <c r="AD110"/>
      <c r="AE110"/>
    </row>
    <row r="111" spans="1:34" ht="16.5">
      <c r="A111" s="1"/>
      <c r="B111" s="26">
        <f>(AG111/60)*10</f>
        <v>0.66666666666666663</v>
      </c>
      <c r="C111" s="789" t="str">
        <f>REPT("|",AG111*14)</f>
        <v>||||||||||||||||||||||||||||||||||||||||||||||||||||||||</v>
      </c>
      <c r="D111" s="790"/>
      <c r="F111" s="8" t="s">
        <v>15</v>
      </c>
      <c r="G111" s="13" t="s">
        <v>280</v>
      </c>
      <c r="H111" s="11"/>
      <c r="I111" s="11"/>
      <c r="J111" s="11"/>
      <c r="K111" s="29" t="s">
        <v>15</v>
      </c>
      <c r="L111" t="str">
        <f>IF('(1)'!$N54&lt;&gt;0,'(1)'!$N54,"")</f>
        <v/>
      </c>
      <c r="M111" t="str">
        <f>IF('(2)'!$N54&lt;&gt;0,'(2)'!$N54,"")</f>
        <v/>
      </c>
      <c r="N111" t="str">
        <f>IF('(3)'!$N54&lt;&gt;0,'(3)'!$N54,"")</f>
        <v/>
      </c>
      <c r="O111">
        <f>IF('(4)'!$N54&lt;&gt;0,'(4)'!$N54,"")</f>
        <v>4</v>
      </c>
      <c r="P111" t="str">
        <f>IF('(5)'!$N54&lt;&gt;0,'(5)'!$N54,"")</f>
        <v/>
      </c>
      <c r="Q111" t="str">
        <f>IF('(6)'!$N54&lt;&gt;0,'(6)'!$N54,"")</f>
        <v/>
      </c>
      <c r="R111" t="str">
        <f>IF('(7)'!$N54&lt;&gt;0,'(7)'!$N54,"")</f>
        <v/>
      </c>
      <c r="S111" t="str">
        <f>IF('(8)'!$N54&lt;&gt;0,'(8)'!$N54,"")</f>
        <v/>
      </c>
      <c r="T111" t="str">
        <f>IF('(9)'!$N54&lt;&gt;0,'(9)'!$N54,"")</f>
        <v/>
      </c>
      <c r="U111" t="str">
        <f>IF('(10)'!$N54&lt;&gt;0,'(10)'!$N54,"")</f>
        <v/>
      </c>
      <c r="V111" t="str">
        <f>IF('(11)'!$N54&lt;&gt;0,'(11)'!$N54,"")</f>
        <v/>
      </c>
      <c r="W111" t="str">
        <f>IF('(12)'!$N54&lt;&gt;0,'(12)'!$N54,"")</f>
        <v/>
      </c>
      <c r="X111" t="str">
        <f>IF('(13)'!$N54&lt;&gt;0,'(13)'!$N54,"")</f>
        <v/>
      </c>
      <c r="Y111" t="str">
        <f>IF('(14)'!$N54&lt;&gt;0,'(14)'!$N54,"")</f>
        <v/>
      </c>
      <c r="Z111" t="str">
        <f>IF('(15)'!$N54&lt;&gt;0,'(15)'!$N54,"")</f>
        <v/>
      </c>
      <c r="AA111" t="str">
        <f>IF('(16)'!$N54&lt;&gt;0,'(16)'!$N54,"")</f>
        <v/>
      </c>
      <c r="AB111" t="str">
        <f>IF('(17)'!$N54&lt;&gt;0,'(17)'!$N54,"")</f>
        <v/>
      </c>
      <c r="AC111" t="str">
        <f>IF('(18)'!$N54&lt;&gt;0,'(18)'!$N54,"")</f>
        <v/>
      </c>
      <c r="AD111" t="str">
        <f>IF('(19)'!$N54&lt;&gt;0,'(19)'!$N54,"")</f>
        <v/>
      </c>
      <c r="AE111" t="str">
        <f>IF('(20)'!$N54&lt;&gt;0,'(20)'!$N54,"")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t="str">
        <f>IF('(1)'!$N55&lt;&gt;0,'(1)'!$N55,"")</f>
        <v/>
      </c>
      <c r="M112" t="str">
        <f>IF('(2)'!$N55&lt;&gt;0,'(2)'!$N55,"")</f>
        <v/>
      </c>
      <c r="N112" t="str">
        <f>IF('(3)'!$N55&lt;&gt;0,'(3)'!$N55,"")</f>
        <v/>
      </c>
      <c r="O112" t="str">
        <f>IF('(4)'!$N55&lt;&gt;0,'(4)'!$N55,"")</f>
        <v/>
      </c>
      <c r="P112" t="str">
        <f>IF('(5)'!$N55&lt;&gt;0,'(5)'!$N55,"")</f>
        <v/>
      </c>
      <c r="Q112" t="str">
        <f>IF('(6)'!$N55&lt;&gt;0,'(6)'!$N55,"")</f>
        <v/>
      </c>
      <c r="R112" t="str">
        <f>IF('(7)'!$N55&lt;&gt;0,'(7)'!$N55,"")</f>
        <v/>
      </c>
      <c r="S112" t="str">
        <f>IF('(8)'!$N55&lt;&gt;0,'(8)'!$N55,"")</f>
        <v/>
      </c>
      <c r="T112" t="str">
        <f>IF('(9)'!$N55&lt;&gt;0,'(9)'!$N55,"")</f>
        <v/>
      </c>
      <c r="U112" t="str">
        <f>IF('(10)'!$N55&lt;&gt;0,'(10)'!$N55,"")</f>
        <v/>
      </c>
      <c r="V112" t="str">
        <f>IF('(11)'!$N55&lt;&gt;0,'(11)'!$N55,"")</f>
        <v/>
      </c>
      <c r="W112" t="str">
        <f>IF('(12)'!$N55&lt;&gt;0,'(12)'!$N55,"")</f>
        <v/>
      </c>
      <c r="X112" t="str">
        <f>IF('(13)'!$N55&lt;&gt;0,'(13)'!$N55,"")</f>
        <v/>
      </c>
      <c r="Y112" t="str">
        <f>IF('(14)'!$N55&lt;&gt;0,'(14)'!$N55,"")</f>
        <v/>
      </c>
      <c r="Z112" t="str">
        <f>IF('(15)'!$N55&lt;&gt;0,'(15)'!$N55,"")</f>
        <v/>
      </c>
      <c r="AA112" t="str">
        <f>IF('(16)'!$N55&lt;&gt;0,'(16)'!$N55,"")</f>
        <v/>
      </c>
      <c r="AB112" t="str">
        <f>IF('(17)'!$N55&lt;&gt;0,'(17)'!$N55,"")</f>
        <v/>
      </c>
      <c r="AC112" t="str">
        <f>IF('(18)'!$N55&lt;&gt;0,'(18)'!$N55,"")</f>
        <v/>
      </c>
      <c r="AD112" t="str">
        <f>IF('(19)'!$N55&lt;&gt;0,'(19)'!$N55,"")</f>
        <v/>
      </c>
      <c r="AE112" t="str">
        <f>IF('(20)'!$N55&lt;&gt;0,'(20)'!$N55,"")</f>
        <v/>
      </c>
      <c r="AG112" s="1" t="str">
        <f>IF(SUM(L112:AE112)=0,"",AVERAGEIF(L112:AE112,"&gt;0"))</f>
        <v/>
      </c>
      <c r="AH112" s="1"/>
    </row>
    <row r="113" spans="1:34" ht="16.5">
      <c r="A113" s="1"/>
      <c r="B113" s="26">
        <f>(AG113/60)*10</f>
        <v>0.83333333333333326</v>
      </c>
      <c r="C113" s="789" t="str">
        <f>REPT("|",AG113*14)</f>
        <v>||||||||||||||||||||||||||||||||||||||||||||||||||||||||||||||||||||||</v>
      </c>
      <c r="D113" s="790"/>
      <c r="F113" s="8" t="s">
        <v>145</v>
      </c>
      <c r="G113" s="13" t="s">
        <v>282</v>
      </c>
      <c r="H113" s="11"/>
      <c r="I113" s="11"/>
      <c r="J113" s="11"/>
      <c r="K113" s="29"/>
      <c r="L113" t="str">
        <f>IF('(1)'!$N56&lt;&gt;0,'(1)'!$N56,"")</f>
        <v/>
      </c>
      <c r="M113" t="str">
        <f>IF('(2)'!$N56&lt;&gt;0,'(2)'!$N56,"")</f>
        <v/>
      </c>
      <c r="N113" t="str">
        <f>IF('(3)'!$N56&lt;&gt;0,'(3)'!$N56,"")</f>
        <v/>
      </c>
      <c r="O113">
        <f>IF('(4)'!$N56&lt;&gt;0,'(4)'!$N56,"")</f>
        <v>5</v>
      </c>
      <c r="P113" t="str">
        <f>IF('(5)'!$N56&lt;&gt;0,'(5)'!$N56,"")</f>
        <v/>
      </c>
      <c r="Q113" t="str">
        <f>IF('(6)'!$N56&lt;&gt;0,'(6)'!$N56,"")</f>
        <v/>
      </c>
      <c r="R113" t="str">
        <f>IF('(7)'!$N56&lt;&gt;0,'(7)'!$N56,"")</f>
        <v/>
      </c>
      <c r="S113" t="str">
        <f>IF('(8)'!$N56&lt;&gt;0,'(8)'!$N56,"")</f>
        <v/>
      </c>
      <c r="T113" t="str">
        <f>IF('(9)'!$N56&lt;&gt;0,'(9)'!$N56,"")</f>
        <v/>
      </c>
      <c r="U113" t="str">
        <f>IF('(10)'!$N56&lt;&gt;0,'(10)'!$N56,"")</f>
        <v/>
      </c>
      <c r="V113" t="str">
        <f>IF('(11)'!$N56&lt;&gt;0,'(11)'!$N56,"")</f>
        <v/>
      </c>
      <c r="W113" t="str">
        <f>IF('(12)'!$N56&lt;&gt;0,'(12)'!$N56,"")</f>
        <v/>
      </c>
      <c r="X113" t="str">
        <f>IF('(13)'!$N56&lt;&gt;0,'(13)'!$N56,"")</f>
        <v/>
      </c>
      <c r="Y113" t="str">
        <f>IF('(14)'!$N56&lt;&gt;0,'(14)'!$N56,"")</f>
        <v/>
      </c>
      <c r="Z113" t="str">
        <f>IF('(15)'!$N56&lt;&gt;0,'(15)'!$N56,"")</f>
        <v/>
      </c>
      <c r="AA113" t="str">
        <f>IF('(16)'!$N56&lt;&gt;0,'(16)'!$N56,"")</f>
        <v/>
      </c>
      <c r="AB113" t="str">
        <f>IF('(17)'!$N56&lt;&gt;0,'(17)'!$N56,"")</f>
        <v/>
      </c>
      <c r="AC113" t="str">
        <f>IF('(18)'!$N56&lt;&gt;0,'(18)'!$N56,"")</f>
        <v/>
      </c>
      <c r="AD113" t="str">
        <f>IF('(19)'!$N56&lt;&gt;0,'(19)'!$N56,"")</f>
        <v/>
      </c>
      <c r="AE113" t="str">
        <f>IF('(20)'!$N56&lt;&gt;0,'(20)'!$N56,"")</f>
        <v/>
      </c>
      <c r="AG113" s="1">
        <f>IF(SUM(L113:AE113)=0,"",AVERAGEIF(L113:AE113,"&gt;0"))</f>
        <v>5</v>
      </c>
      <c r="AH113" s="1"/>
    </row>
    <row r="114" spans="1:34" s="1" customFormat="1">
      <c r="F114" s="8"/>
      <c r="K114" s="29"/>
      <c r="L114"/>
      <c r="M114"/>
      <c r="N114"/>
      <c r="O114"/>
      <c r="P114"/>
      <c r="Q114"/>
      <c r="R114"/>
      <c r="S114"/>
      <c r="T114"/>
      <c r="U114"/>
      <c r="V114"/>
      <c r="W114"/>
      <c r="X114"/>
      <c r="Y114"/>
      <c r="Z114"/>
      <c r="AA114"/>
      <c r="AB114"/>
      <c r="AC114"/>
      <c r="AD114"/>
      <c r="AE114"/>
    </row>
    <row r="115" spans="1:34" s="1" customFormat="1">
      <c r="A115" s="25">
        <f>(AG115/60)*10</f>
        <v>0.83333333333333326</v>
      </c>
      <c r="B115" s="756" t="str">
        <f>REPT("|",AG115*14)</f>
        <v>||||||||||||||||||||||||||||||||||||||||||||||||||||||||||||||||||||||</v>
      </c>
      <c r="C115" s="784"/>
      <c r="D115" s="9" t="s">
        <v>96</v>
      </c>
      <c r="F115" s="1" t="s">
        <v>147</v>
      </c>
      <c r="K115" s="29"/>
      <c r="L115" s="182" t="e">
        <f>IF(SUM(L117:L120)&gt;0,AVERAGEIF(L117:L120, "&lt;&gt;0"),NA())</f>
        <v>#N/A</v>
      </c>
      <c r="M115" s="182" t="e">
        <f t="shared" ref="M115:AD115" si="10">IF(SUM(M117:M120)&gt;0,AVERAGEIF(M117:M120, "&lt;&gt;0"),NA())</f>
        <v>#N/A</v>
      </c>
      <c r="N115" s="182">
        <f t="shared" si="10"/>
        <v>5</v>
      </c>
      <c r="O115" s="182" t="e">
        <f t="shared" si="10"/>
        <v>#N/A</v>
      </c>
      <c r="P115" s="182" t="e">
        <f t="shared" si="10"/>
        <v>#N/A</v>
      </c>
      <c r="Q115" s="182" t="e">
        <f t="shared" si="10"/>
        <v>#N/A</v>
      </c>
      <c r="R115" s="182" t="e">
        <f t="shared" si="10"/>
        <v>#N/A</v>
      </c>
      <c r="S115" s="182" t="e">
        <f t="shared" si="10"/>
        <v>#N/A</v>
      </c>
      <c r="T115" s="182" t="e">
        <f t="shared" si="10"/>
        <v>#N/A</v>
      </c>
      <c r="U115" s="182" t="e">
        <f t="shared" si="10"/>
        <v>#N/A</v>
      </c>
      <c r="V115" s="182" t="e">
        <f t="shared" si="10"/>
        <v>#N/A</v>
      </c>
      <c r="W115" s="182" t="e">
        <f t="shared" si="10"/>
        <v>#N/A</v>
      </c>
      <c r="X115" s="182" t="e">
        <f t="shared" si="10"/>
        <v>#N/A</v>
      </c>
      <c r="Y115" s="182" t="e">
        <f t="shared" si="10"/>
        <v>#N/A</v>
      </c>
      <c r="Z115" s="182" t="e">
        <f t="shared" si="10"/>
        <v>#N/A</v>
      </c>
      <c r="AA115" s="182" t="e">
        <f t="shared" si="10"/>
        <v>#N/A</v>
      </c>
      <c r="AB115" s="182" t="e">
        <f t="shared" si="10"/>
        <v>#N/A</v>
      </c>
      <c r="AC115" s="182" t="e">
        <f t="shared" si="10"/>
        <v>#N/A</v>
      </c>
      <c r="AD115" s="182" t="e">
        <f t="shared" si="10"/>
        <v>#N/A</v>
      </c>
      <c r="AE115" s="181"/>
      <c r="AG115" s="78">
        <f>IF(SUM(AG117:AG120)&gt;0,AVERAGEIF(AG117:AG120, "&lt;&gt;0"),"")</f>
        <v>5</v>
      </c>
    </row>
    <row r="116" spans="1:34" s="1" customFormat="1">
      <c r="F116" s="8"/>
      <c r="K116" s="29"/>
      <c r="L116"/>
      <c r="M116"/>
      <c r="N116"/>
      <c r="O116"/>
      <c r="P116"/>
      <c r="Q116"/>
      <c r="R116"/>
      <c r="S116"/>
      <c r="T116"/>
      <c r="U116"/>
      <c r="V116"/>
      <c r="W116"/>
      <c r="X116"/>
      <c r="Y116"/>
      <c r="Z116"/>
      <c r="AA116"/>
      <c r="AB116"/>
      <c r="AC116"/>
      <c r="AD116"/>
      <c r="AE116"/>
    </row>
    <row r="117" spans="1:34" ht="16.5">
      <c r="A117" s="1"/>
      <c r="B117" s="26">
        <f t="shared" ref="B117:B127" si="11">(AG117/60)*10</f>
        <v>0.83333333333333326</v>
      </c>
      <c r="C117" s="789" t="str">
        <f>REPT("|",AG117*14)</f>
        <v>||||||||||||||||||||||||||||||||||||||||||||||||||||||||||||||||||||||</v>
      </c>
      <c r="D117" s="790"/>
      <c r="F117" s="8" t="s">
        <v>17</v>
      </c>
      <c r="G117" s="13" t="s">
        <v>283</v>
      </c>
      <c r="H117" s="11"/>
      <c r="I117" s="11"/>
      <c r="J117" s="11"/>
      <c r="K117" s="29" t="s">
        <v>17</v>
      </c>
      <c r="L117" t="str">
        <f>IF('(1)'!$N60&lt;&gt;0,'(1)'!$N60,"")</f>
        <v/>
      </c>
      <c r="M117" t="str">
        <f>IF('(2)'!$N60&lt;&gt;0,'(2)'!$N60,"")</f>
        <v/>
      </c>
      <c r="N117">
        <f>IF('(3)'!$N60&lt;&gt;0,'(3)'!$N60,"")</f>
        <v>5</v>
      </c>
      <c r="O117" t="str">
        <f>IF('(4)'!$N60&lt;&gt;0,'(4)'!$N60,"")</f>
        <v/>
      </c>
      <c r="P117" t="str">
        <f>IF('(5)'!$N60&lt;&gt;0,'(5)'!$N60,"")</f>
        <v/>
      </c>
      <c r="Q117" t="str">
        <f>IF('(6)'!$N60&lt;&gt;0,'(6)'!$N60,"")</f>
        <v/>
      </c>
      <c r="R117" t="str">
        <f>IF('(7)'!$N60&lt;&gt;0,'(7)'!$N60,"")</f>
        <v/>
      </c>
      <c r="S117" t="str">
        <f>IF('(8)'!$N60&lt;&gt;0,'(8)'!$N60,"")</f>
        <v/>
      </c>
      <c r="T117" t="str">
        <f>IF('(9)'!$N60&lt;&gt;0,'(9)'!$N60,"")</f>
        <v/>
      </c>
      <c r="U117" t="str">
        <f>IF('(10)'!$N60&lt;&gt;0,'(10)'!$N60,"")</f>
        <v/>
      </c>
      <c r="V117" t="str">
        <f>IF('(11)'!$N60&lt;&gt;0,'(11)'!$N60,"")</f>
        <v/>
      </c>
      <c r="W117" t="str">
        <f>IF('(12)'!$N60&lt;&gt;0,'(12)'!$N60,"")</f>
        <v/>
      </c>
      <c r="X117" t="str">
        <f>IF('(13)'!$N60&lt;&gt;0,'(13)'!$N60,"")</f>
        <v/>
      </c>
      <c r="Y117" t="str">
        <f>IF('(14)'!$N60&lt;&gt;0,'(14)'!$N60,"")</f>
        <v/>
      </c>
      <c r="Z117" t="str">
        <f>IF('(15)'!$N60&lt;&gt;0,'(15)'!$N60,"")</f>
        <v/>
      </c>
      <c r="AA117" t="str">
        <f>IF('(16)'!$N60&lt;&gt;0,'(16)'!$N60,"")</f>
        <v/>
      </c>
      <c r="AB117" t="str">
        <f>IF('(17)'!$N60&lt;&gt;0,'(17)'!$N60,"")</f>
        <v/>
      </c>
      <c r="AC117" t="str">
        <f>IF('(18)'!$N60&lt;&gt;0,'(18)'!$N60,"")</f>
        <v/>
      </c>
      <c r="AD117" t="str">
        <f>IF('(19)'!$N60&lt;&gt;0,'(19)'!$N60,"")</f>
        <v/>
      </c>
      <c r="AE117" t="str">
        <f>IF('(20)'!$N60&lt;&gt;0,'(20)'!$N60,"")</f>
        <v/>
      </c>
      <c r="AG117" s="1">
        <f>IF(SUM(L117:AE117)=0,"",AVERAGEIF(L117:AE117,"&gt;0"))</f>
        <v>5</v>
      </c>
      <c r="AH117" s="1"/>
    </row>
    <row r="118" spans="1:34" ht="16.5">
      <c r="A118" s="1"/>
      <c r="B118" s="26" t="e">
        <f t="shared" si="11"/>
        <v>#VALUE!</v>
      </c>
      <c r="C118" s="789" t="e">
        <f>REPT("|",AG118*14)</f>
        <v>#VALUE!</v>
      </c>
      <c r="D118" s="790"/>
      <c r="F118" s="8" t="s">
        <v>18</v>
      </c>
      <c r="G118" s="13" t="s">
        <v>284</v>
      </c>
      <c r="H118" s="11"/>
      <c r="I118" s="11"/>
      <c r="J118" s="11"/>
      <c r="K118" s="29" t="s">
        <v>18</v>
      </c>
      <c r="L118" t="str">
        <f>IF('(1)'!$N61&lt;&gt;0,'(1)'!$N61,"")</f>
        <v/>
      </c>
      <c r="M118" t="str">
        <f>IF('(2)'!$N61&lt;&gt;0,'(2)'!$N61,"")</f>
        <v/>
      </c>
      <c r="N118" t="str">
        <f>IF('(3)'!$N61&lt;&gt;0,'(3)'!$N61,"")</f>
        <v/>
      </c>
      <c r="O118" t="str">
        <f>IF('(4)'!$N61&lt;&gt;0,'(4)'!$N61,"")</f>
        <v/>
      </c>
      <c r="P118" t="str">
        <f>IF('(5)'!$N61&lt;&gt;0,'(5)'!$N61,"")</f>
        <v/>
      </c>
      <c r="Q118" t="str">
        <f>IF('(6)'!$N61&lt;&gt;0,'(6)'!$N61,"")</f>
        <v/>
      </c>
      <c r="R118" t="str">
        <f>IF('(7)'!$N61&lt;&gt;0,'(7)'!$N61,"")</f>
        <v/>
      </c>
      <c r="S118" t="str">
        <f>IF('(8)'!$N61&lt;&gt;0,'(8)'!$N61,"")</f>
        <v/>
      </c>
      <c r="T118" t="str">
        <f>IF('(9)'!$N61&lt;&gt;0,'(9)'!$N61,"")</f>
        <v/>
      </c>
      <c r="U118" t="str">
        <f>IF('(10)'!$N61&lt;&gt;0,'(10)'!$N61,"")</f>
        <v/>
      </c>
      <c r="V118" t="str">
        <f>IF('(11)'!$N61&lt;&gt;0,'(11)'!$N61,"")</f>
        <v/>
      </c>
      <c r="W118" t="str">
        <f>IF('(12)'!$N61&lt;&gt;0,'(12)'!$N61,"")</f>
        <v/>
      </c>
      <c r="X118" t="str">
        <f>IF('(13)'!$N61&lt;&gt;0,'(13)'!$N61,"")</f>
        <v/>
      </c>
      <c r="Y118" t="str">
        <f>IF('(14)'!$N61&lt;&gt;0,'(14)'!$N61,"")</f>
        <v/>
      </c>
      <c r="Z118" t="str">
        <f>IF('(15)'!$N61&lt;&gt;0,'(15)'!$N61,"")</f>
        <v/>
      </c>
      <c r="AA118" t="str">
        <f>IF('(16)'!$N61&lt;&gt;0,'(16)'!$N61,"")</f>
        <v/>
      </c>
      <c r="AB118" t="str">
        <f>IF('(17)'!$N61&lt;&gt;0,'(17)'!$N61,"")</f>
        <v/>
      </c>
      <c r="AC118" t="str">
        <f>IF('(18)'!$N61&lt;&gt;0,'(18)'!$N61,"")</f>
        <v/>
      </c>
      <c r="AD118" t="str">
        <f>IF('(19)'!$N61&lt;&gt;0,'(19)'!$N61,"")</f>
        <v/>
      </c>
      <c r="AE118" t="str">
        <f>IF('(20)'!$N61&lt;&gt;0,'(20)'!$N61,"")</f>
        <v/>
      </c>
      <c r="AG118" s="1" t="str">
        <f>IF(SUM(L118:AE118)=0,"",AVERAGEIF(L118:AE118,"&gt;0"))</f>
        <v/>
      </c>
      <c r="AH118" s="1"/>
    </row>
    <row r="119" spans="1:34" ht="16.5">
      <c r="A119" s="1"/>
      <c r="B119" s="26">
        <f t="shared" si="11"/>
        <v>0.83333333333333326</v>
      </c>
      <c r="C119" s="789" t="str">
        <f>REPT("|",AG119*14)</f>
        <v>||||||||||||||||||||||||||||||||||||||||||||||||||||||||||||||||||||||</v>
      </c>
      <c r="D119" s="790"/>
      <c r="F119" s="8" t="s">
        <v>19</v>
      </c>
      <c r="G119" s="13" t="s">
        <v>285</v>
      </c>
      <c r="H119" s="11"/>
      <c r="I119" s="11"/>
      <c r="J119" s="11"/>
      <c r="K119" s="29" t="s">
        <v>19</v>
      </c>
      <c r="L119" t="str">
        <f>IF('(1)'!$N62&lt;&gt;0,'(1)'!$N62,"")</f>
        <v/>
      </c>
      <c r="M119" t="str">
        <f>IF('(2)'!$N62&lt;&gt;0,'(2)'!$N62,"")</f>
        <v/>
      </c>
      <c r="N119">
        <f>IF('(3)'!$N62&lt;&gt;0,'(3)'!$N62,"")</f>
        <v>5</v>
      </c>
      <c r="O119" t="str">
        <f>IF('(4)'!$N62&lt;&gt;0,'(4)'!$N62,"")</f>
        <v/>
      </c>
      <c r="P119" t="str">
        <f>IF('(5)'!$N62&lt;&gt;0,'(5)'!$N62,"")</f>
        <v/>
      </c>
      <c r="Q119" t="str">
        <f>IF('(6)'!$N62&lt;&gt;0,'(6)'!$N62,"")</f>
        <v/>
      </c>
      <c r="R119" t="str">
        <f>IF('(7)'!$N62&lt;&gt;0,'(7)'!$N62,"")</f>
        <v/>
      </c>
      <c r="S119" t="str">
        <f>IF('(8)'!$N62&lt;&gt;0,'(8)'!$N62,"")</f>
        <v/>
      </c>
      <c r="T119" t="str">
        <f>IF('(9)'!$N62&lt;&gt;0,'(9)'!$N62,"")</f>
        <v/>
      </c>
      <c r="U119" t="str">
        <f>IF('(10)'!$N62&lt;&gt;0,'(10)'!$N62,"")</f>
        <v/>
      </c>
      <c r="V119" t="str">
        <f>IF('(11)'!$N62&lt;&gt;0,'(11)'!$N62,"")</f>
        <v/>
      </c>
      <c r="W119" t="str">
        <f>IF('(12)'!$N62&lt;&gt;0,'(12)'!$N62,"")</f>
        <v/>
      </c>
      <c r="X119" t="str">
        <f>IF('(13)'!$N62&lt;&gt;0,'(13)'!$N62,"")</f>
        <v/>
      </c>
      <c r="Y119" t="str">
        <f>IF('(14)'!$N62&lt;&gt;0,'(14)'!$N62,"")</f>
        <v/>
      </c>
      <c r="Z119" t="str">
        <f>IF('(15)'!$N62&lt;&gt;0,'(15)'!$N62,"")</f>
        <v/>
      </c>
      <c r="AA119" t="str">
        <f>IF('(16)'!$N62&lt;&gt;0,'(16)'!$N62,"")</f>
        <v/>
      </c>
      <c r="AB119" t="str">
        <f>IF('(17)'!$N62&lt;&gt;0,'(17)'!$N62,"")</f>
        <v/>
      </c>
      <c r="AC119" t="str">
        <f>IF('(18)'!$N62&lt;&gt;0,'(18)'!$N62,"")</f>
        <v/>
      </c>
      <c r="AD119" t="str">
        <f>IF('(19)'!$N62&lt;&gt;0,'(19)'!$N62,"")</f>
        <v/>
      </c>
      <c r="AE119" t="str">
        <f>IF('(20)'!$N62&lt;&gt;0,'(20)'!$N62,"")</f>
        <v/>
      </c>
      <c r="AG119" s="1">
        <f>IF(SUM(L119:AE119)=0,"",AVERAGEIF(L119:AE119,"&gt;0"))</f>
        <v>5</v>
      </c>
      <c r="AH119" s="1"/>
    </row>
    <row r="120" spans="1:34" ht="16.5">
      <c r="A120" s="1"/>
      <c r="B120" s="26" t="e">
        <f t="shared" si="11"/>
        <v>#VALUE!</v>
      </c>
      <c r="C120" s="789" t="e">
        <f>REPT("|",AG120*14)</f>
        <v>#VALUE!</v>
      </c>
      <c r="D120" s="790"/>
      <c r="F120" s="8" t="s">
        <v>20</v>
      </c>
      <c r="G120" s="13" t="s">
        <v>286</v>
      </c>
      <c r="H120" s="11"/>
      <c r="I120" s="11"/>
      <c r="J120" s="11"/>
      <c r="K120" s="29" t="s">
        <v>20</v>
      </c>
      <c r="L120" t="str">
        <f>IF('(1)'!$N63&lt;&gt;0,'(1)'!$N63,"")</f>
        <v/>
      </c>
      <c r="M120" t="str">
        <f>IF('(2)'!$N63&lt;&gt;0,'(2)'!$N63,"")</f>
        <v/>
      </c>
      <c r="N120" t="str">
        <f>IF('(3)'!$N63&lt;&gt;0,'(3)'!$N63,"")</f>
        <v/>
      </c>
      <c r="O120" t="str">
        <f>IF('(4)'!$N63&lt;&gt;0,'(4)'!$N63,"")</f>
        <v/>
      </c>
      <c r="P120" t="str">
        <f>IF('(5)'!$N63&lt;&gt;0,'(5)'!$N63,"")</f>
        <v/>
      </c>
      <c r="Q120" t="str">
        <f>IF('(6)'!$N63&lt;&gt;0,'(6)'!$N63,"")</f>
        <v/>
      </c>
      <c r="R120" t="str">
        <f>IF('(7)'!$N63&lt;&gt;0,'(7)'!$N63,"")</f>
        <v/>
      </c>
      <c r="S120" t="str">
        <f>IF('(8)'!$N63&lt;&gt;0,'(8)'!$N63,"")</f>
        <v/>
      </c>
      <c r="T120" t="str">
        <f>IF('(9)'!$N63&lt;&gt;0,'(9)'!$N63,"")</f>
        <v/>
      </c>
      <c r="U120" t="str">
        <f>IF('(10)'!$N63&lt;&gt;0,'(10)'!$N63,"")</f>
        <v/>
      </c>
      <c r="V120" t="str">
        <f>IF('(11)'!$N63&lt;&gt;0,'(11)'!$N63,"")</f>
        <v/>
      </c>
      <c r="W120" t="str">
        <f>IF('(12)'!$N63&lt;&gt;0,'(12)'!$N63,"")</f>
        <v/>
      </c>
      <c r="X120" t="str">
        <f>IF('(13)'!$N63&lt;&gt;0,'(13)'!$N63,"")</f>
        <v/>
      </c>
      <c r="Y120" t="str">
        <f>IF('(14)'!$N63&lt;&gt;0,'(14)'!$N63,"")</f>
        <v/>
      </c>
      <c r="Z120" t="str">
        <f>IF('(15)'!$N63&lt;&gt;0,'(15)'!$N63,"")</f>
        <v/>
      </c>
      <c r="AA120" t="str">
        <f>IF('(16)'!$N63&lt;&gt;0,'(16)'!$N63,"")</f>
        <v/>
      </c>
      <c r="AB120" t="str">
        <f>IF('(17)'!$N63&lt;&gt;0,'(17)'!$N63,"")</f>
        <v/>
      </c>
      <c r="AC120" t="str">
        <f>IF('(18)'!$N63&lt;&gt;0,'(18)'!$N63,"")</f>
        <v/>
      </c>
      <c r="AD120" t="str">
        <f>IF('(19)'!$N63&lt;&gt;0,'(19)'!$N63,"")</f>
        <v/>
      </c>
      <c r="AE120" t="str">
        <f>IF('(20)'!$N63&lt;&gt;0,'(20)'!$N63,"")</f>
        <v/>
      </c>
      <c r="AG120" s="1" t="str">
        <f>IF(SUM(L120:AE120)=0,"",AVERAGEIF(L120:AE120,"&gt;0"))</f>
        <v/>
      </c>
      <c r="AH120" s="1"/>
    </row>
    <row r="121" spans="1:34" ht="16.5">
      <c r="A121" s="1"/>
      <c r="B121" s="26"/>
      <c r="D121" s="74"/>
      <c r="F121" s="8"/>
      <c r="G121" s="11"/>
      <c r="H121" s="11"/>
      <c r="I121" s="11"/>
      <c r="J121" s="11"/>
      <c r="K121" s="29" t="s">
        <v>21</v>
      </c>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2" t="e">
        <f>IF(SUM(L124:L127)&gt;0,AVERAGEIF(L124:L127, "&lt;&gt;0"),NA())</f>
        <v>#N/A</v>
      </c>
      <c r="M122" s="182" t="e">
        <f t="shared" ref="M122:AE122" si="12">IF(SUM(M124:M127)&gt;0,AVERAGEIF(M124:M127, "&lt;&gt;0"),NA())</f>
        <v>#N/A</v>
      </c>
      <c r="N122" s="182" t="e">
        <f t="shared" si="12"/>
        <v>#N/A</v>
      </c>
      <c r="O122" s="182" t="e">
        <f t="shared" si="12"/>
        <v>#N/A</v>
      </c>
      <c r="P122" s="182" t="e">
        <f t="shared" si="12"/>
        <v>#N/A</v>
      </c>
      <c r="Q122" s="182" t="e">
        <f t="shared" si="12"/>
        <v>#N/A</v>
      </c>
      <c r="R122" s="182" t="e">
        <f t="shared" si="12"/>
        <v>#N/A</v>
      </c>
      <c r="S122" s="182" t="e">
        <f t="shared" si="12"/>
        <v>#N/A</v>
      </c>
      <c r="T122" s="182" t="e">
        <f t="shared" si="12"/>
        <v>#N/A</v>
      </c>
      <c r="U122" s="182" t="e">
        <f t="shared" si="12"/>
        <v>#N/A</v>
      </c>
      <c r="V122" s="182" t="e">
        <f t="shared" si="12"/>
        <v>#N/A</v>
      </c>
      <c r="W122" s="182" t="e">
        <f t="shared" si="12"/>
        <v>#N/A</v>
      </c>
      <c r="X122" s="182" t="e">
        <f t="shared" si="12"/>
        <v>#N/A</v>
      </c>
      <c r="Y122" s="182" t="e">
        <f t="shared" si="12"/>
        <v>#N/A</v>
      </c>
      <c r="Z122" s="182" t="e">
        <f t="shared" si="12"/>
        <v>#N/A</v>
      </c>
      <c r="AA122" s="182" t="e">
        <f t="shared" si="12"/>
        <v>#N/A</v>
      </c>
      <c r="AB122" s="182" t="e">
        <f t="shared" si="12"/>
        <v>#N/A</v>
      </c>
      <c r="AC122" s="182" t="e">
        <f t="shared" si="12"/>
        <v>#N/A</v>
      </c>
      <c r="AD122" s="182" t="e">
        <f t="shared" si="12"/>
        <v>#N/A</v>
      </c>
      <c r="AE122" s="182" t="e">
        <f t="shared" si="12"/>
        <v>#N/A</v>
      </c>
      <c r="AG122" s="78" t="str">
        <f>IF(SUM(AG124:AG127)&gt;0,AVERAGEIF(AG124:AG127, "&lt;&gt;0"),"")</f>
        <v/>
      </c>
      <c r="AH122" s="1"/>
    </row>
    <row r="123" spans="1:34" ht="16.5">
      <c r="A123" s="1"/>
      <c r="B123" s="26"/>
      <c r="D123" s="9"/>
      <c r="F123" s="75"/>
      <c r="G123" s="11"/>
      <c r="H123" s="11"/>
      <c r="I123" s="11"/>
      <c r="J123" s="11"/>
      <c r="K123" s="29"/>
      <c r="AG123" s="1"/>
      <c r="AH123" s="1"/>
    </row>
    <row r="124" spans="1:34" ht="16.5">
      <c r="A124" s="1"/>
      <c r="B124" s="26" t="e">
        <f t="shared" si="11"/>
        <v>#VALUE!</v>
      </c>
      <c r="C124" s="789" t="e">
        <f>REPT("|",AG124*14)</f>
        <v>#VALUE!</v>
      </c>
      <c r="D124" s="790"/>
      <c r="F124" s="8" t="s">
        <v>150</v>
      </c>
      <c r="G124" s="13" t="s">
        <v>287</v>
      </c>
      <c r="H124" s="11"/>
      <c r="I124" s="11"/>
      <c r="J124" s="11"/>
      <c r="K124" s="29"/>
      <c r="L124" t="str">
        <f>IF('(1)'!$N67&lt;&gt;0,'(1)'!$N67,"")</f>
        <v/>
      </c>
      <c r="M124" t="str">
        <f>IF('(2)'!$N67&lt;&gt;0,'(2)'!$N67,"")</f>
        <v/>
      </c>
      <c r="N124" t="str">
        <f>IF('(3)'!$N67&lt;&gt;0,'(3)'!$N67,"")</f>
        <v/>
      </c>
      <c r="O124" t="str">
        <f>IF('(4)'!$N67&lt;&gt;0,'(4)'!$N67,"")</f>
        <v/>
      </c>
      <c r="P124" t="str">
        <f>IF('(5)'!$N67&lt;&gt;0,'(5)'!$N67,"")</f>
        <v/>
      </c>
      <c r="Q124" t="str">
        <f>IF('(6)'!$N67&lt;&gt;0,'(6)'!$N67,"")</f>
        <v/>
      </c>
      <c r="R124" t="str">
        <f>IF('(7)'!$N67&lt;&gt;0,'(7)'!$N67,"")</f>
        <v/>
      </c>
      <c r="S124" t="str">
        <f>IF('(8)'!$N67&lt;&gt;0,'(8)'!$N67,"")</f>
        <v/>
      </c>
      <c r="T124" t="str">
        <f>IF('(9)'!$N67&lt;&gt;0,'(9)'!$N67,"")</f>
        <v/>
      </c>
      <c r="U124" t="str">
        <f>IF('(10)'!$N67&lt;&gt;0,'(10)'!$N67,"")</f>
        <v/>
      </c>
      <c r="V124" t="str">
        <f>IF('(11)'!$N67&lt;&gt;0,'(11)'!$N67,"")</f>
        <v/>
      </c>
      <c r="W124" t="str">
        <f>IF('(12)'!$N67&lt;&gt;0,'(12)'!$N67,"")</f>
        <v/>
      </c>
      <c r="X124" t="str">
        <f>IF('(13)'!$N67&lt;&gt;0,'(13)'!$N67,"")</f>
        <v/>
      </c>
      <c r="Y124" t="str">
        <f>IF('(14)'!$N67&lt;&gt;0,'(14)'!$N67,"")</f>
        <v/>
      </c>
      <c r="Z124" t="str">
        <f>IF('(15)'!$N67&lt;&gt;0,'(15)'!$N67,"")</f>
        <v/>
      </c>
      <c r="AA124" t="str">
        <f>IF('(16)'!$N67&lt;&gt;0,'(16)'!$N67,"")</f>
        <v/>
      </c>
      <c r="AB124" t="str">
        <f>IF('(17)'!$N67&lt;&gt;0,'(17)'!$N67,"")</f>
        <v/>
      </c>
      <c r="AC124" t="str">
        <f>IF('(18)'!$N67&lt;&gt;0,'(18)'!$N67,"")</f>
        <v/>
      </c>
      <c r="AD124" t="str">
        <f>IF('(19)'!$N67&lt;&gt;0,'(19)'!$N67,"")</f>
        <v/>
      </c>
      <c r="AE124" t="str">
        <f>IF('(20)'!$N67&lt;&gt;0,'(20)'!$N67,"")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t="str">
        <f>IF('(1)'!$N68&lt;&gt;0,'(1)'!$N68,"")</f>
        <v/>
      </c>
      <c r="M125" t="str">
        <f>IF('(2)'!$N68&lt;&gt;0,'(2)'!$N68,"")</f>
        <v/>
      </c>
      <c r="N125" t="str">
        <f>IF('(3)'!$N68&lt;&gt;0,'(3)'!$N68,"")</f>
        <v/>
      </c>
      <c r="O125" t="str">
        <f>IF('(4)'!$N68&lt;&gt;0,'(4)'!$N68,"")</f>
        <v/>
      </c>
      <c r="P125" t="str">
        <f>IF('(5)'!$N68&lt;&gt;0,'(5)'!$N68,"")</f>
        <v/>
      </c>
      <c r="Q125" t="str">
        <f>IF('(6)'!$N68&lt;&gt;0,'(6)'!$N68,"")</f>
        <v/>
      </c>
      <c r="R125" t="str">
        <f>IF('(7)'!$N68&lt;&gt;0,'(7)'!$N68,"")</f>
        <v/>
      </c>
      <c r="S125" t="str">
        <f>IF('(8)'!$N68&lt;&gt;0,'(8)'!$N68,"")</f>
        <v/>
      </c>
      <c r="T125" t="str">
        <f>IF('(9)'!$N68&lt;&gt;0,'(9)'!$N68,"")</f>
        <v/>
      </c>
      <c r="U125" t="str">
        <f>IF('(10)'!$N68&lt;&gt;0,'(10)'!$N68,"")</f>
        <v/>
      </c>
      <c r="V125" t="str">
        <f>IF('(11)'!$N68&lt;&gt;0,'(11)'!$N68,"")</f>
        <v/>
      </c>
      <c r="W125" t="str">
        <f>IF('(12)'!$N68&lt;&gt;0,'(12)'!$N68,"")</f>
        <v/>
      </c>
      <c r="X125" t="str">
        <f>IF('(13)'!$N68&lt;&gt;0,'(13)'!$N68,"")</f>
        <v/>
      </c>
      <c r="Y125" t="str">
        <f>IF('(14)'!$N68&lt;&gt;0,'(14)'!$N68,"")</f>
        <v/>
      </c>
      <c r="Z125" t="str">
        <f>IF('(15)'!$N68&lt;&gt;0,'(15)'!$N68,"")</f>
        <v/>
      </c>
      <c r="AA125" t="str">
        <f>IF('(16)'!$N68&lt;&gt;0,'(16)'!$N68,"")</f>
        <v/>
      </c>
      <c r="AB125" t="str">
        <f>IF('(17)'!$N68&lt;&gt;0,'(17)'!$N68,"")</f>
        <v/>
      </c>
      <c r="AC125" t="str">
        <f>IF('(18)'!$N68&lt;&gt;0,'(18)'!$N68,"")</f>
        <v/>
      </c>
      <c r="AD125" t="str">
        <f>IF('(19)'!$N68&lt;&gt;0,'(19)'!$N68,"")</f>
        <v/>
      </c>
      <c r="AE125" t="str">
        <f>IF('(20)'!$N68&lt;&gt;0,'(20)'!$N68,"")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t="str">
        <f>IF('(1)'!$N69&lt;&gt;0,'(1)'!$N69,"")</f>
        <v/>
      </c>
      <c r="M126" t="str">
        <f>IF('(2)'!$N69&lt;&gt;0,'(2)'!$N69,"")</f>
        <v/>
      </c>
      <c r="N126" t="str">
        <f>IF('(3)'!$N69&lt;&gt;0,'(3)'!$N69,"")</f>
        <v/>
      </c>
      <c r="O126" t="str">
        <f>IF('(4)'!$N69&lt;&gt;0,'(4)'!$N69,"")</f>
        <v/>
      </c>
      <c r="P126" t="str">
        <f>IF('(5)'!$N69&lt;&gt;0,'(5)'!$N69,"")</f>
        <v/>
      </c>
      <c r="Q126" t="str">
        <f>IF('(6)'!$N69&lt;&gt;0,'(6)'!$N69,"")</f>
        <v/>
      </c>
      <c r="R126" t="str">
        <f>IF('(7)'!$N69&lt;&gt;0,'(7)'!$N69,"")</f>
        <v/>
      </c>
      <c r="S126" t="str">
        <f>IF('(8)'!$N69&lt;&gt;0,'(8)'!$N69,"")</f>
        <v/>
      </c>
      <c r="T126" t="str">
        <f>IF('(9)'!$N69&lt;&gt;0,'(9)'!$N69,"")</f>
        <v/>
      </c>
      <c r="U126" t="str">
        <f>IF('(10)'!$N69&lt;&gt;0,'(10)'!$N69,"")</f>
        <v/>
      </c>
      <c r="V126" t="str">
        <f>IF('(11)'!$N69&lt;&gt;0,'(11)'!$N69,"")</f>
        <v/>
      </c>
      <c r="W126" t="str">
        <f>IF('(12)'!$N69&lt;&gt;0,'(12)'!$N69,"")</f>
        <v/>
      </c>
      <c r="X126" t="str">
        <f>IF('(13)'!$N69&lt;&gt;0,'(13)'!$N69,"")</f>
        <v/>
      </c>
      <c r="Y126" t="str">
        <f>IF('(14)'!$N69&lt;&gt;0,'(14)'!$N69,"")</f>
        <v/>
      </c>
      <c r="Z126" t="str">
        <f>IF('(15)'!$N69&lt;&gt;0,'(15)'!$N69,"")</f>
        <v/>
      </c>
      <c r="AA126" t="str">
        <f>IF('(16)'!$N69&lt;&gt;0,'(16)'!$N69,"")</f>
        <v/>
      </c>
      <c r="AB126" t="str">
        <f>IF('(17)'!$N69&lt;&gt;0,'(17)'!$N69,"")</f>
        <v/>
      </c>
      <c r="AC126" t="str">
        <f>IF('(18)'!$N69&lt;&gt;0,'(18)'!$N69,"")</f>
        <v/>
      </c>
      <c r="AD126" t="str">
        <f>IF('(19)'!$N69&lt;&gt;0,'(19)'!$N69,"")</f>
        <v/>
      </c>
      <c r="AE126" t="str">
        <f>IF('(20)'!$N69&lt;&gt;0,'(20)'!$N69,"")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t="str">
        <f>IF('(1)'!$N70&lt;&gt;0,'(1)'!$N70,"")</f>
        <v/>
      </c>
      <c r="M127" t="str">
        <f>IF('(2)'!$N70&lt;&gt;0,'(2)'!$N70,"")</f>
        <v/>
      </c>
      <c r="N127" t="str">
        <f>IF('(3)'!$N70&lt;&gt;0,'(3)'!$N70,"")</f>
        <v/>
      </c>
      <c r="O127" t="str">
        <f>IF('(4)'!$N70&lt;&gt;0,'(4)'!$N70,"")</f>
        <v/>
      </c>
      <c r="P127" t="str">
        <f>IF('(5)'!$N70&lt;&gt;0,'(5)'!$N70,"")</f>
        <v/>
      </c>
      <c r="Q127" t="str">
        <f>IF('(6)'!$N70&lt;&gt;0,'(6)'!$N70,"")</f>
        <v/>
      </c>
      <c r="R127" t="str">
        <f>IF('(7)'!$N70&lt;&gt;0,'(7)'!$N70,"")</f>
        <v/>
      </c>
      <c r="S127" t="str">
        <f>IF('(8)'!$N70&lt;&gt;0,'(8)'!$N70,"")</f>
        <v/>
      </c>
      <c r="T127" t="str">
        <f>IF('(9)'!$N70&lt;&gt;0,'(9)'!$N70,"")</f>
        <v/>
      </c>
      <c r="U127" t="str">
        <f>IF('(10)'!$N70&lt;&gt;0,'(10)'!$N70,"")</f>
        <v/>
      </c>
      <c r="V127" t="str">
        <f>IF('(11)'!$N70&lt;&gt;0,'(11)'!$N70,"")</f>
        <v/>
      </c>
      <c r="W127" t="str">
        <f>IF('(12)'!$N70&lt;&gt;0,'(12)'!$N70,"")</f>
        <v/>
      </c>
      <c r="X127" t="str">
        <f>IF('(13)'!$N70&lt;&gt;0,'(13)'!$N70,"")</f>
        <v/>
      </c>
      <c r="Y127" t="str">
        <f>IF('(14)'!$N70&lt;&gt;0,'(14)'!$N70,"")</f>
        <v/>
      </c>
      <c r="Z127" t="str">
        <f>IF('(15)'!$N70&lt;&gt;0,'(15)'!$N70,"")</f>
        <v/>
      </c>
      <c r="AA127" t="str">
        <f>IF('(16)'!$N70&lt;&gt;0,'(16)'!$N70,"")</f>
        <v/>
      </c>
      <c r="AB127" t="str">
        <f>IF('(17)'!$N70&lt;&gt;0,'(17)'!$N70,"")</f>
        <v/>
      </c>
      <c r="AC127" t="str">
        <f>IF('(18)'!$N70&lt;&gt;0,'(18)'!$N70,"")</f>
        <v/>
      </c>
      <c r="AD127" t="str">
        <f>IF('(19)'!$N70&lt;&gt;0,'(19)'!$N70,"")</f>
        <v/>
      </c>
      <c r="AE127" t="str">
        <f>IF('(20)'!$N70&lt;&gt;0,'(20)'!$N70,"")</f>
        <v/>
      </c>
      <c r="AG127" s="1" t="str">
        <f>IF(SUM(L127:AE127)=0,"",AVERAGEIF(L127:AE127,"&gt;0"))</f>
        <v/>
      </c>
      <c r="AH127" s="1"/>
    </row>
    <row r="128" spans="1:34" s="1" customFormat="1">
      <c r="F128" s="8"/>
      <c r="K128" s="29"/>
      <c r="L128"/>
      <c r="M128"/>
      <c r="N128"/>
      <c r="O128"/>
      <c r="P128"/>
      <c r="Q128"/>
      <c r="R128"/>
      <c r="S128"/>
      <c r="T128"/>
      <c r="U128"/>
      <c r="V128"/>
      <c r="W128"/>
      <c r="X128"/>
      <c r="Y128"/>
      <c r="Z128"/>
      <c r="AA128"/>
      <c r="AB128"/>
      <c r="AC128"/>
      <c r="AD128"/>
      <c r="AE128"/>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c r="M130"/>
      <c r="N130"/>
      <c r="O130"/>
      <c r="P130"/>
      <c r="Q130"/>
      <c r="R130"/>
      <c r="S130"/>
      <c r="T130"/>
      <c r="U130"/>
      <c r="V130"/>
      <c r="W130"/>
      <c r="X130"/>
      <c r="Y130"/>
      <c r="Z130"/>
      <c r="AA130"/>
      <c r="AB130"/>
      <c r="AC130"/>
      <c r="AD130"/>
      <c r="AE130"/>
    </row>
    <row r="131" spans="1:38" s="1" customFormat="1">
      <c r="A131" s="25">
        <f>(AG131/60)*10</f>
        <v>0.83333333333333326</v>
      </c>
      <c r="B131" s="756" t="str">
        <f>REPT("|",AG131*14)</f>
        <v>||||||||||||||||||||||||||||||||||||||||||||||||||||||||||||||||||||||</v>
      </c>
      <c r="C131" s="784"/>
      <c r="D131" s="9" t="s">
        <v>97</v>
      </c>
      <c r="F131" s="1" t="s">
        <v>154</v>
      </c>
      <c r="K131" s="29"/>
      <c r="L131" s="182" t="e">
        <f>IF(SUM(L133:L138)&gt;0,AVERAGEIF(L133:L138, "&lt;&gt;0"),NA())</f>
        <v>#N/A</v>
      </c>
      <c r="M131" s="182" t="e">
        <f t="shared" ref="M131:AE131" si="13">IF(SUM(M133:M138)&gt;0,AVERAGEIF(M133:M138, "&lt;&gt;0"),NA())</f>
        <v>#N/A</v>
      </c>
      <c r="N131" s="182" t="e">
        <f t="shared" si="13"/>
        <v>#N/A</v>
      </c>
      <c r="O131" s="182">
        <f t="shared" si="13"/>
        <v>5</v>
      </c>
      <c r="P131" s="182" t="e">
        <f t="shared" si="13"/>
        <v>#N/A</v>
      </c>
      <c r="Q131" s="182" t="e">
        <f t="shared" si="13"/>
        <v>#N/A</v>
      </c>
      <c r="R131" s="182" t="e">
        <f t="shared" si="13"/>
        <v>#N/A</v>
      </c>
      <c r="S131" s="182" t="e">
        <f t="shared" si="13"/>
        <v>#N/A</v>
      </c>
      <c r="T131" s="182" t="e">
        <f t="shared" si="13"/>
        <v>#N/A</v>
      </c>
      <c r="U131" s="182" t="e">
        <f t="shared" si="13"/>
        <v>#N/A</v>
      </c>
      <c r="V131" s="182" t="e">
        <f t="shared" si="13"/>
        <v>#N/A</v>
      </c>
      <c r="W131" s="182" t="e">
        <f t="shared" si="13"/>
        <v>#N/A</v>
      </c>
      <c r="X131" s="182" t="e">
        <f t="shared" si="13"/>
        <v>#N/A</v>
      </c>
      <c r="Y131" s="182" t="e">
        <f t="shared" si="13"/>
        <v>#N/A</v>
      </c>
      <c r="Z131" s="182" t="e">
        <f t="shared" si="13"/>
        <v>#N/A</v>
      </c>
      <c r="AA131" s="182" t="e">
        <f t="shared" si="13"/>
        <v>#N/A</v>
      </c>
      <c r="AB131" s="182" t="e">
        <f t="shared" si="13"/>
        <v>#N/A</v>
      </c>
      <c r="AC131" s="182" t="e">
        <f t="shared" si="13"/>
        <v>#N/A</v>
      </c>
      <c r="AD131" s="182" t="e">
        <f t="shared" si="13"/>
        <v>#N/A</v>
      </c>
      <c r="AE131" s="182" t="e">
        <f t="shared" si="13"/>
        <v>#N/A</v>
      </c>
      <c r="AG131" s="78">
        <f>IF(SUM(AG133:AG138)&gt;0,AVERAGEIF(AG133:AG138, "&lt;&gt;0"),"")</f>
        <v>5</v>
      </c>
    </row>
    <row r="132" spans="1:38" s="1" customFormat="1">
      <c r="F132" s="8"/>
      <c r="K132" s="29"/>
      <c r="L132"/>
      <c r="M132"/>
      <c r="N132"/>
      <c r="O132"/>
      <c r="P132"/>
      <c r="Q132"/>
      <c r="R132"/>
      <c r="S132"/>
      <c r="T132"/>
      <c r="U132"/>
      <c r="V132"/>
      <c r="W132"/>
      <c r="X132"/>
      <c r="Y132"/>
      <c r="Z132"/>
      <c r="AA132"/>
      <c r="AB132"/>
      <c r="AC132"/>
      <c r="AD132"/>
      <c r="AE132"/>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t="str">
        <f>IF('(1)'!$N76&lt;&gt;0,'(1)'!$N76,"")</f>
        <v/>
      </c>
      <c r="M133" t="str">
        <f>IF('(2)'!$N76&lt;&gt;0,'(2)'!$N76,"")</f>
        <v/>
      </c>
      <c r="N133" t="str">
        <f>IF('(3)'!$N76&lt;&gt;0,'(3)'!$N76,"")</f>
        <v/>
      </c>
      <c r="O133" t="str">
        <f>IF('(4)'!$N76&lt;&gt;0,'(4)'!$N76,"")</f>
        <v/>
      </c>
      <c r="P133" t="str">
        <f>IF('(5)'!$N76&lt;&gt;0,'(5)'!$N76,"")</f>
        <v/>
      </c>
      <c r="Q133" t="str">
        <f>IF('(6)'!$N76&lt;&gt;0,'(6)'!$N76,"")</f>
        <v/>
      </c>
      <c r="R133" t="str">
        <f>IF('(7)'!$N76&lt;&gt;0,'(7)'!$N76,"")</f>
        <v/>
      </c>
      <c r="S133" t="str">
        <f>IF('(8)'!$N76&lt;&gt;0,'(8)'!$N76,"")</f>
        <v/>
      </c>
      <c r="T133" t="str">
        <f>IF('(9)'!$N76&lt;&gt;0,'(9)'!$N76,"")</f>
        <v/>
      </c>
      <c r="U133" t="str">
        <f>IF('(10)'!$N76&lt;&gt;0,'(10)'!$N76,"")</f>
        <v/>
      </c>
      <c r="V133" t="str">
        <f>IF('(11)'!$N76&lt;&gt;0,'(11)'!$N76,"")</f>
        <v/>
      </c>
      <c r="W133" t="str">
        <f>IF('(12)'!$N76&lt;&gt;0,'(12)'!$N76,"")</f>
        <v/>
      </c>
      <c r="X133" t="str">
        <f>IF('(13)'!$N76&lt;&gt;0,'(13)'!$N76,"")</f>
        <v/>
      </c>
      <c r="Y133" t="str">
        <f>IF('(14)'!$N76&lt;&gt;0,'(14)'!$N76,"")</f>
        <v/>
      </c>
      <c r="Z133" t="str">
        <f>IF('(15)'!$N76&lt;&gt;0,'(15)'!$N76,"")</f>
        <v/>
      </c>
      <c r="AA133" t="str">
        <f>IF('(16)'!$N76&lt;&gt;0,'(16)'!$N76,"")</f>
        <v/>
      </c>
      <c r="AB133" t="str">
        <f>IF('(17)'!$N76&lt;&gt;0,'(17)'!$N76,"")</f>
        <v/>
      </c>
      <c r="AC133" t="str">
        <f>IF('(18)'!$N76&lt;&gt;0,'(18)'!$N76,"")</f>
        <v/>
      </c>
      <c r="AD133" t="str">
        <f>IF('(19)'!$N76&lt;&gt;0,'(19)'!$N76,"")</f>
        <v/>
      </c>
      <c r="AE133" t="str">
        <f>IF('(20)'!$N76&lt;&gt;0,'(20)'!$N76,"")</f>
        <v/>
      </c>
      <c r="AG133" s="1" t="str">
        <f t="shared" ref="AG133:AG138" si="16">IF(SUM(L133:AE133)=0,"",AVERAGEIF(L133:AE133,"&gt;0"))</f>
        <v/>
      </c>
      <c r="AH133" s="1"/>
    </row>
    <row r="134" spans="1:38" ht="16.5">
      <c r="A134" s="1"/>
      <c r="B134" s="26">
        <f t="shared" si="14"/>
        <v>0.83333333333333326</v>
      </c>
      <c r="C134" s="789" t="str">
        <f t="shared" si="15"/>
        <v>||||||||||||||||||||||||||||||||||||||||||||||||||||||||||||||||||||||</v>
      </c>
      <c r="D134" s="790"/>
      <c r="F134" s="8" t="s">
        <v>24</v>
      </c>
      <c r="G134" s="13" t="s">
        <v>292</v>
      </c>
      <c r="H134" s="11"/>
      <c r="I134" s="11"/>
      <c r="J134" s="11"/>
      <c r="K134" s="29" t="s">
        <v>24</v>
      </c>
      <c r="L134" t="str">
        <f>IF('(1)'!$N77&lt;&gt;0,'(1)'!$N77,"")</f>
        <v/>
      </c>
      <c r="M134" t="str">
        <f>IF('(2)'!$N77&lt;&gt;0,'(2)'!$N77,"")</f>
        <v/>
      </c>
      <c r="N134" t="str">
        <f>IF('(3)'!$N77&lt;&gt;0,'(3)'!$N77,"")</f>
        <v/>
      </c>
      <c r="O134">
        <f>IF('(4)'!$N77&lt;&gt;0,'(4)'!$N77,"")</f>
        <v>5</v>
      </c>
      <c r="P134" t="str">
        <f>IF('(5)'!$N77&lt;&gt;0,'(5)'!$N77,"")</f>
        <v/>
      </c>
      <c r="Q134" t="str">
        <f>IF('(6)'!$N77&lt;&gt;0,'(6)'!$N77,"")</f>
        <v/>
      </c>
      <c r="R134" t="str">
        <f>IF('(7)'!$N77&lt;&gt;0,'(7)'!$N77,"")</f>
        <v/>
      </c>
      <c r="S134" t="str">
        <f>IF('(8)'!$N77&lt;&gt;0,'(8)'!$N77,"")</f>
        <v/>
      </c>
      <c r="T134" t="str">
        <f>IF('(9)'!$N77&lt;&gt;0,'(9)'!$N77,"")</f>
        <v/>
      </c>
      <c r="U134" t="str">
        <f>IF('(10)'!$N77&lt;&gt;0,'(10)'!$N77,"")</f>
        <v/>
      </c>
      <c r="V134" t="str">
        <f>IF('(11)'!$N77&lt;&gt;0,'(11)'!$N77,"")</f>
        <v/>
      </c>
      <c r="W134" t="str">
        <f>IF('(12)'!$N77&lt;&gt;0,'(12)'!$N77,"")</f>
        <v/>
      </c>
      <c r="X134" t="str">
        <f>IF('(13)'!$N77&lt;&gt;0,'(13)'!$N77,"")</f>
        <v/>
      </c>
      <c r="Y134" t="str">
        <f>IF('(14)'!$N77&lt;&gt;0,'(14)'!$N77,"")</f>
        <v/>
      </c>
      <c r="Z134" t="str">
        <f>IF('(15)'!$N77&lt;&gt;0,'(15)'!$N77,"")</f>
        <v/>
      </c>
      <c r="AA134" t="str">
        <f>IF('(16)'!$N77&lt;&gt;0,'(16)'!$N77,"")</f>
        <v/>
      </c>
      <c r="AB134" t="str">
        <f>IF('(17)'!$N77&lt;&gt;0,'(17)'!$N77,"")</f>
        <v/>
      </c>
      <c r="AC134" t="str">
        <f>IF('(18)'!$N77&lt;&gt;0,'(18)'!$N77,"")</f>
        <v/>
      </c>
      <c r="AD134" t="str">
        <f>IF('(19)'!$N77&lt;&gt;0,'(19)'!$N77,"")</f>
        <v/>
      </c>
      <c r="AE134" t="str">
        <f>IF('(20)'!$N77&lt;&gt;0,'(20)'!$N77,"")</f>
        <v/>
      </c>
      <c r="AG134" s="1">
        <f t="shared" si="16"/>
        <v>5</v>
      </c>
      <c r="AH134" s="1"/>
    </row>
    <row r="135" spans="1:38" ht="16.5">
      <c r="A135" s="1"/>
      <c r="B135" s="26">
        <f t="shared" si="14"/>
        <v>0.83333333333333326</v>
      </c>
      <c r="C135" s="789" t="str">
        <f t="shared" si="15"/>
        <v>||||||||||||||||||||||||||||||||||||||||||||||||||||||||||||||||||||||</v>
      </c>
      <c r="D135" s="790"/>
      <c r="F135" s="8" t="s">
        <v>25</v>
      </c>
      <c r="G135" s="13" t="s">
        <v>293</v>
      </c>
      <c r="H135" s="11"/>
      <c r="I135" s="11"/>
      <c r="J135" s="11"/>
      <c r="K135" s="29" t="s">
        <v>25</v>
      </c>
      <c r="L135" t="str">
        <f>IF('(1)'!$N78&lt;&gt;0,'(1)'!$N78,"")</f>
        <v/>
      </c>
      <c r="M135" t="str">
        <f>IF('(2)'!$N78&lt;&gt;0,'(2)'!$N78,"")</f>
        <v/>
      </c>
      <c r="N135" t="str">
        <f>IF('(3)'!$N78&lt;&gt;0,'(3)'!$N78,"")</f>
        <v/>
      </c>
      <c r="O135">
        <f>IF('(4)'!$N78&lt;&gt;0,'(4)'!$N78,"")</f>
        <v>5</v>
      </c>
      <c r="P135" t="str">
        <f>IF('(5)'!$N78&lt;&gt;0,'(5)'!$N78,"")</f>
        <v/>
      </c>
      <c r="Q135" t="str">
        <f>IF('(6)'!$N78&lt;&gt;0,'(6)'!$N78,"")</f>
        <v/>
      </c>
      <c r="R135" t="str">
        <f>IF('(7)'!$N78&lt;&gt;0,'(7)'!$N78,"")</f>
        <v/>
      </c>
      <c r="S135" t="str">
        <f>IF('(8)'!$N78&lt;&gt;0,'(8)'!$N78,"")</f>
        <v/>
      </c>
      <c r="T135" t="str">
        <f>IF('(9)'!$N78&lt;&gt;0,'(9)'!$N78,"")</f>
        <v/>
      </c>
      <c r="U135" t="str">
        <f>IF('(10)'!$N78&lt;&gt;0,'(10)'!$N78,"")</f>
        <v/>
      </c>
      <c r="V135" t="str">
        <f>IF('(11)'!$N78&lt;&gt;0,'(11)'!$N78,"")</f>
        <v/>
      </c>
      <c r="W135" t="str">
        <f>IF('(12)'!$N78&lt;&gt;0,'(12)'!$N78,"")</f>
        <v/>
      </c>
      <c r="X135" t="str">
        <f>IF('(13)'!$N78&lt;&gt;0,'(13)'!$N78,"")</f>
        <v/>
      </c>
      <c r="Y135" t="str">
        <f>IF('(14)'!$N78&lt;&gt;0,'(14)'!$N78,"")</f>
        <v/>
      </c>
      <c r="Z135" t="str">
        <f>IF('(15)'!$N78&lt;&gt;0,'(15)'!$N78,"")</f>
        <v/>
      </c>
      <c r="AA135" t="str">
        <f>IF('(16)'!$N78&lt;&gt;0,'(16)'!$N78,"")</f>
        <v/>
      </c>
      <c r="AB135" t="str">
        <f>IF('(17)'!$N78&lt;&gt;0,'(17)'!$N78,"")</f>
        <v/>
      </c>
      <c r="AC135" t="str">
        <f>IF('(18)'!$N78&lt;&gt;0,'(18)'!$N78,"")</f>
        <v/>
      </c>
      <c r="AD135" t="str">
        <f>IF('(19)'!$N78&lt;&gt;0,'(19)'!$N78,"")</f>
        <v/>
      </c>
      <c r="AE135" t="str">
        <f>IF('(20)'!$N78&lt;&gt;0,'(20)'!$N78,"")</f>
        <v/>
      </c>
      <c r="AG135" s="1">
        <f t="shared" si="16"/>
        <v>5</v>
      </c>
      <c r="AH135" s="1"/>
    </row>
    <row r="136" spans="1:38" ht="16.5">
      <c r="A136" s="1"/>
      <c r="B136" s="26" t="e">
        <f t="shared" si="14"/>
        <v>#VALUE!</v>
      </c>
      <c r="C136" s="789" t="e">
        <f t="shared" si="15"/>
        <v>#VALUE!</v>
      </c>
      <c r="D136" s="790"/>
      <c r="F136" s="8" t="s">
        <v>26</v>
      </c>
      <c r="G136" s="13" t="s">
        <v>294</v>
      </c>
      <c r="H136" s="11"/>
      <c r="I136" s="11"/>
      <c r="J136" s="11"/>
      <c r="K136" s="29" t="s">
        <v>26</v>
      </c>
      <c r="L136" t="str">
        <f>IF('(1)'!$N79&lt;&gt;0,'(1)'!$N79,"")</f>
        <v/>
      </c>
      <c r="M136" t="str">
        <f>IF('(2)'!$N79&lt;&gt;0,'(2)'!$N79,"")</f>
        <v/>
      </c>
      <c r="N136" t="str">
        <f>IF('(3)'!$N79&lt;&gt;0,'(3)'!$N79,"")</f>
        <v/>
      </c>
      <c r="O136" t="str">
        <f>IF('(4)'!$N79&lt;&gt;0,'(4)'!$N79,"")</f>
        <v/>
      </c>
      <c r="P136" t="str">
        <f>IF('(5)'!$N79&lt;&gt;0,'(5)'!$N79,"")</f>
        <v/>
      </c>
      <c r="Q136" t="str">
        <f>IF('(6)'!$N79&lt;&gt;0,'(6)'!$N79,"")</f>
        <v/>
      </c>
      <c r="R136" t="str">
        <f>IF('(7)'!$N79&lt;&gt;0,'(7)'!$N79,"")</f>
        <v/>
      </c>
      <c r="S136" t="str">
        <f>IF('(8)'!$N79&lt;&gt;0,'(8)'!$N79,"")</f>
        <v/>
      </c>
      <c r="T136" t="str">
        <f>IF('(9)'!$N79&lt;&gt;0,'(9)'!$N79,"")</f>
        <v/>
      </c>
      <c r="U136" t="str">
        <f>IF('(10)'!$N79&lt;&gt;0,'(10)'!$N79,"")</f>
        <v/>
      </c>
      <c r="V136" t="str">
        <f>IF('(11)'!$N79&lt;&gt;0,'(11)'!$N79,"")</f>
        <v/>
      </c>
      <c r="W136" t="str">
        <f>IF('(12)'!$N79&lt;&gt;0,'(12)'!$N79,"")</f>
        <v/>
      </c>
      <c r="X136" t="str">
        <f>IF('(13)'!$N79&lt;&gt;0,'(13)'!$N79,"")</f>
        <v/>
      </c>
      <c r="Y136" t="str">
        <f>IF('(14)'!$N79&lt;&gt;0,'(14)'!$N79,"")</f>
        <v/>
      </c>
      <c r="Z136" t="str">
        <f>IF('(15)'!$N79&lt;&gt;0,'(15)'!$N79,"")</f>
        <v/>
      </c>
      <c r="AA136" t="str">
        <f>IF('(16)'!$N79&lt;&gt;0,'(16)'!$N79,"")</f>
        <v/>
      </c>
      <c r="AB136" t="str">
        <f>IF('(17)'!$N79&lt;&gt;0,'(17)'!$N79,"")</f>
        <v/>
      </c>
      <c r="AC136" t="str">
        <f>IF('(18)'!$N79&lt;&gt;0,'(18)'!$N79,"")</f>
        <v/>
      </c>
      <c r="AD136" t="str">
        <f>IF('(19)'!$N79&lt;&gt;0,'(19)'!$N79,"")</f>
        <v/>
      </c>
      <c r="AE136" t="str">
        <f>IF('(20)'!$N79&lt;&gt;0,'(20)'!$N79,"")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t="str">
        <f>IF('(1)'!$N80&lt;&gt;0,'(1)'!$N80,"")</f>
        <v/>
      </c>
      <c r="M137" t="str">
        <f>IF('(2)'!$N80&lt;&gt;0,'(2)'!$N80,"")</f>
        <v/>
      </c>
      <c r="N137" t="str">
        <f>IF('(3)'!$N80&lt;&gt;0,'(3)'!$N80,"")</f>
        <v/>
      </c>
      <c r="O137" t="str">
        <f>IF('(4)'!$N80&lt;&gt;0,'(4)'!$N80,"")</f>
        <v/>
      </c>
      <c r="P137" t="str">
        <f>IF('(5)'!$N80&lt;&gt;0,'(5)'!$N80,"")</f>
        <v/>
      </c>
      <c r="Q137" t="str">
        <f>IF('(6)'!$N80&lt;&gt;0,'(6)'!$N80,"")</f>
        <v/>
      </c>
      <c r="R137" t="str">
        <f>IF('(7)'!$N80&lt;&gt;0,'(7)'!$N80,"")</f>
        <v/>
      </c>
      <c r="S137" t="str">
        <f>IF('(8)'!$N80&lt;&gt;0,'(8)'!$N80,"")</f>
        <v/>
      </c>
      <c r="T137" t="str">
        <f>IF('(9)'!$N80&lt;&gt;0,'(9)'!$N80,"")</f>
        <v/>
      </c>
      <c r="U137" t="str">
        <f>IF('(10)'!$N80&lt;&gt;0,'(10)'!$N80,"")</f>
        <v/>
      </c>
      <c r="V137" t="str">
        <f>IF('(11)'!$N80&lt;&gt;0,'(11)'!$N80,"")</f>
        <v/>
      </c>
      <c r="W137" t="str">
        <f>IF('(12)'!$N80&lt;&gt;0,'(12)'!$N80,"")</f>
        <v/>
      </c>
      <c r="X137" t="str">
        <f>IF('(13)'!$N80&lt;&gt;0,'(13)'!$N80,"")</f>
        <v/>
      </c>
      <c r="Y137" t="str">
        <f>IF('(14)'!$N80&lt;&gt;0,'(14)'!$N80,"")</f>
        <v/>
      </c>
      <c r="Z137" t="str">
        <f>IF('(15)'!$N80&lt;&gt;0,'(15)'!$N80,"")</f>
        <v/>
      </c>
      <c r="AA137" t="str">
        <f>IF('(16)'!$N80&lt;&gt;0,'(16)'!$N80,"")</f>
        <v/>
      </c>
      <c r="AB137" t="str">
        <f>IF('(17)'!$N80&lt;&gt;0,'(17)'!$N80,"")</f>
        <v/>
      </c>
      <c r="AC137" t="str">
        <f>IF('(18)'!$N80&lt;&gt;0,'(18)'!$N80,"")</f>
        <v/>
      </c>
      <c r="AD137" t="str">
        <f>IF('(19)'!$N80&lt;&gt;0,'(19)'!$N80,"")</f>
        <v/>
      </c>
      <c r="AE137" t="str">
        <f>IF('(20)'!$N80&lt;&gt;0,'(20)'!$N80,"")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t="str">
        <f>IF('(1)'!$N81&lt;&gt;0,'(1)'!$N81,"")</f>
        <v/>
      </c>
      <c r="M138" t="str">
        <f>IF('(2)'!$N81&lt;&gt;0,'(2)'!$N81,"")</f>
        <v/>
      </c>
      <c r="N138" t="str">
        <f>IF('(3)'!$N81&lt;&gt;0,'(3)'!$N81,"")</f>
        <v/>
      </c>
      <c r="O138" t="str">
        <f>IF('(4)'!$N81&lt;&gt;0,'(4)'!$N81,"")</f>
        <v/>
      </c>
      <c r="P138" t="str">
        <f>IF('(5)'!$N81&lt;&gt;0,'(5)'!$N81,"")</f>
        <v/>
      </c>
      <c r="Q138" t="str">
        <f>IF('(6)'!$N81&lt;&gt;0,'(6)'!$N81,"")</f>
        <v/>
      </c>
      <c r="R138" t="str">
        <f>IF('(7)'!$N81&lt;&gt;0,'(7)'!$N81,"")</f>
        <v/>
      </c>
      <c r="S138" t="str">
        <f>IF('(8)'!$N81&lt;&gt;0,'(8)'!$N81,"")</f>
        <v/>
      </c>
      <c r="T138" t="str">
        <f>IF('(9)'!$N81&lt;&gt;0,'(9)'!$N81,"")</f>
        <v/>
      </c>
      <c r="U138" t="str">
        <f>IF('(10)'!$N81&lt;&gt;0,'(10)'!$N81,"")</f>
        <v/>
      </c>
      <c r="V138" t="str">
        <f>IF('(11)'!$N81&lt;&gt;0,'(11)'!$N81,"")</f>
        <v/>
      </c>
      <c r="W138" t="str">
        <f>IF('(12)'!$N81&lt;&gt;0,'(12)'!$N81,"")</f>
        <v/>
      </c>
      <c r="X138" t="str">
        <f>IF('(13)'!$N81&lt;&gt;0,'(13)'!$N81,"")</f>
        <v/>
      </c>
      <c r="Y138" t="str">
        <f>IF('(14)'!$N81&lt;&gt;0,'(14)'!$N81,"")</f>
        <v/>
      </c>
      <c r="Z138" t="str">
        <f>IF('(15)'!$N81&lt;&gt;0,'(15)'!$N81,"")</f>
        <v/>
      </c>
      <c r="AA138" t="str">
        <f>IF('(16)'!$N81&lt;&gt;0,'(16)'!$N81,"")</f>
        <v/>
      </c>
      <c r="AB138" t="str">
        <f>IF('(17)'!$N81&lt;&gt;0,'(17)'!$N81,"")</f>
        <v/>
      </c>
      <c r="AC138" t="str">
        <f>IF('(18)'!$N81&lt;&gt;0,'(18)'!$N81,"")</f>
        <v/>
      </c>
      <c r="AD138" t="str">
        <f>IF('(19)'!$N81&lt;&gt;0,'(19)'!$N81,"")</f>
        <v/>
      </c>
      <c r="AE138" t="str">
        <f>IF('(20)'!$N81&lt;&gt;0,'(20)'!$N81,"")</f>
        <v/>
      </c>
      <c r="AG138" s="1" t="str">
        <f t="shared" si="16"/>
        <v/>
      </c>
      <c r="AH138" s="1"/>
    </row>
    <row r="139" spans="1:38" s="1" customFormat="1">
      <c r="F139" s="8"/>
      <c r="K139" s="29"/>
      <c r="L139"/>
      <c r="M139"/>
      <c r="N139"/>
      <c r="O139"/>
      <c r="P139"/>
      <c r="Q139"/>
      <c r="R139"/>
      <c r="S139"/>
      <c r="T139"/>
      <c r="U139"/>
      <c r="V139"/>
      <c r="W139"/>
      <c r="X139"/>
      <c r="Y139"/>
      <c r="Z139"/>
      <c r="AA139"/>
      <c r="AB139"/>
      <c r="AC139"/>
      <c r="AD139"/>
      <c r="AE139"/>
    </row>
    <row r="140" spans="1:38" s="1" customFormat="1">
      <c r="A140" s="25">
        <f>(AG140/60)*10</f>
        <v>0.77777777777777779</v>
      </c>
      <c r="B140" s="756" t="str">
        <f>REPT("|",AG140*14)</f>
        <v>|||||||||||||||||||||||||||||||||||||||||||||||||||||||||||||||||</v>
      </c>
      <c r="C140" s="784"/>
      <c r="D140" s="9" t="s">
        <v>99</v>
      </c>
      <c r="F140" s="1" t="s">
        <v>155</v>
      </c>
      <c r="K140" s="29"/>
      <c r="L140" s="182" t="e">
        <f>IF(SUM(L142:L144)&gt;0,AVERAGEIF(L142:L144, "&lt;&gt;0"),NA())</f>
        <v>#N/A</v>
      </c>
      <c r="M140" s="182" t="e">
        <f t="shared" ref="M140:AE140" si="17">IF(SUM(M142:M144)&gt;0,AVERAGEIF(M142:M144, "&lt;&gt;0"),NA())</f>
        <v>#N/A</v>
      </c>
      <c r="N140" s="182">
        <f t="shared" si="17"/>
        <v>4.666666666666667</v>
      </c>
      <c r="O140" s="182">
        <f t="shared" si="17"/>
        <v>5</v>
      </c>
      <c r="P140" s="182" t="e">
        <f t="shared" si="17"/>
        <v>#N/A</v>
      </c>
      <c r="Q140" s="182" t="e">
        <f t="shared" si="17"/>
        <v>#N/A</v>
      </c>
      <c r="R140" s="182" t="e">
        <f t="shared" si="17"/>
        <v>#N/A</v>
      </c>
      <c r="S140" s="182" t="e">
        <f t="shared" si="17"/>
        <v>#N/A</v>
      </c>
      <c r="T140" s="182" t="e">
        <f t="shared" si="17"/>
        <v>#N/A</v>
      </c>
      <c r="U140" s="182" t="e">
        <f t="shared" si="17"/>
        <v>#N/A</v>
      </c>
      <c r="V140" s="182" t="e">
        <f t="shared" si="17"/>
        <v>#N/A</v>
      </c>
      <c r="W140" s="182" t="e">
        <f t="shared" si="17"/>
        <v>#N/A</v>
      </c>
      <c r="X140" s="182" t="e">
        <f t="shared" si="17"/>
        <v>#N/A</v>
      </c>
      <c r="Y140" s="182" t="e">
        <f t="shared" si="17"/>
        <v>#N/A</v>
      </c>
      <c r="Z140" s="182" t="e">
        <f t="shared" si="17"/>
        <v>#N/A</v>
      </c>
      <c r="AA140" s="182" t="e">
        <f t="shared" si="17"/>
        <v>#N/A</v>
      </c>
      <c r="AB140" s="182" t="e">
        <f t="shared" si="17"/>
        <v>#N/A</v>
      </c>
      <c r="AC140" s="182" t="e">
        <f t="shared" si="17"/>
        <v>#N/A</v>
      </c>
      <c r="AD140" s="182" t="e">
        <f t="shared" si="17"/>
        <v>#N/A</v>
      </c>
      <c r="AE140" s="182" t="e">
        <f t="shared" si="17"/>
        <v>#N/A</v>
      </c>
      <c r="AG140" s="78">
        <f>IF(SUM(AG142:AG144)&gt;0,AVERAGEIF(AG142:AG144, "&lt;&gt;0"),"")</f>
        <v>4.666666666666667</v>
      </c>
    </row>
    <row r="141" spans="1:38" s="1" customFormat="1">
      <c r="F141" s="8"/>
      <c r="K141" s="29"/>
      <c r="L141"/>
      <c r="M141"/>
      <c r="N141"/>
      <c r="O141"/>
      <c r="P141"/>
      <c r="Q141"/>
      <c r="R141"/>
      <c r="S141"/>
      <c r="T141"/>
      <c r="U141"/>
      <c r="V141"/>
      <c r="W141"/>
      <c r="X141"/>
      <c r="Y141"/>
      <c r="Z141"/>
      <c r="AA141"/>
      <c r="AB141"/>
      <c r="AC141"/>
      <c r="AD141"/>
      <c r="AE141"/>
      <c r="AL141" s="16" t="str">
        <f>+AG146</f>
        <v/>
      </c>
    </row>
    <row r="142" spans="1:38" ht="16.5">
      <c r="A142" s="1"/>
      <c r="B142" s="26">
        <f>(AG142/60)*10</f>
        <v>0.83333333333333326</v>
      </c>
      <c r="C142" s="789" t="str">
        <f>REPT("|",AG142*14)</f>
        <v>||||||||||||||||||||||||||||||||||||||||||||||||||||||||||||||||||||||</v>
      </c>
      <c r="D142" s="790"/>
      <c r="F142" s="8" t="s">
        <v>29</v>
      </c>
      <c r="G142" s="13" t="s">
        <v>297</v>
      </c>
      <c r="H142" s="11"/>
      <c r="I142" s="11"/>
      <c r="J142" s="11"/>
      <c r="K142" s="29" t="s">
        <v>29</v>
      </c>
      <c r="L142" t="str">
        <f>IF('(1)'!$N85&lt;&gt;0,'(1)'!$N85,"")</f>
        <v/>
      </c>
      <c r="M142" t="str">
        <f>IF('(2)'!$N85&lt;&gt;0,'(2)'!$N85,"")</f>
        <v/>
      </c>
      <c r="N142">
        <f>IF('(3)'!$N85&lt;&gt;0,'(3)'!$N85,"")</f>
        <v>5</v>
      </c>
      <c r="O142">
        <f>IF('(4)'!$N85&lt;&gt;0,'(4)'!$N85,"")</f>
        <v>5</v>
      </c>
      <c r="P142" t="str">
        <f>IF('(5)'!$N85&lt;&gt;0,'(5)'!$N85,"")</f>
        <v/>
      </c>
      <c r="Q142" t="str">
        <f>IF('(6)'!$N85&lt;&gt;0,'(6)'!$N85,"")</f>
        <v/>
      </c>
      <c r="R142" t="str">
        <f>IF('(7)'!$N85&lt;&gt;0,'(7)'!$N85,"")</f>
        <v/>
      </c>
      <c r="S142" t="str">
        <f>IF('(8)'!$N85&lt;&gt;0,'(8)'!$N85,"")</f>
        <v/>
      </c>
      <c r="T142" t="str">
        <f>IF('(9)'!$N85&lt;&gt;0,'(9)'!$N85,"")</f>
        <v/>
      </c>
      <c r="U142" t="str">
        <f>IF('(10)'!$N85&lt;&gt;0,'(10)'!$N85,"")</f>
        <v/>
      </c>
      <c r="V142" t="str">
        <f>IF('(11)'!$N85&lt;&gt;0,'(11)'!$N85,"")</f>
        <v/>
      </c>
      <c r="W142" t="str">
        <f>IF('(12)'!$N85&lt;&gt;0,'(12)'!$N85,"")</f>
        <v/>
      </c>
      <c r="X142" t="str">
        <f>IF('(13)'!$N85&lt;&gt;0,'(13)'!$N85,"")</f>
        <v/>
      </c>
      <c r="Y142" t="str">
        <f>IF('(14)'!$N85&lt;&gt;0,'(14)'!$N85,"")</f>
        <v/>
      </c>
      <c r="Z142" t="str">
        <f>IF('(15)'!$N85&lt;&gt;0,'(15)'!$N85,"")</f>
        <v/>
      </c>
      <c r="AA142" t="str">
        <f>IF('(16)'!$N85&lt;&gt;0,'(16)'!$N85,"")</f>
        <v/>
      </c>
      <c r="AB142" t="str">
        <f>IF('(17)'!$N85&lt;&gt;0,'(17)'!$N85,"")</f>
        <v/>
      </c>
      <c r="AC142" t="str">
        <f>IF('(18)'!$N85&lt;&gt;0,'(18)'!$N85,"")</f>
        <v/>
      </c>
      <c r="AD142" t="str">
        <f>IF('(19)'!$N85&lt;&gt;0,'(19)'!$N85,"")</f>
        <v/>
      </c>
      <c r="AE142" t="str">
        <f>IF('(20)'!$N85&lt;&gt;0,'(20)'!$N85,"")</f>
        <v/>
      </c>
      <c r="AG142" s="1">
        <f>IF(SUM(L142:AE142)=0,"",AVERAGEIF(L142:AE142,"&gt;0"))</f>
        <v>5</v>
      </c>
      <c r="AH142" s="1"/>
    </row>
    <row r="143" spans="1:38" ht="16.5">
      <c r="A143" s="1"/>
      <c r="B143" s="26">
        <f>(AG143/60)*10</f>
        <v>0.66666666666666663</v>
      </c>
      <c r="C143" s="789" t="str">
        <f>REPT("|",AG143*14)</f>
        <v>||||||||||||||||||||||||||||||||||||||||||||||||||||||||</v>
      </c>
      <c r="D143" s="790"/>
      <c r="F143" s="8" t="s">
        <v>30</v>
      </c>
      <c r="G143" s="13" t="s">
        <v>298</v>
      </c>
      <c r="H143" s="11"/>
      <c r="I143" s="11"/>
      <c r="J143" s="11"/>
      <c r="K143" s="29" t="s">
        <v>30</v>
      </c>
      <c r="L143" t="str">
        <f>IF('(1)'!$N86&lt;&gt;0,'(1)'!$N86,"")</f>
        <v/>
      </c>
      <c r="M143" t="str">
        <f>IF('(2)'!$N86&lt;&gt;0,'(2)'!$N86,"")</f>
        <v/>
      </c>
      <c r="N143">
        <f>IF('(3)'!$N86&lt;&gt;0,'(3)'!$N86,"")</f>
        <v>4</v>
      </c>
      <c r="O143" t="str">
        <f>IF('(4)'!$N86&lt;&gt;0,'(4)'!$N86,"")</f>
        <v/>
      </c>
      <c r="P143" t="str">
        <f>IF('(5)'!$N86&lt;&gt;0,'(5)'!$N86,"")</f>
        <v/>
      </c>
      <c r="Q143" t="str">
        <f>IF('(6)'!$N86&lt;&gt;0,'(6)'!$N86,"")</f>
        <v/>
      </c>
      <c r="R143" t="str">
        <f>IF('(7)'!$N86&lt;&gt;0,'(7)'!$N86,"")</f>
        <v/>
      </c>
      <c r="S143" t="str">
        <f>IF('(8)'!$N86&lt;&gt;0,'(8)'!$N86,"")</f>
        <v/>
      </c>
      <c r="T143" t="str">
        <f>IF('(9)'!$N86&lt;&gt;0,'(9)'!$N86,"")</f>
        <v/>
      </c>
      <c r="U143" t="str">
        <f>IF('(10)'!$N86&lt;&gt;0,'(10)'!$N86,"")</f>
        <v/>
      </c>
      <c r="V143" t="str">
        <f>IF('(11)'!$N86&lt;&gt;0,'(11)'!$N86,"")</f>
        <v/>
      </c>
      <c r="W143" t="str">
        <f>IF('(12)'!$N86&lt;&gt;0,'(12)'!$N86,"")</f>
        <v/>
      </c>
      <c r="X143" t="str">
        <f>IF('(13)'!$N86&lt;&gt;0,'(13)'!$N86,"")</f>
        <v/>
      </c>
      <c r="Y143" t="str">
        <f>IF('(14)'!$N86&lt;&gt;0,'(14)'!$N86,"")</f>
        <v/>
      </c>
      <c r="Z143" t="str">
        <f>IF('(15)'!$N86&lt;&gt;0,'(15)'!$N86,"")</f>
        <v/>
      </c>
      <c r="AA143" t="str">
        <f>IF('(16)'!$N86&lt;&gt;0,'(16)'!$N86,"")</f>
        <v/>
      </c>
      <c r="AB143" t="str">
        <f>IF('(17)'!$N86&lt;&gt;0,'(17)'!$N86,"")</f>
        <v/>
      </c>
      <c r="AC143" t="str">
        <f>IF('(18)'!$N86&lt;&gt;0,'(18)'!$N86,"")</f>
        <v/>
      </c>
      <c r="AD143" t="str">
        <f>IF('(19)'!$N86&lt;&gt;0,'(19)'!$N86,"")</f>
        <v/>
      </c>
      <c r="AE143" t="str">
        <f>IF('(20)'!$N86&lt;&gt;0,'(20)'!$N86,"")</f>
        <v/>
      </c>
      <c r="AG143" s="1">
        <f>IF(SUM(L143:AE143)=0,"",AVERAGEIF(L143:AE143,"&gt;0"))</f>
        <v>4</v>
      </c>
      <c r="AH143" s="1"/>
    </row>
    <row r="144" spans="1:38" ht="16.5">
      <c r="A144" s="1"/>
      <c r="B144" s="26">
        <f>(AG144/60)*10</f>
        <v>0.83333333333333326</v>
      </c>
      <c r="C144" s="789" t="str">
        <f>REPT("|",AG144*14)</f>
        <v>||||||||||||||||||||||||||||||||||||||||||||||||||||||||||||||||||||||</v>
      </c>
      <c r="D144" s="790"/>
      <c r="F144" s="8" t="s">
        <v>31</v>
      </c>
      <c r="G144" s="13" t="s">
        <v>299</v>
      </c>
      <c r="H144" s="11"/>
      <c r="I144" s="11"/>
      <c r="J144" s="11"/>
      <c r="K144" s="29" t="s">
        <v>31</v>
      </c>
      <c r="L144" t="str">
        <f>IF('(1)'!$N87&lt;&gt;0,'(1)'!$N87,"")</f>
        <v/>
      </c>
      <c r="M144" t="str">
        <f>IF('(2)'!$N87&lt;&gt;0,'(2)'!$N87,"")</f>
        <v/>
      </c>
      <c r="N144">
        <f>IF('(3)'!$N87&lt;&gt;0,'(3)'!$N87,"")</f>
        <v>5</v>
      </c>
      <c r="O144">
        <f>IF('(4)'!$N87&lt;&gt;0,'(4)'!$N87,"")</f>
        <v>5</v>
      </c>
      <c r="P144" t="str">
        <f>IF('(5)'!$N87&lt;&gt;0,'(5)'!$N87,"")</f>
        <v/>
      </c>
      <c r="Q144" t="str">
        <f>IF('(6)'!$N87&lt;&gt;0,'(6)'!$N87,"")</f>
        <v/>
      </c>
      <c r="R144" t="str">
        <f>IF('(7)'!$N87&lt;&gt;0,'(7)'!$N87,"")</f>
        <v/>
      </c>
      <c r="S144" t="str">
        <f>IF('(8)'!$N87&lt;&gt;0,'(8)'!$N87,"")</f>
        <v/>
      </c>
      <c r="T144" t="str">
        <f>IF('(9)'!$N87&lt;&gt;0,'(9)'!$N87,"")</f>
        <v/>
      </c>
      <c r="U144" t="str">
        <f>IF('(10)'!$N87&lt;&gt;0,'(10)'!$N87,"")</f>
        <v/>
      </c>
      <c r="V144" t="str">
        <f>IF('(11)'!$N87&lt;&gt;0,'(11)'!$N87,"")</f>
        <v/>
      </c>
      <c r="W144" t="str">
        <f>IF('(12)'!$N87&lt;&gt;0,'(12)'!$N87,"")</f>
        <v/>
      </c>
      <c r="X144" t="str">
        <f>IF('(13)'!$N87&lt;&gt;0,'(13)'!$N87,"")</f>
        <v/>
      </c>
      <c r="Y144" t="str">
        <f>IF('(14)'!$N87&lt;&gt;0,'(14)'!$N87,"")</f>
        <v/>
      </c>
      <c r="Z144" t="str">
        <f>IF('(15)'!$N87&lt;&gt;0,'(15)'!$N87,"")</f>
        <v/>
      </c>
      <c r="AA144" t="str">
        <f>IF('(16)'!$N87&lt;&gt;0,'(16)'!$N87,"")</f>
        <v/>
      </c>
      <c r="AB144" t="str">
        <f>IF('(17)'!$N87&lt;&gt;0,'(17)'!$N87,"")</f>
        <v/>
      </c>
      <c r="AC144" t="str">
        <f>IF('(18)'!$N87&lt;&gt;0,'(18)'!$N87,"")</f>
        <v/>
      </c>
      <c r="AD144" t="str">
        <f>IF('(19)'!$N87&lt;&gt;0,'(19)'!$N87,"")</f>
        <v/>
      </c>
      <c r="AE144" t="str">
        <f>IF('(20)'!$N87&lt;&gt;0,'(20)'!$N87,"")</f>
        <v/>
      </c>
      <c r="AG144" s="1">
        <f>IF(SUM(L144:AE144)=0,"",AVERAGEIF(L144:AE144,"&gt;0"))</f>
        <v>5</v>
      </c>
      <c r="AH144" s="1"/>
    </row>
    <row r="145" spans="1:34" s="1" customFormat="1">
      <c r="F145" s="8"/>
      <c r="K145" s="29"/>
      <c r="L145"/>
      <c r="M145"/>
      <c r="N145"/>
      <c r="O145"/>
      <c r="P145"/>
      <c r="Q145"/>
      <c r="R145"/>
      <c r="S145"/>
      <c r="T145"/>
      <c r="U145"/>
      <c r="V145"/>
      <c r="W145"/>
      <c r="X145"/>
      <c r="Y145"/>
      <c r="Z145"/>
      <c r="AA145"/>
      <c r="AB145"/>
      <c r="AC145"/>
      <c r="AD145"/>
      <c r="AE145"/>
    </row>
    <row r="146" spans="1:34" s="1" customFormat="1">
      <c r="A146" s="25" t="e">
        <f>(AG146/60)*10</f>
        <v>#VALUE!</v>
      </c>
      <c r="B146" s="756" t="e">
        <f>REPT("|",AG146*14)</f>
        <v>#VALUE!</v>
      </c>
      <c r="C146" s="784"/>
      <c r="D146" s="9" t="s">
        <v>100</v>
      </c>
      <c r="F146" s="1" t="s">
        <v>156</v>
      </c>
      <c r="K146" s="29"/>
      <c r="L146" s="182" t="e">
        <f>IF(SUM(L148:L153)&gt;0,AVERAGEIF(L148:L153, "&lt;&gt;0"),NA())</f>
        <v>#N/A</v>
      </c>
      <c r="M146" s="182" t="e">
        <f t="shared" ref="M146:AE146" si="18">IF(SUM(M148:M153)&gt;0,AVERAGEIF(M148:M153, "&lt;&gt;0"),NA())</f>
        <v>#N/A</v>
      </c>
      <c r="N146" s="182" t="e">
        <f t="shared" si="18"/>
        <v>#N/A</v>
      </c>
      <c r="O146" s="182" t="e">
        <f t="shared" si="18"/>
        <v>#N/A</v>
      </c>
      <c r="P146" s="182" t="e">
        <f t="shared" si="18"/>
        <v>#N/A</v>
      </c>
      <c r="Q146" s="182" t="e">
        <f t="shared" si="18"/>
        <v>#N/A</v>
      </c>
      <c r="R146" s="182" t="e">
        <f t="shared" si="18"/>
        <v>#N/A</v>
      </c>
      <c r="S146" s="182" t="e">
        <f t="shared" si="18"/>
        <v>#N/A</v>
      </c>
      <c r="T146" s="182" t="e">
        <f t="shared" si="18"/>
        <v>#N/A</v>
      </c>
      <c r="U146" s="182" t="e">
        <f t="shared" si="18"/>
        <v>#N/A</v>
      </c>
      <c r="V146" s="182" t="e">
        <f t="shared" si="18"/>
        <v>#N/A</v>
      </c>
      <c r="W146" s="182" t="e">
        <f t="shared" si="18"/>
        <v>#N/A</v>
      </c>
      <c r="X146" s="182" t="e">
        <f t="shared" si="18"/>
        <v>#N/A</v>
      </c>
      <c r="Y146" s="182" t="e">
        <f t="shared" si="18"/>
        <v>#N/A</v>
      </c>
      <c r="Z146" s="182" t="e">
        <f t="shared" si="18"/>
        <v>#N/A</v>
      </c>
      <c r="AA146" s="182" t="e">
        <f t="shared" si="18"/>
        <v>#N/A</v>
      </c>
      <c r="AB146" s="182" t="e">
        <f t="shared" si="18"/>
        <v>#N/A</v>
      </c>
      <c r="AC146" s="182" t="e">
        <f t="shared" si="18"/>
        <v>#N/A</v>
      </c>
      <c r="AD146" s="182" t="e">
        <f t="shared" si="18"/>
        <v>#N/A</v>
      </c>
      <c r="AE146" s="182" t="e">
        <f t="shared" si="18"/>
        <v>#N/A</v>
      </c>
      <c r="AG146" s="78" t="str">
        <f>IF(SUM(AG148:AG153)&gt;0,AVERAGEIF(AG148:AG153, "&lt;&gt;0"),"")</f>
        <v/>
      </c>
    </row>
    <row r="147" spans="1:34" s="1" customFormat="1">
      <c r="F147" s="8"/>
      <c r="K147" s="29"/>
      <c r="L147"/>
      <c r="M147"/>
      <c r="N147"/>
      <c r="O147"/>
      <c r="P147"/>
      <c r="Q147"/>
      <c r="R147"/>
      <c r="S147"/>
      <c r="T147"/>
      <c r="U147"/>
      <c r="V147"/>
      <c r="W147"/>
      <c r="X147"/>
      <c r="Y147"/>
      <c r="Z147"/>
      <c r="AA147"/>
      <c r="AB147"/>
      <c r="AC147"/>
      <c r="AD147"/>
      <c r="AE147"/>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t="str">
        <f>IF('(1)'!$N91&lt;&gt;0,'(1)'!$N91,"")</f>
        <v/>
      </c>
      <c r="M148" t="str">
        <f>IF('(2)'!$N91&lt;&gt;0,'(2)'!$N91,"")</f>
        <v/>
      </c>
      <c r="N148" t="str">
        <f>IF('(3)'!$N91&lt;&gt;0,'(3)'!$N91,"")</f>
        <v/>
      </c>
      <c r="O148" t="str">
        <f>IF('(4)'!$N91&lt;&gt;0,'(4)'!$N91,"")</f>
        <v/>
      </c>
      <c r="P148" t="str">
        <f>IF('(5)'!$N91&lt;&gt;0,'(5)'!$N91,"")</f>
        <v/>
      </c>
      <c r="Q148" t="str">
        <f>IF('(6)'!$N91&lt;&gt;0,'(6)'!$N91,"")</f>
        <v/>
      </c>
      <c r="R148" t="str">
        <f>IF('(7)'!$N91&lt;&gt;0,'(7)'!$N91,"")</f>
        <v/>
      </c>
      <c r="S148" t="str">
        <f>IF('(8)'!$N91&lt;&gt;0,'(8)'!$N91,"")</f>
        <v/>
      </c>
      <c r="T148" t="str">
        <f>IF('(9)'!$N91&lt;&gt;0,'(9)'!$N91,"")</f>
        <v/>
      </c>
      <c r="U148" t="str">
        <f>IF('(10)'!$N91&lt;&gt;0,'(10)'!$N91,"")</f>
        <v/>
      </c>
      <c r="V148" t="str">
        <f>IF('(11)'!$N91&lt;&gt;0,'(11)'!$N91,"")</f>
        <v/>
      </c>
      <c r="W148" t="str">
        <f>IF('(12)'!$N91&lt;&gt;0,'(12)'!$N91,"")</f>
        <v/>
      </c>
      <c r="X148" t="str">
        <f>IF('(13)'!$N91&lt;&gt;0,'(13)'!$N91,"")</f>
        <v/>
      </c>
      <c r="Y148" t="str">
        <f>IF('(14)'!$N91&lt;&gt;0,'(14)'!$N91,"")</f>
        <v/>
      </c>
      <c r="Z148" t="str">
        <f>IF('(15)'!$N91&lt;&gt;0,'(15)'!$N91,"")</f>
        <v/>
      </c>
      <c r="AA148" t="str">
        <f>IF('(16)'!$N91&lt;&gt;0,'(16)'!$N91,"")</f>
        <v/>
      </c>
      <c r="AB148" t="str">
        <f>IF('(17)'!$N91&lt;&gt;0,'(17)'!$N91,"")</f>
        <v/>
      </c>
      <c r="AC148" t="str">
        <f>IF('(18)'!$N91&lt;&gt;0,'(18)'!$N91,"")</f>
        <v/>
      </c>
      <c r="AD148" t="str">
        <f>IF('(19)'!$N91&lt;&gt;0,'(19)'!$N91,"")</f>
        <v/>
      </c>
      <c r="AE148" t="str">
        <f>IF('(20)'!$N91&lt;&gt;0,'(20)'!$N91,"")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t="str">
        <f>IF('(1)'!$N92&lt;&gt;0,'(1)'!$N92,"")</f>
        <v/>
      </c>
      <c r="M149" t="str">
        <f>IF('(2)'!$N92&lt;&gt;0,'(2)'!$N92,"")</f>
        <v/>
      </c>
      <c r="N149" t="str">
        <f>IF('(3)'!$N92&lt;&gt;0,'(3)'!$N92,"")</f>
        <v/>
      </c>
      <c r="O149" t="str">
        <f>IF('(4)'!$N92&lt;&gt;0,'(4)'!$N92,"")</f>
        <v/>
      </c>
      <c r="P149" t="str">
        <f>IF('(5)'!$N92&lt;&gt;0,'(5)'!$N92,"")</f>
        <v/>
      </c>
      <c r="Q149" t="str">
        <f>IF('(6)'!$N92&lt;&gt;0,'(6)'!$N92,"")</f>
        <v/>
      </c>
      <c r="R149" t="str">
        <f>IF('(7)'!$N92&lt;&gt;0,'(7)'!$N92,"")</f>
        <v/>
      </c>
      <c r="S149" t="str">
        <f>IF('(8)'!$N92&lt;&gt;0,'(8)'!$N92,"")</f>
        <v/>
      </c>
      <c r="T149" t="str">
        <f>IF('(9)'!$N92&lt;&gt;0,'(9)'!$N92,"")</f>
        <v/>
      </c>
      <c r="U149" t="str">
        <f>IF('(10)'!$N92&lt;&gt;0,'(10)'!$N92,"")</f>
        <v/>
      </c>
      <c r="V149" t="str">
        <f>IF('(11)'!$N92&lt;&gt;0,'(11)'!$N92,"")</f>
        <v/>
      </c>
      <c r="W149" t="str">
        <f>IF('(12)'!$N92&lt;&gt;0,'(12)'!$N92,"")</f>
        <v/>
      </c>
      <c r="X149" t="str">
        <f>IF('(13)'!$N92&lt;&gt;0,'(13)'!$N92,"")</f>
        <v/>
      </c>
      <c r="Y149" t="str">
        <f>IF('(14)'!$N92&lt;&gt;0,'(14)'!$N92,"")</f>
        <v/>
      </c>
      <c r="Z149" t="str">
        <f>IF('(15)'!$N92&lt;&gt;0,'(15)'!$N92,"")</f>
        <v/>
      </c>
      <c r="AA149" t="str">
        <f>IF('(16)'!$N92&lt;&gt;0,'(16)'!$N92,"")</f>
        <v/>
      </c>
      <c r="AB149" t="str">
        <f>IF('(17)'!$N92&lt;&gt;0,'(17)'!$N92,"")</f>
        <v/>
      </c>
      <c r="AC149" t="str">
        <f>IF('(18)'!$N92&lt;&gt;0,'(18)'!$N92,"")</f>
        <v/>
      </c>
      <c r="AD149" t="str">
        <f>IF('(19)'!$N92&lt;&gt;0,'(19)'!$N92,"")</f>
        <v/>
      </c>
      <c r="AE149" t="str">
        <f>IF('(20)'!$N92&lt;&gt;0,'(20)'!$N92,"")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t="str">
        <f>IF('(1)'!$N93&lt;&gt;0,'(1)'!$N93,"")</f>
        <v/>
      </c>
      <c r="M150" t="str">
        <f>IF('(2)'!$N93&lt;&gt;0,'(2)'!$N93,"")</f>
        <v/>
      </c>
      <c r="N150" t="str">
        <f>IF('(3)'!$N93&lt;&gt;0,'(3)'!$N93,"")</f>
        <v/>
      </c>
      <c r="O150" t="str">
        <f>IF('(4)'!$N93&lt;&gt;0,'(4)'!$N93,"")</f>
        <v/>
      </c>
      <c r="P150" t="str">
        <f>IF('(5)'!$N93&lt;&gt;0,'(5)'!$N93,"")</f>
        <v/>
      </c>
      <c r="Q150" t="str">
        <f>IF('(6)'!$N93&lt;&gt;0,'(6)'!$N93,"")</f>
        <v/>
      </c>
      <c r="R150" t="str">
        <f>IF('(7)'!$N93&lt;&gt;0,'(7)'!$N93,"")</f>
        <v/>
      </c>
      <c r="S150" t="str">
        <f>IF('(8)'!$N93&lt;&gt;0,'(8)'!$N93,"")</f>
        <v/>
      </c>
      <c r="T150" t="str">
        <f>IF('(9)'!$N93&lt;&gt;0,'(9)'!$N93,"")</f>
        <v/>
      </c>
      <c r="U150" t="str">
        <f>IF('(10)'!$N93&lt;&gt;0,'(10)'!$N93,"")</f>
        <v/>
      </c>
      <c r="V150" t="str">
        <f>IF('(11)'!$N93&lt;&gt;0,'(11)'!$N93,"")</f>
        <v/>
      </c>
      <c r="W150" t="str">
        <f>IF('(12)'!$N93&lt;&gt;0,'(12)'!$N93,"")</f>
        <v/>
      </c>
      <c r="X150" t="str">
        <f>IF('(13)'!$N93&lt;&gt;0,'(13)'!$N93,"")</f>
        <v/>
      </c>
      <c r="Y150" t="str">
        <f>IF('(14)'!$N93&lt;&gt;0,'(14)'!$N93,"")</f>
        <v/>
      </c>
      <c r="Z150" t="str">
        <f>IF('(15)'!$N93&lt;&gt;0,'(15)'!$N93,"")</f>
        <v/>
      </c>
      <c r="AA150" t="str">
        <f>IF('(16)'!$N93&lt;&gt;0,'(16)'!$N93,"")</f>
        <v/>
      </c>
      <c r="AB150" t="str">
        <f>IF('(17)'!$N93&lt;&gt;0,'(17)'!$N93,"")</f>
        <v/>
      </c>
      <c r="AC150" t="str">
        <f>IF('(18)'!$N93&lt;&gt;0,'(18)'!$N93,"")</f>
        <v/>
      </c>
      <c r="AD150" t="str">
        <f>IF('(19)'!$N93&lt;&gt;0,'(19)'!$N93,"")</f>
        <v/>
      </c>
      <c r="AE150" t="str">
        <f>IF('(20)'!$N93&lt;&gt;0,'(20)'!$N93,"")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t="str">
        <f>IF('(1)'!$N94&lt;&gt;0,'(1)'!$N94,"")</f>
        <v/>
      </c>
      <c r="M151" t="str">
        <f>IF('(2)'!$N94&lt;&gt;0,'(2)'!$N94,"")</f>
        <v/>
      </c>
      <c r="N151" t="str">
        <f>IF('(3)'!$N94&lt;&gt;0,'(3)'!$N94,"")</f>
        <v/>
      </c>
      <c r="O151" t="str">
        <f>IF('(4)'!$N94&lt;&gt;0,'(4)'!$N94,"")</f>
        <v/>
      </c>
      <c r="P151" t="str">
        <f>IF('(5)'!$N94&lt;&gt;0,'(5)'!$N94,"")</f>
        <v/>
      </c>
      <c r="Q151" t="str">
        <f>IF('(6)'!$N94&lt;&gt;0,'(6)'!$N94,"")</f>
        <v/>
      </c>
      <c r="R151" t="str">
        <f>IF('(7)'!$N94&lt;&gt;0,'(7)'!$N94,"")</f>
        <v/>
      </c>
      <c r="S151" t="str">
        <f>IF('(8)'!$N94&lt;&gt;0,'(8)'!$N94,"")</f>
        <v/>
      </c>
      <c r="T151" t="str">
        <f>IF('(9)'!$N94&lt;&gt;0,'(9)'!$N94,"")</f>
        <v/>
      </c>
      <c r="U151" t="str">
        <f>IF('(10)'!$N94&lt;&gt;0,'(10)'!$N94,"")</f>
        <v/>
      </c>
      <c r="V151" t="str">
        <f>IF('(11)'!$N94&lt;&gt;0,'(11)'!$N94,"")</f>
        <v/>
      </c>
      <c r="W151" t="str">
        <f>IF('(12)'!$N94&lt;&gt;0,'(12)'!$N94,"")</f>
        <v/>
      </c>
      <c r="X151" t="str">
        <f>IF('(13)'!$N94&lt;&gt;0,'(13)'!$N94,"")</f>
        <v/>
      </c>
      <c r="Y151" t="str">
        <f>IF('(14)'!$N94&lt;&gt;0,'(14)'!$N94,"")</f>
        <v/>
      </c>
      <c r="Z151" t="str">
        <f>IF('(15)'!$N94&lt;&gt;0,'(15)'!$N94,"")</f>
        <v/>
      </c>
      <c r="AA151" t="str">
        <f>IF('(16)'!$N94&lt;&gt;0,'(16)'!$N94,"")</f>
        <v/>
      </c>
      <c r="AB151" t="str">
        <f>IF('(17)'!$N94&lt;&gt;0,'(17)'!$N94,"")</f>
        <v/>
      </c>
      <c r="AC151" t="str">
        <f>IF('(18)'!$N94&lt;&gt;0,'(18)'!$N94,"")</f>
        <v/>
      </c>
      <c r="AD151" t="str">
        <f>IF('(19)'!$N94&lt;&gt;0,'(19)'!$N94,"")</f>
        <v/>
      </c>
      <c r="AE151" t="str">
        <f>IF('(20)'!$N94&lt;&gt;0,'(20)'!$N94,"")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t="str">
        <f>IF('(1)'!$N95&lt;&gt;0,'(1)'!$N95,"")</f>
        <v/>
      </c>
      <c r="M152" t="str">
        <f>IF('(2)'!$N95&lt;&gt;0,'(2)'!$N95,"")</f>
        <v/>
      </c>
      <c r="N152" t="str">
        <f>IF('(3)'!$N95&lt;&gt;0,'(3)'!$N95,"")</f>
        <v/>
      </c>
      <c r="O152" t="str">
        <f>IF('(4)'!$N95&lt;&gt;0,'(4)'!$N95,"")</f>
        <v/>
      </c>
      <c r="P152" t="str">
        <f>IF('(5)'!$N95&lt;&gt;0,'(5)'!$N95,"")</f>
        <v/>
      </c>
      <c r="Q152" t="str">
        <f>IF('(6)'!$N95&lt;&gt;0,'(6)'!$N95,"")</f>
        <v/>
      </c>
      <c r="R152" t="str">
        <f>IF('(7)'!$N95&lt;&gt;0,'(7)'!$N95,"")</f>
        <v/>
      </c>
      <c r="S152" t="str">
        <f>IF('(8)'!$N95&lt;&gt;0,'(8)'!$N95,"")</f>
        <v/>
      </c>
      <c r="T152" t="str">
        <f>IF('(9)'!$N95&lt;&gt;0,'(9)'!$N95,"")</f>
        <v/>
      </c>
      <c r="U152" t="str">
        <f>IF('(10)'!$N95&lt;&gt;0,'(10)'!$N95,"")</f>
        <v/>
      </c>
      <c r="V152" t="str">
        <f>IF('(11)'!$N95&lt;&gt;0,'(11)'!$N95,"")</f>
        <v/>
      </c>
      <c r="W152" t="str">
        <f>IF('(12)'!$N95&lt;&gt;0,'(12)'!$N95,"")</f>
        <v/>
      </c>
      <c r="X152" t="str">
        <f>IF('(13)'!$N95&lt;&gt;0,'(13)'!$N95,"")</f>
        <v/>
      </c>
      <c r="Y152" t="str">
        <f>IF('(14)'!$N95&lt;&gt;0,'(14)'!$N95,"")</f>
        <v/>
      </c>
      <c r="Z152" t="str">
        <f>IF('(15)'!$N95&lt;&gt;0,'(15)'!$N95,"")</f>
        <v/>
      </c>
      <c r="AA152" t="str">
        <f>IF('(16)'!$N95&lt;&gt;0,'(16)'!$N95,"")</f>
        <v/>
      </c>
      <c r="AB152" t="str">
        <f>IF('(17)'!$N95&lt;&gt;0,'(17)'!$N95,"")</f>
        <v/>
      </c>
      <c r="AC152" t="str">
        <f>IF('(18)'!$N95&lt;&gt;0,'(18)'!$N95,"")</f>
        <v/>
      </c>
      <c r="AD152" t="str">
        <f>IF('(19)'!$N95&lt;&gt;0,'(19)'!$N95,"")</f>
        <v/>
      </c>
      <c r="AE152" t="str">
        <f>IF('(20)'!$N95&lt;&gt;0,'(20)'!$N95,"")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t="str">
        <f>IF('(1)'!$N96&lt;&gt;0,'(1)'!$N96,"")</f>
        <v/>
      </c>
      <c r="M153" t="str">
        <f>IF('(2)'!$N96&lt;&gt;0,'(2)'!$N96,"")</f>
        <v/>
      </c>
      <c r="N153" t="str">
        <f>IF('(3)'!$N96&lt;&gt;0,'(3)'!$N96,"")</f>
        <v/>
      </c>
      <c r="O153" t="str">
        <f>IF('(4)'!$N96&lt;&gt;0,'(4)'!$N96,"")</f>
        <v/>
      </c>
      <c r="P153" t="str">
        <f>IF('(5)'!$N96&lt;&gt;0,'(5)'!$N96,"")</f>
        <v/>
      </c>
      <c r="Q153" t="str">
        <f>IF('(6)'!$N96&lt;&gt;0,'(6)'!$N96,"")</f>
        <v/>
      </c>
      <c r="R153" t="str">
        <f>IF('(7)'!$N96&lt;&gt;0,'(7)'!$N96,"")</f>
        <v/>
      </c>
      <c r="S153" t="str">
        <f>IF('(8)'!$N96&lt;&gt;0,'(8)'!$N96,"")</f>
        <v/>
      </c>
      <c r="T153" t="str">
        <f>IF('(9)'!$N96&lt;&gt;0,'(9)'!$N96,"")</f>
        <v/>
      </c>
      <c r="U153" t="str">
        <f>IF('(10)'!$N96&lt;&gt;0,'(10)'!$N96,"")</f>
        <v/>
      </c>
      <c r="V153" t="str">
        <f>IF('(11)'!$N96&lt;&gt;0,'(11)'!$N96,"")</f>
        <v/>
      </c>
      <c r="W153" t="str">
        <f>IF('(12)'!$N96&lt;&gt;0,'(12)'!$N96,"")</f>
        <v/>
      </c>
      <c r="X153" t="str">
        <f>IF('(13)'!$N96&lt;&gt;0,'(13)'!$N96,"")</f>
        <v/>
      </c>
      <c r="Y153" t="str">
        <f>IF('(14)'!$N96&lt;&gt;0,'(14)'!$N96,"")</f>
        <v/>
      </c>
      <c r="Z153" t="str">
        <f>IF('(15)'!$N96&lt;&gt;0,'(15)'!$N96,"")</f>
        <v/>
      </c>
      <c r="AA153" t="str">
        <f>IF('(16)'!$N96&lt;&gt;0,'(16)'!$N96,"")</f>
        <v/>
      </c>
      <c r="AB153" t="str">
        <f>IF('(17)'!$N96&lt;&gt;0,'(17)'!$N96,"")</f>
        <v/>
      </c>
      <c r="AC153" t="str">
        <f>IF('(18)'!$N96&lt;&gt;0,'(18)'!$N96,"")</f>
        <v/>
      </c>
      <c r="AD153" t="str">
        <f>IF('(19)'!$N96&lt;&gt;0,'(19)'!$N96,"")</f>
        <v/>
      </c>
      <c r="AE153" t="str">
        <f>IF('(20)'!$N96&lt;&gt;0,'(20)'!$N96,"")</f>
        <v/>
      </c>
      <c r="AG153" s="1" t="str">
        <f t="shared" si="21"/>
        <v/>
      </c>
      <c r="AH153" s="1"/>
    </row>
    <row r="154" spans="1:34" s="1" customFormat="1">
      <c r="F154" s="8"/>
      <c r="K154" s="29"/>
      <c r="L154"/>
      <c r="M154"/>
      <c r="N154"/>
      <c r="O154"/>
      <c r="P154"/>
      <c r="Q154"/>
      <c r="R154"/>
      <c r="S154"/>
      <c r="T154"/>
      <c r="U154"/>
      <c r="V154"/>
      <c r="W154"/>
      <c r="X154"/>
      <c r="Y154"/>
      <c r="Z154"/>
      <c r="AA154"/>
      <c r="AB154"/>
      <c r="AC154"/>
      <c r="AD154"/>
      <c r="AE154"/>
    </row>
    <row r="155" spans="1:34" s="1" customFormat="1">
      <c r="A155" s="25">
        <f>(AG155/60)*10</f>
        <v>0.75</v>
      </c>
      <c r="B155" s="756" t="str">
        <f>REPT("|",AG155*14)</f>
        <v>|||||||||||||||||||||||||||||||||||||||||||||||||||||||||||||||</v>
      </c>
      <c r="C155" s="784"/>
      <c r="D155" s="9" t="s">
        <v>101</v>
      </c>
      <c r="F155" s="1" t="s">
        <v>160</v>
      </c>
      <c r="K155" s="29"/>
      <c r="L155" s="182" t="e">
        <f>IF(SUM(L157:L161)&gt;0,AVERAGEIF(L157:L161, "&lt;&gt;0"),NA())</f>
        <v>#N/A</v>
      </c>
      <c r="M155" s="182" t="e">
        <f t="shared" ref="M155:AE155" si="22">IF(SUM(M157:M161)&gt;0,AVERAGEIF(M157:M161, "&lt;&gt;0"),NA())</f>
        <v>#N/A</v>
      </c>
      <c r="N155" s="182">
        <f t="shared" si="22"/>
        <v>3</v>
      </c>
      <c r="O155" s="182">
        <f t="shared" si="22"/>
        <v>4</v>
      </c>
      <c r="P155" s="182">
        <f t="shared" si="22"/>
        <v>5</v>
      </c>
      <c r="Q155" s="182" t="e">
        <f t="shared" si="22"/>
        <v>#N/A</v>
      </c>
      <c r="R155" s="182" t="e">
        <f t="shared" si="22"/>
        <v>#N/A</v>
      </c>
      <c r="S155" s="182" t="e">
        <f t="shared" si="22"/>
        <v>#N/A</v>
      </c>
      <c r="T155" s="182" t="e">
        <f t="shared" si="22"/>
        <v>#N/A</v>
      </c>
      <c r="U155" s="182" t="e">
        <f t="shared" si="22"/>
        <v>#N/A</v>
      </c>
      <c r="V155" s="182" t="e">
        <f t="shared" si="22"/>
        <v>#N/A</v>
      </c>
      <c r="W155" s="182" t="e">
        <f t="shared" si="22"/>
        <v>#N/A</v>
      </c>
      <c r="X155" s="182" t="e">
        <f t="shared" si="22"/>
        <v>#N/A</v>
      </c>
      <c r="Y155" s="182" t="e">
        <f t="shared" si="22"/>
        <v>#N/A</v>
      </c>
      <c r="Z155" s="182" t="e">
        <f t="shared" si="22"/>
        <v>#N/A</v>
      </c>
      <c r="AA155" s="182" t="e">
        <f t="shared" si="22"/>
        <v>#N/A</v>
      </c>
      <c r="AB155" s="182" t="e">
        <f t="shared" si="22"/>
        <v>#N/A</v>
      </c>
      <c r="AC155" s="182" t="e">
        <f t="shared" si="22"/>
        <v>#N/A</v>
      </c>
      <c r="AD155" s="182" t="e">
        <f t="shared" si="22"/>
        <v>#N/A</v>
      </c>
      <c r="AE155" s="182" t="e">
        <f t="shared" si="22"/>
        <v>#N/A</v>
      </c>
      <c r="AG155" s="78">
        <f>IF(SUM(AG157:AG161)&gt;0,AVERAGEIF(AG157:AG161, "&lt;&gt;0"),"")</f>
        <v>4.5</v>
      </c>
    </row>
    <row r="156" spans="1:34" s="1" customFormat="1">
      <c r="F156" s="8"/>
      <c r="K156" s="29"/>
      <c r="L156"/>
      <c r="M156"/>
      <c r="N156"/>
      <c r="O156"/>
      <c r="P156"/>
      <c r="Q156"/>
      <c r="R156"/>
      <c r="S156"/>
      <c r="T156"/>
      <c r="U156"/>
      <c r="V156"/>
      <c r="W156"/>
      <c r="X156"/>
      <c r="Y156"/>
      <c r="Z156"/>
      <c r="AA156"/>
      <c r="AB156"/>
      <c r="AC156"/>
      <c r="AD156"/>
      <c r="AE156"/>
    </row>
    <row r="157" spans="1:34" ht="16.5">
      <c r="A157" s="1"/>
      <c r="B157" s="26">
        <f>(AG157/60)*10</f>
        <v>1</v>
      </c>
      <c r="C157" s="789" t="str">
        <f>REPT("|",AG157*14)</f>
        <v>||||||||||||||||||||||||||||||||||||||||||||||||||||||||||||||||||||||||||||||||||||</v>
      </c>
      <c r="D157" s="790"/>
      <c r="F157" s="8" t="s">
        <v>35</v>
      </c>
      <c r="G157" s="13" t="s">
        <v>306</v>
      </c>
      <c r="H157" s="11"/>
      <c r="I157" s="11"/>
      <c r="J157" s="11"/>
      <c r="K157" s="29" t="s">
        <v>35</v>
      </c>
      <c r="L157" t="str">
        <f>IF('(1)'!$N100&lt;&gt;0,'(1)'!$N100,"")</f>
        <v/>
      </c>
      <c r="M157" t="str">
        <f>IF('(2)'!$N100&lt;&gt;0,'(2)'!$N100,"")</f>
        <v/>
      </c>
      <c r="N157" t="str">
        <f>IF('(3)'!$N100&lt;&gt;0,'(3)'!$N100,"")</f>
        <v/>
      </c>
      <c r="O157" t="str">
        <f>IF('(4)'!$N100&lt;&gt;0,'(4)'!$N100,"")</f>
        <v/>
      </c>
      <c r="P157">
        <f>IF('(5)'!$N100&lt;&gt;0,'(5)'!$N100,"")</f>
        <v>6</v>
      </c>
      <c r="Q157" t="str">
        <f>IF('(6)'!$N100&lt;&gt;0,'(6)'!$N100,"")</f>
        <v/>
      </c>
      <c r="R157" t="str">
        <f>IF('(7)'!$N100&lt;&gt;0,'(7)'!$N100,"")</f>
        <v/>
      </c>
      <c r="S157" t="str">
        <f>IF('(8)'!$N100&lt;&gt;0,'(8)'!$N100,"")</f>
        <v/>
      </c>
      <c r="T157" t="str">
        <f>IF('(9)'!$N100&lt;&gt;0,'(9)'!$N100,"")</f>
        <v/>
      </c>
      <c r="U157" t="str">
        <f>IF('(10)'!$N100&lt;&gt;0,'(10)'!$N100,"")</f>
        <v/>
      </c>
      <c r="V157" t="str">
        <f>IF('(11)'!$N100&lt;&gt;0,'(11)'!$N100,"")</f>
        <v/>
      </c>
      <c r="W157" t="str">
        <f>IF('(12)'!$N100&lt;&gt;0,'(12)'!$N100,"")</f>
        <v/>
      </c>
      <c r="X157" t="str">
        <f>IF('(13)'!$N100&lt;&gt;0,'(13)'!$N100,"")</f>
        <v/>
      </c>
      <c r="Y157" t="str">
        <f>IF('(14)'!$N100&lt;&gt;0,'(14)'!$N100,"")</f>
        <v/>
      </c>
      <c r="Z157" t="str">
        <f>IF('(15)'!$N100&lt;&gt;0,'(15)'!$N100,"")</f>
        <v/>
      </c>
      <c r="AA157" t="str">
        <f>IF('(16)'!$N100&lt;&gt;0,'(16)'!$N100,"")</f>
        <v/>
      </c>
      <c r="AB157" t="str">
        <f>IF('(17)'!$N100&lt;&gt;0,'(17)'!$N100,"")</f>
        <v/>
      </c>
      <c r="AC157" t="str">
        <f>IF('(18)'!$N100&lt;&gt;0,'(18)'!$N100,"")</f>
        <v/>
      </c>
      <c r="AD157" t="str">
        <f>IF('(19)'!$N100&lt;&gt;0,'(19)'!$N100,"")</f>
        <v/>
      </c>
      <c r="AE157" t="str">
        <f>IF('(20)'!$N100&lt;&gt;0,'(20)'!$N100,"")</f>
        <v/>
      </c>
      <c r="AG157" s="1">
        <f>IF(SUM(L157:AE157)=0,"",AVERAGEIF(L157:AE157,"&gt;0"))</f>
        <v>6</v>
      </c>
      <c r="AH157" s="1"/>
    </row>
    <row r="158" spans="1:34" ht="16.5">
      <c r="A158" s="1"/>
      <c r="B158" s="26">
        <f>(AG158/60)*10</f>
        <v>0.66666666666666663</v>
      </c>
      <c r="C158" s="789" t="str">
        <f>REPT("|",AG158*14)</f>
        <v>||||||||||||||||||||||||||||||||||||||||||||||||||||||||</v>
      </c>
      <c r="D158" s="790"/>
      <c r="F158" s="8" t="s">
        <v>36</v>
      </c>
      <c r="G158" s="13" t="s">
        <v>307</v>
      </c>
      <c r="H158" s="11"/>
      <c r="I158" s="11"/>
      <c r="J158" s="11"/>
      <c r="K158" s="29" t="s">
        <v>36</v>
      </c>
      <c r="L158" t="str">
        <f>IF('(1)'!$N101&lt;&gt;0,'(1)'!$N101,"")</f>
        <v/>
      </c>
      <c r="M158" t="str">
        <f>IF('(2)'!$N101&lt;&gt;0,'(2)'!$N101,"")</f>
        <v/>
      </c>
      <c r="N158" t="str">
        <f>IF('(3)'!$N101&lt;&gt;0,'(3)'!$N101,"")</f>
        <v/>
      </c>
      <c r="O158">
        <f>IF('(4)'!$N101&lt;&gt;0,'(4)'!$N101,"")</f>
        <v>4</v>
      </c>
      <c r="P158">
        <f>IF('(5)'!$N101&lt;&gt;0,'(5)'!$N101,"")</f>
        <v>4</v>
      </c>
      <c r="Q158" t="str">
        <f>IF('(6)'!$N101&lt;&gt;0,'(6)'!$N101,"")</f>
        <v/>
      </c>
      <c r="R158" t="str">
        <f>IF('(7)'!$N101&lt;&gt;0,'(7)'!$N101,"")</f>
        <v/>
      </c>
      <c r="S158" t="str">
        <f>IF('(8)'!$N101&lt;&gt;0,'(8)'!$N101,"")</f>
        <v/>
      </c>
      <c r="T158" t="str">
        <f>IF('(9)'!$N101&lt;&gt;0,'(9)'!$N101,"")</f>
        <v/>
      </c>
      <c r="U158" t="str">
        <f>IF('(10)'!$N101&lt;&gt;0,'(10)'!$N101,"")</f>
        <v/>
      </c>
      <c r="V158" t="str">
        <f>IF('(11)'!$N101&lt;&gt;0,'(11)'!$N101,"")</f>
        <v/>
      </c>
      <c r="W158" t="str">
        <f>IF('(12)'!$N101&lt;&gt;0,'(12)'!$N101,"")</f>
        <v/>
      </c>
      <c r="X158" t="str">
        <f>IF('(13)'!$N101&lt;&gt;0,'(13)'!$N101,"")</f>
        <v/>
      </c>
      <c r="Y158" t="str">
        <f>IF('(14)'!$N101&lt;&gt;0,'(14)'!$N101,"")</f>
        <v/>
      </c>
      <c r="Z158" t="str">
        <f>IF('(15)'!$N101&lt;&gt;0,'(15)'!$N101,"")</f>
        <v/>
      </c>
      <c r="AA158" t="str">
        <f>IF('(16)'!$N101&lt;&gt;0,'(16)'!$N101,"")</f>
        <v/>
      </c>
      <c r="AB158" t="str">
        <f>IF('(17)'!$N101&lt;&gt;0,'(17)'!$N101,"")</f>
        <v/>
      </c>
      <c r="AC158" t="str">
        <f>IF('(18)'!$N101&lt;&gt;0,'(18)'!$N101,"")</f>
        <v/>
      </c>
      <c r="AD158" t="str">
        <f>IF('(19)'!$N101&lt;&gt;0,'(19)'!$N101,"")</f>
        <v/>
      </c>
      <c r="AE158" t="str">
        <f>IF('(20)'!$N101&lt;&gt;0,'(20)'!$N101,"")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t="str">
        <f>IF('(1)'!$N102&lt;&gt;0,'(1)'!$N102,"")</f>
        <v/>
      </c>
      <c r="M159" t="str">
        <f>IF('(2)'!$N102&lt;&gt;0,'(2)'!$N102,"")</f>
        <v/>
      </c>
      <c r="N159" t="str">
        <f>IF('(3)'!$N102&lt;&gt;0,'(3)'!$N102,"")</f>
        <v/>
      </c>
      <c r="O159" t="str">
        <f>IF('(4)'!$N102&lt;&gt;0,'(4)'!$N102,"")</f>
        <v/>
      </c>
      <c r="P159" t="str">
        <f>IF('(5)'!$N102&lt;&gt;0,'(5)'!$N102,"")</f>
        <v/>
      </c>
      <c r="Q159" t="str">
        <f>IF('(6)'!$N102&lt;&gt;0,'(6)'!$N102,"")</f>
        <v/>
      </c>
      <c r="R159" t="str">
        <f>IF('(7)'!$N102&lt;&gt;0,'(7)'!$N102,"")</f>
        <v/>
      </c>
      <c r="S159" t="str">
        <f>IF('(8)'!$N102&lt;&gt;0,'(8)'!$N102,"")</f>
        <v/>
      </c>
      <c r="T159" t="str">
        <f>IF('(9)'!$N102&lt;&gt;0,'(9)'!$N102,"")</f>
        <v/>
      </c>
      <c r="U159" t="str">
        <f>IF('(10)'!$N102&lt;&gt;0,'(10)'!$N102,"")</f>
        <v/>
      </c>
      <c r="V159" t="str">
        <f>IF('(11)'!$N102&lt;&gt;0,'(11)'!$N102,"")</f>
        <v/>
      </c>
      <c r="W159" t="str">
        <f>IF('(12)'!$N102&lt;&gt;0,'(12)'!$N102,"")</f>
        <v/>
      </c>
      <c r="X159" t="str">
        <f>IF('(13)'!$N102&lt;&gt;0,'(13)'!$N102,"")</f>
        <v/>
      </c>
      <c r="Y159" t="str">
        <f>IF('(14)'!$N102&lt;&gt;0,'(14)'!$N102,"")</f>
        <v/>
      </c>
      <c r="Z159" t="str">
        <f>IF('(15)'!$N102&lt;&gt;0,'(15)'!$N102,"")</f>
        <v/>
      </c>
      <c r="AA159" t="str">
        <f>IF('(16)'!$N102&lt;&gt;0,'(16)'!$N102,"")</f>
        <v/>
      </c>
      <c r="AB159" t="str">
        <f>IF('(17)'!$N102&lt;&gt;0,'(17)'!$N102,"")</f>
        <v/>
      </c>
      <c r="AC159" t="str">
        <f>IF('(18)'!$N102&lt;&gt;0,'(18)'!$N102,"")</f>
        <v/>
      </c>
      <c r="AD159" t="str">
        <f>IF('(19)'!$N102&lt;&gt;0,'(19)'!$N102,"")</f>
        <v/>
      </c>
      <c r="AE159" t="str">
        <f>IF('(20)'!$N102&lt;&gt;0,'(20)'!$N102,"")</f>
        <v/>
      </c>
      <c r="AG159" s="1" t="str">
        <f>IF(SUM(L159:AE159)=0,"",AVERAGEIF(L159:AE159,"&gt;0"))</f>
        <v/>
      </c>
      <c r="AH159" s="1"/>
    </row>
    <row r="160" spans="1:34" ht="16.5">
      <c r="A160" s="1"/>
      <c r="B160" s="26">
        <f>(AG160/60)*10</f>
        <v>0.58333333333333337</v>
      </c>
      <c r="C160" s="789" t="str">
        <f>REPT("|",AG160*14)</f>
        <v>|||||||||||||||||||||||||||||||||||||||||||||||||</v>
      </c>
      <c r="D160" s="790"/>
      <c r="F160" s="8" t="s">
        <v>38</v>
      </c>
      <c r="G160" s="13" t="s">
        <v>309</v>
      </c>
      <c r="H160" s="11"/>
      <c r="I160" s="11"/>
      <c r="J160" s="11"/>
      <c r="K160" s="29" t="s">
        <v>38</v>
      </c>
      <c r="L160" t="str">
        <f>IF('(1)'!$N103&lt;&gt;0,'(1)'!$N103,"")</f>
        <v/>
      </c>
      <c r="M160" t="str">
        <f>IF('(2)'!$N103&lt;&gt;0,'(2)'!$N103,"")</f>
        <v/>
      </c>
      <c r="N160">
        <f>IF('(3)'!$N103&lt;&gt;0,'(3)'!$N103,"")</f>
        <v>3</v>
      </c>
      <c r="O160">
        <f>IF('(4)'!$N103&lt;&gt;0,'(4)'!$N103,"")</f>
        <v>4</v>
      </c>
      <c r="P160" t="str">
        <f>IF('(5)'!$N103&lt;&gt;0,'(5)'!$N103,"")</f>
        <v/>
      </c>
      <c r="Q160" t="str">
        <f>IF('(6)'!$N103&lt;&gt;0,'(6)'!$N103,"")</f>
        <v/>
      </c>
      <c r="R160" t="str">
        <f>IF('(7)'!$N103&lt;&gt;0,'(7)'!$N103,"")</f>
        <v/>
      </c>
      <c r="S160" t="str">
        <f>IF('(8)'!$N103&lt;&gt;0,'(8)'!$N103,"")</f>
        <v/>
      </c>
      <c r="T160" t="str">
        <f>IF('(9)'!$N103&lt;&gt;0,'(9)'!$N103,"")</f>
        <v/>
      </c>
      <c r="U160" t="str">
        <f>IF('(10)'!$N103&lt;&gt;0,'(10)'!$N103,"")</f>
        <v/>
      </c>
      <c r="V160" t="str">
        <f>IF('(11)'!$N103&lt;&gt;0,'(11)'!$N103,"")</f>
        <v/>
      </c>
      <c r="W160" t="str">
        <f>IF('(12)'!$N103&lt;&gt;0,'(12)'!$N103,"")</f>
        <v/>
      </c>
      <c r="X160" t="str">
        <f>IF('(13)'!$N103&lt;&gt;0,'(13)'!$N103,"")</f>
        <v/>
      </c>
      <c r="Y160" t="str">
        <f>IF('(14)'!$N103&lt;&gt;0,'(14)'!$N103,"")</f>
        <v/>
      </c>
      <c r="Z160" t="str">
        <f>IF('(15)'!$N103&lt;&gt;0,'(15)'!$N103,"")</f>
        <v/>
      </c>
      <c r="AA160" t="str">
        <f>IF('(16)'!$N103&lt;&gt;0,'(16)'!$N103,"")</f>
        <v/>
      </c>
      <c r="AB160" t="str">
        <f>IF('(17)'!$N103&lt;&gt;0,'(17)'!$N103,"")</f>
        <v/>
      </c>
      <c r="AC160" t="str">
        <f>IF('(18)'!$N103&lt;&gt;0,'(18)'!$N103,"")</f>
        <v/>
      </c>
      <c r="AD160" t="str">
        <f>IF('(19)'!$N103&lt;&gt;0,'(19)'!$N103,"")</f>
        <v/>
      </c>
      <c r="AE160" t="str">
        <f>IF('(20)'!$N103&lt;&gt;0,'(20)'!$N103,"")</f>
        <v/>
      </c>
      <c r="AG160" s="1">
        <f>IF(SUM(L160:AE160)=0,"",AVERAGEIF(L160:AE160,"&gt;0"))</f>
        <v>3.5</v>
      </c>
      <c r="AH160" s="1"/>
    </row>
    <row r="161" spans="1:34" ht="16.5">
      <c r="A161" s="1"/>
      <c r="B161" s="26" t="e">
        <f>(AG161/60)*10</f>
        <v>#VALUE!</v>
      </c>
      <c r="C161" s="789" t="e">
        <f>REPT("|",AG161*14)</f>
        <v>#VALUE!</v>
      </c>
      <c r="D161" s="790"/>
      <c r="F161" s="8" t="s">
        <v>39</v>
      </c>
      <c r="G161" s="13" t="s">
        <v>310</v>
      </c>
      <c r="H161" s="11"/>
      <c r="I161" s="11"/>
      <c r="J161" s="11"/>
      <c r="K161" s="29" t="s">
        <v>39</v>
      </c>
      <c r="L161" t="str">
        <f>IF('(1)'!$N104&lt;&gt;0,'(1)'!$N104,"")</f>
        <v/>
      </c>
      <c r="M161" t="str">
        <f>IF('(2)'!$N104&lt;&gt;0,'(2)'!$N104,"")</f>
        <v/>
      </c>
      <c r="N161" t="str">
        <f>IF('(3)'!$N104&lt;&gt;0,'(3)'!$N104,"")</f>
        <v/>
      </c>
      <c r="O161" t="str">
        <f>IF('(4)'!$N104&lt;&gt;0,'(4)'!$N104,"")</f>
        <v/>
      </c>
      <c r="P161" t="str">
        <f>IF('(5)'!$N104&lt;&gt;0,'(5)'!$N104,"")</f>
        <v/>
      </c>
      <c r="Q161" t="str">
        <f>IF('(6)'!$N104&lt;&gt;0,'(6)'!$N104,"")</f>
        <v/>
      </c>
      <c r="R161" t="str">
        <f>IF('(7)'!$N104&lt;&gt;0,'(7)'!$N104,"")</f>
        <v/>
      </c>
      <c r="S161" t="str">
        <f>IF('(8)'!$N104&lt;&gt;0,'(8)'!$N104,"")</f>
        <v/>
      </c>
      <c r="T161" t="str">
        <f>IF('(9)'!$N104&lt;&gt;0,'(9)'!$N104,"")</f>
        <v/>
      </c>
      <c r="U161" t="str">
        <f>IF('(10)'!$N104&lt;&gt;0,'(10)'!$N104,"")</f>
        <v/>
      </c>
      <c r="V161" t="str">
        <f>IF('(11)'!$N104&lt;&gt;0,'(11)'!$N104,"")</f>
        <v/>
      </c>
      <c r="W161" t="str">
        <f>IF('(12)'!$N104&lt;&gt;0,'(12)'!$N104,"")</f>
        <v/>
      </c>
      <c r="X161" t="str">
        <f>IF('(13)'!$N104&lt;&gt;0,'(13)'!$N104,"")</f>
        <v/>
      </c>
      <c r="Y161" t="str">
        <f>IF('(14)'!$N104&lt;&gt;0,'(14)'!$N104,"")</f>
        <v/>
      </c>
      <c r="Z161" t="str">
        <f>IF('(15)'!$N104&lt;&gt;0,'(15)'!$N104,"")</f>
        <v/>
      </c>
      <c r="AA161" t="str">
        <f>IF('(16)'!$N104&lt;&gt;0,'(16)'!$N104,"")</f>
        <v/>
      </c>
      <c r="AB161" t="str">
        <f>IF('(17)'!$N104&lt;&gt;0,'(17)'!$N104,"")</f>
        <v/>
      </c>
      <c r="AC161" t="str">
        <f>IF('(18)'!$N104&lt;&gt;0,'(18)'!$N104,"")</f>
        <v/>
      </c>
      <c r="AD161" t="str">
        <f>IF('(19)'!$N104&lt;&gt;0,'(19)'!$N104,"")</f>
        <v/>
      </c>
      <c r="AE161" t="str">
        <f>IF('(20)'!$N104&lt;&gt;0,'(20)'!$N104,"")</f>
        <v/>
      </c>
      <c r="AG161" s="1" t="str">
        <f>IF(SUM(L161:AE161)=0,"",AVERAGEIF(L161:AE161,"&gt;0"))</f>
        <v/>
      </c>
      <c r="AH161" s="1"/>
    </row>
    <row r="162" spans="1:34" s="1" customFormat="1">
      <c r="F162" s="8"/>
      <c r="K162" s="29"/>
      <c r="L162"/>
      <c r="M162"/>
      <c r="N162"/>
      <c r="O162"/>
      <c r="P162"/>
      <c r="Q162"/>
      <c r="R162"/>
      <c r="S162"/>
      <c r="T162"/>
      <c r="U162"/>
      <c r="V162"/>
      <c r="W162"/>
      <c r="X162"/>
      <c r="Y162"/>
      <c r="Z162"/>
      <c r="AA162"/>
      <c r="AB162"/>
      <c r="AC162"/>
      <c r="AD162"/>
      <c r="AE162"/>
    </row>
    <row r="163" spans="1:34" s="1" customFormat="1">
      <c r="A163" s="25">
        <f>(AG163/60)*10</f>
        <v>0.83333333333333326</v>
      </c>
      <c r="B163" s="756" t="str">
        <f>REPT("|",AG163*14)</f>
        <v>||||||||||||||||||||||||||||||||||||||||||||||||||||||||||||||||||||||</v>
      </c>
      <c r="C163" s="784"/>
      <c r="D163" s="9" t="s">
        <v>102</v>
      </c>
      <c r="F163" s="1" t="s">
        <v>161</v>
      </c>
      <c r="K163" s="29"/>
      <c r="L163" s="182" t="e">
        <f>IF(SUM(L165:L171)&gt;0,AVERAGEIF(L165:L171, "&lt;&gt;0"),NA())</f>
        <v>#N/A</v>
      </c>
      <c r="M163" s="182" t="e">
        <f t="shared" ref="M163:AE163" si="23">IF(SUM(M165:M171)&gt;0,AVERAGEIF(M165:M171, "&lt;&gt;0"),NA())</f>
        <v>#N/A</v>
      </c>
      <c r="N163" s="182" t="e">
        <f t="shared" si="23"/>
        <v>#N/A</v>
      </c>
      <c r="O163" s="182" t="e">
        <f t="shared" si="23"/>
        <v>#N/A</v>
      </c>
      <c r="P163" s="182">
        <f t="shared" si="23"/>
        <v>5</v>
      </c>
      <c r="Q163" s="182" t="e">
        <f t="shared" si="23"/>
        <v>#N/A</v>
      </c>
      <c r="R163" s="182" t="e">
        <f t="shared" si="23"/>
        <v>#N/A</v>
      </c>
      <c r="S163" s="182" t="e">
        <f t="shared" si="23"/>
        <v>#N/A</v>
      </c>
      <c r="T163" s="182" t="e">
        <f t="shared" si="23"/>
        <v>#N/A</v>
      </c>
      <c r="U163" s="182" t="e">
        <f t="shared" si="23"/>
        <v>#N/A</v>
      </c>
      <c r="V163" s="182" t="e">
        <f t="shared" si="23"/>
        <v>#N/A</v>
      </c>
      <c r="W163" s="182" t="e">
        <f t="shared" si="23"/>
        <v>#N/A</v>
      </c>
      <c r="X163" s="182" t="e">
        <f t="shared" si="23"/>
        <v>#N/A</v>
      </c>
      <c r="Y163" s="182" t="e">
        <f t="shared" si="23"/>
        <v>#N/A</v>
      </c>
      <c r="Z163" s="182" t="e">
        <f t="shared" si="23"/>
        <v>#N/A</v>
      </c>
      <c r="AA163" s="182" t="e">
        <f t="shared" si="23"/>
        <v>#N/A</v>
      </c>
      <c r="AB163" s="182" t="e">
        <f t="shared" si="23"/>
        <v>#N/A</v>
      </c>
      <c r="AC163" s="182" t="e">
        <f t="shared" si="23"/>
        <v>#N/A</v>
      </c>
      <c r="AD163" s="182" t="e">
        <f t="shared" si="23"/>
        <v>#N/A</v>
      </c>
      <c r="AE163" s="182" t="e">
        <f t="shared" si="23"/>
        <v>#N/A</v>
      </c>
      <c r="AG163" s="78">
        <f>IF(SUM(AG165:AG171)&gt;0,AVERAGEIF(AG165:AG171, "&lt;&gt;0"),"")</f>
        <v>5</v>
      </c>
    </row>
    <row r="164" spans="1:34" s="1" customFormat="1">
      <c r="F164" s="8"/>
      <c r="K164" s="29"/>
      <c r="L164"/>
      <c r="M164"/>
      <c r="N164"/>
      <c r="O164"/>
      <c r="P164"/>
      <c r="Q164"/>
      <c r="R164"/>
      <c r="S164"/>
      <c r="T164"/>
      <c r="U164"/>
      <c r="V164"/>
      <c r="W164"/>
      <c r="X164"/>
      <c r="Y164"/>
      <c r="Z164"/>
      <c r="AA164"/>
      <c r="AB164"/>
      <c r="AC164"/>
      <c r="AD164"/>
      <c r="AE164"/>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t="str">
        <f>IF('(1)'!$N110&lt;&gt;0,'(1)'!$N110,"")</f>
        <v/>
      </c>
      <c r="M165" t="str">
        <f>IF('(2)'!$N110&lt;&gt;0,'(2)'!$N110,"")</f>
        <v/>
      </c>
      <c r="N165" t="str">
        <f>IF('(3)'!$N110&lt;&gt;0,'(3)'!$N110,"")</f>
        <v/>
      </c>
      <c r="O165" t="str">
        <f>IF('(4)'!$N110&lt;&gt;0,'(4)'!$N110,"")</f>
        <v/>
      </c>
      <c r="P165" t="str">
        <f>IF('(5)'!$N110&lt;&gt;0,'(5)'!$N110,"")</f>
        <v/>
      </c>
      <c r="Q165" t="str">
        <f>IF('(6)'!$N110&lt;&gt;0,'(6)'!$N110,"")</f>
        <v/>
      </c>
      <c r="R165" t="str">
        <f>IF('(7)'!$N110&lt;&gt;0,'(7)'!$N110,"")</f>
        <v/>
      </c>
      <c r="S165" t="str">
        <f>IF('(8)'!$N110&lt;&gt;0,'(8)'!$N110,"")</f>
        <v/>
      </c>
      <c r="T165" t="str">
        <f>IF('(9)'!$N110&lt;&gt;0,'(9)'!$N110,"")</f>
        <v/>
      </c>
      <c r="U165" t="str">
        <f>IF('(10)'!$N110&lt;&gt;0,'(10)'!$N110,"")</f>
        <v/>
      </c>
      <c r="V165" t="str">
        <f>IF('(11)'!$N110&lt;&gt;0,'(11)'!$N110,"")</f>
        <v/>
      </c>
      <c r="W165" t="str">
        <f>IF('(12)'!$N110&lt;&gt;0,'(12)'!$N110,"")</f>
        <v/>
      </c>
      <c r="X165" t="str">
        <f>IF('(13)'!$N110&lt;&gt;0,'(13)'!$N110,"")</f>
        <v/>
      </c>
      <c r="Y165" t="str">
        <f>IF('(14)'!$N110&lt;&gt;0,'(14)'!$N110,"")</f>
        <v/>
      </c>
      <c r="Z165" t="str">
        <f>IF('(15)'!$N110&lt;&gt;0,'(15)'!$N110,"")</f>
        <v/>
      </c>
      <c r="AA165" t="str">
        <f>IF('(16)'!$N110&lt;&gt;0,'(16)'!$N110,"")</f>
        <v/>
      </c>
      <c r="AB165" t="str">
        <f>IF('(17)'!$N110&lt;&gt;0,'(17)'!$N110,"")</f>
        <v/>
      </c>
      <c r="AC165" t="str">
        <f>IF('(18)'!$N110&lt;&gt;0,'(18)'!$N110,"")</f>
        <v/>
      </c>
      <c r="AD165" t="str">
        <f>IF('(19)'!$N110&lt;&gt;0,'(19)'!$N110,"")</f>
        <v/>
      </c>
      <c r="AE165" t="str">
        <f>IF('(20)'!$N110&lt;&gt;0,'(20)'!$N110,"")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t="str">
        <f>IF('(1)'!$N111&lt;&gt;0,'(1)'!$N111,"")</f>
        <v/>
      </c>
      <c r="M166" t="str">
        <f>IF('(2)'!$N111&lt;&gt;0,'(2)'!$N111,"")</f>
        <v/>
      </c>
      <c r="N166" t="str">
        <f>IF('(3)'!$N111&lt;&gt;0,'(3)'!$N111,"")</f>
        <v/>
      </c>
      <c r="O166" t="str">
        <f>IF('(4)'!$N111&lt;&gt;0,'(4)'!$N111,"")</f>
        <v/>
      </c>
      <c r="P166">
        <f>IF('(5)'!$N111&lt;&gt;0,'(5)'!$N111,"")</f>
        <v>5</v>
      </c>
      <c r="Q166" t="str">
        <f>IF('(6)'!$N111&lt;&gt;0,'(6)'!$N111,"")</f>
        <v/>
      </c>
      <c r="R166" t="str">
        <f>IF('(7)'!$N111&lt;&gt;0,'(7)'!$N111,"")</f>
        <v/>
      </c>
      <c r="S166" t="str">
        <f>IF('(8)'!$N111&lt;&gt;0,'(8)'!$N111,"")</f>
        <v/>
      </c>
      <c r="T166" t="str">
        <f>IF('(9)'!$N111&lt;&gt;0,'(9)'!$N111,"")</f>
        <v/>
      </c>
      <c r="U166" t="str">
        <f>IF('(10)'!$N111&lt;&gt;0,'(10)'!$N111,"")</f>
        <v/>
      </c>
      <c r="V166" t="str">
        <f>IF('(11)'!$N111&lt;&gt;0,'(11)'!$N111,"")</f>
        <v/>
      </c>
      <c r="W166" t="str">
        <f>IF('(12)'!$N111&lt;&gt;0,'(12)'!$N111,"")</f>
        <v/>
      </c>
      <c r="X166" t="str">
        <f>IF('(13)'!$N111&lt;&gt;0,'(13)'!$N111,"")</f>
        <v/>
      </c>
      <c r="Y166" t="str">
        <f>IF('(14)'!$N111&lt;&gt;0,'(14)'!$N111,"")</f>
        <v/>
      </c>
      <c r="Z166" t="str">
        <f>IF('(15)'!$N111&lt;&gt;0,'(15)'!$N111,"")</f>
        <v/>
      </c>
      <c r="AA166" t="str">
        <f>IF('(16)'!$N111&lt;&gt;0,'(16)'!$N111,"")</f>
        <v/>
      </c>
      <c r="AB166" t="str">
        <f>IF('(17)'!$N111&lt;&gt;0,'(17)'!$N111,"")</f>
        <v/>
      </c>
      <c r="AC166" t="str">
        <f>IF('(18)'!$N111&lt;&gt;0,'(18)'!$N111,"")</f>
        <v/>
      </c>
      <c r="AD166" t="str">
        <f>IF('(19)'!$N111&lt;&gt;0,'(19)'!$N111,"")</f>
        <v/>
      </c>
      <c r="AE166" t="str">
        <f>IF('(20)'!$N111&lt;&gt;0,'(20)'!$N111,"")</f>
        <v/>
      </c>
      <c r="AG166" s="1">
        <f t="shared" si="26"/>
        <v>5</v>
      </c>
      <c r="AH166" s="1"/>
    </row>
    <row r="167" spans="1:34" ht="16.5">
      <c r="A167" s="1"/>
      <c r="B167" s="26">
        <f t="shared" si="24"/>
        <v>0.83333333333333326</v>
      </c>
      <c r="C167" s="789" t="str">
        <f t="shared" si="25"/>
        <v>||||||||||||||||||||||||||||||||||||||||||||||||||||||||||||||||||||||</v>
      </c>
      <c r="D167" s="790"/>
      <c r="F167" s="8" t="s">
        <v>42</v>
      </c>
      <c r="G167" s="13" t="s">
        <v>313</v>
      </c>
      <c r="H167" s="11"/>
      <c r="I167" s="11"/>
      <c r="J167" s="11"/>
      <c r="K167" s="29" t="s">
        <v>42</v>
      </c>
      <c r="L167" t="str">
        <f>IF('(1)'!$N112&lt;&gt;0,'(1)'!$N112,"")</f>
        <v/>
      </c>
      <c r="M167" t="str">
        <f>IF('(2)'!$N112&lt;&gt;0,'(2)'!$N112,"")</f>
        <v/>
      </c>
      <c r="N167" t="str">
        <f>IF('(3)'!$N112&lt;&gt;0,'(3)'!$N112,"")</f>
        <v/>
      </c>
      <c r="O167" t="str">
        <f>IF('(4)'!$N112&lt;&gt;0,'(4)'!$N112,"")</f>
        <v/>
      </c>
      <c r="P167">
        <f>IF('(5)'!$N112&lt;&gt;0,'(5)'!$N112,"")</f>
        <v>5</v>
      </c>
      <c r="Q167" t="str">
        <f>IF('(6)'!$N112&lt;&gt;0,'(6)'!$N112,"")</f>
        <v/>
      </c>
      <c r="R167" t="str">
        <f>IF('(7)'!$N112&lt;&gt;0,'(7)'!$N112,"")</f>
        <v/>
      </c>
      <c r="S167" t="str">
        <f>IF('(8)'!$N112&lt;&gt;0,'(8)'!$N112,"")</f>
        <v/>
      </c>
      <c r="T167" t="str">
        <f>IF('(9)'!$N112&lt;&gt;0,'(9)'!$N112,"")</f>
        <v/>
      </c>
      <c r="U167" t="str">
        <f>IF('(10)'!$N112&lt;&gt;0,'(10)'!$N112,"")</f>
        <v/>
      </c>
      <c r="V167" t="str">
        <f>IF('(11)'!$N112&lt;&gt;0,'(11)'!$N112,"")</f>
        <v/>
      </c>
      <c r="W167" t="str">
        <f>IF('(12)'!$N112&lt;&gt;0,'(12)'!$N112,"")</f>
        <v/>
      </c>
      <c r="X167" t="str">
        <f>IF('(13)'!$N112&lt;&gt;0,'(13)'!$N112,"")</f>
        <v/>
      </c>
      <c r="Y167" t="str">
        <f>IF('(14)'!$N112&lt;&gt;0,'(14)'!$N112,"")</f>
        <v/>
      </c>
      <c r="Z167" t="str">
        <f>IF('(15)'!$N112&lt;&gt;0,'(15)'!$N112,"")</f>
        <v/>
      </c>
      <c r="AA167" t="str">
        <f>IF('(16)'!$N112&lt;&gt;0,'(16)'!$N112,"")</f>
        <v/>
      </c>
      <c r="AB167" t="str">
        <f>IF('(17)'!$N112&lt;&gt;0,'(17)'!$N112,"")</f>
        <v/>
      </c>
      <c r="AC167" t="str">
        <f>IF('(18)'!$N112&lt;&gt;0,'(18)'!$N112,"")</f>
        <v/>
      </c>
      <c r="AD167" t="str">
        <f>IF('(19)'!$N112&lt;&gt;0,'(19)'!$N112,"")</f>
        <v/>
      </c>
      <c r="AE167" t="str">
        <f>IF('(20)'!$N112&lt;&gt;0,'(20)'!$N112,"")</f>
        <v/>
      </c>
      <c r="AG167" s="1">
        <f t="shared" si="26"/>
        <v>5</v>
      </c>
      <c r="AH167" s="1"/>
    </row>
    <row r="168" spans="1:34" ht="16.5">
      <c r="A168" s="1"/>
      <c r="B168" s="26" t="e">
        <f t="shared" si="24"/>
        <v>#VALUE!</v>
      </c>
      <c r="C168" s="789" t="e">
        <f t="shared" si="25"/>
        <v>#VALUE!</v>
      </c>
      <c r="D168" s="790"/>
      <c r="F168" s="8" t="s">
        <v>43</v>
      </c>
      <c r="G168" s="13" t="s">
        <v>314</v>
      </c>
      <c r="H168" s="11"/>
      <c r="I168" s="11"/>
      <c r="J168" s="11"/>
      <c r="K168" s="29" t="s">
        <v>43</v>
      </c>
      <c r="L168" t="str">
        <f>IF('(1)'!$N113&lt;&gt;0,'(1)'!$N113,"")</f>
        <v/>
      </c>
      <c r="M168" t="str">
        <f>IF('(2)'!$N113&lt;&gt;0,'(2)'!$N113,"")</f>
        <v/>
      </c>
      <c r="N168" t="str">
        <f>IF('(3)'!$N113&lt;&gt;0,'(3)'!$N113,"")</f>
        <v/>
      </c>
      <c r="O168" t="str">
        <f>IF('(4)'!$N113&lt;&gt;0,'(4)'!$N113,"")</f>
        <v/>
      </c>
      <c r="P168" t="str">
        <f>IF('(5)'!$N113&lt;&gt;0,'(5)'!$N113,"")</f>
        <v/>
      </c>
      <c r="Q168" t="str">
        <f>IF('(6)'!$N113&lt;&gt;0,'(6)'!$N113,"")</f>
        <v/>
      </c>
      <c r="R168" t="str">
        <f>IF('(7)'!$N113&lt;&gt;0,'(7)'!$N113,"")</f>
        <v/>
      </c>
      <c r="S168" t="str">
        <f>IF('(8)'!$N113&lt;&gt;0,'(8)'!$N113,"")</f>
        <v/>
      </c>
      <c r="T168" t="str">
        <f>IF('(9)'!$N113&lt;&gt;0,'(9)'!$N113,"")</f>
        <v/>
      </c>
      <c r="U168" t="str">
        <f>IF('(10)'!$N113&lt;&gt;0,'(10)'!$N113,"")</f>
        <v/>
      </c>
      <c r="V168" t="str">
        <f>IF('(11)'!$N113&lt;&gt;0,'(11)'!$N113,"")</f>
        <v/>
      </c>
      <c r="W168" t="str">
        <f>IF('(12)'!$N113&lt;&gt;0,'(12)'!$N113,"")</f>
        <v/>
      </c>
      <c r="X168" t="str">
        <f>IF('(13)'!$N113&lt;&gt;0,'(13)'!$N113,"")</f>
        <v/>
      </c>
      <c r="Y168" t="str">
        <f>IF('(14)'!$N113&lt;&gt;0,'(14)'!$N113,"")</f>
        <v/>
      </c>
      <c r="Z168" t="str">
        <f>IF('(15)'!$N113&lt;&gt;0,'(15)'!$N113,"")</f>
        <v/>
      </c>
      <c r="AA168" t="str">
        <f>IF('(16)'!$N113&lt;&gt;0,'(16)'!$N113,"")</f>
        <v/>
      </c>
      <c r="AB168" t="str">
        <f>IF('(17)'!$N113&lt;&gt;0,'(17)'!$N113,"")</f>
        <v/>
      </c>
      <c r="AC168" t="str">
        <f>IF('(18)'!$N113&lt;&gt;0,'(18)'!$N113,"")</f>
        <v/>
      </c>
      <c r="AD168" t="str">
        <f>IF('(19)'!$N113&lt;&gt;0,'(19)'!$N113,"")</f>
        <v/>
      </c>
      <c r="AE168" t="str">
        <f>IF('(20)'!$N113&lt;&gt;0,'(20)'!$N113,"")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t="str">
        <f>IF('(1)'!$N114&lt;&gt;0,'(1)'!$N114,"")</f>
        <v/>
      </c>
      <c r="M169" t="str">
        <f>IF('(2)'!$N114&lt;&gt;0,'(2)'!$N114,"")</f>
        <v/>
      </c>
      <c r="N169" t="str">
        <f>IF('(3)'!$N114&lt;&gt;0,'(3)'!$N114,"")</f>
        <v/>
      </c>
      <c r="O169" t="str">
        <f>IF('(4)'!$N114&lt;&gt;0,'(4)'!$N114,"")</f>
        <v/>
      </c>
      <c r="P169" t="str">
        <f>IF('(5)'!$N114&lt;&gt;0,'(5)'!$N114,"")</f>
        <v/>
      </c>
      <c r="Q169" t="str">
        <f>IF('(6)'!$N114&lt;&gt;0,'(6)'!$N114,"")</f>
        <v/>
      </c>
      <c r="R169" t="str">
        <f>IF('(7)'!$N114&lt;&gt;0,'(7)'!$N114,"")</f>
        <v/>
      </c>
      <c r="S169" t="str">
        <f>IF('(8)'!$N114&lt;&gt;0,'(8)'!$N114,"")</f>
        <v/>
      </c>
      <c r="T169" t="str">
        <f>IF('(9)'!$N114&lt;&gt;0,'(9)'!$N114,"")</f>
        <v/>
      </c>
      <c r="U169" t="str">
        <f>IF('(10)'!$N114&lt;&gt;0,'(10)'!$N114,"")</f>
        <v/>
      </c>
      <c r="V169" t="str">
        <f>IF('(11)'!$N114&lt;&gt;0,'(11)'!$N114,"")</f>
        <v/>
      </c>
      <c r="W169" t="str">
        <f>IF('(12)'!$N114&lt;&gt;0,'(12)'!$N114,"")</f>
        <v/>
      </c>
      <c r="X169" t="str">
        <f>IF('(13)'!$N114&lt;&gt;0,'(13)'!$N114,"")</f>
        <v/>
      </c>
      <c r="Y169" t="str">
        <f>IF('(14)'!$N114&lt;&gt;0,'(14)'!$N114,"")</f>
        <v/>
      </c>
      <c r="Z169" t="str">
        <f>IF('(15)'!$N114&lt;&gt;0,'(15)'!$N114,"")</f>
        <v/>
      </c>
      <c r="AA169" t="str">
        <f>IF('(16)'!$N114&lt;&gt;0,'(16)'!$N114,"")</f>
        <v/>
      </c>
      <c r="AB169" t="str">
        <f>IF('(17)'!$N114&lt;&gt;0,'(17)'!$N114,"")</f>
        <v/>
      </c>
      <c r="AC169" t="str">
        <f>IF('(18)'!$N114&lt;&gt;0,'(18)'!$N114,"")</f>
        <v/>
      </c>
      <c r="AD169" t="str">
        <f>IF('(19)'!$N114&lt;&gt;0,'(19)'!$N114,"")</f>
        <v/>
      </c>
      <c r="AE169" t="str">
        <f>IF('(20)'!$N114&lt;&gt;0,'(20)'!$N114,"")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t="str">
        <f>IF('(1)'!$N115&lt;&gt;0,'(1)'!$N115,"")</f>
        <v/>
      </c>
      <c r="M170" t="str">
        <f>IF('(2)'!$N115&lt;&gt;0,'(2)'!$N115,"")</f>
        <v/>
      </c>
      <c r="N170" t="str">
        <f>IF('(3)'!$N115&lt;&gt;0,'(3)'!$N115,"")</f>
        <v/>
      </c>
      <c r="O170" t="str">
        <f>IF('(4)'!$N115&lt;&gt;0,'(4)'!$N115,"")</f>
        <v/>
      </c>
      <c r="P170" t="str">
        <f>IF('(5)'!$N115&lt;&gt;0,'(5)'!$N115,"")</f>
        <v/>
      </c>
      <c r="Q170" t="str">
        <f>IF('(6)'!$N115&lt;&gt;0,'(6)'!$N115,"")</f>
        <v/>
      </c>
      <c r="R170" t="str">
        <f>IF('(7)'!$N115&lt;&gt;0,'(7)'!$N115,"")</f>
        <v/>
      </c>
      <c r="S170" t="str">
        <f>IF('(8)'!$N115&lt;&gt;0,'(8)'!$N115,"")</f>
        <v/>
      </c>
      <c r="T170" t="str">
        <f>IF('(9)'!$N115&lt;&gt;0,'(9)'!$N115,"")</f>
        <v/>
      </c>
      <c r="U170" t="str">
        <f>IF('(10)'!$N115&lt;&gt;0,'(10)'!$N115,"")</f>
        <v/>
      </c>
      <c r="V170" t="str">
        <f>IF('(11)'!$N115&lt;&gt;0,'(11)'!$N115,"")</f>
        <v/>
      </c>
      <c r="W170" t="str">
        <f>IF('(12)'!$N115&lt;&gt;0,'(12)'!$N115,"")</f>
        <v/>
      </c>
      <c r="X170" t="str">
        <f>IF('(13)'!$N115&lt;&gt;0,'(13)'!$N115,"")</f>
        <v/>
      </c>
      <c r="Y170" t="str">
        <f>IF('(14)'!$N115&lt;&gt;0,'(14)'!$N115,"")</f>
        <v/>
      </c>
      <c r="Z170" t="str">
        <f>IF('(15)'!$N115&lt;&gt;0,'(15)'!$N115,"")</f>
        <v/>
      </c>
      <c r="AA170" t="str">
        <f>IF('(16)'!$N115&lt;&gt;0,'(16)'!$N115,"")</f>
        <v/>
      </c>
      <c r="AB170" t="str">
        <f>IF('(17)'!$N115&lt;&gt;0,'(17)'!$N115,"")</f>
        <v/>
      </c>
      <c r="AC170" t="str">
        <f>IF('(18)'!$N115&lt;&gt;0,'(18)'!$N115,"")</f>
        <v/>
      </c>
      <c r="AD170" t="str">
        <f>IF('(19)'!$N115&lt;&gt;0,'(19)'!$N115,"")</f>
        <v/>
      </c>
      <c r="AE170" t="str">
        <f>IF('(20)'!$N115&lt;&gt;0,'(20)'!$N115,"")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t="str">
        <f>IF('(1)'!$N116&lt;&gt;0,'(1)'!$N116,"")</f>
        <v/>
      </c>
      <c r="M171" t="str">
        <f>IF('(2)'!$N116&lt;&gt;0,'(2)'!$N116,"")</f>
        <v/>
      </c>
      <c r="N171" t="str">
        <f>IF('(3)'!$N116&lt;&gt;0,'(3)'!$N116,"")</f>
        <v/>
      </c>
      <c r="O171" t="str">
        <f>IF('(4)'!$N116&lt;&gt;0,'(4)'!$N116,"")</f>
        <v/>
      </c>
      <c r="P171" t="str">
        <f>IF('(5)'!$N116&lt;&gt;0,'(5)'!$N116,"")</f>
        <v/>
      </c>
      <c r="Q171" t="str">
        <f>IF('(6)'!$N116&lt;&gt;0,'(6)'!$N116,"")</f>
        <v/>
      </c>
      <c r="R171" t="str">
        <f>IF('(7)'!$N116&lt;&gt;0,'(7)'!$N116,"")</f>
        <v/>
      </c>
      <c r="S171" t="str">
        <f>IF('(8)'!$N116&lt;&gt;0,'(8)'!$N116,"")</f>
        <v/>
      </c>
      <c r="T171" t="str">
        <f>IF('(9)'!$N116&lt;&gt;0,'(9)'!$N116,"")</f>
        <v/>
      </c>
      <c r="U171" t="str">
        <f>IF('(10)'!$N116&lt;&gt;0,'(10)'!$N116,"")</f>
        <v/>
      </c>
      <c r="V171" t="str">
        <f>IF('(11)'!$N116&lt;&gt;0,'(11)'!$N116,"")</f>
        <v/>
      </c>
      <c r="W171" t="str">
        <f>IF('(12)'!$N116&lt;&gt;0,'(12)'!$N116,"")</f>
        <v/>
      </c>
      <c r="X171" t="str">
        <f>IF('(13)'!$N116&lt;&gt;0,'(13)'!$N116,"")</f>
        <v/>
      </c>
      <c r="Y171" t="str">
        <f>IF('(14)'!$N116&lt;&gt;0,'(14)'!$N116,"")</f>
        <v/>
      </c>
      <c r="Z171" t="str">
        <f>IF('(15)'!$N116&lt;&gt;0,'(15)'!$N116,"")</f>
        <v/>
      </c>
      <c r="AA171" t="str">
        <f>IF('(16)'!$N116&lt;&gt;0,'(16)'!$N116,"")</f>
        <v/>
      </c>
      <c r="AB171" t="str">
        <f>IF('(17)'!$N116&lt;&gt;0,'(17)'!$N116,"")</f>
        <v/>
      </c>
      <c r="AC171" t="str">
        <f>IF('(18)'!$N116&lt;&gt;0,'(18)'!$N116,"")</f>
        <v/>
      </c>
      <c r="AD171" t="str">
        <f>IF('(19)'!$N116&lt;&gt;0,'(19)'!$N116,"")</f>
        <v/>
      </c>
      <c r="AE171" t="str">
        <f>IF('(20)'!$N116&lt;&gt;0,'(20)'!$N116,"")</f>
        <v/>
      </c>
      <c r="AG171" s="1" t="str">
        <f t="shared" si="26"/>
        <v/>
      </c>
      <c r="AH171" s="1"/>
    </row>
    <row r="172" spans="1:34" s="1" customFormat="1">
      <c r="F172" s="8"/>
      <c r="K172" s="29"/>
      <c r="L172"/>
      <c r="M172"/>
      <c r="N172"/>
      <c r="O172"/>
      <c r="P172"/>
      <c r="Q172"/>
      <c r="R172"/>
      <c r="S172"/>
      <c r="T172"/>
      <c r="U172"/>
      <c r="V172"/>
      <c r="W172"/>
      <c r="X172"/>
      <c r="Y172"/>
      <c r="Z172"/>
      <c r="AA172"/>
      <c r="AB172"/>
      <c r="AC172"/>
      <c r="AD172"/>
      <c r="AE172"/>
    </row>
    <row r="173" spans="1:34" s="1" customFormat="1">
      <c r="A173" s="25">
        <f>(AG173/60)*10</f>
        <v>0.77314814814814814</v>
      </c>
      <c r="B173" s="756" t="str">
        <f>REPT("|",AG173*14)</f>
        <v>||||||||||||||||||||||||||||||||||||||||||||||||||||||||||||||||</v>
      </c>
      <c r="C173" s="784"/>
      <c r="D173" s="9" t="s">
        <v>103</v>
      </c>
      <c r="F173" s="1" t="s">
        <v>162</v>
      </c>
      <c r="K173" s="29"/>
      <c r="L173" s="182" t="e">
        <f>IF(SUM(L175:L181)&gt;0,AVERAGEIF(L175:L181, "&lt;&gt;0"),NA())</f>
        <v>#N/A</v>
      </c>
      <c r="M173" s="182" t="e">
        <f t="shared" ref="M173:AE173" si="27">IF(SUM(M175:M181)&gt;0,AVERAGEIF(M175:M181, "&lt;&gt;0"),NA())</f>
        <v>#N/A</v>
      </c>
      <c r="N173" s="182">
        <f t="shared" si="27"/>
        <v>4.833333333333333</v>
      </c>
      <c r="O173" s="182">
        <f t="shared" si="27"/>
        <v>4</v>
      </c>
      <c r="P173" s="182">
        <f t="shared" si="27"/>
        <v>5.5</v>
      </c>
      <c r="Q173" s="182" t="e">
        <f t="shared" si="27"/>
        <v>#N/A</v>
      </c>
      <c r="R173" s="182" t="e">
        <f t="shared" si="27"/>
        <v>#N/A</v>
      </c>
      <c r="S173" s="182" t="e">
        <f t="shared" si="27"/>
        <v>#N/A</v>
      </c>
      <c r="T173" s="182" t="e">
        <f t="shared" si="27"/>
        <v>#N/A</v>
      </c>
      <c r="U173" s="182" t="e">
        <f t="shared" si="27"/>
        <v>#N/A</v>
      </c>
      <c r="V173" s="182" t="e">
        <f t="shared" si="27"/>
        <v>#N/A</v>
      </c>
      <c r="W173" s="182" t="e">
        <f t="shared" si="27"/>
        <v>#N/A</v>
      </c>
      <c r="X173" s="182" t="e">
        <f t="shared" si="27"/>
        <v>#N/A</v>
      </c>
      <c r="Y173" s="182" t="e">
        <f t="shared" si="27"/>
        <v>#N/A</v>
      </c>
      <c r="Z173" s="182" t="e">
        <f t="shared" si="27"/>
        <v>#N/A</v>
      </c>
      <c r="AA173" s="182" t="e">
        <f t="shared" si="27"/>
        <v>#N/A</v>
      </c>
      <c r="AB173" s="182" t="e">
        <f t="shared" si="27"/>
        <v>#N/A</v>
      </c>
      <c r="AC173" s="182" t="e">
        <f t="shared" si="27"/>
        <v>#N/A</v>
      </c>
      <c r="AD173" s="182" t="e">
        <f t="shared" si="27"/>
        <v>#N/A</v>
      </c>
      <c r="AE173" s="182" t="e">
        <f t="shared" si="27"/>
        <v>#N/A</v>
      </c>
      <c r="AG173" s="78">
        <f>IF(SUM(AG175:AG181)&gt;0,AVERAGEIF(AG175:AG181, "&lt;&gt;0"),"")</f>
        <v>4.6388888888888884</v>
      </c>
    </row>
    <row r="174" spans="1:34" s="1" customFormat="1">
      <c r="F174" s="8"/>
      <c r="K174" s="29"/>
      <c r="L174"/>
      <c r="M174"/>
      <c r="N174"/>
      <c r="O174"/>
      <c r="P174"/>
      <c r="Q174"/>
      <c r="R174"/>
      <c r="S174"/>
      <c r="T174"/>
      <c r="U174"/>
      <c r="V174"/>
      <c r="W174"/>
      <c r="X174"/>
      <c r="Y174"/>
      <c r="Z174"/>
      <c r="AA174"/>
      <c r="AB174"/>
      <c r="AC174"/>
      <c r="AD174"/>
      <c r="AE174"/>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t="str">
        <f>IF('(1)'!$N120&lt;&gt;0,'(1)'!$N120,"")</f>
        <v/>
      </c>
      <c r="M175" t="str">
        <f>IF('(2)'!$N120&lt;&gt;0,'(2)'!$N120,"")</f>
        <v/>
      </c>
      <c r="N175">
        <f>IF('(3)'!$N120&lt;&gt;0,'(3)'!$N120,"")</f>
        <v>5</v>
      </c>
      <c r="O175" t="str">
        <f>IF('(4)'!$N120&lt;&gt;0,'(4)'!$N120,"")</f>
        <v/>
      </c>
      <c r="P175" t="str">
        <f>IF('(5)'!$N120&lt;&gt;0,'(5)'!$N120,"")</f>
        <v/>
      </c>
      <c r="Q175" t="str">
        <f>IF('(6)'!$N120&lt;&gt;0,'(6)'!$N120,"")</f>
        <v/>
      </c>
      <c r="R175" t="str">
        <f>IF('(7)'!$N120&lt;&gt;0,'(7)'!$N120,"")</f>
        <v/>
      </c>
      <c r="S175" t="str">
        <f>IF('(8)'!$N120&lt;&gt;0,'(8)'!$N120,"")</f>
        <v/>
      </c>
      <c r="T175" t="str">
        <f>IF('(9)'!$N120&lt;&gt;0,'(9)'!$N120,"")</f>
        <v/>
      </c>
      <c r="U175" t="str">
        <f>IF('(10)'!$N120&lt;&gt;0,'(10)'!$N120,"")</f>
        <v/>
      </c>
      <c r="V175" t="str">
        <f>IF('(11)'!$N120&lt;&gt;0,'(11)'!$N120,"")</f>
        <v/>
      </c>
      <c r="W175" t="str">
        <f>IF('(12)'!$N120&lt;&gt;0,'(12)'!$N120,"")</f>
        <v/>
      </c>
      <c r="X175" t="str">
        <f>IF('(13)'!$N120&lt;&gt;0,'(13)'!$N120,"")</f>
        <v/>
      </c>
      <c r="Y175" t="str">
        <f>IF('(14)'!$N120&lt;&gt;0,'(14)'!$N120,"")</f>
        <v/>
      </c>
      <c r="Z175" t="str">
        <f>IF('(15)'!$N120&lt;&gt;0,'(15)'!$N120,"")</f>
        <v/>
      </c>
      <c r="AA175" t="str">
        <f>IF('(16)'!$N120&lt;&gt;0,'(16)'!$N120,"")</f>
        <v/>
      </c>
      <c r="AB175" t="str">
        <f>IF('(17)'!$N120&lt;&gt;0,'(17)'!$N120,"")</f>
        <v/>
      </c>
      <c r="AC175" t="str">
        <f>IF('(18)'!$N120&lt;&gt;0,'(18)'!$N120,"")</f>
        <v/>
      </c>
      <c r="AD175" t="str">
        <f>IF('(19)'!$N120&lt;&gt;0,'(19)'!$N120,"")</f>
        <v/>
      </c>
      <c r="AE175" t="str">
        <f>IF('(20)'!$N120&lt;&gt;0,'(20)'!$N120,"")</f>
        <v/>
      </c>
      <c r="AF175" s="11"/>
      <c r="AG175" s="1">
        <f t="shared" ref="AG175:AG181" si="30">IF(SUM(L175:AE175)=0,"",AVERAGEIF(L175:AE175,"&gt;0"))</f>
        <v>5</v>
      </c>
      <c r="AH175" s="1"/>
    </row>
    <row r="176" spans="1:34" ht="16.5">
      <c r="A176" s="1"/>
      <c r="B176" s="26">
        <f t="shared" si="28"/>
        <v>0.75</v>
      </c>
      <c r="C176" s="789" t="str">
        <f t="shared" si="29"/>
        <v>|||||||||||||||||||||||||||||||||||||||||||||||||||||||||||||||</v>
      </c>
      <c r="D176" s="790"/>
      <c r="F176" s="8" t="s">
        <v>48</v>
      </c>
      <c r="G176" s="13" t="s">
        <v>319</v>
      </c>
      <c r="H176" s="11"/>
      <c r="I176" s="11"/>
      <c r="J176" s="11"/>
      <c r="K176" s="29" t="s">
        <v>48</v>
      </c>
      <c r="L176" t="str">
        <f>IF('(1)'!$N121&lt;&gt;0,'(1)'!$N121,"")</f>
        <v/>
      </c>
      <c r="M176" t="str">
        <f>IF('(2)'!$N121&lt;&gt;0,'(2)'!$N121,"")</f>
        <v/>
      </c>
      <c r="N176">
        <f>IF('(3)'!$N121&lt;&gt;0,'(3)'!$N121,"")</f>
        <v>5</v>
      </c>
      <c r="O176">
        <f>IF('(4)'!$N121&lt;&gt;0,'(4)'!$N121,"")</f>
        <v>4</v>
      </c>
      <c r="P176" t="str">
        <f>IF('(5)'!$N121&lt;&gt;0,'(5)'!$N121,"")</f>
        <v/>
      </c>
      <c r="Q176" t="str">
        <f>IF('(6)'!$N121&lt;&gt;0,'(6)'!$N121,"")</f>
        <v/>
      </c>
      <c r="R176" t="str">
        <f>IF('(7)'!$N121&lt;&gt;0,'(7)'!$N121,"")</f>
        <v/>
      </c>
      <c r="S176" t="str">
        <f>IF('(8)'!$N121&lt;&gt;0,'(8)'!$N121,"")</f>
        <v/>
      </c>
      <c r="T176" t="str">
        <f>IF('(9)'!$N121&lt;&gt;0,'(9)'!$N121,"")</f>
        <v/>
      </c>
      <c r="U176" t="str">
        <f>IF('(10)'!$N121&lt;&gt;0,'(10)'!$N121,"")</f>
        <v/>
      </c>
      <c r="V176" t="str">
        <f>IF('(11)'!$N121&lt;&gt;0,'(11)'!$N121,"")</f>
        <v/>
      </c>
      <c r="W176" t="str">
        <f>IF('(12)'!$N121&lt;&gt;0,'(12)'!$N121,"")</f>
        <v/>
      </c>
      <c r="X176" t="str">
        <f>IF('(13)'!$N121&lt;&gt;0,'(13)'!$N121,"")</f>
        <v/>
      </c>
      <c r="Y176" t="str">
        <f>IF('(14)'!$N121&lt;&gt;0,'(14)'!$N121,"")</f>
        <v/>
      </c>
      <c r="Z176" t="str">
        <f>IF('(15)'!$N121&lt;&gt;0,'(15)'!$N121,"")</f>
        <v/>
      </c>
      <c r="AA176" t="str">
        <f>IF('(16)'!$N121&lt;&gt;0,'(16)'!$N121,"")</f>
        <v/>
      </c>
      <c r="AB176" t="str">
        <f>IF('(17)'!$N121&lt;&gt;0,'(17)'!$N121,"")</f>
        <v/>
      </c>
      <c r="AC176" t="str">
        <f>IF('(18)'!$N121&lt;&gt;0,'(18)'!$N121,"")</f>
        <v/>
      </c>
      <c r="AD176" t="str">
        <f>IF('(19)'!$N121&lt;&gt;0,'(19)'!$N121,"")</f>
        <v/>
      </c>
      <c r="AE176" t="str">
        <f>IF('(20)'!$N121&lt;&gt;0,'(20)'!$N121,"")</f>
        <v/>
      </c>
      <c r="AF176" s="11"/>
      <c r="AG176" s="1">
        <f t="shared" si="30"/>
        <v>4.5</v>
      </c>
      <c r="AH176" s="1"/>
    </row>
    <row r="177" spans="1:34" ht="16.5">
      <c r="A177" s="1"/>
      <c r="B177" s="26">
        <f t="shared" si="28"/>
        <v>0.83333333333333326</v>
      </c>
      <c r="C177" s="789" t="str">
        <f t="shared" si="29"/>
        <v>||||||||||||||||||||||||||||||||||||||||||||||||||||||||||||||||||||||</v>
      </c>
      <c r="D177" s="790"/>
      <c r="F177" s="8" t="s">
        <v>49</v>
      </c>
      <c r="G177" s="13" t="s">
        <v>320</v>
      </c>
      <c r="H177" s="11"/>
      <c r="I177" s="11"/>
      <c r="J177" s="11"/>
      <c r="K177" s="29" t="s">
        <v>49</v>
      </c>
      <c r="L177" t="str">
        <f>IF('(1)'!$N122&lt;&gt;0,'(1)'!$N122,"")</f>
        <v/>
      </c>
      <c r="M177" t="str">
        <f>IF('(2)'!$N122&lt;&gt;0,'(2)'!$N122,"")</f>
        <v/>
      </c>
      <c r="N177">
        <f>IF('(3)'!$N122&lt;&gt;0,'(3)'!$N122,"")</f>
        <v>6</v>
      </c>
      <c r="O177">
        <f>IF('(4)'!$N122&lt;&gt;0,'(4)'!$N122,"")</f>
        <v>3</v>
      </c>
      <c r="P177">
        <f>IF('(5)'!$N122&lt;&gt;0,'(5)'!$N122,"")</f>
        <v>6</v>
      </c>
      <c r="Q177" t="str">
        <f>IF('(6)'!$N122&lt;&gt;0,'(6)'!$N122,"")</f>
        <v/>
      </c>
      <c r="R177" t="str">
        <f>IF('(7)'!$N122&lt;&gt;0,'(7)'!$N122,"")</f>
        <v/>
      </c>
      <c r="S177" t="str">
        <f>IF('(8)'!$N122&lt;&gt;0,'(8)'!$N122,"")</f>
        <v/>
      </c>
      <c r="T177" t="str">
        <f>IF('(9)'!$N122&lt;&gt;0,'(9)'!$N122,"")</f>
        <v/>
      </c>
      <c r="U177" t="str">
        <f>IF('(10)'!$N122&lt;&gt;0,'(10)'!$N122,"")</f>
        <v/>
      </c>
      <c r="V177" t="str">
        <f>IF('(11)'!$N122&lt;&gt;0,'(11)'!$N122,"")</f>
        <v/>
      </c>
      <c r="W177" t="str">
        <f>IF('(12)'!$N122&lt;&gt;0,'(12)'!$N122,"")</f>
        <v/>
      </c>
      <c r="X177" t="str">
        <f>IF('(13)'!$N122&lt;&gt;0,'(13)'!$N122,"")</f>
        <v/>
      </c>
      <c r="Y177" t="str">
        <f>IF('(14)'!$N122&lt;&gt;0,'(14)'!$N122,"")</f>
        <v/>
      </c>
      <c r="Z177" t="str">
        <f>IF('(15)'!$N122&lt;&gt;0,'(15)'!$N122,"")</f>
        <v/>
      </c>
      <c r="AA177" t="str">
        <f>IF('(16)'!$N122&lt;&gt;0,'(16)'!$N122,"")</f>
        <v/>
      </c>
      <c r="AB177" t="str">
        <f>IF('(17)'!$N122&lt;&gt;0,'(17)'!$N122,"")</f>
        <v/>
      </c>
      <c r="AC177" t="str">
        <f>IF('(18)'!$N122&lt;&gt;0,'(18)'!$N122,"")</f>
        <v/>
      </c>
      <c r="AD177" t="str">
        <f>IF('(19)'!$N122&lt;&gt;0,'(19)'!$N122,"")</f>
        <v/>
      </c>
      <c r="AE177" t="str">
        <f>IF('(20)'!$N122&lt;&gt;0,'(20)'!$N122,"")</f>
        <v/>
      </c>
      <c r="AF177" s="11"/>
      <c r="AG177" s="1">
        <f t="shared" si="30"/>
        <v>5</v>
      </c>
      <c r="AH177" s="1"/>
    </row>
    <row r="178" spans="1:34" ht="16.5">
      <c r="A178" s="1"/>
      <c r="B178" s="26">
        <f t="shared" si="28"/>
        <v>0.66666666666666663</v>
      </c>
      <c r="C178" s="789" t="str">
        <f t="shared" si="29"/>
        <v>||||||||||||||||||||||||||||||||||||||||||||||||||||||||</v>
      </c>
      <c r="D178" s="790"/>
      <c r="F178" s="8" t="s">
        <v>50</v>
      </c>
      <c r="G178" s="13" t="s">
        <v>321</v>
      </c>
      <c r="H178" s="11"/>
      <c r="I178" s="11"/>
      <c r="J178" s="11"/>
      <c r="K178" s="29" t="s">
        <v>50</v>
      </c>
      <c r="L178" t="str">
        <f>IF('(1)'!$N123&lt;&gt;0,'(1)'!$N123,"")</f>
        <v/>
      </c>
      <c r="M178" t="str">
        <f>IF('(2)'!$N123&lt;&gt;0,'(2)'!$N123,"")</f>
        <v/>
      </c>
      <c r="N178">
        <f>IF('(3)'!$N123&lt;&gt;0,'(3)'!$N123,"")</f>
        <v>4</v>
      </c>
      <c r="O178">
        <f>IF('(4)'!$N123&lt;&gt;0,'(4)'!$N123,"")</f>
        <v>4</v>
      </c>
      <c r="P178" t="str">
        <f>IF('(5)'!$N123&lt;&gt;0,'(5)'!$N123,"")</f>
        <v/>
      </c>
      <c r="Q178" t="str">
        <f>IF('(6)'!$N123&lt;&gt;0,'(6)'!$N123,"")</f>
        <v/>
      </c>
      <c r="R178" t="str">
        <f>IF('(7)'!$N123&lt;&gt;0,'(7)'!$N123,"")</f>
        <v/>
      </c>
      <c r="S178" t="str">
        <f>IF('(8)'!$N123&lt;&gt;0,'(8)'!$N123,"")</f>
        <v/>
      </c>
      <c r="T178" t="str">
        <f>IF('(9)'!$N123&lt;&gt;0,'(9)'!$N123,"")</f>
        <v/>
      </c>
      <c r="U178" t="str">
        <f>IF('(10)'!$N123&lt;&gt;0,'(10)'!$N123,"")</f>
        <v/>
      </c>
      <c r="V178" t="str">
        <f>IF('(11)'!$N123&lt;&gt;0,'(11)'!$N123,"")</f>
        <v/>
      </c>
      <c r="W178" t="str">
        <f>IF('(12)'!$N123&lt;&gt;0,'(12)'!$N123,"")</f>
        <v/>
      </c>
      <c r="X178" t="str">
        <f>IF('(13)'!$N123&lt;&gt;0,'(13)'!$N123,"")</f>
        <v/>
      </c>
      <c r="Y178" t="str">
        <f>IF('(14)'!$N123&lt;&gt;0,'(14)'!$N123,"")</f>
        <v/>
      </c>
      <c r="Z178" t="str">
        <f>IF('(15)'!$N123&lt;&gt;0,'(15)'!$N123,"")</f>
        <v/>
      </c>
      <c r="AA178" t="str">
        <f>IF('(16)'!$N123&lt;&gt;0,'(16)'!$N123,"")</f>
        <v/>
      </c>
      <c r="AB178" t="str">
        <f>IF('(17)'!$N123&lt;&gt;0,'(17)'!$N123,"")</f>
        <v/>
      </c>
      <c r="AC178" t="str">
        <f>IF('(18)'!$N123&lt;&gt;0,'(18)'!$N123,"")</f>
        <v/>
      </c>
      <c r="AD178" t="str">
        <f>IF('(19)'!$N123&lt;&gt;0,'(19)'!$N123,"")</f>
        <v/>
      </c>
      <c r="AE178" t="str">
        <f>IF('(20)'!$N123&lt;&gt;0,'(20)'!$N123,"")</f>
        <v/>
      </c>
      <c r="AF178" s="11"/>
      <c r="AG178" s="1">
        <f t="shared" si="30"/>
        <v>4</v>
      </c>
      <c r="AH178" s="1"/>
    </row>
    <row r="179" spans="1:34" ht="16.5">
      <c r="A179" s="1"/>
      <c r="B179" s="26">
        <f t="shared" si="28"/>
        <v>0.7222222222222221</v>
      </c>
      <c r="C179" s="789" t="str">
        <f t="shared" si="29"/>
        <v>||||||||||||||||||||||||||||||||||||||||||||||||||||||||||||</v>
      </c>
      <c r="D179" s="790"/>
      <c r="F179" s="8" t="s">
        <v>51</v>
      </c>
      <c r="G179" s="13" t="s">
        <v>322</v>
      </c>
      <c r="H179" s="11"/>
      <c r="I179" s="11"/>
      <c r="J179" s="11"/>
      <c r="K179" s="29" t="s">
        <v>51</v>
      </c>
      <c r="L179" t="str">
        <f>IF('(1)'!$N124&lt;&gt;0,'(1)'!$N124,"")</f>
        <v/>
      </c>
      <c r="M179" t="str">
        <f>IF('(2)'!$N124&lt;&gt;0,'(2)'!$N124,"")</f>
        <v/>
      </c>
      <c r="N179">
        <f>IF('(3)'!$N124&lt;&gt;0,'(3)'!$N124,"")</f>
        <v>4</v>
      </c>
      <c r="O179">
        <f>IF('(4)'!$N124&lt;&gt;0,'(4)'!$N124,"")</f>
        <v>4</v>
      </c>
      <c r="P179">
        <f>IF('(5)'!$N124&lt;&gt;0,'(5)'!$N124,"")</f>
        <v>5</v>
      </c>
      <c r="Q179" t="str">
        <f>IF('(6)'!$N124&lt;&gt;0,'(6)'!$N124,"")</f>
        <v/>
      </c>
      <c r="R179" t="str">
        <f>IF('(7)'!$N124&lt;&gt;0,'(7)'!$N124,"")</f>
        <v/>
      </c>
      <c r="S179" t="str">
        <f>IF('(8)'!$N124&lt;&gt;0,'(8)'!$N124,"")</f>
        <v/>
      </c>
      <c r="T179" t="str">
        <f>IF('(9)'!$N124&lt;&gt;0,'(9)'!$N124,"")</f>
        <v/>
      </c>
      <c r="U179" t="str">
        <f>IF('(10)'!$N124&lt;&gt;0,'(10)'!$N124,"")</f>
        <v/>
      </c>
      <c r="V179" t="str">
        <f>IF('(11)'!$N124&lt;&gt;0,'(11)'!$N124,"")</f>
        <v/>
      </c>
      <c r="W179" t="str">
        <f>IF('(12)'!$N124&lt;&gt;0,'(12)'!$N124,"")</f>
        <v/>
      </c>
      <c r="X179" t="str">
        <f>IF('(13)'!$N124&lt;&gt;0,'(13)'!$N124,"")</f>
        <v/>
      </c>
      <c r="Y179" t="str">
        <f>IF('(14)'!$N124&lt;&gt;0,'(14)'!$N124,"")</f>
        <v/>
      </c>
      <c r="Z179" t="str">
        <f>IF('(15)'!$N124&lt;&gt;0,'(15)'!$N124,"")</f>
        <v/>
      </c>
      <c r="AA179" t="str">
        <f>IF('(16)'!$N124&lt;&gt;0,'(16)'!$N124,"")</f>
        <v/>
      </c>
      <c r="AB179" t="str">
        <f>IF('(17)'!$N124&lt;&gt;0,'(17)'!$N124,"")</f>
        <v/>
      </c>
      <c r="AC179" t="str">
        <f>IF('(18)'!$N124&lt;&gt;0,'(18)'!$N124,"")</f>
        <v/>
      </c>
      <c r="AD179" t="str">
        <f>IF('(19)'!$N124&lt;&gt;0,'(19)'!$N124,"")</f>
        <v/>
      </c>
      <c r="AE179" t="str">
        <f>IF('(20)'!$N124&lt;&gt;0,'(20)'!$N124,"")</f>
        <v/>
      </c>
      <c r="AF179" s="11"/>
      <c r="AG179" s="1">
        <f t="shared" si="30"/>
        <v>4.333333333333333</v>
      </c>
      <c r="AH179" s="1"/>
    </row>
    <row r="180" spans="1:34" ht="16.5">
      <c r="A180" s="1"/>
      <c r="B180" s="26">
        <f t="shared" si="28"/>
        <v>0.83333333333333326</v>
      </c>
      <c r="C180" s="789" t="str">
        <f t="shared" si="29"/>
        <v>||||||||||||||||||||||||||||||||||||||||||||||||||||||||||||||||||||||</v>
      </c>
      <c r="D180" s="790"/>
      <c r="F180" s="8" t="s">
        <v>52</v>
      </c>
      <c r="G180" s="13" t="s">
        <v>317</v>
      </c>
      <c r="H180" s="11"/>
      <c r="I180" s="11"/>
      <c r="J180" s="11"/>
      <c r="K180" s="29" t="s">
        <v>52</v>
      </c>
      <c r="L180" t="str">
        <f>IF('(1)'!$N125&lt;&gt;0,'(1)'!$N125,"")</f>
        <v/>
      </c>
      <c r="M180" t="str">
        <f>IF('(2)'!$N125&lt;&gt;0,'(2)'!$N125,"")</f>
        <v/>
      </c>
      <c r="N180">
        <f>IF('(3)'!$N125&lt;&gt;0,'(3)'!$N125,"")</f>
        <v>5</v>
      </c>
      <c r="O180">
        <f>IF('(4)'!$N125&lt;&gt;0,'(4)'!$N125,"")</f>
        <v>5</v>
      </c>
      <c r="P180" t="str">
        <f>IF('(5)'!$N125&lt;&gt;0,'(5)'!$N125,"")</f>
        <v/>
      </c>
      <c r="Q180" t="str">
        <f>IF('(6)'!$N125&lt;&gt;0,'(6)'!$N125,"")</f>
        <v/>
      </c>
      <c r="R180" t="str">
        <f>IF('(7)'!$N125&lt;&gt;0,'(7)'!$N125,"")</f>
        <v/>
      </c>
      <c r="S180" t="str">
        <f>IF('(8)'!$N125&lt;&gt;0,'(8)'!$N125,"")</f>
        <v/>
      </c>
      <c r="T180" t="str">
        <f>IF('(9)'!$N125&lt;&gt;0,'(9)'!$N125,"")</f>
        <v/>
      </c>
      <c r="U180" t="str">
        <f>IF('(10)'!$N125&lt;&gt;0,'(10)'!$N125,"")</f>
        <v/>
      </c>
      <c r="V180" t="str">
        <f>IF('(11)'!$N125&lt;&gt;0,'(11)'!$N125,"")</f>
        <v/>
      </c>
      <c r="W180" t="str">
        <f>IF('(12)'!$N125&lt;&gt;0,'(12)'!$N125,"")</f>
        <v/>
      </c>
      <c r="X180" t="str">
        <f>IF('(13)'!$N125&lt;&gt;0,'(13)'!$N125,"")</f>
        <v/>
      </c>
      <c r="Y180" t="str">
        <f>IF('(14)'!$N125&lt;&gt;0,'(14)'!$N125,"")</f>
        <v/>
      </c>
      <c r="Z180" t="str">
        <f>IF('(15)'!$N125&lt;&gt;0,'(15)'!$N125,"")</f>
        <v/>
      </c>
      <c r="AA180" t="str">
        <f>IF('(16)'!$N125&lt;&gt;0,'(16)'!$N125,"")</f>
        <v/>
      </c>
      <c r="AB180" t="str">
        <f>IF('(17)'!$N125&lt;&gt;0,'(17)'!$N125,"")</f>
        <v/>
      </c>
      <c r="AC180" t="str">
        <f>IF('(18)'!$N125&lt;&gt;0,'(18)'!$N125,"")</f>
        <v/>
      </c>
      <c r="AD180" t="str">
        <f>IF('(19)'!$N125&lt;&gt;0,'(19)'!$N125,"")</f>
        <v/>
      </c>
      <c r="AE180" t="str">
        <f>IF('(20)'!$N125&lt;&gt;0,'(20)'!$N125,"")</f>
        <v/>
      </c>
      <c r="AF180" s="11"/>
      <c r="AG180" s="1">
        <f t="shared" si="30"/>
        <v>5</v>
      </c>
      <c r="AH180" s="1"/>
    </row>
    <row r="181" spans="1:34" ht="16.5">
      <c r="A181" s="1"/>
      <c r="B181" s="26" t="e">
        <f t="shared" si="28"/>
        <v>#VALUE!</v>
      </c>
      <c r="C181" s="789" t="e">
        <f t="shared" si="29"/>
        <v>#VALUE!</v>
      </c>
      <c r="D181" s="790"/>
      <c r="F181" s="8" t="s">
        <v>53</v>
      </c>
      <c r="G181" s="13" t="s">
        <v>323</v>
      </c>
      <c r="H181" s="11"/>
      <c r="I181" s="11"/>
      <c r="J181" s="11"/>
      <c r="K181" s="29" t="s">
        <v>53</v>
      </c>
      <c r="L181" t="str">
        <f>IF('(1)'!$N126&lt;&gt;0,'(1)'!$N126,"")</f>
        <v/>
      </c>
      <c r="M181" t="str">
        <f>IF('(2)'!$N126&lt;&gt;0,'(2)'!$N126,"")</f>
        <v/>
      </c>
      <c r="N181" t="str">
        <f>IF('(3)'!$N126&lt;&gt;0,'(3)'!$N126,"")</f>
        <v/>
      </c>
      <c r="O181" t="str">
        <f>IF('(4)'!$N126&lt;&gt;0,'(4)'!$N126,"")</f>
        <v/>
      </c>
      <c r="P181" t="str">
        <f>IF('(5)'!$N126&lt;&gt;0,'(5)'!$N126,"")</f>
        <v/>
      </c>
      <c r="Q181" t="str">
        <f>IF('(6)'!$N126&lt;&gt;0,'(6)'!$N126,"")</f>
        <v/>
      </c>
      <c r="R181" t="str">
        <f>IF('(7)'!$N126&lt;&gt;0,'(7)'!$N126,"")</f>
        <v/>
      </c>
      <c r="S181" t="str">
        <f>IF('(8)'!$N126&lt;&gt;0,'(8)'!$N126,"")</f>
        <v/>
      </c>
      <c r="T181" t="str">
        <f>IF('(9)'!$N126&lt;&gt;0,'(9)'!$N126,"")</f>
        <v/>
      </c>
      <c r="U181" t="str">
        <f>IF('(10)'!$N126&lt;&gt;0,'(10)'!$N126,"")</f>
        <v/>
      </c>
      <c r="V181" t="str">
        <f>IF('(11)'!$N126&lt;&gt;0,'(11)'!$N126,"")</f>
        <v/>
      </c>
      <c r="W181" t="str">
        <f>IF('(12)'!$N126&lt;&gt;0,'(12)'!$N126,"")</f>
        <v/>
      </c>
      <c r="X181" t="str">
        <f>IF('(13)'!$N126&lt;&gt;0,'(13)'!$N126,"")</f>
        <v/>
      </c>
      <c r="Y181" t="str">
        <f>IF('(14)'!$N126&lt;&gt;0,'(14)'!$N126,"")</f>
        <v/>
      </c>
      <c r="Z181" t="str">
        <f>IF('(15)'!$N126&lt;&gt;0,'(15)'!$N126,"")</f>
        <v/>
      </c>
      <c r="AA181" t="str">
        <f>IF('(16)'!$N126&lt;&gt;0,'(16)'!$N126,"")</f>
        <v/>
      </c>
      <c r="AB181" t="str">
        <f>IF('(17)'!$N126&lt;&gt;0,'(17)'!$N126,"")</f>
        <v/>
      </c>
      <c r="AC181" t="str">
        <f>IF('(18)'!$N126&lt;&gt;0,'(18)'!$N126,"")</f>
        <v/>
      </c>
      <c r="AD181" t="str">
        <f>IF('(19)'!$N126&lt;&gt;0,'(19)'!$N126,"")</f>
        <v/>
      </c>
      <c r="AE181" t="str">
        <f>IF('(20)'!$N126&lt;&gt;0,'(20)'!$N126,"")</f>
        <v/>
      </c>
      <c r="AF181" s="11"/>
      <c r="AG181" s="1" t="str">
        <f t="shared" si="30"/>
        <v/>
      </c>
      <c r="AH181" s="1"/>
    </row>
    <row r="182" spans="1:34" s="1" customFormat="1">
      <c r="F182" s="8"/>
      <c r="K182" s="29"/>
      <c r="L182"/>
      <c r="M182"/>
      <c r="N182"/>
      <c r="O182"/>
      <c r="P182"/>
      <c r="Q182"/>
      <c r="R182"/>
      <c r="S182"/>
      <c r="T182"/>
      <c r="U182"/>
      <c r="V182"/>
      <c r="W182"/>
      <c r="X182"/>
      <c r="Y182"/>
      <c r="Z182"/>
      <c r="AA182"/>
      <c r="AB182"/>
      <c r="AC182"/>
      <c r="AD182"/>
      <c r="AE182"/>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c r="M184"/>
      <c r="N184"/>
      <c r="O184"/>
      <c r="P184"/>
      <c r="Q184"/>
      <c r="R184"/>
      <c r="S184"/>
      <c r="T184"/>
      <c r="U184"/>
      <c r="V184"/>
      <c r="W184"/>
      <c r="X184"/>
      <c r="Y184"/>
      <c r="Z184"/>
      <c r="AA184"/>
      <c r="AB184"/>
      <c r="AC184"/>
      <c r="AD184"/>
      <c r="AE184"/>
    </row>
    <row r="185" spans="1:34" s="1" customFormat="1">
      <c r="A185" s="25">
        <f>(AG185/60)*10</f>
        <v>0.66666666666666663</v>
      </c>
      <c r="B185" s="756" t="str">
        <f>REPT("|",AG185*14)</f>
        <v>||||||||||||||||||||||||||||||||||||||||||||||||||||||||</v>
      </c>
      <c r="C185" s="784"/>
      <c r="D185" s="9" t="s">
        <v>168</v>
      </c>
      <c r="F185" s="1" t="s">
        <v>185</v>
      </c>
      <c r="K185" s="29"/>
      <c r="L185" s="182">
        <f>IF(SUM(L187:L194)&gt;0,AVERAGEIF(L187:L194, "&lt;&gt;0"),NA())</f>
        <v>3.3333333333333335</v>
      </c>
      <c r="M185" s="182">
        <f t="shared" ref="M185:AE185" si="31">IF(SUM(M187:M194)&gt;0,AVERAGEIF(M187:M194, "&lt;&gt;0"),NA())</f>
        <v>5</v>
      </c>
      <c r="N185" s="182" t="e">
        <f t="shared" si="31"/>
        <v>#N/A</v>
      </c>
      <c r="O185" s="182" t="e">
        <f t="shared" si="31"/>
        <v>#N/A</v>
      </c>
      <c r="P185" s="182">
        <f t="shared" si="31"/>
        <v>4.5</v>
      </c>
      <c r="Q185" s="182" t="e">
        <f t="shared" si="31"/>
        <v>#N/A</v>
      </c>
      <c r="R185" s="182" t="e">
        <f t="shared" si="31"/>
        <v>#N/A</v>
      </c>
      <c r="S185" s="182" t="e">
        <f t="shared" si="31"/>
        <v>#N/A</v>
      </c>
      <c r="T185" s="182" t="e">
        <f t="shared" si="31"/>
        <v>#N/A</v>
      </c>
      <c r="U185" s="182" t="e">
        <f t="shared" si="31"/>
        <v>#N/A</v>
      </c>
      <c r="V185" s="182" t="e">
        <f t="shared" si="31"/>
        <v>#N/A</v>
      </c>
      <c r="W185" s="182" t="e">
        <f t="shared" si="31"/>
        <v>#N/A</v>
      </c>
      <c r="X185" s="182" t="e">
        <f t="shared" si="31"/>
        <v>#N/A</v>
      </c>
      <c r="Y185" s="182" t="e">
        <f t="shared" si="31"/>
        <v>#N/A</v>
      </c>
      <c r="Z185" s="182" t="e">
        <f t="shared" si="31"/>
        <v>#N/A</v>
      </c>
      <c r="AA185" s="182" t="e">
        <f t="shared" si="31"/>
        <v>#N/A</v>
      </c>
      <c r="AB185" s="182" t="e">
        <f t="shared" si="31"/>
        <v>#N/A</v>
      </c>
      <c r="AC185" s="182" t="e">
        <f t="shared" si="31"/>
        <v>#N/A</v>
      </c>
      <c r="AD185" s="182" t="e">
        <f t="shared" si="31"/>
        <v>#N/A</v>
      </c>
      <c r="AE185" s="182" t="e">
        <f t="shared" si="31"/>
        <v>#N/A</v>
      </c>
      <c r="AG185" s="78">
        <f>IF(SUM(AG187:AG194)&gt;0,AVERAGEIF(AG187:AG194, "&lt;&gt;0"),"")</f>
        <v>4</v>
      </c>
    </row>
    <row r="186" spans="1:34" s="1" customFormat="1">
      <c r="F186" s="8"/>
      <c r="K186" s="29"/>
      <c r="L186"/>
      <c r="M186"/>
      <c r="N186"/>
      <c r="O186"/>
      <c r="P186"/>
      <c r="Q186"/>
      <c r="R186"/>
      <c r="S186"/>
      <c r="T186"/>
      <c r="U186"/>
      <c r="V186"/>
      <c r="W186"/>
      <c r="X186"/>
      <c r="Y186"/>
      <c r="Z186"/>
      <c r="AA186"/>
      <c r="AB186"/>
      <c r="AC186"/>
      <c r="AD186"/>
      <c r="AE186"/>
    </row>
    <row r="187" spans="1:34" ht="16.5">
      <c r="A187" s="1"/>
      <c r="B187" s="26">
        <f t="shared" ref="B187:B194" si="32">(AG187/60)*10</f>
        <v>0.5</v>
      </c>
      <c r="C187" s="789" t="str">
        <f t="shared" ref="C187:C194" si="33">REPT("|",AG187*14)</f>
        <v>||||||||||||||||||||||||||||||||||||||||||</v>
      </c>
      <c r="D187" s="790"/>
      <c r="F187" s="8" t="s">
        <v>169</v>
      </c>
      <c r="G187" s="13" t="s">
        <v>324</v>
      </c>
      <c r="H187" s="11"/>
      <c r="I187" s="11"/>
      <c r="J187" s="11"/>
      <c r="K187" s="29" t="s">
        <v>54</v>
      </c>
      <c r="L187">
        <f>IF('(1)'!$N132&lt;&gt;0,'(1)'!$N132,"")</f>
        <v>3</v>
      </c>
      <c r="M187" t="str">
        <f>IF('(2)'!$N132&lt;&gt;0,'(2)'!$N132,"")</f>
        <v/>
      </c>
      <c r="N187" t="str">
        <f>IF('(3)'!$N132&lt;&gt;0,'(3)'!$N132,"")</f>
        <v/>
      </c>
      <c r="O187" t="str">
        <f>IF('(4)'!$N132&lt;&gt;0,'(4)'!$N132,"")</f>
        <v/>
      </c>
      <c r="P187">
        <f>IF('(5)'!$N132&lt;&gt;0,'(5)'!$N132,"")</f>
        <v>3</v>
      </c>
      <c r="Q187" t="str">
        <f>IF('(6)'!$N132&lt;&gt;0,'(6)'!$N132,"")</f>
        <v/>
      </c>
      <c r="R187" t="str">
        <f>IF('(7)'!$N132&lt;&gt;0,'(7)'!$N132,"")</f>
        <v/>
      </c>
      <c r="S187" t="str">
        <f>IF('(8)'!$N132&lt;&gt;0,'(8)'!$N132,"")</f>
        <v/>
      </c>
      <c r="T187" t="str">
        <f>IF('(9)'!$N132&lt;&gt;0,'(9)'!$N132,"")</f>
        <v/>
      </c>
      <c r="U187" t="str">
        <f>IF('(10)'!$N132&lt;&gt;0,'(10)'!$N132,"")</f>
        <v/>
      </c>
      <c r="V187" t="str">
        <f>IF('(11)'!$N132&lt;&gt;0,'(11)'!$N132,"")</f>
        <v/>
      </c>
      <c r="W187" t="str">
        <f>IF('(12)'!$N132&lt;&gt;0,'(12)'!$N132,"")</f>
        <v/>
      </c>
      <c r="X187" t="str">
        <f>IF('(13)'!$N132&lt;&gt;0,'(13)'!$N132,"")</f>
        <v/>
      </c>
      <c r="Y187" t="str">
        <f>IF('(14)'!$N132&lt;&gt;0,'(14)'!$N132,"")</f>
        <v/>
      </c>
      <c r="Z187" t="str">
        <f>IF('(15)'!$N132&lt;&gt;0,'(15)'!$N132,"")</f>
        <v/>
      </c>
      <c r="AA187" t="str">
        <f>IF('(16)'!$N132&lt;&gt;0,'(16)'!$N132,"")</f>
        <v/>
      </c>
      <c r="AB187" t="str">
        <f>IF('(17)'!$N132&lt;&gt;0,'(17)'!$N132,"")</f>
        <v/>
      </c>
      <c r="AC187" t="str">
        <f>IF('(18)'!$N132&lt;&gt;0,'(18)'!$N132,"")</f>
        <v/>
      </c>
      <c r="AD187" t="str">
        <f>IF('(19)'!$N132&lt;&gt;0,'(19)'!$N132,"")</f>
        <v/>
      </c>
      <c r="AE187" t="str">
        <f>IF('(20)'!$N132&lt;&gt;0,'(20)'!$N132,"")</f>
        <v/>
      </c>
      <c r="AG187" s="1">
        <f t="shared" ref="AG187:AG194" si="34">IF(SUM(L187:AE187)=0,"",AVERAGEIF(L187:AE187,"&gt;0"))</f>
        <v>3</v>
      </c>
      <c r="AH187" s="1"/>
    </row>
    <row r="188" spans="1:34" ht="16.5">
      <c r="A188" s="1"/>
      <c r="B188" s="26">
        <f t="shared" si="32"/>
        <v>0.5</v>
      </c>
      <c r="C188" s="789" t="str">
        <f t="shared" si="33"/>
        <v>||||||||||||||||||||||||||||||||||||||||||</v>
      </c>
      <c r="D188" s="790"/>
      <c r="F188" s="8" t="s">
        <v>170</v>
      </c>
      <c r="G188" s="13" t="s">
        <v>325</v>
      </c>
      <c r="H188" s="11"/>
      <c r="I188" s="11"/>
      <c r="J188" s="11"/>
      <c r="K188" s="29" t="s">
        <v>55</v>
      </c>
      <c r="L188">
        <f>IF('(1)'!$N133&lt;&gt;0,'(1)'!$N133,"")</f>
        <v>3</v>
      </c>
      <c r="M188" t="str">
        <f>IF('(2)'!$N133&lt;&gt;0,'(2)'!$N133,"")</f>
        <v/>
      </c>
      <c r="N188" t="str">
        <f>IF('(3)'!$N133&lt;&gt;0,'(3)'!$N133,"")</f>
        <v/>
      </c>
      <c r="O188" t="str">
        <f>IF('(4)'!$N133&lt;&gt;0,'(4)'!$N133,"")</f>
        <v/>
      </c>
      <c r="P188" t="str">
        <f>IF('(5)'!$N133&lt;&gt;0,'(5)'!$N133,"")</f>
        <v/>
      </c>
      <c r="Q188" t="str">
        <f>IF('(6)'!$N133&lt;&gt;0,'(6)'!$N133,"")</f>
        <v/>
      </c>
      <c r="R188" t="str">
        <f>IF('(7)'!$N133&lt;&gt;0,'(7)'!$N133,"")</f>
        <v/>
      </c>
      <c r="S188" t="str">
        <f>IF('(8)'!$N133&lt;&gt;0,'(8)'!$N133,"")</f>
        <v/>
      </c>
      <c r="T188" t="str">
        <f>IF('(9)'!$N133&lt;&gt;0,'(9)'!$N133,"")</f>
        <v/>
      </c>
      <c r="U188" t="str">
        <f>IF('(10)'!$N133&lt;&gt;0,'(10)'!$N133,"")</f>
        <v/>
      </c>
      <c r="V188" t="str">
        <f>IF('(11)'!$N133&lt;&gt;0,'(11)'!$N133,"")</f>
        <v/>
      </c>
      <c r="W188" t="str">
        <f>IF('(12)'!$N133&lt;&gt;0,'(12)'!$N133,"")</f>
        <v/>
      </c>
      <c r="X188" t="str">
        <f>IF('(13)'!$N133&lt;&gt;0,'(13)'!$N133,"")</f>
        <v/>
      </c>
      <c r="Y188" t="str">
        <f>IF('(14)'!$N133&lt;&gt;0,'(14)'!$N133,"")</f>
        <v/>
      </c>
      <c r="Z188" t="str">
        <f>IF('(15)'!$N133&lt;&gt;0,'(15)'!$N133,"")</f>
        <v/>
      </c>
      <c r="AA188" t="str">
        <f>IF('(16)'!$N133&lt;&gt;0,'(16)'!$N133,"")</f>
        <v/>
      </c>
      <c r="AB188" t="str">
        <f>IF('(17)'!$N133&lt;&gt;0,'(17)'!$N133,"")</f>
        <v/>
      </c>
      <c r="AC188" t="str">
        <f>IF('(18)'!$N133&lt;&gt;0,'(18)'!$N133,"")</f>
        <v/>
      </c>
      <c r="AD188" t="str">
        <f>IF('(19)'!$N133&lt;&gt;0,'(19)'!$N133,"")</f>
        <v/>
      </c>
      <c r="AE188" t="str">
        <f>IF('(20)'!$N133&lt;&gt;0,'(20)'!$N133,"")</f>
        <v/>
      </c>
      <c r="AG188" s="1">
        <f t="shared" si="34"/>
        <v>3</v>
      </c>
      <c r="AH188" s="1"/>
    </row>
    <row r="189" spans="1:34" ht="16.5">
      <c r="A189" s="1"/>
      <c r="B189" s="26">
        <f t="shared" si="32"/>
        <v>0.83333333333333326</v>
      </c>
      <c r="C189" s="789" t="str">
        <f t="shared" si="33"/>
        <v>||||||||||||||||||||||||||||||||||||||||||||||||||||||||||||||||||||||</v>
      </c>
      <c r="D189" s="790"/>
      <c r="F189" s="8" t="s">
        <v>171</v>
      </c>
      <c r="G189" s="13" t="s">
        <v>326</v>
      </c>
      <c r="H189" s="11"/>
      <c r="I189" s="11"/>
      <c r="J189" s="11"/>
      <c r="K189" s="29" t="s">
        <v>56</v>
      </c>
      <c r="L189" t="str">
        <f>IF('(1)'!$N134&lt;&gt;0,'(1)'!$N134,"")</f>
        <v/>
      </c>
      <c r="M189">
        <f>IF('(2)'!$N134&lt;&gt;0,'(2)'!$N134,"")</f>
        <v>5</v>
      </c>
      <c r="N189" t="str">
        <f>IF('(3)'!$N134&lt;&gt;0,'(3)'!$N134,"")</f>
        <v/>
      </c>
      <c r="O189" t="str">
        <f>IF('(4)'!$N134&lt;&gt;0,'(4)'!$N134,"")</f>
        <v/>
      </c>
      <c r="P189" t="str">
        <f>IF('(5)'!$N134&lt;&gt;0,'(5)'!$N134,"")</f>
        <v/>
      </c>
      <c r="Q189" t="str">
        <f>IF('(6)'!$N134&lt;&gt;0,'(6)'!$N134,"")</f>
        <v/>
      </c>
      <c r="R189" t="str">
        <f>IF('(7)'!$N134&lt;&gt;0,'(7)'!$N134,"")</f>
        <v/>
      </c>
      <c r="S189" t="str">
        <f>IF('(8)'!$N134&lt;&gt;0,'(8)'!$N134,"")</f>
        <v/>
      </c>
      <c r="T189" t="str">
        <f>IF('(9)'!$N134&lt;&gt;0,'(9)'!$N134,"")</f>
        <v/>
      </c>
      <c r="U189" t="str">
        <f>IF('(10)'!$N134&lt;&gt;0,'(10)'!$N134,"")</f>
        <v/>
      </c>
      <c r="V189" t="str">
        <f>IF('(11)'!$N134&lt;&gt;0,'(11)'!$N134,"")</f>
        <v/>
      </c>
      <c r="W189" t="str">
        <f>IF('(12)'!$N134&lt;&gt;0,'(12)'!$N134,"")</f>
        <v/>
      </c>
      <c r="X189" t="str">
        <f>IF('(13)'!$N134&lt;&gt;0,'(13)'!$N134,"")</f>
        <v/>
      </c>
      <c r="Y189" t="str">
        <f>IF('(14)'!$N134&lt;&gt;0,'(14)'!$N134,"")</f>
        <v/>
      </c>
      <c r="Z189" t="str">
        <f>IF('(15)'!$N134&lt;&gt;0,'(15)'!$N134,"")</f>
        <v/>
      </c>
      <c r="AA189" t="str">
        <f>IF('(16)'!$N134&lt;&gt;0,'(16)'!$N134,"")</f>
        <v/>
      </c>
      <c r="AB189" t="str">
        <f>IF('(17)'!$N134&lt;&gt;0,'(17)'!$N134,"")</f>
        <v/>
      </c>
      <c r="AC189" t="str">
        <f>IF('(18)'!$N134&lt;&gt;0,'(18)'!$N134,"")</f>
        <v/>
      </c>
      <c r="AD189" t="str">
        <f>IF('(19)'!$N134&lt;&gt;0,'(19)'!$N134,"")</f>
        <v/>
      </c>
      <c r="AE189" t="str">
        <f>IF('(20)'!$N134&lt;&gt;0,'(20)'!$N134,"")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t="str">
        <f>IF('(1)'!$N135&lt;&gt;0,'(1)'!$N135,"")</f>
        <v/>
      </c>
      <c r="M190" t="str">
        <f>IF('(2)'!$N135&lt;&gt;0,'(2)'!$N135,"")</f>
        <v/>
      </c>
      <c r="N190" t="str">
        <f>IF('(3)'!$N135&lt;&gt;0,'(3)'!$N135,"")</f>
        <v/>
      </c>
      <c r="O190" t="str">
        <f>IF('(4)'!$N135&lt;&gt;0,'(4)'!$N135,"")</f>
        <v/>
      </c>
      <c r="P190" t="str">
        <f>IF('(5)'!$N135&lt;&gt;0,'(5)'!$N135,"")</f>
        <v/>
      </c>
      <c r="Q190" t="str">
        <f>IF('(6)'!$N135&lt;&gt;0,'(6)'!$N135,"")</f>
        <v/>
      </c>
      <c r="R190" t="str">
        <f>IF('(7)'!$N135&lt;&gt;0,'(7)'!$N135,"")</f>
        <v/>
      </c>
      <c r="S190" t="str">
        <f>IF('(8)'!$N135&lt;&gt;0,'(8)'!$N135,"")</f>
        <v/>
      </c>
      <c r="T190" t="str">
        <f>IF('(9)'!$N135&lt;&gt;0,'(9)'!$N135,"")</f>
        <v/>
      </c>
      <c r="U190" t="str">
        <f>IF('(10)'!$N135&lt;&gt;0,'(10)'!$N135,"")</f>
        <v/>
      </c>
      <c r="V190" t="str">
        <f>IF('(11)'!$N135&lt;&gt;0,'(11)'!$N135,"")</f>
        <v/>
      </c>
      <c r="W190" t="str">
        <f>IF('(12)'!$N135&lt;&gt;0,'(12)'!$N135,"")</f>
        <v/>
      </c>
      <c r="X190" t="str">
        <f>IF('(13)'!$N135&lt;&gt;0,'(13)'!$N135,"")</f>
        <v/>
      </c>
      <c r="Y190" t="str">
        <f>IF('(14)'!$N135&lt;&gt;0,'(14)'!$N135,"")</f>
        <v/>
      </c>
      <c r="Z190" t="str">
        <f>IF('(15)'!$N135&lt;&gt;0,'(15)'!$N135,"")</f>
        <v/>
      </c>
      <c r="AA190" t="str">
        <f>IF('(16)'!$N135&lt;&gt;0,'(16)'!$N135,"")</f>
        <v/>
      </c>
      <c r="AB190" t="str">
        <f>IF('(17)'!$N135&lt;&gt;0,'(17)'!$N135,"")</f>
        <v/>
      </c>
      <c r="AC190" t="str">
        <f>IF('(18)'!$N135&lt;&gt;0,'(18)'!$N135,"")</f>
        <v/>
      </c>
      <c r="AD190" t="str">
        <f>IF('(19)'!$N135&lt;&gt;0,'(19)'!$N135,"")</f>
        <v/>
      </c>
      <c r="AE190" t="str">
        <f>IF('(20)'!$N135&lt;&gt;0,'(20)'!$N135,"")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t="str">
        <f>IF('(1)'!$N136&lt;&gt;0,'(1)'!$N136,"")</f>
        <v/>
      </c>
      <c r="M191" t="str">
        <f>IF('(2)'!$N136&lt;&gt;0,'(2)'!$N136,"")</f>
        <v/>
      </c>
      <c r="N191" t="str">
        <f>IF('(3)'!$N136&lt;&gt;0,'(3)'!$N136,"")</f>
        <v/>
      </c>
      <c r="O191" t="str">
        <f>IF('(4)'!$N136&lt;&gt;0,'(4)'!$N136,"")</f>
        <v/>
      </c>
      <c r="P191" t="str">
        <f>IF('(5)'!$N136&lt;&gt;0,'(5)'!$N136,"")</f>
        <v/>
      </c>
      <c r="Q191" t="str">
        <f>IF('(6)'!$N136&lt;&gt;0,'(6)'!$N136,"")</f>
        <v/>
      </c>
      <c r="R191" t="str">
        <f>IF('(7)'!$N136&lt;&gt;0,'(7)'!$N136,"")</f>
        <v/>
      </c>
      <c r="S191" t="str">
        <f>IF('(8)'!$N136&lt;&gt;0,'(8)'!$N136,"")</f>
        <v/>
      </c>
      <c r="T191" t="str">
        <f>IF('(9)'!$N136&lt;&gt;0,'(9)'!$N136,"")</f>
        <v/>
      </c>
      <c r="U191" t="str">
        <f>IF('(10)'!$N136&lt;&gt;0,'(10)'!$N136,"")</f>
        <v/>
      </c>
      <c r="V191" t="str">
        <f>IF('(11)'!$N136&lt;&gt;0,'(11)'!$N136,"")</f>
        <v/>
      </c>
      <c r="W191" t="str">
        <f>IF('(12)'!$N136&lt;&gt;0,'(12)'!$N136,"")</f>
        <v/>
      </c>
      <c r="X191" t="str">
        <f>IF('(13)'!$N136&lt;&gt;0,'(13)'!$N136,"")</f>
        <v/>
      </c>
      <c r="Y191" t="str">
        <f>IF('(14)'!$N136&lt;&gt;0,'(14)'!$N136,"")</f>
        <v/>
      </c>
      <c r="Z191" t="str">
        <f>IF('(15)'!$N136&lt;&gt;0,'(15)'!$N136,"")</f>
        <v/>
      </c>
      <c r="AA191" t="str">
        <f>IF('(16)'!$N136&lt;&gt;0,'(16)'!$N136,"")</f>
        <v/>
      </c>
      <c r="AB191" t="str">
        <f>IF('(17)'!$N136&lt;&gt;0,'(17)'!$N136,"")</f>
        <v/>
      </c>
      <c r="AC191" t="str">
        <f>IF('(18)'!$N136&lt;&gt;0,'(18)'!$N136,"")</f>
        <v/>
      </c>
      <c r="AD191" t="str">
        <f>IF('(19)'!$N136&lt;&gt;0,'(19)'!$N136,"")</f>
        <v/>
      </c>
      <c r="AE191" t="str">
        <f>IF('(20)'!$N136&lt;&gt;0,'(20)'!$N136,"")</f>
        <v/>
      </c>
      <c r="AG191" s="1" t="str">
        <f t="shared" si="34"/>
        <v/>
      </c>
      <c r="AH191" s="1"/>
    </row>
    <row r="192" spans="1:34" ht="16.5">
      <c r="A192" s="1"/>
      <c r="B192" s="26">
        <f t="shared" si="32"/>
        <v>0.83333333333333326</v>
      </c>
      <c r="C192" s="789" t="str">
        <f t="shared" si="33"/>
        <v>||||||||||||||||||||||||||||||||||||||||||||||||||||||||||||||||||||||</v>
      </c>
      <c r="D192" s="790"/>
      <c r="F192" s="8" t="s">
        <v>174</v>
      </c>
      <c r="G192" s="13" t="s">
        <v>329</v>
      </c>
      <c r="H192" s="11"/>
      <c r="I192" s="11"/>
      <c r="J192" s="11"/>
      <c r="K192" s="29" t="s">
        <v>59</v>
      </c>
      <c r="L192">
        <f>IF('(1)'!$N137&lt;&gt;0,'(1)'!$N137,"")</f>
        <v>4</v>
      </c>
      <c r="M192" t="str">
        <f>IF('(2)'!$N137&lt;&gt;0,'(2)'!$N137,"")</f>
        <v/>
      </c>
      <c r="N192" t="str">
        <f>IF('(3)'!$N137&lt;&gt;0,'(3)'!$N137,"")</f>
        <v/>
      </c>
      <c r="O192" t="str">
        <f>IF('(4)'!$N137&lt;&gt;0,'(4)'!$N137,"")</f>
        <v/>
      </c>
      <c r="P192">
        <f>IF('(5)'!$N137&lt;&gt;0,'(5)'!$N137,"")</f>
        <v>6</v>
      </c>
      <c r="Q192" t="str">
        <f>IF('(6)'!$N137&lt;&gt;0,'(6)'!$N137,"")</f>
        <v/>
      </c>
      <c r="R192" t="str">
        <f>IF('(7)'!$N137&lt;&gt;0,'(7)'!$N137,"")</f>
        <v/>
      </c>
      <c r="S192" t="str">
        <f>IF('(8)'!$N137&lt;&gt;0,'(8)'!$N137,"")</f>
        <v/>
      </c>
      <c r="T192" t="str">
        <f>IF('(9)'!$N137&lt;&gt;0,'(9)'!$N137,"")</f>
        <v/>
      </c>
      <c r="U192" t="str">
        <f>IF('(10)'!$N137&lt;&gt;0,'(10)'!$N137,"")</f>
        <v/>
      </c>
      <c r="V192" t="str">
        <f>IF('(11)'!$N137&lt;&gt;0,'(11)'!$N137,"")</f>
        <v/>
      </c>
      <c r="W192" t="str">
        <f>IF('(12)'!$N137&lt;&gt;0,'(12)'!$N137,"")</f>
        <v/>
      </c>
      <c r="X192" t="str">
        <f>IF('(13)'!$N137&lt;&gt;0,'(13)'!$N137,"")</f>
        <v/>
      </c>
      <c r="Y192" t="str">
        <f>IF('(14)'!$N137&lt;&gt;0,'(14)'!$N137,"")</f>
        <v/>
      </c>
      <c r="Z192" t="str">
        <f>IF('(15)'!$N137&lt;&gt;0,'(15)'!$N137,"")</f>
        <v/>
      </c>
      <c r="AA192" t="str">
        <f>IF('(16)'!$N137&lt;&gt;0,'(16)'!$N137,"")</f>
        <v/>
      </c>
      <c r="AB192" t="str">
        <f>IF('(17)'!$N137&lt;&gt;0,'(17)'!$N137,"")</f>
        <v/>
      </c>
      <c r="AC192" t="str">
        <f>IF('(18)'!$N137&lt;&gt;0,'(18)'!$N137,"")</f>
        <v/>
      </c>
      <c r="AD192" t="str">
        <f>IF('(19)'!$N137&lt;&gt;0,'(19)'!$N137,"")</f>
        <v/>
      </c>
      <c r="AE192" t="str">
        <f>IF('(20)'!$N137&lt;&gt;0,'(20)'!$N137,"")</f>
        <v/>
      </c>
      <c r="AG192" s="1">
        <f t="shared" si="34"/>
        <v>5</v>
      </c>
      <c r="AH192" s="1"/>
    </row>
    <row r="193" spans="1:34" ht="16.5">
      <c r="A193" s="1"/>
      <c r="B193" s="26" t="e">
        <f t="shared" si="32"/>
        <v>#VALUE!</v>
      </c>
      <c r="C193" s="789" t="e">
        <f t="shared" si="33"/>
        <v>#VALUE!</v>
      </c>
      <c r="D193" s="790"/>
      <c r="F193" s="8" t="s">
        <v>175</v>
      </c>
      <c r="G193" s="13" t="s">
        <v>330</v>
      </c>
      <c r="H193" s="11"/>
      <c r="I193" s="11"/>
      <c r="J193" s="11"/>
      <c r="K193" s="29" t="s">
        <v>60</v>
      </c>
      <c r="L193" t="str">
        <f>IF('(1)'!$N138&lt;&gt;0,'(1)'!$N138,"")</f>
        <v/>
      </c>
      <c r="M193" t="str">
        <f>IF('(2)'!$N138&lt;&gt;0,'(2)'!$N138,"")</f>
        <v/>
      </c>
      <c r="N193" t="str">
        <f>IF('(3)'!$N138&lt;&gt;0,'(3)'!$N138,"")</f>
        <v/>
      </c>
      <c r="O193" t="str">
        <f>IF('(4)'!$N138&lt;&gt;0,'(4)'!$N138,"")</f>
        <v/>
      </c>
      <c r="P193" t="str">
        <f>IF('(5)'!$N138&lt;&gt;0,'(5)'!$N138,"")</f>
        <v/>
      </c>
      <c r="Q193" t="str">
        <f>IF('(6)'!$N138&lt;&gt;0,'(6)'!$N138,"")</f>
        <v/>
      </c>
      <c r="R193" t="str">
        <f>IF('(7)'!$N138&lt;&gt;0,'(7)'!$N138,"")</f>
        <v/>
      </c>
      <c r="S193" t="str">
        <f>IF('(8)'!$N138&lt;&gt;0,'(8)'!$N138,"")</f>
        <v/>
      </c>
      <c r="T193" t="str">
        <f>IF('(9)'!$N138&lt;&gt;0,'(9)'!$N138,"")</f>
        <v/>
      </c>
      <c r="U193" t="str">
        <f>IF('(10)'!$N138&lt;&gt;0,'(10)'!$N138,"")</f>
        <v/>
      </c>
      <c r="V193" t="str">
        <f>IF('(11)'!$N138&lt;&gt;0,'(11)'!$N138,"")</f>
        <v/>
      </c>
      <c r="W193" t="str">
        <f>IF('(12)'!$N138&lt;&gt;0,'(12)'!$N138,"")</f>
        <v/>
      </c>
      <c r="X193" t="str">
        <f>IF('(13)'!$N138&lt;&gt;0,'(13)'!$N138,"")</f>
        <v/>
      </c>
      <c r="Y193" t="str">
        <f>IF('(14)'!$N138&lt;&gt;0,'(14)'!$N138,"")</f>
        <v/>
      </c>
      <c r="Z193" t="str">
        <f>IF('(15)'!$N138&lt;&gt;0,'(15)'!$N138,"")</f>
        <v/>
      </c>
      <c r="AA193" t="str">
        <f>IF('(16)'!$N138&lt;&gt;0,'(16)'!$N138,"")</f>
        <v/>
      </c>
      <c r="AB193" t="str">
        <f>IF('(17)'!$N138&lt;&gt;0,'(17)'!$N138,"")</f>
        <v/>
      </c>
      <c r="AC193" t="str">
        <f>IF('(18)'!$N138&lt;&gt;0,'(18)'!$N138,"")</f>
        <v/>
      </c>
      <c r="AD193" t="str">
        <f>IF('(19)'!$N138&lt;&gt;0,'(19)'!$N138,"")</f>
        <v/>
      </c>
      <c r="AE193" t="str">
        <f>IF('(20)'!$N138&lt;&gt;0,'(20)'!$N138,"")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t="str">
        <f>IF('(1)'!$N139&lt;&gt;0,'(1)'!$N139,"")</f>
        <v/>
      </c>
      <c r="M194" t="str">
        <f>IF('(2)'!$N139&lt;&gt;0,'(2)'!$N139,"")</f>
        <v/>
      </c>
      <c r="N194" t="str">
        <f>IF('(3)'!$N139&lt;&gt;0,'(3)'!$N139,"")</f>
        <v/>
      </c>
      <c r="O194" t="str">
        <f>IF('(4)'!$N139&lt;&gt;0,'(4)'!$N139,"")</f>
        <v/>
      </c>
      <c r="P194" t="str">
        <f>IF('(5)'!$N139&lt;&gt;0,'(5)'!$N139,"")</f>
        <v/>
      </c>
      <c r="Q194" t="str">
        <f>IF('(6)'!$N139&lt;&gt;0,'(6)'!$N139,"")</f>
        <v/>
      </c>
      <c r="R194" t="str">
        <f>IF('(7)'!$N139&lt;&gt;0,'(7)'!$N139,"")</f>
        <v/>
      </c>
      <c r="S194" t="str">
        <f>IF('(8)'!$N139&lt;&gt;0,'(8)'!$N139,"")</f>
        <v/>
      </c>
      <c r="T194" t="str">
        <f>IF('(9)'!$N139&lt;&gt;0,'(9)'!$N139,"")</f>
        <v/>
      </c>
      <c r="U194" t="str">
        <f>IF('(10)'!$N139&lt;&gt;0,'(10)'!$N139,"")</f>
        <v/>
      </c>
      <c r="V194" t="str">
        <f>IF('(11)'!$N139&lt;&gt;0,'(11)'!$N139,"")</f>
        <v/>
      </c>
      <c r="W194" t="str">
        <f>IF('(12)'!$N139&lt;&gt;0,'(12)'!$N139,"")</f>
        <v/>
      </c>
      <c r="X194" t="str">
        <f>IF('(13)'!$N139&lt;&gt;0,'(13)'!$N139,"")</f>
        <v/>
      </c>
      <c r="Y194" t="str">
        <f>IF('(14)'!$N139&lt;&gt;0,'(14)'!$N139,"")</f>
        <v/>
      </c>
      <c r="Z194" t="str">
        <f>IF('(15)'!$N139&lt;&gt;0,'(15)'!$N139,"")</f>
        <v/>
      </c>
      <c r="AA194" t="str">
        <f>IF('(16)'!$N139&lt;&gt;0,'(16)'!$N139,"")</f>
        <v/>
      </c>
      <c r="AB194" t="str">
        <f>IF('(17)'!$N139&lt;&gt;0,'(17)'!$N139,"")</f>
        <v/>
      </c>
      <c r="AC194" t="str">
        <f>IF('(18)'!$N139&lt;&gt;0,'(18)'!$N139,"")</f>
        <v/>
      </c>
      <c r="AD194" t="str">
        <f>IF('(19)'!$N139&lt;&gt;0,'(19)'!$N139,"")</f>
        <v/>
      </c>
      <c r="AE194" t="str">
        <f>IF('(20)'!$N139&lt;&gt;0,'(20)'!$N139,"")</f>
        <v/>
      </c>
      <c r="AG194" s="1" t="str">
        <f t="shared" si="34"/>
        <v/>
      </c>
      <c r="AH194" s="1"/>
    </row>
    <row r="195" spans="1:34" s="1" customFormat="1">
      <c r="F195" s="8"/>
      <c r="K195" s="29"/>
      <c r="L195"/>
      <c r="M195"/>
      <c r="N195"/>
      <c r="O195"/>
      <c r="P195"/>
      <c r="Q195"/>
      <c r="R195"/>
      <c r="S195"/>
      <c r="T195"/>
      <c r="U195"/>
      <c r="V195"/>
      <c r="W195"/>
      <c r="X195"/>
      <c r="Y195"/>
      <c r="Z195"/>
      <c r="AA195"/>
      <c r="AB195"/>
      <c r="AC195"/>
      <c r="AD195"/>
      <c r="AE195"/>
    </row>
    <row r="196" spans="1:34" s="1" customFormat="1">
      <c r="A196" s="25">
        <f>(AG196/60)*10</f>
        <v>0.70833333333333326</v>
      </c>
      <c r="B196" s="756" t="str">
        <f>REPT("|",AG196*14)</f>
        <v>|||||||||||||||||||||||||||||||||||||||||||||||||||||||||||</v>
      </c>
      <c r="C196" s="784"/>
      <c r="D196" s="9" t="s">
        <v>177</v>
      </c>
      <c r="F196" s="1" t="s">
        <v>186</v>
      </c>
      <c r="K196" s="29"/>
      <c r="L196" s="182">
        <f>IF(SUM(L198:L200)&gt;0,AVERAGEIF(L198:L200, "&lt;&gt;0"),NA())</f>
        <v>4</v>
      </c>
      <c r="M196" s="182">
        <f t="shared" ref="M196:AE196" si="35">IF(SUM(M198:M200)&gt;0,AVERAGEIF(M198:M200, "&lt;&gt;0"),NA())</f>
        <v>5</v>
      </c>
      <c r="N196" s="182" t="e">
        <f t="shared" si="35"/>
        <v>#N/A</v>
      </c>
      <c r="O196" s="182" t="e">
        <f t="shared" si="35"/>
        <v>#N/A</v>
      </c>
      <c r="P196" s="182" t="e">
        <f t="shared" si="35"/>
        <v>#N/A</v>
      </c>
      <c r="Q196" s="182" t="e">
        <f t="shared" si="35"/>
        <v>#N/A</v>
      </c>
      <c r="R196" s="182" t="e">
        <f t="shared" si="35"/>
        <v>#N/A</v>
      </c>
      <c r="S196" s="182" t="e">
        <f t="shared" si="35"/>
        <v>#N/A</v>
      </c>
      <c r="T196" s="182" t="e">
        <f t="shared" si="35"/>
        <v>#N/A</v>
      </c>
      <c r="U196" s="182" t="e">
        <f t="shared" si="35"/>
        <v>#N/A</v>
      </c>
      <c r="V196" s="182" t="e">
        <f t="shared" si="35"/>
        <v>#N/A</v>
      </c>
      <c r="W196" s="182" t="e">
        <f t="shared" si="35"/>
        <v>#N/A</v>
      </c>
      <c r="X196" s="182" t="e">
        <f t="shared" si="35"/>
        <v>#N/A</v>
      </c>
      <c r="Y196" s="182" t="e">
        <f t="shared" si="35"/>
        <v>#N/A</v>
      </c>
      <c r="Z196" s="182" t="e">
        <f t="shared" si="35"/>
        <v>#N/A</v>
      </c>
      <c r="AA196" s="182" t="e">
        <f t="shared" si="35"/>
        <v>#N/A</v>
      </c>
      <c r="AB196" s="182" t="e">
        <f t="shared" si="35"/>
        <v>#N/A</v>
      </c>
      <c r="AC196" s="182" t="e">
        <f t="shared" si="35"/>
        <v>#N/A</v>
      </c>
      <c r="AD196" s="182" t="e">
        <f t="shared" si="35"/>
        <v>#N/A</v>
      </c>
      <c r="AE196" s="182" t="e">
        <f t="shared" si="35"/>
        <v>#N/A</v>
      </c>
      <c r="AG196" s="78">
        <f>IF(SUM(AG198:AG200)&gt;0,AVERAGEIF(AG198:AG200, "&lt;&gt;0"),"")</f>
        <v>4.25</v>
      </c>
    </row>
    <row r="197" spans="1:34" s="1" customFormat="1">
      <c r="F197" s="8"/>
      <c r="K197" s="29"/>
      <c r="L197"/>
      <c r="M197"/>
      <c r="N197"/>
      <c r="O197"/>
      <c r="P197"/>
      <c r="Q197"/>
      <c r="R197"/>
      <c r="S197"/>
      <c r="T197"/>
      <c r="U197"/>
      <c r="V197"/>
      <c r="W197"/>
      <c r="X197"/>
      <c r="Y197"/>
      <c r="Z197"/>
      <c r="AA197"/>
      <c r="AB197"/>
      <c r="AC197"/>
      <c r="AD197"/>
      <c r="AE197"/>
    </row>
    <row r="198" spans="1:34" ht="16.5">
      <c r="A198" s="1"/>
      <c r="B198" s="26">
        <f>(AG198/60)*10</f>
        <v>0.66666666666666663</v>
      </c>
      <c r="C198" s="789" t="str">
        <f>REPT("|",AG198*14)</f>
        <v>||||||||||||||||||||||||||||||||||||||||||||||||||||||||</v>
      </c>
      <c r="D198" s="790"/>
      <c r="F198" s="8" t="s">
        <v>178</v>
      </c>
      <c r="G198" s="13" t="s">
        <v>332</v>
      </c>
      <c r="H198" s="11"/>
      <c r="I198" s="11"/>
      <c r="J198" s="11"/>
      <c r="K198" s="29" t="s">
        <v>62</v>
      </c>
      <c r="L198">
        <f>IF('(1)'!$N143&lt;&gt;0,'(1)'!$N143,"")</f>
        <v>4</v>
      </c>
      <c r="M198" t="str">
        <f>IF('(2)'!$N143&lt;&gt;0,'(2)'!$N143,"")</f>
        <v/>
      </c>
      <c r="N198" t="str">
        <f>IF('(3)'!$N143&lt;&gt;0,'(3)'!$N143,"")</f>
        <v/>
      </c>
      <c r="O198" t="str">
        <f>IF('(4)'!$N143&lt;&gt;0,'(4)'!$N143,"")</f>
        <v/>
      </c>
      <c r="P198" t="str">
        <f>IF('(5)'!$N143&lt;&gt;0,'(5)'!$N143,"")</f>
        <v/>
      </c>
      <c r="Q198" t="str">
        <f>IF('(6)'!$N143&lt;&gt;0,'(6)'!$N143,"")</f>
        <v/>
      </c>
      <c r="R198" t="str">
        <f>IF('(7)'!$N143&lt;&gt;0,'(7)'!$N143,"")</f>
        <v/>
      </c>
      <c r="S198" t="str">
        <f>IF('(8)'!$N143&lt;&gt;0,'(8)'!$N143,"")</f>
        <v/>
      </c>
      <c r="T198" t="str">
        <f>IF('(9)'!$N143&lt;&gt;0,'(9)'!$N143,"")</f>
        <v/>
      </c>
      <c r="U198" t="str">
        <f>IF('(10)'!$N143&lt;&gt;0,'(10)'!$N143,"")</f>
        <v/>
      </c>
      <c r="V198" t="str">
        <f>IF('(11)'!$N143&lt;&gt;0,'(11)'!$N143,"")</f>
        <v/>
      </c>
      <c r="W198" t="str">
        <f>IF('(12)'!$N143&lt;&gt;0,'(12)'!$N143,"")</f>
        <v/>
      </c>
      <c r="X198" t="str">
        <f>IF('(13)'!$N143&lt;&gt;0,'(13)'!$N143,"")</f>
        <v/>
      </c>
      <c r="Y198" t="str">
        <f>IF('(14)'!$N143&lt;&gt;0,'(14)'!$N143,"")</f>
        <v/>
      </c>
      <c r="Z198" t="str">
        <f>IF('(15)'!$N143&lt;&gt;0,'(15)'!$N143,"")</f>
        <v/>
      </c>
      <c r="AA198" t="str">
        <f>IF('(16)'!$N143&lt;&gt;0,'(16)'!$N143,"")</f>
        <v/>
      </c>
      <c r="AB198" t="str">
        <f>IF('(17)'!$N143&lt;&gt;0,'(17)'!$N143,"")</f>
        <v/>
      </c>
      <c r="AC198" t="str">
        <f>IF('(18)'!$N143&lt;&gt;0,'(18)'!$N143,"")</f>
        <v/>
      </c>
      <c r="AD198" t="str">
        <f>IF('(19)'!$N143&lt;&gt;0,'(19)'!$N143,"")</f>
        <v/>
      </c>
      <c r="AE198" t="str">
        <f>IF('(20)'!$N143&lt;&gt;0,'(20)'!$N143,"")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f>IF('(1)'!$N144&lt;&gt;0,'(1)'!$N144,"")</f>
        <v>4</v>
      </c>
      <c r="M199">
        <f>IF('(2)'!$N144&lt;&gt;0,'(2)'!$N144,"")</f>
        <v>5</v>
      </c>
      <c r="N199" t="str">
        <f>IF('(3)'!$N144&lt;&gt;0,'(3)'!$N144,"")</f>
        <v/>
      </c>
      <c r="O199" t="str">
        <f>IF('(4)'!$N144&lt;&gt;0,'(4)'!$N144,"")</f>
        <v/>
      </c>
      <c r="P199" t="str">
        <f>IF('(5)'!$N144&lt;&gt;0,'(5)'!$N144,"")</f>
        <v/>
      </c>
      <c r="Q199" t="str">
        <f>IF('(6)'!$N144&lt;&gt;0,'(6)'!$N144,"")</f>
        <v/>
      </c>
      <c r="R199" t="str">
        <f>IF('(7)'!$N144&lt;&gt;0,'(7)'!$N144,"")</f>
        <v/>
      </c>
      <c r="S199" t="str">
        <f>IF('(8)'!$N144&lt;&gt;0,'(8)'!$N144,"")</f>
        <v/>
      </c>
      <c r="T199" t="str">
        <f>IF('(9)'!$N144&lt;&gt;0,'(9)'!$N144,"")</f>
        <v/>
      </c>
      <c r="U199" t="str">
        <f>IF('(10)'!$N144&lt;&gt;0,'(10)'!$N144,"")</f>
        <v/>
      </c>
      <c r="V199" t="str">
        <f>IF('(11)'!$N144&lt;&gt;0,'(11)'!$N144,"")</f>
        <v/>
      </c>
      <c r="W199" t="str">
        <f>IF('(12)'!$N144&lt;&gt;0,'(12)'!$N144,"")</f>
        <v/>
      </c>
      <c r="X199" t="str">
        <f>IF('(13)'!$N144&lt;&gt;0,'(13)'!$N144,"")</f>
        <v/>
      </c>
      <c r="Y199" t="str">
        <f>IF('(14)'!$N144&lt;&gt;0,'(14)'!$N144,"")</f>
        <v/>
      </c>
      <c r="Z199" t="str">
        <f>IF('(15)'!$N144&lt;&gt;0,'(15)'!$N144,"")</f>
        <v/>
      </c>
      <c r="AA199" t="str">
        <f>IF('(16)'!$N144&lt;&gt;0,'(16)'!$N144,"")</f>
        <v/>
      </c>
      <c r="AB199" t="str">
        <f>IF('(17)'!$N144&lt;&gt;0,'(17)'!$N144,"")</f>
        <v/>
      </c>
      <c r="AC199" t="str">
        <f>IF('(18)'!$N144&lt;&gt;0,'(18)'!$N144,"")</f>
        <v/>
      </c>
      <c r="AD199" t="str">
        <f>IF('(19)'!$N144&lt;&gt;0,'(19)'!$N144,"")</f>
        <v/>
      </c>
      <c r="AE199" t="str">
        <f>IF('(20)'!$N144&lt;&gt;0,'(20)'!$N144,"")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t="str">
        <f>IF('(1)'!$N145&lt;&gt;0,'(1)'!$N145,"")</f>
        <v/>
      </c>
      <c r="M200" t="str">
        <f>IF('(2)'!$N145&lt;&gt;0,'(2)'!$N145,"")</f>
        <v/>
      </c>
      <c r="N200" t="str">
        <f>IF('(3)'!$N145&lt;&gt;0,'(3)'!$N145,"")</f>
        <v/>
      </c>
      <c r="O200" t="str">
        <f>IF('(4)'!$N145&lt;&gt;0,'(4)'!$N145,"")</f>
        <v/>
      </c>
      <c r="P200" t="str">
        <f>IF('(5)'!$N145&lt;&gt;0,'(5)'!$N145,"")</f>
        <v/>
      </c>
      <c r="Q200" t="str">
        <f>IF('(6)'!$N145&lt;&gt;0,'(6)'!$N145,"")</f>
        <v/>
      </c>
      <c r="R200" t="str">
        <f>IF('(7)'!$N145&lt;&gt;0,'(7)'!$N145,"")</f>
        <v/>
      </c>
      <c r="S200" t="str">
        <f>IF('(8)'!$N145&lt;&gt;0,'(8)'!$N145,"")</f>
        <v/>
      </c>
      <c r="T200" t="str">
        <f>IF('(9)'!$N145&lt;&gt;0,'(9)'!$N145,"")</f>
        <v/>
      </c>
      <c r="U200" t="str">
        <f>IF('(10)'!$N145&lt;&gt;0,'(10)'!$N145,"")</f>
        <v/>
      </c>
      <c r="V200" t="str">
        <f>IF('(11)'!$N145&lt;&gt;0,'(11)'!$N145,"")</f>
        <v/>
      </c>
      <c r="W200" t="str">
        <f>IF('(12)'!$N145&lt;&gt;0,'(12)'!$N145,"")</f>
        <v/>
      </c>
      <c r="X200" t="str">
        <f>IF('(13)'!$N145&lt;&gt;0,'(13)'!$N145,"")</f>
        <v/>
      </c>
      <c r="Y200" t="str">
        <f>IF('(14)'!$N145&lt;&gt;0,'(14)'!$N145,"")</f>
        <v/>
      </c>
      <c r="Z200" t="str">
        <f>IF('(15)'!$N145&lt;&gt;0,'(15)'!$N145,"")</f>
        <v/>
      </c>
      <c r="AA200" t="str">
        <f>IF('(16)'!$N145&lt;&gt;0,'(16)'!$N145,"")</f>
        <v/>
      </c>
      <c r="AB200" t="str">
        <f>IF('(17)'!$N145&lt;&gt;0,'(17)'!$N145,"")</f>
        <v/>
      </c>
      <c r="AC200" t="str">
        <f>IF('(18)'!$N145&lt;&gt;0,'(18)'!$N145,"")</f>
        <v/>
      </c>
      <c r="AD200" t="str">
        <f>IF('(19)'!$N145&lt;&gt;0,'(19)'!$N145,"")</f>
        <v/>
      </c>
      <c r="AE200" t="str">
        <f>IF('(20)'!$N145&lt;&gt;0,'(20)'!$N145,"")</f>
        <v/>
      </c>
      <c r="AG200" s="1" t="str">
        <f>IF(SUM(L200:AE200)=0,"",AVERAGEIF(L200:AE200,"&gt;0"))</f>
        <v/>
      </c>
      <c r="AH200" s="1"/>
    </row>
    <row r="201" spans="1:34" s="1" customFormat="1">
      <c r="F201" s="8"/>
      <c r="K201" s="29"/>
      <c r="L201"/>
      <c r="M201"/>
      <c r="N201"/>
      <c r="O201"/>
      <c r="P201"/>
      <c r="Q201"/>
      <c r="R201"/>
      <c r="S201"/>
      <c r="T201"/>
      <c r="U201"/>
      <c r="V201"/>
      <c r="W201"/>
      <c r="X201"/>
      <c r="Y201"/>
      <c r="Z201"/>
      <c r="AA201"/>
      <c r="AB201"/>
      <c r="AC201"/>
      <c r="AD201"/>
      <c r="AE201"/>
    </row>
    <row r="202" spans="1:34" s="1" customFormat="1">
      <c r="A202" s="25">
        <f>(AG202/60)*10</f>
        <v>0.70833333333333326</v>
      </c>
      <c r="B202" s="756" t="str">
        <f>REPT("|",AG202*14)</f>
        <v>|||||||||||||||||||||||||||||||||||||||||||||||||||||||||||</v>
      </c>
      <c r="C202" s="784"/>
      <c r="D202" s="9" t="s">
        <v>181</v>
      </c>
      <c r="F202" s="1" t="s">
        <v>187</v>
      </c>
      <c r="K202" s="29"/>
      <c r="L202" s="182" t="e">
        <f>IF(SUM(L204:L205)&gt;0,AVERAGEIF(L204:L205, "&lt;&gt;0"),NA())</f>
        <v>#N/A</v>
      </c>
      <c r="M202" s="182">
        <f t="shared" ref="M202:AE202" si="36">IF(SUM(M204:M205)&gt;0,AVERAGEIF(M204:M205, "&lt;&gt;0"),NA())</f>
        <v>4</v>
      </c>
      <c r="N202" s="182" t="e">
        <f t="shared" si="36"/>
        <v>#N/A</v>
      </c>
      <c r="O202" s="182" t="e">
        <f t="shared" si="36"/>
        <v>#N/A</v>
      </c>
      <c r="P202" s="182">
        <f t="shared" si="36"/>
        <v>4</v>
      </c>
      <c r="Q202" s="182" t="e">
        <f t="shared" si="36"/>
        <v>#N/A</v>
      </c>
      <c r="R202" s="182" t="e">
        <f t="shared" si="36"/>
        <v>#N/A</v>
      </c>
      <c r="S202" s="182" t="e">
        <f t="shared" si="36"/>
        <v>#N/A</v>
      </c>
      <c r="T202" s="182" t="e">
        <f t="shared" si="36"/>
        <v>#N/A</v>
      </c>
      <c r="U202" s="182" t="e">
        <f t="shared" si="36"/>
        <v>#N/A</v>
      </c>
      <c r="V202" s="182" t="e">
        <f t="shared" si="36"/>
        <v>#N/A</v>
      </c>
      <c r="W202" s="182" t="e">
        <f t="shared" si="36"/>
        <v>#N/A</v>
      </c>
      <c r="X202" s="182" t="e">
        <f t="shared" si="36"/>
        <v>#N/A</v>
      </c>
      <c r="Y202" s="182" t="e">
        <f t="shared" si="36"/>
        <v>#N/A</v>
      </c>
      <c r="Z202" s="182" t="e">
        <f t="shared" si="36"/>
        <v>#N/A</v>
      </c>
      <c r="AA202" s="182" t="e">
        <f t="shared" si="36"/>
        <v>#N/A</v>
      </c>
      <c r="AB202" s="182" t="e">
        <f t="shared" si="36"/>
        <v>#N/A</v>
      </c>
      <c r="AC202" s="182" t="e">
        <f t="shared" si="36"/>
        <v>#N/A</v>
      </c>
      <c r="AD202" s="182" t="e">
        <f t="shared" si="36"/>
        <v>#N/A</v>
      </c>
      <c r="AE202" s="182" t="e">
        <f t="shared" si="36"/>
        <v>#N/A</v>
      </c>
      <c r="AG202" s="78">
        <f>IF(SUM(AG204:AG205)&gt;0,AVERAGEIF(AG204:AG205, "&lt;&gt;0"),"")</f>
        <v>4.25</v>
      </c>
    </row>
    <row r="203" spans="1:34" s="1" customFormat="1">
      <c r="F203" s="8"/>
      <c r="K203" s="29"/>
      <c r="L203"/>
      <c r="M203"/>
      <c r="N203"/>
      <c r="O203"/>
      <c r="P203"/>
      <c r="Q203"/>
      <c r="R203"/>
      <c r="S203"/>
      <c r="T203"/>
      <c r="U203"/>
      <c r="V203"/>
      <c r="W203"/>
      <c r="X203"/>
      <c r="Y203"/>
      <c r="Z203"/>
      <c r="AA203"/>
      <c r="AB203"/>
      <c r="AC203"/>
      <c r="AD203"/>
      <c r="AE203"/>
    </row>
    <row r="204" spans="1:34" ht="16.5">
      <c r="A204" s="1"/>
      <c r="B204" s="26">
        <f t="shared" ref="B204:B243" si="37">(AG204/60)*10</f>
        <v>0.58333333333333337</v>
      </c>
      <c r="C204" s="789" t="str">
        <f>REPT("|",AG204*14)</f>
        <v>|||||||||||||||||||||||||||||||||||||||||||||||||</v>
      </c>
      <c r="D204" s="790"/>
      <c r="F204" s="8" t="s">
        <v>182</v>
      </c>
      <c r="G204" s="13" t="s">
        <v>335</v>
      </c>
      <c r="H204" s="11"/>
      <c r="I204" s="11"/>
      <c r="J204" s="11"/>
      <c r="K204" s="29" t="s">
        <v>65</v>
      </c>
      <c r="L204" t="str">
        <f>IF('(1)'!$N149&lt;&gt;0,'(1)'!$N149,"")</f>
        <v/>
      </c>
      <c r="M204">
        <f>IF('(2)'!$N149&lt;&gt;0,'(2)'!$N149,"")</f>
        <v>3</v>
      </c>
      <c r="N204" t="str">
        <f>IF('(3)'!$N149&lt;&gt;0,'(3)'!$N149,"")</f>
        <v/>
      </c>
      <c r="O204" t="str">
        <f>IF('(4)'!$N149&lt;&gt;0,'(4)'!$N149,"")</f>
        <v/>
      </c>
      <c r="P204">
        <f>IF('(5)'!$N149&lt;&gt;0,'(5)'!$N149,"")</f>
        <v>4</v>
      </c>
      <c r="Q204" t="str">
        <f>IF('(6)'!$N149&lt;&gt;0,'(6)'!$N149,"")</f>
        <v/>
      </c>
      <c r="R204" t="str">
        <f>IF('(7)'!$N149&lt;&gt;0,'(7)'!$N149,"")</f>
        <v/>
      </c>
      <c r="S204" t="str">
        <f>IF('(8)'!$N149&lt;&gt;0,'(8)'!$N149,"")</f>
        <v/>
      </c>
      <c r="T204" t="str">
        <f>IF('(9)'!$N149&lt;&gt;0,'(9)'!$N149,"")</f>
        <v/>
      </c>
      <c r="U204" t="str">
        <f>IF('(10)'!$N149&lt;&gt;0,'(10)'!$N149,"")</f>
        <v/>
      </c>
      <c r="V204" t="str">
        <f>IF('(11)'!$N149&lt;&gt;0,'(11)'!$N149,"")</f>
        <v/>
      </c>
      <c r="W204" t="str">
        <f>IF('(12)'!$N149&lt;&gt;0,'(12)'!$N149,"")</f>
        <v/>
      </c>
      <c r="X204" t="str">
        <f>IF('(13)'!$N149&lt;&gt;0,'(13)'!$N149,"")</f>
        <v/>
      </c>
      <c r="Y204" t="str">
        <f>IF('(14)'!$N149&lt;&gt;0,'(14)'!$N149,"")</f>
        <v/>
      </c>
      <c r="Z204" t="str">
        <f>IF('(15)'!$N149&lt;&gt;0,'(15)'!$N149,"")</f>
        <v/>
      </c>
      <c r="AA204" t="str">
        <f>IF('(16)'!$N149&lt;&gt;0,'(16)'!$N149,"")</f>
        <v/>
      </c>
      <c r="AB204" t="str">
        <f>IF('(17)'!$N149&lt;&gt;0,'(17)'!$N149,"")</f>
        <v/>
      </c>
      <c r="AC204" t="str">
        <f>IF('(18)'!$N149&lt;&gt;0,'(18)'!$N149,"")</f>
        <v/>
      </c>
      <c r="AD204" t="str">
        <f>IF('(19)'!$N149&lt;&gt;0,'(19)'!$N149,"")</f>
        <v/>
      </c>
      <c r="AE204" t="str">
        <f>IF('(20)'!$N149&lt;&gt;0,'(20)'!$N149,"")</f>
        <v/>
      </c>
      <c r="AG204" s="1">
        <f>IF(SUM(L204:AE204)=0,"",AVERAGEIF(L204:AE204,"&gt;0"))</f>
        <v>3.5</v>
      </c>
      <c r="AH204" s="1"/>
    </row>
    <row r="205" spans="1:34" ht="16.5">
      <c r="A205" s="1"/>
      <c r="B205" s="26">
        <f t="shared" si="37"/>
        <v>0.83333333333333326</v>
      </c>
      <c r="C205" s="789" t="str">
        <f>REPT("|",AG205*14)</f>
        <v>||||||||||||||||||||||||||||||||||||||||||||||||||||||||||||||||||||||</v>
      </c>
      <c r="D205" s="790"/>
      <c r="F205" s="8" t="s">
        <v>183</v>
      </c>
      <c r="G205" s="13" t="s">
        <v>336</v>
      </c>
      <c r="H205" s="11"/>
      <c r="I205" s="11"/>
      <c r="J205" s="11"/>
      <c r="K205" s="29" t="s">
        <v>66</v>
      </c>
      <c r="L205" t="str">
        <f>IF('(1)'!$N150&lt;&gt;0,'(1)'!$N150,"")</f>
        <v/>
      </c>
      <c r="M205">
        <f>IF('(2)'!$N150&lt;&gt;0,'(2)'!$N150,"")</f>
        <v>5</v>
      </c>
      <c r="N205" t="str">
        <f>IF('(3)'!$N150&lt;&gt;0,'(3)'!$N150,"")</f>
        <v/>
      </c>
      <c r="O205" t="str">
        <f>IF('(4)'!$N150&lt;&gt;0,'(4)'!$N150,"")</f>
        <v/>
      </c>
      <c r="P205" t="str">
        <f>IF('(5)'!$N150&lt;&gt;0,'(5)'!$N150,"")</f>
        <v/>
      </c>
      <c r="Q205" t="str">
        <f>IF('(6)'!$N150&lt;&gt;0,'(6)'!$N150,"")</f>
        <v/>
      </c>
      <c r="R205" t="str">
        <f>IF('(7)'!$N150&lt;&gt;0,'(7)'!$N150,"")</f>
        <v/>
      </c>
      <c r="S205" t="str">
        <f>IF('(8)'!$N150&lt;&gt;0,'(8)'!$N150,"")</f>
        <v/>
      </c>
      <c r="T205" t="str">
        <f>IF('(9)'!$N150&lt;&gt;0,'(9)'!$N150,"")</f>
        <v/>
      </c>
      <c r="U205" t="str">
        <f>IF('(10)'!$N150&lt;&gt;0,'(10)'!$N150,"")</f>
        <v/>
      </c>
      <c r="V205" t="str">
        <f>IF('(11)'!$N150&lt;&gt;0,'(11)'!$N150,"")</f>
        <v/>
      </c>
      <c r="W205" t="str">
        <f>IF('(12)'!$N150&lt;&gt;0,'(12)'!$N150,"")</f>
        <v/>
      </c>
      <c r="X205" t="str">
        <f>IF('(13)'!$N150&lt;&gt;0,'(13)'!$N150,"")</f>
        <v/>
      </c>
      <c r="Y205" t="str">
        <f>IF('(14)'!$N150&lt;&gt;0,'(14)'!$N150,"")</f>
        <v/>
      </c>
      <c r="Z205" t="str">
        <f>IF('(15)'!$N150&lt;&gt;0,'(15)'!$N150,"")</f>
        <v/>
      </c>
      <c r="AA205" t="str">
        <f>IF('(16)'!$N150&lt;&gt;0,'(16)'!$N150,"")</f>
        <v/>
      </c>
      <c r="AB205" t="str">
        <f>IF('(17)'!$N150&lt;&gt;0,'(17)'!$N150,"")</f>
        <v/>
      </c>
      <c r="AC205" t="str">
        <f>IF('(18)'!$N150&lt;&gt;0,'(18)'!$N150,"")</f>
        <v/>
      </c>
      <c r="AD205" t="str">
        <f>IF('(19)'!$N150&lt;&gt;0,'(19)'!$N150,"")</f>
        <v/>
      </c>
      <c r="AE205" t="str">
        <f>IF('(20)'!$N150&lt;&gt;0,'(20)'!$N150,"")</f>
        <v/>
      </c>
      <c r="AG205" s="1">
        <f>IF(SUM(L205:AE205)=0,"",AVERAGEIF(L205:AE205,"&gt;0"))</f>
        <v>5</v>
      </c>
      <c r="AH205" s="1"/>
    </row>
    <row r="206" spans="1:34" ht="16.5">
      <c r="A206" s="1"/>
      <c r="B206" s="26"/>
      <c r="D206" s="74"/>
      <c r="F206" s="8"/>
      <c r="G206" s="11"/>
      <c r="H206" s="11"/>
      <c r="I206" s="11"/>
      <c r="J206" s="11"/>
      <c r="K206" s="29"/>
      <c r="AG206" s="1"/>
      <c r="AH206" s="1"/>
    </row>
    <row r="207" spans="1:34" ht="16.5">
      <c r="A207" s="25">
        <f>(AG207/60)*10</f>
        <v>0.5</v>
      </c>
      <c r="B207" s="756" t="str">
        <f>REPT("|",AG207*14)</f>
        <v>||||||||||||||||||||||||||||||||||||||||||</v>
      </c>
      <c r="C207" s="784"/>
      <c r="D207" s="9" t="s">
        <v>184</v>
      </c>
      <c r="F207" s="75" t="s">
        <v>188</v>
      </c>
      <c r="G207" s="11"/>
      <c r="H207" s="11"/>
      <c r="I207" s="11"/>
      <c r="J207" s="11"/>
      <c r="K207" s="29"/>
      <c r="L207" s="182" t="e">
        <f>IF(SUM(L209:L214)&gt;0,AVERAGEIF(L209:L214, "&lt;&gt;0"),NA())</f>
        <v>#N/A</v>
      </c>
      <c r="M207" s="182" t="e">
        <f t="shared" ref="M207:AE207" si="38">IF(SUM(M209:M214)&gt;0,AVERAGEIF(M209:M214, "&lt;&gt;0"),NA())</f>
        <v>#N/A</v>
      </c>
      <c r="N207" s="182" t="e">
        <f t="shared" si="38"/>
        <v>#N/A</v>
      </c>
      <c r="O207" s="182" t="e">
        <f t="shared" si="38"/>
        <v>#N/A</v>
      </c>
      <c r="P207" s="182">
        <f t="shared" si="38"/>
        <v>3</v>
      </c>
      <c r="Q207" s="182" t="e">
        <f t="shared" si="38"/>
        <v>#N/A</v>
      </c>
      <c r="R207" s="182" t="e">
        <f t="shared" si="38"/>
        <v>#N/A</v>
      </c>
      <c r="S207" s="182" t="e">
        <f t="shared" si="38"/>
        <v>#N/A</v>
      </c>
      <c r="T207" s="182" t="e">
        <f t="shared" si="38"/>
        <v>#N/A</v>
      </c>
      <c r="U207" s="182" t="e">
        <f t="shared" si="38"/>
        <v>#N/A</v>
      </c>
      <c r="V207" s="182" t="e">
        <f t="shared" si="38"/>
        <v>#N/A</v>
      </c>
      <c r="W207" s="182" t="e">
        <f t="shared" si="38"/>
        <v>#N/A</v>
      </c>
      <c r="X207" s="182" t="e">
        <f t="shared" si="38"/>
        <v>#N/A</v>
      </c>
      <c r="Y207" s="182" t="e">
        <f t="shared" si="38"/>
        <v>#N/A</v>
      </c>
      <c r="Z207" s="182" t="e">
        <f t="shared" si="38"/>
        <v>#N/A</v>
      </c>
      <c r="AA207" s="182" t="e">
        <f t="shared" si="38"/>
        <v>#N/A</v>
      </c>
      <c r="AB207" s="182" t="e">
        <f t="shared" si="38"/>
        <v>#N/A</v>
      </c>
      <c r="AC207" s="182" t="e">
        <f t="shared" si="38"/>
        <v>#N/A</v>
      </c>
      <c r="AD207" s="182" t="e">
        <f t="shared" si="38"/>
        <v>#N/A</v>
      </c>
      <c r="AE207" s="182" t="e">
        <f t="shared" si="38"/>
        <v>#N/A</v>
      </c>
      <c r="AG207" s="78">
        <f>IF(SUM(AG209:AG214)&gt;0,AVERAGEIF(AG209:AG214, "&lt;&gt;0"),"")</f>
        <v>3</v>
      </c>
      <c r="AH207" s="1"/>
    </row>
    <row r="208" spans="1:34" ht="16.5">
      <c r="A208" s="1"/>
      <c r="B208" s="26"/>
      <c r="D208" s="74"/>
      <c r="F208" s="8"/>
      <c r="G208" s="11"/>
      <c r="H208" s="11"/>
      <c r="I208" s="11"/>
      <c r="J208" s="11"/>
      <c r="K208" s="29"/>
      <c r="AG208" s="1"/>
      <c r="AH208" s="1"/>
    </row>
    <row r="209" spans="1:34" ht="16.5">
      <c r="A209" s="1"/>
      <c r="B209" s="26" t="e">
        <f>(AG209/60)*10</f>
        <v>#VALUE!</v>
      </c>
      <c r="C209" s="789" t="e">
        <f>REPT("|",AG209*14)</f>
        <v>#VALUE!</v>
      </c>
      <c r="D209" s="790"/>
      <c r="F209" s="8" t="s">
        <v>189</v>
      </c>
      <c r="G209" s="13" t="s">
        <v>337</v>
      </c>
      <c r="H209" s="11"/>
      <c r="I209" s="11"/>
      <c r="J209" s="11"/>
      <c r="K209" s="29" t="s">
        <v>67</v>
      </c>
      <c r="L209" t="str">
        <f>IF('(1)'!$N154&lt;&gt;0,'(1)'!$N154,"")</f>
        <v/>
      </c>
      <c r="M209" t="str">
        <f>IF('(2)'!$N154&lt;&gt;0,'(2)'!$N154,"")</f>
        <v/>
      </c>
      <c r="N209" t="str">
        <f>IF('(3)'!$N154&lt;&gt;0,'(3)'!$N154,"")</f>
        <v/>
      </c>
      <c r="O209" t="str">
        <f>IF('(4)'!$N154&lt;&gt;0,'(4)'!$N154,"")</f>
        <v/>
      </c>
      <c r="P209" t="str">
        <f>IF('(5)'!$N154&lt;&gt;0,'(5)'!$N154,"")</f>
        <v/>
      </c>
      <c r="Q209" t="str">
        <f>IF('(6)'!$N154&lt;&gt;0,'(6)'!$N154,"")</f>
        <v/>
      </c>
      <c r="R209" t="str">
        <f>IF('(7)'!$N154&lt;&gt;0,'(7)'!$N154,"")</f>
        <v/>
      </c>
      <c r="S209" t="str">
        <f>IF('(8)'!$N154&lt;&gt;0,'(8)'!$N154,"")</f>
        <v/>
      </c>
      <c r="T209" t="str">
        <f>IF('(9)'!$N154&lt;&gt;0,'(9)'!$N154,"")</f>
        <v/>
      </c>
      <c r="U209" t="str">
        <f>IF('(10)'!$N154&lt;&gt;0,'(10)'!$N154,"")</f>
        <v/>
      </c>
      <c r="V209" t="str">
        <f>IF('(11)'!$N154&lt;&gt;0,'(11)'!$N154,"")</f>
        <v/>
      </c>
      <c r="W209" t="str">
        <f>IF('(12)'!$N154&lt;&gt;0,'(12)'!$N154,"")</f>
        <v/>
      </c>
      <c r="X209" t="str">
        <f>IF('(13)'!$N154&lt;&gt;0,'(13)'!$N154,"")</f>
        <v/>
      </c>
      <c r="Y209" t="str">
        <f>IF('(14)'!$N154&lt;&gt;0,'(14)'!$N154,"")</f>
        <v/>
      </c>
      <c r="Z209" t="str">
        <f>IF('(15)'!$N154&lt;&gt;0,'(15)'!$N154,"")</f>
        <v/>
      </c>
      <c r="AA209" t="str">
        <f>IF('(16)'!$N154&lt;&gt;0,'(16)'!$N154,"")</f>
        <v/>
      </c>
      <c r="AB209" t="str">
        <f>IF('(17)'!$N154&lt;&gt;0,'(17)'!$N154,"")</f>
        <v/>
      </c>
      <c r="AC209" t="str">
        <f>IF('(18)'!$N154&lt;&gt;0,'(18)'!$N154,"")</f>
        <v/>
      </c>
      <c r="AD209" t="str">
        <f>IF('(19)'!$N154&lt;&gt;0,'(19)'!$N154,"")</f>
        <v/>
      </c>
      <c r="AE209" t="str">
        <f>IF('(20)'!$N154&lt;&gt;0,'(20)'!$N154,"")</f>
        <v/>
      </c>
      <c r="AG209" s="1" t="str">
        <f t="shared" ref="AG209:AG214" si="39">IF(SUM(L209:AE209)=0,"",AVERAGEIF(L209:AE209,"&gt;0"))</f>
        <v/>
      </c>
      <c r="AH209" s="1"/>
    </row>
    <row r="210" spans="1:34" ht="16.5">
      <c r="A210" s="1"/>
      <c r="B210" s="26" t="e">
        <f t="shared" si="37"/>
        <v>#VALUE!</v>
      </c>
      <c r="C210" s="789" t="e">
        <f t="shared" ref="C210:C214" si="40">REPT("|",AG210*14)</f>
        <v>#VALUE!</v>
      </c>
      <c r="D210" s="790"/>
      <c r="F210" s="8" t="s">
        <v>190</v>
      </c>
      <c r="G210" s="13" t="s">
        <v>338</v>
      </c>
      <c r="H210" s="11"/>
      <c r="I210" s="11"/>
      <c r="J210" s="11"/>
      <c r="K210" s="29" t="s">
        <v>68</v>
      </c>
      <c r="L210" t="str">
        <f>IF('(1)'!$N155&lt;&gt;0,'(1)'!$N155,"")</f>
        <v/>
      </c>
      <c r="M210" t="str">
        <f>IF('(2)'!$N155&lt;&gt;0,'(2)'!$N155,"")</f>
        <v/>
      </c>
      <c r="N210" t="str">
        <f>IF('(3)'!$N155&lt;&gt;0,'(3)'!$N155,"")</f>
        <v/>
      </c>
      <c r="O210" t="str">
        <f>IF('(4)'!$N155&lt;&gt;0,'(4)'!$N155,"")</f>
        <v/>
      </c>
      <c r="P210" t="str">
        <f>IF('(5)'!$N155&lt;&gt;0,'(5)'!$N155,"")</f>
        <v/>
      </c>
      <c r="Q210" t="str">
        <f>IF('(6)'!$N155&lt;&gt;0,'(6)'!$N155,"")</f>
        <v/>
      </c>
      <c r="R210" t="str">
        <f>IF('(7)'!$N155&lt;&gt;0,'(7)'!$N155,"")</f>
        <v/>
      </c>
      <c r="S210" t="str">
        <f>IF('(8)'!$N155&lt;&gt;0,'(8)'!$N155,"")</f>
        <v/>
      </c>
      <c r="T210" t="str">
        <f>IF('(9)'!$N155&lt;&gt;0,'(9)'!$N155,"")</f>
        <v/>
      </c>
      <c r="U210" t="str">
        <f>IF('(10)'!$N155&lt;&gt;0,'(10)'!$N155,"")</f>
        <v/>
      </c>
      <c r="V210" t="str">
        <f>IF('(11)'!$N155&lt;&gt;0,'(11)'!$N155,"")</f>
        <v/>
      </c>
      <c r="W210" t="str">
        <f>IF('(12)'!$N155&lt;&gt;0,'(12)'!$N155,"")</f>
        <v/>
      </c>
      <c r="X210" t="str">
        <f>IF('(13)'!$N155&lt;&gt;0,'(13)'!$N155,"")</f>
        <v/>
      </c>
      <c r="Y210" t="str">
        <f>IF('(14)'!$N155&lt;&gt;0,'(14)'!$N155,"")</f>
        <v/>
      </c>
      <c r="Z210" t="str">
        <f>IF('(15)'!$N155&lt;&gt;0,'(15)'!$N155,"")</f>
        <v/>
      </c>
      <c r="AA210" t="str">
        <f>IF('(16)'!$N155&lt;&gt;0,'(16)'!$N155,"")</f>
        <v/>
      </c>
      <c r="AB210" t="str">
        <f>IF('(17)'!$N155&lt;&gt;0,'(17)'!$N155,"")</f>
        <v/>
      </c>
      <c r="AC210" t="str">
        <f>IF('(18)'!$N155&lt;&gt;0,'(18)'!$N155,"")</f>
        <v/>
      </c>
      <c r="AD210" t="str">
        <f>IF('(19)'!$N155&lt;&gt;0,'(19)'!$N155,"")</f>
        <v/>
      </c>
      <c r="AE210" t="str">
        <f>IF('(20)'!$N155&lt;&gt;0,'(20)'!$N155,"")</f>
        <v/>
      </c>
      <c r="AG210" s="1" t="str">
        <f t="shared" si="39"/>
        <v/>
      </c>
      <c r="AH210" s="1"/>
    </row>
    <row r="211" spans="1:34" ht="16.5">
      <c r="A211" s="1"/>
      <c r="B211" s="26" t="e">
        <f t="shared" si="37"/>
        <v>#VALUE!</v>
      </c>
      <c r="C211" s="789" t="e">
        <f t="shared" si="40"/>
        <v>#VALUE!</v>
      </c>
      <c r="D211" s="790"/>
      <c r="F211" s="8" t="s">
        <v>191</v>
      </c>
      <c r="G211" s="13" t="s">
        <v>339</v>
      </c>
      <c r="H211" s="11"/>
      <c r="I211" s="11"/>
      <c r="J211" s="11"/>
      <c r="K211" s="29" t="s">
        <v>69</v>
      </c>
      <c r="L211" t="str">
        <f>IF('(1)'!$N156&lt;&gt;0,'(1)'!$N156,"")</f>
        <v/>
      </c>
      <c r="M211" t="str">
        <f>IF('(2)'!$N156&lt;&gt;0,'(2)'!$N156,"")</f>
        <v/>
      </c>
      <c r="N211" t="str">
        <f>IF('(3)'!$N156&lt;&gt;0,'(3)'!$N156,"")</f>
        <v/>
      </c>
      <c r="O211" t="str">
        <f>IF('(4)'!$N156&lt;&gt;0,'(4)'!$N156,"")</f>
        <v/>
      </c>
      <c r="P211" t="str">
        <f>IF('(5)'!$N156&lt;&gt;0,'(5)'!$N156,"")</f>
        <v/>
      </c>
      <c r="Q211" t="str">
        <f>IF('(6)'!$N156&lt;&gt;0,'(6)'!$N156,"")</f>
        <v/>
      </c>
      <c r="R211" t="str">
        <f>IF('(7)'!$N156&lt;&gt;0,'(7)'!$N156,"")</f>
        <v/>
      </c>
      <c r="S211" t="str">
        <f>IF('(8)'!$N156&lt;&gt;0,'(8)'!$N156,"")</f>
        <v/>
      </c>
      <c r="T211" t="str">
        <f>IF('(9)'!$N156&lt;&gt;0,'(9)'!$N156,"")</f>
        <v/>
      </c>
      <c r="U211" t="str">
        <f>IF('(10)'!$N156&lt;&gt;0,'(10)'!$N156,"")</f>
        <v/>
      </c>
      <c r="V211" t="str">
        <f>IF('(11)'!$N156&lt;&gt;0,'(11)'!$N156,"")</f>
        <v/>
      </c>
      <c r="W211" t="str">
        <f>IF('(12)'!$N156&lt;&gt;0,'(12)'!$N156,"")</f>
        <v/>
      </c>
      <c r="X211" t="str">
        <f>IF('(13)'!$N156&lt;&gt;0,'(13)'!$N156,"")</f>
        <v/>
      </c>
      <c r="Y211" t="str">
        <f>IF('(14)'!$N156&lt;&gt;0,'(14)'!$N156,"")</f>
        <v/>
      </c>
      <c r="Z211" t="str">
        <f>IF('(15)'!$N156&lt;&gt;0,'(15)'!$N156,"")</f>
        <v/>
      </c>
      <c r="AA211" t="str">
        <f>IF('(16)'!$N156&lt;&gt;0,'(16)'!$N156,"")</f>
        <v/>
      </c>
      <c r="AB211" t="str">
        <f>IF('(17)'!$N156&lt;&gt;0,'(17)'!$N156,"")</f>
        <v/>
      </c>
      <c r="AC211" t="str">
        <f>IF('(18)'!$N156&lt;&gt;0,'(18)'!$N156,"")</f>
        <v/>
      </c>
      <c r="AD211" t="str">
        <f>IF('(19)'!$N156&lt;&gt;0,'(19)'!$N156,"")</f>
        <v/>
      </c>
      <c r="AE211" t="str">
        <f>IF('(20)'!$N156&lt;&gt;0,'(20)'!$N156,"")</f>
        <v/>
      </c>
      <c r="AG211" s="1" t="str">
        <f t="shared" si="39"/>
        <v/>
      </c>
      <c r="AH211" s="1"/>
    </row>
    <row r="212" spans="1:34" ht="16.5">
      <c r="A212" s="1"/>
      <c r="B212" s="26" t="e">
        <f t="shared" si="37"/>
        <v>#VALUE!</v>
      </c>
      <c r="C212" s="789" t="e">
        <f t="shared" si="40"/>
        <v>#VALUE!</v>
      </c>
      <c r="D212" s="790"/>
      <c r="F212" s="8" t="s">
        <v>192</v>
      </c>
      <c r="G212" s="13" t="s">
        <v>340</v>
      </c>
      <c r="H212" s="11"/>
      <c r="I212" s="11"/>
      <c r="J212" s="11"/>
      <c r="K212" s="29" t="s">
        <v>70</v>
      </c>
      <c r="L212" t="str">
        <f>IF('(1)'!$N157&lt;&gt;0,'(1)'!$N157,"")</f>
        <v/>
      </c>
      <c r="M212" t="str">
        <f>IF('(2)'!$N157&lt;&gt;0,'(2)'!$N157,"")</f>
        <v/>
      </c>
      <c r="N212" t="str">
        <f>IF('(3)'!$N157&lt;&gt;0,'(3)'!$N157,"")</f>
        <v/>
      </c>
      <c r="O212" t="str">
        <f>IF('(4)'!$N157&lt;&gt;0,'(4)'!$N157,"")</f>
        <v/>
      </c>
      <c r="P212" t="str">
        <f>IF('(5)'!$N157&lt;&gt;0,'(5)'!$N157,"")</f>
        <v/>
      </c>
      <c r="Q212" t="str">
        <f>IF('(6)'!$N157&lt;&gt;0,'(6)'!$N157,"")</f>
        <v/>
      </c>
      <c r="R212" t="str">
        <f>IF('(7)'!$N157&lt;&gt;0,'(7)'!$N157,"")</f>
        <v/>
      </c>
      <c r="S212" t="str">
        <f>IF('(8)'!$N157&lt;&gt;0,'(8)'!$N157,"")</f>
        <v/>
      </c>
      <c r="T212" t="str">
        <f>IF('(9)'!$N157&lt;&gt;0,'(9)'!$N157,"")</f>
        <v/>
      </c>
      <c r="U212" t="str">
        <f>IF('(10)'!$N157&lt;&gt;0,'(10)'!$N157,"")</f>
        <v/>
      </c>
      <c r="V212" t="str">
        <f>IF('(11)'!$N157&lt;&gt;0,'(11)'!$N157,"")</f>
        <v/>
      </c>
      <c r="W212" t="str">
        <f>IF('(12)'!$N157&lt;&gt;0,'(12)'!$N157,"")</f>
        <v/>
      </c>
      <c r="X212" t="str">
        <f>IF('(13)'!$N157&lt;&gt;0,'(13)'!$N157,"")</f>
        <v/>
      </c>
      <c r="Y212" t="str">
        <f>IF('(14)'!$N157&lt;&gt;0,'(14)'!$N157,"")</f>
        <v/>
      </c>
      <c r="Z212" t="str">
        <f>IF('(15)'!$N157&lt;&gt;0,'(15)'!$N157,"")</f>
        <v/>
      </c>
      <c r="AA212" t="str">
        <f>IF('(16)'!$N157&lt;&gt;0,'(16)'!$N157,"")</f>
        <v/>
      </c>
      <c r="AB212" t="str">
        <f>IF('(17)'!$N157&lt;&gt;0,'(17)'!$N157,"")</f>
        <v/>
      </c>
      <c r="AC212" t="str">
        <f>IF('(18)'!$N157&lt;&gt;0,'(18)'!$N157,"")</f>
        <v/>
      </c>
      <c r="AD212" t="str">
        <f>IF('(19)'!$N157&lt;&gt;0,'(19)'!$N157,"")</f>
        <v/>
      </c>
      <c r="AE212" t="str">
        <f>IF('(20)'!$N157&lt;&gt;0,'(20)'!$N157,"")</f>
        <v/>
      </c>
      <c r="AG212" s="1" t="str">
        <f t="shared" si="39"/>
        <v/>
      </c>
      <c r="AH212" s="1"/>
    </row>
    <row r="213" spans="1:34" ht="16.5">
      <c r="A213" s="1"/>
      <c r="B213" s="26">
        <f t="shared" si="37"/>
        <v>0.5</v>
      </c>
      <c r="C213" s="789" t="str">
        <f t="shared" si="40"/>
        <v>||||||||||||||||||||||||||||||||||||||||||</v>
      </c>
      <c r="D213" s="790"/>
      <c r="F213" s="8" t="s">
        <v>193</v>
      </c>
      <c r="G213" s="13" t="s">
        <v>341</v>
      </c>
      <c r="H213" s="11"/>
      <c r="I213" s="11"/>
      <c r="J213" s="11"/>
      <c r="K213" s="29" t="s">
        <v>71</v>
      </c>
      <c r="L213" t="str">
        <f>IF('(1)'!$N158&lt;&gt;0,'(1)'!$N158,"")</f>
        <v/>
      </c>
      <c r="M213" t="str">
        <f>IF('(2)'!$N158&lt;&gt;0,'(2)'!$N158,"")</f>
        <v/>
      </c>
      <c r="N213" t="str">
        <f>IF('(3)'!$N158&lt;&gt;0,'(3)'!$N158,"")</f>
        <v/>
      </c>
      <c r="O213" t="str">
        <f>IF('(4)'!$N158&lt;&gt;0,'(4)'!$N158,"")</f>
        <v/>
      </c>
      <c r="P213">
        <f>IF('(5)'!$N158&lt;&gt;0,'(5)'!$N158,"")</f>
        <v>3</v>
      </c>
      <c r="Q213" t="str">
        <f>IF('(6)'!$N158&lt;&gt;0,'(6)'!$N158,"")</f>
        <v/>
      </c>
      <c r="R213" t="str">
        <f>IF('(7)'!$N158&lt;&gt;0,'(7)'!$N158,"")</f>
        <v/>
      </c>
      <c r="S213" t="str">
        <f>IF('(8)'!$N158&lt;&gt;0,'(8)'!$N158,"")</f>
        <v/>
      </c>
      <c r="T213" t="str">
        <f>IF('(9)'!$N158&lt;&gt;0,'(9)'!$N158,"")</f>
        <v/>
      </c>
      <c r="U213" t="str">
        <f>IF('(10)'!$N158&lt;&gt;0,'(10)'!$N158,"")</f>
        <v/>
      </c>
      <c r="V213" t="str">
        <f>IF('(11)'!$N158&lt;&gt;0,'(11)'!$N158,"")</f>
        <v/>
      </c>
      <c r="W213" t="str">
        <f>IF('(12)'!$N158&lt;&gt;0,'(12)'!$N158,"")</f>
        <v/>
      </c>
      <c r="X213" t="str">
        <f>IF('(13)'!$N158&lt;&gt;0,'(13)'!$N158,"")</f>
        <v/>
      </c>
      <c r="Y213" t="str">
        <f>IF('(14)'!$N158&lt;&gt;0,'(14)'!$N158,"")</f>
        <v/>
      </c>
      <c r="Z213" t="str">
        <f>IF('(15)'!$N158&lt;&gt;0,'(15)'!$N158,"")</f>
        <v/>
      </c>
      <c r="AA213" t="str">
        <f>IF('(16)'!$N158&lt;&gt;0,'(16)'!$N158,"")</f>
        <v/>
      </c>
      <c r="AB213" t="str">
        <f>IF('(17)'!$N158&lt;&gt;0,'(17)'!$N158,"")</f>
        <v/>
      </c>
      <c r="AC213" t="str">
        <f>IF('(18)'!$N158&lt;&gt;0,'(18)'!$N158,"")</f>
        <v/>
      </c>
      <c r="AD213" t="str">
        <f>IF('(19)'!$N158&lt;&gt;0,'(19)'!$N158,"")</f>
        <v/>
      </c>
      <c r="AE213" t="str">
        <f>IF('(20)'!$N158&lt;&gt;0,'(20)'!$N158,"")</f>
        <v/>
      </c>
      <c r="AG213" s="1">
        <f t="shared" si="39"/>
        <v>3</v>
      </c>
      <c r="AH213" s="1"/>
    </row>
    <row r="214" spans="1:34" ht="16.5">
      <c r="A214" s="1"/>
      <c r="B214" s="26" t="e">
        <f t="shared" si="37"/>
        <v>#VALUE!</v>
      </c>
      <c r="C214" s="789" t="e">
        <f t="shared" si="40"/>
        <v>#VALUE!</v>
      </c>
      <c r="D214" s="790"/>
      <c r="F214" s="8" t="s">
        <v>194</v>
      </c>
      <c r="G214" s="13" t="s">
        <v>342</v>
      </c>
      <c r="H214" s="11"/>
      <c r="I214" s="11"/>
      <c r="J214" s="11"/>
      <c r="K214" s="29" t="s">
        <v>72</v>
      </c>
      <c r="L214" t="str">
        <f>IF('(1)'!$N159&lt;&gt;0,'(1)'!$N159,"")</f>
        <v/>
      </c>
      <c r="M214" t="str">
        <f>IF('(2)'!$N159&lt;&gt;0,'(2)'!$N159,"")</f>
        <v/>
      </c>
      <c r="N214" t="str">
        <f>IF('(3)'!$N159&lt;&gt;0,'(3)'!$N159,"")</f>
        <v/>
      </c>
      <c r="O214" t="str">
        <f>IF('(4)'!$N159&lt;&gt;0,'(4)'!$N159,"")</f>
        <v/>
      </c>
      <c r="P214" t="str">
        <f>IF('(5)'!$N159&lt;&gt;0,'(5)'!$N159,"")</f>
        <v/>
      </c>
      <c r="Q214" t="str">
        <f>IF('(6)'!$N159&lt;&gt;0,'(6)'!$N159,"")</f>
        <v/>
      </c>
      <c r="R214" t="str">
        <f>IF('(7)'!$N159&lt;&gt;0,'(7)'!$N159,"")</f>
        <v/>
      </c>
      <c r="S214" t="str">
        <f>IF('(8)'!$N159&lt;&gt;0,'(8)'!$N159,"")</f>
        <v/>
      </c>
      <c r="T214" t="str">
        <f>IF('(9)'!$N159&lt;&gt;0,'(9)'!$N159,"")</f>
        <v/>
      </c>
      <c r="U214" t="str">
        <f>IF('(10)'!$N159&lt;&gt;0,'(10)'!$N159,"")</f>
        <v/>
      </c>
      <c r="V214" t="str">
        <f>IF('(11)'!$N159&lt;&gt;0,'(11)'!$N159,"")</f>
        <v/>
      </c>
      <c r="W214" t="str">
        <f>IF('(12)'!$N159&lt;&gt;0,'(12)'!$N159,"")</f>
        <v/>
      </c>
      <c r="X214" t="str">
        <f>IF('(13)'!$N159&lt;&gt;0,'(13)'!$N159,"")</f>
        <v/>
      </c>
      <c r="Y214" t="str">
        <f>IF('(14)'!$N159&lt;&gt;0,'(14)'!$N159,"")</f>
        <v/>
      </c>
      <c r="Z214" t="str">
        <f>IF('(15)'!$N159&lt;&gt;0,'(15)'!$N159,"")</f>
        <v/>
      </c>
      <c r="AA214" t="str">
        <f>IF('(16)'!$N159&lt;&gt;0,'(16)'!$N159,"")</f>
        <v/>
      </c>
      <c r="AB214" t="str">
        <f>IF('(17)'!$N159&lt;&gt;0,'(17)'!$N159,"")</f>
        <v/>
      </c>
      <c r="AC214" t="str">
        <f>IF('(18)'!$N159&lt;&gt;0,'(18)'!$N159,"")</f>
        <v/>
      </c>
      <c r="AD214" t="str">
        <f>IF('(19)'!$N159&lt;&gt;0,'(19)'!$N159,"")</f>
        <v/>
      </c>
      <c r="AE214" t="str">
        <f>IF('(20)'!$N159&lt;&gt;0,'(20)'!$N159,"")</f>
        <v/>
      </c>
      <c r="AG214" s="1" t="str">
        <f t="shared" si="39"/>
        <v/>
      </c>
      <c r="AH214" s="1"/>
    </row>
    <row r="215" spans="1:34" ht="16.5">
      <c r="A215" s="1"/>
      <c r="B215" s="26"/>
      <c r="D215" s="74"/>
      <c r="F215" s="8"/>
      <c r="G215" s="11"/>
      <c r="H215" s="11"/>
      <c r="I215" s="11"/>
      <c r="J215" s="11"/>
      <c r="K215" s="29"/>
      <c r="AG215" s="1"/>
      <c r="AH215" s="1"/>
    </row>
    <row r="216" spans="1:34" ht="16.5">
      <c r="A216" s="25">
        <f>(AG216/60)*10</f>
        <v>0.63194444444444442</v>
      </c>
      <c r="B216" s="756" t="str">
        <f>REPT("|",AG216*14)</f>
        <v>|||||||||||||||||||||||||||||||||||||||||||||||||||||</v>
      </c>
      <c r="C216" s="784"/>
      <c r="D216" s="9" t="s">
        <v>195</v>
      </c>
      <c r="F216" s="75" t="s">
        <v>196</v>
      </c>
      <c r="G216" s="11"/>
      <c r="H216" s="11"/>
      <c r="I216" s="11"/>
      <c r="J216" s="11"/>
      <c r="K216" s="29"/>
      <c r="L216" s="182">
        <f>IF(SUM(L218:L222)&gt;0,AVERAGEIF(L218:L222, "&lt;&gt;0"),NA())</f>
        <v>3</v>
      </c>
      <c r="M216" s="182">
        <f t="shared" ref="M216:AE216" si="41">IF(SUM(M218:M222)&gt;0,AVERAGEIF(M218:M222, "&lt;&gt;0"),NA())</f>
        <v>4</v>
      </c>
      <c r="N216" s="182" t="e">
        <f t="shared" si="41"/>
        <v>#N/A</v>
      </c>
      <c r="O216" s="182" t="e">
        <f t="shared" si="41"/>
        <v>#N/A</v>
      </c>
      <c r="P216" s="182">
        <f t="shared" si="41"/>
        <v>4.5</v>
      </c>
      <c r="Q216" s="182" t="e">
        <f t="shared" si="41"/>
        <v>#N/A</v>
      </c>
      <c r="R216" s="182" t="e">
        <f t="shared" si="41"/>
        <v>#N/A</v>
      </c>
      <c r="S216" s="182" t="e">
        <f t="shared" si="41"/>
        <v>#N/A</v>
      </c>
      <c r="T216" s="182" t="e">
        <f t="shared" si="41"/>
        <v>#N/A</v>
      </c>
      <c r="U216" s="182" t="e">
        <f t="shared" si="41"/>
        <v>#N/A</v>
      </c>
      <c r="V216" s="182" t="e">
        <f t="shared" si="41"/>
        <v>#N/A</v>
      </c>
      <c r="W216" s="182" t="e">
        <f t="shared" si="41"/>
        <v>#N/A</v>
      </c>
      <c r="X216" s="182" t="e">
        <f t="shared" si="41"/>
        <v>#N/A</v>
      </c>
      <c r="Y216" s="182" t="e">
        <f t="shared" si="41"/>
        <v>#N/A</v>
      </c>
      <c r="Z216" s="182" t="e">
        <f t="shared" si="41"/>
        <v>#N/A</v>
      </c>
      <c r="AA216" s="182" t="e">
        <f t="shared" si="41"/>
        <v>#N/A</v>
      </c>
      <c r="AB216" s="182" t="e">
        <f t="shared" si="41"/>
        <v>#N/A</v>
      </c>
      <c r="AC216" s="182" t="e">
        <f t="shared" si="41"/>
        <v>#N/A</v>
      </c>
      <c r="AD216" s="182" t="e">
        <f t="shared" si="41"/>
        <v>#N/A</v>
      </c>
      <c r="AE216" s="182" t="e">
        <f t="shared" si="41"/>
        <v>#N/A</v>
      </c>
      <c r="AG216" s="78">
        <f>IF(SUM(AG218:AG222)&gt;0,AVERAGEIF(AG218:AG222, "&lt;&gt;0"),"")</f>
        <v>3.7916666666666665</v>
      </c>
      <c r="AH216" s="1"/>
    </row>
    <row r="217" spans="1:34" ht="16.5">
      <c r="A217" s="1"/>
      <c r="B217" s="26"/>
      <c r="D217" s="74"/>
      <c r="F217" s="8"/>
      <c r="G217" s="11"/>
      <c r="H217" s="11"/>
      <c r="I217" s="11"/>
      <c r="J217" s="11"/>
      <c r="K217" s="29"/>
      <c r="AG217" s="1"/>
      <c r="AH217" s="1"/>
    </row>
    <row r="218" spans="1:34" ht="16.5">
      <c r="A218" s="1"/>
      <c r="B218" s="26" t="e">
        <f t="shared" si="37"/>
        <v>#VALUE!</v>
      </c>
      <c r="C218" s="789" t="e">
        <f>REPT("|",AG218*14)</f>
        <v>#VALUE!</v>
      </c>
      <c r="D218" s="790"/>
      <c r="F218" s="8" t="s">
        <v>197</v>
      </c>
      <c r="G218" s="13" t="s">
        <v>343</v>
      </c>
      <c r="H218" s="11"/>
      <c r="I218" s="11"/>
      <c r="J218" s="11"/>
      <c r="K218" s="29" t="s">
        <v>73</v>
      </c>
      <c r="L218" t="str">
        <f>IF('(1)'!$N165&lt;&gt;0,'(1)'!$N165,"")</f>
        <v/>
      </c>
      <c r="M218" t="str">
        <f>IF('(2)'!$N165&lt;&gt;0,'(2)'!$N165,"")</f>
        <v/>
      </c>
      <c r="N218" t="str">
        <f>IF('(3)'!$N165&lt;&gt;0,'(3)'!$N165,"")</f>
        <v/>
      </c>
      <c r="O218" t="str">
        <f>IF('(4)'!$N165&lt;&gt;0,'(4)'!$N165,"")</f>
        <v/>
      </c>
      <c r="P218" t="str">
        <f>IF('(5)'!$N165&lt;&gt;0,'(5)'!$N165,"")</f>
        <v/>
      </c>
      <c r="Q218" t="str">
        <f>IF('(6)'!$N165&lt;&gt;0,'(6)'!$N165,"")</f>
        <v/>
      </c>
      <c r="R218" t="str">
        <f>IF('(7)'!$N165&lt;&gt;0,'(7)'!$N165,"")</f>
        <v/>
      </c>
      <c r="S218" t="str">
        <f>IF('(8)'!$N165&lt;&gt;0,'(8)'!$N165,"")</f>
        <v/>
      </c>
      <c r="T218" t="str">
        <f>IF('(9)'!$N165&lt;&gt;0,'(9)'!$N165,"")</f>
        <v/>
      </c>
      <c r="U218" t="str">
        <f>IF('(10)'!$N165&lt;&gt;0,'(10)'!$N165,"")</f>
        <v/>
      </c>
      <c r="V218" t="str">
        <f>IF('(11)'!$N165&lt;&gt;0,'(11)'!$N165,"")</f>
        <v/>
      </c>
      <c r="W218" t="str">
        <f>IF('(12)'!$N165&lt;&gt;0,'(12)'!$N165,"")</f>
        <v/>
      </c>
      <c r="X218" t="str">
        <f>IF('(13)'!$N165&lt;&gt;0,'(13)'!$N165,"")</f>
        <v/>
      </c>
      <c r="Y218" t="str">
        <f>IF('(14)'!$N165&lt;&gt;0,'(14)'!$N165,"")</f>
        <v/>
      </c>
      <c r="Z218" t="str">
        <f>IF('(15)'!$N165&lt;&gt;0,'(15)'!$N165,"")</f>
        <v/>
      </c>
      <c r="AA218" t="str">
        <f>IF('(16)'!$N165&lt;&gt;0,'(16)'!$N165,"")</f>
        <v/>
      </c>
      <c r="AB218" t="str">
        <f>IF('(17)'!$N165&lt;&gt;0,'(17)'!$N165,"")</f>
        <v/>
      </c>
      <c r="AC218" t="str">
        <f>IF('(18)'!$N165&lt;&gt;0,'(18)'!$N165,"")</f>
        <v/>
      </c>
      <c r="AD218" t="str">
        <f>IF('(19)'!$N165&lt;&gt;0,'(19)'!$N165,"")</f>
        <v/>
      </c>
      <c r="AE218" t="str">
        <f>IF('(20)'!$N165&lt;&gt;0,'(20)'!$N165,"")</f>
        <v/>
      </c>
      <c r="AG218" s="1" t="str">
        <f>IF(SUM(L218:AE218)=0,"",AVERAGEIF(L218:AE218,"&gt;0"))</f>
        <v/>
      </c>
      <c r="AH218" s="1"/>
    </row>
    <row r="219" spans="1:34" ht="16.5">
      <c r="A219" s="1"/>
      <c r="B219" s="26">
        <f t="shared" si="37"/>
        <v>0.58333333333333337</v>
      </c>
      <c r="C219" s="789" t="str">
        <f>REPT("|",AG219*14)</f>
        <v>|||||||||||||||||||||||||||||||||||||||||||||||||</v>
      </c>
      <c r="D219" s="790"/>
      <c r="F219" s="8" t="s">
        <v>198</v>
      </c>
      <c r="G219" s="13" t="s">
        <v>344</v>
      </c>
      <c r="H219" s="11"/>
      <c r="I219" s="11"/>
      <c r="J219" s="11"/>
      <c r="K219" s="29" t="s">
        <v>74</v>
      </c>
      <c r="L219">
        <f>IF('(1)'!$N166&lt;&gt;0,'(1)'!$N166,"")</f>
        <v>3</v>
      </c>
      <c r="M219" t="str">
        <f>IF('(2)'!$N166&lt;&gt;0,'(2)'!$N166,"")</f>
        <v/>
      </c>
      <c r="N219" t="str">
        <f>IF('(3)'!$N166&lt;&gt;0,'(3)'!$N166,"")</f>
        <v/>
      </c>
      <c r="O219" t="str">
        <f>IF('(4)'!$N166&lt;&gt;0,'(4)'!$N166,"")</f>
        <v/>
      </c>
      <c r="P219">
        <f>IF('(5)'!$N166&lt;&gt;0,'(5)'!$N166,"")</f>
        <v>4</v>
      </c>
      <c r="Q219" t="str">
        <f>IF('(6)'!$N166&lt;&gt;0,'(6)'!$N166,"")</f>
        <v/>
      </c>
      <c r="R219" t="str">
        <f>IF('(7)'!$N166&lt;&gt;0,'(7)'!$N166,"")</f>
        <v/>
      </c>
      <c r="S219" t="str">
        <f>IF('(8)'!$N166&lt;&gt;0,'(8)'!$N166,"")</f>
        <v/>
      </c>
      <c r="T219" t="str">
        <f>IF('(9)'!$N166&lt;&gt;0,'(9)'!$N166,"")</f>
        <v/>
      </c>
      <c r="U219" t="str">
        <f>IF('(10)'!$N166&lt;&gt;0,'(10)'!$N166,"")</f>
        <v/>
      </c>
      <c r="V219" t="str">
        <f>IF('(11)'!$N166&lt;&gt;0,'(11)'!$N166,"")</f>
        <v/>
      </c>
      <c r="W219" t="str">
        <f>IF('(12)'!$N166&lt;&gt;0,'(12)'!$N166,"")</f>
        <v/>
      </c>
      <c r="X219" t="str">
        <f>IF('(13)'!$N166&lt;&gt;0,'(13)'!$N166,"")</f>
        <v/>
      </c>
      <c r="Y219" t="str">
        <f>IF('(14)'!$N166&lt;&gt;0,'(14)'!$N166,"")</f>
        <v/>
      </c>
      <c r="Z219" t="str">
        <f>IF('(15)'!$N166&lt;&gt;0,'(15)'!$N166,"")</f>
        <v/>
      </c>
      <c r="AA219" t="str">
        <f>IF('(16)'!$N166&lt;&gt;0,'(16)'!$N166,"")</f>
        <v/>
      </c>
      <c r="AB219" t="str">
        <f>IF('(17)'!$N166&lt;&gt;0,'(17)'!$N166,"")</f>
        <v/>
      </c>
      <c r="AC219" t="str">
        <f>IF('(18)'!$N166&lt;&gt;0,'(18)'!$N166,"")</f>
        <v/>
      </c>
      <c r="AD219" t="str">
        <f>IF('(19)'!$N166&lt;&gt;0,'(19)'!$N166,"")</f>
        <v/>
      </c>
      <c r="AE219" t="str">
        <f>IF('(20)'!$N166&lt;&gt;0,'(20)'!$N166,"")</f>
        <v/>
      </c>
      <c r="AG219" s="1">
        <f>IF(SUM(L219:AE219)=0,"",AVERAGEIF(L219:AE219,"&gt;0"))</f>
        <v>3.5</v>
      </c>
      <c r="AH219" s="1"/>
    </row>
    <row r="220" spans="1:34" ht="16.5">
      <c r="A220" s="1"/>
      <c r="B220" s="26">
        <f t="shared" si="37"/>
        <v>0.5</v>
      </c>
      <c r="C220" s="789" t="str">
        <f>REPT("|",AG220*14)</f>
        <v>||||||||||||||||||||||||||||||||||||||||||</v>
      </c>
      <c r="D220" s="790"/>
      <c r="F220" s="8" t="s">
        <v>199</v>
      </c>
      <c r="G220" s="13" t="s">
        <v>345</v>
      </c>
      <c r="H220" s="11"/>
      <c r="I220" s="11"/>
      <c r="J220" s="11"/>
      <c r="K220" s="29" t="s">
        <v>75</v>
      </c>
      <c r="L220">
        <f>IF('(1)'!$N167&lt;&gt;0,'(1)'!$N167,"")</f>
        <v>3</v>
      </c>
      <c r="M220" t="str">
        <f>IF('(2)'!$N167&lt;&gt;0,'(2)'!$N167,"")</f>
        <v/>
      </c>
      <c r="N220" t="str">
        <f>IF('(3)'!$N167&lt;&gt;0,'(3)'!$N167,"")</f>
        <v/>
      </c>
      <c r="O220" t="str">
        <f>IF('(4)'!$N167&lt;&gt;0,'(4)'!$N167,"")</f>
        <v/>
      </c>
      <c r="P220" t="str">
        <f>IF('(5)'!$N167&lt;&gt;0,'(5)'!$N167,"")</f>
        <v/>
      </c>
      <c r="Q220" t="str">
        <f>IF('(6)'!$N167&lt;&gt;0,'(6)'!$N167,"")</f>
        <v/>
      </c>
      <c r="R220" t="str">
        <f>IF('(7)'!$N167&lt;&gt;0,'(7)'!$N167,"")</f>
        <v/>
      </c>
      <c r="S220" t="str">
        <f>IF('(8)'!$N167&lt;&gt;0,'(8)'!$N167,"")</f>
        <v/>
      </c>
      <c r="T220" t="str">
        <f>IF('(9)'!$N167&lt;&gt;0,'(9)'!$N167,"")</f>
        <v/>
      </c>
      <c r="U220" t="str">
        <f>IF('(10)'!$N167&lt;&gt;0,'(10)'!$N167,"")</f>
        <v/>
      </c>
      <c r="V220" t="str">
        <f>IF('(11)'!$N167&lt;&gt;0,'(11)'!$N167,"")</f>
        <v/>
      </c>
      <c r="W220" t="str">
        <f>IF('(12)'!$N167&lt;&gt;0,'(12)'!$N167,"")</f>
        <v/>
      </c>
      <c r="X220" t="str">
        <f>IF('(13)'!$N167&lt;&gt;0,'(13)'!$N167,"")</f>
        <v/>
      </c>
      <c r="Y220" t="str">
        <f>IF('(14)'!$N167&lt;&gt;0,'(14)'!$N167,"")</f>
        <v/>
      </c>
      <c r="Z220" t="str">
        <f>IF('(15)'!$N167&lt;&gt;0,'(15)'!$N167,"")</f>
        <v/>
      </c>
      <c r="AA220" t="str">
        <f>IF('(16)'!$N167&lt;&gt;0,'(16)'!$N167,"")</f>
        <v/>
      </c>
      <c r="AB220" t="str">
        <f>IF('(17)'!$N167&lt;&gt;0,'(17)'!$N167,"")</f>
        <v/>
      </c>
      <c r="AC220" t="str">
        <f>IF('(18)'!$N167&lt;&gt;0,'(18)'!$N167,"")</f>
        <v/>
      </c>
      <c r="AD220" t="str">
        <f>IF('(19)'!$N167&lt;&gt;0,'(19)'!$N167,"")</f>
        <v/>
      </c>
      <c r="AE220" t="str">
        <f>IF('(20)'!$N167&lt;&gt;0,'(20)'!$N167,"")</f>
        <v/>
      </c>
      <c r="AG220" s="1">
        <f>IF(SUM(L220:AE220)=0,"",AVERAGEIF(L220:AE220,"&gt;0"))</f>
        <v>3</v>
      </c>
      <c r="AH220" s="1"/>
    </row>
    <row r="221" spans="1:34" ht="16.5">
      <c r="A221" s="1"/>
      <c r="B221" s="26">
        <f t="shared" si="37"/>
        <v>0.61111111111111105</v>
      </c>
      <c r="C221" s="789" t="str">
        <f>REPT("|",AG221*14)</f>
        <v>|||||||||||||||||||||||||||||||||||||||||||||||||||</v>
      </c>
      <c r="D221" s="790"/>
      <c r="F221" s="8" t="s">
        <v>200</v>
      </c>
      <c r="G221" s="13" t="s">
        <v>346</v>
      </c>
      <c r="H221" s="11"/>
      <c r="I221" s="11"/>
      <c r="J221" s="11"/>
      <c r="K221" s="29"/>
      <c r="L221">
        <f>IF('(1)'!$N168&lt;&gt;0,'(1)'!$N168,"")</f>
        <v>3</v>
      </c>
      <c r="M221">
        <f>IF('(2)'!$N168&lt;&gt;0,'(2)'!$N168,"")</f>
        <v>3</v>
      </c>
      <c r="N221" t="str">
        <f>IF('(3)'!$N168&lt;&gt;0,'(3)'!$N168,"")</f>
        <v/>
      </c>
      <c r="O221" t="str">
        <f>IF('(4)'!$N168&lt;&gt;0,'(4)'!$N168,"")</f>
        <v/>
      </c>
      <c r="P221">
        <f>IF('(5)'!$N168&lt;&gt;0,'(5)'!$N168,"")</f>
        <v>5</v>
      </c>
      <c r="Q221" t="str">
        <f>IF('(6)'!$N168&lt;&gt;0,'(6)'!$N168,"")</f>
        <v/>
      </c>
      <c r="R221" t="str">
        <f>IF('(7)'!$N168&lt;&gt;0,'(7)'!$N168,"")</f>
        <v/>
      </c>
      <c r="S221" t="str">
        <f>IF('(8)'!$N168&lt;&gt;0,'(8)'!$N168,"")</f>
        <v/>
      </c>
      <c r="T221" t="str">
        <f>IF('(9)'!$N168&lt;&gt;0,'(9)'!$N168,"")</f>
        <v/>
      </c>
      <c r="U221" t="str">
        <f>IF('(10)'!$N168&lt;&gt;0,'(10)'!$N168,"")</f>
        <v/>
      </c>
      <c r="V221" t="str">
        <f>IF('(11)'!$N168&lt;&gt;0,'(11)'!$N168,"")</f>
        <v/>
      </c>
      <c r="W221" t="str">
        <f>IF('(12)'!$N168&lt;&gt;0,'(12)'!$N168,"")</f>
        <v/>
      </c>
      <c r="X221" t="str">
        <f>IF('(13)'!$N168&lt;&gt;0,'(13)'!$N168,"")</f>
        <v/>
      </c>
      <c r="Y221" t="str">
        <f>IF('(14)'!$N168&lt;&gt;0,'(14)'!$N168,"")</f>
        <v/>
      </c>
      <c r="Z221" t="str">
        <f>IF('(15)'!$N168&lt;&gt;0,'(15)'!$N168,"")</f>
        <v/>
      </c>
      <c r="AA221" t="str">
        <f>IF('(16)'!$N168&lt;&gt;0,'(16)'!$N168,"")</f>
        <v/>
      </c>
      <c r="AB221" t="str">
        <f>IF('(17)'!$N168&lt;&gt;0,'(17)'!$N168,"")</f>
        <v/>
      </c>
      <c r="AC221" t="str">
        <f>IF('(18)'!$N168&lt;&gt;0,'(18)'!$N168,"")</f>
        <v/>
      </c>
      <c r="AD221" t="str">
        <f>IF('(19)'!$N168&lt;&gt;0,'(19)'!$N168,"")</f>
        <v/>
      </c>
      <c r="AE221" t="str">
        <f>IF('(20)'!$N168&lt;&gt;0,'(20)'!$N168,"")</f>
        <v/>
      </c>
      <c r="AG221" s="1">
        <f>IF(SUM(L221:AE221)=0,"",AVERAGEIF(L221:AE221,"&gt;0"))</f>
        <v>3.6666666666666665</v>
      </c>
      <c r="AH221" s="1"/>
    </row>
    <row r="222" spans="1:34" ht="16.5">
      <c r="A222" s="1"/>
      <c r="B222" s="26">
        <f t="shared" si="37"/>
        <v>0.83333333333333326</v>
      </c>
      <c r="C222" s="789" t="str">
        <f>REPT("|",AG222*14)</f>
        <v>||||||||||||||||||||||||||||||||||||||||||||||||||||||||||||||||||||||</v>
      </c>
      <c r="D222" s="790"/>
      <c r="F222" s="8" t="s">
        <v>201</v>
      </c>
      <c r="G222" s="13" t="s">
        <v>347</v>
      </c>
      <c r="H222" s="11"/>
      <c r="I222" s="11"/>
      <c r="J222" s="11"/>
      <c r="K222" s="29"/>
      <c r="L222" t="str">
        <f>IF('(1)'!$N169&lt;&gt;0,'(1)'!$N169,"")</f>
        <v/>
      </c>
      <c r="M222">
        <f>IF('(2)'!$N169&lt;&gt;0,'(2)'!$N169,"")</f>
        <v>5</v>
      </c>
      <c r="N222" t="str">
        <f>IF('(3)'!$N169&lt;&gt;0,'(3)'!$N169,"")</f>
        <v/>
      </c>
      <c r="O222" t="str">
        <f>IF('(4)'!$N169&lt;&gt;0,'(4)'!$N169,"")</f>
        <v/>
      </c>
      <c r="P222" t="str">
        <f>IF('(5)'!$N169&lt;&gt;0,'(5)'!$N169,"")</f>
        <v/>
      </c>
      <c r="Q222" t="str">
        <f>IF('(6)'!$N169&lt;&gt;0,'(6)'!$N169,"")</f>
        <v/>
      </c>
      <c r="R222" t="str">
        <f>IF('(7)'!$N169&lt;&gt;0,'(7)'!$N169,"")</f>
        <v/>
      </c>
      <c r="S222" t="str">
        <f>IF('(8)'!$N169&lt;&gt;0,'(8)'!$N169,"")</f>
        <v/>
      </c>
      <c r="T222" t="str">
        <f>IF('(9)'!$N169&lt;&gt;0,'(9)'!$N169,"")</f>
        <v/>
      </c>
      <c r="U222" t="str">
        <f>IF('(10)'!$N169&lt;&gt;0,'(10)'!$N169,"")</f>
        <v/>
      </c>
      <c r="V222" t="str">
        <f>IF('(11)'!$N169&lt;&gt;0,'(11)'!$N169,"")</f>
        <v/>
      </c>
      <c r="W222" t="str">
        <f>IF('(12)'!$N169&lt;&gt;0,'(12)'!$N169,"")</f>
        <v/>
      </c>
      <c r="X222" t="str">
        <f>IF('(13)'!$N169&lt;&gt;0,'(13)'!$N169,"")</f>
        <v/>
      </c>
      <c r="Y222" t="str">
        <f>IF('(14)'!$N169&lt;&gt;0,'(14)'!$N169,"")</f>
        <v/>
      </c>
      <c r="Z222" t="str">
        <f>IF('(15)'!$N169&lt;&gt;0,'(15)'!$N169,"")</f>
        <v/>
      </c>
      <c r="AA222" t="str">
        <f>IF('(16)'!$N169&lt;&gt;0,'(16)'!$N169,"")</f>
        <v/>
      </c>
      <c r="AB222" t="str">
        <f>IF('(17)'!$N169&lt;&gt;0,'(17)'!$N169,"")</f>
        <v/>
      </c>
      <c r="AC222" t="str">
        <f>IF('(18)'!$N169&lt;&gt;0,'(18)'!$N169,"")</f>
        <v/>
      </c>
      <c r="AD222" t="str">
        <f>IF('(19)'!$N169&lt;&gt;0,'(19)'!$N169,"")</f>
        <v/>
      </c>
      <c r="AE222" t="str">
        <f>IF('(20)'!$N169&lt;&gt;0,'(20)'!$N169,"")</f>
        <v/>
      </c>
      <c r="AG222" s="1">
        <f>IF(SUM(L222:AE222)=0,"",AVERAGEIF(L222:AE222,"&gt;0"))</f>
        <v>5</v>
      </c>
      <c r="AH222" s="1"/>
    </row>
    <row r="223" spans="1:34" ht="16.5">
      <c r="A223" s="1"/>
      <c r="B223" s="26"/>
      <c r="D223" s="74"/>
      <c r="F223" s="8"/>
      <c r="G223" s="11"/>
      <c r="H223" s="11"/>
      <c r="I223" s="11"/>
      <c r="J223" s="11"/>
      <c r="K223" s="29"/>
      <c r="AG223" s="1"/>
      <c r="AH223" s="1"/>
    </row>
    <row r="224" spans="1:34" ht="16.5">
      <c r="A224" s="25">
        <f>(AG224/60)*10</f>
        <v>0.58333333333333337</v>
      </c>
      <c r="B224" s="756" t="str">
        <f>REPT("|",AG224*14)</f>
        <v>|||||||||||||||||||||||||||||||||||||||||||||||||</v>
      </c>
      <c r="C224" s="784"/>
      <c r="D224" s="9" t="s">
        <v>204</v>
      </c>
      <c r="F224" s="75" t="s">
        <v>205</v>
      </c>
      <c r="G224" s="11"/>
      <c r="H224" s="11"/>
      <c r="I224" s="11"/>
      <c r="J224" s="11"/>
      <c r="K224" s="29"/>
      <c r="L224" s="182" t="e">
        <f>IF(SUM(L226:L228)&gt;0,AVERAGEIF(L226:L228, "&lt;&gt;0"),NA())</f>
        <v>#N/A</v>
      </c>
      <c r="M224" s="182">
        <f t="shared" ref="M224:AE224" si="42">IF(SUM(M226:M228)&gt;0,AVERAGEIF(M226:M228, "&lt;&gt;0"),NA())</f>
        <v>3.5</v>
      </c>
      <c r="N224" s="182" t="e">
        <f t="shared" si="42"/>
        <v>#N/A</v>
      </c>
      <c r="O224" s="182" t="e">
        <f t="shared" si="42"/>
        <v>#N/A</v>
      </c>
      <c r="P224" s="182" t="e">
        <f t="shared" si="42"/>
        <v>#N/A</v>
      </c>
      <c r="Q224" s="182" t="e">
        <f t="shared" si="42"/>
        <v>#N/A</v>
      </c>
      <c r="R224" s="182" t="e">
        <f t="shared" si="42"/>
        <v>#N/A</v>
      </c>
      <c r="S224" s="182" t="e">
        <f t="shared" si="42"/>
        <v>#N/A</v>
      </c>
      <c r="T224" s="182" t="e">
        <f t="shared" si="42"/>
        <v>#N/A</v>
      </c>
      <c r="U224" s="182" t="e">
        <f t="shared" si="42"/>
        <v>#N/A</v>
      </c>
      <c r="V224" s="182" t="e">
        <f t="shared" si="42"/>
        <v>#N/A</v>
      </c>
      <c r="W224" s="182" t="e">
        <f t="shared" si="42"/>
        <v>#N/A</v>
      </c>
      <c r="X224" s="182" t="e">
        <f t="shared" si="42"/>
        <v>#N/A</v>
      </c>
      <c r="Y224" s="182" t="e">
        <f t="shared" si="42"/>
        <v>#N/A</v>
      </c>
      <c r="Z224" s="182" t="e">
        <f t="shared" si="42"/>
        <v>#N/A</v>
      </c>
      <c r="AA224" s="182" t="e">
        <f t="shared" si="42"/>
        <v>#N/A</v>
      </c>
      <c r="AB224" s="182" t="e">
        <f t="shared" si="42"/>
        <v>#N/A</v>
      </c>
      <c r="AC224" s="182" t="e">
        <f t="shared" si="42"/>
        <v>#N/A</v>
      </c>
      <c r="AD224" s="182" t="e">
        <f t="shared" si="42"/>
        <v>#N/A</v>
      </c>
      <c r="AE224" s="182" t="e">
        <f t="shared" si="42"/>
        <v>#N/A</v>
      </c>
      <c r="AG224" s="78">
        <f>IF(SUM(AG226:AG228)&gt;0,AVERAGEIF(AG226:AG228, "&lt;&gt;0"),"")</f>
        <v>3.5</v>
      </c>
      <c r="AH224" s="1"/>
    </row>
    <row r="225" spans="1:34" ht="16.5">
      <c r="A225" s="1"/>
      <c r="B225" s="26"/>
      <c r="D225" s="74"/>
      <c r="F225" s="8"/>
      <c r="G225" s="11"/>
      <c r="H225" s="11"/>
      <c r="I225" s="11"/>
      <c r="J225" s="11"/>
      <c r="K225" s="29"/>
      <c r="AG225" s="1"/>
      <c r="AH225" s="1"/>
    </row>
    <row r="226" spans="1:34" ht="16.5">
      <c r="A226" s="1"/>
      <c r="B226" s="26" t="e">
        <f t="shared" si="37"/>
        <v>#VALUE!</v>
      </c>
      <c r="C226" s="789" t="e">
        <f>REPT("|",AG226*14)</f>
        <v>#VALUE!</v>
      </c>
      <c r="D226" s="790"/>
      <c r="F226" s="8" t="s">
        <v>206</v>
      </c>
      <c r="G226" s="13" t="s">
        <v>348</v>
      </c>
      <c r="H226" s="11"/>
      <c r="I226" s="11"/>
      <c r="J226" s="11"/>
      <c r="K226" s="29"/>
      <c r="L226" t="str">
        <f>IF('(1)'!$N173&lt;&gt;0,'(1)'!$N173,"")</f>
        <v/>
      </c>
      <c r="M226" t="str">
        <f>IF('(2)'!$N173&lt;&gt;0,'(2)'!$N173,"")</f>
        <v/>
      </c>
      <c r="N226" t="str">
        <f>IF('(3)'!$N173&lt;&gt;0,'(3)'!$N173,"")</f>
        <v/>
      </c>
      <c r="O226" t="str">
        <f>IF('(4)'!$N173&lt;&gt;0,'(4)'!$N173,"")</f>
        <v/>
      </c>
      <c r="P226" t="str">
        <f>IF('(5)'!$N173&lt;&gt;0,'(5)'!$N173,"")</f>
        <v/>
      </c>
      <c r="Q226" t="str">
        <f>IF('(6)'!$N173&lt;&gt;0,'(6)'!$N173,"")</f>
        <v/>
      </c>
      <c r="R226" t="str">
        <f>IF('(7)'!$N173&lt;&gt;0,'(7)'!$N173,"")</f>
        <v/>
      </c>
      <c r="S226" t="str">
        <f>IF('(8)'!$N173&lt;&gt;0,'(8)'!$N173,"")</f>
        <v/>
      </c>
      <c r="T226" t="str">
        <f>IF('(9)'!$N173&lt;&gt;0,'(9)'!$N173,"")</f>
        <v/>
      </c>
      <c r="U226" t="str">
        <f>IF('(10)'!$N173&lt;&gt;0,'(10)'!$N173,"")</f>
        <v/>
      </c>
      <c r="V226" t="str">
        <f>IF('(11)'!$N173&lt;&gt;0,'(11)'!$N173,"")</f>
        <v/>
      </c>
      <c r="W226" t="str">
        <f>IF('(12)'!$N173&lt;&gt;0,'(12)'!$N173,"")</f>
        <v/>
      </c>
      <c r="X226" t="str">
        <f>IF('(13)'!$N173&lt;&gt;0,'(13)'!$N173,"")</f>
        <v/>
      </c>
      <c r="Y226" t="str">
        <f>IF('(14)'!$N173&lt;&gt;0,'(14)'!$N173,"")</f>
        <v/>
      </c>
      <c r="Z226" t="str">
        <f>IF('(15)'!$N173&lt;&gt;0,'(15)'!$N173,"")</f>
        <v/>
      </c>
      <c r="AA226" t="str">
        <f>IF('(16)'!$N173&lt;&gt;0,'(16)'!$N173,"")</f>
        <v/>
      </c>
      <c r="AB226" t="str">
        <f>IF('(17)'!$N173&lt;&gt;0,'(17)'!$N173,"")</f>
        <v/>
      </c>
      <c r="AC226" t="str">
        <f>IF('(18)'!$N173&lt;&gt;0,'(18)'!$N173,"")</f>
        <v/>
      </c>
      <c r="AD226" t="str">
        <f>IF('(19)'!$N173&lt;&gt;0,'(19)'!$N173,"")</f>
        <v/>
      </c>
      <c r="AE226" t="str">
        <f>IF('(20)'!$N173&lt;&gt;0,'(20)'!$N173,"")</f>
        <v/>
      </c>
      <c r="AG226" s="1" t="str">
        <f>IF(SUM(L226:AE226)=0,"",AVERAGEIF(L226:AE226,"&gt;0"))</f>
        <v/>
      </c>
      <c r="AH226" s="1"/>
    </row>
    <row r="227" spans="1:34" ht="16.5">
      <c r="A227" s="1"/>
      <c r="B227" s="26">
        <f t="shared" si="37"/>
        <v>0.5</v>
      </c>
      <c r="C227" s="789" t="str">
        <f>REPT("|",AG227*14)</f>
        <v>||||||||||||||||||||||||||||||||||||||||||</v>
      </c>
      <c r="D227" s="790"/>
      <c r="F227" s="8" t="s">
        <v>207</v>
      </c>
      <c r="G227" s="13" t="s">
        <v>349</v>
      </c>
      <c r="H227" s="11"/>
      <c r="I227" s="11"/>
      <c r="J227" s="11"/>
      <c r="K227" s="29"/>
      <c r="L227" t="str">
        <f>IF('(1)'!$N174&lt;&gt;0,'(1)'!$N174,"")</f>
        <v/>
      </c>
      <c r="M227">
        <f>IF('(2)'!$N174&lt;&gt;0,'(2)'!$N174,"")</f>
        <v>3</v>
      </c>
      <c r="N227" t="str">
        <f>IF('(3)'!$N174&lt;&gt;0,'(3)'!$N174,"")</f>
        <v/>
      </c>
      <c r="O227" t="str">
        <f>IF('(4)'!$N174&lt;&gt;0,'(4)'!$N174,"")</f>
        <v/>
      </c>
      <c r="P227" t="str">
        <f>IF('(5)'!$N174&lt;&gt;0,'(5)'!$N174,"")</f>
        <v/>
      </c>
      <c r="Q227" t="str">
        <f>IF('(6)'!$N174&lt;&gt;0,'(6)'!$N174,"")</f>
        <v/>
      </c>
      <c r="R227" t="str">
        <f>IF('(7)'!$N174&lt;&gt;0,'(7)'!$N174,"")</f>
        <v/>
      </c>
      <c r="S227" t="str">
        <f>IF('(8)'!$N174&lt;&gt;0,'(8)'!$N174,"")</f>
        <v/>
      </c>
      <c r="T227" t="str">
        <f>IF('(9)'!$N174&lt;&gt;0,'(9)'!$N174,"")</f>
        <v/>
      </c>
      <c r="U227" t="str">
        <f>IF('(10)'!$N174&lt;&gt;0,'(10)'!$N174,"")</f>
        <v/>
      </c>
      <c r="V227" t="str">
        <f>IF('(11)'!$N174&lt;&gt;0,'(11)'!$N174,"")</f>
        <v/>
      </c>
      <c r="W227" t="str">
        <f>IF('(12)'!$N174&lt;&gt;0,'(12)'!$N174,"")</f>
        <v/>
      </c>
      <c r="X227" t="str">
        <f>IF('(13)'!$N174&lt;&gt;0,'(13)'!$N174,"")</f>
        <v/>
      </c>
      <c r="Y227" t="str">
        <f>IF('(14)'!$N174&lt;&gt;0,'(14)'!$N174,"")</f>
        <v/>
      </c>
      <c r="Z227" t="str">
        <f>IF('(15)'!$N174&lt;&gt;0,'(15)'!$N174,"")</f>
        <v/>
      </c>
      <c r="AA227" t="str">
        <f>IF('(16)'!$N174&lt;&gt;0,'(16)'!$N174,"")</f>
        <v/>
      </c>
      <c r="AB227" t="str">
        <f>IF('(17)'!$N174&lt;&gt;0,'(17)'!$N174,"")</f>
        <v/>
      </c>
      <c r="AC227" t="str">
        <f>IF('(18)'!$N174&lt;&gt;0,'(18)'!$N174,"")</f>
        <v/>
      </c>
      <c r="AD227" t="str">
        <f>IF('(19)'!$N174&lt;&gt;0,'(19)'!$N174,"")</f>
        <v/>
      </c>
      <c r="AE227" t="str">
        <f>IF('(20)'!$N174&lt;&gt;0,'(20)'!$N174,"")</f>
        <v/>
      </c>
      <c r="AG227" s="1">
        <f>IF(SUM(L227:AE227)=0,"",AVERAGEIF(L227:AE227,"&gt;0"))</f>
        <v>3</v>
      </c>
      <c r="AH227" s="1"/>
    </row>
    <row r="228" spans="1:34" ht="16.5">
      <c r="A228" s="1"/>
      <c r="B228" s="26">
        <f t="shared" si="37"/>
        <v>0.66666666666666663</v>
      </c>
      <c r="C228" s="789" t="str">
        <f>REPT("|",AG228*14)</f>
        <v>||||||||||||||||||||||||||||||||||||||||||||||||||||||||</v>
      </c>
      <c r="D228" s="790"/>
      <c r="F228" s="8" t="s">
        <v>208</v>
      </c>
      <c r="G228" s="13" t="s">
        <v>350</v>
      </c>
      <c r="H228" s="11"/>
      <c r="I228" s="11"/>
      <c r="J228" s="11"/>
      <c r="K228" s="29"/>
      <c r="L228" t="str">
        <f>IF('(1)'!$N175&lt;&gt;0,'(1)'!$N175,"")</f>
        <v/>
      </c>
      <c r="M228">
        <f>IF('(2)'!$N175&lt;&gt;0,'(2)'!$N175,"")</f>
        <v>4</v>
      </c>
      <c r="N228" t="str">
        <f>IF('(3)'!$N175&lt;&gt;0,'(3)'!$N175,"")</f>
        <v/>
      </c>
      <c r="O228" t="str">
        <f>IF('(4)'!$N175&lt;&gt;0,'(4)'!$N175,"")</f>
        <v/>
      </c>
      <c r="P228" t="str">
        <f>IF('(5)'!$N175&lt;&gt;0,'(5)'!$N175,"")</f>
        <v/>
      </c>
      <c r="Q228" t="str">
        <f>IF('(6)'!$N175&lt;&gt;0,'(6)'!$N175,"")</f>
        <v/>
      </c>
      <c r="R228" t="str">
        <f>IF('(7)'!$N175&lt;&gt;0,'(7)'!$N175,"")</f>
        <v/>
      </c>
      <c r="S228" t="str">
        <f>IF('(8)'!$N175&lt;&gt;0,'(8)'!$N175,"")</f>
        <v/>
      </c>
      <c r="T228" t="str">
        <f>IF('(9)'!$N175&lt;&gt;0,'(9)'!$N175,"")</f>
        <v/>
      </c>
      <c r="U228" t="str">
        <f>IF('(10)'!$N175&lt;&gt;0,'(10)'!$N175,"")</f>
        <v/>
      </c>
      <c r="V228" t="str">
        <f>IF('(11)'!$N175&lt;&gt;0,'(11)'!$N175,"")</f>
        <v/>
      </c>
      <c r="W228" t="str">
        <f>IF('(12)'!$N175&lt;&gt;0,'(12)'!$N175,"")</f>
        <v/>
      </c>
      <c r="X228" t="str">
        <f>IF('(13)'!$N175&lt;&gt;0,'(13)'!$N175,"")</f>
        <v/>
      </c>
      <c r="Y228" t="str">
        <f>IF('(14)'!$N175&lt;&gt;0,'(14)'!$N175,"")</f>
        <v/>
      </c>
      <c r="Z228" t="str">
        <f>IF('(15)'!$N175&lt;&gt;0,'(15)'!$N175,"")</f>
        <v/>
      </c>
      <c r="AA228" t="str">
        <f>IF('(16)'!$N175&lt;&gt;0,'(16)'!$N175,"")</f>
        <v/>
      </c>
      <c r="AB228" t="str">
        <f>IF('(17)'!$N175&lt;&gt;0,'(17)'!$N175,"")</f>
        <v/>
      </c>
      <c r="AC228" t="str">
        <f>IF('(18)'!$N175&lt;&gt;0,'(18)'!$N175,"")</f>
        <v/>
      </c>
      <c r="AD228" t="str">
        <f>IF('(19)'!$N175&lt;&gt;0,'(19)'!$N175,"")</f>
        <v/>
      </c>
      <c r="AE228" t="str">
        <f>IF('(20)'!$N175&lt;&gt;0,'(20)'!$N175,"")</f>
        <v/>
      </c>
      <c r="AG228" s="1">
        <f>IF(SUM(L228:AE228)=0,"",AVERAGEIF(L228:AE228,"&gt;0"))</f>
        <v>4</v>
      </c>
      <c r="AH228" s="1"/>
    </row>
    <row r="229" spans="1:34" ht="16.5">
      <c r="A229" s="1"/>
      <c r="B229" s="26"/>
      <c r="D229" s="74"/>
      <c r="F229" s="8"/>
      <c r="G229" s="11"/>
      <c r="H229" s="11"/>
      <c r="I229" s="11"/>
      <c r="J229" s="11"/>
      <c r="K229" s="29"/>
      <c r="AG229" s="1"/>
      <c r="AH229" s="1"/>
    </row>
    <row r="230" spans="1:34" ht="16.5">
      <c r="A230" s="25" t="e">
        <f>(AG230/60)*10</f>
        <v>#VALUE!</v>
      </c>
      <c r="B230" s="756" t="e">
        <f>REPT("|",AG230*14)</f>
        <v>#VALUE!</v>
      </c>
      <c r="C230" s="784"/>
      <c r="D230" s="9" t="s">
        <v>202</v>
      </c>
      <c r="F230" s="75" t="s">
        <v>203</v>
      </c>
      <c r="G230" s="11"/>
      <c r="H230" s="11"/>
      <c r="I230" s="11"/>
      <c r="J230" s="11"/>
      <c r="K230" s="29"/>
      <c r="L230" s="182" t="e">
        <f>IF(SUM(L232:L236)&gt;0,AVERAGEIF(L232:L236, "&lt;&gt;0"),NA())</f>
        <v>#N/A</v>
      </c>
      <c r="M230" s="182" t="e">
        <f t="shared" ref="M230:AE230" si="43">IF(SUM(M232:M236)&gt;0,AVERAGEIF(M232:M236, "&lt;&gt;0"),NA())</f>
        <v>#N/A</v>
      </c>
      <c r="N230" s="182" t="e">
        <f t="shared" si="43"/>
        <v>#N/A</v>
      </c>
      <c r="O230" s="182" t="e">
        <f t="shared" si="43"/>
        <v>#N/A</v>
      </c>
      <c r="P230" s="182" t="e">
        <f t="shared" si="43"/>
        <v>#N/A</v>
      </c>
      <c r="Q230" s="182" t="e">
        <f t="shared" si="43"/>
        <v>#N/A</v>
      </c>
      <c r="R230" s="182" t="e">
        <f t="shared" si="43"/>
        <v>#N/A</v>
      </c>
      <c r="S230" s="182" t="e">
        <f t="shared" si="43"/>
        <v>#N/A</v>
      </c>
      <c r="T230" s="182" t="e">
        <f t="shared" si="43"/>
        <v>#N/A</v>
      </c>
      <c r="U230" s="182" t="e">
        <f t="shared" si="43"/>
        <v>#N/A</v>
      </c>
      <c r="V230" s="182" t="e">
        <f t="shared" si="43"/>
        <v>#N/A</v>
      </c>
      <c r="W230" s="182" t="e">
        <f t="shared" si="43"/>
        <v>#N/A</v>
      </c>
      <c r="X230" s="182" t="e">
        <f t="shared" si="43"/>
        <v>#N/A</v>
      </c>
      <c r="Y230" s="182" t="e">
        <f t="shared" si="43"/>
        <v>#N/A</v>
      </c>
      <c r="Z230" s="182" t="e">
        <f t="shared" si="43"/>
        <v>#N/A</v>
      </c>
      <c r="AA230" s="182" t="e">
        <f t="shared" si="43"/>
        <v>#N/A</v>
      </c>
      <c r="AB230" s="182" t="e">
        <f t="shared" si="43"/>
        <v>#N/A</v>
      </c>
      <c r="AC230" s="182" t="e">
        <f t="shared" si="43"/>
        <v>#N/A</v>
      </c>
      <c r="AD230" s="182" t="e">
        <f t="shared" si="43"/>
        <v>#N/A</v>
      </c>
      <c r="AE230" s="182" t="e">
        <f t="shared" si="43"/>
        <v>#N/A</v>
      </c>
      <c r="AG230" s="78" t="str">
        <f>IF(SUM(AG232:AG236)&gt;0,AVERAGEIF(AG232:AG236, "&lt;&gt;0"),"")</f>
        <v/>
      </c>
      <c r="AH230" s="1"/>
    </row>
    <row r="231" spans="1:34" ht="16.5">
      <c r="A231" s="1"/>
      <c r="B231" s="26"/>
      <c r="D231" s="74"/>
      <c r="F231" s="8"/>
      <c r="G231" s="11"/>
      <c r="H231" s="11"/>
      <c r="I231" s="11"/>
      <c r="J231" s="11"/>
      <c r="K231" s="29"/>
      <c r="AG231" s="1"/>
      <c r="AH231" s="1"/>
    </row>
    <row r="232" spans="1:34" ht="16.5">
      <c r="A232" s="1"/>
      <c r="B232" s="26" t="e">
        <f t="shared" si="37"/>
        <v>#VALUE!</v>
      </c>
      <c r="C232" s="789" t="e">
        <f>REPT("|",AG232*14)</f>
        <v>#VALUE!</v>
      </c>
      <c r="D232" s="790"/>
      <c r="F232" s="8" t="s">
        <v>209</v>
      </c>
      <c r="G232" s="13" t="s">
        <v>351</v>
      </c>
      <c r="H232" s="11"/>
      <c r="I232" s="11"/>
      <c r="J232" s="11"/>
      <c r="K232" s="29"/>
      <c r="L232" t="str">
        <f>IF('(1)'!$N179&lt;&gt;0,'(1)'!$N179,"")</f>
        <v/>
      </c>
      <c r="M232" t="str">
        <f>IF('(2)'!$N179&lt;&gt;0,'(2)'!$N179,"")</f>
        <v/>
      </c>
      <c r="N232" t="str">
        <f>IF('(3)'!$N179&lt;&gt;0,'(3)'!$N179,"")</f>
        <v/>
      </c>
      <c r="O232" t="str">
        <f>IF('(4)'!$N179&lt;&gt;0,'(4)'!$N179,"")</f>
        <v/>
      </c>
      <c r="P232" t="str">
        <f>IF('(5)'!$N179&lt;&gt;0,'(5)'!$N179,"")</f>
        <v/>
      </c>
      <c r="Q232" t="str">
        <f>IF('(6)'!$N179&lt;&gt;0,'(6)'!$N179,"")</f>
        <v/>
      </c>
      <c r="R232" t="str">
        <f>IF('(7)'!$N179&lt;&gt;0,'(7)'!$N179,"")</f>
        <v/>
      </c>
      <c r="S232" t="str">
        <f>IF('(8)'!$N179&lt;&gt;0,'(8)'!$N179,"")</f>
        <v/>
      </c>
      <c r="T232" t="str">
        <f>IF('(9)'!$N179&lt;&gt;0,'(9)'!$N179,"")</f>
        <v/>
      </c>
      <c r="U232" t="str">
        <f>IF('(10)'!$N179&lt;&gt;0,'(10)'!$N179,"")</f>
        <v/>
      </c>
      <c r="V232" t="str">
        <f>IF('(11)'!$N179&lt;&gt;0,'(11)'!$N179,"")</f>
        <v/>
      </c>
      <c r="W232" t="str">
        <f>IF('(12)'!$N179&lt;&gt;0,'(12)'!$N179,"")</f>
        <v/>
      </c>
      <c r="X232" t="str">
        <f>IF('(13)'!$N179&lt;&gt;0,'(13)'!$N179,"")</f>
        <v/>
      </c>
      <c r="Y232" t="str">
        <f>IF('(14)'!$N179&lt;&gt;0,'(14)'!$N179,"")</f>
        <v/>
      </c>
      <c r="Z232" t="str">
        <f>IF('(15)'!$N179&lt;&gt;0,'(15)'!$N179,"")</f>
        <v/>
      </c>
      <c r="AA232" t="str">
        <f>IF('(16)'!$N179&lt;&gt;0,'(16)'!$N179,"")</f>
        <v/>
      </c>
      <c r="AB232" t="str">
        <f>IF('(17)'!$N179&lt;&gt;0,'(17)'!$N179,"")</f>
        <v/>
      </c>
      <c r="AC232" t="str">
        <f>IF('(18)'!$N179&lt;&gt;0,'(18)'!$N179,"")</f>
        <v/>
      </c>
      <c r="AD232" t="str">
        <f>IF('(19)'!$N179&lt;&gt;0,'(19)'!$N179,"")</f>
        <v/>
      </c>
      <c r="AE232" t="str">
        <f>IF('(20)'!$N179&lt;&gt;0,'(20)'!$N179,"")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t="str">
        <f>IF('(1)'!$N180&lt;&gt;0,'(1)'!$N180,"")</f>
        <v/>
      </c>
      <c r="M233" t="str">
        <f>IF('(2)'!$N180&lt;&gt;0,'(2)'!$N180,"")</f>
        <v/>
      </c>
      <c r="N233" t="str">
        <f>IF('(3)'!$N180&lt;&gt;0,'(3)'!$N180,"")</f>
        <v/>
      </c>
      <c r="O233" t="str">
        <f>IF('(4)'!$N180&lt;&gt;0,'(4)'!$N180,"")</f>
        <v/>
      </c>
      <c r="P233" t="str">
        <f>IF('(5)'!$N180&lt;&gt;0,'(5)'!$N180,"")</f>
        <v/>
      </c>
      <c r="Q233" t="str">
        <f>IF('(6)'!$N180&lt;&gt;0,'(6)'!$N180,"")</f>
        <v/>
      </c>
      <c r="R233" t="str">
        <f>IF('(7)'!$N180&lt;&gt;0,'(7)'!$N180,"")</f>
        <v/>
      </c>
      <c r="S233" t="str">
        <f>IF('(8)'!$N180&lt;&gt;0,'(8)'!$N180,"")</f>
        <v/>
      </c>
      <c r="T233" t="str">
        <f>IF('(9)'!$N180&lt;&gt;0,'(9)'!$N180,"")</f>
        <v/>
      </c>
      <c r="U233" t="str">
        <f>IF('(10)'!$N180&lt;&gt;0,'(10)'!$N180,"")</f>
        <v/>
      </c>
      <c r="V233" t="str">
        <f>IF('(11)'!$N180&lt;&gt;0,'(11)'!$N180,"")</f>
        <v/>
      </c>
      <c r="W233" t="str">
        <f>IF('(12)'!$N180&lt;&gt;0,'(12)'!$N180,"")</f>
        <v/>
      </c>
      <c r="X233" t="str">
        <f>IF('(13)'!$N180&lt;&gt;0,'(13)'!$N180,"")</f>
        <v/>
      </c>
      <c r="Y233" t="str">
        <f>IF('(14)'!$N180&lt;&gt;0,'(14)'!$N180,"")</f>
        <v/>
      </c>
      <c r="Z233" t="str">
        <f>IF('(15)'!$N180&lt;&gt;0,'(15)'!$N180,"")</f>
        <v/>
      </c>
      <c r="AA233" t="str">
        <f>IF('(16)'!$N180&lt;&gt;0,'(16)'!$N180,"")</f>
        <v/>
      </c>
      <c r="AB233" t="str">
        <f>IF('(17)'!$N180&lt;&gt;0,'(17)'!$N180,"")</f>
        <v/>
      </c>
      <c r="AC233" t="str">
        <f>IF('(18)'!$N180&lt;&gt;0,'(18)'!$N180,"")</f>
        <v/>
      </c>
      <c r="AD233" t="str">
        <f>IF('(19)'!$N180&lt;&gt;0,'(19)'!$N180,"")</f>
        <v/>
      </c>
      <c r="AE233" t="str">
        <f>IF('(20)'!$N180&lt;&gt;0,'(20)'!$N180,"")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t="str">
        <f>IF('(1)'!$N181&lt;&gt;0,'(1)'!$N181,"")</f>
        <v/>
      </c>
      <c r="M234" t="str">
        <f>IF('(2)'!$N181&lt;&gt;0,'(2)'!$N181,"")</f>
        <v/>
      </c>
      <c r="N234" t="str">
        <f>IF('(3)'!$N181&lt;&gt;0,'(3)'!$N181,"")</f>
        <v/>
      </c>
      <c r="O234" t="str">
        <f>IF('(4)'!$N181&lt;&gt;0,'(4)'!$N181,"")</f>
        <v/>
      </c>
      <c r="P234" t="str">
        <f>IF('(5)'!$N181&lt;&gt;0,'(5)'!$N181,"")</f>
        <v/>
      </c>
      <c r="Q234" t="str">
        <f>IF('(6)'!$N181&lt;&gt;0,'(6)'!$N181,"")</f>
        <v/>
      </c>
      <c r="R234" t="str">
        <f>IF('(7)'!$N181&lt;&gt;0,'(7)'!$N181,"")</f>
        <v/>
      </c>
      <c r="S234" t="str">
        <f>IF('(8)'!$N181&lt;&gt;0,'(8)'!$N181,"")</f>
        <v/>
      </c>
      <c r="T234" t="str">
        <f>IF('(9)'!$N181&lt;&gt;0,'(9)'!$N181,"")</f>
        <v/>
      </c>
      <c r="U234" t="str">
        <f>IF('(10)'!$N181&lt;&gt;0,'(10)'!$N181,"")</f>
        <v/>
      </c>
      <c r="V234" t="str">
        <f>IF('(11)'!$N181&lt;&gt;0,'(11)'!$N181,"")</f>
        <v/>
      </c>
      <c r="W234" t="str">
        <f>IF('(12)'!$N181&lt;&gt;0,'(12)'!$N181,"")</f>
        <v/>
      </c>
      <c r="X234" t="str">
        <f>IF('(13)'!$N181&lt;&gt;0,'(13)'!$N181,"")</f>
        <v/>
      </c>
      <c r="Y234" t="str">
        <f>IF('(14)'!$N181&lt;&gt;0,'(14)'!$N181,"")</f>
        <v/>
      </c>
      <c r="Z234" t="str">
        <f>IF('(15)'!$N181&lt;&gt;0,'(15)'!$N181,"")</f>
        <v/>
      </c>
      <c r="AA234" t="str">
        <f>IF('(16)'!$N181&lt;&gt;0,'(16)'!$N181,"")</f>
        <v/>
      </c>
      <c r="AB234" t="str">
        <f>IF('(17)'!$N181&lt;&gt;0,'(17)'!$N181,"")</f>
        <v/>
      </c>
      <c r="AC234" t="str">
        <f>IF('(18)'!$N181&lt;&gt;0,'(18)'!$N181,"")</f>
        <v/>
      </c>
      <c r="AD234" t="str">
        <f>IF('(19)'!$N181&lt;&gt;0,'(19)'!$N181,"")</f>
        <v/>
      </c>
      <c r="AE234" t="str">
        <f>IF('(20)'!$N181&lt;&gt;0,'(20)'!$N181,"")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t="str">
        <f>IF('(1)'!$N182&lt;&gt;0,'(1)'!$N182,"")</f>
        <v/>
      </c>
      <c r="M235" t="str">
        <f>IF('(2)'!$N182&lt;&gt;0,'(2)'!$N182,"")</f>
        <v/>
      </c>
      <c r="N235" t="str">
        <f>IF('(3)'!$N182&lt;&gt;0,'(3)'!$N182,"")</f>
        <v/>
      </c>
      <c r="O235" t="str">
        <f>IF('(4)'!$N182&lt;&gt;0,'(4)'!$N182,"")</f>
        <v/>
      </c>
      <c r="P235" t="str">
        <f>IF('(5)'!$N182&lt;&gt;0,'(5)'!$N182,"")</f>
        <v/>
      </c>
      <c r="Q235" t="str">
        <f>IF('(6)'!$N182&lt;&gt;0,'(6)'!$N182,"")</f>
        <v/>
      </c>
      <c r="R235" t="str">
        <f>IF('(7)'!$N182&lt;&gt;0,'(7)'!$N182,"")</f>
        <v/>
      </c>
      <c r="S235" t="str">
        <f>IF('(8)'!$N182&lt;&gt;0,'(8)'!$N182,"")</f>
        <v/>
      </c>
      <c r="T235" t="str">
        <f>IF('(9)'!$N182&lt;&gt;0,'(9)'!$N182,"")</f>
        <v/>
      </c>
      <c r="U235" t="str">
        <f>IF('(10)'!$N182&lt;&gt;0,'(10)'!$N182,"")</f>
        <v/>
      </c>
      <c r="V235" t="str">
        <f>IF('(11)'!$N182&lt;&gt;0,'(11)'!$N182,"")</f>
        <v/>
      </c>
      <c r="W235" t="str">
        <f>IF('(12)'!$N182&lt;&gt;0,'(12)'!$N182,"")</f>
        <v/>
      </c>
      <c r="X235" t="str">
        <f>IF('(13)'!$N182&lt;&gt;0,'(13)'!$N182,"")</f>
        <v/>
      </c>
      <c r="Y235" t="str">
        <f>IF('(14)'!$N182&lt;&gt;0,'(14)'!$N182,"")</f>
        <v/>
      </c>
      <c r="Z235" t="str">
        <f>IF('(15)'!$N182&lt;&gt;0,'(15)'!$N182,"")</f>
        <v/>
      </c>
      <c r="AA235" t="str">
        <f>IF('(16)'!$N182&lt;&gt;0,'(16)'!$N182,"")</f>
        <v/>
      </c>
      <c r="AB235" t="str">
        <f>IF('(17)'!$N182&lt;&gt;0,'(17)'!$N182,"")</f>
        <v/>
      </c>
      <c r="AC235" t="str">
        <f>IF('(18)'!$N182&lt;&gt;0,'(18)'!$N182,"")</f>
        <v/>
      </c>
      <c r="AD235" t="str">
        <f>IF('(19)'!$N182&lt;&gt;0,'(19)'!$N182,"")</f>
        <v/>
      </c>
      <c r="AE235" t="str">
        <f>IF('(20)'!$N182&lt;&gt;0,'(20)'!$N182,"")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t="str">
        <f>IF('(1)'!$N183&lt;&gt;0,'(1)'!$N183,"")</f>
        <v/>
      </c>
      <c r="M236" t="str">
        <f>IF('(2)'!$N183&lt;&gt;0,'(2)'!$N183,"")</f>
        <v/>
      </c>
      <c r="N236" t="str">
        <f>IF('(3)'!$N183&lt;&gt;0,'(3)'!$N183,"")</f>
        <v/>
      </c>
      <c r="O236" t="str">
        <f>IF('(4)'!$N183&lt;&gt;0,'(4)'!$N183,"")</f>
        <v/>
      </c>
      <c r="P236" t="str">
        <f>IF('(5)'!$N183&lt;&gt;0,'(5)'!$N183,"")</f>
        <v/>
      </c>
      <c r="Q236" t="str">
        <f>IF('(6)'!$N183&lt;&gt;0,'(6)'!$N183,"")</f>
        <v/>
      </c>
      <c r="R236" t="str">
        <f>IF('(7)'!$N183&lt;&gt;0,'(7)'!$N183,"")</f>
        <v/>
      </c>
      <c r="S236" t="str">
        <f>IF('(8)'!$N183&lt;&gt;0,'(8)'!$N183,"")</f>
        <v/>
      </c>
      <c r="T236" t="str">
        <f>IF('(9)'!$N183&lt;&gt;0,'(9)'!$N183,"")</f>
        <v/>
      </c>
      <c r="U236" t="str">
        <f>IF('(10)'!$N183&lt;&gt;0,'(10)'!$N183,"")</f>
        <v/>
      </c>
      <c r="V236" t="str">
        <f>IF('(11)'!$N183&lt;&gt;0,'(11)'!$N183,"")</f>
        <v/>
      </c>
      <c r="W236" t="str">
        <f>IF('(12)'!$N183&lt;&gt;0,'(12)'!$N183,"")</f>
        <v/>
      </c>
      <c r="X236" t="str">
        <f>IF('(13)'!$N183&lt;&gt;0,'(13)'!$N183,"")</f>
        <v/>
      </c>
      <c r="Y236" t="str">
        <f>IF('(14)'!$N183&lt;&gt;0,'(14)'!$N183,"")</f>
        <v/>
      </c>
      <c r="Z236" t="str">
        <f>IF('(15)'!$N183&lt;&gt;0,'(15)'!$N183,"")</f>
        <v/>
      </c>
      <c r="AA236" t="str">
        <f>IF('(16)'!$N183&lt;&gt;0,'(16)'!$N183,"")</f>
        <v/>
      </c>
      <c r="AB236" t="str">
        <f>IF('(17)'!$N183&lt;&gt;0,'(17)'!$N183,"")</f>
        <v/>
      </c>
      <c r="AC236" t="str">
        <f>IF('(18)'!$N183&lt;&gt;0,'(18)'!$N183,"")</f>
        <v/>
      </c>
      <c r="AD236" t="str">
        <f>IF('(19)'!$N183&lt;&gt;0,'(19)'!$N183,"")</f>
        <v/>
      </c>
      <c r="AE236" t="str">
        <f>IF('(20)'!$N183&lt;&gt;0,'(20)'!$N183,"")</f>
        <v/>
      </c>
      <c r="AG236" s="1" t="str">
        <f>IF(SUM(L236:AE236)=0,"",AVERAGEIF(L236:AE236,"&gt;0"))</f>
        <v/>
      </c>
      <c r="AH236" s="1"/>
    </row>
    <row r="237" spans="1:34" ht="16.5">
      <c r="A237" s="1"/>
      <c r="B237" s="26"/>
      <c r="D237" s="74"/>
      <c r="F237" s="8"/>
      <c r="G237" s="11"/>
      <c r="H237" s="11"/>
      <c r="I237" s="11"/>
      <c r="J237" s="11"/>
      <c r="K237" s="29"/>
      <c r="AG237" s="1"/>
      <c r="AH237" s="1"/>
    </row>
    <row r="238" spans="1:34" ht="16.5">
      <c r="A238" s="25">
        <f>(AG238/60)*10</f>
        <v>0.83333333333333326</v>
      </c>
      <c r="B238" s="756" t="str">
        <f>REPT("|",AG238*14)</f>
        <v>||||||||||||||||||||||||||||||||||||||||||||||||||||||||||||||||||||||</v>
      </c>
      <c r="C238" s="784"/>
      <c r="D238" s="9" t="s">
        <v>214</v>
      </c>
      <c r="F238" s="75" t="s">
        <v>215</v>
      </c>
      <c r="G238" s="11"/>
      <c r="H238" s="11"/>
      <c r="I238" s="11"/>
      <c r="J238" s="11"/>
      <c r="K238" s="29"/>
      <c r="L238" s="182" t="e">
        <f>IF(SUM(L240:L243)&gt;0,AVERAGEIF(L240:L243, "&lt;&gt;0"),NA())</f>
        <v>#N/A</v>
      </c>
      <c r="M238" s="182">
        <f t="shared" ref="M238:AE238" si="44">IF(SUM(M240:M243)&gt;0,AVERAGEIF(M240:M243, "&lt;&gt;0"),NA())</f>
        <v>5</v>
      </c>
      <c r="N238" s="182" t="e">
        <f t="shared" si="44"/>
        <v>#N/A</v>
      </c>
      <c r="O238" s="182" t="e">
        <f t="shared" si="44"/>
        <v>#N/A</v>
      </c>
      <c r="P238" s="182" t="e">
        <f t="shared" si="44"/>
        <v>#N/A</v>
      </c>
      <c r="Q238" s="182" t="e">
        <f t="shared" si="44"/>
        <v>#N/A</v>
      </c>
      <c r="R238" s="182" t="e">
        <f t="shared" si="44"/>
        <v>#N/A</v>
      </c>
      <c r="S238" s="182" t="e">
        <f t="shared" si="44"/>
        <v>#N/A</v>
      </c>
      <c r="T238" s="182" t="e">
        <f t="shared" si="44"/>
        <v>#N/A</v>
      </c>
      <c r="U238" s="182" t="e">
        <f t="shared" si="44"/>
        <v>#N/A</v>
      </c>
      <c r="V238" s="182" t="e">
        <f t="shared" si="44"/>
        <v>#N/A</v>
      </c>
      <c r="W238" s="182" t="e">
        <f t="shared" si="44"/>
        <v>#N/A</v>
      </c>
      <c r="X238" s="182" t="e">
        <f t="shared" si="44"/>
        <v>#N/A</v>
      </c>
      <c r="Y238" s="182" t="e">
        <f t="shared" si="44"/>
        <v>#N/A</v>
      </c>
      <c r="Z238" s="182" t="e">
        <f t="shared" si="44"/>
        <v>#N/A</v>
      </c>
      <c r="AA238" s="182" t="e">
        <f t="shared" si="44"/>
        <v>#N/A</v>
      </c>
      <c r="AB238" s="182" t="e">
        <f t="shared" si="44"/>
        <v>#N/A</v>
      </c>
      <c r="AC238" s="182" t="e">
        <f t="shared" si="44"/>
        <v>#N/A</v>
      </c>
      <c r="AD238" s="182" t="e">
        <f t="shared" si="44"/>
        <v>#N/A</v>
      </c>
      <c r="AE238" s="182" t="e">
        <f t="shared" si="44"/>
        <v>#N/A</v>
      </c>
      <c r="AG238" s="78">
        <f>IF(SUM(AG240:AG243)&gt;0,AVERAGEIF(AG240:AG243, "&lt;&gt;0"),"")</f>
        <v>5</v>
      </c>
      <c r="AH238" s="1"/>
    </row>
    <row r="239" spans="1:34" ht="16.5">
      <c r="A239" s="1"/>
      <c r="B239" s="26"/>
      <c r="D239" s="74"/>
      <c r="F239" s="8"/>
      <c r="G239" s="11"/>
      <c r="H239" s="11"/>
      <c r="I239" s="11"/>
      <c r="J239" s="11"/>
      <c r="K239" s="29"/>
      <c r="AG239" s="1"/>
      <c r="AH239" s="1"/>
    </row>
    <row r="240" spans="1:34" ht="16.5">
      <c r="A240" s="1"/>
      <c r="B240" s="26" t="e">
        <f t="shared" si="37"/>
        <v>#VALUE!</v>
      </c>
      <c r="C240" s="789" t="e">
        <f>REPT("|",AG240*14)</f>
        <v>#VALUE!</v>
      </c>
      <c r="D240" s="790"/>
      <c r="F240" s="8" t="s">
        <v>216</v>
      </c>
      <c r="G240" s="13" t="s">
        <v>356</v>
      </c>
      <c r="H240" s="11"/>
      <c r="I240" s="11"/>
      <c r="J240" s="11"/>
      <c r="K240" s="29"/>
      <c r="L240" t="str">
        <f>IF('(1)'!$N187&lt;&gt;0,'(1)'!$N187,"")</f>
        <v/>
      </c>
      <c r="M240" t="str">
        <f>IF('(2)'!$N187&lt;&gt;0,'(2)'!$N187,"")</f>
        <v/>
      </c>
      <c r="N240" t="str">
        <f>IF('(3)'!$N187&lt;&gt;0,'(3)'!$N187,"")</f>
        <v/>
      </c>
      <c r="O240" t="str">
        <f>IF('(4)'!$N187&lt;&gt;0,'(4)'!$N187,"")</f>
        <v/>
      </c>
      <c r="P240" t="str">
        <f>IF('(5)'!$N187&lt;&gt;0,'(5)'!$N187,"")</f>
        <v/>
      </c>
      <c r="Q240" t="str">
        <f>IF('(6)'!$N187&lt;&gt;0,'(6)'!$N187,"")</f>
        <v/>
      </c>
      <c r="R240" t="str">
        <f>IF('(7)'!$N187&lt;&gt;0,'(7)'!$N187,"")</f>
        <v/>
      </c>
      <c r="S240" t="str">
        <f>IF('(8)'!$N187&lt;&gt;0,'(8)'!$N187,"")</f>
        <v/>
      </c>
      <c r="T240" t="str">
        <f>IF('(9)'!$N187&lt;&gt;0,'(9)'!$N187,"")</f>
        <v/>
      </c>
      <c r="U240" t="str">
        <f>IF('(10)'!$N187&lt;&gt;0,'(10)'!$N187,"")</f>
        <v/>
      </c>
      <c r="V240" t="str">
        <f>IF('(11)'!$N187&lt;&gt;0,'(11)'!$N187,"")</f>
        <v/>
      </c>
      <c r="W240" t="str">
        <f>IF('(12)'!$N187&lt;&gt;0,'(12)'!$N187,"")</f>
        <v/>
      </c>
      <c r="X240" t="str">
        <f>IF('(13)'!$N187&lt;&gt;0,'(13)'!$N187,"")</f>
        <v/>
      </c>
      <c r="Y240" t="str">
        <f>IF('(14)'!$N187&lt;&gt;0,'(14)'!$N187,"")</f>
        <v/>
      </c>
      <c r="Z240" t="str">
        <f>IF('(15)'!$N187&lt;&gt;0,'(15)'!$N187,"")</f>
        <v/>
      </c>
      <c r="AA240" t="str">
        <f>IF('(16)'!$N187&lt;&gt;0,'(16)'!$N187,"")</f>
        <v/>
      </c>
      <c r="AB240" t="str">
        <f>IF('(17)'!$N187&lt;&gt;0,'(17)'!$N187,"")</f>
        <v/>
      </c>
      <c r="AC240" t="str">
        <f>IF('(18)'!$N187&lt;&gt;0,'(18)'!$N187,"")</f>
        <v/>
      </c>
      <c r="AD240" t="str">
        <f>IF('(19)'!$N187&lt;&gt;0,'(19)'!$N187,"")</f>
        <v/>
      </c>
      <c r="AE240" t="str">
        <f>IF('(20)'!$N187&lt;&gt;0,'(20)'!$N187,"")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t="str">
        <f>IF('(1)'!$N188&lt;&gt;0,'(1)'!$N188,"")</f>
        <v/>
      </c>
      <c r="M241" t="str">
        <f>IF('(2)'!$N188&lt;&gt;0,'(2)'!$N188,"")</f>
        <v/>
      </c>
      <c r="N241" t="str">
        <f>IF('(3)'!$N188&lt;&gt;0,'(3)'!$N188,"")</f>
        <v/>
      </c>
      <c r="O241" t="str">
        <f>IF('(4)'!$N188&lt;&gt;0,'(4)'!$N188,"")</f>
        <v/>
      </c>
      <c r="P241" t="str">
        <f>IF('(5)'!$N188&lt;&gt;0,'(5)'!$N188,"")</f>
        <v/>
      </c>
      <c r="Q241" t="str">
        <f>IF('(6)'!$N188&lt;&gt;0,'(6)'!$N188,"")</f>
        <v/>
      </c>
      <c r="R241" t="str">
        <f>IF('(7)'!$N188&lt;&gt;0,'(7)'!$N188,"")</f>
        <v/>
      </c>
      <c r="S241" t="str">
        <f>IF('(8)'!$N188&lt;&gt;0,'(8)'!$N188,"")</f>
        <v/>
      </c>
      <c r="T241" t="str">
        <f>IF('(9)'!$N188&lt;&gt;0,'(9)'!$N188,"")</f>
        <v/>
      </c>
      <c r="U241" t="str">
        <f>IF('(10)'!$N188&lt;&gt;0,'(10)'!$N188,"")</f>
        <v/>
      </c>
      <c r="V241" t="str">
        <f>IF('(11)'!$N188&lt;&gt;0,'(11)'!$N188,"")</f>
        <v/>
      </c>
      <c r="W241" t="str">
        <f>IF('(12)'!$N188&lt;&gt;0,'(12)'!$N188,"")</f>
        <v/>
      </c>
      <c r="X241" t="str">
        <f>IF('(13)'!$N188&lt;&gt;0,'(13)'!$N188,"")</f>
        <v/>
      </c>
      <c r="Y241" t="str">
        <f>IF('(14)'!$N188&lt;&gt;0,'(14)'!$N188,"")</f>
        <v/>
      </c>
      <c r="Z241" t="str">
        <f>IF('(15)'!$N188&lt;&gt;0,'(15)'!$N188,"")</f>
        <v/>
      </c>
      <c r="AA241" t="str">
        <f>IF('(16)'!$N188&lt;&gt;0,'(16)'!$N188,"")</f>
        <v/>
      </c>
      <c r="AB241" t="str">
        <f>IF('(17)'!$N188&lt;&gt;0,'(17)'!$N188,"")</f>
        <v/>
      </c>
      <c r="AC241" t="str">
        <f>IF('(18)'!$N188&lt;&gt;0,'(18)'!$N188,"")</f>
        <v/>
      </c>
      <c r="AD241" t="str">
        <f>IF('(19)'!$N188&lt;&gt;0,'(19)'!$N188,"")</f>
        <v/>
      </c>
      <c r="AE241" t="str">
        <f>IF('(20)'!$N188&lt;&gt;0,'(20)'!$N188,"")</f>
        <v/>
      </c>
      <c r="AG241" s="1" t="str">
        <f>IF(SUM(L241:AE241)=0,"",AVERAGEIF(L241:AE241,"&gt;0"))</f>
        <v/>
      </c>
      <c r="AH241" s="1"/>
    </row>
    <row r="242" spans="1:34" ht="16.5">
      <c r="A242" s="1"/>
      <c r="B242" s="26">
        <f t="shared" si="37"/>
        <v>0.83333333333333326</v>
      </c>
      <c r="C242" s="789" t="str">
        <f>REPT("|",AG242*14)</f>
        <v>||||||||||||||||||||||||||||||||||||||||||||||||||||||||||||||||||||||</v>
      </c>
      <c r="D242" s="790"/>
      <c r="F242" s="8" t="s">
        <v>218</v>
      </c>
      <c r="G242" s="13" t="s">
        <v>358</v>
      </c>
      <c r="H242" s="11"/>
      <c r="I242" s="11"/>
      <c r="J242" s="11"/>
      <c r="K242" s="29"/>
      <c r="L242" t="str">
        <f>IF('(1)'!$N189&lt;&gt;0,'(1)'!$N189,"")</f>
        <v/>
      </c>
      <c r="M242">
        <f>IF('(2)'!$N189&lt;&gt;0,'(2)'!$N189,"")</f>
        <v>5</v>
      </c>
      <c r="N242" t="str">
        <f>IF('(3)'!$N189&lt;&gt;0,'(3)'!$N189,"")</f>
        <v/>
      </c>
      <c r="O242" t="str">
        <f>IF('(4)'!$N189&lt;&gt;0,'(4)'!$N189,"")</f>
        <v/>
      </c>
      <c r="P242" t="str">
        <f>IF('(5)'!$N189&lt;&gt;0,'(5)'!$N189,"")</f>
        <v/>
      </c>
      <c r="Q242" t="str">
        <f>IF('(6)'!$N189&lt;&gt;0,'(6)'!$N189,"")</f>
        <v/>
      </c>
      <c r="R242" t="str">
        <f>IF('(7)'!$N189&lt;&gt;0,'(7)'!$N189,"")</f>
        <v/>
      </c>
      <c r="S242" t="str">
        <f>IF('(8)'!$N189&lt;&gt;0,'(8)'!$N189,"")</f>
        <v/>
      </c>
      <c r="T242" t="str">
        <f>IF('(9)'!$N189&lt;&gt;0,'(9)'!$N189,"")</f>
        <v/>
      </c>
      <c r="U242" t="str">
        <f>IF('(10)'!$N189&lt;&gt;0,'(10)'!$N189,"")</f>
        <v/>
      </c>
      <c r="V242" t="str">
        <f>IF('(11)'!$N189&lt;&gt;0,'(11)'!$N189,"")</f>
        <v/>
      </c>
      <c r="W242" t="str">
        <f>IF('(12)'!$N189&lt;&gt;0,'(12)'!$N189,"")</f>
        <v/>
      </c>
      <c r="X242" t="str">
        <f>IF('(13)'!$N189&lt;&gt;0,'(13)'!$N189,"")</f>
        <v/>
      </c>
      <c r="Y242" t="str">
        <f>IF('(14)'!$N189&lt;&gt;0,'(14)'!$N189,"")</f>
        <v/>
      </c>
      <c r="Z242" t="str">
        <f>IF('(15)'!$N189&lt;&gt;0,'(15)'!$N189,"")</f>
        <v/>
      </c>
      <c r="AA242" t="str">
        <f>IF('(16)'!$N189&lt;&gt;0,'(16)'!$N189,"")</f>
        <v/>
      </c>
      <c r="AB242" t="str">
        <f>IF('(17)'!$N189&lt;&gt;0,'(17)'!$N189,"")</f>
        <v/>
      </c>
      <c r="AC242" t="str">
        <f>IF('(18)'!$N189&lt;&gt;0,'(18)'!$N189,"")</f>
        <v/>
      </c>
      <c r="AD242" t="str">
        <f>IF('(19)'!$N189&lt;&gt;0,'(19)'!$N189,"")</f>
        <v/>
      </c>
      <c r="AE242" t="str">
        <f>IF('(20)'!$N189&lt;&gt;0,'(20)'!$N189,"")</f>
        <v/>
      </c>
      <c r="AG242" s="1">
        <f>IF(SUM(L242:AE242)=0,"",AVERAGEIF(L242:AE242,"&gt;0"))</f>
        <v>5</v>
      </c>
      <c r="AH242" s="1"/>
    </row>
    <row r="243" spans="1:34" ht="16.5">
      <c r="A243" s="1"/>
      <c r="B243" s="26" t="e">
        <f t="shared" si="37"/>
        <v>#VALUE!</v>
      </c>
      <c r="C243" s="789" t="e">
        <f>REPT("|",AG243*14)</f>
        <v>#VALUE!</v>
      </c>
      <c r="D243" s="790"/>
      <c r="F243" s="8" t="s">
        <v>219</v>
      </c>
      <c r="G243" s="13" t="s">
        <v>359</v>
      </c>
      <c r="H243" s="11"/>
      <c r="I243" s="11"/>
      <c r="J243" s="11"/>
      <c r="K243" s="29"/>
      <c r="L243" t="str">
        <f>IF('(1)'!$N190&lt;&gt;0,'(1)'!$N190,"")</f>
        <v/>
      </c>
      <c r="M243" t="str">
        <f>IF('(2)'!$N190&lt;&gt;0,'(2)'!$N190,"")</f>
        <v/>
      </c>
      <c r="N243" t="str">
        <f>IF('(3)'!$N190&lt;&gt;0,'(3)'!$N190,"")</f>
        <v/>
      </c>
      <c r="O243" t="str">
        <f>IF('(4)'!$N190&lt;&gt;0,'(4)'!$N190,"")</f>
        <v/>
      </c>
      <c r="P243" t="str">
        <f>IF('(5)'!$N190&lt;&gt;0,'(5)'!$N190,"")</f>
        <v/>
      </c>
      <c r="Q243" t="str">
        <f>IF('(6)'!$N190&lt;&gt;0,'(6)'!$N190,"")</f>
        <v/>
      </c>
      <c r="R243" t="str">
        <f>IF('(7)'!$N190&lt;&gt;0,'(7)'!$N190,"")</f>
        <v/>
      </c>
      <c r="S243" t="str">
        <f>IF('(8)'!$N190&lt;&gt;0,'(8)'!$N190,"")</f>
        <v/>
      </c>
      <c r="T243" t="str">
        <f>IF('(9)'!$N190&lt;&gt;0,'(9)'!$N190,"")</f>
        <v/>
      </c>
      <c r="U243" t="str">
        <f>IF('(10)'!$N190&lt;&gt;0,'(10)'!$N190,"")</f>
        <v/>
      </c>
      <c r="V243" t="str">
        <f>IF('(11)'!$N190&lt;&gt;0,'(11)'!$N190,"")</f>
        <v/>
      </c>
      <c r="W243" t="str">
        <f>IF('(12)'!$N190&lt;&gt;0,'(12)'!$N190,"")</f>
        <v/>
      </c>
      <c r="X243" t="str">
        <f>IF('(13)'!$N190&lt;&gt;0,'(13)'!$N190,"")</f>
        <v/>
      </c>
      <c r="Y243" t="str">
        <f>IF('(14)'!$N190&lt;&gt;0,'(14)'!$N190,"")</f>
        <v/>
      </c>
      <c r="Z243" t="str">
        <f>IF('(15)'!$N190&lt;&gt;0,'(15)'!$N190,"")</f>
        <v/>
      </c>
      <c r="AA243" t="str">
        <f>IF('(16)'!$N190&lt;&gt;0,'(16)'!$N190,"")</f>
        <v/>
      </c>
      <c r="AB243" t="str">
        <f>IF('(17)'!$N190&lt;&gt;0,'(17)'!$N190,"")</f>
        <v/>
      </c>
      <c r="AC243" t="str">
        <f>IF('(18)'!$N190&lt;&gt;0,'(18)'!$N190,"")</f>
        <v/>
      </c>
      <c r="AD243" t="str">
        <f>IF('(19)'!$N190&lt;&gt;0,'(19)'!$N190,"")</f>
        <v/>
      </c>
      <c r="AE243" t="str">
        <f>IF('(20)'!$N190&lt;&gt;0,'(20)'!$N190,"")</f>
        <v/>
      </c>
      <c r="AG243" s="1" t="str">
        <f>IF(SUM(L243:AE243)=0,"",AVERAGEIF(L243:AE243,"&gt;0"))</f>
        <v/>
      </c>
      <c r="AH243" s="1"/>
    </row>
    <row r="244" spans="1:34" ht="16.5">
      <c r="A244" s="1"/>
      <c r="B244" s="26"/>
      <c r="D244" s="74"/>
      <c r="F244" s="8"/>
      <c r="G244" s="11"/>
      <c r="H244" s="11"/>
      <c r="I244" s="11"/>
      <c r="J244" s="11"/>
      <c r="K244" s="29"/>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c r="M246"/>
      <c r="N246"/>
      <c r="O246"/>
      <c r="P246"/>
      <c r="Q246"/>
      <c r="R246"/>
      <c r="S246"/>
      <c r="T246"/>
      <c r="U246"/>
      <c r="V246"/>
      <c r="W246"/>
      <c r="X246"/>
      <c r="Y246"/>
      <c r="Z246"/>
      <c r="AA246"/>
      <c r="AB246"/>
      <c r="AC246"/>
      <c r="AD246"/>
      <c r="AE246"/>
    </row>
    <row r="247" spans="1:34" s="1" customFormat="1">
      <c r="A247" s="25" t="e">
        <f>(AG247/60)*10</f>
        <v>#VALUE!</v>
      </c>
      <c r="B247" s="756" t="e">
        <f>REPT("|",AG247*14)</f>
        <v>#VALUE!</v>
      </c>
      <c r="C247" s="784"/>
      <c r="D247" s="9" t="s">
        <v>222</v>
      </c>
      <c r="F247" s="1" t="s">
        <v>228</v>
      </c>
      <c r="K247" s="29"/>
      <c r="L247" s="182" t="e">
        <f>IF(SUM(L249:L252)&gt;0,AVERAGEIF(L249:L252, "&lt;&gt;0"),NA())</f>
        <v>#N/A</v>
      </c>
      <c r="M247" s="182" t="e">
        <f t="shared" ref="M247:AE247" si="45">IF(SUM(M249:M252)&gt;0,AVERAGEIF(M249:M252, "&lt;&gt;0"),NA())</f>
        <v>#N/A</v>
      </c>
      <c r="N247" s="182" t="e">
        <f t="shared" si="45"/>
        <v>#N/A</v>
      </c>
      <c r="O247" s="182" t="e">
        <f t="shared" si="45"/>
        <v>#N/A</v>
      </c>
      <c r="P247" s="182" t="e">
        <f t="shared" si="45"/>
        <v>#N/A</v>
      </c>
      <c r="Q247" s="182" t="e">
        <f t="shared" si="45"/>
        <v>#N/A</v>
      </c>
      <c r="R247" s="182" t="e">
        <f t="shared" si="45"/>
        <v>#N/A</v>
      </c>
      <c r="S247" s="182" t="e">
        <f t="shared" si="45"/>
        <v>#N/A</v>
      </c>
      <c r="T247" s="182" t="e">
        <f t="shared" si="45"/>
        <v>#N/A</v>
      </c>
      <c r="U247" s="182" t="e">
        <f t="shared" si="45"/>
        <v>#N/A</v>
      </c>
      <c r="V247" s="182" t="e">
        <f t="shared" si="45"/>
        <v>#N/A</v>
      </c>
      <c r="W247" s="182" t="e">
        <f t="shared" si="45"/>
        <v>#N/A</v>
      </c>
      <c r="X247" s="182" t="e">
        <f t="shared" si="45"/>
        <v>#N/A</v>
      </c>
      <c r="Y247" s="182" t="e">
        <f t="shared" si="45"/>
        <v>#N/A</v>
      </c>
      <c r="Z247" s="182" t="e">
        <f t="shared" si="45"/>
        <v>#N/A</v>
      </c>
      <c r="AA247" s="182" t="e">
        <f t="shared" si="45"/>
        <v>#N/A</v>
      </c>
      <c r="AB247" s="182" t="e">
        <f t="shared" si="45"/>
        <v>#N/A</v>
      </c>
      <c r="AC247" s="182" t="e">
        <f t="shared" si="45"/>
        <v>#N/A</v>
      </c>
      <c r="AD247" s="182" t="e">
        <f t="shared" si="45"/>
        <v>#N/A</v>
      </c>
      <c r="AE247" s="182" t="e">
        <f t="shared" si="45"/>
        <v>#N/A</v>
      </c>
      <c r="AG247" s="78" t="str">
        <f>IF(SUM(AG249:AG252)&gt;0,AVERAGEIF(AG249:AG252, "&lt;&gt;0"),"")</f>
        <v/>
      </c>
    </row>
    <row r="248" spans="1:34" s="1" customFormat="1">
      <c r="F248" s="8"/>
      <c r="K248" s="29"/>
      <c r="L248"/>
      <c r="M248"/>
      <c r="N248"/>
      <c r="O248"/>
      <c r="P248"/>
      <c r="Q248"/>
      <c r="R248"/>
      <c r="S248"/>
      <c r="T248"/>
      <c r="U248"/>
      <c r="V248"/>
      <c r="W248"/>
      <c r="X248"/>
      <c r="Y248"/>
      <c r="Z248"/>
      <c r="AA248"/>
      <c r="AB248"/>
      <c r="AC248"/>
      <c r="AD248"/>
      <c r="AE248"/>
    </row>
    <row r="249" spans="1:34" ht="16.5">
      <c r="A249" s="1"/>
      <c r="B249" s="26" t="e">
        <f t="shared" ref="B249:B263" si="46">(AG249/60)*10</f>
        <v>#VALUE!</v>
      </c>
      <c r="C249" s="789" t="e">
        <f>REPT("|",AG249*14)</f>
        <v>#VALUE!</v>
      </c>
      <c r="D249" s="790"/>
      <c r="F249" s="8" t="s">
        <v>223</v>
      </c>
      <c r="G249" s="13" t="s">
        <v>360</v>
      </c>
      <c r="H249" s="11"/>
      <c r="I249" s="11"/>
      <c r="J249" s="11"/>
      <c r="K249" s="29" t="s">
        <v>77</v>
      </c>
      <c r="L249" t="str">
        <f>IF('(1)'!$N196&lt;&gt;0,'(1)'!$N196,"")</f>
        <v/>
      </c>
      <c r="M249" t="str">
        <f>IF('(2)'!$N196&lt;&gt;0,'(2)'!$N196,"")</f>
        <v/>
      </c>
      <c r="N249" t="str">
        <f>IF('(3)'!$N196&lt;&gt;0,'(3)'!$N196,"")</f>
        <v/>
      </c>
      <c r="O249" t="str">
        <f>IF('(4)'!$N196&lt;&gt;0,'(4)'!$N196,"")</f>
        <v/>
      </c>
      <c r="P249" t="str">
        <f>IF('(5)'!$N196&lt;&gt;0,'(5)'!$N196,"")</f>
        <v/>
      </c>
      <c r="Q249" t="str">
        <f>IF('(6)'!$N196&lt;&gt;0,'(6)'!$N196,"")</f>
        <v/>
      </c>
      <c r="R249" t="str">
        <f>IF('(7)'!$N196&lt;&gt;0,'(7)'!$N196,"")</f>
        <v/>
      </c>
      <c r="S249" t="str">
        <f>IF('(8)'!$N196&lt;&gt;0,'(8)'!$N196,"")</f>
        <v/>
      </c>
      <c r="T249" t="str">
        <f>IF('(9)'!$N196&lt;&gt;0,'(9)'!$N196,"")</f>
        <v/>
      </c>
      <c r="U249" t="str">
        <f>IF('(10)'!$N196&lt;&gt;0,'(10)'!$N196,"")</f>
        <v/>
      </c>
      <c r="V249" t="str">
        <f>IF('(11)'!$N196&lt;&gt;0,'(11)'!$N196,"")</f>
        <v/>
      </c>
      <c r="W249" t="str">
        <f>IF('(12)'!$N196&lt;&gt;0,'(12)'!$N196,"")</f>
        <v/>
      </c>
      <c r="X249" t="str">
        <f>IF('(13)'!$N196&lt;&gt;0,'(13)'!$N196,"")</f>
        <v/>
      </c>
      <c r="Y249" t="str">
        <f>IF('(14)'!$N196&lt;&gt;0,'(14)'!$N196,"")</f>
        <v/>
      </c>
      <c r="Z249" t="str">
        <f>IF('(15)'!$N196&lt;&gt;0,'(15)'!$N196,"")</f>
        <v/>
      </c>
      <c r="AA249" t="str">
        <f>IF('(16)'!$N196&lt;&gt;0,'(16)'!$N196,"")</f>
        <v/>
      </c>
      <c r="AB249" t="str">
        <f>IF('(17)'!$N196&lt;&gt;0,'(17)'!$N196,"")</f>
        <v/>
      </c>
      <c r="AC249" t="str">
        <f>IF('(18)'!$N196&lt;&gt;0,'(18)'!$N196,"")</f>
        <v/>
      </c>
      <c r="AD249" t="str">
        <f>IF('(19)'!$N196&lt;&gt;0,'(19)'!$N196,"")</f>
        <v/>
      </c>
      <c r="AE249" t="str">
        <f>IF('(20)'!$N196&lt;&gt;0,'(20)'!$N196,"")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t="str">
        <f>IF('(1)'!$N197&lt;&gt;0,'(1)'!$N197,"")</f>
        <v/>
      </c>
      <c r="M250" t="str">
        <f>IF('(2)'!$N197&lt;&gt;0,'(2)'!$N197,"")</f>
        <v/>
      </c>
      <c r="N250" t="str">
        <f>IF('(3)'!$N197&lt;&gt;0,'(3)'!$N197,"")</f>
        <v/>
      </c>
      <c r="O250" t="str">
        <f>IF('(4)'!$N197&lt;&gt;0,'(4)'!$N197,"")</f>
        <v/>
      </c>
      <c r="P250" t="str">
        <f>IF('(5)'!$N197&lt;&gt;0,'(5)'!$N197,"")</f>
        <v/>
      </c>
      <c r="Q250" t="str">
        <f>IF('(6)'!$N197&lt;&gt;0,'(6)'!$N197,"")</f>
        <v/>
      </c>
      <c r="R250" t="str">
        <f>IF('(7)'!$N197&lt;&gt;0,'(7)'!$N197,"")</f>
        <v/>
      </c>
      <c r="S250" t="str">
        <f>IF('(8)'!$N197&lt;&gt;0,'(8)'!$N197,"")</f>
        <v/>
      </c>
      <c r="T250" t="str">
        <f>IF('(9)'!$N197&lt;&gt;0,'(9)'!$N197,"")</f>
        <v/>
      </c>
      <c r="U250" t="str">
        <f>IF('(10)'!$N197&lt;&gt;0,'(10)'!$N197,"")</f>
        <v/>
      </c>
      <c r="V250" t="str">
        <f>IF('(11)'!$N197&lt;&gt;0,'(11)'!$N197,"")</f>
        <v/>
      </c>
      <c r="W250" t="str">
        <f>IF('(12)'!$N197&lt;&gt;0,'(12)'!$N197,"")</f>
        <v/>
      </c>
      <c r="X250" t="str">
        <f>IF('(13)'!$N197&lt;&gt;0,'(13)'!$N197,"")</f>
        <v/>
      </c>
      <c r="Y250" t="str">
        <f>IF('(14)'!$N197&lt;&gt;0,'(14)'!$N197,"")</f>
        <v/>
      </c>
      <c r="Z250" t="str">
        <f>IF('(15)'!$N197&lt;&gt;0,'(15)'!$N197,"")</f>
        <v/>
      </c>
      <c r="AA250" t="str">
        <f>IF('(16)'!$N197&lt;&gt;0,'(16)'!$N197,"")</f>
        <v/>
      </c>
      <c r="AB250" t="str">
        <f>IF('(17)'!$N197&lt;&gt;0,'(17)'!$N197,"")</f>
        <v/>
      </c>
      <c r="AC250" t="str">
        <f>IF('(18)'!$N197&lt;&gt;0,'(18)'!$N197,"")</f>
        <v/>
      </c>
      <c r="AD250" t="str">
        <f>IF('(19)'!$N197&lt;&gt;0,'(19)'!$N197,"")</f>
        <v/>
      </c>
      <c r="AE250" t="str">
        <f>IF('(20)'!$N197&lt;&gt;0,'(20)'!$N197,"")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t="str">
        <f>IF('(1)'!$N198&lt;&gt;0,'(1)'!$N198,"")</f>
        <v/>
      </c>
      <c r="M251" t="str">
        <f>IF('(2)'!$N198&lt;&gt;0,'(2)'!$N198,"")</f>
        <v/>
      </c>
      <c r="N251" t="str">
        <f>IF('(3)'!$N198&lt;&gt;0,'(3)'!$N198,"")</f>
        <v/>
      </c>
      <c r="O251" t="str">
        <f>IF('(4)'!$N198&lt;&gt;0,'(4)'!$N198,"")</f>
        <v/>
      </c>
      <c r="P251" t="str">
        <f>IF('(5)'!$N198&lt;&gt;0,'(5)'!$N198,"")</f>
        <v/>
      </c>
      <c r="Q251" t="str">
        <f>IF('(6)'!$N198&lt;&gt;0,'(6)'!$N198,"")</f>
        <v/>
      </c>
      <c r="R251" t="str">
        <f>IF('(7)'!$N198&lt;&gt;0,'(7)'!$N198,"")</f>
        <v/>
      </c>
      <c r="S251" t="str">
        <f>IF('(8)'!$N198&lt;&gt;0,'(8)'!$N198,"")</f>
        <v/>
      </c>
      <c r="T251" t="str">
        <f>IF('(9)'!$N198&lt;&gt;0,'(9)'!$N198,"")</f>
        <v/>
      </c>
      <c r="U251" t="str">
        <f>IF('(10)'!$N198&lt;&gt;0,'(10)'!$N198,"")</f>
        <v/>
      </c>
      <c r="V251" t="str">
        <f>IF('(11)'!$N198&lt;&gt;0,'(11)'!$N198,"")</f>
        <v/>
      </c>
      <c r="W251" t="str">
        <f>IF('(12)'!$N198&lt;&gt;0,'(12)'!$N198,"")</f>
        <v/>
      </c>
      <c r="X251" t="str">
        <f>IF('(13)'!$N198&lt;&gt;0,'(13)'!$N198,"")</f>
        <v/>
      </c>
      <c r="Y251" t="str">
        <f>IF('(14)'!$N198&lt;&gt;0,'(14)'!$N198,"")</f>
        <v/>
      </c>
      <c r="Z251" t="str">
        <f>IF('(15)'!$N198&lt;&gt;0,'(15)'!$N198,"")</f>
        <v/>
      </c>
      <c r="AA251" t="str">
        <f>IF('(16)'!$N198&lt;&gt;0,'(16)'!$N198,"")</f>
        <v/>
      </c>
      <c r="AB251" t="str">
        <f>IF('(17)'!$N198&lt;&gt;0,'(17)'!$N198,"")</f>
        <v/>
      </c>
      <c r="AC251" t="str">
        <f>IF('(18)'!$N198&lt;&gt;0,'(18)'!$N198,"")</f>
        <v/>
      </c>
      <c r="AD251" t="str">
        <f>IF('(19)'!$N198&lt;&gt;0,'(19)'!$N198,"")</f>
        <v/>
      </c>
      <c r="AE251" t="str">
        <f>IF('(20)'!$N198&lt;&gt;0,'(20)'!$N198,"")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t="str">
        <f>IF('(1)'!$N199&lt;&gt;0,'(1)'!$N199,"")</f>
        <v/>
      </c>
      <c r="M252" t="str">
        <f>IF('(2)'!$N199&lt;&gt;0,'(2)'!$N199,"")</f>
        <v/>
      </c>
      <c r="N252" t="str">
        <f>IF('(3)'!$N199&lt;&gt;0,'(3)'!$N199,"")</f>
        <v/>
      </c>
      <c r="O252" t="str">
        <f>IF('(4)'!$N199&lt;&gt;0,'(4)'!$N199,"")</f>
        <v/>
      </c>
      <c r="P252" t="str">
        <f>IF('(5)'!$N199&lt;&gt;0,'(5)'!$N199,"")</f>
        <v/>
      </c>
      <c r="Q252" t="str">
        <f>IF('(6)'!$N199&lt;&gt;0,'(6)'!$N199,"")</f>
        <v/>
      </c>
      <c r="R252" t="str">
        <f>IF('(7)'!$N199&lt;&gt;0,'(7)'!$N199,"")</f>
        <v/>
      </c>
      <c r="S252" t="str">
        <f>IF('(8)'!$N199&lt;&gt;0,'(8)'!$N199,"")</f>
        <v/>
      </c>
      <c r="T252" t="str">
        <f>IF('(9)'!$N199&lt;&gt;0,'(9)'!$N199,"")</f>
        <v/>
      </c>
      <c r="U252" t="str">
        <f>IF('(10)'!$N199&lt;&gt;0,'(10)'!$N199,"")</f>
        <v/>
      </c>
      <c r="V252" t="str">
        <f>IF('(11)'!$N199&lt;&gt;0,'(11)'!$N199,"")</f>
        <v/>
      </c>
      <c r="W252" t="str">
        <f>IF('(12)'!$N199&lt;&gt;0,'(12)'!$N199,"")</f>
        <v/>
      </c>
      <c r="X252" t="str">
        <f>IF('(13)'!$N199&lt;&gt;0,'(13)'!$N199,"")</f>
        <v/>
      </c>
      <c r="Y252" t="str">
        <f>IF('(14)'!$N199&lt;&gt;0,'(14)'!$N199,"")</f>
        <v/>
      </c>
      <c r="Z252" t="str">
        <f>IF('(15)'!$N199&lt;&gt;0,'(15)'!$N199,"")</f>
        <v/>
      </c>
      <c r="AA252" t="str">
        <f>IF('(16)'!$N199&lt;&gt;0,'(16)'!$N199,"")</f>
        <v/>
      </c>
      <c r="AB252" t="str">
        <f>IF('(17)'!$N199&lt;&gt;0,'(17)'!$N199,"")</f>
        <v/>
      </c>
      <c r="AC252" t="str">
        <f>IF('(18)'!$N199&lt;&gt;0,'(18)'!$N199,"")</f>
        <v/>
      </c>
      <c r="AD252" t="str">
        <f>IF('(19)'!$N199&lt;&gt;0,'(19)'!$N199,"")</f>
        <v/>
      </c>
      <c r="AE252" t="str">
        <f>IF('(20)'!$N199&lt;&gt;0,'(20)'!$N199,"")</f>
        <v/>
      </c>
      <c r="AG252" s="1" t="str">
        <f>IF(SUM(L252:AE252)=0,"",AVERAGEIF(L252:AE252,"&gt;0"))</f>
        <v/>
      </c>
      <c r="AH252" s="1"/>
    </row>
    <row r="253" spans="1:34" ht="16.5">
      <c r="A253" s="1"/>
      <c r="B253" s="26"/>
      <c r="D253" s="74"/>
      <c r="F253" s="8"/>
      <c r="G253" s="11"/>
      <c r="H253" s="11"/>
      <c r="I253" s="11"/>
      <c r="J253" s="11"/>
      <c r="K253" s="29"/>
      <c r="AG253" s="1"/>
      <c r="AH253" s="1"/>
    </row>
    <row r="254" spans="1:34" ht="16.5">
      <c r="A254" s="25" t="e">
        <f>(AG254/60)*10</f>
        <v>#VALUE!</v>
      </c>
      <c r="B254" s="756" t="e">
        <f>REPT("|",AG254*14)</f>
        <v>#VALUE!</v>
      </c>
      <c r="C254" s="784"/>
      <c r="D254" s="9" t="s">
        <v>227</v>
      </c>
      <c r="F254" s="75" t="s">
        <v>229</v>
      </c>
      <c r="G254" s="11"/>
      <c r="H254" s="11"/>
      <c r="I254" s="11"/>
      <c r="J254" s="11"/>
      <c r="K254" s="29"/>
      <c r="L254" s="182" t="e">
        <f>IF(SUM(L256:L263)&gt;0,AVERAGEIF(L256:L263, "&lt;&gt;0"),NA())</f>
        <v>#N/A</v>
      </c>
      <c r="M254" s="182" t="e">
        <f t="shared" ref="M254:AE254" si="47">IF(SUM(M256:M263)&gt;0,AVERAGEIF(M256:M263, "&lt;&gt;0"),NA())</f>
        <v>#N/A</v>
      </c>
      <c r="N254" s="182" t="e">
        <f t="shared" si="47"/>
        <v>#N/A</v>
      </c>
      <c r="O254" s="182" t="e">
        <f t="shared" si="47"/>
        <v>#N/A</v>
      </c>
      <c r="P254" s="182" t="e">
        <f t="shared" si="47"/>
        <v>#N/A</v>
      </c>
      <c r="Q254" s="182" t="e">
        <f t="shared" si="47"/>
        <v>#N/A</v>
      </c>
      <c r="R254" s="182" t="e">
        <f t="shared" si="47"/>
        <v>#N/A</v>
      </c>
      <c r="S254" s="182" t="e">
        <f t="shared" si="47"/>
        <v>#N/A</v>
      </c>
      <c r="T254" s="182" t="e">
        <f t="shared" si="47"/>
        <v>#N/A</v>
      </c>
      <c r="U254" s="182" t="e">
        <f t="shared" si="47"/>
        <v>#N/A</v>
      </c>
      <c r="V254" s="182" t="e">
        <f t="shared" si="47"/>
        <v>#N/A</v>
      </c>
      <c r="W254" s="182" t="e">
        <f t="shared" si="47"/>
        <v>#N/A</v>
      </c>
      <c r="X254" s="182" t="e">
        <f t="shared" si="47"/>
        <v>#N/A</v>
      </c>
      <c r="Y254" s="182" t="e">
        <f t="shared" si="47"/>
        <v>#N/A</v>
      </c>
      <c r="Z254" s="182" t="e">
        <f t="shared" si="47"/>
        <v>#N/A</v>
      </c>
      <c r="AA254" s="182" t="e">
        <f t="shared" si="47"/>
        <v>#N/A</v>
      </c>
      <c r="AB254" s="182" t="e">
        <f t="shared" si="47"/>
        <v>#N/A</v>
      </c>
      <c r="AC254" s="182" t="e">
        <f t="shared" si="47"/>
        <v>#N/A</v>
      </c>
      <c r="AD254" s="182" t="e">
        <f t="shared" si="47"/>
        <v>#N/A</v>
      </c>
      <c r="AE254" s="182" t="e">
        <f t="shared" si="47"/>
        <v>#N/A</v>
      </c>
      <c r="AG254" s="78" t="str">
        <f>IF(SUM(AG256:AG263)&gt;0,AVERAGEIF(AG256:AG263, "&lt;&gt;0"),"")</f>
        <v/>
      </c>
      <c r="AH254" s="1"/>
    </row>
    <row r="255" spans="1:34" ht="16.5">
      <c r="A255" s="1"/>
      <c r="B255" s="26"/>
      <c r="D255" s="74"/>
      <c r="F255" s="8"/>
      <c r="G255" s="11"/>
      <c r="H255" s="11"/>
      <c r="I255" s="11"/>
      <c r="J255" s="11"/>
      <c r="K255" s="29"/>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t="str">
        <f>IF('(1)'!$N203&lt;&gt;0,'(1)'!$N203,"")</f>
        <v/>
      </c>
      <c r="M256" t="str">
        <f>IF('(2)'!$N203&lt;&gt;0,'(2)'!$N203,"")</f>
        <v/>
      </c>
      <c r="N256" t="str">
        <f>IF('(3)'!$N203&lt;&gt;0,'(3)'!$N203,"")</f>
        <v/>
      </c>
      <c r="O256" t="str">
        <f>IF('(4)'!$N203&lt;&gt;0,'(4)'!$N203,"")</f>
        <v/>
      </c>
      <c r="P256" t="str">
        <f>IF('(5)'!$N203&lt;&gt;0,'(5)'!$N203,"")</f>
        <v/>
      </c>
      <c r="Q256" t="str">
        <f>IF('(6)'!$N203&lt;&gt;0,'(6)'!$N203,"")</f>
        <v/>
      </c>
      <c r="R256" t="str">
        <f>IF('(7)'!$N203&lt;&gt;0,'(7)'!$N203,"")</f>
        <v/>
      </c>
      <c r="S256" t="str">
        <f>IF('(8)'!$N203&lt;&gt;0,'(8)'!$N203,"")</f>
        <v/>
      </c>
      <c r="T256" t="str">
        <f>IF('(9)'!$N203&lt;&gt;0,'(9)'!$N203,"")</f>
        <v/>
      </c>
      <c r="U256" t="str">
        <f>IF('(10)'!$N203&lt;&gt;0,'(10)'!$N203,"")</f>
        <v/>
      </c>
      <c r="V256" t="str">
        <f>IF('(11)'!$N203&lt;&gt;0,'(11)'!$N203,"")</f>
        <v/>
      </c>
      <c r="W256" t="str">
        <f>IF('(12)'!$N203&lt;&gt;0,'(12)'!$N203,"")</f>
        <v/>
      </c>
      <c r="X256" t="str">
        <f>IF('(13)'!$N203&lt;&gt;0,'(13)'!$N203,"")</f>
        <v/>
      </c>
      <c r="Y256" t="str">
        <f>IF('(14)'!$N203&lt;&gt;0,'(14)'!$N203,"")</f>
        <v/>
      </c>
      <c r="Z256" t="str">
        <f>IF('(15)'!$N203&lt;&gt;0,'(15)'!$N203,"")</f>
        <v/>
      </c>
      <c r="AA256" t="str">
        <f>IF('(16)'!$N203&lt;&gt;0,'(16)'!$N203,"")</f>
        <v/>
      </c>
      <c r="AB256" t="str">
        <f>IF('(17)'!$N203&lt;&gt;0,'(17)'!$N203,"")</f>
        <v/>
      </c>
      <c r="AC256" t="str">
        <f>IF('(18)'!$N203&lt;&gt;0,'(18)'!$N203,"")</f>
        <v/>
      </c>
      <c r="AD256" t="str">
        <f>IF('(19)'!$N203&lt;&gt;0,'(19)'!$N203,"")</f>
        <v/>
      </c>
      <c r="AE256" t="str">
        <f>IF('(20)'!$N203&lt;&gt;0,'(20)'!$N203,"")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t="str">
        <f>IF('(1)'!$N204&lt;&gt;0,'(1)'!$N204,"")</f>
        <v/>
      </c>
      <c r="M257" t="str">
        <f>IF('(2)'!$N204&lt;&gt;0,'(2)'!$N204,"")</f>
        <v/>
      </c>
      <c r="N257" t="str">
        <f>IF('(3)'!$N204&lt;&gt;0,'(3)'!$N204,"")</f>
        <v/>
      </c>
      <c r="O257" t="str">
        <f>IF('(4)'!$N204&lt;&gt;0,'(4)'!$N204,"")</f>
        <v/>
      </c>
      <c r="P257" t="str">
        <f>IF('(5)'!$N204&lt;&gt;0,'(5)'!$N204,"")</f>
        <v/>
      </c>
      <c r="Q257" t="str">
        <f>IF('(6)'!$N204&lt;&gt;0,'(6)'!$N204,"")</f>
        <v/>
      </c>
      <c r="R257" t="str">
        <f>IF('(7)'!$N204&lt;&gt;0,'(7)'!$N204,"")</f>
        <v/>
      </c>
      <c r="S257" t="str">
        <f>IF('(8)'!$N204&lt;&gt;0,'(8)'!$N204,"")</f>
        <v/>
      </c>
      <c r="T257" t="str">
        <f>IF('(9)'!$N204&lt;&gt;0,'(9)'!$N204,"")</f>
        <v/>
      </c>
      <c r="U257" t="str">
        <f>IF('(10)'!$N204&lt;&gt;0,'(10)'!$N204,"")</f>
        <v/>
      </c>
      <c r="V257" t="str">
        <f>IF('(11)'!$N204&lt;&gt;0,'(11)'!$N204,"")</f>
        <v/>
      </c>
      <c r="W257" t="str">
        <f>IF('(12)'!$N204&lt;&gt;0,'(12)'!$N204,"")</f>
        <v/>
      </c>
      <c r="X257" t="str">
        <f>IF('(13)'!$N204&lt;&gt;0,'(13)'!$N204,"")</f>
        <v/>
      </c>
      <c r="Y257" t="str">
        <f>IF('(14)'!$N204&lt;&gt;0,'(14)'!$N204,"")</f>
        <v/>
      </c>
      <c r="Z257" t="str">
        <f>IF('(15)'!$N204&lt;&gt;0,'(15)'!$N204,"")</f>
        <v/>
      </c>
      <c r="AA257" t="str">
        <f>IF('(16)'!$N204&lt;&gt;0,'(16)'!$N204,"")</f>
        <v/>
      </c>
      <c r="AB257" t="str">
        <f>IF('(17)'!$N204&lt;&gt;0,'(17)'!$N204,"")</f>
        <v/>
      </c>
      <c r="AC257" t="str">
        <f>IF('(18)'!$N204&lt;&gt;0,'(18)'!$N204,"")</f>
        <v/>
      </c>
      <c r="AD257" t="str">
        <f>IF('(19)'!$N204&lt;&gt;0,'(19)'!$N204,"")</f>
        <v/>
      </c>
      <c r="AE257" t="str">
        <f>IF('(20)'!$N204&lt;&gt;0,'(20)'!$N204,"")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t="str">
        <f>IF('(1)'!$N205&lt;&gt;0,'(1)'!$N205,"")</f>
        <v/>
      </c>
      <c r="M258" t="str">
        <f>IF('(2)'!$N205&lt;&gt;0,'(2)'!$N205,"")</f>
        <v/>
      </c>
      <c r="N258" t="str">
        <f>IF('(3)'!$N205&lt;&gt;0,'(3)'!$N205,"")</f>
        <v/>
      </c>
      <c r="O258" t="str">
        <f>IF('(4)'!$N205&lt;&gt;0,'(4)'!$N205,"")</f>
        <v/>
      </c>
      <c r="P258" t="str">
        <f>IF('(5)'!$N205&lt;&gt;0,'(5)'!$N205,"")</f>
        <v/>
      </c>
      <c r="Q258" t="str">
        <f>IF('(6)'!$N205&lt;&gt;0,'(6)'!$N205,"")</f>
        <v/>
      </c>
      <c r="R258" t="str">
        <f>IF('(7)'!$N205&lt;&gt;0,'(7)'!$N205,"")</f>
        <v/>
      </c>
      <c r="S258" t="str">
        <f>IF('(8)'!$N205&lt;&gt;0,'(8)'!$N205,"")</f>
        <v/>
      </c>
      <c r="T258" t="str">
        <f>IF('(9)'!$N205&lt;&gt;0,'(9)'!$N205,"")</f>
        <v/>
      </c>
      <c r="U258" t="str">
        <f>IF('(10)'!$N205&lt;&gt;0,'(10)'!$N205,"")</f>
        <v/>
      </c>
      <c r="V258" t="str">
        <f>IF('(11)'!$N205&lt;&gt;0,'(11)'!$N205,"")</f>
        <v/>
      </c>
      <c r="W258" t="str">
        <f>IF('(12)'!$N205&lt;&gt;0,'(12)'!$N205,"")</f>
        <v/>
      </c>
      <c r="X258" t="str">
        <f>IF('(13)'!$N205&lt;&gt;0,'(13)'!$N205,"")</f>
        <v/>
      </c>
      <c r="Y258" t="str">
        <f>IF('(14)'!$N205&lt;&gt;0,'(14)'!$N205,"")</f>
        <v/>
      </c>
      <c r="Z258" t="str">
        <f>IF('(15)'!$N205&lt;&gt;0,'(15)'!$N205,"")</f>
        <v/>
      </c>
      <c r="AA258" t="str">
        <f>IF('(16)'!$N205&lt;&gt;0,'(16)'!$N205,"")</f>
        <v/>
      </c>
      <c r="AB258" t="str">
        <f>IF('(17)'!$N205&lt;&gt;0,'(17)'!$N205,"")</f>
        <v/>
      </c>
      <c r="AC258" t="str">
        <f>IF('(18)'!$N205&lt;&gt;0,'(18)'!$N205,"")</f>
        <v/>
      </c>
      <c r="AD258" t="str">
        <f>IF('(19)'!$N205&lt;&gt;0,'(19)'!$N205,"")</f>
        <v/>
      </c>
      <c r="AE258" t="str">
        <f>IF('(20)'!$N205&lt;&gt;0,'(20)'!$N205,"")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t="str">
        <f>IF('(1)'!$N206&lt;&gt;0,'(1)'!$N206,"")</f>
        <v/>
      </c>
      <c r="M259" t="str">
        <f>IF('(2)'!$N206&lt;&gt;0,'(2)'!$N206,"")</f>
        <v/>
      </c>
      <c r="N259" t="str">
        <f>IF('(3)'!$N206&lt;&gt;0,'(3)'!$N206,"")</f>
        <v/>
      </c>
      <c r="O259" t="str">
        <f>IF('(4)'!$N206&lt;&gt;0,'(4)'!$N206,"")</f>
        <v/>
      </c>
      <c r="P259" t="str">
        <f>IF('(5)'!$N206&lt;&gt;0,'(5)'!$N206,"")</f>
        <v/>
      </c>
      <c r="Q259" t="str">
        <f>IF('(6)'!$N206&lt;&gt;0,'(6)'!$N206,"")</f>
        <v/>
      </c>
      <c r="R259" t="str">
        <f>IF('(7)'!$N206&lt;&gt;0,'(7)'!$N206,"")</f>
        <v/>
      </c>
      <c r="S259" t="str">
        <f>IF('(8)'!$N206&lt;&gt;0,'(8)'!$N206,"")</f>
        <v/>
      </c>
      <c r="T259" t="str">
        <f>IF('(9)'!$N206&lt;&gt;0,'(9)'!$N206,"")</f>
        <v/>
      </c>
      <c r="U259" t="str">
        <f>IF('(10)'!$N206&lt;&gt;0,'(10)'!$N206,"")</f>
        <v/>
      </c>
      <c r="V259" t="str">
        <f>IF('(11)'!$N206&lt;&gt;0,'(11)'!$N206,"")</f>
        <v/>
      </c>
      <c r="W259" t="str">
        <f>IF('(12)'!$N206&lt;&gt;0,'(12)'!$N206,"")</f>
        <v/>
      </c>
      <c r="X259" t="str">
        <f>IF('(13)'!$N206&lt;&gt;0,'(13)'!$N206,"")</f>
        <v/>
      </c>
      <c r="Y259" t="str">
        <f>IF('(14)'!$N206&lt;&gt;0,'(14)'!$N206,"")</f>
        <v/>
      </c>
      <c r="Z259" t="str">
        <f>IF('(15)'!$N206&lt;&gt;0,'(15)'!$N206,"")</f>
        <v/>
      </c>
      <c r="AA259" t="str">
        <f>IF('(16)'!$N206&lt;&gt;0,'(16)'!$N206,"")</f>
        <v/>
      </c>
      <c r="AB259" t="str">
        <f>IF('(17)'!$N206&lt;&gt;0,'(17)'!$N206,"")</f>
        <v/>
      </c>
      <c r="AC259" t="str">
        <f>IF('(18)'!$N206&lt;&gt;0,'(18)'!$N206,"")</f>
        <v/>
      </c>
      <c r="AD259" t="str">
        <f>IF('(19)'!$N206&lt;&gt;0,'(19)'!$N206,"")</f>
        <v/>
      </c>
      <c r="AE259" t="str">
        <f>IF('(20)'!$N206&lt;&gt;0,'(20)'!$N206,"")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t="str">
        <f>IF('(1)'!$N207&lt;&gt;0,'(1)'!$N207,"")</f>
        <v/>
      </c>
      <c r="M260" t="str">
        <f>IF('(2)'!$N207&lt;&gt;0,'(2)'!$N207,"")</f>
        <v/>
      </c>
      <c r="N260" t="str">
        <f>IF('(3)'!$N207&lt;&gt;0,'(3)'!$N207,"")</f>
        <v/>
      </c>
      <c r="O260" t="str">
        <f>IF('(4)'!$N207&lt;&gt;0,'(4)'!$N207,"")</f>
        <v/>
      </c>
      <c r="P260" t="str">
        <f>IF('(5)'!$N207&lt;&gt;0,'(5)'!$N207,"")</f>
        <v/>
      </c>
      <c r="Q260" t="str">
        <f>IF('(6)'!$N207&lt;&gt;0,'(6)'!$N207,"")</f>
        <v/>
      </c>
      <c r="R260" t="str">
        <f>IF('(7)'!$N207&lt;&gt;0,'(7)'!$N207,"")</f>
        <v/>
      </c>
      <c r="S260" t="str">
        <f>IF('(8)'!$N207&lt;&gt;0,'(8)'!$N207,"")</f>
        <v/>
      </c>
      <c r="T260" t="str">
        <f>IF('(9)'!$N207&lt;&gt;0,'(9)'!$N207,"")</f>
        <v/>
      </c>
      <c r="U260" t="str">
        <f>IF('(10)'!$N207&lt;&gt;0,'(10)'!$N207,"")</f>
        <v/>
      </c>
      <c r="V260" t="str">
        <f>IF('(11)'!$N207&lt;&gt;0,'(11)'!$N207,"")</f>
        <v/>
      </c>
      <c r="W260" t="str">
        <f>IF('(12)'!$N207&lt;&gt;0,'(12)'!$N207,"")</f>
        <v/>
      </c>
      <c r="X260" t="str">
        <f>IF('(13)'!$N207&lt;&gt;0,'(13)'!$N207,"")</f>
        <v/>
      </c>
      <c r="Y260" t="str">
        <f>IF('(14)'!$N207&lt;&gt;0,'(14)'!$N207,"")</f>
        <v/>
      </c>
      <c r="Z260" t="str">
        <f>IF('(15)'!$N207&lt;&gt;0,'(15)'!$N207,"")</f>
        <v/>
      </c>
      <c r="AA260" t="str">
        <f>IF('(16)'!$N207&lt;&gt;0,'(16)'!$N207,"")</f>
        <v/>
      </c>
      <c r="AB260" t="str">
        <f>IF('(17)'!$N207&lt;&gt;0,'(17)'!$N207,"")</f>
        <v/>
      </c>
      <c r="AC260" t="str">
        <f>IF('(18)'!$N207&lt;&gt;0,'(18)'!$N207,"")</f>
        <v/>
      </c>
      <c r="AD260" t="str">
        <f>IF('(19)'!$N207&lt;&gt;0,'(19)'!$N207,"")</f>
        <v/>
      </c>
      <c r="AE260" t="str">
        <f>IF('(20)'!$N207&lt;&gt;0,'(20)'!$N207,"")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t="str">
        <f>IF('(1)'!$N208&lt;&gt;0,'(1)'!$N208,"")</f>
        <v/>
      </c>
      <c r="M261" t="str">
        <f>IF('(2)'!$N208&lt;&gt;0,'(2)'!$N208,"")</f>
        <v/>
      </c>
      <c r="N261" t="str">
        <f>IF('(3)'!$N208&lt;&gt;0,'(3)'!$N208,"")</f>
        <v/>
      </c>
      <c r="O261" t="str">
        <f>IF('(4)'!$N208&lt;&gt;0,'(4)'!$N208,"")</f>
        <v/>
      </c>
      <c r="P261" t="str">
        <f>IF('(5)'!$N208&lt;&gt;0,'(5)'!$N208,"")</f>
        <v/>
      </c>
      <c r="Q261" t="str">
        <f>IF('(6)'!$N208&lt;&gt;0,'(6)'!$N208,"")</f>
        <v/>
      </c>
      <c r="R261" t="str">
        <f>IF('(7)'!$N208&lt;&gt;0,'(7)'!$N208,"")</f>
        <v/>
      </c>
      <c r="S261" t="str">
        <f>IF('(8)'!$N208&lt;&gt;0,'(8)'!$N208,"")</f>
        <v/>
      </c>
      <c r="T261" t="str">
        <f>IF('(9)'!$N208&lt;&gt;0,'(9)'!$N208,"")</f>
        <v/>
      </c>
      <c r="U261" t="str">
        <f>IF('(10)'!$N208&lt;&gt;0,'(10)'!$N208,"")</f>
        <v/>
      </c>
      <c r="V261" t="str">
        <f>IF('(11)'!$N208&lt;&gt;0,'(11)'!$N208,"")</f>
        <v/>
      </c>
      <c r="W261" t="str">
        <f>IF('(12)'!$N208&lt;&gt;0,'(12)'!$N208,"")</f>
        <v/>
      </c>
      <c r="X261" t="str">
        <f>IF('(13)'!$N208&lt;&gt;0,'(13)'!$N208,"")</f>
        <v/>
      </c>
      <c r="Y261" t="str">
        <f>IF('(14)'!$N208&lt;&gt;0,'(14)'!$N208,"")</f>
        <v/>
      </c>
      <c r="Z261" t="str">
        <f>IF('(15)'!$N208&lt;&gt;0,'(15)'!$N208,"")</f>
        <v/>
      </c>
      <c r="AA261" t="str">
        <f>IF('(16)'!$N208&lt;&gt;0,'(16)'!$N208,"")</f>
        <v/>
      </c>
      <c r="AB261" t="str">
        <f>IF('(17)'!$N208&lt;&gt;0,'(17)'!$N208,"")</f>
        <v/>
      </c>
      <c r="AC261" t="str">
        <f>IF('(18)'!$N208&lt;&gt;0,'(18)'!$N208,"")</f>
        <v/>
      </c>
      <c r="AD261" t="str">
        <f>IF('(19)'!$N208&lt;&gt;0,'(19)'!$N208,"")</f>
        <v/>
      </c>
      <c r="AE261" t="str">
        <f>IF('(20)'!$N208&lt;&gt;0,'(20)'!$N208,"")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t="str">
        <f>IF('(1)'!$N209&lt;&gt;0,'(1)'!$N209,"")</f>
        <v/>
      </c>
      <c r="M262" t="str">
        <f>IF('(2)'!$N209&lt;&gt;0,'(2)'!$N209,"")</f>
        <v/>
      </c>
      <c r="N262" t="str">
        <f>IF('(3)'!$N209&lt;&gt;0,'(3)'!$N209,"")</f>
        <v/>
      </c>
      <c r="O262" t="str">
        <f>IF('(4)'!$N209&lt;&gt;0,'(4)'!$N209,"")</f>
        <v/>
      </c>
      <c r="P262" t="str">
        <f>IF('(5)'!$N209&lt;&gt;0,'(5)'!$N209,"")</f>
        <v/>
      </c>
      <c r="Q262" t="str">
        <f>IF('(6)'!$N209&lt;&gt;0,'(6)'!$N209,"")</f>
        <v/>
      </c>
      <c r="R262" t="str">
        <f>IF('(7)'!$N209&lt;&gt;0,'(7)'!$N209,"")</f>
        <v/>
      </c>
      <c r="S262" t="str">
        <f>IF('(8)'!$N209&lt;&gt;0,'(8)'!$N209,"")</f>
        <v/>
      </c>
      <c r="T262" t="str">
        <f>IF('(9)'!$N209&lt;&gt;0,'(9)'!$N209,"")</f>
        <v/>
      </c>
      <c r="U262" t="str">
        <f>IF('(10)'!$N209&lt;&gt;0,'(10)'!$N209,"")</f>
        <v/>
      </c>
      <c r="V262" t="str">
        <f>IF('(11)'!$N209&lt;&gt;0,'(11)'!$N209,"")</f>
        <v/>
      </c>
      <c r="W262" t="str">
        <f>IF('(12)'!$N209&lt;&gt;0,'(12)'!$N209,"")</f>
        <v/>
      </c>
      <c r="X262" t="str">
        <f>IF('(13)'!$N209&lt;&gt;0,'(13)'!$N209,"")</f>
        <v/>
      </c>
      <c r="Y262" t="str">
        <f>IF('(14)'!$N209&lt;&gt;0,'(14)'!$N209,"")</f>
        <v/>
      </c>
      <c r="Z262" t="str">
        <f>IF('(15)'!$N209&lt;&gt;0,'(15)'!$N209,"")</f>
        <v/>
      </c>
      <c r="AA262" t="str">
        <f>IF('(16)'!$N209&lt;&gt;0,'(16)'!$N209,"")</f>
        <v/>
      </c>
      <c r="AB262" t="str">
        <f>IF('(17)'!$N209&lt;&gt;0,'(17)'!$N209,"")</f>
        <v/>
      </c>
      <c r="AC262" t="str">
        <f>IF('(18)'!$N209&lt;&gt;0,'(18)'!$N209,"")</f>
        <v/>
      </c>
      <c r="AD262" t="str">
        <f>IF('(19)'!$N209&lt;&gt;0,'(19)'!$N209,"")</f>
        <v/>
      </c>
      <c r="AE262" t="str">
        <f>IF('(20)'!$N209&lt;&gt;0,'(20)'!$N209,"")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t="str">
        <f>IF('(1)'!$N210&lt;&gt;0,'(1)'!$N210,"")</f>
        <v/>
      </c>
      <c r="M263" t="str">
        <f>IF('(2)'!$N210&lt;&gt;0,'(2)'!$N210,"")</f>
        <v/>
      </c>
      <c r="N263" t="str">
        <f>IF('(3)'!$N210&lt;&gt;0,'(3)'!$N210,"")</f>
        <v/>
      </c>
      <c r="O263" t="str">
        <f>IF('(4)'!$N210&lt;&gt;0,'(4)'!$N210,"")</f>
        <v/>
      </c>
      <c r="P263" t="str">
        <f>IF('(5)'!$N210&lt;&gt;0,'(5)'!$N210,"")</f>
        <v/>
      </c>
      <c r="Q263" t="str">
        <f>IF('(6)'!$N210&lt;&gt;0,'(6)'!$N210,"")</f>
        <v/>
      </c>
      <c r="R263" t="str">
        <f>IF('(7)'!$N210&lt;&gt;0,'(7)'!$N210,"")</f>
        <v/>
      </c>
      <c r="S263" t="str">
        <f>IF('(8)'!$N210&lt;&gt;0,'(8)'!$N210,"")</f>
        <v/>
      </c>
      <c r="T263" t="str">
        <f>IF('(9)'!$N210&lt;&gt;0,'(9)'!$N210,"")</f>
        <v/>
      </c>
      <c r="U263" t="str">
        <f>IF('(10)'!$N210&lt;&gt;0,'(10)'!$N210,"")</f>
        <v/>
      </c>
      <c r="V263" t="str">
        <f>IF('(11)'!$N210&lt;&gt;0,'(11)'!$N210,"")</f>
        <v/>
      </c>
      <c r="W263" t="str">
        <f>IF('(12)'!$N210&lt;&gt;0,'(12)'!$N210,"")</f>
        <v/>
      </c>
      <c r="X263" t="str">
        <f>IF('(13)'!$N210&lt;&gt;0,'(13)'!$N210,"")</f>
        <v/>
      </c>
      <c r="Y263" t="str">
        <f>IF('(14)'!$N210&lt;&gt;0,'(14)'!$N210,"")</f>
        <v/>
      </c>
      <c r="Z263" t="str">
        <f>IF('(15)'!$N210&lt;&gt;0,'(15)'!$N210,"")</f>
        <v/>
      </c>
      <c r="AA263" t="str">
        <f>IF('(16)'!$N210&lt;&gt;0,'(16)'!$N210,"")</f>
        <v/>
      </c>
      <c r="AB263" t="str">
        <f>IF('(17)'!$N210&lt;&gt;0,'(17)'!$N210,"")</f>
        <v/>
      </c>
      <c r="AC263" t="str">
        <f>IF('(18)'!$N210&lt;&gt;0,'(18)'!$N210,"")</f>
        <v/>
      </c>
      <c r="AD263" t="str">
        <f>IF('(19)'!$N210&lt;&gt;0,'(19)'!$N210,"")</f>
        <v/>
      </c>
      <c r="AE263" t="str">
        <f>IF('(20)'!$N210&lt;&gt;0,'(20)'!$N210,"")</f>
        <v/>
      </c>
      <c r="AG263" s="1" t="str">
        <f t="shared" si="49"/>
        <v/>
      </c>
      <c r="AH263" s="1"/>
    </row>
    <row r="264" spans="1:34" s="1" customFormat="1">
      <c r="F264" s="8"/>
      <c r="K264" s="29"/>
      <c r="L264"/>
      <c r="M264"/>
      <c r="N264"/>
      <c r="O264"/>
      <c r="P264"/>
      <c r="Q264"/>
      <c r="R264"/>
      <c r="S264"/>
      <c r="T264"/>
      <c r="U264"/>
      <c r="V264"/>
      <c r="W264"/>
      <c r="X264"/>
      <c r="Y264"/>
      <c r="Z264"/>
      <c r="AA264"/>
      <c r="AB264"/>
      <c r="AC264"/>
      <c r="AD264"/>
      <c r="AE264"/>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c r="M266"/>
      <c r="N266"/>
      <c r="O266"/>
      <c r="P266"/>
      <c r="Q266"/>
      <c r="R266"/>
      <c r="S266"/>
      <c r="T266"/>
      <c r="U266"/>
      <c r="V266"/>
      <c r="W266"/>
      <c r="X266"/>
      <c r="Y266"/>
      <c r="Z266"/>
      <c r="AA266"/>
      <c r="AB266"/>
      <c r="AC266"/>
      <c r="AD266"/>
      <c r="AE266"/>
    </row>
    <row r="267" spans="1:34">
      <c r="A267" s="25" t="e">
        <f>(AG267/60)*10</f>
        <v>#VALUE!</v>
      </c>
      <c r="B267" s="756" t="e">
        <f>REPT("|",AG267*14)</f>
        <v>#VALUE!</v>
      </c>
      <c r="C267" s="784"/>
      <c r="D267" s="9" t="s">
        <v>240</v>
      </c>
      <c r="F267" s="1" t="s">
        <v>247</v>
      </c>
      <c r="G267" s="1"/>
      <c r="H267" s="1"/>
      <c r="I267" s="1"/>
      <c r="J267" s="1"/>
      <c r="K267" s="29"/>
      <c r="L267" s="182" t="e">
        <f>IF(SUM(L269:L271)&gt;0,AVERAGEIF(L269:L271, "&lt;&gt;0"),NA())</f>
        <v>#N/A</v>
      </c>
      <c r="M267" s="182" t="e">
        <f t="shared" ref="M267:AE267" si="50">IF(SUM(M269:M271)&gt;0,AVERAGEIF(M269:M271, "&lt;&gt;0"),NA())</f>
        <v>#N/A</v>
      </c>
      <c r="N267" s="182" t="e">
        <f t="shared" si="50"/>
        <v>#N/A</v>
      </c>
      <c r="O267" s="182" t="e">
        <f t="shared" si="50"/>
        <v>#N/A</v>
      </c>
      <c r="P267" s="182" t="e">
        <f t="shared" si="50"/>
        <v>#N/A</v>
      </c>
      <c r="Q267" s="182" t="e">
        <f t="shared" si="50"/>
        <v>#N/A</v>
      </c>
      <c r="R267" s="182" t="e">
        <f t="shared" si="50"/>
        <v>#N/A</v>
      </c>
      <c r="S267" s="182" t="e">
        <f t="shared" si="50"/>
        <v>#N/A</v>
      </c>
      <c r="T267" s="182" t="e">
        <f t="shared" si="50"/>
        <v>#N/A</v>
      </c>
      <c r="U267" s="182" t="e">
        <f t="shared" si="50"/>
        <v>#N/A</v>
      </c>
      <c r="V267" s="182" t="e">
        <f t="shared" si="50"/>
        <v>#N/A</v>
      </c>
      <c r="W267" s="182" t="e">
        <f t="shared" si="50"/>
        <v>#N/A</v>
      </c>
      <c r="X267" s="182" t="e">
        <f t="shared" si="50"/>
        <v>#N/A</v>
      </c>
      <c r="Y267" s="182" t="e">
        <f t="shared" si="50"/>
        <v>#N/A</v>
      </c>
      <c r="Z267" s="182" t="e">
        <f t="shared" si="50"/>
        <v>#N/A</v>
      </c>
      <c r="AA267" s="182" t="e">
        <f t="shared" si="50"/>
        <v>#N/A</v>
      </c>
      <c r="AB267" s="182" t="e">
        <f t="shared" si="50"/>
        <v>#N/A</v>
      </c>
      <c r="AC267" s="182" t="e">
        <f t="shared" si="50"/>
        <v>#N/A</v>
      </c>
      <c r="AD267" s="182" t="e">
        <f t="shared" si="50"/>
        <v>#N/A</v>
      </c>
      <c r="AE267" s="182" t="e">
        <f t="shared" si="50"/>
        <v>#N/A</v>
      </c>
      <c r="AG267" s="78" t="str">
        <f>IF(SUM(AG269:AG271)&gt;0,AVERAGEIF(AG269:AG271, "&lt;&gt;0"),"")</f>
        <v/>
      </c>
      <c r="AH267" s="1"/>
    </row>
    <row r="268" spans="1:34">
      <c r="A268" s="1"/>
      <c r="B268" s="1"/>
      <c r="D268" s="1"/>
      <c r="F268" s="8"/>
      <c r="G268" s="1"/>
      <c r="H268" s="1"/>
      <c r="I268" s="1"/>
      <c r="J268" s="1"/>
      <c r="K268" s="29"/>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t="str">
        <f>IF('(1)'!$N216&lt;&gt;0,'(1)'!$N216,"")</f>
        <v/>
      </c>
      <c r="M269" t="str">
        <f>IF('(2)'!$N216&lt;&gt;0,'(2)'!$N216,"")</f>
        <v/>
      </c>
      <c r="N269" t="str">
        <f>IF('(3)'!$N216&lt;&gt;0,'(3)'!$N216,"")</f>
        <v/>
      </c>
      <c r="O269" t="str">
        <f>IF('(4)'!$N216&lt;&gt;0,'(4)'!$N216,"")</f>
        <v/>
      </c>
      <c r="P269" t="str">
        <f>IF('(5)'!$N216&lt;&gt;0,'(5)'!$N216,"")</f>
        <v/>
      </c>
      <c r="Q269" t="str">
        <f>IF('(6)'!$N216&lt;&gt;0,'(6)'!$N216,"")</f>
        <v/>
      </c>
      <c r="R269" t="str">
        <f>IF('(7)'!$N216&lt;&gt;0,'(7)'!$N216,"")</f>
        <v/>
      </c>
      <c r="S269" t="str">
        <f>IF('(8)'!$N216&lt;&gt;0,'(8)'!$N216,"")</f>
        <v/>
      </c>
      <c r="T269" t="str">
        <f>IF('(9)'!$N216&lt;&gt;0,'(9)'!$N216,"")</f>
        <v/>
      </c>
      <c r="U269" t="str">
        <f>IF('(10)'!$N216&lt;&gt;0,'(10)'!$N216,"")</f>
        <v/>
      </c>
      <c r="V269" t="str">
        <f>IF('(11)'!$N216&lt;&gt;0,'(11)'!$N216,"")</f>
        <v/>
      </c>
      <c r="W269" t="str">
        <f>IF('(12)'!$N216&lt;&gt;0,'(12)'!$N216,"")</f>
        <v/>
      </c>
      <c r="X269" t="str">
        <f>IF('(13)'!$N216&lt;&gt;0,'(13)'!$N216,"")</f>
        <v/>
      </c>
      <c r="Y269" t="str">
        <f>IF('(14)'!$N216&lt;&gt;0,'(14)'!$N216,"")</f>
        <v/>
      </c>
      <c r="Z269" t="str">
        <f>IF('(15)'!$N216&lt;&gt;0,'(15)'!$N216,"")</f>
        <v/>
      </c>
      <c r="AA269" t="str">
        <f>IF('(16)'!$N216&lt;&gt;0,'(16)'!$N216,"")</f>
        <v/>
      </c>
      <c r="AB269" t="str">
        <f>IF('(17)'!$N216&lt;&gt;0,'(17)'!$N216,"")</f>
        <v/>
      </c>
      <c r="AC269" t="str">
        <f>IF('(18)'!$N216&lt;&gt;0,'(18)'!$N216,"")</f>
        <v/>
      </c>
      <c r="AD269" t="str">
        <f>IF('(19)'!$N216&lt;&gt;0,'(19)'!$N216,"")</f>
        <v/>
      </c>
      <c r="AE269" t="str">
        <f>IF('(20)'!$N216&lt;&gt;0,'(20)'!$N216,"")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t="str">
        <f>IF('(1)'!$N217&lt;&gt;0,'(1)'!$N217,"")</f>
        <v/>
      </c>
      <c r="M270" t="str">
        <f>IF('(2)'!$N217&lt;&gt;0,'(2)'!$N217,"")</f>
        <v/>
      </c>
      <c r="N270" t="str">
        <f>IF('(3)'!$N217&lt;&gt;0,'(3)'!$N217,"")</f>
        <v/>
      </c>
      <c r="O270" t="str">
        <f>IF('(4)'!$N217&lt;&gt;0,'(4)'!$N217,"")</f>
        <v/>
      </c>
      <c r="P270" t="str">
        <f>IF('(5)'!$N217&lt;&gt;0,'(5)'!$N217,"")</f>
        <v/>
      </c>
      <c r="Q270" t="str">
        <f>IF('(6)'!$N217&lt;&gt;0,'(6)'!$N217,"")</f>
        <v/>
      </c>
      <c r="R270" t="str">
        <f>IF('(7)'!$N217&lt;&gt;0,'(7)'!$N217,"")</f>
        <v/>
      </c>
      <c r="S270" t="str">
        <f>IF('(8)'!$N217&lt;&gt;0,'(8)'!$N217,"")</f>
        <v/>
      </c>
      <c r="T270" t="str">
        <f>IF('(9)'!$N217&lt;&gt;0,'(9)'!$N217,"")</f>
        <v/>
      </c>
      <c r="U270" t="str">
        <f>IF('(10)'!$N217&lt;&gt;0,'(10)'!$N217,"")</f>
        <v/>
      </c>
      <c r="V270" t="str">
        <f>IF('(11)'!$N217&lt;&gt;0,'(11)'!$N217,"")</f>
        <v/>
      </c>
      <c r="W270" t="str">
        <f>IF('(12)'!$N217&lt;&gt;0,'(12)'!$N217,"")</f>
        <v/>
      </c>
      <c r="X270" t="str">
        <f>IF('(13)'!$N217&lt;&gt;0,'(13)'!$N217,"")</f>
        <v/>
      </c>
      <c r="Y270" t="str">
        <f>IF('(14)'!$N217&lt;&gt;0,'(14)'!$N217,"")</f>
        <v/>
      </c>
      <c r="Z270" t="str">
        <f>IF('(15)'!$N217&lt;&gt;0,'(15)'!$N217,"")</f>
        <v/>
      </c>
      <c r="AA270" t="str">
        <f>IF('(16)'!$N217&lt;&gt;0,'(16)'!$N217,"")</f>
        <v/>
      </c>
      <c r="AB270" t="str">
        <f>IF('(17)'!$N217&lt;&gt;0,'(17)'!$N217,"")</f>
        <v/>
      </c>
      <c r="AC270" t="str">
        <f>IF('(18)'!$N217&lt;&gt;0,'(18)'!$N217,"")</f>
        <v/>
      </c>
      <c r="AD270" t="str">
        <f>IF('(19)'!$N217&lt;&gt;0,'(19)'!$N217,"")</f>
        <v/>
      </c>
      <c r="AE270" t="str">
        <f>IF('(20)'!$N217&lt;&gt;0,'(20)'!$N217,"")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t="str">
        <f>IF('(1)'!$N218&lt;&gt;0,'(1)'!$N218,"")</f>
        <v/>
      </c>
      <c r="M271" t="str">
        <f>IF('(2)'!$N218&lt;&gt;0,'(2)'!$N218,"")</f>
        <v/>
      </c>
      <c r="N271" t="str">
        <f>IF('(3)'!$N218&lt;&gt;0,'(3)'!$N218,"")</f>
        <v/>
      </c>
      <c r="O271" t="str">
        <f>IF('(4)'!$N218&lt;&gt;0,'(4)'!$N218,"")</f>
        <v/>
      </c>
      <c r="P271" t="str">
        <f>IF('(5)'!$N218&lt;&gt;0,'(5)'!$N218,"")</f>
        <v/>
      </c>
      <c r="Q271" t="str">
        <f>IF('(6)'!$N218&lt;&gt;0,'(6)'!$N218,"")</f>
        <v/>
      </c>
      <c r="R271" t="str">
        <f>IF('(7)'!$N218&lt;&gt;0,'(7)'!$N218,"")</f>
        <v/>
      </c>
      <c r="S271" t="str">
        <f>IF('(8)'!$N218&lt;&gt;0,'(8)'!$N218,"")</f>
        <v/>
      </c>
      <c r="T271" t="str">
        <f>IF('(9)'!$N218&lt;&gt;0,'(9)'!$N218,"")</f>
        <v/>
      </c>
      <c r="U271" t="str">
        <f>IF('(10)'!$N218&lt;&gt;0,'(10)'!$N218,"")</f>
        <v/>
      </c>
      <c r="V271" t="str">
        <f>IF('(11)'!$N218&lt;&gt;0,'(11)'!$N218,"")</f>
        <v/>
      </c>
      <c r="W271" t="str">
        <f>IF('(12)'!$N218&lt;&gt;0,'(12)'!$N218,"")</f>
        <v/>
      </c>
      <c r="X271" t="str">
        <f>IF('(13)'!$N218&lt;&gt;0,'(13)'!$N218,"")</f>
        <v/>
      </c>
      <c r="Y271" t="str">
        <f>IF('(14)'!$N218&lt;&gt;0,'(14)'!$N218,"")</f>
        <v/>
      </c>
      <c r="Z271" t="str">
        <f>IF('(15)'!$N218&lt;&gt;0,'(15)'!$N218,"")</f>
        <v/>
      </c>
      <c r="AA271" t="str">
        <f>IF('(16)'!$N218&lt;&gt;0,'(16)'!$N218,"")</f>
        <v/>
      </c>
      <c r="AB271" t="str">
        <f>IF('(17)'!$N218&lt;&gt;0,'(17)'!$N218,"")</f>
        <v/>
      </c>
      <c r="AC271" t="str">
        <f>IF('(18)'!$N218&lt;&gt;0,'(18)'!$N218,"")</f>
        <v/>
      </c>
      <c r="AD271" t="str">
        <f>IF('(19)'!$N218&lt;&gt;0,'(19)'!$N218,"")</f>
        <v/>
      </c>
      <c r="AE271" t="str">
        <f>IF('(20)'!$N218&lt;&gt;0,'(20)'!$N218,"")</f>
        <v/>
      </c>
      <c r="AG271" s="1" t="str">
        <f>IF(SUM(L271:AE271)=0,"",AVERAGEIF(L271:AE271,"&gt;0"))</f>
        <v/>
      </c>
      <c r="AH271" s="1"/>
    </row>
    <row r="272" spans="1:34">
      <c r="A272" s="1"/>
      <c r="B272" s="26"/>
      <c r="D272" s="1"/>
      <c r="F272" s="8"/>
      <c r="G272" s="1"/>
      <c r="H272" s="1"/>
      <c r="I272" s="1"/>
      <c r="J272" s="1"/>
      <c r="K272" s="29"/>
      <c r="AG272" s="1"/>
      <c r="AH272" s="1"/>
    </row>
    <row r="273" spans="1:34">
      <c r="A273" s="25" t="e">
        <f>(AG273/60)*10</f>
        <v>#VALUE!</v>
      </c>
      <c r="B273" s="756" t="e">
        <f>REPT("|",AG273*14)</f>
        <v>#VALUE!</v>
      </c>
      <c r="C273" s="784"/>
      <c r="D273" s="1" t="s">
        <v>244</v>
      </c>
      <c r="F273" s="75" t="s">
        <v>248</v>
      </c>
      <c r="G273" s="1"/>
      <c r="H273" s="1"/>
      <c r="I273" s="1"/>
      <c r="J273" s="1"/>
      <c r="K273" s="29"/>
      <c r="L273" s="182" t="e">
        <f>IF(SUM(L275:L278)&gt;0,AVERAGEIF(L275:L278, "&lt;&gt;0"),NA())</f>
        <v>#N/A</v>
      </c>
      <c r="M273" s="182" t="e">
        <f t="shared" ref="M273:AE273" si="51">IF(SUM(M275:M278)&gt;0,AVERAGEIF(M275:M278, "&lt;&gt;0"),NA())</f>
        <v>#N/A</v>
      </c>
      <c r="N273" s="182" t="e">
        <f t="shared" si="51"/>
        <v>#N/A</v>
      </c>
      <c r="O273" s="182" t="e">
        <f t="shared" si="51"/>
        <v>#N/A</v>
      </c>
      <c r="P273" s="182" t="e">
        <f t="shared" si="51"/>
        <v>#N/A</v>
      </c>
      <c r="Q273" s="182" t="e">
        <f t="shared" si="51"/>
        <v>#N/A</v>
      </c>
      <c r="R273" s="182" t="e">
        <f t="shared" si="51"/>
        <v>#N/A</v>
      </c>
      <c r="S273" s="182" t="e">
        <f t="shared" si="51"/>
        <v>#N/A</v>
      </c>
      <c r="T273" s="182" t="e">
        <f t="shared" si="51"/>
        <v>#N/A</v>
      </c>
      <c r="U273" s="182" t="e">
        <f t="shared" si="51"/>
        <v>#N/A</v>
      </c>
      <c r="V273" s="182" t="e">
        <f t="shared" si="51"/>
        <v>#N/A</v>
      </c>
      <c r="W273" s="182" t="e">
        <f t="shared" si="51"/>
        <v>#N/A</v>
      </c>
      <c r="X273" s="182" t="e">
        <f t="shared" si="51"/>
        <v>#N/A</v>
      </c>
      <c r="Y273" s="182" t="e">
        <f t="shared" si="51"/>
        <v>#N/A</v>
      </c>
      <c r="Z273" s="182" t="e">
        <f t="shared" si="51"/>
        <v>#N/A</v>
      </c>
      <c r="AA273" s="182" t="e">
        <f t="shared" si="51"/>
        <v>#N/A</v>
      </c>
      <c r="AB273" s="182" t="e">
        <f t="shared" si="51"/>
        <v>#N/A</v>
      </c>
      <c r="AC273" s="182" t="e">
        <f t="shared" si="51"/>
        <v>#N/A</v>
      </c>
      <c r="AD273" s="182" t="e">
        <f t="shared" si="51"/>
        <v>#N/A</v>
      </c>
      <c r="AE273" s="182" t="e">
        <f t="shared" si="51"/>
        <v>#N/A</v>
      </c>
      <c r="AG273" s="78" t="str">
        <f>IF(SUM(AG275:AG278)&gt;0,AVERAGEIF(AG275:AG278, "&lt;&gt;0"),"")</f>
        <v/>
      </c>
      <c r="AH273" s="1"/>
    </row>
    <row r="274" spans="1:34">
      <c r="A274" s="1"/>
      <c r="B274" s="26"/>
      <c r="D274" s="1"/>
      <c r="F274" s="8"/>
      <c r="G274" s="1"/>
      <c r="H274" s="1"/>
      <c r="I274" s="1"/>
      <c r="J274" s="1"/>
      <c r="K274" s="29"/>
      <c r="AG274" s="1"/>
      <c r="AH274" s="1"/>
    </row>
    <row r="275" spans="1:34">
      <c r="A275" s="1"/>
      <c r="B275" s="26" t="e">
        <f t="shared" ref="B275:B288" si="52">(AG275/60)*10</f>
        <v>#VALUE!</v>
      </c>
      <c r="C275" s="789" t="e">
        <f>REPT("|",AG275*14)</f>
        <v>#VALUE!</v>
      </c>
      <c r="D275" s="790"/>
      <c r="F275" s="8" t="s">
        <v>245</v>
      </c>
      <c r="G275" s="76" t="s">
        <v>375</v>
      </c>
      <c r="H275" s="1"/>
      <c r="I275" s="1"/>
      <c r="J275" s="1"/>
      <c r="K275" s="29"/>
      <c r="L275" t="str">
        <f>IF('(1)'!$N222&lt;&gt;0,'(1)'!$N222,"")</f>
        <v/>
      </c>
      <c r="M275" t="str">
        <f>IF('(2)'!$N222&lt;&gt;0,'(2)'!$N222,"")</f>
        <v/>
      </c>
      <c r="N275" t="str">
        <f>IF('(3)'!$N222&lt;&gt;0,'(3)'!$N222,"")</f>
        <v/>
      </c>
      <c r="O275" t="str">
        <f>IF('(4)'!$N222&lt;&gt;0,'(4)'!$N222,"")</f>
        <v/>
      </c>
      <c r="P275" t="str">
        <f>IF('(5)'!$N222&lt;&gt;0,'(5)'!$N222,"")</f>
        <v/>
      </c>
      <c r="Q275" t="str">
        <f>IF('(6)'!$N222&lt;&gt;0,'(6)'!$N222,"")</f>
        <v/>
      </c>
      <c r="R275" t="str">
        <f>IF('(7)'!$N222&lt;&gt;0,'(7)'!$N222,"")</f>
        <v/>
      </c>
      <c r="S275" t="str">
        <f>IF('(8)'!$N222&lt;&gt;0,'(8)'!$N222,"")</f>
        <v/>
      </c>
      <c r="T275" t="str">
        <f>IF('(9)'!$N222&lt;&gt;0,'(9)'!$N222,"")</f>
        <v/>
      </c>
      <c r="U275" t="str">
        <f>IF('(10)'!$N222&lt;&gt;0,'(10)'!$N222,"")</f>
        <v/>
      </c>
      <c r="V275" t="str">
        <f>IF('(11)'!$N222&lt;&gt;0,'(11)'!$N222,"")</f>
        <v/>
      </c>
      <c r="W275" t="str">
        <f>IF('(12)'!$N222&lt;&gt;0,'(12)'!$N222,"")</f>
        <v/>
      </c>
      <c r="X275" t="str">
        <f>IF('(13)'!$N222&lt;&gt;0,'(13)'!$N222,"")</f>
        <v/>
      </c>
      <c r="Y275" t="str">
        <f>IF('(14)'!$N222&lt;&gt;0,'(14)'!$N222,"")</f>
        <v/>
      </c>
      <c r="Z275" t="str">
        <f>IF('(15)'!$N222&lt;&gt;0,'(15)'!$N222,"")</f>
        <v/>
      </c>
      <c r="AA275" t="str">
        <f>IF('(16)'!$N222&lt;&gt;0,'(16)'!$N222,"")</f>
        <v/>
      </c>
      <c r="AB275" t="str">
        <f>IF('(17)'!$N222&lt;&gt;0,'(17)'!$N222,"")</f>
        <v/>
      </c>
      <c r="AC275" t="str">
        <f>IF('(18)'!$N222&lt;&gt;0,'(18)'!$N222,"")</f>
        <v/>
      </c>
      <c r="AD275" t="str">
        <f>IF('(19)'!$N222&lt;&gt;0,'(19)'!$N222,"")</f>
        <v/>
      </c>
      <c r="AE275" t="str">
        <f>IF('(20)'!$N222&lt;&gt;0,'(20)'!$N222,"")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t="str">
        <f>IF('(1)'!$N223&lt;&gt;0,'(1)'!$N223,"")</f>
        <v/>
      </c>
      <c r="M276" t="str">
        <f>IF('(2)'!$N223&lt;&gt;0,'(2)'!$N223,"")</f>
        <v/>
      </c>
      <c r="N276" t="str">
        <f>IF('(3)'!$N223&lt;&gt;0,'(3)'!$N223,"")</f>
        <v/>
      </c>
      <c r="O276" t="str">
        <f>IF('(4)'!$N223&lt;&gt;0,'(4)'!$N223,"")</f>
        <v/>
      </c>
      <c r="P276" t="str">
        <f>IF('(5)'!$N223&lt;&gt;0,'(5)'!$N223,"")</f>
        <v/>
      </c>
      <c r="Q276" t="str">
        <f>IF('(6)'!$N223&lt;&gt;0,'(6)'!$N223,"")</f>
        <v/>
      </c>
      <c r="R276" t="str">
        <f>IF('(7)'!$N223&lt;&gt;0,'(7)'!$N223,"")</f>
        <v/>
      </c>
      <c r="S276" t="str">
        <f>IF('(8)'!$N223&lt;&gt;0,'(8)'!$N223,"")</f>
        <v/>
      </c>
      <c r="T276" t="str">
        <f>IF('(9)'!$N223&lt;&gt;0,'(9)'!$N223,"")</f>
        <v/>
      </c>
      <c r="U276" t="str">
        <f>IF('(10)'!$N223&lt;&gt;0,'(10)'!$N223,"")</f>
        <v/>
      </c>
      <c r="V276" t="str">
        <f>IF('(11)'!$N223&lt;&gt;0,'(11)'!$N223,"")</f>
        <v/>
      </c>
      <c r="W276" t="str">
        <f>IF('(12)'!$N223&lt;&gt;0,'(12)'!$N223,"")</f>
        <v/>
      </c>
      <c r="X276" t="str">
        <f>IF('(13)'!$N223&lt;&gt;0,'(13)'!$N223,"")</f>
        <v/>
      </c>
      <c r="Y276" t="str">
        <f>IF('(14)'!$N223&lt;&gt;0,'(14)'!$N223,"")</f>
        <v/>
      </c>
      <c r="Z276" t="str">
        <f>IF('(15)'!$N223&lt;&gt;0,'(15)'!$N223,"")</f>
        <v/>
      </c>
      <c r="AA276" t="str">
        <f>IF('(16)'!$N223&lt;&gt;0,'(16)'!$N223,"")</f>
        <v/>
      </c>
      <c r="AB276" t="str">
        <f>IF('(17)'!$N223&lt;&gt;0,'(17)'!$N223,"")</f>
        <v/>
      </c>
      <c r="AC276" t="str">
        <f>IF('(18)'!$N223&lt;&gt;0,'(18)'!$N223,"")</f>
        <v/>
      </c>
      <c r="AD276" t="str">
        <f>IF('(19)'!$N223&lt;&gt;0,'(19)'!$N223,"")</f>
        <v/>
      </c>
      <c r="AE276" t="str">
        <f>IF('(20)'!$N223&lt;&gt;0,'(20)'!$N223,"")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t="str">
        <f>IF('(1)'!$N224&lt;&gt;0,'(1)'!$N224,"")</f>
        <v/>
      </c>
      <c r="M277" t="str">
        <f>IF('(2)'!$N224&lt;&gt;0,'(2)'!$N224,"")</f>
        <v/>
      </c>
      <c r="N277" t="str">
        <f>IF('(3)'!$N224&lt;&gt;0,'(3)'!$N224,"")</f>
        <v/>
      </c>
      <c r="O277" t="str">
        <f>IF('(4)'!$N224&lt;&gt;0,'(4)'!$N224,"")</f>
        <v/>
      </c>
      <c r="P277" t="str">
        <f>IF('(5)'!$N224&lt;&gt;0,'(5)'!$N224,"")</f>
        <v/>
      </c>
      <c r="Q277" t="str">
        <f>IF('(6)'!$N224&lt;&gt;0,'(6)'!$N224,"")</f>
        <v/>
      </c>
      <c r="R277" t="str">
        <f>IF('(7)'!$N224&lt;&gt;0,'(7)'!$N224,"")</f>
        <v/>
      </c>
      <c r="S277" t="str">
        <f>IF('(8)'!$N224&lt;&gt;0,'(8)'!$N224,"")</f>
        <v/>
      </c>
      <c r="T277" t="str">
        <f>IF('(9)'!$N224&lt;&gt;0,'(9)'!$N224,"")</f>
        <v/>
      </c>
      <c r="U277" t="str">
        <f>IF('(10)'!$N224&lt;&gt;0,'(10)'!$N224,"")</f>
        <v/>
      </c>
      <c r="V277" t="str">
        <f>IF('(11)'!$N224&lt;&gt;0,'(11)'!$N224,"")</f>
        <v/>
      </c>
      <c r="W277" t="str">
        <f>IF('(12)'!$N224&lt;&gt;0,'(12)'!$N224,"")</f>
        <v/>
      </c>
      <c r="X277" t="str">
        <f>IF('(13)'!$N224&lt;&gt;0,'(13)'!$N224,"")</f>
        <v/>
      </c>
      <c r="Y277" t="str">
        <f>IF('(14)'!$N224&lt;&gt;0,'(14)'!$N224,"")</f>
        <v/>
      </c>
      <c r="Z277" t="str">
        <f>IF('(15)'!$N224&lt;&gt;0,'(15)'!$N224,"")</f>
        <v/>
      </c>
      <c r="AA277" t="str">
        <f>IF('(16)'!$N224&lt;&gt;0,'(16)'!$N224,"")</f>
        <v/>
      </c>
      <c r="AB277" t="str">
        <f>IF('(17)'!$N224&lt;&gt;0,'(17)'!$N224,"")</f>
        <v/>
      </c>
      <c r="AC277" t="str">
        <f>IF('(18)'!$N224&lt;&gt;0,'(18)'!$N224,"")</f>
        <v/>
      </c>
      <c r="AD277" t="str">
        <f>IF('(19)'!$N224&lt;&gt;0,'(19)'!$N224,"")</f>
        <v/>
      </c>
      <c r="AE277" t="str">
        <f>IF('(20)'!$N224&lt;&gt;0,'(20)'!$N224,"")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t="str">
        <f>IF('(1)'!$N225&lt;&gt;0,'(1)'!$N225,"")</f>
        <v/>
      </c>
      <c r="M278" t="str">
        <f>IF('(2)'!$N225&lt;&gt;0,'(2)'!$N225,"")</f>
        <v/>
      </c>
      <c r="N278" t="str">
        <f>IF('(3)'!$N225&lt;&gt;0,'(3)'!$N225,"")</f>
        <v/>
      </c>
      <c r="O278" t="str">
        <f>IF('(4)'!$N225&lt;&gt;0,'(4)'!$N225,"")</f>
        <v/>
      </c>
      <c r="P278" t="str">
        <f>IF('(5)'!$N225&lt;&gt;0,'(5)'!$N225,"")</f>
        <v/>
      </c>
      <c r="Q278" t="str">
        <f>IF('(6)'!$N225&lt;&gt;0,'(6)'!$N225,"")</f>
        <v/>
      </c>
      <c r="R278" t="str">
        <f>IF('(7)'!$N225&lt;&gt;0,'(7)'!$N225,"")</f>
        <v/>
      </c>
      <c r="S278" t="str">
        <f>IF('(8)'!$N225&lt;&gt;0,'(8)'!$N225,"")</f>
        <v/>
      </c>
      <c r="T278" t="str">
        <f>IF('(9)'!$N225&lt;&gt;0,'(9)'!$N225,"")</f>
        <v/>
      </c>
      <c r="U278" t="str">
        <f>IF('(10)'!$N225&lt;&gt;0,'(10)'!$N225,"")</f>
        <v/>
      </c>
      <c r="V278" t="str">
        <f>IF('(11)'!$N225&lt;&gt;0,'(11)'!$N225,"")</f>
        <v/>
      </c>
      <c r="W278" t="str">
        <f>IF('(12)'!$N225&lt;&gt;0,'(12)'!$N225,"")</f>
        <v/>
      </c>
      <c r="X278" t="str">
        <f>IF('(13)'!$N225&lt;&gt;0,'(13)'!$N225,"")</f>
        <v/>
      </c>
      <c r="Y278" t="str">
        <f>IF('(14)'!$N225&lt;&gt;0,'(14)'!$N225,"")</f>
        <v/>
      </c>
      <c r="Z278" t="str">
        <f>IF('(15)'!$N225&lt;&gt;0,'(15)'!$N225,"")</f>
        <v/>
      </c>
      <c r="AA278" t="str">
        <f>IF('(16)'!$N225&lt;&gt;0,'(16)'!$N225,"")</f>
        <v/>
      </c>
      <c r="AB278" t="str">
        <f>IF('(17)'!$N225&lt;&gt;0,'(17)'!$N225,"")</f>
        <v/>
      </c>
      <c r="AC278" t="str">
        <f>IF('(18)'!$N225&lt;&gt;0,'(18)'!$N225,"")</f>
        <v/>
      </c>
      <c r="AD278" t="str">
        <f>IF('(19)'!$N225&lt;&gt;0,'(19)'!$N225,"")</f>
        <v/>
      </c>
      <c r="AE278" t="str">
        <f>IF('(20)'!$N225&lt;&gt;0,'(20)'!$N225,"")</f>
        <v/>
      </c>
      <c r="AG278" s="1" t="str">
        <f>IF(SUM(L278:AE278)=0,"",AVERAGEIF(L278:AE278,"&gt;0"))</f>
        <v/>
      </c>
      <c r="AH278" s="1"/>
    </row>
    <row r="279" spans="1:34">
      <c r="A279" s="1"/>
      <c r="B279" s="26"/>
      <c r="D279" s="1"/>
      <c r="F279" s="8"/>
      <c r="G279" s="1"/>
      <c r="H279" s="1"/>
      <c r="I279" s="1"/>
      <c r="J279" s="1"/>
      <c r="K279" s="29"/>
      <c r="AG279" s="1"/>
      <c r="AH279" s="1"/>
    </row>
    <row r="280" spans="1:34">
      <c r="A280" s="25" t="e">
        <f>(AG280/60)*10</f>
        <v>#VALUE!</v>
      </c>
      <c r="B280" s="756" t="e">
        <f>REPT("|",AG280*14)</f>
        <v>#VALUE!</v>
      </c>
      <c r="C280" s="784"/>
      <c r="D280" s="1" t="s">
        <v>255</v>
      </c>
      <c r="F280" s="75" t="s">
        <v>91</v>
      </c>
      <c r="G280" s="1"/>
      <c r="H280" s="1"/>
      <c r="I280" s="1"/>
      <c r="J280" s="1"/>
      <c r="K280" s="29"/>
      <c r="L280" s="182" t="e">
        <f>IF(SUM(L282:L283)&gt;0,AVERAGEIF(L282:L283, "&lt;&gt;0"),NA())</f>
        <v>#N/A</v>
      </c>
      <c r="M280" s="182" t="e">
        <f t="shared" ref="M280:AE280" si="53">IF(SUM(M282:M283)&gt;0,AVERAGEIF(M282:M283, "&lt;&gt;0"),NA())</f>
        <v>#N/A</v>
      </c>
      <c r="N280" s="182" t="e">
        <f t="shared" si="53"/>
        <v>#N/A</v>
      </c>
      <c r="O280" s="182" t="e">
        <f t="shared" si="53"/>
        <v>#N/A</v>
      </c>
      <c r="P280" s="182" t="e">
        <f t="shared" si="53"/>
        <v>#N/A</v>
      </c>
      <c r="Q280" s="182" t="e">
        <f t="shared" si="53"/>
        <v>#N/A</v>
      </c>
      <c r="R280" s="182" t="e">
        <f t="shared" si="53"/>
        <v>#N/A</v>
      </c>
      <c r="S280" s="182" t="e">
        <f t="shared" si="53"/>
        <v>#N/A</v>
      </c>
      <c r="T280" s="182" t="e">
        <f t="shared" si="53"/>
        <v>#N/A</v>
      </c>
      <c r="U280" s="182" t="e">
        <f t="shared" si="53"/>
        <v>#N/A</v>
      </c>
      <c r="V280" s="182" t="e">
        <f t="shared" si="53"/>
        <v>#N/A</v>
      </c>
      <c r="W280" s="182" t="e">
        <f t="shared" si="53"/>
        <v>#N/A</v>
      </c>
      <c r="X280" s="182" t="e">
        <f t="shared" si="53"/>
        <v>#N/A</v>
      </c>
      <c r="Y280" s="182" t="e">
        <f t="shared" si="53"/>
        <v>#N/A</v>
      </c>
      <c r="Z280" s="182" t="e">
        <f t="shared" si="53"/>
        <v>#N/A</v>
      </c>
      <c r="AA280" s="182" t="e">
        <f t="shared" si="53"/>
        <v>#N/A</v>
      </c>
      <c r="AB280" s="182" t="e">
        <f t="shared" si="53"/>
        <v>#N/A</v>
      </c>
      <c r="AC280" s="182" t="e">
        <f t="shared" si="53"/>
        <v>#N/A</v>
      </c>
      <c r="AD280" s="182" t="e">
        <f t="shared" si="53"/>
        <v>#N/A</v>
      </c>
      <c r="AE280" s="182" t="e">
        <f t="shared" si="53"/>
        <v>#N/A</v>
      </c>
      <c r="AG280" s="78" t="str">
        <f>IF(SUM(AG282:AG283)&gt;0,AVERAGEIF(AG282:AG283, "&lt;&gt;0"),"")</f>
        <v/>
      </c>
      <c r="AH280" s="1"/>
    </row>
    <row r="281" spans="1:34">
      <c r="A281" s="1"/>
      <c r="B281" s="26"/>
      <c r="D281" s="1"/>
      <c r="F281" s="8"/>
      <c r="G281" s="1"/>
      <c r="H281" s="1"/>
      <c r="I281" s="1"/>
      <c r="J281" s="1"/>
      <c r="K281" s="29"/>
      <c r="AG281" s="1"/>
      <c r="AH281" s="1"/>
    </row>
    <row r="282" spans="1:34">
      <c r="A282" s="1"/>
      <c r="B282" s="26" t="e">
        <f t="shared" si="52"/>
        <v>#VALUE!</v>
      </c>
      <c r="C282" s="789" t="e">
        <f>REPT("|",AG282*14)</f>
        <v>#VALUE!</v>
      </c>
      <c r="D282" s="790"/>
      <c r="F282" s="8" t="s">
        <v>251</v>
      </c>
      <c r="G282" s="76" t="s">
        <v>379</v>
      </c>
      <c r="H282" s="1"/>
      <c r="I282" s="1"/>
      <c r="J282" s="1"/>
      <c r="K282" s="29"/>
      <c r="L282" t="str">
        <f>IF('(1)'!$N229&lt;&gt;0,'(1)'!$N229,"")</f>
        <v/>
      </c>
      <c r="M282" t="str">
        <f>IF('(2)'!$N229&lt;&gt;0,'(2)'!$N229,"")</f>
        <v/>
      </c>
      <c r="N282" t="str">
        <f>IF('(3)'!$N229&lt;&gt;0,'(3)'!$N229,"")</f>
        <v/>
      </c>
      <c r="O282" t="str">
        <f>IF('(4)'!$N229&lt;&gt;0,'(4)'!$N229,"")</f>
        <v/>
      </c>
      <c r="P282" t="str">
        <f>IF('(5)'!$N229&lt;&gt;0,'(5)'!$N229,"")</f>
        <v/>
      </c>
      <c r="Q282" t="str">
        <f>IF('(6)'!$N229&lt;&gt;0,'(6)'!$N229,"")</f>
        <v/>
      </c>
      <c r="R282" t="str">
        <f>IF('(7)'!$N229&lt;&gt;0,'(7)'!$N229,"")</f>
        <v/>
      </c>
      <c r="S282" t="str">
        <f>IF('(8)'!$N229&lt;&gt;0,'(8)'!$N229,"")</f>
        <v/>
      </c>
      <c r="T282" t="str">
        <f>IF('(9)'!$N229&lt;&gt;0,'(9)'!$N229,"")</f>
        <v/>
      </c>
      <c r="U282" t="str">
        <f>IF('(10)'!$N229&lt;&gt;0,'(10)'!$N229,"")</f>
        <v/>
      </c>
      <c r="V282" t="str">
        <f>IF('(11)'!$N229&lt;&gt;0,'(11)'!$N229,"")</f>
        <v/>
      </c>
      <c r="W282" t="str">
        <f>IF('(12)'!$N229&lt;&gt;0,'(12)'!$N229,"")</f>
        <v/>
      </c>
      <c r="X282" t="str">
        <f>IF('(13)'!$N229&lt;&gt;0,'(13)'!$N229,"")</f>
        <v/>
      </c>
      <c r="Y282" t="str">
        <f>IF('(14)'!$N229&lt;&gt;0,'(14)'!$N229,"")</f>
        <v/>
      </c>
      <c r="Z282" t="str">
        <f>IF('(15)'!$N229&lt;&gt;0,'(15)'!$N229,"")</f>
        <v/>
      </c>
      <c r="AA282" t="str">
        <f>IF('(16)'!$N229&lt;&gt;0,'(16)'!$N229,"")</f>
        <v/>
      </c>
      <c r="AB282" t="str">
        <f>IF('(17)'!$N229&lt;&gt;0,'(17)'!$N229,"")</f>
        <v/>
      </c>
      <c r="AC282" t="str">
        <f>IF('(18)'!$N229&lt;&gt;0,'(18)'!$N229,"")</f>
        <v/>
      </c>
      <c r="AD282" t="str">
        <f>IF('(19)'!$N229&lt;&gt;0,'(19)'!$N229,"")</f>
        <v/>
      </c>
      <c r="AE282" t="str">
        <f>IF('(20)'!$N229&lt;&gt;0,'(20)'!$N229,"")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t="str">
        <f>IF('(1)'!$N230&lt;&gt;0,'(1)'!$N230,"")</f>
        <v/>
      </c>
      <c r="M283" t="str">
        <f>IF('(2)'!$N230&lt;&gt;0,'(2)'!$N230,"")</f>
        <v/>
      </c>
      <c r="N283" t="str">
        <f>IF('(3)'!$N230&lt;&gt;0,'(3)'!$N230,"")</f>
        <v/>
      </c>
      <c r="O283" t="str">
        <f>IF('(4)'!$N230&lt;&gt;0,'(4)'!$N230,"")</f>
        <v/>
      </c>
      <c r="P283" t="str">
        <f>IF('(5)'!$N230&lt;&gt;0,'(5)'!$N230,"")</f>
        <v/>
      </c>
      <c r="Q283" t="str">
        <f>IF('(6)'!$N230&lt;&gt;0,'(6)'!$N230,"")</f>
        <v/>
      </c>
      <c r="R283" t="str">
        <f>IF('(7)'!$N230&lt;&gt;0,'(7)'!$N230,"")</f>
        <v/>
      </c>
      <c r="S283" t="str">
        <f>IF('(8)'!$N230&lt;&gt;0,'(8)'!$N230,"")</f>
        <v/>
      </c>
      <c r="T283" t="str">
        <f>IF('(9)'!$N230&lt;&gt;0,'(9)'!$N230,"")</f>
        <v/>
      </c>
      <c r="U283" t="str">
        <f>IF('(10)'!$N230&lt;&gt;0,'(10)'!$N230,"")</f>
        <v/>
      </c>
      <c r="V283" t="str">
        <f>IF('(11)'!$N230&lt;&gt;0,'(11)'!$N230,"")</f>
        <v/>
      </c>
      <c r="W283" t="str">
        <f>IF('(12)'!$N230&lt;&gt;0,'(12)'!$N230,"")</f>
        <v/>
      </c>
      <c r="X283" t="str">
        <f>IF('(13)'!$N230&lt;&gt;0,'(13)'!$N230,"")</f>
        <v/>
      </c>
      <c r="Y283" t="str">
        <f>IF('(14)'!$N230&lt;&gt;0,'(14)'!$N230,"")</f>
        <v/>
      </c>
      <c r="Z283" t="str">
        <f>IF('(15)'!$N230&lt;&gt;0,'(15)'!$N230,"")</f>
        <v/>
      </c>
      <c r="AA283" t="str">
        <f>IF('(16)'!$N230&lt;&gt;0,'(16)'!$N230,"")</f>
        <v/>
      </c>
      <c r="AB283" t="str">
        <f>IF('(17)'!$N230&lt;&gt;0,'(17)'!$N230,"")</f>
        <v/>
      </c>
      <c r="AC283" t="str">
        <f>IF('(18)'!$N230&lt;&gt;0,'(18)'!$N230,"")</f>
        <v/>
      </c>
      <c r="AD283" t="str">
        <f>IF('(19)'!$N230&lt;&gt;0,'(19)'!$N230,"")</f>
        <v/>
      </c>
      <c r="AE283" t="str">
        <f>IF('(20)'!$N230&lt;&gt;0,'(20)'!$N230,"")</f>
        <v/>
      </c>
      <c r="AG283" s="1" t="str">
        <f>IF(SUM(L283:AE283)=0,"",AVERAGEIF(L283:AE283,"&gt;0"))</f>
        <v/>
      </c>
      <c r="AH283" s="1"/>
    </row>
    <row r="284" spans="1:34">
      <c r="A284" s="1"/>
      <c r="B284" s="26"/>
      <c r="D284" s="1"/>
      <c r="F284" s="8"/>
      <c r="G284" s="1"/>
      <c r="H284" s="1"/>
      <c r="I284" s="1"/>
      <c r="J284" s="1"/>
      <c r="K284" s="29"/>
      <c r="AG284" s="1"/>
      <c r="AH284" s="1"/>
    </row>
    <row r="285" spans="1:34">
      <c r="A285" s="25" t="e">
        <f>(AG285/60)*10</f>
        <v>#VALUE!</v>
      </c>
      <c r="B285" s="756" t="e">
        <f>REPT("|",AG285*14)</f>
        <v>#VALUE!</v>
      </c>
      <c r="C285" s="784"/>
      <c r="D285" s="1" t="s">
        <v>256</v>
      </c>
      <c r="F285" s="75" t="s">
        <v>257</v>
      </c>
      <c r="G285" s="1"/>
      <c r="H285" s="1"/>
      <c r="I285" s="1"/>
      <c r="J285" s="1"/>
      <c r="K285" s="29"/>
      <c r="L285" s="182" t="e">
        <f>IF(SUM(L287:L288)&gt;0,AVERAGEIF(L287:L288, "&lt;&gt;0"),NA())</f>
        <v>#N/A</v>
      </c>
      <c r="M285" s="182" t="e">
        <f t="shared" ref="M285:AE285" si="54">IF(SUM(M287:M288)&gt;0,AVERAGEIF(M287:M288, "&lt;&gt;0"),NA())</f>
        <v>#N/A</v>
      </c>
      <c r="N285" s="182" t="e">
        <f t="shared" si="54"/>
        <v>#N/A</v>
      </c>
      <c r="O285" s="182" t="e">
        <f t="shared" si="54"/>
        <v>#N/A</v>
      </c>
      <c r="P285" s="182" t="e">
        <f t="shared" si="54"/>
        <v>#N/A</v>
      </c>
      <c r="Q285" s="182" t="e">
        <f t="shared" si="54"/>
        <v>#N/A</v>
      </c>
      <c r="R285" s="182" t="e">
        <f t="shared" si="54"/>
        <v>#N/A</v>
      </c>
      <c r="S285" s="182" t="e">
        <f t="shared" si="54"/>
        <v>#N/A</v>
      </c>
      <c r="T285" s="182" t="e">
        <f t="shared" si="54"/>
        <v>#N/A</v>
      </c>
      <c r="U285" s="182" t="e">
        <f t="shared" si="54"/>
        <v>#N/A</v>
      </c>
      <c r="V285" s="182" t="e">
        <f t="shared" si="54"/>
        <v>#N/A</v>
      </c>
      <c r="W285" s="182" t="e">
        <f t="shared" si="54"/>
        <v>#N/A</v>
      </c>
      <c r="X285" s="182" t="e">
        <f t="shared" si="54"/>
        <v>#N/A</v>
      </c>
      <c r="Y285" s="182" t="e">
        <f t="shared" si="54"/>
        <v>#N/A</v>
      </c>
      <c r="Z285" s="182" t="e">
        <f t="shared" si="54"/>
        <v>#N/A</v>
      </c>
      <c r="AA285" s="182" t="e">
        <f t="shared" si="54"/>
        <v>#N/A</v>
      </c>
      <c r="AB285" s="182" t="e">
        <f t="shared" si="54"/>
        <v>#N/A</v>
      </c>
      <c r="AC285" s="182" t="e">
        <f t="shared" si="54"/>
        <v>#N/A</v>
      </c>
      <c r="AD285" s="182" t="e">
        <f t="shared" si="54"/>
        <v>#N/A</v>
      </c>
      <c r="AE285" s="182" t="e">
        <f t="shared" si="54"/>
        <v>#N/A</v>
      </c>
      <c r="AG285" s="78" t="str">
        <f>IF(SUM(AG287:AG288)&gt;0,AVERAGEIF(AG287:AG288, "&lt;&gt;0"),"")</f>
        <v/>
      </c>
      <c r="AH285" s="1"/>
    </row>
    <row r="286" spans="1:34">
      <c r="A286" s="1"/>
      <c r="B286" s="26"/>
      <c r="C286" s="1"/>
      <c r="D286" s="1"/>
      <c r="F286" s="8"/>
      <c r="G286" s="1"/>
      <c r="H286" s="1"/>
      <c r="I286" s="1"/>
      <c r="J286" s="1"/>
      <c r="K286" s="29"/>
      <c r="AG286" s="1"/>
      <c r="AH286" s="1"/>
    </row>
    <row r="287" spans="1:34">
      <c r="A287" s="1"/>
      <c r="B287" s="26" t="e">
        <f t="shared" si="52"/>
        <v>#VALUE!</v>
      </c>
      <c r="C287" s="789" t="e">
        <f>REPT("|",AG287*14)</f>
        <v>#VALUE!</v>
      </c>
      <c r="D287" s="790"/>
      <c r="F287" s="8" t="s">
        <v>253</v>
      </c>
      <c r="G287" s="76" t="s">
        <v>381</v>
      </c>
      <c r="H287" s="1"/>
      <c r="I287" s="1"/>
      <c r="J287" s="1"/>
      <c r="K287" s="29"/>
      <c r="L287" t="str">
        <f>IF('(1)'!$N234&lt;&gt;0,'(1)'!$N234,"")</f>
        <v/>
      </c>
      <c r="M287" t="str">
        <f>IF('(2)'!$N234&lt;&gt;0,'(2)'!$N234,"")</f>
        <v/>
      </c>
      <c r="N287" t="str">
        <f>IF('(3)'!$N234&lt;&gt;0,'(3)'!$N234,"")</f>
        <v/>
      </c>
      <c r="O287" t="str">
        <f>IF('(4)'!$N234&lt;&gt;0,'(4)'!$N234,"")</f>
        <v/>
      </c>
      <c r="P287" t="str">
        <f>IF('(5)'!$N234&lt;&gt;0,'(5)'!$N234,"")</f>
        <v/>
      </c>
      <c r="Q287" t="str">
        <f>IF('(6)'!$N234&lt;&gt;0,'(6)'!$N234,"")</f>
        <v/>
      </c>
      <c r="R287" t="str">
        <f>IF('(7)'!$N234&lt;&gt;0,'(7)'!$N234,"")</f>
        <v/>
      </c>
      <c r="S287" t="str">
        <f>IF('(8)'!$N234&lt;&gt;0,'(8)'!$N234,"")</f>
        <v/>
      </c>
      <c r="T287" t="str">
        <f>IF('(9)'!$N234&lt;&gt;0,'(9)'!$N234,"")</f>
        <v/>
      </c>
      <c r="U287" t="str">
        <f>IF('(10)'!$N234&lt;&gt;0,'(10)'!$N234,"")</f>
        <v/>
      </c>
      <c r="V287" t="str">
        <f>IF('(11)'!$N234&lt;&gt;0,'(11)'!$N234,"")</f>
        <v/>
      </c>
      <c r="W287" t="str">
        <f>IF('(12)'!$N234&lt;&gt;0,'(12)'!$N234,"")</f>
        <v/>
      </c>
      <c r="X287" t="str">
        <f>IF('(13)'!$N234&lt;&gt;0,'(13)'!$N234,"")</f>
        <v/>
      </c>
      <c r="Y287" t="str">
        <f>IF('(14)'!$N234&lt;&gt;0,'(14)'!$N234,"")</f>
        <v/>
      </c>
      <c r="Z287" t="str">
        <f>IF('(15)'!$N234&lt;&gt;0,'(15)'!$N234,"")</f>
        <v/>
      </c>
      <c r="AA287" t="str">
        <f>IF('(16)'!$N234&lt;&gt;0,'(16)'!$N234,"")</f>
        <v/>
      </c>
      <c r="AB287" t="str">
        <f>IF('(17)'!$N234&lt;&gt;0,'(17)'!$N234,"")</f>
        <v/>
      </c>
      <c r="AC287" t="str">
        <f>IF('(18)'!$N234&lt;&gt;0,'(18)'!$N234,"")</f>
        <v/>
      </c>
      <c r="AD287" t="str">
        <f>IF('(19)'!$N234&lt;&gt;0,'(19)'!$N234,"")</f>
        <v/>
      </c>
      <c r="AE287" t="str">
        <f>IF('(20)'!$N234&lt;&gt;0,'(20)'!$N234,"")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t="str">
        <f>IF('(1)'!$N235&lt;&gt;0,'(1)'!$N235,"")</f>
        <v/>
      </c>
      <c r="M288" t="str">
        <f>IF('(2)'!$N235&lt;&gt;0,'(2)'!$N235,"")</f>
        <v/>
      </c>
      <c r="N288" t="str">
        <f>IF('(3)'!$N235&lt;&gt;0,'(3)'!$N235,"")</f>
        <v/>
      </c>
      <c r="O288" t="str">
        <f>IF('(4)'!$N235&lt;&gt;0,'(4)'!$N235,"")</f>
        <v/>
      </c>
      <c r="P288" t="str">
        <f>IF('(5)'!$N235&lt;&gt;0,'(5)'!$N235,"")</f>
        <v/>
      </c>
      <c r="Q288" t="str">
        <f>IF('(6)'!$N235&lt;&gt;0,'(6)'!$N235,"")</f>
        <v/>
      </c>
      <c r="R288" t="str">
        <f>IF('(7)'!$N235&lt;&gt;0,'(7)'!$N235,"")</f>
        <v/>
      </c>
      <c r="S288" t="str">
        <f>IF('(8)'!$N235&lt;&gt;0,'(8)'!$N235,"")</f>
        <v/>
      </c>
      <c r="T288" t="str">
        <f>IF('(9)'!$N235&lt;&gt;0,'(9)'!$N235,"")</f>
        <v/>
      </c>
      <c r="U288" t="str">
        <f>IF('(10)'!$N235&lt;&gt;0,'(10)'!$N235,"")</f>
        <v/>
      </c>
      <c r="V288" t="str">
        <f>IF('(11)'!$N235&lt;&gt;0,'(11)'!$N235,"")</f>
        <v/>
      </c>
      <c r="W288" t="str">
        <f>IF('(12)'!$N235&lt;&gt;0,'(12)'!$N235,"")</f>
        <v/>
      </c>
      <c r="X288" t="str">
        <f>IF('(13)'!$N235&lt;&gt;0,'(13)'!$N235,"")</f>
        <v/>
      </c>
      <c r="Y288" t="str">
        <f>IF('(14)'!$N235&lt;&gt;0,'(14)'!$N235,"")</f>
        <v/>
      </c>
      <c r="Z288" t="str">
        <f>IF('(15)'!$N235&lt;&gt;0,'(15)'!$N235,"")</f>
        <v/>
      </c>
      <c r="AA288" t="str">
        <f>IF('(16)'!$N235&lt;&gt;0,'(16)'!$N235,"")</f>
        <v/>
      </c>
      <c r="AB288" t="str">
        <f>IF('(17)'!$N235&lt;&gt;0,'(17)'!$N235,"")</f>
        <v/>
      </c>
      <c r="AC288" t="str">
        <f>IF('(18)'!$N235&lt;&gt;0,'(18)'!$N235,"")</f>
        <v/>
      </c>
      <c r="AD288" t="str">
        <f>IF('(19)'!$N235&lt;&gt;0,'(19)'!$N235,"")</f>
        <v/>
      </c>
      <c r="AE288" t="str">
        <f>IF('(20)'!$N235&lt;&gt;0,'(20)'!$N235,"")</f>
        <v/>
      </c>
      <c r="AG288" s="1" t="str">
        <f>IF(SUM(L288:AE288)=0,"",AVERAGEIF(L288:AE288,"&gt;0"))</f>
        <v/>
      </c>
      <c r="AH288" s="1"/>
    </row>
    <row r="289" spans="1:34" ht="16.5">
      <c r="A289" s="1"/>
      <c r="B289" s="26"/>
      <c r="C289" s="74"/>
      <c r="D289" s="1"/>
      <c r="E289" s="8"/>
      <c r="F289" s="8"/>
      <c r="G289" s="11"/>
      <c r="H289" s="11"/>
      <c r="I289" s="11"/>
      <c r="J289" s="11"/>
      <c r="K289" s="11"/>
      <c r="L289" s="29"/>
      <c r="M289" s="11"/>
      <c r="N289" s="11"/>
      <c r="O289" s="11"/>
      <c r="P289" s="11"/>
      <c r="Q289" s="11"/>
      <c r="R289" s="11"/>
      <c r="S289" s="11"/>
      <c r="T289" s="11"/>
      <c r="U289" s="11"/>
      <c r="V289" s="11"/>
      <c r="W289" s="11"/>
      <c r="X289" s="11"/>
      <c r="Y289" s="11"/>
      <c r="Z289" s="11"/>
      <c r="AA289" s="11"/>
      <c r="AB289" s="11"/>
      <c r="AC289" s="11"/>
      <c r="AD289" s="11"/>
      <c r="AE289" s="11"/>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583" priority="43" stopIfTrue="1">
      <formula>ISERROR(L9)</formula>
    </cfRule>
    <cfRule type="cellIs" dxfId="582"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581" priority="39" stopIfTrue="1">
      <formula>ISERROR(B69)</formula>
    </cfRule>
  </conditionalFormatting>
  <conditionalFormatting sqref="T36:AD38 T42:AD44 T48:AD50 T54:AD56 T60:AD62">
    <cfRule type="containsErrors" dxfId="580" priority="38" stopIfTrue="1">
      <formula>ISERROR(T36)</formula>
    </cfRule>
  </conditionalFormatting>
  <conditionalFormatting sqref="T18:AD20 T24:AD26">
    <cfRule type="containsErrors" dxfId="579" priority="37" stopIfTrue="1">
      <formula>ISERROR(T18)</formula>
    </cfRule>
  </conditionalFormatting>
  <conditionalFormatting sqref="I7:J8">
    <cfRule type="containsErrors" dxfId="578" priority="36" stopIfTrue="1">
      <formula>ISERROR(I7)</formula>
    </cfRule>
  </conditionalFormatting>
  <conditionalFormatting sqref="A14:C17 A22:C26 A31:C36 A41:C48 A53:C54 A59:C62">
    <cfRule type="containsErrors" dxfId="577"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576" priority="34">
      <formula>ISERROR(A67)</formula>
    </cfRule>
  </conditionalFormatting>
  <conditionalFormatting sqref="L67:AE67">
    <cfRule type="containsErrors" dxfId="575" priority="33">
      <formula>ISERROR(L67)</formula>
    </cfRule>
  </conditionalFormatting>
  <conditionalFormatting sqref="L77:AE77">
    <cfRule type="containsErrors" dxfId="574" priority="32">
      <formula>ISERROR(L77)</formula>
    </cfRule>
  </conditionalFormatting>
  <conditionalFormatting sqref="L83:AE83">
    <cfRule type="containsErrors" dxfId="573" priority="31">
      <formula>ISERROR(L83)</formula>
    </cfRule>
  </conditionalFormatting>
  <conditionalFormatting sqref="L88:AE88">
    <cfRule type="containsErrors" dxfId="572" priority="30">
      <formula>ISERROR(L88)</formula>
    </cfRule>
  </conditionalFormatting>
  <conditionalFormatting sqref="L98:AE98">
    <cfRule type="containsErrors" dxfId="571" priority="29">
      <formula>ISERROR(L98)</formula>
    </cfRule>
  </conditionalFormatting>
  <conditionalFormatting sqref="L105:AE105">
    <cfRule type="containsErrors" dxfId="570" priority="28">
      <formula>ISERROR(L105)</formula>
    </cfRule>
  </conditionalFormatting>
  <conditionalFormatting sqref="L109:AE109">
    <cfRule type="containsErrors" dxfId="569" priority="27">
      <formula>ISERROR(L109)</formula>
    </cfRule>
  </conditionalFormatting>
  <conditionalFormatting sqref="L115:AD115">
    <cfRule type="containsErrors" dxfId="568" priority="26">
      <formula>ISERROR(L115)</formula>
    </cfRule>
  </conditionalFormatting>
  <conditionalFormatting sqref="L122:AE122">
    <cfRule type="containsErrors" dxfId="567" priority="25">
      <formula>ISERROR(L122)</formula>
    </cfRule>
  </conditionalFormatting>
  <conditionalFormatting sqref="L131:AE131">
    <cfRule type="containsErrors" dxfId="566" priority="24">
      <formula>ISERROR(L131)</formula>
    </cfRule>
  </conditionalFormatting>
  <conditionalFormatting sqref="L140:AE140">
    <cfRule type="containsErrors" dxfId="565" priority="23">
      <formula>ISERROR(L140)</formula>
    </cfRule>
  </conditionalFormatting>
  <conditionalFormatting sqref="L146:AE146">
    <cfRule type="containsErrors" dxfId="564" priority="22">
      <formula>ISERROR(L146)</formula>
    </cfRule>
  </conditionalFormatting>
  <conditionalFormatting sqref="L155:AE155">
    <cfRule type="containsErrors" dxfId="563" priority="21">
      <formula>ISERROR(L155)</formula>
    </cfRule>
  </conditionalFormatting>
  <conditionalFormatting sqref="L163:AE163">
    <cfRule type="containsErrors" dxfId="562" priority="20">
      <formula>ISERROR(L163)</formula>
    </cfRule>
  </conditionalFormatting>
  <conditionalFormatting sqref="L173:AE173">
    <cfRule type="containsErrors" dxfId="561" priority="19">
      <formula>ISERROR(L173)</formula>
    </cfRule>
  </conditionalFormatting>
  <conditionalFormatting sqref="L185:AE185">
    <cfRule type="containsErrors" dxfId="560" priority="18">
      <formula>ISERROR(L185)</formula>
    </cfRule>
  </conditionalFormatting>
  <conditionalFormatting sqref="L196:AE196">
    <cfRule type="containsErrors" dxfId="559" priority="17">
      <formula>ISERROR(L196)</formula>
    </cfRule>
  </conditionalFormatting>
  <conditionalFormatting sqref="L202:AE202">
    <cfRule type="containsErrors" dxfId="558" priority="16">
      <formula>ISERROR(L202)</formula>
    </cfRule>
  </conditionalFormatting>
  <conditionalFormatting sqref="L207:AE207">
    <cfRule type="containsErrors" dxfId="557" priority="15">
      <formula>ISERROR(L207)</formula>
    </cfRule>
  </conditionalFormatting>
  <conditionalFormatting sqref="L216:AE216">
    <cfRule type="containsErrors" dxfId="556" priority="14">
      <formula>ISERROR(L216)</formula>
    </cfRule>
  </conditionalFormatting>
  <conditionalFormatting sqref="L224:AE224">
    <cfRule type="containsErrors" dxfId="555" priority="13">
      <formula>ISERROR(L224)</formula>
    </cfRule>
  </conditionalFormatting>
  <conditionalFormatting sqref="L230:AE230">
    <cfRule type="containsErrors" dxfId="554" priority="12">
      <formula>ISERROR(L230)</formula>
    </cfRule>
  </conditionalFormatting>
  <conditionalFormatting sqref="L238:AE238">
    <cfRule type="containsErrors" dxfId="553" priority="11">
      <formula>ISERROR(L238)</formula>
    </cfRule>
  </conditionalFormatting>
  <conditionalFormatting sqref="L247:AE247">
    <cfRule type="containsErrors" dxfId="552" priority="10">
      <formula>ISERROR(L247)</formula>
    </cfRule>
  </conditionalFormatting>
  <conditionalFormatting sqref="L254:AE254">
    <cfRule type="containsErrors" dxfId="551" priority="9">
      <formula>ISERROR(L254)</formula>
    </cfRule>
  </conditionalFormatting>
  <conditionalFormatting sqref="L267:AE267">
    <cfRule type="containsErrors" dxfId="550" priority="8">
      <formula>ISERROR(L267)</formula>
    </cfRule>
  </conditionalFormatting>
  <conditionalFormatting sqref="L273:AE273">
    <cfRule type="containsErrors" dxfId="549" priority="7">
      <formula>ISERROR(L273)</formula>
    </cfRule>
  </conditionalFormatting>
  <conditionalFormatting sqref="L280:AE280">
    <cfRule type="containsErrors" dxfId="548" priority="6">
      <formula>ISERROR(L280)</formula>
    </cfRule>
  </conditionalFormatting>
  <conditionalFormatting sqref="L285:AE285">
    <cfRule type="containsErrors" dxfId="547"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546" priority="2" stopIfTrue="1" operator="equal">
      <formula>0</formula>
    </cfRule>
  </conditionalFormatting>
  <conditionalFormatting sqref="L1:AE7">
    <cfRule type="cellIs" dxfId="545"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3</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1" customHeight="1">
      <c r="A4" s="776" t="s">
        <v>120</v>
      </c>
      <c r="B4" s="776"/>
      <c r="C4" s="775" t="str">
        <f>VLOOKUP(A3,listes!A5:C23,2)</f>
        <v>Robin</v>
      </c>
      <c r="D4" s="775"/>
      <c r="E4" s="775"/>
      <c r="F4" s="775"/>
      <c r="G4" s="775"/>
      <c r="H4" s="775"/>
      <c r="I4" s="776" t="s">
        <v>119</v>
      </c>
      <c r="J4" s="806">
        <f>VLOOKUP(C4,listes!B5:C28,2,FALSE)</f>
        <v>37443</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1"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0.6964285714285714</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0.15289694757213226</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4.1785714285714288</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4.75</v>
      </c>
    </row>
    <row r="14" spans="1:39" ht="21" customHeight="1">
      <c r="A14" s="208" t="e">
        <f>A67</f>
        <v>#VALUE!</v>
      </c>
      <c r="B14" s="729" t="e">
        <f>B67</f>
        <v>#VALUE!</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0.66666666666666663</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t="str">
        <f>IF(SUM(AG67,AG98,AG105,AG109)=0,"",AVERAGE(AG67,AG98,AG105,AG109))</f>
        <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0.66666666666666663</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4.208333333333333</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4.208333333333333</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t="e">
        <f>A109</f>
        <v>#VALUE!</v>
      </c>
      <c r="B24" s="722" t="e">
        <f>B109</f>
        <v>#VALUE!</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0.79166666666666663</v>
      </c>
      <c r="U24" s="807"/>
      <c r="V24" s="807"/>
      <c r="W24" s="808" t="str">
        <f>REPT("|",AI13*22)</f>
        <v>||||||||||||||||||||||||||||||||||||||||||||||||||||||||||||||||||||||||||||||||||||||||||||||||||||||||</v>
      </c>
      <c r="X24" s="808"/>
      <c r="Y24" s="808"/>
      <c r="Z24" s="808"/>
      <c r="AA24" s="808"/>
      <c r="AB24" s="808"/>
      <c r="AC24" s="808"/>
      <c r="AD24" s="809"/>
      <c r="AE24" s="32"/>
    </row>
    <row r="25" spans="1:35" ht="21" customHeight="1">
      <c r="A25" s="208" t="e">
        <f>A115</f>
        <v>#VALUE!</v>
      </c>
      <c r="B25" s="722" t="e">
        <f>B115</f>
        <v>#VALUE!</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t="e">
        <f>A131</f>
        <v>#VALUE!</v>
      </c>
      <c r="B31" s="744" t="e">
        <f>B131</f>
        <v>#VALUE!</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t="str">
        <f>IF(SUM(AG67,AG95,AG109,AG125,AG239)=0,"",AVERAGE(AG67,AG95,AG109,AG125,AG239))</f>
        <v/>
      </c>
      <c r="AH31" s="741"/>
    </row>
    <row r="32" spans="1:35" ht="21" customHeight="1">
      <c r="A32" s="208" t="e">
        <f>A140</f>
        <v>#VALUE!</v>
      </c>
      <c r="B32" s="739" t="e">
        <f>B140</f>
        <v>#VALUE!</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t="e">
        <f>A155</f>
        <v>#VALUE!</v>
      </c>
      <c r="B34" s="739" t="e">
        <f>B155</f>
        <v>#VALUE!</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t="e">
        <f>A163</f>
        <v>#VALUE!</v>
      </c>
      <c r="B35" s="739" t="e">
        <f>B163</f>
        <v>#VALUE!</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v>
      </c>
      <c r="AH35" s="741"/>
      <c r="AI35" s="15"/>
    </row>
    <row r="36" spans="1:35" ht="21" customHeight="1">
      <c r="A36" s="208" t="e">
        <f>A173</f>
        <v>#VALUE!</v>
      </c>
      <c r="B36" s="739" t="e">
        <f>B173</f>
        <v>#VALUE!</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t="e">
        <f>(AI16/6)</f>
        <v>#VALUE!</v>
      </c>
      <c r="U36" s="796"/>
      <c r="V36" s="796"/>
      <c r="W36" s="792" t="e">
        <f>REPT("|",AI16*22)</f>
        <v>#VALUE!</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0.75</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0.66666666666666663</v>
      </c>
      <c r="U42" s="796"/>
      <c r="V42" s="796"/>
      <c r="W42" s="792" t="str">
        <f>REPT("|",AI17*22)</f>
        <v>||||||||||||||||||||||||||||||||||||||||||||||||||||||||||||||||||||||||||||||||||||||||</v>
      </c>
      <c r="X42" s="792"/>
      <c r="Y42" s="792"/>
      <c r="Z42" s="792"/>
      <c r="AA42" s="792"/>
      <c r="AB42" s="792"/>
      <c r="AC42" s="792"/>
      <c r="AD42" s="793"/>
      <c r="AE42" s="32"/>
      <c r="AG42" s="741"/>
      <c r="AH42" s="741"/>
      <c r="AI42" s="23"/>
    </row>
    <row r="43" spans="1:35" ht="21" customHeight="1">
      <c r="A43" s="208">
        <f>A202</f>
        <v>0.66666666666666663</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t="e">
        <f>A207</f>
        <v>#VALUE!</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0.75</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v>
      </c>
      <c r="AH45" s="741"/>
      <c r="AI45" s="15"/>
    </row>
    <row r="46" spans="1:35" ht="21" customHeight="1">
      <c r="A46" s="208">
        <f>A224</f>
        <v>0.5</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0.70138888888888884</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0.70138888888888884</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M66" s="12"/>
      <c r="N66" s="12"/>
      <c r="O66" s="12"/>
      <c r="P66" s="12"/>
      <c r="Q66" s="12"/>
      <c r="R66" s="12"/>
      <c r="S66" s="12"/>
      <c r="T66" s="12"/>
      <c r="U66" s="12"/>
      <c r="V66" s="12"/>
      <c r="W66" s="12"/>
      <c r="X66" s="12"/>
      <c r="Y66" s="12"/>
      <c r="Z66" s="12"/>
      <c r="AA66" s="12"/>
      <c r="AB66" s="12"/>
      <c r="AC66" s="12"/>
      <c r="AD66" s="12"/>
      <c r="AE66" s="12"/>
      <c r="AG66" s="7"/>
    </row>
    <row r="67" spans="1:35" s="1" customFormat="1">
      <c r="A67" s="25" t="e">
        <f>(AG67/60)*10</f>
        <v>#VALUE!</v>
      </c>
      <c r="B67" s="756" t="e">
        <f>REPT("|",AG67*14)</f>
        <v>#VALUE!</v>
      </c>
      <c r="C67" s="784"/>
      <c r="D67" s="8" t="s">
        <v>87</v>
      </c>
      <c r="F67" s="1" t="s">
        <v>131</v>
      </c>
      <c r="L67" s="182" t="e">
        <f>IF(SUM(L69:L75)&gt;0,AVERAGEIF(L69:L75, "&lt;&gt;0"),NA())</f>
        <v>#N/A</v>
      </c>
      <c r="M67" s="182" t="e">
        <f t="shared" ref="M67:AE67" si="0">IF(SUM(M69:M75)&gt;0,AVERAGEIF(M69:M75, "&lt;&gt;0"),NA())</f>
        <v>#N/A</v>
      </c>
      <c r="N67" s="182" t="e">
        <f t="shared" si="0"/>
        <v>#N/A</v>
      </c>
      <c r="O67" s="182" t="e">
        <f t="shared" si="0"/>
        <v>#N/A</v>
      </c>
      <c r="P67" s="182" t="e">
        <f t="shared" si="0"/>
        <v>#N/A</v>
      </c>
      <c r="Q67" s="182" t="e">
        <f t="shared" si="0"/>
        <v>#N/A</v>
      </c>
      <c r="R67" s="182" t="e">
        <f t="shared" si="0"/>
        <v>#N/A</v>
      </c>
      <c r="S67" s="182" t="e">
        <f t="shared" si="0"/>
        <v>#N/A</v>
      </c>
      <c r="T67" s="182" t="e">
        <f t="shared" si="0"/>
        <v>#N/A</v>
      </c>
      <c r="U67" s="182" t="e">
        <f t="shared" si="0"/>
        <v>#N/A</v>
      </c>
      <c r="V67" s="182" t="e">
        <f t="shared" si="0"/>
        <v>#N/A</v>
      </c>
      <c r="W67" s="182" t="e">
        <f t="shared" si="0"/>
        <v>#N/A</v>
      </c>
      <c r="X67" s="182" t="e">
        <f t="shared" si="0"/>
        <v>#N/A</v>
      </c>
      <c r="Y67" s="182" t="e">
        <f t="shared" si="0"/>
        <v>#N/A</v>
      </c>
      <c r="Z67" s="182" t="e">
        <f t="shared" si="0"/>
        <v>#N/A</v>
      </c>
      <c r="AA67" s="182" t="e">
        <f t="shared" si="0"/>
        <v>#N/A</v>
      </c>
      <c r="AB67" s="182" t="e">
        <f t="shared" si="0"/>
        <v>#N/A</v>
      </c>
      <c r="AC67" s="182" t="e">
        <f t="shared" si="0"/>
        <v>#N/A</v>
      </c>
      <c r="AD67" s="182" t="e">
        <f t="shared" si="0"/>
        <v>#N/A</v>
      </c>
      <c r="AE67" s="182" t="e">
        <f t="shared" si="0"/>
        <v>#N/A</v>
      </c>
      <c r="AG67" s="77" t="str">
        <f>IF(SUM(AG69:AG75)&gt;0,AVERAGEIF(AG69:AG75, "&lt;&gt;0"),"")</f>
        <v/>
      </c>
    </row>
    <row r="68" spans="1:35" s="1" customFormat="1" ht="15" customHeight="1"/>
    <row r="69" spans="1:35" ht="15" customHeight="1">
      <c r="A69" s="1"/>
      <c r="B69" s="26" t="e">
        <f>(AG69/60)*10</f>
        <v>#VALUE!</v>
      </c>
      <c r="C69" s="801" t="e">
        <f t="shared" ref="C69:C75" si="1">REPT("|",AG69*14)</f>
        <v>#VALUE!</v>
      </c>
      <c r="D69" s="802"/>
      <c r="F69" s="8" t="s">
        <v>4</v>
      </c>
      <c r="G69" s="13" t="s">
        <v>258</v>
      </c>
      <c r="H69" s="13"/>
      <c r="I69" s="13"/>
      <c r="J69" s="13"/>
      <c r="K69" s="29" t="s">
        <v>4</v>
      </c>
      <c r="L69" t="str">
        <f>IF('(1)'!$O12&lt;&gt;0,'(1)'!$O12,"")</f>
        <v/>
      </c>
      <c r="M69" t="str">
        <f>IF('(2)'!$O12&lt;&gt;0,'(2)'!$O12,"")</f>
        <v/>
      </c>
      <c r="N69" t="str">
        <f>IF('(3)'!$O12&lt;&gt;0,'(3)'!$O12,"")</f>
        <v/>
      </c>
      <c r="O69" t="str">
        <f>IF('(4)'!$O12&lt;&gt;0,'(4)'!$O12,"")</f>
        <v/>
      </c>
      <c r="P69" t="str">
        <f>IF('(5)'!$O12&lt;&gt;0,'(5)'!$O12,"")</f>
        <v/>
      </c>
      <c r="Q69" t="str">
        <f>IF('(6)'!$O12&lt;&gt;0,'(6)'!$O12,"")</f>
        <v/>
      </c>
      <c r="R69" t="str">
        <f>IF('(7)'!$O12&lt;&gt;0,'(7)'!$O12,"")</f>
        <v/>
      </c>
      <c r="S69" t="str">
        <f>IF('(8)'!$O12&lt;&gt;0,'(8)'!$O12,"")</f>
        <v/>
      </c>
      <c r="T69" t="str">
        <f>IF('(9)'!$O12&lt;&gt;0,'(9)'!$O12,"")</f>
        <v/>
      </c>
      <c r="U69" t="str">
        <f>IF('(10)'!$O12&lt;&gt;0,'(10)'!$O12,"")</f>
        <v/>
      </c>
      <c r="V69" t="str">
        <f>IF('(11)'!$O12&lt;&gt;0,'(11)'!$O12,"")</f>
        <v/>
      </c>
      <c r="W69" t="str">
        <f>IF('(12)'!$O12&lt;&gt;0,'(12)'!$O12,"")</f>
        <v/>
      </c>
      <c r="X69" t="str">
        <f>IF('(13)'!$O12&lt;&gt;0,'(13)'!$O12,"")</f>
        <v/>
      </c>
      <c r="Y69" t="str">
        <f>IF('(14)'!$O12&lt;&gt;0,'(14)'!$O12,"")</f>
        <v/>
      </c>
      <c r="Z69" t="str">
        <f>IF('(15)'!$O12&lt;&gt;0,'(15)'!$O12,"")</f>
        <v/>
      </c>
      <c r="AA69" t="str">
        <f>IF('(16)'!$O12&lt;&gt;0,'(16)'!$O12,"")</f>
        <v/>
      </c>
      <c r="AB69" t="str">
        <f>IF('(17)'!$O12&lt;&gt;0,'(17)'!$O12,"")</f>
        <v/>
      </c>
      <c r="AC69" t="str">
        <f>IF('(18)'!$O12&lt;&gt;0,'(18)'!$O12,"")</f>
        <v/>
      </c>
      <c r="AD69" t="str">
        <f>IF('(19)'!$O12&lt;&gt;0,'(19)'!$O12,"")</f>
        <v/>
      </c>
      <c r="AE69" t="str">
        <f>IF('(20)'!$O12&lt;&gt;0,'(20)'!$O12,"")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t="str">
        <f>IF('(1)'!$O13&lt;&gt;0,'(1)'!$O13,"")</f>
        <v/>
      </c>
      <c r="M70" t="str">
        <f>IF('(2)'!$O13&lt;&gt;0,'(2)'!$O13,"")</f>
        <v/>
      </c>
      <c r="N70" t="str">
        <f>IF('(3)'!$O13&lt;&gt;0,'(3)'!$O13,"")</f>
        <v/>
      </c>
      <c r="O70" t="str">
        <f>IF('(4)'!$O13&lt;&gt;0,'(4)'!$O13,"")</f>
        <v/>
      </c>
      <c r="P70" t="str">
        <f>IF('(5)'!$O13&lt;&gt;0,'(5)'!$O13,"")</f>
        <v/>
      </c>
      <c r="Q70" t="str">
        <f>IF('(6)'!$O13&lt;&gt;0,'(6)'!$O13,"")</f>
        <v/>
      </c>
      <c r="R70" t="str">
        <f>IF('(7)'!$O13&lt;&gt;0,'(7)'!$O13,"")</f>
        <v/>
      </c>
      <c r="S70" t="str">
        <f>IF('(8)'!$O13&lt;&gt;0,'(8)'!$O13,"")</f>
        <v/>
      </c>
      <c r="T70" t="str">
        <f>IF('(9)'!$O13&lt;&gt;0,'(9)'!$O13,"")</f>
        <v/>
      </c>
      <c r="U70" t="str">
        <f>IF('(10)'!$O13&lt;&gt;0,'(10)'!$O13,"")</f>
        <v/>
      </c>
      <c r="V70" t="str">
        <f>IF('(11)'!$O13&lt;&gt;0,'(11)'!$O13,"")</f>
        <v/>
      </c>
      <c r="W70" t="str">
        <f>IF('(12)'!$O13&lt;&gt;0,'(12)'!$O13,"")</f>
        <v/>
      </c>
      <c r="X70" t="str">
        <f>IF('(13)'!$O13&lt;&gt;0,'(13)'!$O13,"")</f>
        <v/>
      </c>
      <c r="Y70" t="str">
        <f>IF('(14)'!$O13&lt;&gt;0,'(14)'!$O13,"")</f>
        <v/>
      </c>
      <c r="Z70" t="str">
        <f>IF('(15)'!$O13&lt;&gt;0,'(15)'!$O13,"")</f>
        <v/>
      </c>
      <c r="AA70" t="str">
        <f>IF('(16)'!$O13&lt;&gt;0,'(16)'!$O13,"")</f>
        <v/>
      </c>
      <c r="AB70" t="str">
        <f>IF('(17)'!$O13&lt;&gt;0,'(17)'!$O13,"")</f>
        <v/>
      </c>
      <c r="AC70" t="str">
        <f>IF('(18)'!$O13&lt;&gt;0,'(18)'!$O13,"")</f>
        <v/>
      </c>
      <c r="AD70" t="str">
        <f>IF('(19)'!$O13&lt;&gt;0,'(19)'!$O13,"")</f>
        <v/>
      </c>
      <c r="AE70" t="str">
        <f>IF('(20)'!$O13&lt;&gt;0,'(20)'!$O13,"")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t="str">
        <f>IF('(1)'!$O14&lt;&gt;0,'(1)'!$O14,"")</f>
        <v/>
      </c>
      <c r="M71" t="str">
        <f>IF('(2)'!$O14&lt;&gt;0,'(2)'!$O14,"")</f>
        <v/>
      </c>
      <c r="N71" t="str">
        <f>IF('(3)'!$O14&lt;&gt;0,'(3)'!$O14,"")</f>
        <v/>
      </c>
      <c r="O71" t="str">
        <f>IF('(4)'!$O14&lt;&gt;0,'(4)'!$O14,"")</f>
        <v/>
      </c>
      <c r="P71" t="str">
        <f>IF('(5)'!$O14&lt;&gt;0,'(5)'!$O14,"")</f>
        <v/>
      </c>
      <c r="Q71" t="str">
        <f>IF('(6)'!$O14&lt;&gt;0,'(6)'!$O14,"")</f>
        <v/>
      </c>
      <c r="R71" t="str">
        <f>IF('(7)'!$O14&lt;&gt;0,'(7)'!$O14,"")</f>
        <v/>
      </c>
      <c r="S71" t="str">
        <f>IF('(8)'!$O14&lt;&gt;0,'(8)'!$O14,"")</f>
        <v/>
      </c>
      <c r="T71" t="str">
        <f>IF('(9)'!$O14&lt;&gt;0,'(9)'!$O14,"")</f>
        <v/>
      </c>
      <c r="U71" t="str">
        <f>IF('(10)'!$O14&lt;&gt;0,'(10)'!$O14,"")</f>
        <v/>
      </c>
      <c r="V71" t="str">
        <f>IF('(11)'!$O14&lt;&gt;0,'(11)'!$O14,"")</f>
        <v/>
      </c>
      <c r="W71" t="str">
        <f>IF('(12)'!$O14&lt;&gt;0,'(12)'!$O14,"")</f>
        <v/>
      </c>
      <c r="X71" t="str">
        <f>IF('(13)'!$O14&lt;&gt;0,'(13)'!$O14,"")</f>
        <v/>
      </c>
      <c r="Y71" t="str">
        <f>IF('(14)'!$O14&lt;&gt;0,'(14)'!$O14,"")</f>
        <v/>
      </c>
      <c r="Z71" t="str">
        <f>IF('(15)'!$O14&lt;&gt;0,'(15)'!$O14,"")</f>
        <v/>
      </c>
      <c r="AA71" t="str">
        <f>IF('(16)'!$O14&lt;&gt;0,'(16)'!$O14,"")</f>
        <v/>
      </c>
      <c r="AB71" t="str">
        <f>IF('(17)'!$O14&lt;&gt;0,'(17)'!$O14,"")</f>
        <v/>
      </c>
      <c r="AC71" t="str">
        <f>IF('(18)'!$O14&lt;&gt;0,'(18)'!$O14,"")</f>
        <v/>
      </c>
      <c r="AD71" t="str">
        <f>IF('(19)'!$O14&lt;&gt;0,'(19)'!$O14,"")</f>
        <v/>
      </c>
      <c r="AE71" t="str">
        <f>IF('(20)'!$O14&lt;&gt;0,'(20)'!$O14,"")</f>
        <v/>
      </c>
      <c r="AG71" s="1" t="str">
        <f t="shared" si="3"/>
        <v/>
      </c>
      <c r="AH71" s="1"/>
      <c r="AI71" s="1"/>
    </row>
    <row r="72" spans="1:35" ht="16.5">
      <c r="A72" s="1"/>
      <c r="B72" s="26" t="e">
        <f t="shared" si="2"/>
        <v>#VALUE!</v>
      </c>
      <c r="C72" s="801" t="e">
        <f t="shared" si="1"/>
        <v>#VALUE!</v>
      </c>
      <c r="D72" s="802"/>
      <c r="F72" s="8" t="s">
        <v>7</v>
      </c>
      <c r="G72" s="13" t="s">
        <v>261</v>
      </c>
      <c r="H72" s="11"/>
      <c r="I72" s="11"/>
      <c r="J72" s="11"/>
      <c r="K72" s="29" t="s">
        <v>7</v>
      </c>
      <c r="L72" t="str">
        <f>IF('(1)'!$O15&lt;&gt;0,'(1)'!$O15,"")</f>
        <v/>
      </c>
      <c r="M72" t="str">
        <f>IF('(2)'!$O15&lt;&gt;0,'(2)'!$O15,"")</f>
        <v/>
      </c>
      <c r="N72" t="str">
        <f>IF('(3)'!$O15&lt;&gt;0,'(3)'!$O15,"")</f>
        <v/>
      </c>
      <c r="O72" t="str">
        <f>IF('(4)'!$O15&lt;&gt;0,'(4)'!$O15,"")</f>
        <v/>
      </c>
      <c r="P72" t="str">
        <f>IF('(5)'!$O15&lt;&gt;0,'(5)'!$O15,"")</f>
        <v/>
      </c>
      <c r="Q72" t="str">
        <f>IF('(6)'!$O15&lt;&gt;0,'(6)'!$O15,"")</f>
        <v/>
      </c>
      <c r="R72" t="str">
        <f>IF('(7)'!$O15&lt;&gt;0,'(7)'!$O15,"")</f>
        <v/>
      </c>
      <c r="S72" t="str">
        <f>IF('(8)'!$O15&lt;&gt;0,'(8)'!$O15,"")</f>
        <v/>
      </c>
      <c r="T72" t="str">
        <f>IF('(9)'!$O15&lt;&gt;0,'(9)'!$O15,"")</f>
        <v/>
      </c>
      <c r="U72" t="str">
        <f>IF('(10)'!$O15&lt;&gt;0,'(10)'!$O15,"")</f>
        <v/>
      </c>
      <c r="V72" t="str">
        <f>IF('(11)'!$O15&lt;&gt;0,'(11)'!$O15,"")</f>
        <v/>
      </c>
      <c r="W72" t="str">
        <f>IF('(12)'!$O15&lt;&gt;0,'(12)'!$O15,"")</f>
        <v/>
      </c>
      <c r="X72" t="str">
        <f>IF('(13)'!$O15&lt;&gt;0,'(13)'!$O15,"")</f>
        <v/>
      </c>
      <c r="Y72" t="str">
        <f>IF('(14)'!$O15&lt;&gt;0,'(14)'!$O15,"")</f>
        <v/>
      </c>
      <c r="Z72" t="str">
        <f>IF('(15)'!$O15&lt;&gt;0,'(15)'!$O15,"")</f>
        <v/>
      </c>
      <c r="AA72" t="str">
        <f>IF('(16)'!$O15&lt;&gt;0,'(16)'!$O15,"")</f>
        <v/>
      </c>
      <c r="AB72" t="str">
        <f>IF('(17)'!$O15&lt;&gt;0,'(17)'!$O15,"")</f>
        <v/>
      </c>
      <c r="AC72" t="str">
        <f>IF('(18)'!$O15&lt;&gt;0,'(18)'!$O15,"")</f>
        <v/>
      </c>
      <c r="AD72" t="str">
        <f>IF('(19)'!$O15&lt;&gt;0,'(19)'!$O15,"")</f>
        <v/>
      </c>
      <c r="AE72" t="str">
        <f>IF('(20)'!$O15&lt;&gt;0,'(20)'!$O15,"")</f>
        <v/>
      </c>
      <c r="AG72" s="1" t="str">
        <f t="shared" si="3"/>
        <v/>
      </c>
      <c r="AH72" s="1"/>
      <c r="AI72" s="1"/>
    </row>
    <row r="73" spans="1:35" ht="16.5">
      <c r="A73" s="1"/>
      <c r="B73" s="26" t="e">
        <f t="shared" si="2"/>
        <v>#VALUE!</v>
      </c>
      <c r="C73" s="801" t="e">
        <f t="shared" si="1"/>
        <v>#VALUE!</v>
      </c>
      <c r="D73" s="802"/>
      <c r="F73" s="8" t="s">
        <v>8</v>
      </c>
      <c r="G73" s="13" t="s">
        <v>262</v>
      </c>
      <c r="H73" s="11"/>
      <c r="I73" s="11"/>
      <c r="J73" s="11"/>
      <c r="K73" s="29" t="s">
        <v>8</v>
      </c>
      <c r="L73" t="str">
        <f>IF('(1)'!$O16&lt;&gt;0,'(1)'!$O16,"")</f>
        <v/>
      </c>
      <c r="M73" t="str">
        <f>IF('(2)'!$O16&lt;&gt;0,'(2)'!$O16,"")</f>
        <v/>
      </c>
      <c r="N73" t="str">
        <f>IF('(3)'!$O16&lt;&gt;0,'(3)'!$O16,"")</f>
        <v/>
      </c>
      <c r="O73" t="str">
        <f>IF('(4)'!$O16&lt;&gt;0,'(4)'!$O16,"")</f>
        <v/>
      </c>
      <c r="P73" t="str">
        <f>IF('(5)'!$O16&lt;&gt;0,'(5)'!$O16,"")</f>
        <v/>
      </c>
      <c r="Q73" t="str">
        <f>IF('(6)'!$O16&lt;&gt;0,'(6)'!$O16,"")</f>
        <v/>
      </c>
      <c r="R73" t="str">
        <f>IF('(7)'!$O16&lt;&gt;0,'(7)'!$O16,"")</f>
        <v/>
      </c>
      <c r="S73" t="str">
        <f>IF('(8)'!$O16&lt;&gt;0,'(8)'!$O16,"")</f>
        <v/>
      </c>
      <c r="T73" t="str">
        <f>IF('(9)'!$O16&lt;&gt;0,'(9)'!$O16,"")</f>
        <v/>
      </c>
      <c r="U73" t="str">
        <f>IF('(10)'!$O16&lt;&gt;0,'(10)'!$O16,"")</f>
        <v/>
      </c>
      <c r="V73" t="str">
        <f>IF('(11)'!$O16&lt;&gt;0,'(11)'!$O16,"")</f>
        <v/>
      </c>
      <c r="W73" t="str">
        <f>IF('(12)'!$O16&lt;&gt;0,'(12)'!$O16,"")</f>
        <v/>
      </c>
      <c r="X73" t="str">
        <f>IF('(13)'!$O16&lt;&gt;0,'(13)'!$O16,"")</f>
        <v/>
      </c>
      <c r="Y73" t="str">
        <f>IF('(14)'!$O16&lt;&gt;0,'(14)'!$O16,"")</f>
        <v/>
      </c>
      <c r="Z73" t="str">
        <f>IF('(15)'!$O16&lt;&gt;0,'(15)'!$O16,"")</f>
        <v/>
      </c>
      <c r="AA73" t="str">
        <f>IF('(16)'!$O16&lt;&gt;0,'(16)'!$O16,"")</f>
        <v/>
      </c>
      <c r="AB73" t="str">
        <f>IF('(17)'!$O16&lt;&gt;0,'(17)'!$O16,"")</f>
        <v/>
      </c>
      <c r="AC73" t="str">
        <f>IF('(18)'!$O16&lt;&gt;0,'(18)'!$O16,"")</f>
        <v/>
      </c>
      <c r="AD73" t="str">
        <f>IF('(19)'!$O16&lt;&gt;0,'(19)'!$O16,"")</f>
        <v/>
      </c>
      <c r="AE73" t="str">
        <f>IF('(20)'!$O16&lt;&gt;0,'(20)'!$O16,"")</f>
        <v/>
      </c>
      <c r="AG73" s="1" t="str">
        <f t="shared" si="3"/>
        <v/>
      </c>
      <c r="AH73" s="1"/>
      <c r="AI73" s="1"/>
    </row>
    <row r="74" spans="1:35" ht="16.5">
      <c r="A74" s="1"/>
      <c r="B74" s="26" t="e">
        <f t="shared" si="2"/>
        <v>#VALUE!</v>
      </c>
      <c r="C74" s="801" t="e">
        <f t="shared" si="1"/>
        <v>#VALUE!</v>
      </c>
      <c r="D74" s="802"/>
      <c r="F74" s="8" t="s">
        <v>9</v>
      </c>
      <c r="G74" s="13" t="s">
        <v>263</v>
      </c>
      <c r="H74" s="11"/>
      <c r="I74" s="11"/>
      <c r="J74" s="11"/>
      <c r="K74" s="29" t="s">
        <v>9</v>
      </c>
      <c r="L74" t="str">
        <f>IF('(1)'!$O17&lt;&gt;0,'(1)'!$O17,"")</f>
        <v/>
      </c>
      <c r="M74" t="str">
        <f>IF('(2)'!$O17&lt;&gt;0,'(2)'!$O17,"")</f>
        <v/>
      </c>
      <c r="N74" t="str">
        <f>IF('(3)'!$O17&lt;&gt;0,'(3)'!$O17,"")</f>
        <v/>
      </c>
      <c r="O74" t="str">
        <f>IF('(4)'!$O17&lt;&gt;0,'(4)'!$O17,"")</f>
        <v/>
      </c>
      <c r="P74" t="str">
        <f>IF('(5)'!$O17&lt;&gt;0,'(5)'!$O17,"")</f>
        <v/>
      </c>
      <c r="Q74" t="str">
        <f>IF('(6)'!$O17&lt;&gt;0,'(6)'!$O17,"")</f>
        <v/>
      </c>
      <c r="R74" t="str">
        <f>IF('(7)'!$O17&lt;&gt;0,'(7)'!$O17,"")</f>
        <v/>
      </c>
      <c r="S74" t="str">
        <f>IF('(8)'!$O17&lt;&gt;0,'(8)'!$O17,"")</f>
        <v/>
      </c>
      <c r="T74" t="str">
        <f>IF('(9)'!$O17&lt;&gt;0,'(9)'!$O17,"")</f>
        <v/>
      </c>
      <c r="U74" t="str">
        <f>IF('(10)'!$O17&lt;&gt;0,'(10)'!$O17,"")</f>
        <v/>
      </c>
      <c r="V74" t="str">
        <f>IF('(11)'!$O17&lt;&gt;0,'(11)'!$O17,"")</f>
        <v/>
      </c>
      <c r="W74" t="str">
        <f>IF('(12)'!$O17&lt;&gt;0,'(12)'!$O17,"")</f>
        <v/>
      </c>
      <c r="X74" t="str">
        <f>IF('(13)'!$O17&lt;&gt;0,'(13)'!$O17,"")</f>
        <v/>
      </c>
      <c r="Y74" t="str">
        <f>IF('(14)'!$O17&lt;&gt;0,'(14)'!$O17,"")</f>
        <v/>
      </c>
      <c r="Z74" t="str">
        <f>IF('(15)'!$O17&lt;&gt;0,'(15)'!$O17,"")</f>
        <v/>
      </c>
      <c r="AA74" t="str">
        <f>IF('(16)'!$O17&lt;&gt;0,'(16)'!$O17,"")</f>
        <v/>
      </c>
      <c r="AB74" t="str">
        <f>IF('(17)'!$O17&lt;&gt;0,'(17)'!$O17,"")</f>
        <v/>
      </c>
      <c r="AC74" t="str">
        <f>IF('(18)'!$O17&lt;&gt;0,'(18)'!$O17,"")</f>
        <v/>
      </c>
      <c r="AD74" t="str">
        <f>IF('(19)'!$O17&lt;&gt;0,'(19)'!$O17,"")</f>
        <v/>
      </c>
      <c r="AE74" t="str">
        <f>IF('(20)'!$O17&lt;&gt;0,'(20)'!$O17,"")</f>
        <v/>
      </c>
      <c r="AG74" s="1" t="str">
        <f t="shared" si="3"/>
        <v/>
      </c>
      <c r="AH74" s="1"/>
      <c r="AI74" s="1"/>
    </row>
    <row r="75" spans="1:35" ht="16.5">
      <c r="A75" s="1"/>
      <c r="B75" s="26" t="e">
        <f t="shared" si="2"/>
        <v>#VALUE!</v>
      </c>
      <c r="C75" s="801" t="e">
        <f t="shared" si="1"/>
        <v>#VALUE!</v>
      </c>
      <c r="D75" s="802"/>
      <c r="F75" s="8" t="s">
        <v>10</v>
      </c>
      <c r="G75" s="13" t="s">
        <v>264</v>
      </c>
      <c r="H75" s="11"/>
      <c r="I75" s="11"/>
      <c r="J75" s="11"/>
      <c r="K75" s="29" t="s">
        <v>10</v>
      </c>
      <c r="L75" t="str">
        <f>IF('(1)'!$O18&lt;&gt;0,'(1)'!$O18,"")</f>
        <v/>
      </c>
      <c r="M75" t="str">
        <f>IF('(2)'!$O18&lt;&gt;0,'(2)'!$O18,"")</f>
        <v/>
      </c>
      <c r="N75" t="str">
        <f>IF('(3)'!$O18&lt;&gt;0,'(3)'!$O18,"")</f>
        <v/>
      </c>
      <c r="O75" t="str">
        <f>IF('(4)'!$O18&lt;&gt;0,'(4)'!$O18,"")</f>
        <v/>
      </c>
      <c r="P75" t="str">
        <f>IF('(5)'!$O18&lt;&gt;0,'(5)'!$O18,"")</f>
        <v/>
      </c>
      <c r="Q75" t="str">
        <f>IF('(6)'!$O18&lt;&gt;0,'(6)'!$O18,"")</f>
        <v/>
      </c>
      <c r="R75" t="str">
        <f>IF('(7)'!$O18&lt;&gt;0,'(7)'!$O18,"")</f>
        <v/>
      </c>
      <c r="S75" t="str">
        <f>IF('(8)'!$O18&lt;&gt;0,'(8)'!$O18,"")</f>
        <v/>
      </c>
      <c r="T75" t="str">
        <f>IF('(9)'!$O18&lt;&gt;0,'(9)'!$O18,"")</f>
        <v/>
      </c>
      <c r="U75" t="str">
        <f>IF('(10)'!$O18&lt;&gt;0,'(10)'!$O18,"")</f>
        <v/>
      </c>
      <c r="V75" t="str">
        <f>IF('(11)'!$O18&lt;&gt;0,'(11)'!$O18,"")</f>
        <v/>
      </c>
      <c r="W75" t="str">
        <f>IF('(12)'!$O18&lt;&gt;0,'(12)'!$O18,"")</f>
        <v/>
      </c>
      <c r="X75" t="str">
        <f>IF('(13)'!$O18&lt;&gt;0,'(13)'!$O18,"")</f>
        <v/>
      </c>
      <c r="Y75" t="str">
        <f>IF('(14)'!$O18&lt;&gt;0,'(14)'!$O18,"")</f>
        <v/>
      </c>
      <c r="Z75" t="str">
        <f>IF('(15)'!$O18&lt;&gt;0,'(15)'!$O18,"")</f>
        <v/>
      </c>
      <c r="AA75" t="str">
        <f>IF('(16)'!$O18&lt;&gt;0,'(16)'!$O18,"")</f>
        <v/>
      </c>
      <c r="AB75" t="str">
        <f>IF('(17)'!$O18&lt;&gt;0,'(17)'!$O18,"")</f>
        <v/>
      </c>
      <c r="AC75" t="str">
        <f>IF('(18)'!$O18&lt;&gt;0,'(18)'!$O18,"")</f>
        <v/>
      </c>
      <c r="AD75" t="str">
        <f>IF('(19)'!$O18&lt;&gt;0,'(19)'!$O18,"")</f>
        <v/>
      </c>
      <c r="AE75" t="str">
        <f>IF('(20)'!$O18&lt;&gt;0,'(20)'!$O18,"")</f>
        <v/>
      </c>
      <c r="AG75" s="1" t="str">
        <f t="shared" si="3"/>
        <v/>
      </c>
      <c r="AH75" s="1"/>
      <c r="AI75" s="1"/>
    </row>
    <row r="76" spans="1:35">
      <c r="A76" s="1"/>
      <c r="B76" s="1"/>
      <c r="D76" s="1"/>
      <c r="E76" s="8"/>
      <c r="F76" s="8"/>
      <c r="G76" s="1"/>
      <c r="H76" s="1"/>
      <c r="I76" s="1"/>
      <c r="J76" s="1"/>
      <c r="K76" s="29"/>
      <c r="AG76" s="1"/>
      <c r="AH76" s="1"/>
      <c r="AI76" s="1"/>
    </row>
    <row r="77" spans="1:35">
      <c r="A77" s="25">
        <f>(AG77/60)*10</f>
        <v>0.66666666666666663</v>
      </c>
      <c r="B77" s="756" t="str">
        <f>REPT("|",AG77*14)</f>
        <v>||||||||||||||||||||||||||||||||||||||||||||||||||||||||</v>
      </c>
      <c r="C77" s="784"/>
      <c r="D77" s="9" t="s">
        <v>89</v>
      </c>
      <c r="F77" s="1" t="s">
        <v>132</v>
      </c>
      <c r="K77" s="29"/>
      <c r="L77" s="182">
        <f>IF(SUM(L79:L81)&gt;0,AVERAGEIF(L79:L81, "&lt;&gt;0"),NA())</f>
        <v>4</v>
      </c>
      <c r="M77" s="182" t="e">
        <f t="shared" ref="M77:AE77" si="4">IF(SUM(M79:M81)&gt;0,AVERAGEIF(M79:M81, "&lt;&gt;0"),NA())</f>
        <v>#N/A</v>
      </c>
      <c r="N77" s="182" t="e">
        <f t="shared" si="4"/>
        <v>#N/A</v>
      </c>
      <c r="O77" s="182" t="e">
        <f t="shared" si="4"/>
        <v>#N/A</v>
      </c>
      <c r="P77" s="182" t="e">
        <f t="shared" si="4"/>
        <v>#N/A</v>
      </c>
      <c r="Q77" s="182" t="e">
        <f t="shared" si="4"/>
        <v>#N/A</v>
      </c>
      <c r="R77" s="182" t="e">
        <f t="shared" si="4"/>
        <v>#N/A</v>
      </c>
      <c r="S77" s="182" t="e">
        <f t="shared" si="4"/>
        <v>#N/A</v>
      </c>
      <c r="T77" s="182" t="e">
        <f t="shared" si="4"/>
        <v>#N/A</v>
      </c>
      <c r="U77" s="182" t="e">
        <f t="shared" si="4"/>
        <v>#N/A</v>
      </c>
      <c r="V77" s="182" t="e">
        <f t="shared" si="4"/>
        <v>#N/A</v>
      </c>
      <c r="W77" s="182" t="e">
        <f t="shared" si="4"/>
        <v>#N/A</v>
      </c>
      <c r="X77" s="182" t="e">
        <f t="shared" si="4"/>
        <v>#N/A</v>
      </c>
      <c r="Y77" s="182" t="e">
        <f t="shared" si="4"/>
        <v>#N/A</v>
      </c>
      <c r="Z77" s="182" t="e">
        <f t="shared" si="4"/>
        <v>#N/A</v>
      </c>
      <c r="AA77" s="182" t="e">
        <f t="shared" si="4"/>
        <v>#N/A</v>
      </c>
      <c r="AB77" s="182" t="e">
        <f t="shared" si="4"/>
        <v>#N/A</v>
      </c>
      <c r="AC77" s="182" t="e">
        <f t="shared" si="4"/>
        <v>#N/A</v>
      </c>
      <c r="AD77" s="182" t="e">
        <f t="shared" si="4"/>
        <v>#N/A</v>
      </c>
      <c r="AE77" s="182" t="e">
        <f t="shared" si="4"/>
        <v>#N/A</v>
      </c>
      <c r="AG77" s="78">
        <f>IF(SUM(AG79:AG81)&gt;0,AVERAGEIF(AG79:AG81, "&lt;&gt;0"),"")</f>
        <v>4</v>
      </c>
      <c r="AH77" s="1"/>
      <c r="AI77" s="1"/>
    </row>
    <row r="78" spans="1:35">
      <c r="A78" s="1"/>
      <c r="B78" s="1"/>
      <c r="D78" s="1"/>
      <c r="E78" s="8"/>
      <c r="F78" s="8"/>
      <c r="G78" s="1"/>
      <c r="H78" s="1"/>
      <c r="I78" s="1"/>
      <c r="J78" s="1"/>
      <c r="K78" s="29"/>
      <c r="AG78" s="1"/>
      <c r="AH78" s="1"/>
    </row>
    <row r="79" spans="1:35" ht="16.5">
      <c r="A79" s="1"/>
      <c r="B79" s="26" t="e">
        <f>(AG79/60)*10</f>
        <v>#VALUE!</v>
      </c>
      <c r="C79" s="789" t="e">
        <f>REPT("|",AG79*14)</f>
        <v>#VALUE!</v>
      </c>
      <c r="D79" s="790"/>
      <c r="F79" s="8" t="s">
        <v>1</v>
      </c>
      <c r="G79" s="13" t="s">
        <v>265</v>
      </c>
      <c r="H79" s="11"/>
      <c r="I79" s="11"/>
      <c r="J79" s="11"/>
      <c r="K79" s="29" t="s">
        <v>1</v>
      </c>
      <c r="L79" t="str">
        <f>IF('(1)'!$O22&lt;&gt;0,'(1)'!$O22,"")</f>
        <v/>
      </c>
      <c r="M79" t="str">
        <f>IF('(2)'!$O22&lt;&gt;0,'(2)'!$O22,"")</f>
        <v/>
      </c>
      <c r="N79" t="str">
        <f>IF('(3)'!$O22&lt;&gt;0,'(3)'!$O22,"")</f>
        <v/>
      </c>
      <c r="O79" t="str">
        <f>IF('(4)'!$O22&lt;&gt;0,'(4)'!$O22,"")</f>
        <v/>
      </c>
      <c r="P79" t="str">
        <f>IF('(5)'!$O22&lt;&gt;0,'(5)'!$O22,"")</f>
        <v/>
      </c>
      <c r="Q79" t="str">
        <f>IF('(6)'!$O22&lt;&gt;0,'(6)'!$O22,"")</f>
        <v/>
      </c>
      <c r="R79" t="str">
        <f>IF('(7)'!$O22&lt;&gt;0,'(7)'!$O22,"")</f>
        <v/>
      </c>
      <c r="S79" t="str">
        <f>IF('(8)'!$O22&lt;&gt;0,'(8)'!$O22,"")</f>
        <v/>
      </c>
      <c r="T79" t="str">
        <f>IF('(9)'!$O22&lt;&gt;0,'(9)'!$O22,"")</f>
        <v/>
      </c>
      <c r="U79" t="str">
        <f>IF('(10)'!$O22&lt;&gt;0,'(10)'!$O22,"")</f>
        <v/>
      </c>
      <c r="V79" t="str">
        <f>IF('(11)'!$O22&lt;&gt;0,'(11)'!$O22,"")</f>
        <v/>
      </c>
      <c r="W79" t="str">
        <f>IF('(12)'!$O22&lt;&gt;0,'(12)'!$O22,"")</f>
        <v/>
      </c>
      <c r="X79" t="str">
        <f>IF('(13)'!$O22&lt;&gt;0,'(13)'!$O22,"")</f>
        <v/>
      </c>
      <c r="Y79" t="str">
        <f>IF('(14)'!$O22&lt;&gt;0,'(14)'!$O22,"")</f>
        <v/>
      </c>
      <c r="Z79" t="str">
        <f>IF('(15)'!$O22&lt;&gt;0,'(15)'!$O22,"")</f>
        <v/>
      </c>
      <c r="AA79" t="str">
        <f>IF('(16)'!$O22&lt;&gt;0,'(16)'!$O22,"")</f>
        <v/>
      </c>
      <c r="AB79" t="str">
        <f>IF('(17)'!$O22&lt;&gt;0,'(17)'!$O22,"")</f>
        <v/>
      </c>
      <c r="AC79" t="str">
        <f>IF('(18)'!$O22&lt;&gt;0,'(18)'!$O22,"")</f>
        <v/>
      </c>
      <c r="AD79" t="str">
        <f>IF('(19)'!$O22&lt;&gt;0,'(19)'!$O22,"")</f>
        <v/>
      </c>
      <c r="AE79" t="str">
        <f>IF('(20)'!$O22&lt;&gt;0,'(20)'!$O22,"")</f>
        <v/>
      </c>
      <c r="AG79" s="1" t="str">
        <f>IF(SUM(L79:AE79)=0,"",AVERAGEIF(L79:AE79,"&gt;0"))</f>
        <v/>
      </c>
      <c r="AH79" s="1"/>
    </row>
    <row r="80" spans="1:35" ht="16.5">
      <c r="A80" s="1"/>
      <c r="B80" s="26" t="e">
        <f>(AG80/60)*10</f>
        <v>#VALUE!</v>
      </c>
      <c r="C80" s="789" t="e">
        <f>REPT("|",AG80*14)</f>
        <v>#VALUE!</v>
      </c>
      <c r="D80" s="790"/>
      <c r="F80" s="8" t="s">
        <v>2</v>
      </c>
      <c r="G80" s="13" t="s">
        <v>266</v>
      </c>
      <c r="H80" s="11"/>
      <c r="I80" s="11"/>
      <c r="J80" s="11"/>
      <c r="K80" s="29" t="s">
        <v>2</v>
      </c>
      <c r="L80" t="str">
        <f>IF('(1)'!$O23&lt;&gt;0,'(1)'!$O23,"")</f>
        <v/>
      </c>
      <c r="M80" t="str">
        <f>IF('(2)'!$O23&lt;&gt;0,'(2)'!$O23,"")</f>
        <v/>
      </c>
      <c r="N80" t="str">
        <f>IF('(3)'!$O23&lt;&gt;0,'(3)'!$O23,"")</f>
        <v/>
      </c>
      <c r="O80" t="str">
        <f>IF('(4)'!$O23&lt;&gt;0,'(4)'!$O23,"")</f>
        <v/>
      </c>
      <c r="P80" t="str">
        <f>IF('(5)'!$O23&lt;&gt;0,'(5)'!$O23,"")</f>
        <v/>
      </c>
      <c r="Q80" t="str">
        <f>IF('(6)'!$O23&lt;&gt;0,'(6)'!$O23,"")</f>
        <v/>
      </c>
      <c r="R80" t="str">
        <f>IF('(7)'!$O23&lt;&gt;0,'(7)'!$O23,"")</f>
        <v/>
      </c>
      <c r="S80" t="str">
        <f>IF('(8)'!$O23&lt;&gt;0,'(8)'!$O23,"")</f>
        <v/>
      </c>
      <c r="T80" t="str">
        <f>IF('(9)'!$O23&lt;&gt;0,'(9)'!$O23,"")</f>
        <v/>
      </c>
      <c r="U80" t="str">
        <f>IF('(10)'!$O23&lt;&gt;0,'(10)'!$O23,"")</f>
        <v/>
      </c>
      <c r="V80" t="str">
        <f>IF('(11)'!$O23&lt;&gt;0,'(11)'!$O23,"")</f>
        <v/>
      </c>
      <c r="W80" t="str">
        <f>IF('(12)'!$O23&lt;&gt;0,'(12)'!$O23,"")</f>
        <v/>
      </c>
      <c r="X80" t="str">
        <f>IF('(13)'!$O23&lt;&gt;0,'(13)'!$O23,"")</f>
        <v/>
      </c>
      <c r="Y80" t="str">
        <f>IF('(14)'!$O23&lt;&gt;0,'(14)'!$O23,"")</f>
        <v/>
      </c>
      <c r="Z80" t="str">
        <f>IF('(15)'!$O23&lt;&gt;0,'(15)'!$O23,"")</f>
        <v/>
      </c>
      <c r="AA80" t="str">
        <f>IF('(16)'!$O23&lt;&gt;0,'(16)'!$O23,"")</f>
        <v/>
      </c>
      <c r="AB80" t="str">
        <f>IF('(17)'!$O23&lt;&gt;0,'(17)'!$O23,"")</f>
        <v/>
      </c>
      <c r="AC80" t="str">
        <f>IF('(18)'!$O23&lt;&gt;0,'(18)'!$O23,"")</f>
        <v/>
      </c>
      <c r="AD80" t="str">
        <f>IF('(19)'!$O23&lt;&gt;0,'(19)'!$O23,"")</f>
        <v/>
      </c>
      <c r="AE80" t="str">
        <f>IF('(20)'!$O23&lt;&gt;0,'(20)'!$O23,"")</f>
        <v/>
      </c>
      <c r="AG80" s="1" t="str">
        <f>IF(SUM(L80:AE80)=0,"",AVERAGEIF(L80:AE80,"&gt;0"))</f>
        <v/>
      </c>
      <c r="AH80" s="1"/>
    </row>
    <row r="81" spans="1:34" ht="16.5">
      <c r="A81" s="1"/>
      <c r="B81" s="26">
        <f>(AG81/60)*10</f>
        <v>0.66666666666666663</v>
      </c>
      <c r="C81" s="789" t="str">
        <f>REPT("|",AG81*14)</f>
        <v>||||||||||||||||||||||||||||||||||||||||||||||||||||||||</v>
      </c>
      <c r="D81" s="790"/>
      <c r="F81" s="8" t="s">
        <v>3</v>
      </c>
      <c r="G81" s="13" t="s">
        <v>267</v>
      </c>
      <c r="H81" s="11"/>
      <c r="I81" s="11"/>
      <c r="J81" s="11"/>
      <c r="K81" s="29" t="s">
        <v>3</v>
      </c>
      <c r="L81">
        <f>IF('(1)'!$O24&lt;&gt;0,'(1)'!$O24,"")</f>
        <v>4</v>
      </c>
      <c r="M81" t="str">
        <f>IF('(2)'!$O24&lt;&gt;0,'(2)'!$O24,"")</f>
        <v/>
      </c>
      <c r="N81" t="str">
        <f>IF('(3)'!$O24&lt;&gt;0,'(3)'!$O24,"")</f>
        <v/>
      </c>
      <c r="O81" t="str">
        <f>IF('(4)'!$O24&lt;&gt;0,'(4)'!$O24,"")</f>
        <v/>
      </c>
      <c r="P81" t="str">
        <f>IF('(5)'!$O24&lt;&gt;0,'(5)'!$O24,"")</f>
        <v/>
      </c>
      <c r="Q81" t="str">
        <f>IF('(6)'!$O24&lt;&gt;0,'(6)'!$O24,"")</f>
        <v/>
      </c>
      <c r="R81" t="str">
        <f>IF('(7)'!$O24&lt;&gt;0,'(7)'!$O24,"")</f>
        <v/>
      </c>
      <c r="S81" t="str">
        <f>IF('(8)'!$O24&lt;&gt;0,'(8)'!$O24,"")</f>
        <v/>
      </c>
      <c r="T81" t="str">
        <f>IF('(9)'!$O24&lt;&gt;0,'(9)'!$O24,"")</f>
        <v/>
      </c>
      <c r="U81" t="str">
        <f>IF('(10)'!$O24&lt;&gt;0,'(10)'!$O24,"")</f>
        <v/>
      </c>
      <c r="V81" t="str">
        <f>IF('(11)'!$O24&lt;&gt;0,'(11)'!$O24,"")</f>
        <v/>
      </c>
      <c r="W81" t="str">
        <f>IF('(12)'!$O24&lt;&gt;0,'(12)'!$O24,"")</f>
        <v/>
      </c>
      <c r="X81" t="str">
        <f>IF('(13)'!$O24&lt;&gt;0,'(13)'!$O24,"")</f>
        <v/>
      </c>
      <c r="Y81" t="str">
        <f>IF('(14)'!$O24&lt;&gt;0,'(14)'!$O24,"")</f>
        <v/>
      </c>
      <c r="Z81" t="str">
        <f>IF('(15)'!$O24&lt;&gt;0,'(15)'!$O24,"")</f>
        <v/>
      </c>
      <c r="AA81" t="str">
        <f>IF('(16)'!$O24&lt;&gt;0,'(16)'!$O24,"")</f>
        <v/>
      </c>
      <c r="AB81" t="str">
        <f>IF('(17)'!$O24&lt;&gt;0,'(17)'!$O24,"")</f>
        <v/>
      </c>
      <c r="AC81" t="str">
        <f>IF('(18)'!$O24&lt;&gt;0,'(18)'!$O24,"")</f>
        <v/>
      </c>
      <c r="AD81" t="str">
        <f>IF('(19)'!$O24&lt;&gt;0,'(19)'!$O24,"")</f>
        <v/>
      </c>
      <c r="AE81" t="str">
        <f>IF('(20)'!$O24&lt;&gt;0,'(20)'!$O24,"")</f>
        <v/>
      </c>
      <c r="AG81" s="1">
        <f>IF(SUM(L81:AE81)=0,"",AVERAGEIF(L81:AE81,"&gt;0"))</f>
        <v>4</v>
      </c>
      <c r="AH81" s="1"/>
    </row>
    <row r="82" spans="1:34">
      <c r="A82" s="1"/>
      <c r="B82" s="1"/>
      <c r="D82" s="1"/>
      <c r="E82" s="8"/>
      <c r="F82" s="8"/>
      <c r="G82" s="1"/>
      <c r="H82" s="1"/>
      <c r="I82" s="1"/>
      <c r="J82" s="1"/>
      <c r="K82" s="29"/>
      <c r="AG82" s="1"/>
      <c r="AH82" s="1"/>
    </row>
    <row r="83" spans="1:34">
      <c r="A83" s="25" t="e">
        <f>(AG83/60)*10</f>
        <v>#VALUE!</v>
      </c>
      <c r="B83" s="756" t="e">
        <f>REPT("|",AG83*14)</f>
        <v>#VALUE!</v>
      </c>
      <c r="C83" s="784"/>
      <c r="D83" s="9" t="s">
        <v>90</v>
      </c>
      <c r="F83" s="1" t="s">
        <v>134</v>
      </c>
      <c r="G83" s="1"/>
      <c r="H83" s="1"/>
      <c r="I83" s="1"/>
      <c r="J83" s="1"/>
      <c r="K83" s="29"/>
      <c r="L83" s="182" t="e">
        <f>IF(SUM(L85:L86)&gt;0,AVERAGEIF(L85:L86, "&lt;&gt;0"),NA())</f>
        <v>#N/A</v>
      </c>
      <c r="M83" s="182" t="e">
        <f t="shared" ref="M83:AE83" si="5">IF(SUM(M85:M86)&gt;0,AVERAGEIF(M85:M86, "&lt;&gt;0"),NA())</f>
        <v>#N/A</v>
      </c>
      <c r="N83" s="182" t="e">
        <f t="shared" si="5"/>
        <v>#N/A</v>
      </c>
      <c r="O83" s="182" t="e">
        <f t="shared" si="5"/>
        <v>#N/A</v>
      </c>
      <c r="P83" s="182" t="e">
        <f t="shared" si="5"/>
        <v>#N/A</v>
      </c>
      <c r="Q83" s="182" t="e">
        <f t="shared" si="5"/>
        <v>#N/A</v>
      </c>
      <c r="R83" s="182" t="e">
        <f t="shared" si="5"/>
        <v>#N/A</v>
      </c>
      <c r="S83" s="182" t="e">
        <f t="shared" si="5"/>
        <v>#N/A</v>
      </c>
      <c r="T83" s="182" t="e">
        <f t="shared" si="5"/>
        <v>#N/A</v>
      </c>
      <c r="U83" s="182" t="e">
        <f t="shared" si="5"/>
        <v>#N/A</v>
      </c>
      <c r="V83" s="182" t="e">
        <f t="shared" si="5"/>
        <v>#N/A</v>
      </c>
      <c r="W83" s="182" t="e">
        <f t="shared" si="5"/>
        <v>#N/A</v>
      </c>
      <c r="X83" s="182" t="e">
        <f t="shared" si="5"/>
        <v>#N/A</v>
      </c>
      <c r="Y83" s="182" t="e">
        <f t="shared" si="5"/>
        <v>#N/A</v>
      </c>
      <c r="Z83" s="182" t="e">
        <f t="shared" si="5"/>
        <v>#N/A</v>
      </c>
      <c r="AA83" s="182" t="e">
        <f t="shared" si="5"/>
        <v>#N/A</v>
      </c>
      <c r="AB83" s="182" t="e">
        <f t="shared" si="5"/>
        <v>#N/A</v>
      </c>
      <c r="AC83" s="182" t="e">
        <f t="shared" si="5"/>
        <v>#N/A</v>
      </c>
      <c r="AD83" s="182" t="e">
        <f t="shared" si="5"/>
        <v>#N/A</v>
      </c>
      <c r="AE83" s="182" t="e">
        <f t="shared" si="5"/>
        <v>#N/A</v>
      </c>
      <c r="AG83" s="78" t="str">
        <f>IF(SUM(AG85:AG86)&gt;0,AVERAGEIF(AG85:AG86, "&lt;&gt;0"),"")</f>
        <v/>
      </c>
      <c r="AH83" s="1"/>
    </row>
    <row r="84" spans="1:34">
      <c r="A84" s="1"/>
      <c r="B84" s="1"/>
      <c r="D84" s="1"/>
      <c r="E84" s="8"/>
      <c r="F84" s="8"/>
      <c r="G84" s="1"/>
      <c r="H84" s="1"/>
      <c r="I84" s="1"/>
      <c r="J84" s="1"/>
      <c r="K84" s="29"/>
      <c r="AG84" s="1"/>
      <c r="AH84" s="1"/>
    </row>
    <row r="85" spans="1:34" ht="16.5">
      <c r="A85" s="1"/>
      <c r="B85" s="26" t="e">
        <f>(AG85/60)*10</f>
        <v>#VALUE!</v>
      </c>
      <c r="C85" s="789" t="e">
        <f>REPT("|",AG85*14)</f>
        <v>#VALUE!</v>
      </c>
      <c r="D85" s="790"/>
      <c r="F85" s="8" t="s">
        <v>0</v>
      </c>
      <c r="G85" s="13" t="s">
        <v>268</v>
      </c>
      <c r="H85" s="11"/>
      <c r="I85" s="11"/>
      <c r="J85" s="11"/>
      <c r="K85" s="29" t="s">
        <v>0</v>
      </c>
      <c r="L85" t="str">
        <f>IF('(1)'!$O28&lt;&gt;0,'(1)'!$O28,"")</f>
        <v/>
      </c>
      <c r="M85" t="str">
        <f>IF('(2)'!$O28&lt;&gt;0,'(2)'!$O28,"")</f>
        <v/>
      </c>
      <c r="N85" t="str">
        <f>IF('(3)'!$O28&lt;&gt;0,'(3)'!$O28,"")</f>
        <v/>
      </c>
      <c r="O85" t="str">
        <f>IF('(4)'!$O28&lt;&gt;0,'(4)'!$O28,"")</f>
        <v/>
      </c>
      <c r="P85" t="str">
        <f>IF('(5)'!$O28&lt;&gt;0,'(5)'!$O28,"")</f>
        <v/>
      </c>
      <c r="Q85" t="str">
        <f>IF('(6)'!$O28&lt;&gt;0,'(6)'!$O28,"")</f>
        <v/>
      </c>
      <c r="R85" t="str">
        <f>IF('(7)'!$O28&lt;&gt;0,'(7)'!$O28,"")</f>
        <v/>
      </c>
      <c r="S85" t="str">
        <f>IF('(8)'!$O28&lt;&gt;0,'(8)'!$O28,"")</f>
        <v/>
      </c>
      <c r="T85" t="str">
        <f>IF('(9)'!$O28&lt;&gt;0,'(9)'!$O28,"")</f>
        <v/>
      </c>
      <c r="U85" t="str">
        <f>IF('(10)'!$O28&lt;&gt;0,'(10)'!$O28,"")</f>
        <v/>
      </c>
      <c r="V85" t="str">
        <f>IF('(11)'!$O28&lt;&gt;0,'(11)'!$O28,"")</f>
        <v/>
      </c>
      <c r="W85" t="str">
        <f>IF('(12)'!$O28&lt;&gt;0,'(12)'!$O28,"")</f>
        <v/>
      </c>
      <c r="X85" t="str">
        <f>IF('(13)'!$O28&lt;&gt;0,'(13)'!$O28,"")</f>
        <v/>
      </c>
      <c r="Y85" t="str">
        <f>IF('(14)'!$O28&lt;&gt;0,'(14)'!$O28,"")</f>
        <v/>
      </c>
      <c r="Z85" t="str">
        <f>IF('(15)'!$O28&lt;&gt;0,'(15)'!$O28,"")</f>
        <v/>
      </c>
      <c r="AA85" t="str">
        <f>IF('(16)'!$O28&lt;&gt;0,'(16)'!$O28,"")</f>
        <v/>
      </c>
      <c r="AB85" t="str">
        <f>IF('(17)'!$O28&lt;&gt;0,'(17)'!$O28,"")</f>
        <v/>
      </c>
      <c r="AC85" t="str">
        <f>IF('(18)'!$O28&lt;&gt;0,'(18)'!$O28,"")</f>
        <v/>
      </c>
      <c r="AD85" t="str">
        <f>IF('(19)'!$O28&lt;&gt;0,'(19)'!$O28,"")</f>
        <v/>
      </c>
      <c r="AE85" t="str">
        <f>IF('(20)'!$O28&lt;&gt;0,'(20)'!$O28,"")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t="str">
        <f>IF('(1)'!$O29&lt;&gt;0,'(1)'!$O29,"")</f>
        <v/>
      </c>
      <c r="M86" t="str">
        <f>IF('(2)'!$O29&lt;&gt;0,'(2)'!$O29,"")</f>
        <v/>
      </c>
      <c r="N86" t="str">
        <f>IF('(3)'!$O29&lt;&gt;0,'(3)'!$O29,"")</f>
        <v/>
      </c>
      <c r="O86" t="str">
        <f>IF('(4)'!$O29&lt;&gt;0,'(4)'!$O29,"")</f>
        <v/>
      </c>
      <c r="P86" t="str">
        <f>IF('(5)'!$O29&lt;&gt;0,'(5)'!$O29,"")</f>
        <v/>
      </c>
      <c r="Q86" t="str">
        <f>IF('(6)'!$O29&lt;&gt;0,'(6)'!$O29,"")</f>
        <v/>
      </c>
      <c r="R86" t="str">
        <f>IF('(7)'!$O29&lt;&gt;0,'(7)'!$O29,"")</f>
        <v/>
      </c>
      <c r="S86" t="str">
        <f>IF('(8)'!$O29&lt;&gt;0,'(8)'!$O29,"")</f>
        <v/>
      </c>
      <c r="T86" t="str">
        <f>IF('(9)'!$O29&lt;&gt;0,'(9)'!$O29,"")</f>
        <v/>
      </c>
      <c r="U86" t="str">
        <f>IF('(10)'!$O29&lt;&gt;0,'(10)'!$O29,"")</f>
        <v/>
      </c>
      <c r="V86" t="str">
        <f>IF('(11)'!$O29&lt;&gt;0,'(11)'!$O29,"")</f>
        <v/>
      </c>
      <c r="W86" t="str">
        <f>IF('(12)'!$O29&lt;&gt;0,'(12)'!$O29,"")</f>
        <v/>
      </c>
      <c r="X86" t="str">
        <f>IF('(13)'!$O29&lt;&gt;0,'(13)'!$O29,"")</f>
        <v/>
      </c>
      <c r="Y86" t="str">
        <f>IF('(14)'!$O29&lt;&gt;0,'(14)'!$O29,"")</f>
        <v/>
      </c>
      <c r="Z86" t="str">
        <f>IF('(15)'!$O29&lt;&gt;0,'(15)'!$O29,"")</f>
        <v/>
      </c>
      <c r="AA86" t="str">
        <f>IF('(16)'!$O29&lt;&gt;0,'(16)'!$O29,"")</f>
        <v/>
      </c>
      <c r="AB86" t="str">
        <f>IF('(17)'!$O29&lt;&gt;0,'(17)'!$O29,"")</f>
        <v/>
      </c>
      <c r="AC86" t="str">
        <f>IF('(18)'!$O29&lt;&gt;0,'(18)'!$O29,"")</f>
        <v/>
      </c>
      <c r="AD86" t="str">
        <f>IF('(19)'!$O29&lt;&gt;0,'(19)'!$O29,"")</f>
        <v/>
      </c>
      <c r="AE86" t="str">
        <f>IF('(20)'!$O29&lt;&gt;0,'(20)'!$O29,"")</f>
        <v/>
      </c>
      <c r="AG86" s="1" t="str">
        <f>IF(SUM(L86:AE86)=0,"",AVERAGEIF(L86:AE86,"&gt;0"))</f>
        <v/>
      </c>
      <c r="AH86" s="1"/>
    </row>
    <row r="87" spans="1:34" ht="16.5">
      <c r="A87" s="1"/>
      <c r="B87" s="26"/>
      <c r="D87" s="74"/>
      <c r="E87" s="8"/>
      <c r="F87" s="8"/>
      <c r="G87" s="11"/>
      <c r="H87" s="11"/>
      <c r="I87" s="11"/>
      <c r="J87" s="11"/>
      <c r="K87" s="29"/>
      <c r="AG87" s="1"/>
      <c r="AH87" s="1"/>
    </row>
    <row r="88" spans="1:34" ht="16.5">
      <c r="A88" s="25" t="e">
        <f>(AG88/60)*10</f>
        <v>#VALUE!</v>
      </c>
      <c r="B88" s="756" t="e">
        <f>REPT("|",AG88*14)</f>
        <v>#VALUE!</v>
      </c>
      <c r="C88" s="784"/>
      <c r="D88" s="9" t="s">
        <v>135</v>
      </c>
      <c r="F88" s="75" t="s">
        <v>136</v>
      </c>
      <c r="G88" s="11"/>
      <c r="H88" s="11"/>
      <c r="I88" s="11"/>
      <c r="J88" s="11"/>
      <c r="K88" s="29"/>
      <c r="L88" s="182" t="e">
        <f>IF(SUM(L90:L94)&gt;0,AVERAGEIF(L90:L94, "&lt;&gt;0"),NA())</f>
        <v>#N/A</v>
      </c>
      <c r="M88" s="182" t="e">
        <f t="shared" ref="M88:AE88" si="6">IF(SUM(M90:M94)&gt;0,AVERAGEIF(M90:M94, "&lt;&gt;0"),NA())</f>
        <v>#N/A</v>
      </c>
      <c r="N88" s="182" t="e">
        <f t="shared" si="6"/>
        <v>#N/A</v>
      </c>
      <c r="O88" s="182" t="e">
        <f t="shared" si="6"/>
        <v>#N/A</v>
      </c>
      <c r="P88" s="182" t="e">
        <f t="shared" si="6"/>
        <v>#N/A</v>
      </c>
      <c r="Q88" s="182" t="e">
        <f t="shared" si="6"/>
        <v>#N/A</v>
      </c>
      <c r="R88" s="182" t="e">
        <f t="shared" si="6"/>
        <v>#N/A</v>
      </c>
      <c r="S88" s="182" t="e">
        <f t="shared" si="6"/>
        <v>#N/A</v>
      </c>
      <c r="T88" s="182" t="e">
        <f t="shared" si="6"/>
        <v>#N/A</v>
      </c>
      <c r="U88" s="182" t="e">
        <f t="shared" si="6"/>
        <v>#N/A</v>
      </c>
      <c r="V88" s="182" t="e">
        <f t="shared" si="6"/>
        <v>#N/A</v>
      </c>
      <c r="W88" s="182" t="e">
        <f t="shared" si="6"/>
        <v>#N/A</v>
      </c>
      <c r="X88" s="182" t="e">
        <f t="shared" si="6"/>
        <v>#N/A</v>
      </c>
      <c r="Y88" s="182" t="e">
        <f t="shared" si="6"/>
        <v>#N/A</v>
      </c>
      <c r="Z88" s="182" t="e">
        <f t="shared" si="6"/>
        <v>#N/A</v>
      </c>
      <c r="AA88" s="182" t="e">
        <f t="shared" si="6"/>
        <v>#N/A</v>
      </c>
      <c r="AB88" s="182" t="e">
        <f t="shared" si="6"/>
        <v>#N/A</v>
      </c>
      <c r="AC88" s="182" t="e">
        <f t="shared" si="6"/>
        <v>#N/A</v>
      </c>
      <c r="AD88" s="182" t="e">
        <f t="shared" si="6"/>
        <v>#N/A</v>
      </c>
      <c r="AE88" s="182" t="e">
        <f t="shared" si="6"/>
        <v>#N/A</v>
      </c>
      <c r="AG88" s="78" t="str">
        <f>IF(SUM(AG90:AG94)&gt;0,AVERAGEIF(AG90:AG94, "&lt;&gt;0"),"")</f>
        <v/>
      </c>
      <c r="AH88" s="1"/>
    </row>
    <row r="89" spans="1:34" ht="16.5">
      <c r="A89" s="1"/>
      <c r="B89" s="26"/>
      <c r="D89" s="9"/>
      <c r="E89" s="75"/>
      <c r="F89" s="8"/>
      <c r="G89" s="11"/>
      <c r="H89" s="11"/>
      <c r="I89" s="11"/>
      <c r="J89" s="11"/>
      <c r="K89" s="29"/>
      <c r="AG89" s="1"/>
      <c r="AH89" s="1"/>
    </row>
    <row r="90" spans="1:34" ht="16.5">
      <c r="A90" s="1"/>
      <c r="B90" s="26" t="e">
        <f>(AG90/60)*10</f>
        <v>#VALUE!</v>
      </c>
      <c r="C90" s="789" t="e">
        <f>REPT("|",AG90*14)</f>
        <v>#VALUE!</v>
      </c>
      <c r="D90" s="790"/>
      <c r="F90" s="8" t="s">
        <v>137</v>
      </c>
      <c r="G90" s="13" t="s">
        <v>270</v>
      </c>
      <c r="H90" s="11"/>
      <c r="I90" s="11"/>
      <c r="J90" s="11"/>
      <c r="K90" s="29"/>
      <c r="L90" t="str">
        <f>IF('(1)'!$O33&lt;&gt;0,'(1)'!$O33,"")</f>
        <v/>
      </c>
      <c r="M90" t="str">
        <f>IF('(2)'!$O33&lt;&gt;0,'(2)'!$O33,"")</f>
        <v/>
      </c>
      <c r="N90" t="str">
        <f>IF('(3)'!$O33&lt;&gt;0,'(3)'!$O33,"")</f>
        <v/>
      </c>
      <c r="O90" t="str">
        <f>IF('(4)'!$O33&lt;&gt;0,'(4)'!$O33,"")</f>
        <v/>
      </c>
      <c r="P90" t="str">
        <f>IF('(5)'!$O33&lt;&gt;0,'(5)'!$O33,"")</f>
        <v/>
      </c>
      <c r="Q90" t="str">
        <f>IF('(6)'!$O33&lt;&gt;0,'(6)'!$O33,"")</f>
        <v/>
      </c>
      <c r="R90" t="str">
        <f>IF('(7)'!$O33&lt;&gt;0,'(7)'!$O33,"")</f>
        <v/>
      </c>
      <c r="S90" t="str">
        <f>IF('(8)'!$O33&lt;&gt;0,'(8)'!$O33,"")</f>
        <v/>
      </c>
      <c r="T90" t="str">
        <f>IF('(9)'!$O33&lt;&gt;0,'(9)'!$O33,"")</f>
        <v/>
      </c>
      <c r="U90" t="str">
        <f>IF('(10)'!$O33&lt;&gt;0,'(10)'!$O33,"")</f>
        <v/>
      </c>
      <c r="V90" t="str">
        <f>IF('(11)'!$O33&lt;&gt;0,'(11)'!$O33,"")</f>
        <v/>
      </c>
      <c r="W90" t="str">
        <f>IF('(12)'!$O33&lt;&gt;0,'(12)'!$O33,"")</f>
        <v/>
      </c>
      <c r="X90" t="str">
        <f>IF('(13)'!$O33&lt;&gt;0,'(13)'!$O33,"")</f>
        <v/>
      </c>
      <c r="Y90" t="str">
        <f>IF('(14)'!$O33&lt;&gt;0,'(14)'!$O33,"")</f>
        <v/>
      </c>
      <c r="Z90" t="str">
        <f>IF('(15)'!$O33&lt;&gt;0,'(15)'!$O33,"")</f>
        <v/>
      </c>
      <c r="AA90" t="str">
        <f>IF('(16)'!$O33&lt;&gt;0,'(16)'!$O33,"")</f>
        <v/>
      </c>
      <c r="AB90" t="str">
        <f>IF('(17)'!$O33&lt;&gt;0,'(17)'!$O33,"")</f>
        <v/>
      </c>
      <c r="AC90" t="str">
        <f>IF('(18)'!$O33&lt;&gt;0,'(18)'!$O33,"")</f>
        <v/>
      </c>
      <c r="AD90" t="str">
        <f>IF('(19)'!$O33&lt;&gt;0,'(19)'!$O33,"")</f>
        <v/>
      </c>
      <c r="AE90" t="str">
        <f>IF('(20)'!$O33&lt;&gt;0,'(20)'!$O33,"")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t="str">
        <f>IF('(1)'!$O34&lt;&gt;0,'(1)'!$O34,"")</f>
        <v/>
      </c>
      <c r="M91" t="str">
        <f>IF('(2)'!$O34&lt;&gt;0,'(2)'!$O34,"")</f>
        <v/>
      </c>
      <c r="N91" t="str">
        <f>IF('(3)'!$O34&lt;&gt;0,'(3)'!$O34,"")</f>
        <v/>
      </c>
      <c r="O91" t="str">
        <f>IF('(4)'!$O34&lt;&gt;0,'(4)'!$O34,"")</f>
        <v/>
      </c>
      <c r="P91" t="str">
        <f>IF('(5)'!$O34&lt;&gt;0,'(5)'!$O34,"")</f>
        <v/>
      </c>
      <c r="Q91" t="str">
        <f>IF('(6)'!$O34&lt;&gt;0,'(6)'!$O34,"")</f>
        <v/>
      </c>
      <c r="R91" t="str">
        <f>IF('(7)'!$O34&lt;&gt;0,'(7)'!$O34,"")</f>
        <v/>
      </c>
      <c r="S91" t="str">
        <f>IF('(8)'!$O34&lt;&gt;0,'(8)'!$O34,"")</f>
        <v/>
      </c>
      <c r="T91" t="str">
        <f>IF('(9)'!$O34&lt;&gt;0,'(9)'!$O34,"")</f>
        <v/>
      </c>
      <c r="U91" t="str">
        <f>IF('(10)'!$O34&lt;&gt;0,'(10)'!$O34,"")</f>
        <v/>
      </c>
      <c r="V91" t="str">
        <f>IF('(11)'!$O34&lt;&gt;0,'(11)'!$O34,"")</f>
        <v/>
      </c>
      <c r="W91" t="str">
        <f>IF('(12)'!$O34&lt;&gt;0,'(12)'!$O34,"")</f>
        <v/>
      </c>
      <c r="X91" t="str">
        <f>IF('(13)'!$O34&lt;&gt;0,'(13)'!$O34,"")</f>
        <v/>
      </c>
      <c r="Y91" t="str">
        <f>IF('(14)'!$O34&lt;&gt;0,'(14)'!$O34,"")</f>
        <v/>
      </c>
      <c r="Z91" t="str">
        <f>IF('(15)'!$O34&lt;&gt;0,'(15)'!$O34,"")</f>
        <v/>
      </c>
      <c r="AA91" t="str">
        <f>IF('(16)'!$O34&lt;&gt;0,'(16)'!$O34,"")</f>
        <v/>
      </c>
      <c r="AB91" t="str">
        <f>IF('(17)'!$O34&lt;&gt;0,'(17)'!$O34,"")</f>
        <v/>
      </c>
      <c r="AC91" t="str">
        <f>IF('(18)'!$O34&lt;&gt;0,'(18)'!$O34,"")</f>
        <v/>
      </c>
      <c r="AD91" t="str">
        <f>IF('(19)'!$O34&lt;&gt;0,'(19)'!$O34,"")</f>
        <v/>
      </c>
      <c r="AE91" t="str">
        <f>IF('(20)'!$O34&lt;&gt;0,'(20)'!$O34,"")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t="str">
        <f>IF('(1)'!$O35&lt;&gt;0,'(1)'!$O35,"")</f>
        <v/>
      </c>
      <c r="M92" t="str">
        <f>IF('(2)'!$O35&lt;&gt;0,'(2)'!$O35,"")</f>
        <v/>
      </c>
      <c r="N92" t="str">
        <f>IF('(3)'!$O35&lt;&gt;0,'(3)'!$O35,"")</f>
        <v/>
      </c>
      <c r="O92" t="str">
        <f>IF('(4)'!$O35&lt;&gt;0,'(4)'!$O35,"")</f>
        <v/>
      </c>
      <c r="P92" t="str">
        <f>IF('(5)'!$O35&lt;&gt;0,'(5)'!$O35,"")</f>
        <v/>
      </c>
      <c r="Q92" t="str">
        <f>IF('(6)'!$O35&lt;&gt;0,'(6)'!$O35,"")</f>
        <v/>
      </c>
      <c r="R92" t="str">
        <f>IF('(7)'!$O35&lt;&gt;0,'(7)'!$O35,"")</f>
        <v/>
      </c>
      <c r="S92" t="str">
        <f>IF('(8)'!$O35&lt;&gt;0,'(8)'!$O35,"")</f>
        <v/>
      </c>
      <c r="T92" t="str">
        <f>IF('(9)'!$O35&lt;&gt;0,'(9)'!$O35,"")</f>
        <v/>
      </c>
      <c r="U92" t="str">
        <f>IF('(10)'!$O35&lt;&gt;0,'(10)'!$O35,"")</f>
        <v/>
      </c>
      <c r="V92" t="str">
        <f>IF('(11)'!$O35&lt;&gt;0,'(11)'!$O35,"")</f>
        <v/>
      </c>
      <c r="W92" t="str">
        <f>IF('(12)'!$O35&lt;&gt;0,'(12)'!$O35,"")</f>
        <v/>
      </c>
      <c r="X92" t="str">
        <f>IF('(13)'!$O35&lt;&gt;0,'(13)'!$O35,"")</f>
        <v/>
      </c>
      <c r="Y92" t="str">
        <f>IF('(14)'!$O35&lt;&gt;0,'(14)'!$O35,"")</f>
        <v/>
      </c>
      <c r="Z92" t="str">
        <f>IF('(15)'!$O35&lt;&gt;0,'(15)'!$O35,"")</f>
        <v/>
      </c>
      <c r="AA92" t="str">
        <f>IF('(16)'!$O35&lt;&gt;0,'(16)'!$O35,"")</f>
        <v/>
      </c>
      <c r="AB92" t="str">
        <f>IF('(17)'!$O35&lt;&gt;0,'(17)'!$O35,"")</f>
        <v/>
      </c>
      <c r="AC92" t="str">
        <f>IF('(18)'!$O35&lt;&gt;0,'(18)'!$O35,"")</f>
        <v/>
      </c>
      <c r="AD92" t="str">
        <f>IF('(19)'!$O35&lt;&gt;0,'(19)'!$O35,"")</f>
        <v/>
      </c>
      <c r="AE92" t="str">
        <f>IF('(20)'!$O35&lt;&gt;0,'(20)'!$O35,"")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t="str">
        <f>IF('(1)'!$O36&lt;&gt;0,'(1)'!$O36,"")</f>
        <v/>
      </c>
      <c r="M93" t="str">
        <f>IF('(2)'!$O36&lt;&gt;0,'(2)'!$O36,"")</f>
        <v/>
      </c>
      <c r="N93" t="str">
        <f>IF('(3)'!$O36&lt;&gt;0,'(3)'!$O36,"")</f>
        <v/>
      </c>
      <c r="O93" t="str">
        <f>IF('(4)'!$O36&lt;&gt;0,'(4)'!$O36,"")</f>
        <v/>
      </c>
      <c r="P93" t="str">
        <f>IF('(5)'!$O36&lt;&gt;0,'(5)'!$O36,"")</f>
        <v/>
      </c>
      <c r="Q93" t="str">
        <f>IF('(6)'!$O36&lt;&gt;0,'(6)'!$O36,"")</f>
        <v/>
      </c>
      <c r="R93" t="str">
        <f>IF('(7)'!$O36&lt;&gt;0,'(7)'!$O36,"")</f>
        <v/>
      </c>
      <c r="S93" t="str">
        <f>IF('(8)'!$O36&lt;&gt;0,'(8)'!$O36,"")</f>
        <v/>
      </c>
      <c r="T93" t="str">
        <f>IF('(9)'!$O36&lt;&gt;0,'(9)'!$O36,"")</f>
        <v/>
      </c>
      <c r="U93" t="str">
        <f>IF('(10)'!$O36&lt;&gt;0,'(10)'!$O36,"")</f>
        <v/>
      </c>
      <c r="V93" t="str">
        <f>IF('(11)'!$O36&lt;&gt;0,'(11)'!$O36,"")</f>
        <v/>
      </c>
      <c r="W93" t="str">
        <f>IF('(12)'!$O36&lt;&gt;0,'(12)'!$O36,"")</f>
        <v/>
      </c>
      <c r="X93" t="str">
        <f>IF('(13)'!$O36&lt;&gt;0,'(13)'!$O36,"")</f>
        <v/>
      </c>
      <c r="Y93" t="str">
        <f>IF('(14)'!$O36&lt;&gt;0,'(14)'!$O36,"")</f>
        <v/>
      </c>
      <c r="Z93" t="str">
        <f>IF('(15)'!$O36&lt;&gt;0,'(15)'!$O36,"")</f>
        <v/>
      </c>
      <c r="AA93" t="str">
        <f>IF('(16)'!$O36&lt;&gt;0,'(16)'!$O36,"")</f>
        <v/>
      </c>
      <c r="AB93" t="str">
        <f>IF('(17)'!$O36&lt;&gt;0,'(17)'!$O36,"")</f>
        <v/>
      </c>
      <c r="AC93" t="str">
        <f>IF('(18)'!$O36&lt;&gt;0,'(18)'!$O36,"")</f>
        <v/>
      </c>
      <c r="AD93" t="str">
        <f>IF('(19)'!$O36&lt;&gt;0,'(19)'!$O36,"")</f>
        <v/>
      </c>
      <c r="AE93" t="str">
        <f>IF('(20)'!$O36&lt;&gt;0,'(20)'!$O36,"")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t="str">
        <f>IF('(1)'!$O37&lt;&gt;0,'(1)'!$O37,"")</f>
        <v/>
      </c>
      <c r="M94" t="str">
        <f>IF('(2)'!$O37&lt;&gt;0,'(2)'!$O37,"")</f>
        <v/>
      </c>
      <c r="N94" t="str">
        <f>IF('(3)'!$O37&lt;&gt;0,'(3)'!$O37,"")</f>
        <v/>
      </c>
      <c r="O94" t="str">
        <f>IF('(4)'!$O37&lt;&gt;0,'(4)'!$O37,"")</f>
        <v/>
      </c>
      <c r="P94" t="str">
        <f>IF('(5)'!$O37&lt;&gt;0,'(5)'!$O37,"")</f>
        <v/>
      </c>
      <c r="Q94" t="str">
        <f>IF('(6)'!$O37&lt;&gt;0,'(6)'!$O37,"")</f>
        <v/>
      </c>
      <c r="R94" t="str">
        <f>IF('(7)'!$O37&lt;&gt;0,'(7)'!$O37,"")</f>
        <v/>
      </c>
      <c r="S94" t="str">
        <f>IF('(8)'!$O37&lt;&gt;0,'(8)'!$O37,"")</f>
        <v/>
      </c>
      <c r="T94" t="str">
        <f>IF('(9)'!$O37&lt;&gt;0,'(9)'!$O37,"")</f>
        <v/>
      </c>
      <c r="U94" t="str">
        <f>IF('(10)'!$O37&lt;&gt;0,'(10)'!$O37,"")</f>
        <v/>
      </c>
      <c r="V94" t="str">
        <f>IF('(11)'!$O37&lt;&gt;0,'(11)'!$O37,"")</f>
        <v/>
      </c>
      <c r="W94" t="str">
        <f>IF('(12)'!$O37&lt;&gt;0,'(12)'!$O37,"")</f>
        <v/>
      </c>
      <c r="X94" t="str">
        <f>IF('(13)'!$O37&lt;&gt;0,'(13)'!$O37,"")</f>
        <v/>
      </c>
      <c r="Y94" t="str">
        <f>IF('(14)'!$O37&lt;&gt;0,'(14)'!$O37,"")</f>
        <v/>
      </c>
      <c r="Z94" t="str">
        <f>IF('(15)'!$O37&lt;&gt;0,'(15)'!$O37,"")</f>
        <v/>
      </c>
      <c r="AA94" t="str">
        <f>IF('(16)'!$O37&lt;&gt;0,'(16)'!$O37,"")</f>
        <v/>
      </c>
      <c r="AB94" t="str">
        <f>IF('(17)'!$O37&lt;&gt;0,'(17)'!$O37,"")</f>
        <v/>
      </c>
      <c r="AC94" t="str">
        <f>IF('(18)'!$O37&lt;&gt;0,'(18)'!$O37,"")</f>
        <v/>
      </c>
      <c r="AD94" t="str">
        <f>IF('(19)'!$O37&lt;&gt;0,'(19)'!$O37,"")</f>
        <v/>
      </c>
      <c r="AE94" t="str">
        <f>IF('(20)'!$O37&lt;&gt;0,'(20)'!$O37,"")</f>
        <v/>
      </c>
      <c r="AG94" s="1" t="str">
        <f>IF(SUM(L94:AE94)=0,"",AVERAGEIF(L94:AE94,"&gt;0"))</f>
        <v/>
      </c>
      <c r="AH94" s="1"/>
    </row>
    <row r="95" spans="1:34" s="1" customFormat="1">
      <c r="E95" s="8"/>
      <c r="F95" s="8"/>
      <c r="K95" s="29"/>
      <c r="L95"/>
      <c r="M95"/>
      <c r="N95"/>
      <c r="O95"/>
      <c r="P95"/>
      <c r="Q95"/>
      <c r="R95"/>
      <c r="S95"/>
      <c r="T95"/>
      <c r="U95"/>
      <c r="V95"/>
      <c r="W95"/>
      <c r="X95"/>
      <c r="Y95"/>
      <c r="Z95"/>
      <c r="AA95"/>
      <c r="AB95"/>
      <c r="AC95"/>
      <c r="AD95"/>
      <c r="AE95"/>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c r="M97"/>
      <c r="N97"/>
      <c r="O97"/>
      <c r="P97"/>
      <c r="Q97"/>
      <c r="R97"/>
      <c r="S97"/>
      <c r="T97"/>
      <c r="U97"/>
      <c r="V97"/>
      <c r="W97"/>
      <c r="X97"/>
      <c r="Y97"/>
      <c r="Z97"/>
      <c r="AA97"/>
      <c r="AB97"/>
      <c r="AC97"/>
      <c r="AD97"/>
      <c r="AE97"/>
    </row>
    <row r="98" spans="1:34" s="1" customFormat="1">
      <c r="A98" s="25" t="e">
        <f>(AG98/60)*10</f>
        <v>#VALUE!</v>
      </c>
      <c r="B98" s="756" t="e">
        <f>REPT("|",AG98*14)</f>
        <v>#VALUE!</v>
      </c>
      <c r="C98" s="784"/>
      <c r="D98" s="9" t="s">
        <v>92</v>
      </c>
      <c r="F98" s="1" t="s">
        <v>144</v>
      </c>
      <c r="K98" s="29"/>
      <c r="L98" s="182" t="e">
        <f>IF(SUM(L100:L103)&gt;0,AVERAGEIF(L100:L103, "&lt;&gt;0"),NA())</f>
        <v>#N/A</v>
      </c>
      <c r="M98" s="182" t="e">
        <f t="shared" ref="M98:AE98" si="7">IF(SUM(M100:M103)&gt;0,AVERAGEIF(M100:M103, "&lt;&gt;0"),NA())</f>
        <v>#N/A</v>
      </c>
      <c r="N98" s="182" t="e">
        <f t="shared" si="7"/>
        <v>#N/A</v>
      </c>
      <c r="O98" s="182" t="e">
        <f t="shared" si="7"/>
        <v>#N/A</v>
      </c>
      <c r="P98" s="182" t="e">
        <f t="shared" si="7"/>
        <v>#N/A</v>
      </c>
      <c r="Q98" s="182" t="e">
        <f t="shared" si="7"/>
        <v>#N/A</v>
      </c>
      <c r="R98" s="182" t="e">
        <f t="shared" si="7"/>
        <v>#N/A</v>
      </c>
      <c r="S98" s="182" t="e">
        <f t="shared" si="7"/>
        <v>#N/A</v>
      </c>
      <c r="T98" s="182" t="e">
        <f t="shared" si="7"/>
        <v>#N/A</v>
      </c>
      <c r="U98" s="182" t="e">
        <f t="shared" si="7"/>
        <v>#N/A</v>
      </c>
      <c r="V98" s="182" t="e">
        <f t="shared" si="7"/>
        <v>#N/A</v>
      </c>
      <c r="W98" s="182" t="e">
        <f t="shared" si="7"/>
        <v>#N/A</v>
      </c>
      <c r="X98" s="182" t="e">
        <f t="shared" si="7"/>
        <v>#N/A</v>
      </c>
      <c r="Y98" s="182" t="e">
        <f t="shared" si="7"/>
        <v>#N/A</v>
      </c>
      <c r="Z98" s="182" t="e">
        <f t="shared" si="7"/>
        <v>#N/A</v>
      </c>
      <c r="AA98" s="182" t="e">
        <f t="shared" si="7"/>
        <v>#N/A</v>
      </c>
      <c r="AB98" s="182" t="e">
        <f t="shared" si="7"/>
        <v>#N/A</v>
      </c>
      <c r="AC98" s="182" t="e">
        <f t="shared" si="7"/>
        <v>#N/A</v>
      </c>
      <c r="AD98" s="182" t="e">
        <f t="shared" si="7"/>
        <v>#N/A</v>
      </c>
      <c r="AE98" s="182" t="e">
        <f t="shared" si="7"/>
        <v>#N/A</v>
      </c>
      <c r="AG98" s="78" t="str">
        <f>IF(SUM(AG100:AG103)&gt;0,AVERAGEIF(AG100:AG103, "&lt;&gt;0"),"")</f>
        <v/>
      </c>
    </row>
    <row r="99" spans="1:34" s="1" customFormat="1">
      <c r="E99" s="8"/>
      <c r="F99" s="8"/>
      <c r="K99" s="29"/>
      <c r="L99"/>
      <c r="M99"/>
      <c r="N99"/>
      <c r="O99"/>
      <c r="P99"/>
      <c r="Q99"/>
      <c r="R99"/>
      <c r="S99"/>
      <c r="T99"/>
      <c r="U99"/>
      <c r="V99"/>
      <c r="W99"/>
      <c r="X99"/>
      <c r="Y99"/>
      <c r="Z99"/>
      <c r="AA99"/>
      <c r="AB99"/>
      <c r="AC99"/>
      <c r="AD99"/>
      <c r="AE99"/>
    </row>
    <row r="100" spans="1:34" ht="16.5">
      <c r="A100" s="1"/>
      <c r="B100" s="26" t="e">
        <f>(AG100/60)*10</f>
        <v>#VALUE!</v>
      </c>
      <c r="C100" s="789" t="e">
        <f>REPT("|",AG100*14)</f>
        <v>#VALUE!</v>
      </c>
      <c r="D100" s="790"/>
      <c r="F100" s="8" t="s">
        <v>11</v>
      </c>
      <c r="G100" s="13" t="s">
        <v>275</v>
      </c>
      <c r="H100" s="11"/>
      <c r="I100" s="11"/>
      <c r="J100" s="11"/>
      <c r="K100" s="29" t="s">
        <v>11</v>
      </c>
      <c r="L100" t="str">
        <f>IF('(1)'!$O43&lt;&gt;0,'(1)'!$O43,"")</f>
        <v/>
      </c>
      <c r="M100" t="str">
        <f>IF('(2)'!$O43&lt;&gt;0,'(2)'!$O43,"")</f>
        <v/>
      </c>
      <c r="N100" t="str">
        <f>IF('(3)'!$O43&lt;&gt;0,'(3)'!$O43,"")</f>
        <v/>
      </c>
      <c r="O100" t="str">
        <f>IF('(4)'!$O43&lt;&gt;0,'(4)'!$O43,"")</f>
        <v/>
      </c>
      <c r="P100" t="str">
        <f>IF('(5)'!$O43&lt;&gt;0,'(5)'!$O43,"")</f>
        <v/>
      </c>
      <c r="Q100" t="str">
        <f>IF('(6)'!$O43&lt;&gt;0,'(6)'!$O43,"")</f>
        <v/>
      </c>
      <c r="R100" t="str">
        <f>IF('(7)'!$O43&lt;&gt;0,'(7)'!$O43,"")</f>
        <v/>
      </c>
      <c r="S100" t="str">
        <f>IF('(8)'!$O43&lt;&gt;0,'(8)'!$O43,"")</f>
        <v/>
      </c>
      <c r="T100" t="str">
        <f>IF('(9)'!$O43&lt;&gt;0,'(9)'!$O43,"")</f>
        <v/>
      </c>
      <c r="U100" t="str">
        <f>IF('(10)'!$O43&lt;&gt;0,'(10)'!$O43,"")</f>
        <v/>
      </c>
      <c r="V100" t="str">
        <f>IF('(11)'!$O43&lt;&gt;0,'(11)'!$O43,"")</f>
        <v/>
      </c>
      <c r="W100" t="str">
        <f>IF('(12)'!$O43&lt;&gt;0,'(12)'!$O43,"")</f>
        <v/>
      </c>
      <c r="X100" t="str">
        <f>IF('(13)'!$O43&lt;&gt;0,'(13)'!$O43,"")</f>
        <v/>
      </c>
      <c r="Y100" t="str">
        <f>IF('(14)'!$O43&lt;&gt;0,'(14)'!$O43,"")</f>
        <v/>
      </c>
      <c r="Z100" t="str">
        <f>IF('(15)'!$O43&lt;&gt;0,'(15)'!$O43,"")</f>
        <v/>
      </c>
      <c r="AA100" t="str">
        <f>IF('(16)'!$O43&lt;&gt;0,'(16)'!$O43,"")</f>
        <v/>
      </c>
      <c r="AB100" t="str">
        <f>IF('(17)'!$O43&lt;&gt;0,'(17)'!$O43,"")</f>
        <v/>
      </c>
      <c r="AC100" t="str">
        <f>IF('(18)'!$O43&lt;&gt;0,'(18)'!$O43,"")</f>
        <v/>
      </c>
      <c r="AD100" t="str">
        <f>IF('(19)'!$O43&lt;&gt;0,'(19)'!$O43,"")</f>
        <v/>
      </c>
      <c r="AE100" t="str">
        <f>IF('(20)'!$O43&lt;&gt;0,'(20)'!$O43,"")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t="str">
        <f>IF('(1)'!$O44&lt;&gt;0,'(1)'!$O44,"")</f>
        <v/>
      </c>
      <c r="M101" t="str">
        <f>IF('(2)'!$O44&lt;&gt;0,'(2)'!$O44,"")</f>
        <v/>
      </c>
      <c r="N101" t="str">
        <f>IF('(3)'!$O44&lt;&gt;0,'(3)'!$O44,"")</f>
        <v/>
      </c>
      <c r="O101" t="str">
        <f>IF('(4)'!$O44&lt;&gt;0,'(4)'!$O44,"")</f>
        <v/>
      </c>
      <c r="P101" t="str">
        <f>IF('(5)'!$O44&lt;&gt;0,'(5)'!$O44,"")</f>
        <v/>
      </c>
      <c r="Q101" t="str">
        <f>IF('(6)'!$O44&lt;&gt;0,'(6)'!$O44,"")</f>
        <v/>
      </c>
      <c r="R101" t="str">
        <f>IF('(7)'!$O44&lt;&gt;0,'(7)'!$O44,"")</f>
        <v/>
      </c>
      <c r="S101" t="str">
        <f>IF('(8)'!$O44&lt;&gt;0,'(8)'!$O44,"")</f>
        <v/>
      </c>
      <c r="T101" t="str">
        <f>IF('(9)'!$O44&lt;&gt;0,'(9)'!$O44,"")</f>
        <v/>
      </c>
      <c r="U101" t="str">
        <f>IF('(10)'!$O44&lt;&gt;0,'(10)'!$O44,"")</f>
        <v/>
      </c>
      <c r="V101" t="str">
        <f>IF('(11)'!$O44&lt;&gt;0,'(11)'!$O44,"")</f>
        <v/>
      </c>
      <c r="W101" t="str">
        <f>IF('(12)'!$O44&lt;&gt;0,'(12)'!$O44,"")</f>
        <v/>
      </c>
      <c r="X101" t="str">
        <f>IF('(13)'!$O44&lt;&gt;0,'(13)'!$O44,"")</f>
        <v/>
      </c>
      <c r="Y101" t="str">
        <f>IF('(14)'!$O44&lt;&gt;0,'(14)'!$O44,"")</f>
        <v/>
      </c>
      <c r="Z101" t="str">
        <f>IF('(15)'!$O44&lt;&gt;0,'(15)'!$O44,"")</f>
        <v/>
      </c>
      <c r="AA101" t="str">
        <f>IF('(16)'!$O44&lt;&gt;0,'(16)'!$O44,"")</f>
        <v/>
      </c>
      <c r="AB101" t="str">
        <f>IF('(17)'!$O44&lt;&gt;0,'(17)'!$O44,"")</f>
        <v/>
      </c>
      <c r="AC101" t="str">
        <f>IF('(18)'!$O44&lt;&gt;0,'(18)'!$O44,"")</f>
        <v/>
      </c>
      <c r="AD101" t="str">
        <f>IF('(19)'!$O44&lt;&gt;0,'(19)'!$O44,"")</f>
        <v/>
      </c>
      <c r="AE101" t="str">
        <f>IF('(20)'!$O44&lt;&gt;0,'(20)'!$O44,"")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t="str">
        <f>IF('(1)'!$O45&lt;&gt;0,'(1)'!$O45,"")</f>
        <v/>
      </c>
      <c r="M102" t="str">
        <f>IF('(2)'!$O45&lt;&gt;0,'(2)'!$O45,"")</f>
        <v/>
      </c>
      <c r="N102" t="str">
        <f>IF('(3)'!$O45&lt;&gt;0,'(3)'!$O45,"")</f>
        <v/>
      </c>
      <c r="O102" t="str">
        <f>IF('(4)'!$O45&lt;&gt;0,'(4)'!$O45,"")</f>
        <v/>
      </c>
      <c r="P102" t="str">
        <f>IF('(5)'!$O45&lt;&gt;0,'(5)'!$O45,"")</f>
        <v/>
      </c>
      <c r="Q102" t="str">
        <f>IF('(6)'!$O45&lt;&gt;0,'(6)'!$O45,"")</f>
        <v/>
      </c>
      <c r="R102" t="str">
        <f>IF('(7)'!$O45&lt;&gt;0,'(7)'!$O45,"")</f>
        <v/>
      </c>
      <c r="S102" t="str">
        <f>IF('(8)'!$O45&lt;&gt;0,'(8)'!$O45,"")</f>
        <v/>
      </c>
      <c r="T102" t="str">
        <f>IF('(9)'!$O45&lt;&gt;0,'(9)'!$O45,"")</f>
        <v/>
      </c>
      <c r="U102" t="str">
        <f>IF('(10)'!$O45&lt;&gt;0,'(10)'!$O45,"")</f>
        <v/>
      </c>
      <c r="V102" t="str">
        <f>IF('(11)'!$O45&lt;&gt;0,'(11)'!$O45,"")</f>
        <v/>
      </c>
      <c r="W102" t="str">
        <f>IF('(12)'!$O45&lt;&gt;0,'(12)'!$O45,"")</f>
        <v/>
      </c>
      <c r="X102" t="str">
        <f>IF('(13)'!$O45&lt;&gt;0,'(13)'!$O45,"")</f>
        <v/>
      </c>
      <c r="Y102" t="str">
        <f>IF('(14)'!$O45&lt;&gt;0,'(14)'!$O45,"")</f>
        <v/>
      </c>
      <c r="Z102" t="str">
        <f>IF('(15)'!$O45&lt;&gt;0,'(15)'!$O45,"")</f>
        <v/>
      </c>
      <c r="AA102" t="str">
        <f>IF('(16)'!$O45&lt;&gt;0,'(16)'!$O45,"")</f>
        <v/>
      </c>
      <c r="AB102" t="str">
        <f>IF('(17)'!$O45&lt;&gt;0,'(17)'!$O45,"")</f>
        <v/>
      </c>
      <c r="AC102" t="str">
        <f>IF('(18)'!$O45&lt;&gt;0,'(18)'!$O45,"")</f>
        <v/>
      </c>
      <c r="AD102" t="str">
        <f>IF('(19)'!$O45&lt;&gt;0,'(19)'!$O45,"")</f>
        <v/>
      </c>
      <c r="AE102" t="str">
        <f>IF('(20)'!$O45&lt;&gt;0,'(20)'!$O45,"")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t="str">
        <f>IF('(1)'!$O46&lt;&gt;0,'(1)'!$O46,"")</f>
        <v/>
      </c>
      <c r="M103" t="str">
        <f>IF('(2)'!$O46&lt;&gt;0,'(2)'!$O46,"")</f>
        <v/>
      </c>
      <c r="N103" t="str">
        <f>IF('(3)'!$O46&lt;&gt;0,'(3)'!$O46,"")</f>
        <v/>
      </c>
      <c r="O103" t="str">
        <f>IF('(4)'!$O46&lt;&gt;0,'(4)'!$O46,"")</f>
        <v/>
      </c>
      <c r="P103" t="str">
        <f>IF('(5)'!$O46&lt;&gt;0,'(5)'!$O46,"")</f>
        <v/>
      </c>
      <c r="Q103" t="str">
        <f>IF('(6)'!$O46&lt;&gt;0,'(6)'!$O46,"")</f>
        <v/>
      </c>
      <c r="R103" t="str">
        <f>IF('(7)'!$O46&lt;&gt;0,'(7)'!$O46,"")</f>
        <v/>
      </c>
      <c r="S103" t="str">
        <f>IF('(8)'!$O46&lt;&gt;0,'(8)'!$O46,"")</f>
        <v/>
      </c>
      <c r="T103" t="str">
        <f>IF('(9)'!$O46&lt;&gt;0,'(9)'!$O46,"")</f>
        <v/>
      </c>
      <c r="U103" t="str">
        <f>IF('(10)'!$O46&lt;&gt;0,'(10)'!$O46,"")</f>
        <v/>
      </c>
      <c r="V103" t="str">
        <f>IF('(11)'!$O46&lt;&gt;0,'(11)'!$O46,"")</f>
        <v/>
      </c>
      <c r="W103" t="str">
        <f>IF('(12)'!$O46&lt;&gt;0,'(12)'!$O46,"")</f>
        <v/>
      </c>
      <c r="X103" t="str">
        <f>IF('(13)'!$O46&lt;&gt;0,'(13)'!$O46,"")</f>
        <v/>
      </c>
      <c r="Y103" t="str">
        <f>IF('(14)'!$O46&lt;&gt;0,'(14)'!$O46,"")</f>
        <v/>
      </c>
      <c r="Z103" t="str">
        <f>IF('(15)'!$O46&lt;&gt;0,'(15)'!$O46,"")</f>
        <v/>
      </c>
      <c r="AA103" t="str">
        <f>IF('(16)'!$O46&lt;&gt;0,'(16)'!$O46,"")</f>
        <v/>
      </c>
      <c r="AB103" t="str">
        <f>IF('(17)'!$O46&lt;&gt;0,'(17)'!$O46,"")</f>
        <v/>
      </c>
      <c r="AC103" t="str">
        <f>IF('(18)'!$O46&lt;&gt;0,'(18)'!$O46,"")</f>
        <v/>
      </c>
      <c r="AD103" t="str">
        <f>IF('(19)'!$O46&lt;&gt;0,'(19)'!$O46,"")</f>
        <v/>
      </c>
      <c r="AE103" t="str">
        <f>IF('(20)'!$O46&lt;&gt;0,'(20)'!$O46,"")</f>
        <v/>
      </c>
      <c r="AG103" s="1" t="str">
        <f>IF(SUM(L103:AE103)=0,"",AVERAGEIF(L103:AE103,"&gt;0"))</f>
        <v/>
      </c>
      <c r="AH103" s="1"/>
    </row>
    <row r="104" spans="1:34" s="1" customFormat="1">
      <c r="F104" s="8"/>
      <c r="K104" s="29"/>
      <c r="L104"/>
      <c r="M104"/>
      <c r="N104"/>
      <c r="O104"/>
      <c r="P104"/>
      <c r="Q104"/>
      <c r="R104"/>
      <c r="S104"/>
      <c r="T104"/>
      <c r="U104"/>
      <c r="V104"/>
      <c r="W104"/>
      <c r="X104"/>
      <c r="Y104"/>
      <c r="Z104"/>
      <c r="AA104"/>
      <c r="AB104"/>
      <c r="AC104"/>
      <c r="AD104"/>
      <c r="AE104"/>
    </row>
    <row r="105" spans="1:34" s="1" customFormat="1">
      <c r="A105" s="25" t="e">
        <f>(AG105/60)*10</f>
        <v>#VALUE!</v>
      </c>
      <c r="B105" s="756" t="e">
        <f>REPT("|",AG105*14)</f>
        <v>#VALUE!</v>
      </c>
      <c r="C105" s="784"/>
      <c r="D105" s="9" t="s">
        <v>94</v>
      </c>
      <c r="F105" s="1" t="s">
        <v>143</v>
      </c>
      <c r="K105" s="29"/>
      <c r="L105" s="182" t="e">
        <f>IF(SUM(L107)&gt;0,AVERAGEIF(L107, "&lt;&gt;0"),NA())</f>
        <v>#N/A</v>
      </c>
      <c r="M105" s="182" t="e">
        <f t="shared" ref="M105:AE105" si="8">IF(SUM(M107)&gt;0,AVERAGEIF(M107, "&lt;&gt;0"),NA())</f>
        <v>#N/A</v>
      </c>
      <c r="N105" s="182" t="e">
        <f t="shared" si="8"/>
        <v>#N/A</v>
      </c>
      <c r="O105" s="182" t="e">
        <f t="shared" si="8"/>
        <v>#N/A</v>
      </c>
      <c r="P105" s="182" t="e">
        <f t="shared" si="8"/>
        <v>#N/A</v>
      </c>
      <c r="Q105" s="182" t="e">
        <f t="shared" si="8"/>
        <v>#N/A</v>
      </c>
      <c r="R105" s="182" t="e">
        <f t="shared" si="8"/>
        <v>#N/A</v>
      </c>
      <c r="S105" s="182" t="e">
        <f t="shared" si="8"/>
        <v>#N/A</v>
      </c>
      <c r="T105" s="182" t="e">
        <f t="shared" si="8"/>
        <v>#N/A</v>
      </c>
      <c r="U105" s="182" t="e">
        <f t="shared" si="8"/>
        <v>#N/A</v>
      </c>
      <c r="V105" s="182" t="e">
        <f t="shared" si="8"/>
        <v>#N/A</v>
      </c>
      <c r="W105" s="182" t="e">
        <f t="shared" si="8"/>
        <v>#N/A</v>
      </c>
      <c r="X105" s="182" t="e">
        <f t="shared" si="8"/>
        <v>#N/A</v>
      </c>
      <c r="Y105" s="182" t="e">
        <f t="shared" si="8"/>
        <v>#N/A</v>
      </c>
      <c r="Z105" s="182" t="e">
        <f t="shared" si="8"/>
        <v>#N/A</v>
      </c>
      <c r="AA105" s="182" t="e">
        <f t="shared" si="8"/>
        <v>#N/A</v>
      </c>
      <c r="AB105" s="182" t="e">
        <f t="shared" si="8"/>
        <v>#N/A</v>
      </c>
      <c r="AC105" s="182" t="e">
        <f t="shared" si="8"/>
        <v>#N/A</v>
      </c>
      <c r="AD105" s="182" t="e">
        <f t="shared" si="8"/>
        <v>#N/A</v>
      </c>
      <c r="AE105" s="182" t="e">
        <f t="shared" si="8"/>
        <v>#N/A</v>
      </c>
      <c r="AG105" s="78" t="str">
        <f>IF(SUM(AG107:AG107)&gt;0,AVERAGEIF(AG107:AG107, "&lt;&gt;0"),"")</f>
        <v/>
      </c>
    </row>
    <row r="106" spans="1:34" s="1" customFormat="1">
      <c r="F106" s="8"/>
      <c r="K106" s="29"/>
      <c r="L106"/>
      <c r="M106"/>
      <c r="N106"/>
      <c r="O106"/>
      <c r="P106"/>
      <c r="Q106"/>
      <c r="R106"/>
      <c r="S106"/>
      <c r="T106"/>
      <c r="U106"/>
      <c r="V106"/>
      <c r="W106"/>
      <c r="X106"/>
      <c r="Y106"/>
      <c r="Z106"/>
      <c r="AA106"/>
      <c r="AB106"/>
      <c r="AC106"/>
      <c r="AD106"/>
      <c r="AE106"/>
    </row>
    <row r="107" spans="1:34" ht="16.5">
      <c r="A107" s="1"/>
      <c r="B107" s="26" t="e">
        <f>(AG107/60)*10</f>
        <v>#VALUE!</v>
      </c>
      <c r="C107" s="789" t="e">
        <f>REPT("|",AG107*14)</f>
        <v>#VALUE!</v>
      </c>
      <c r="D107" s="790"/>
      <c r="F107" s="8" t="s">
        <v>14</v>
      </c>
      <c r="G107" s="13" t="s">
        <v>279</v>
      </c>
      <c r="H107" s="11"/>
      <c r="I107" s="11"/>
      <c r="J107" s="11"/>
      <c r="K107" s="29" t="s">
        <v>14</v>
      </c>
      <c r="L107" t="str">
        <f>IF('(1)'!$O50&lt;&gt;0,'(1)'!$O50,"")</f>
        <v/>
      </c>
      <c r="M107" t="str">
        <f>IF('(2)'!$O50&lt;&gt;0,'(2)'!$O50,"")</f>
        <v/>
      </c>
      <c r="N107" t="str">
        <f>IF('(3)'!$O50&lt;&gt;0,'(3)'!$O50,"")</f>
        <v/>
      </c>
      <c r="O107" t="str">
        <f>IF('(4)'!$O50&lt;&gt;0,'(4)'!$O50,"")</f>
        <v/>
      </c>
      <c r="P107" t="str">
        <f>IF('(5)'!$O50&lt;&gt;0,'(5)'!$O50,"")</f>
        <v/>
      </c>
      <c r="Q107" t="str">
        <f>IF('(6)'!$O50&lt;&gt;0,'(6)'!$O50,"")</f>
        <v/>
      </c>
      <c r="R107" t="str">
        <f>IF('(7)'!$O50&lt;&gt;0,'(7)'!$O50,"")</f>
        <v/>
      </c>
      <c r="S107" t="str">
        <f>IF('(8)'!$O50&lt;&gt;0,'(8)'!$O50,"")</f>
        <v/>
      </c>
      <c r="T107" t="str">
        <f>IF('(9)'!$O50&lt;&gt;0,'(9)'!$O50,"")</f>
        <v/>
      </c>
      <c r="U107" t="str">
        <f>IF('(10)'!$O50&lt;&gt;0,'(10)'!$O50,"")</f>
        <v/>
      </c>
      <c r="V107" t="str">
        <f>IF('(11)'!$O50&lt;&gt;0,'(11)'!$O50,"")</f>
        <v/>
      </c>
      <c r="W107" t="str">
        <f>IF('(12)'!$O50&lt;&gt;0,'(12)'!$O50,"")</f>
        <v/>
      </c>
      <c r="X107" t="str">
        <f>IF('(13)'!$O50&lt;&gt;0,'(13)'!$O50,"")</f>
        <v/>
      </c>
      <c r="Y107" t="str">
        <f>IF('(14)'!$O50&lt;&gt;0,'(14)'!$O50,"")</f>
        <v/>
      </c>
      <c r="Z107" t="str">
        <f>IF('(15)'!$O50&lt;&gt;0,'(15)'!$O50,"")</f>
        <v/>
      </c>
      <c r="AA107" t="str">
        <f>IF('(16)'!$O50&lt;&gt;0,'(16)'!$O50,"")</f>
        <v/>
      </c>
      <c r="AB107" t="str">
        <f>IF('(17)'!$O50&lt;&gt;0,'(17)'!$O50,"")</f>
        <v/>
      </c>
      <c r="AC107" t="str">
        <f>IF('(18)'!$O50&lt;&gt;0,'(18)'!$O50,"")</f>
        <v/>
      </c>
      <c r="AD107" t="str">
        <f>IF('(19)'!$O50&lt;&gt;0,'(19)'!$O50,"")</f>
        <v/>
      </c>
      <c r="AE107" t="str">
        <f>IF('(20)'!$O50&lt;&gt;0,'(20)'!$O50,"")</f>
        <v/>
      </c>
      <c r="AG107" s="1" t="str">
        <f>IF(SUM(L107:AE107)=0,"",AVERAGEIF(L107:AE107,"&gt;0"))</f>
        <v/>
      </c>
      <c r="AH107" s="1"/>
    </row>
    <row r="108" spans="1:34" s="1" customFormat="1">
      <c r="F108" s="8"/>
      <c r="K108" s="29"/>
      <c r="L108"/>
      <c r="M108"/>
      <c r="N108"/>
      <c r="O108"/>
      <c r="P108"/>
      <c r="Q108"/>
      <c r="R108"/>
      <c r="S108"/>
      <c r="T108"/>
      <c r="U108"/>
      <c r="V108"/>
      <c r="W108"/>
      <c r="X108"/>
      <c r="Y108"/>
      <c r="Z108"/>
      <c r="AA108"/>
      <c r="AB108"/>
      <c r="AC108"/>
      <c r="AD108"/>
      <c r="AE108"/>
    </row>
    <row r="109" spans="1:34" s="1" customFormat="1">
      <c r="A109" s="25" t="e">
        <f>(AG109/60)*10</f>
        <v>#VALUE!</v>
      </c>
      <c r="B109" s="756" t="e">
        <f>REPT("|",AG109*14)</f>
        <v>#VALUE!</v>
      </c>
      <c r="C109" s="784"/>
      <c r="D109" s="9" t="s">
        <v>95</v>
      </c>
      <c r="F109" s="1" t="s">
        <v>146</v>
      </c>
      <c r="K109" s="29"/>
      <c r="L109" s="182" t="e">
        <f>IF(SUM(L111:L113)&gt;0,AVERAGEIF(L111:L113, "&lt;&gt;0"),NA())</f>
        <v>#N/A</v>
      </c>
      <c r="M109" s="182" t="e">
        <f t="shared" ref="M109:AE109" si="9">IF(SUM(M111:M113)&gt;0,AVERAGEIF(M111:M113, "&lt;&gt;0"),NA())</f>
        <v>#N/A</v>
      </c>
      <c r="N109" s="182" t="e">
        <f t="shared" si="9"/>
        <v>#N/A</v>
      </c>
      <c r="O109" s="182" t="e">
        <f t="shared" si="9"/>
        <v>#N/A</v>
      </c>
      <c r="P109" s="182" t="e">
        <f t="shared" si="9"/>
        <v>#N/A</v>
      </c>
      <c r="Q109" s="182" t="e">
        <f t="shared" si="9"/>
        <v>#N/A</v>
      </c>
      <c r="R109" s="182" t="e">
        <f t="shared" si="9"/>
        <v>#N/A</v>
      </c>
      <c r="S109" s="182" t="e">
        <f t="shared" si="9"/>
        <v>#N/A</v>
      </c>
      <c r="T109" s="182" t="e">
        <f t="shared" si="9"/>
        <v>#N/A</v>
      </c>
      <c r="U109" s="182" t="e">
        <f t="shared" si="9"/>
        <v>#N/A</v>
      </c>
      <c r="V109" s="182" t="e">
        <f t="shared" si="9"/>
        <v>#N/A</v>
      </c>
      <c r="W109" s="182" t="e">
        <f t="shared" si="9"/>
        <v>#N/A</v>
      </c>
      <c r="X109" s="182" t="e">
        <f t="shared" si="9"/>
        <v>#N/A</v>
      </c>
      <c r="Y109" s="182" t="e">
        <f t="shared" si="9"/>
        <v>#N/A</v>
      </c>
      <c r="Z109" s="182" t="e">
        <f t="shared" si="9"/>
        <v>#N/A</v>
      </c>
      <c r="AA109" s="182" t="e">
        <f t="shared" si="9"/>
        <v>#N/A</v>
      </c>
      <c r="AB109" s="182" t="e">
        <f t="shared" si="9"/>
        <v>#N/A</v>
      </c>
      <c r="AC109" s="182" t="e">
        <f t="shared" si="9"/>
        <v>#N/A</v>
      </c>
      <c r="AD109" s="182" t="e">
        <f t="shared" si="9"/>
        <v>#N/A</v>
      </c>
      <c r="AE109" s="182" t="e">
        <f t="shared" si="9"/>
        <v>#N/A</v>
      </c>
      <c r="AG109" s="78" t="str">
        <f>IF(SUM(AG111:AG113)&gt;0,AVERAGEIF(AG111:AG113, "&lt;&gt;0"),"")</f>
        <v/>
      </c>
    </row>
    <row r="110" spans="1:34" s="1" customFormat="1">
      <c r="F110" s="8"/>
      <c r="K110" s="29"/>
      <c r="L110"/>
      <c r="M110"/>
      <c r="N110"/>
      <c r="O110"/>
      <c r="P110"/>
      <c r="Q110"/>
      <c r="R110"/>
      <c r="S110"/>
      <c r="T110"/>
      <c r="U110"/>
      <c r="V110"/>
      <c r="W110"/>
      <c r="X110"/>
      <c r="Y110"/>
      <c r="Z110"/>
      <c r="AA110"/>
      <c r="AB110"/>
      <c r="AC110"/>
      <c r="AD110"/>
      <c r="AE110"/>
    </row>
    <row r="111" spans="1:34" ht="16.5">
      <c r="A111" s="1"/>
      <c r="B111" s="26" t="e">
        <f>(AG111/60)*10</f>
        <v>#VALUE!</v>
      </c>
      <c r="C111" s="789" t="e">
        <f>REPT("|",AG111*14)</f>
        <v>#VALUE!</v>
      </c>
      <c r="D111" s="790"/>
      <c r="F111" s="8" t="s">
        <v>15</v>
      </c>
      <c r="G111" s="13" t="s">
        <v>280</v>
      </c>
      <c r="H111" s="11"/>
      <c r="I111" s="11"/>
      <c r="J111" s="11"/>
      <c r="K111" s="29" t="s">
        <v>15</v>
      </c>
      <c r="L111" t="str">
        <f>IF('(1)'!$O54&lt;&gt;0,'(1)'!$O54,"")</f>
        <v/>
      </c>
      <c r="M111" t="str">
        <f>IF('(2)'!$O54&lt;&gt;0,'(2)'!$O54,"")</f>
        <v/>
      </c>
      <c r="N111" t="str">
        <f>IF('(3)'!$O54&lt;&gt;0,'(3)'!$O54,"")</f>
        <v/>
      </c>
      <c r="O111" t="str">
        <f>IF('(4)'!$O54&lt;&gt;0,'(4)'!$O54,"")</f>
        <v/>
      </c>
      <c r="P111" t="str">
        <f>IF('(5)'!$O54&lt;&gt;0,'(5)'!$O54,"")</f>
        <v/>
      </c>
      <c r="Q111" t="str">
        <f>IF('(6)'!$O54&lt;&gt;0,'(6)'!$O54,"")</f>
        <v/>
      </c>
      <c r="R111" t="str">
        <f>IF('(7)'!$O54&lt;&gt;0,'(7)'!$O54,"")</f>
        <v/>
      </c>
      <c r="S111" t="str">
        <f>IF('(8)'!$O54&lt;&gt;0,'(8)'!$O54,"")</f>
        <v/>
      </c>
      <c r="T111" t="str">
        <f>IF('(9)'!$O54&lt;&gt;0,'(9)'!$O54,"")</f>
        <v/>
      </c>
      <c r="U111" t="str">
        <f>IF('(10)'!$O54&lt;&gt;0,'(10)'!$O54,"")</f>
        <v/>
      </c>
      <c r="V111" t="str">
        <f>IF('(11)'!$O54&lt;&gt;0,'(11)'!$O54,"")</f>
        <v/>
      </c>
      <c r="W111" t="str">
        <f>IF('(12)'!$O54&lt;&gt;0,'(12)'!$O54,"")</f>
        <v/>
      </c>
      <c r="X111" t="str">
        <f>IF('(13)'!$O54&lt;&gt;0,'(13)'!$O54,"")</f>
        <v/>
      </c>
      <c r="Y111" t="str">
        <f>IF('(14)'!$O54&lt;&gt;0,'(14)'!$O54,"")</f>
        <v/>
      </c>
      <c r="Z111" t="str">
        <f>IF('(15)'!$O54&lt;&gt;0,'(15)'!$O54,"")</f>
        <v/>
      </c>
      <c r="AA111" t="str">
        <f>IF('(16)'!$O54&lt;&gt;0,'(16)'!$O54,"")</f>
        <v/>
      </c>
      <c r="AB111" t="str">
        <f>IF('(17)'!$O54&lt;&gt;0,'(17)'!$O54,"")</f>
        <v/>
      </c>
      <c r="AC111" t="str">
        <f>IF('(18)'!$O54&lt;&gt;0,'(18)'!$O54,"")</f>
        <v/>
      </c>
      <c r="AD111" t="str">
        <f>IF('(19)'!$O54&lt;&gt;0,'(19)'!$O54,"")</f>
        <v/>
      </c>
      <c r="AE111" t="str">
        <f>IF('(20)'!$O54&lt;&gt;0,'(20)'!$O54,"")</f>
        <v/>
      </c>
      <c r="AG111" s="1" t="str">
        <f>IF(SUM(L111:AE111)=0,"",AVERAGEIF(L111:AE111,"&gt;0"))</f>
        <v/>
      </c>
      <c r="AH111" s="1"/>
    </row>
    <row r="112" spans="1:34" ht="16.5">
      <c r="A112" s="1"/>
      <c r="B112" s="26" t="e">
        <f>(AG112/60)*10</f>
        <v>#VALUE!</v>
      </c>
      <c r="C112" s="789" t="e">
        <f>REPT("|",AG112*14)</f>
        <v>#VALUE!</v>
      </c>
      <c r="D112" s="790"/>
      <c r="F112" s="8" t="s">
        <v>16</v>
      </c>
      <c r="G112" s="13" t="s">
        <v>281</v>
      </c>
      <c r="H112" s="11"/>
      <c r="I112" s="11"/>
      <c r="J112" s="11"/>
      <c r="K112" s="29" t="s">
        <v>16</v>
      </c>
      <c r="L112" t="str">
        <f>IF('(1)'!$O55&lt;&gt;0,'(1)'!$O55,"")</f>
        <v/>
      </c>
      <c r="M112" t="str">
        <f>IF('(2)'!$O55&lt;&gt;0,'(2)'!$O55,"")</f>
        <v/>
      </c>
      <c r="N112" t="str">
        <f>IF('(3)'!$O55&lt;&gt;0,'(3)'!$O55,"")</f>
        <v/>
      </c>
      <c r="O112" t="str">
        <f>IF('(4)'!$O55&lt;&gt;0,'(4)'!$O55,"")</f>
        <v/>
      </c>
      <c r="P112" t="str">
        <f>IF('(5)'!$O55&lt;&gt;0,'(5)'!$O55,"")</f>
        <v/>
      </c>
      <c r="Q112" t="str">
        <f>IF('(6)'!$O55&lt;&gt;0,'(6)'!$O55,"")</f>
        <v/>
      </c>
      <c r="R112" t="str">
        <f>IF('(7)'!$O55&lt;&gt;0,'(7)'!$O55,"")</f>
        <v/>
      </c>
      <c r="S112" t="str">
        <f>IF('(8)'!$O55&lt;&gt;0,'(8)'!$O55,"")</f>
        <v/>
      </c>
      <c r="T112" t="str">
        <f>IF('(9)'!$O55&lt;&gt;0,'(9)'!$O55,"")</f>
        <v/>
      </c>
      <c r="U112" t="str">
        <f>IF('(10)'!$O55&lt;&gt;0,'(10)'!$O55,"")</f>
        <v/>
      </c>
      <c r="V112" t="str">
        <f>IF('(11)'!$O55&lt;&gt;0,'(11)'!$O55,"")</f>
        <v/>
      </c>
      <c r="W112" t="str">
        <f>IF('(12)'!$O55&lt;&gt;0,'(12)'!$O55,"")</f>
        <v/>
      </c>
      <c r="X112" t="str">
        <f>IF('(13)'!$O55&lt;&gt;0,'(13)'!$O55,"")</f>
        <v/>
      </c>
      <c r="Y112" t="str">
        <f>IF('(14)'!$O55&lt;&gt;0,'(14)'!$O55,"")</f>
        <v/>
      </c>
      <c r="Z112" t="str">
        <f>IF('(15)'!$O55&lt;&gt;0,'(15)'!$O55,"")</f>
        <v/>
      </c>
      <c r="AA112" t="str">
        <f>IF('(16)'!$O55&lt;&gt;0,'(16)'!$O55,"")</f>
        <v/>
      </c>
      <c r="AB112" t="str">
        <f>IF('(17)'!$O55&lt;&gt;0,'(17)'!$O55,"")</f>
        <v/>
      </c>
      <c r="AC112" t="str">
        <f>IF('(18)'!$O55&lt;&gt;0,'(18)'!$O55,"")</f>
        <v/>
      </c>
      <c r="AD112" t="str">
        <f>IF('(19)'!$O55&lt;&gt;0,'(19)'!$O55,"")</f>
        <v/>
      </c>
      <c r="AE112" t="str">
        <f>IF('(20)'!$O55&lt;&gt;0,'(20)'!$O55,"")</f>
        <v/>
      </c>
      <c r="AG112" s="1" t="str">
        <f>IF(SUM(L112:AE112)=0,"",AVERAGEIF(L112:AE112,"&gt;0"))</f>
        <v/>
      </c>
      <c r="AH112" s="1"/>
    </row>
    <row r="113" spans="1:34" ht="16.5">
      <c r="A113" s="1"/>
      <c r="B113" s="26" t="e">
        <f>(AG113/60)*10</f>
        <v>#VALUE!</v>
      </c>
      <c r="C113" s="789" t="e">
        <f>REPT("|",AG113*14)</f>
        <v>#VALUE!</v>
      </c>
      <c r="D113" s="790"/>
      <c r="F113" s="8" t="s">
        <v>145</v>
      </c>
      <c r="G113" s="13" t="s">
        <v>282</v>
      </c>
      <c r="H113" s="11"/>
      <c r="I113" s="11"/>
      <c r="J113" s="11"/>
      <c r="K113" s="29"/>
      <c r="L113" t="str">
        <f>IF('(1)'!$O56&lt;&gt;0,'(1)'!$O56,"")</f>
        <v/>
      </c>
      <c r="M113" t="str">
        <f>IF('(2)'!$O56&lt;&gt;0,'(2)'!$O56,"")</f>
        <v/>
      </c>
      <c r="N113" t="str">
        <f>IF('(3)'!$O56&lt;&gt;0,'(3)'!$O56,"")</f>
        <v/>
      </c>
      <c r="O113" t="str">
        <f>IF('(4)'!$O56&lt;&gt;0,'(4)'!$O56,"")</f>
        <v/>
      </c>
      <c r="P113" t="str">
        <f>IF('(5)'!$O56&lt;&gt;0,'(5)'!$O56,"")</f>
        <v/>
      </c>
      <c r="Q113" t="str">
        <f>IF('(6)'!$O56&lt;&gt;0,'(6)'!$O56,"")</f>
        <v/>
      </c>
      <c r="R113" t="str">
        <f>IF('(7)'!$O56&lt;&gt;0,'(7)'!$O56,"")</f>
        <v/>
      </c>
      <c r="S113" t="str">
        <f>IF('(8)'!$O56&lt;&gt;0,'(8)'!$O56,"")</f>
        <v/>
      </c>
      <c r="T113" t="str">
        <f>IF('(9)'!$O56&lt;&gt;0,'(9)'!$O56,"")</f>
        <v/>
      </c>
      <c r="U113" t="str">
        <f>IF('(10)'!$O56&lt;&gt;0,'(10)'!$O56,"")</f>
        <v/>
      </c>
      <c r="V113" t="str">
        <f>IF('(11)'!$O56&lt;&gt;0,'(11)'!$O56,"")</f>
        <v/>
      </c>
      <c r="W113" t="str">
        <f>IF('(12)'!$O56&lt;&gt;0,'(12)'!$O56,"")</f>
        <v/>
      </c>
      <c r="X113" t="str">
        <f>IF('(13)'!$O56&lt;&gt;0,'(13)'!$O56,"")</f>
        <v/>
      </c>
      <c r="Y113" t="str">
        <f>IF('(14)'!$O56&lt;&gt;0,'(14)'!$O56,"")</f>
        <v/>
      </c>
      <c r="Z113" t="str">
        <f>IF('(15)'!$O56&lt;&gt;0,'(15)'!$O56,"")</f>
        <v/>
      </c>
      <c r="AA113" t="str">
        <f>IF('(16)'!$O56&lt;&gt;0,'(16)'!$O56,"")</f>
        <v/>
      </c>
      <c r="AB113" t="str">
        <f>IF('(17)'!$O56&lt;&gt;0,'(17)'!$O56,"")</f>
        <v/>
      </c>
      <c r="AC113" t="str">
        <f>IF('(18)'!$O56&lt;&gt;0,'(18)'!$O56,"")</f>
        <v/>
      </c>
      <c r="AD113" t="str">
        <f>IF('(19)'!$O56&lt;&gt;0,'(19)'!$O56,"")</f>
        <v/>
      </c>
      <c r="AE113" t="str">
        <f>IF('(20)'!$O56&lt;&gt;0,'(20)'!$O56,"")</f>
        <v/>
      </c>
      <c r="AG113" s="1" t="str">
        <f>IF(SUM(L113:AE113)=0,"",AVERAGEIF(L113:AE113,"&gt;0"))</f>
        <v/>
      </c>
      <c r="AH113" s="1"/>
    </row>
    <row r="114" spans="1:34" s="1" customFormat="1">
      <c r="F114" s="8"/>
      <c r="K114" s="29"/>
      <c r="L114"/>
      <c r="M114"/>
      <c r="N114"/>
      <c r="O114"/>
      <c r="P114"/>
      <c r="Q114"/>
      <c r="R114"/>
      <c r="S114"/>
      <c r="T114"/>
      <c r="U114"/>
      <c r="V114"/>
      <c r="W114"/>
      <c r="X114"/>
      <c r="Y114"/>
      <c r="Z114"/>
      <c r="AA114"/>
      <c r="AB114"/>
      <c r="AC114"/>
      <c r="AD114"/>
      <c r="AE114"/>
    </row>
    <row r="115" spans="1:34" s="1" customFormat="1">
      <c r="A115" s="25" t="e">
        <f>(AG115/60)*10</f>
        <v>#VALUE!</v>
      </c>
      <c r="B115" s="756" t="e">
        <f>REPT("|",AG115*14)</f>
        <v>#VALUE!</v>
      </c>
      <c r="C115" s="784"/>
      <c r="D115" s="9" t="s">
        <v>96</v>
      </c>
      <c r="F115" s="1" t="s">
        <v>147</v>
      </c>
      <c r="K115" s="29"/>
      <c r="L115" s="182" t="e">
        <f>IF(SUM(L117:L120)&gt;0,AVERAGEIF(L117:L120, "&lt;&gt;0"),NA())</f>
        <v>#N/A</v>
      </c>
      <c r="M115" s="182" t="e">
        <f t="shared" ref="M115:AD115" si="10">IF(SUM(M117:M120)&gt;0,AVERAGEIF(M117:M120, "&lt;&gt;0"),NA())</f>
        <v>#N/A</v>
      </c>
      <c r="N115" s="182" t="e">
        <f t="shared" si="10"/>
        <v>#N/A</v>
      </c>
      <c r="O115" s="182" t="e">
        <f t="shared" si="10"/>
        <v>#N/A</v>
      </c>
      <c r="P115" s="182" t="e">
        <f t="shared" si="10"/>
        <v>#N/A</v>
      </c>
      <c r="Q115" s="182" t="e">
        <f t="shared" si="10"/>
        <v>#N/A</v>
      </c>
      <c r="R115" s="182" t="e">
        <f t="shared" si="10"/>
        <v>#N/A</v>
      </c>
      <c r="S115" s="182" t="e">
        <f t="shared" si="10"/>
        <v>#N/A</v>
      </c>
      <c r="T115" s="182" t="e">
        <f t="shared" si="10"/>
        <v>#N/A</v>
      </c>
      <c r="U115" s="182" t="e">
        <f t="shared" si="10"/>
        <v>#N/A</v>
      </c>
      <c r="V115" s="182" t="e">
        <f t="shared" si="10"/>
        <v>#N/A</v>
      </c>
      <c r="W115" s="182" t="e">
        <f t="shared" si="10"/>
        <v>#N/A</v>
      </c>
      <c r="X115" s="182" t="e">
        <f t="shared" si="10"/>
        <v>#N/A</v>
      </c>
      <c r="Y115" s="182" t="e">
        <f t="shared" si="10"/>
        <v>#N/A</v>
      </c>
      <c r="Z115" s="182" t="e">
        <f t="shared" si="10"/>
        <v>#N/A</v>
      </c>
      <c r="AA115" s="182" t="e">
        <f t="shared" si="10"/>
        <v>#N/A</v>
      </c>
      <c r="AB115" s="182" t="e">
        <f t="shared" si="10"/>
        <v>#N/A</v>
      </c>
      <c r="AC115" s="182" t="e">
        <f t="shared" si="10"/>
        <v>#N/A</v>
      </c>
      <c r="AD115" s="182" t="e">
        <f t="shared" si="10"/>
        <v>#N/A</v>
      </c>
      <c r="AE115" s="181"/>
      <c r="AG115" s="78" t="str">
        <f>IF(SUM(AG117:AG120)&gt;0,AVERAGEIF(AG117:AG120, "&lt;&gt;0"),"")</f>
        <v/>
      </c>
    </row>
    <row r="116" spans="1:34" s="1" customFormat="1">
      <c r="F116" s="8"/>
      <c r="K116" s="29"/>
      <c r="L116"/>
      <c r="M116"/>
      <c r="N116"/>
      <c r="O116"/>
      <c r="P116"/>
      <c r="Q116"/>
      <c r="R116"/>
      <c r="S116"/>
      <c r="T116"/>
      <c r="U116"/>
      <c r="V116"/>
      <c r="W116"/>
      <c r="X116"/>
      <c r="Y116"/>
      <c r="Z116"/>
      <c r="AA116"/>
      <c r="AB116"/>
      <c r="AC116"/>
      <c r="AD116"/>
      <c r="AE116"/>
    </row>
    <row r="117" spans="1:34" ht="16.5">
      <c r="A117" s="1"/>
      <c r="B117" s="26" t="e">
        <f t="shared" ref="B117:B127" si="11">(AG117/60)*10</f>
        <v>#VALUE!</v>
      </c>
      <c r="C117" s="789" t="e">
        <f>REPT("|",AG117*14)</f>
        <v>#VALUE!</v>
      </c>
      <c r="D117" s="790"/>
      <c r="F117" s="8" t="s">
        <v>17</v>
      </c>
      <c r="G117" s="13" t="s">
        <v>283</v>
      </c>
      <c r="H117" s="11"/>
      <c r="I117" s="11"/>
      <c r="J117" s="11"/>
      <c r="K117" s="29" t="s">
        <v>17</v>
      </c>
      <c r="L117" t="str">
        <f>IF('(1)'!$O60&lt;&gt;0,'(1)'!$O60,"")</f>
        <v/>
      </c>
      <c r="M117" t="str">
        <f>IF('(2)'!$O60&lt;&gt;0,'(2)'!$O60,"")</f>
        <v/>
      </c>
      <c r="N117" t="str">
        <f>IF('(3)'!$O60&lt;&gt;0,'(3)'!$O60,"")</f>
        <v/>
      </c>
      <c r="O117" t="str">
        <f>IF('(4)'!$O60&lt;&gt;0,'(4)'!$O60,"")</f>
        <v/>
      </c>
      <c r="P117" t="str">
        <f>IF('(5)'!$O60&lt;&gt;0,'(5)'!$O60,"")</f>
        <v/>
      </c>
      <c r="Q117" t="str">
        <f>IF('(6)'!$O60&lt;&gt;0,'(6)'!$O60,"")</f>
        <v/>
      </c>
      <c r="R117" t="str">
        <f>IF('(7)'!$O60&lt;&gt;0,'(7)'!$O60,"")</f>
        <v/>
      </c>
      <c r="S117" t="str">
        <f>IF('(8)'!$O60&lt;&gt;0,'(8)'!$O60,"")</f>
        <v/>
      </c>
      <c r="T117" t="str">
        <f>IF('(9)'!$O60&lt;&gt;0,'(9)'!$O60,"")</f>
        <v/>
      </c>
      <c r="U117" t="str">
        <f>IF('(10)'!$O60&lt;&gt;0,'(10)'!$O60,"")</f>
        <v/>
      </c>
      <c r="V117" t="str">
        <f>IF('(11)'!$O60&lt;&gt;0,'(11)'!$O60,"")</f>
        <v/>
      </c>
      <c r="W117" t="str">
        <f>IF('(12)'!$O60&lt;&gt;0,'(12)'!$O60,"")</f>
        <v/>
      </c>
      <c r="X117" t="str">
        <f>IF('(13)'!$O60&lt;&gt;0,'(13)'!$O60,"")</f>
        <v/>
      </c>
      <c r="Y117" t="str">
        <f>IF('(14)'!$O60&lt;&gt;0,'(14)'!$O60,"")</f>
        <v/>
      </c>
      <c r="Z117" t="str">
        <f>IF('(15)'!$O60&lt;&gt;0,'(15)'!$O60,"")</f>
        <v/>
      </c>
      <c r="AA117" t="str">
        <f>IF('(16)'!$O60&lt;&gt;0,'(16)'!$O60,"")</f>
        <v/>
      </c>
      <c r="AB117" t="str">
        <f>IF('(17)'!$O60&lt;&gt;0,'(17)'!$O60,"")</f>
        <v/>
      </c>
      <c r="AC117" t="str">
        <f>IF('(18)'!$O60&lt;&gt;0,'(18)'!$O60,"")</f>
        <v/>
      </c>
      <c r="AD117" t="str">
        <f>IF('(19)'!$O60&lt;&gt;0,'(19)'!$O60,"")</f>
        <v/>
      </c>
      <c r="AE117" t="str">
        <f>IF('(20)'!$O60&lt;&gt;0,'(20)'!$O60,"")</f>
        <v/>
      </c>
      <c r="AG117" s="1" t="str">
        <f>IF(SUM(L117:AE117)=0,"",AVERAGEIF(L117:AE117,"&gt;0"))</f>
        <v/>
      </c>
      <c r="AH117" s="1"/>
    </row>
    <row r="118" spans="1:34" ht="16.5">
      <c r="A118" s="1"/>
      <c r="B118" s="26" t="e">
        <f t="shared" si="11"/>
        <v>#VALUE!</v>
      </c>
      <c r="C118" s="789" t="e">
        <f>REPT("|",AG118*14)</f>
        <v>#VALUE!</v>
      </c>
      <c r="D118" s="790"/>
      <c r="F118" s="8" t="s">
        <v>18</v>
      </c>
      <c r="G118" s="13" t="s">
        <v>284</v>
      </c>
      <c r="H118" s="11"/>
      <c r="I118" s="11"/>
      <c r="J118" s="11"/>
      <c r="K118" s="29" t="s">
        <v>18</v>
      </c>
      <c r="L118" t="str">
        <f>IF('(1)'!$O61&lt;&gt;0,'(1)'!$O61,"")</f>
        <v/>
      </c>
      <c r="M118" t="str">
        <f>IF('(2)'!$O61&lt;&gt;0,'(2)'!$O61,"")</f>
        <v/>
      </c>
      <c r="N118" t="str">
        <f>IF('(3)'!$O61&lt;&gt;0,'(3)'!$O61,"")</f>
        <v/>
      </c>
      <c r="O118" t="str">
        <f>IF('(4)'!$O61&lt;&gt;0,'(4)'!$O61,"")</f>
        <v/>
      </c>
      <c r="P118" t="str">
        <f>IF('(5)'!$O61&lt;&gt;0,'(5)'!$O61,"")</f>
        <v/>
      </c>
      <c r="Q118" t="str">
        <f>IF('(6)'!$O61&lt;&gt;0,'(6)'!$O61,"")</f>
        <v/>
      </c>
      <c r="R118" t="str">
        <f>IF('(7)'!$O61&lt;&gt;0,'(7)'!$O61,"")</f>
        <v/>
      </c>
      <c r="S118" t="str">
        <f>IF('(8)'!$O61&lt;&gt;0,'(8)'!$O61,"")</f>
        <v/>
      </c>
      <c r="T118" t="str">
        <f>IF('(9)'!$O61&lt;&gt;0,'(9)'!$O61,"")</f>
        <v/>
      </c>
      <c r="U118" t="str">
        <f>IF('(10)'!$O61&lt;&gt;0,'(10)'!$O61,"")</f>
        <v/>
      </c>
      <c r="V118" t="str">
        <f>IF('(11)'!$O61&lt;&gt;0,'(11)'!$O61,"")</f>
        <v/>
      </c>
      <c r="W118" t="str">
        <f>IF('(12)'!$O61&lt;&gt;0,'(12)'!$O61,"")</f>
        <v/>
      </c>
      <c r="X118" t="str">
        <f>IF('(13)'!$O61&lt;&gt;0,'(13)'!$O61,"")</f>
        <v/>
      </c>
      <c r="Y118" t="str">
        <f>IF('(14)'!$O61&lt;&gt;0,'(14)'!$O61,"")</f>
        <v/>
      </c>
      <c r="Z118" t="str">
        <f>IF('(15)'!$O61&lt;&gt;0,'(15)'!$O61,"")</f>
        <v/>
      </c>
      <c r="AA118" t="str">
        <f>IF('(16)'!$O61&lt;&gt;0,'(16)'!$O61,"")</f>
        <v/>
      </c>
      <c r="AB118" t="str">
        <f>IF('(17)'!$O61&lt;&gt;0,'(17)'!$O61,"")</f>
        <v/>
      </c>
      <c r="AC118" t="str">
        <f>IF('(18)'!$O61&lt;&gt;0,'(18)'!$O61,"")</f>
        <v/>
      </c>
      <c r="AD118" t="str">
        <f>IF('(19)'!$O61&lt;&gt;0,'(19)'!$O61,"")</f>
        <v/>
      </c>
      <c r="AE118" t="str">
        <f>IF('(20)'!$O61&lt;&gt;0,'(20)'!$O61,"")</f>
        <v/>
      </c>
      <c r="AG118" s="1" t="str">
        <f>IF(SUM(L118:AE118)=0,"",AVERAGEIF(L118:AE118,"&gt;0"))</f>
        <v/>
      </c>
      <c r="AH118" s="1"/>
    </row>
    <row r="119" spans="1:34" ht="16.5">
      <c r="A119" s="1"/>
      <c r="B119" s="26" t="e">
        <f t="shared" si="11"/>
        <v>#VALUE!</v>
      </c>
      <c r="C119" s="789" t="e">
        <f>REPT("|",AG119*14)</f>
        <v>#VALUE!</v>
      </c>
      <c r="D119" s="790"/>
      <c r="F119" s="8" t="s">
        <v>19</v>
      </c>
      <c r="G119" s="13" t="s">
        <v>285</v>
      </c>
      <c r="H119" s="11"/>
      <c r="I119" s="11"/>
      <c r="J119" s="11"/>
      <c r="K119" s="29" t="s">
        <v>19</v>
      </c>
      <c r="L119" t="str">
        <f>IF('(1)'!$O62&lt;&gt;0,'(1)'!$O62,"")</f>
        <v/>
      </c>
      <c r="M119" t="str">
        <f>IF('(2)'!$O62&lt;&gt;0,'(2)'!$O62,"")</f>
        <v/>
      </c>
      <c r="N119" t="str">
        <f>IF('(3)'!$O62&lt;&gt;0,'(3)'!$O62,"")</f>
        <v/>
      </c>
      <c r="O119" t="str">
        <f>IF('(4)'!$O62&lt;&gt;0,'(4)'!$O62,"")</f>
        <v/>
      </c>
      <c r="P119" t="str">
        <f>IF('(5)'!$O62&lt;&gt;0,'(5)'!$O62,"")</f>
        <v/>
      </c>
      <c r="Q119" t="str">
        <f>IF('(6)'!$O62&lt;&gt;0,'(6)'!$O62,"")</f>
        <v/>
      </c>
      <c r="R119" t="str">
        <f>IF('(7)'!$O62&lt;&gt;0,'(7)'!$O62,"")</f>
        <v/>
      </c>
      <c r="S119" t="str">
        <f>IF('(8)'!$O62&lt;&gt;0,'(8)'!$O62,"")</f>
        <v/>
      </c>
      <c r="T119" t="str">
        <f>IF('(9)'!$O62&lt;&gt;0,'(9)'!$O62,"")</f>
        <v/>
      </c>
      <c r="U119" t="str">
        <f>IF('(10)'!$O62&lt;&gt;0,'(10)'!$O62,"")</f>
        <v/>
      </c>
      <c r="V119" t="str">
        <f>IF('(11)'!$O62&lt;&gt;0,'(11)'!$O62,"")</f>
        <v/>
      </c>
      <c r="W119" t="str">
        <f>IF('(12)'!$O62&lt;&gt;0,'(12)'!$O62,"")</f>
        <v/>
      </c>
      <c r="X119" t="str">
        <f>IF('(13)'!$O62&lt;&gt;0,'(13)'!$O62,"")</f>
        <v/>
      </c>
      <c r="Y119" t="str">
        <f>IF('(14)'!$O62&lt;&gt;0,'(14)'!$O62,"")</f>
        <v/>
      </c>
      <c r="Z119" t="str">
        <f>IF('(15)'!$O62&lt;&gt;0,'(15)'!$O62,"")</f>
        <v/>
      </c>
      <c r="AA119" t="str">
        <f>IF('(16)'!$O62&lt;&gt;0,'(16)'!$O62,"")</f>
        <v/>
      </c>
      <c r="AB119" t="str">
        <f>IF('(17)'!$O62&lt;&gt;0,'(17)'!$O62,"")</f>
        <v/>
      </c>
      <c r="AC119" t="str">
        <f>IF('(18)'!$O62&lt;&gt;0,'(18)'!$O62,"")</f>
        <v/>
      </c>
      <c r="AD119" t="str">
        <f>IF('(19)'!$O62&lt;&gt;0,'(19)'!$O62,"")</f>
        <v/>
      </c>
      <c r="AE119" t="str">
        <f>IF('(20)'!$O62&lt;&gt;0,'(20)'!$O62,"")</f>
        <v/>
      </c>
      <c r="AG119" s="1" t="str">
        <f>IF(SUM(L119:AE119)=0,"",AVERAGEIF(L119:AE119,"&gt;0"))</f>
        <v/>
      </c>
      <c r="AH119" s="1"/>
    </row>
    <row r="120" spans="1:34" ht="16.5">
      <c r="A120" s="1"/>
      <c r="B120" s="26" t="e">
        <f t="shared" si="11"/>
        <v>#VALUE!</v>
      </c>
      <c r="C120" s="789" t="e">
        <f>REPT("|",AG120*14)</f>
        <v>#VALUE!</v>
      </c>
      <c r="D120" s="790"/>
      <c r="F120" s="8" t="s">
        <v>20</v>
      </c>
      <c r="G120" s="13" t="s">
        <v>286</v>
      </c>
      <c r="H120" s="11"/>
      <c r="I120" s="11"/>
      <c r="J120" s="11"/>
      <c r="K120" s="29" t="s">
        <v>20</v>
      </c>
      <c r="L120" t="str">
        <f>IF('(1)'!$O63&lt;&gt;0,'(1)'!$O63,"")</f>
        <v/>
      </c>
      <c r="M120" t="str">
        <f>IF('(2)'!$O63&lt;&gt;0,'(2)'!$O63,"")</f>
        <v/>
      </c>
      <c r="N120" t="str">
        <f>IF('(3)'!$O63&lt;&gt;0,'(3)'!$O63,"")</f>
        <v/>
      </c>
      <c r="O120" t="str">
        <f>IF('(4)'!$O63&lt;&gt;0,'(4)'!$O63,"")</f>
        <v/>
      </c>
      <c r="P120" t="str">
        <f>IF('(5)'!$O63&lt;&gt;0,'(5)'!$O63,"")</f>
        <v/>
      </c>
      <c r="Q120" t="str">
        <f>IF('(6)'!$O63&lt;&gt;0,'(6)'!$O63,"")</f>
        <v/>
      </c>
      <c r="R120" t="str">
        <f>IF('(7)'!$O63&lt;&gt;0,'(7)'!$O63,"")</f>
        <v/>
      </c>
      <c r="S120" t="str">
        <f>IF('(8)'!$O63&lt;&gt;0,'(8)'!$O63,"")</f>
        <v/>
      </c>
      <c r="T120" t="str">
        <f>IF('(9)'!$O63&lt;&gt;0,'(9)'!$O63,"")</f>
        <v/>
      </c>
      <c r="U120" t="str">
        <f>IF('(10)'!$O63&lt;&gt;0,'(10)'!$O63,"")</f>
        <v/>
      </c>
      <c r="V120" t="str">
        <f>IF('(11)'!$O63&lt;&gt;0,'(11)'!$O63,"")</f>
        <v/>
      </c>
      <c r="W120" t="str">
        <f>IF('(12)'!$O63&lt;&gt;0,'(12)'!$O63,"")</f>
        <v/>
      </c>
      <c r="X120" t="str">
        <f>IF('(13)'!$O63&lt;&gt;0,'(13)'!$O63,"")</f>
        <v/>
      </c>
      <c r="Y120" t="str">
        <f>IF('(14)'!$O63&lt;&gt;0,'(14)'!$O63,"")</f>
        <v/>
      </c>
      <c r="Z120" t="str">
        <f>IF('(15)'!$O63&lt;&gt;0,'(15)'!$O63,"")</f>
        <v/>
      </c>
      <c r="AA120" t="str">
        <f>IF('(16)'!$O63&lt;&gt;0,'(16)'!$O63,"")</f>
        <v/>
      </c>
      <c r="AB120" t="str">
        <f>IF('(17)'!$O63&lt;&gt;0,'(17)'!$O63,"")</f>
        <v/>
      </c>
      <c r="AC120" t="str">
        <f>IF('(18)'!$O63&lt;&gt;0,'(18)'!$O63,"")</f>
        <v/>
      </c>
      <c r="AD120" t="str">
        <f>IF('(19)'!$O63&lt;&gt;0,'(19)'!$O63,"")</f>
        <v/>
      </c>
      <c r="AE120" t="str">
        <f>IF('(20)'!$O63&lt;&gt;0,'(20)'!$O63,"")</f>
        <v/>
      </c>
      <c r="AG120" s="1" t="str">
        <f>IF(SUM(L120:AE120)=0,"",AVERAGEIF(L120:AE120,"&gt;0"))</f>
        <v/>
      </c>
      <c r="AH120" s="1"/>
    </row>
    <row r="121" spans="1:34" ht="16.5">
      <c r="A121" s="1"/>
      <c r="B121" s="26"/>
      <c r="D121" s="74"/>
      <c r="F121" s="8"/>
      <c r="G121" s="11"/>
      <c r="H121" s="11"/>
      <c r="I121" s="11"/>
      <c r="J121" s="11"/>
      <c r="K121" s="29" t="s">
        <v>21</v>
      </c>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2" t="e">
        <f>IF(SUM(L124:L127)&gt;0,AVERAGEIF(L124:L127, "&lt;&gt;0"),NA())</f>
        <v>#N/A</v>
      </c>
      <c r="M122" s="182" t="e">
        <f t="shared" ref="M122:AE122" si="12">IF(SUM(M124:M127)&gt;0,AVERAGEIF(M124:M127, "&lt;&gt;0"),NA())</f>
        <v>#N/A</v>
      </c>
      <c r="N122" s="182" t="e">
        <f t="shared" si="12"/>
        <v>#N/A</v>
      </c>
      <c r="O122" s="182" t="e">
        <f t="shared" si="12"/>
        <v>#N/A</v>
      </c>
      <c r="P122" s="182" t="e">
        <f t="shared" si="12"/>
        <v>#N/A</v>
      </c>
      <c r="Q122" s="182" t="e">
        <f t="shared" si="12"/>
        <v>#N/A</v>
      </c>
      <c r="R122" s="182" t="e">
        <f t="shared" si="12"/>
        <v>#N/A</v>
      </c>
      <c r="S122" s="182" t="e">
        <f t="shared" si="12"/>
        <v>#N/A</v>
      </c>
      <c r="T122" s="182" t="e">
        <f t="shared" si="12"/>
        <v>#N/A</v>
      </c>
      <c r="U122" s="182" t="e">
        <f t="shared" si="12"/>
        <v>#N/A</v>
      </c>
      <c r="V122" s="182" t="e">
        <f t="shared" si="12"/>
        <v>#N/A</v>
      </c>
      <c r="W122" s="182" t="e">
        <f t="shared" si="12"/>
        <v>#N/A</v>
      </c>
      <c r="X122" s="182" t="e">
        <f t="shared" si="12"/>
        <v>#N/A</v>
      </c>
      <c r="Y122" s="182" t="e">
        <f t="shared" si="12"/>
        <v>#N/A</v>
      </c>
      <c r="Z122" s="182" t="e">
        <f t="shared" si="12"/>
        <v>#N/A</v>
      </c>
      <c r="AA122" s="182" t="e">
        <f t="shared" si="12"/>
        <v>#N/A</v>
      </c>
      <c r="AB122" s="182" t="e">
        <f t="shared" si="12"/>
        <v>#N/A</v>
      </c>
      <c r="AC122" s="182" t="e">
        <f t="shared" si="12"/>
        <v>#N/A</v>
      </c>
      <c r="AD122" s="182" t="e">
        <f t="shared" si="12"/>
        <v>#N/A</v>
      </c>
      <c r="AE122" s="182" t="e">
        <f t="shared" si="12"/>
        <v>#N/A</v>
      </c>
      <c r="AG122" s="78" t="str">
        <f>IF(SUM(AG124:AG127)&gt;0,AVERAGEIF(AG124:AG127, "&lt;&gt;0"),"")</f>
        <v/>
      </c>
      <c r="AH122" s="1"/>
    </row>
    <row r="123" spans="1:34" ht="16.5">
      <c r="A123" s="1"/>
      <c r="B123" s="26"/>
      <c r="D123" s="9"/>
      <c r="F123" s="75"/>
      <c r="G123" s="11"/>
      <c r="H123" s="11"/>
      <c r="I123" s="11"/>
      <c r="J123" s="11"/>
      <c r="K123" s="29"/>
      <c r="AG123" s="1"/>
      <c r="AH123" s="1"/>
    </row>
    <row r="124" spans="1:34" ht="16.5">
      <c r="A124" s="1"/>
      <c r="B124" s="26" t="e">
        <f t="shared" si="11"/>
        <v>#VALUE!</v>
      </c>
      <c r="C124" s="789" t="e">
        <f>REPT("|",AG124*14)</f>
        <v>#VALUE!</v>
      </c>
      <c r="D124" s="790"/>
      <c r="F124" s="8" t="s">
        <v>150</v>
      </c>
      <c r="G124" s="13" t="s">
        <v>287</v>
      </c>
      <c r="H124" s="11"/>
      <c r="I124" s="11"/>
      <c r="J124" s="11"/>
      <c r="K124" s="29"/>
      <c r="L124" t="str">
        <f>IF('(1)'!$O67&lt;&gt;0,'(1)'!$O67,"")</f>
        <v/>
      </c>
      <c r="M124" t="str">
        <f>IF('(2)'!$O67&lt;&gt;0,'(2)'!$O67,"")</f>
        <v/>
      </c>
      <c r="N124" t="str">
        <f>IF('(3)'!$O67&lt;&gt;0,'(3)'!$O67,"")</f>
        <v/>
      </c>
      <c r="O124" t="str">
        <f>IF('(4)'!$O67&lt;&gt;0,'(4)'!$O67,"")</f>
        <v/>
      </c>
      <c r="P124" t="str">
        <f>IF('(5)'!$O67&lt;&gt;0,'(5)'!$O67,"")</f>
        <v/>
      </c>
      <c r="Q124" t="str">
        <f>IF('(6)'!$O67&lt;&gt;0,'(6)'!$O67,"")</f>
        <v/>
      </c>
      <c r="R124" t="str">
        <f>IF('(7)'!$O67&lt;&gt;0,'(7)'!$O67,"")</f>
        <v/>
      </c>
      <c r="S124" t="str">
        <f>IF('(8)'!$O67&lt;&gt;0,'(8)'!$O67,"")</f>
        <v/>
      </c>
      <c r="T124" t="str">
        <f>IF('(9)'!$O67&lt;&gt;0,'(9)'!$O67,"")</f>
        <v/>
      </c>
      <c r="U124" t="str">
        <f>IF('(10)'!$O67&lt;&gt;0,'(10)'!$O67,"")</f>
        <v/>
      </c>
      <c r="V124" t="str">
        <f>IF('(11)'!$O67&lt;&gt;0,'(11)'!$O67,"")</f>
        <v/>
      </c>
      <c r="W124" t="str">
        <f>IF('(12)'!$O67&lt;&gt;0,'(12)'!$O67,"")</f>
        <v/>
      </c>
      <c r="X124" t="str">
        <f>IF('(13)'!$O67&lt;&gt;0,'(13)'!$O67,"")</f>
        <v/>
      </c>
      <c r="Y124" t="str">
        <f>IF('(14)'!$O67&lt;&gt;0,'(14)'!$O67,"")</f>
        <v/>
      </c>
      <c r="Z124" t="str">
        <f>IF('(15)'!$O67&lt;&gt;0,'(15)'!$O67,"")</f>
        <v/>
      </c>
      <c r="AA124" t="str">
        <f>IF('(16)'!$O67&lt;&gt;0,'(16)'!$O67,"")</f>
        <v/>
      </c>
      <c r="AB124" t="str">
        <f>IF('(17)'!$O67&lt;&gt;0,'(17)'!$O67,"")</f>
        <v/>
      </c>
      <c r="AC124" t="str">
        <f>IF('(18)'!$O67&lt;&gt;0,'(18)'!$O67,"")</f>
        <v/>
      </c>
      <c r="AD124" t="str">
        <f>IF('(19)'!$O67&lt;&gt;0,'(19)'!$O67,"")</f>
        <v/>
      </c>
      <c r="AE124" t="str">
        <f>IF('(20)'!$O67&lt;&gt;0,'(20)'!$O67,"")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t="str">
        <f>IF('(1)'!$O68&lt;&gt;0,'(1)'!$O68,"")</f>
        <v/>
      </c>
      <c r="M125" t="str">
        <f>IF('(2)'!$O68&lt;&gt;0,'(2)'!$O68,"")</f>
        <v/>
      </c>
      <c r="N125" t="str">
        <f>IF('(3)'!$O68&lt;&gt;0,'(3)'!$O68,"")</f>
        <v/>
      </c>
      <c r="O125" t="str">
        <f>IF('(4)'!$O68&lt;&gt;0,'(4)'!$O68,"")</f>
        <v/>
      </c>
      <c r="P125" t="str">
        <f>IF('(5)'!$O68&lt;&gt;0,'(5)'!$O68,"")</f>
        <v/>
      </c>
      <c r="Q125" t="str">
        <f>IF('(6)'!$O68&lt;&gt;0,'(6)'!$O68,"")</f>
        <v/>
      </c>
      <c r="R125" t="str">
        <f>IF('(7)'!$O68&lt;&gt;0,'(7)'!$O68,"")</f>
        <v/>
      </c>
      <c r="S125" t="str">
        <f>IF('(8)'!$O68&lt;&gt;0,'(8)'!$O68,"")</f>
        <v/>
      </c>
      <c r="T125" t="str">
        <f>IF('(9)'!$O68&lt;&gt;0,'(9)'!$O68,"")</f>
        <v/>
      </c>
      <c r="U125" t="str">
        <f>IF('(10)'!$O68&lt;&gt;0,'(10)'!$O68,"")</f>
        <v/>
      </c>
      <c r="V125" t="str">
        <f>IF('(11)'!$O68&lt;&gt;0,'(11)'!$O68,"")</f>
        <v/>
      </c>
      <c r="W125" t="str">
        <f>IF('(12)'!$O68&lt;&gt;0,'(12)'!$O68,"")</f>
        <v/>
      </c>
      <c r="X125" t="str">
        <f>IF('(13)'!$O68&lt;&gt;0,'(13)'!$O68,"")</f>
        <v/>
      </c>
      <c r="Y125" t="str">
        <f>IF('(14)'!$O68&lt;&gt;0,'(14)'!$O68,"")</f>
        <v/>
      </c>
      <c r="Z125" t="str">
        <f>IF('(15)'!$O68&lt;&gt;0,'(15)'!$O68,"")</f>
        <v/>
      </c>
      <c r="AA125" t="str">
        <f>IF('(16)'!$O68&lt;&gt;0,'(16)'!$O68,"")</f>
        <v/>
      </c>
      <c r="AB125" t="str">
        <f>IF('(17)'!$O68&lt;&gt;0,'(17)'!$O68,"")</f>
        <v/>
      </c>
      <c r="AC125" t="str">
        <f>IF('(18)'!$O68&lt;&gt;0,'(18)'!$O68,"")</f>
        <v/>
      </c>
      <c r="AD125" t="str">
        <f>IF('(19)'!$O68&lt;&gt;0,'(19)'!$O68,"")</f>
        <v/>
      </c>
      <c r="AE125" t="str">
        <f>IF('(20)'!$O68&lt;&gt;0,'(20)'!$O68,"")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t="str">
        <f>IF('(1)'!$O69&lt;&gt;0,'(1)'!$O69,"")</f>
        <v/>
      </c>
      <c r="M126" t="str">
        <f>IF('(2)'!$O69&lt;&gt;0,'(2)'!$O69,"")</f>
        <v/>
      </c>
      <c r="N126" t="str">
        <f>IF('(3)'!$O69&lt;&gt;0,'(3)'!$O69,"")</f>
        <v/>
      </c>
      <c r="O126" t="str">
        <f>IF('(4)'!$O69&lt;&gt;0,'(4)'!$O69,"")</f>
        <v/>
      </c>
      <c r="P126" t="str">
        <f>IF('(5)'!$O69&lt;&gt;0,'(5)'!$O69,"")</f>
        <v/>
      </c>
      <c r="Q126" t="str">
        <f>IF('(6)'!$O69&lt;&gt;0,'(6)'!$O69,"")</f>
        <v/>
      </c>
      <c r="R126" t="str">
        <f>IF('(7)'!$O69&lt;&gt;0,'(7)'!$O69,"")</f>
        <v/>
      </c>
      <c r="S126" t="str">
        <f>IF('(8)'!$O69&lt;&gt;0,'(8)'!$O69,"")</f>
        <v/>
      </c>
      <c r="T126" t="str">
        <f>IF('(9)'!$O69&lt;&gt;0,'(9)'!$O69,"")</f>
        <v/>
      </c>
      <c r="U126" t="str">
        <f>IF('(10)'!$O69&lt;&gt;0,'(10)'!$O69,"")</f>
        <v/>
      </c>
      <c r="V126" t="str">
        <f>IF('(11)'!$O69&lt;&gt;0,'(11)'!$O69,"")</f>
        <v/>
      </c>
      <c r="W126" t="str">
        <f>IF('(12)'!$O69&lt;&gt;0,'(12)'!$O69,"")</f>
        <v/>
      </c>
      <c r="X126" t="str">
        <f>IF('(13)'!$O69&lt;&gt;0,'(13)'!$O69,"")</f>
        <v/>
      </c>
      <c r="Y126" t="str">
        <f>IF('(14)'!$O69&lt;&gt;0,'(14)'!$O69,"")</f>
        <v/>
      </c>
      <c r="Z126" t="str">
        <f>IF('(15)'!$O69&lt;&gt;0,'(15)'!$O69,"")</f>
        <v/>
      </c>
      <c r="AA126" t="str">
        <f>IF('(16)'!$O69&lt;&gt;0,'(16)'!$O69,"")</f>
        <v/>
      </c>
      <c r="AB126" t="str">
        <f>IF('(17)'!$O69&lt;&gt;0,'(17)'!$O69,"")</f>
        <v/>
      </c>
      <c r="AC126" t="str">
        <f>IF('(18)'!$O69&lt;&gt;0,'(18)'!$O69,"")</f>
        <v/>
      </c>
      <c r="AD126" t="str">
        <f>IF('(19)'!$O69&lt;&gt;0,'(19)'!$O69,"")</f>
        <v/>
      </c>
      <c r="AE126" t="str">
        <f>IF('(20)'!$O69&lt;&gt;0,'(20)'!$O69,"")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t="str">
        <f>IF('(1)'!$O70&lt;&gt;0,'(1)'!$O70,"")</f>
        <v/>
      </c>
      <c r="M127" t="str">
        <f>IF('(2)'!$O70&lt;&gt;0,'(2)'!$O70,"")</f>
        <v/>
      </c>
      <c r="N127" t="str">
        <f>IF('(3)'!$O70&lt;&gt;0,'(3)'!$O70,"")</f>
        <v/>
      </c>
      <c r="O127" t="str">
        <f>IF('(4)'!$O70&lt;&gt;0,'(4)'!$O70,"")</f>
        <v/>
      </c>
      <c r="P127" t="str">
        <f>IF('(5)'!$O70&lt;&gt;0,'(5)'!$O70,"")</f>
        <v/>
      </c>
      <c r="Q127" t="str">
        <f>IF('(6)'!$O70&lt;&gt;0,'(6)'!$O70,"")</f>
        <v/>
      </c>
      <c r="R127" t="str">
        <f>IF('(7)'!$O70&lt;&gt;0,'(7)'!$O70,"")</f>
        <v/>
      </c>
      <c r="S127" t="str">
        <f>IF('(8)'!$O70&lt;&gt;0,'(8)'!$O70,"")</f>
        <v/>
      </c>
      <c r="T127" t="str">
        <f>IF('(9)'!$O70&lt;&gt;0,'(9)'!$O70,"")</f>
        <v/>
      </c>
      <c r="U127" t="str">
        <f>IF('(10)'!$O70&lt;&gt;0,'(10)'!$O70,"")</f>
        <v/>
      </c>
      <c r="V127" t="str">
        <f>IF('(11)'!$O70&lt;&gt;0,'(11)'!$O70,"")</f>
        <v/>
      </c>
      <c r="W127" t="str">
        <f>IF('(12)'!$O70&lt;&gt;0,'(12)'!$O70,"")</f>
        <v/>
      </c>
      <c r="X127" t="str">
        <f>IF('(13)'!$O70&lt;&gt;0,'(13)'!$O70,"")</f>
        <v/>
      </c>
      <c r="Y127" t="str">
        <f>IF('(14)'!$O70&lt;&gt;0,'(14)'!$O70,"")</f>
        <v/>
      </c>
      <c r="Z127" t="str">
        <f>IF('(15)'!$O70&lt;&gt;0,'(15)'!$O70,"")</f>
        <v/>
      </c>
      <c r="AA127" t="str">
        <f>IF('(16)'!$O70&lt;&gt;0,'(16)'!$O70,"")</f>
        <v/>
      </c>
      <c r="AB127" t="str">
        <f>IF('(17)'!$O70&lt;&gt;0,'(17)'!$O70,"")</f>
        <v/>
      </c>
      <c r="AC127" t="str">
        <f>IF('(18)'!$O70&lt;&gt;0,'(18)'!$O70,"")</f>
        <v/>
      </c>
      <c r="AD127" t="str">
        <f>IF('(19)'!$O70&lt;&gt;0,'(19)'!$O70,"")</f>
        <v/>
      </c>
      <c r="AE127" t="str">
        <f>IF('(20)'!$O70&lt;&gt;0,'(20)'!$O70,"")</f>
        <v/>
      </c>
      <c r="AG127" s="1" t="str">
        <f>IF(SUM(L127:AE127)=0,"",AVERAGEIF(L127:AE127,"&gt;0"))</f>
        <v/>
      </c>
      <c r="AH127" s="1"/>
    </row>
    <row r="128" spans="1:34" s="1" customFormat="1">
      <c r="F128" s="8"/>
      <c r="K128" s="29"/>
      <c r="L128"/>
      <c r="M128"/>
      <c r="N128"/>
      <c r="O128"/>
      <c r="P128"/>
      <c r="Q128"/>
      <c r="R128"/>
      <c r="S128"/>
      <c r="T128"/>
      <c r="U128"/>
      <c r="V128"/>
      <c r="W128"/>
      <c r="X128"/>
      <c r="Y128"/>
      <c r="Z128"/>
      <c r="AA128"/>
      <c r="AB128"/>
      <c r="AC128"/>
      <c r="AD128"/>
      <c r="AE128"/>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c r="M130"/>
      <c r="N130"/>
      <c r="O130"/>
      <c r="P130"/>
      <c r="Q130"/>
      <c r="R130"/>
      <c r="S130"/>
      <c r="T130"/>
      <c r="U130"/>
      <c r="V130"/>
      <c r="W130"/>
      <c r="X130"/>
      <c r="Y130"/>
      <c r="Z130"/>
      <c r="AA130"/>
      <c r="AB130"/>
      <c r="AC130"/>
      <c r="AD130"/>
      <c r="AE130"/>
    </row>
    <row r="131" spans="1:38" s="1" customFormat="1">
      <c r="A131" s="25" t="e">
        <f>(AG131/60)*10</f>
        <v>#VALUE!</v>
      </c>
      <c r="B131" s="756" t="e">
        <f>REPT("|",AG131*14)</f>
        <v>#VALUE!</v>
      </c>
      <c r="C131" s="784"/>
      <c r="D131" s="9" t="s">
        <v>97</v>
      </c>
      <c r="F131" s="1" t="s">
        <v>154</v>
      </c>
      <c r="K131" s="29"/>
      <c r="L131" s="182" t="e">
        <f>IF(SUM(L133:L138)&gt;0,AVERAGEIF(L133:L138, "&lt;&gt;0"),NA())</f>
        <v>#N/A</v>
      </c>
      <c r="M131" s="182" t="e">
        <f t="shared" ref="M131:AE131" si="13">IF(SUM(M133:M138)&gt;0,AVERAGEIF(M133:M138, "&lt;&gt;0"),NA())</f>
        <v>#N/A</v>
      </c>
      <c r="N131" s="182" t="e">
        <f t="shared" si="13"/>
        <v>#N/A</v>
      </c>
      <c r="O131" s="182" t="e">
        <f t="shared" si="13"/>
        <v>#N/A</v>
      </c>
      <c r="P131" s="182" t="e">
        <f t="shared" si="13"/>
        <v>#N/A</v>
      </c>
      <c r="Q131" s="182" t="e">
        <f t="shared" si="13"/>
        <v>#N/A</v>
      </c>
      <c r="R131" s="182" t="e">
        <f t="shared" si="13"/>
        <v>#N/A</v>
      </c>
      <c r="S131" s="182" t="e">
        <f t="shared" si="13"/>
        <v>#N/A</v>
      </c>
      <c r="T131" s="182" t="e">
        <f t="shared" si="13"/>
        <v>#N/A</v>
      </c>
      <c r="U131" s="182" t="e">
        <f t="shared" si="13"/>
        <v>#N/A</v>
      </c>
      <c r="V131" s="182" t="e">
        <f t="shared" si="13"/>
        <v>#N/A</v>
      </c>
      <c r="W131" s="182" t="e">
        <f t="shared" si="13"/>
        <v>#N/A</v>
      </c>
      <c r="X131" s="182" t="e">
        <f t="shared" si="13"/>
        <v>#N/A</v>
      </c>
      <c r="Y131" s="182" t="e">
        <f t="shared" si="13"/>
        <v>#N/A</v>
      </c>
      <c r="Z131" s="182" t="e">
        <f t="shared" si="13"/>
        <v>#N/A</v>
      </c>
      <c r="AA131" s="182" t="e">
        <f t="shared" si="13"/>
        <v>#N/A</v>
      </c>
      <c r="AB131" s="182" t="e">
        <f t="shared" si="13"/>
        <v>#N/A</v>
      </c>
      <c r="AC131" s="182" t="e">
        <f t="shared" si="13"/>
        <v>#N/A</v>
      </c>
      <c r="AD131" s="182" t="e">
        <f t="shared" si="13"/>
        <v>#N/A</v>
      </c>
      <c r="AE131" s="182" t="e">
        <f t="shared" si="13"/>
        <v>#N/A</v>
      </c>
      <c r="AG131" s="78" t="str">
        <f>IF(SUM(AG133:AG138)&gt;0,AVERAGEIF(AG133:AG138, "&lt;&gt;0"),"")</f>
        <v/>
      </c>
    </row>
    <row r="132" spans="1:38" s="1" customFormat="1">
      <c r="F132" s="8"/>
      <c r="K132" s="29"/>
      <c r="L132"/>
      <c r="M132"/>
      <c r="N132"/>
      <c r="O132"/>
      <c r="P132"/>
      <c r="Q132"/>
      <c r="R132"/>
      <c r="S132"/>
      <c r="T132"/>
      <c r="U132"/>
      <c r="V132"/>
      <c r="W132"/>
      <c r="X132"/>
      <c r="Y132"/>
      <c r="Z132"/>
      <c r="AA132"/>
      <c r="AB132"/>
      <c r="AC132"/>
      <c r="AD132"/>
      <c r="AE132"/>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t="str">
        <f>IF('(1)'!$O76&lt;&gt;0,'(1)'!$O76,"")</f>
        <v/>
      </c>
      <c r="M133" t="str">
        <f>IF('(2)'!$O76&lt;&gt;0,'(2)'!$O76,"")</f>
        <v/>
      </c>
      <c r="N133" t="str">
        <f>IF('(3)'!$O76&lt;&gt;0,'(3)'!$O76,"")</f>
        <v/>
      </c>
      <c r="O133" t="str">
        <f>IF('(4)'!$O76&lt;&gt;0,'(4)'!$O76,"")</f>
        <v/>
      </c>
      <c r="P133" t="str">
        <f>IF('(5)'!$O76&lt;&gt;0,'(5)'!$O76,"")</f>
        <v/>
      </c>
      <c r="Q133" t="str">
        <f>IF('(6)'!$O76&lt;&gt;0,'(6)'!$O76,"")</f>
        <v/>
      </c>
      <c r="R133" t="str">
        <f>IF('(7)'!$O76&lt;&gt;0,'(7)'!$O76,"")</f>
        <v/>
      </c>
      <c r="S133" t="str">
        <f>IF('(8)'!$O76&lt;&gt;0,'(8)'!$O76,"")</f>
        <v/>
      </c>
      <c r="T133" t="str">
        <f>IF('(9)'!$O76&lt;&gt;0,'(9)'!$O76,"")</f>
        <v/>
      </c>
      <c r="U133" t="str">
        <f>IF('(10)'!$O76&lt;&gt;0,'(10)'!$O76,"")</f>
        <v/>
      </c>
      <c r="V133" t="str">
        <f>IF('(11)'!$O76&lt;&gt;0,'(11)'!$O76,"")</f>
        <v/>
      </c>
      <c r="W133" t="str">
        <f>IF('(12)'!$O76&lt;&gt;0,'(12)'!$O76,"")</f>
        <v/>
      </c>
      <c r="X133" t="str">
        <f>IF('(13)'!$O76&lt;&gt;0,'(13)'!$O76,"")</f>
        <v/>
      </c>
      <c r="Y133" t="str">
        <f>IF('(14)'!$O76&lt;&gt;0,'(14)'!$O76,"")</f>
        <v/>
      </c>
      <c r="Z133" t="str">
        <f>IF('(15)'!$O76&lt;&gt;0,'(15)'!$O76,"")</f>
        <v/>
      </c>
      <c r="AA133" t="str">
        <f>IF('(16)'!$O76&lt;&gt;0,'(16)'!$O76,"")</f>
        <v/>
      </c>
      <c r="AB133" t="str">
        <f>IF('(17)'!$O76&lt;&gt;0,'(17)'!$O76,"")</f>
        <v/>
      </c>
      <c r="AC133" t="str">
        <f>IF('(18)'!$O76&lt;&gt;0,'(18)'!$O76,"")</f>
        <v/>
      </c>
      <c r="AD133" t="str">
        <f>IF('(19)'!$O76&lt;&gt;0,'(19)'!$O76,"")</f>
        <v/>
      </c>
      <c r="AE133" t="str">
        <f>IF('(20)'!$O76&lt;&gt;0,'(20)'!$O76,"")</f>
        <v/>
      </c>
      <c r="AG133" s="1" t="str">
        <f t="shared" ref="AG133:AG138" si="16">IF(SUM(L133:AE133)=0,"",AVERAGEIF(L133:AE133,"&gt;0"))</f>
        <v/>
      </c>
      <c r="AH133" s="1"/>
    </row>
    <row r="134" spans="1:38" ht="16.5">
      <c r="A134" s="1"/>
      <c r="B134" s="26" t="e">
        <f t="shared" si="14"/>
        <v>#VALUE!</v>
      </c>
      <c r="C134" s="789" t="e">
        <f t="shared" si="15"/>
        <v>#VALUE!</v>
      </c>
      <c r="D134" s="790"/>
      <c r="F134" s="8" t="s">
        <v>24</v>
      </c>
      <c r="G134" s="13" t="s">
        <v>292</v>
      </c>
      <c r="H134" s="11"/>
      <c r="I134" s="11"/>
      <c r="J134" s="11"/>
      <c r="K134" s="29" t="s">
        <v>24</v>
      </c>
      <c r="L134" t="str">
        <f>IF('(1)'!$O77&lt;&gt;0,'(1)'!$O77,"")</f>
        <v/>
      </c>
      <c r="M134" t="str">
        <f>IF('(2)'!$O77&lt;&gt;0,'(2)'!$O77,"")</f>
        <v/>
      </c>
      <c r="N134" t="str">
        <f>IF('(3)'!$O77&lt;&gt;0,'(3)'!$O77,"")</f>
        <v/>
      </c>
      <c r="O134" t="str">
        <f>IF('(4)'!$O77&lt;&gt;0,'(4)'!$O77,"")</f>
        <v/>
      </c>
      <c r="P134" t="str">
        <f>IF('(5)'!$O77&lt;&gt;0,'(5)'!$O77,"")</f>
        <v/>
      </c>
      <c r="Q134" t="str">
        <f>IF('(6)'!$O77&lt;&gt;0,'(6)'!$O77,"")</f>
        <v/>
      </c>
      <c r="R134" t="str">
        <f>IF('(7)'!$O77&lt;&gt;0,'(7)'!$O77,"")</f>
        <v/>
      </c>
      <c r="S134" t="str">
        <f>IF('(8)'!$O77&lt;&gt;0,'(8)'!$O77,"")</f>
        <v/>
      </c>
      <c r="T134" t="str">
        <f>IF('(9)'!$O77&lt;&gt;0,'(9)'!$O77,"")</f>
        <v/>
      </c>
      <c r="U134" t="str">
        <f>IF('(10)'!$O77&lt;&gt;0,'(10)'!$O77,"")</f>
        <v/>
      </c>
      <c r="V134" t="str">
        <f>IF('(11)'!$O77&lt;&gt;0,'(11)'!$O77,"")</f>
        <v/>
      </c>
      <c r="W134" t="str">
        <f>IF('(12)'!$O77&lt;&gt;0,'(12)'!$O77,"")</f>
        <v/>
      </c>
      <c r="X134" t="str">
        <f>IF('(13)'!$O77&lt;&gt;0,'(13)'!$O77,"")</f>
        <v/>
      </c>
      <c r="Y134" t="str">
        <f>IF('(14)'!$O77&lt;&gt;0,'(14)'!$O77,"")</f>
        <v/>
      </c>
      <c r="Z134" t="str">
        <f>IF('(15)'!$O77&lt;&gt;0,'(15)'!$O77,"")</f>
        <v/>
      </c>
      <c r="AA134" t="str">
        <f>IF('(16)'!$O77&lt;&gt;0,'(16)'!$O77,"")</f>
        <v/>
      </c>
      <c r="AB134" t="str">
        <f>IF('(17)'!$O77&lt;&gt;0,'(17)'!$O77,"")</f>
        <v/>
      </c>
      <c r="AC134" t="str">
        <f>IF('(18)'!$O77&lt;&gt;0,'(18)'!$O77,"")</f>
        <v/>
      </c>
      <c r="AD134" t="str">
        <f>IF('(19)'!$O77&lt;&gt;0,'(19)'!$O77,"")</f>
        <v/>
      </c>
      <c r="AE134" t="str">
        <f>IF('(20)'!$O77&lt;&gt;0,'(20)'!$O77,"")</f>
        <v/>
      </c>
      <c r="AG134" s="1" t="str">
        <f t="shared" si="16"/>
        <v/>
      </c>
      <c r="AH134" s="1"/>
    </row>
    <row r="135" spans="1:38" ht="16.5">
      <c r="A135" s="1"/>
      <c r="B135" s="26" t="e">
        <f t="shared" si="14"/>
        <v>#VALUE!</v>
      </c>
      <c r="C135" s="789" t="e">
        <f t="shared" si="15"/>
        <v>#VALUE!</v>
      </c>
      <c r="D135" s="790"/>
      <c r="F135" s="8" t="s">
        <v>25</v>
      </c>
      <c r="G135" s="13" t="s">
        <v>293</v>
      </c>
      <c r="H135" s="11"/>
      <c r="I135" s="11"/>
      <c r="J135" s="11"/>
      <c r="K135" s="29" t="s">
        <v>25</v>
      </c>
      <c r="L135" t="str">
        <f>IF('(1)'!$O78&lt;&gt;0,'(1)'!$O78,"")</f>
        <v/>
      </c>
      <c r="M135" t="str">
        <f>IF('(2)'!$O78&lt;&gt;0,'(2)'!$O78,"")</f>
        <v/>
      </c>
      <c r="N135" t="str">
        <f>IF('(3)'!$O78&lt;&gt;0,'(3)'!$O78,"")</f>
        <v/>
      </c>
      <c r="O135" t="str">
        <f>IF('(4)'!$O78&lt;&gt;0,'(4)'!$O78,"")</f>
        <v/>
      </c>
      <c r="P135" t="str">
        <f>IF('(5)'!$O78&lt;&gt;0,'(5)'!$O78,"")</f>
        <v/>
      </c>
      <c r="Q135" t="str">
        <f>IF('(6)'!$O78&lt;&gt;0,'(6)'!$O78,"")</f>
        <v/>
      </c>
      <c r="R135" t="str">
        <f>IF('(7)'!$O78&lt;&gt;0,'(7)'!$O78,"")</f>
        <v/>
      </c>
      <c r="S135" t="str">
        <f>IF('(8)'!$O78&lt;&gt;0,'(8)'!$O78,"")</f>
        <v/>
      </c>
      <c r="T135" t="str">
        <f>IF('(9)'!$O78&lt;&gt;0,'(9)'!$O78,"")</f>
        <v/>
      </c>
      <c r="U135" t="str">
        <f>IF('(10)'!$O78&lt;&gt;0,'(10)'!$O78,"")</f>
        <v/>
      </c>
      <c r="V135" t="str">
        <f>IF('(11)'!$O78&lt;&gt;0,'(11)'!$O78,"")</f>
        <v/>
      </c>
      <c r="W135" t="str">
        <f>IF('(12)'!$O78&lt;&gt;0,'(12)'!$O78,"")</f>
        <v/>
      </c>
      <c r="X135" t="str">
        <f>IF('(13)'!$O78&lt;&gt;0,'(13)'!$O78,"")</f>
        <v/>
      </c>
      <c r="Y135" t="str">
        <f>IF('(14)'!$O78&lt;&gt;0,'(14)'!$O78,"")</f>
        <v/>
      </c>
      <c r="Z135" t="str">
        <f>IF('(15)'!$O78&lt;&gt;0,'(15)'!$O78,"")</f>
        <v/>
      </c>
      <c r="AA135" t="str">
        <f>IF('(16)'!$O78&lt;&gt;0,'(16)'!$O78,"")</f>
        <v/>
      </c>
      <c r="AB135" t="str">
        <f>IF('(17)'!$O78&lt;&gt;0,'(17)'!$O78,"")</f>
        <v/>
      </c>
      <c r="AC135" t="str">
        <f>IF('(18)'!$O78&lt;&gt;0,'(18)'!$O78,"")</f>
        <v/>
      </c>
      <c r="AD135" t="str">
        <f>IF('(19)'!$O78&lt;&gt;0,'(19)'!$O78,"")</f>
        <v/>
      </c>
      <c r="AE135" t="str">
        <f>IF('(20)'!$O78&lt;&gt;0,'(20)'!$O78,"")</f>
        <v/>
      </c>
      <c r="AG135" s="1" t="str">
        <f t="shared" si="16"/>
        <v/>
      </c>
      <c r="AH135" s="1"/>
    </row>
    <row r="136" spans="1:38" ht="16.5">
      <c r="A136" s="1"/>
      <c r="B136" s="26" t="e">
        <f t="shared" si="14"/>
        <v>#VALUE!</v>
      </c>
      <c r="C136" s="789" t="e">
        <f t="shared" si="15"/>
        <v>#VALUE!</v>
      </c>
      <c r="D136" s="790"/>
      <c r="F136" s="8" t="s">
        <v>26</v>
      </c>
      <c r="G136" s="13" t="s">
        <v>294</v>
      </c>
      <c r="H136" s="11"/>
      <c r="I136" s="11"/>
      <c r="J136" s="11"/>
      <c r="K136" s="29" t="s">
        <v>26</v>
      </c>
      <c r="L136" t="str">
        <f>IF('(1)'!$O79&lt;&gt;0,'(1)'!$O79,"")</f>
        <v/>
      </c>
      <c r="M136" t="str">
        <f>IF('(2)'!$O79&lt;&gt;0,'(2)'!$O79,"")</f>
        <v/>
      </c>
      <c r="N136" t="str">
        <f>IF('(3)'!$O79&lt;&gt;0,'(3)'!$O79,"")</f>
        <v/>
      </c>
      <c r="O136" t="str">
        <f>IF('(4)'!$O79&lt;&gt;0,'(4)'!$O79,"")</f>
        <v/>
      </c>
      <c r="P136" t="str">
        <f>IF('(5)'!$O79&lt;&gt;0,'(5)'!$O79,"")</f>
        <v/>
      </c>
      <c r="Q136" t="str">
        <f>IF('(6)'!$O79&lt;&gt;0,'(6)'!$O79,"")</f>
        <v/>
      </c>
      <c r="R136" t="str">
        <f>IF('(7)'!$O79&lt;&gt;0,'(7)'!$O79,"")</f>
        <v/>
      </c>
      <c r="S136" t="str">
        <f>IF('(8)'!$O79&lt;&gt;0,'(8)'!$O79,"")</f>
        <v/>
      </c>
      <c r="T136" t="str">
        <f>IF('(9)'!$O79&lt;&gt;0,'(9)'!$O79,"")</f>
        <v/>
      </c>
      <c r="U136" t="str">
        <f>IF('(10)'!$O79&lt;&gt;0,'(10)'!$O79,"")</f>
        <v/>
      </c>
      <c r="V136" t="str">
        <f>IF('(11)'!$O79&lt;&gt;0,'(11)'!$O79,"")</f>
        <v/>
      </c>
      <c r="W136" t="str">
        <f>IF('(12)'!$O79&lt;&gt;0,'(12)'!$O79,"")</f>
        <v/>
      </c>
      <c r="X136" t="str">
        <f>IF('(13)'!$O79&lt;&gt;0,'(13)'!$O79,"")</f>
        <v/>
      </c>
      <c r="Y136" t="str">
        <f>IF('(14)'!$O79&lt;&gt;0,'(14)'!$O79,"")</f>
        <v/>
      </c>
      <c r="Z136" t="str">
        <f>IF('(15)'!$O79&lt;&gt;0,'(15)'!$O79,"")</f>
        <v/>
      </c>
      <c r="AA136" t="str">
        <f>IF('(16)'!$O79&lt;&gt;0,'(16)'!$O79,"")</f>
        <v/>
      </c>
      <c r="AB136" t="str">
        <f>IF('(17)'!$O79&lt;&gt;0,'(17)'!$O79,"")</f>
        <v/>
      </c>
      <c r="AC136" t="str">
        <f>IF('(18)'!$O79&lt;&gt;0,'(18)'!$O79,"")</f>
        <v/>
      </c>
      <c r="AD136" t="str">
        <f>IF('(19)'!$O79&lt;&gt;0,'(19)'!$O79,"")</f>
        <v/>
      </c>
      <c r="AE136" t="str">
        <f>IF('(20)'!$O79&lt;&gt;0,'(20)'!$O79,"")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t="str">
        <f>IF('(1)'!$O80&lt;&gt;0,'(1)'!$O80,"")</f>
        <v/>
      </c>
      <c r="M137" t="str">
        <f>IF('(2)'!$O80&lt;&gt;0,'(2)'!$O80,"")</f>
        <v/>
      </c>
      <c r="N137" t="str">
        <f>IF('(3)'!$O80&lt;&gt;0,'(3)'!$O80,"")</f>
        <v/>
      </c>
      <c r="O137" t="str">
        <f>IF('(4)'!$O80&lt;&gt;0,'(4)'!$O80,"")</f>
        <v/>
      </c>
      <c r="P137" t="str">
        <f>IF('(5)'!$O80&lt;&gt;0,'(5)'!$O80,"")</f>
        <v/>
      </c>
      <c r="Q137" t="str">
        <f>IF('(6)'!$O80&lt;&gt;0,'(6)'!$O80,"")</f>
        <v/>
      </c>
      <c r="R137" t="str">
        <f>IF('(7)'!$O80&lt;&gt;0,'(7)'!$O80,"")</f>
        <v/>
      </c>
      <c r="S137" t="str">
        <f>IF('(8)'!$O80&lt;&gt;0,'(8)'!$O80,"")</f>
        <v/>
      </c>
      <c r="T137" t="str">
        <f>IF('(9)'!$O80&lt;&gt;0,'(9)'!$O80,"")</f>
        <v/>
      </c>
      <c r="U137" t="str">
        <f>IF('(10)'!$O80&lt;&gt;0,'(10)'!$O80,"")</f>
        <v/>
      </c>
      <c r="V137" t="str">
        <f>IF('(11)'!$O80&lt;&gt;0,'(11)'!$O80,"")</f>
        <v/>
      </c>
      <c r="W137" t="str">
        <f>IF('(12)'!$O80&lt;&gt;0,'(12)'!$O80,"")</f>
        <v/>
      </c>
      <c r="X137" t="str">
        <f>IF('(13)'!$O80&lt;&gt;0,'(13)'!$O80,"")</f>
        <v/>
      </c>
      <c r="Y137" t="str">
        <f>IF('(14)'!$O80&lt;&gt;0,'(14)'!$O80,"")</f>
        <v/>
      </c>
      <c r="Z137" t="str">
        <f>IF('(15)'!$O80&lt;&gt;0,'(15)'!$O80,"")</f>
        <v/>
      </c>
      <c r="AA137" t="str">
        <f>IF('(16)'!$O80&lt;&gt;0,'(16)'!$O80,"")</f>
        <v/>
      </c>
      <c r="AB137" t="str">
        <f>IF('(17)'!$O80&lt;&gt;0,'(17)'!$O80,"")</f>
        <v/>
      </c>
      <c r="AC137" t="str">
        <f>IF('(18)'!$O80&lt;&gt;0,'(18)'!$O80,"")</f>
        <v/>
      </c>
      <c r="AD137" t="str">
        <f>IF('(19)'!$O80&lt;&gt;0,'(19)'!$O80,"")</f>
        <v/>
      </c>
      <c r="AE137" t="str">
        <f>IF('(20)'!$O80&lt;&gt;0,'(20)'!$O80,"")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t="str">
        <f>IF('(1)'!$O81&lt;&gt;0,'(1)'!$O81,"")</f>
        <v/>
      </c>
      <c r="M138" t="str">
        <f>IF('(2)'!$O81&lt;&gt;0,'(2)'!$O81,"")</f>
        <v/>
      </c>
      <c r="N138" t="str">
        <f>IF('(3)'!$O81&lt;&gt;0,'(3)'!$O81,"")</f>
        <v/>
      </c>
      <c r="O138" t="str">
        <f>IF('(4)'!$O81&lt;&gt;0,'(4)'!$O81,"")</f>
        <v/>
      </c>
      <c r="P138" t="str">
        <f>IF('(5)'!$O81&lt;&gt;0,'(5)'!$O81,"")</f>
        <v/>
      </c>
      <c r="Q138" t="str">
        <f>IF('(6)'!$O81&lt;&gt;0,'(6)'!$O81,"")</f>
        <v/>
      </c>
      <c r="R138" t="str">
        <f>IF('(7)'!$O81&lt;&gt;0,'(7)'!$O81,"")</f>
        <v/>
      </c>
      <c r="S138" t="str">
        <f>IF('(8)'!$O81&lt;&gt;0,'(8)'!$O81,"")</f>
        <v/>
      </c>
      <c r="T138" t="str">
        <f>IF('(9)'!$O81&lt;&gt;0,'(9)'!$O81,"")</f>
        <v/>
      </c>
      <c r="U138" t="str">
        <f>IF('(10)'!$O81&lt;&gt;0,'(10)'!$O81,"")</f>
        <v/>
      </c>
      <c r="V138" t="str">
        <f>IF('(11)'!$O81&lt;&gt;0,'(11)'!$O81,"")</f>
        <v/>
      </c>
      <c r="W138" t="str">
        <f>IF('(12)'!$O81&lt;&gt;0,'(12)'!$O81,"")</f>
        <v/>
      </c>
      <c r="X138" t="str">
        <f>IF('(13)'!$O81&lt;&gt;0,'(13)'!$O81,"")</f>
        <v/>
      </c>
      <c r="Y138" t="str">
        <f>IF('(14)'!$O81&lt;&gt;0,'(14)'!$O81,"")</f>
        <v/>
      </c>
      <c r="Z138" t="str">
        <f>IF('(15)'!$O81&lt;&gt;0,'(15)'!$O81,"")</f>
        <v/>
      </c>
      <c r="AA138" t="str">
        <f>IF('(16)'!$O81&lt;&gt;0,'(16)'!$O81,"")</f>
        <v/>
      </c>
      <c r="AB138" t="str">
        <f>IF('(17)'!$O81&lt;&gt;0,'(17)'!$O81,"")</f>
        <v/>
      </c>
      <c r="AC138" t="str">
        <f>IF('(18)'!$O81&lt;&gt;0,'(18)'!$O81,"")</f>
        <v/>
      </c>
      <c r="AD138" t="str">
        <f>IF('(19)'!$O81&lt;&gt;0,'(19)'!$O81,"")</f>
        <v/>
      </c>
      <c r="AE138" t="str">
        <f>IF('(20)'!$O81&lt;&gt;0,'(20)'!$O81,"")</f>
        <v/>
      </c>
      <c r="AG138" s="1" t="str">
        <f t="shared" si="16"/>
        <v/>
      </c>
      <c r="AH138" s="1"/>
    </row>
    <row r="139" spans="1:38" s="1" customFormat="1">
      <c r="F139" s="8"/>
      <c r="K139" s="29"/>
      <c r="L139"/>
      <c r="M139"/>
      <c r="N139"/>
      <c r="O139"/>
      <c r="P139"/>
      <c r="Q139"/>
      <c r="R139"/>
      <c r="S139"/>
      <c r="T139"/>
      <c r="U139"/>
      <c r="V139"/>
      <c r="W139"/>
      <c r="X139"/>
      <c r="Y139"/>
      <c r="Z139"/>
      <c r="AA139"/>
      <c r="AB139"/>
      <c r="AC139"/>
      <c r="AD139"/>
      <c r="AE139"/>
    </row>
    <row r="140" spans="1:38" s="1" customFormat="1">
      <c r="A140" s="25" t="e">
        <f>(AG140/60)*10</f>
        <v>#VALUE!</v>
      </c>
      <c r="B140" s="756" t="e">
        <f>REPT("|",AG140*14)</f>
        <v>#VALUE!</v>
      </c>
      <c r="C140" s="784"/>
      <c r="D140" s="9" t="s">
        <v>99</v>
      </c>
      <c r="F140" s="1" t="s">
        <v>155</v>
      </c>
      <c r="K140" s="29"/>
      <c r="L140" s="182" t="e">
        <f>IF(SUM(L142:L144)&gt;0,AVERAGEIF(L142:L144, "&lt;&gt;0"),NA())</f>
        <v>#N/A</v>
      </c>
      <c r="M140" s="182" t="e">
        <f t="shared" ref="M140:AE140" si="17">IF(SUM(M142:M144)&gt;0,AVERAGEIF(M142:M144, "&lt;&gt;0"),NA())</f>
        <v>#N/A</v>
      </c>
      <c r="N140" s="182" t="e">
        <f t="shared" si="17"/>
        <v>#N/A</v>
      </c>
      <c r="O140" s="182" t="e">
        <f t="shared" si="17"/>
        <v>#N/A</v>
      </c>
      <c r="P140" s="182" t="e">
        <f t="shared" si="17"/>
        <v>#N/A</v>
      </c>
      <c r="Q140" s="182" t="e">
        <f t="shared" si="17"/>
        <v>#N/A</v>
      </c>
      <c r="R140" s="182" t="e">
        <f t="shared" si="17"/>
        <v>#N/A</v>
      </c>
      <c r="S140" s="182" t="e">
        <f t="shared" si="17"/>
        <v>#N/A</v>
      </c>
      <c r="T140" s="182" t="e">
        <f t="shared" si="17"/>
        <v>#N/A</v>
      </c>
      <c r="U140" s="182" t="e">
        <f t="shared" si="17"/>
        <v>#N/A</v>
      </c>
      <c r="V140" s="182" t="e">
        <f t="shared" si="17"/>
        <v>#N/A</v>
      </c>
      <c r="W140" s="182" t="e">
        <f t="shared" si="17"/>
        <v>#N/A</v>
      </c>
      <c r="X140" s="182" t="e">
        <f t="shared" si="17"/>
        <v>#N/A</v>
      </c>
      <c r="Y140" s="182" t="e">
        <f t="shared" si="17"/>
        <v>#N/A</v>
      </c>
      <c r="Z140" s="182" t="e">
        <f t="shared" si="17"/>
        <v>#N/A</v>
      </c>
      <c r="AA140" s="182" t="e">
        <f t="shared" si="17"/>
        <v>#N/A</v>
      </c>
      <c r="AB140" s="182" t="e">
        <f t="shared" si="17"/>
        <v>#N/A</v>
      </c>
      <c r="AC140" s="182" t="e">
        <f t="shared" si="17"/>
        <v>#N/A</v>
      </c>
      <c r="AD140" s="182" t="e">
        <f t="shared" si="17"/>
        <v>#N/A</v>
      </c>
      <c r="AE140" s="182" t="e">
        <f t="shared" si="17"/>
        <v>#N/A</v>
      </c>
      <c r="AG140" s="78" t="str">
        <f>IF(SUM(AG142:AG144)&gt;0,AVERAGEIF(AG142:AG144, "&lt;&gt;0"),"")</f>
        <v/>
      </c>
    </row>
    <row r="141" spans="1:38" s="1" customFormat="1">
      <c r="F141" s="8"/>
      <c r="K141" s="29"/>
      <c r="L141"/>
      <c r="M141"/>
      <c r="N141"/>
      <c r="O141"/>
      <c r="P141"/>
      <c r="Q141"/>
      <c r="R141"/>
      <c r="S141"/>
      <c r="T141"/>
      <c r="U141"/>
      <c r="V141"/>
      <c r="W141"/>
      <c r="X141"/>
      <c r="Y141"/>
      <c r="Z141"/>
      <c r="AA141"/>
      <c r="AB141"/>
      <c r="AC141"/>
      <c r="AD141"/>
      <c r="AE141"/>
      <c r="AL141" s="16" t="str">
        <f>+AG146</f>
        <v/>
      </c>
    </row>
    <row r="142" spans="1:38" ht="16.5">
      <c r="A142" s="1"/>
      <c r="B142" s="26" t="e">
        <f>(AG142/60)*10</f>
        <v>#VALUE!</v>
      </c>
      <c r="C142" s="789" t="e">
        <f>REPT("|",AG142*14)</f>
        <v>#VALUE!</v>
      </c>
      <c r="D142" s="790"/>
      <c r="F142" s="8" t="s">
        <v>29</v>
      </c>
      <c r="G142" s="13" t="s">
        <v>297</v>
      </c>
      <c r="H142" s="11"/>
      <c r="I142" s="11"/>
      <c r="J142" s="11"/>
      <c r="K142" s="29" t="s">
        <v>29</v>
      </c>
      <c r="L142" t="str">
        <f>IF('(1)'!$O85&lt;&gt;0,'(1)'!$O85,"")</f>
        <v/>
      </c>
      <c r="M142" t="str">
        <f>IF('(2)'!$O85&lt;&gt;0,'(2)'!$O85,"")</f>
        <v/>
      </c>
      <c r="N142" t="str">
        <f>IF('(3)'!$O85&lt;&gt;0,'(3)'!$O85,"")</f>
        <v/>
      </c>
      <c r="O142" t="str">
        <f>IF('(4)'!$O85&lt;&gt;0,'(4)'!$O85,"")</f>
        <v/>
      </c>
      <c r="P142" t="str">
        <f>IF('(5)'!$O85&lt;&gt;0,'(5)'!$O85,"")</f>
        <v/>
      </c>
      <c r="Q142" t="str">
        <f>IF('(6)'!$O85&lt;&gt;0,'(6)'!$O85,"")</f>
        <v/>
      </c>
      <c r="R142" t="str">
        <f>IF('(7)'!$O85&lt;&gt;0,'(7)'!$O85,"")</f>
        <v/>
      </c>
      <c r="S142" t="str">
        <f>IF('(8)'!$O85&lt;&gt;0,'(8)'!$O85,"")</f>
        <v/>
      </c>
      <c r="T142" t="str">
        <f>IF('(9)'!$O85&lt;&gt;0,'(9)'!$O85,"")</f>
        <v/>
      </c>
      <c r="U142" t="str">
        <f>IF('(10)'!$O85&lt;&gt;0,'(10)'!$O85,"")</f>
        <v/>
      </c>
      <c r="V142" t="str">
        <f>IF('(11)'!$O85&lt;&gt;0,'(11)'!$O85,"")</f>
        <v/>
      </c>
      <c r="W142" t="str">
        <f>IF('(12)'!$O85&lt;&gt;0,'(12)'!$O85,"")</f>
        <v/>
      </c>
      <c r="X142" t="str">
        <f>IF('(13)'!$O85&lt;&gt;0,'(13)'!$O85,"")</f>
        <v/>
      </c>
      <c r="Y142" t="str">
        <f>IF('(14)'!$O85&lt;&gt;0,'(14)'!$O85,"")</f>
        <v/>
      </c>
      <c r="Z142" t="str">
        <f>IF('(15)'!$O85&lt;&gt;0,'(15)'!$O85,"")</f>
        <v/>
      </c>
      <c r="AA142" t="str">
        <f>IF('(16)'!$O85&lt;&gt;0,'(16)'!$O85,"")</f>
        <v/>
      </c>
      <c r="AB142" t="str">
        <f>IF('(17)'!$O85&lt;&gt;0,'(17)'!$O85,"")</f>
        <v/>
      </c>
      <c r="AC142" t="str">
        <f>IF('(18)'!$O85&lt;&gt;0,'(18)'!$O85,"")</f>
        <v/>
      </c>
      <c r="AD142" t="str">
        <f>IF('(19)'!$O85&lt;&gt;0,'(19)'!$O85,"")</f>
        <v/>
      </c>
      <c r="AE142" t="str">
        <f>IF('(20)'!$O85&lt;&gt;0,'(20)'!$O85,"")</f>
        <v/>
      </c>
      <c r="AG142" s="1" t="str">
        <f>IF(SUM(L142:AE142)=0,"",AVERAGEIF(L142:AE142,"&gt;0"))</f>
        <v/>
      </c>
      <c r="AH142" s="1"/>
    </row>
    <row r="143" spans="1:38" ht="16.5">
      <c r="A143" s="1"/>
      <c r="B143" s="26" t="e">
        <f>(AG143/60)*10</f>
        <v>#VALUE!</v>
      </c>
      <c r="C143" s="789" t="e">
        <f>REPT("|",AG143*14)</f>
        <v>#VALUE!</v>
      </c>
      <c r="D143" s="790"/>
      <c r="F143" s="8" t="s">
        <v>30</v>
      </c>
      <c r="G143" s="13" t="s">
        <v>298</v>
      </c>
      <c r="H143" s="11"/>
      <c r="I143" s="11"/>
      <c r="J143" s="11"/>
      <c r="K143" s="29" t="s">
        <v>30</v>
      </c>
      <c r="L143" t="str">
        <f>IF('(1)'!$O86&lt;&gt;0,'(1)'!$O86,"")</f>
        <v/>
      </c>
      <c r="M143" t="str">
        <f>IF('(2)'!$O86&lt;&gt;0,'(2)'!$O86,"")</f>
        <v/>
      </c>
      <c r="N143" t="str">
        <f>IF('(3)'!$O86&lt;&gt;0,'(3)'!$O86,"")</f>
        <v/>
      </c>
      <c r="O143" t="str">
        <f>IF('(4)'!$O86&lt;&gt;0,'(4)'!$O86,"")</f>
        <v/>
      </c>
      <c r="P143" t="str">
        <f>IF('(5)'!$O86&lt;&gt;0,'(5)'!$O86,"")</f>
        <v/>
      </c>
      <c r="Q143" t="str">
        <f>IF('(6)'!$O86&lt;&gt;0,'(6)'!$O86,"")</f>
        <v/>
      </c>
      <c r="R143" t="str">
        <f>IF('(7)'!$O86&lt;&gt;0,'(7)'!$O86,"")</f>
        <v/>
      </c>
      <c r="S143" t="str">
        <f>IF('(8)'!$O86&lt;&gt;0,'(8)'!$O86,"")</f>
        <v/>
      </c>
      <c r="T143" t="str">
        <f>IF('(9)'!$O86&lt;&gt;0,'(9)'!$O86,"")</f>
        <v/>
      </c>
      <c r="U143" t="str">
        <f>IF('(10)'!$O86&lt;&gt;0,'(10)'!$O86,"")</f>
        <v/>
      </c>
      <c r="V143" t="str">
        <f>IF('(11)'!$O86&lt;&gt;0,'(11)'!$O86,"")</f>
        <v/>
      </c>
      <c r="W143" t="str">
        <f>IF('(12)'!$O86&lt;&gt;0,'(12)'!$O86,"")</f>
        <v/>
      </c>
      <c r="X143" t="str">
        <f>IF('(13)'!$O86&lt;&gt;0,'(13)'!$O86,"")</f>
        <v/>
      </c>
      <c r="Y143" t="str">
        <f>IF('(14)'!$O86&lt;&gt;0,'(14)'!$O86,"")</f>
        <v/>
      </c>
      <c r="Z143" t="str">
        <f>IF('(15)'!$O86&lt;&gt;0,'(15)'!$O86,"")</f>
        <v/>
      </c>
      <c r="AA143" t="str">
        <f>IF('(16)'!$O86&lt;&gt;0,'(16)'!$O86,"")</f>
        <v/>
      </c>
      <c r="AB143" t="str">
        <f>IF('(17)'!$O86&lt;&gt;0,'(17)'!$O86,"")</f>
        <v/>
      </c>
      <c r="AC143" t="str">
        <f>IF('(18)'!$O86&lt;&gt;0,'(18)'!$O86,"")</f>
        <v/>
      </c>
      <c r="AD143" t="str">
        <f>IF('(19)'!$O86&lt;&gt;0,'(19)'!$O86,"")</f>
        <v/>
      </c>
      <c r="AE143" t="str">
        <f>IF('(20)'!$O86&lt;&gt;0,'(20)'!$O86,"")</f>
        <v/>
      </c>
      <c r="AG143" s="1" t="str">
        <f>IF(SUM(L143:AE143)=0,"",AVERAGEIF(L143:AE143,"&gt;0"))</f>
        <v/>
      </c>
      <c r="AH143" s="1"/>
    </row>
    <row r="144" spans="1:38" ht="16.5">
      <c r="A144" s="1"/>
      <c r="B144" s="26" t="e">
        <f>(AG144/60)*10</f>
        <v>#VALUE!</v>
      </c>
      <c r="C144" s="789" t="e">
        <f>REPT("|",AG144*14)</f>
        <v>#VALUE!</v>
      </c>
      <c r="D144" s="790"/>
      <c r="F144" s="8" t="s">
        <v>31</v>
      </c>
      <c r="G144" s="13" t="s">
        <v>299</v>
      </c>
      <c r="H144" s="11"/>
      <c r="I144" s="11"/>
      <c r="J144" s="11"/>
      <c r="K144" s="29" t="s">
        <v>31</v>
      </c>
      <c r="L144" t="str">
        <f>IF('(1)'!$O87&lt;&gt;0,'(1)'!$O87,"")</f>
        <v/>
      </c>
      <c r="M144" t="str">
        <f>IF('(2)'!$O87&lt;&gt;0,'(2)'!$O87,"")</f>
        <v/>
      </c>
      <c r="N144" t="str">
        <f>IF('(3)'!$O87&lt;&gt;0,'(3)'!$O87,"")</f>
        <v/>
      </c>
      <c r="O144" t="str">
        <f>IF('(4)'!$O87&lt;&gt;0,'(4)'!$O87,"")</f>
        <v/>
      </c>
      <c r="P144" t="str">
        <f>IF('(5)'!$O87&lt;&gt;0,'(5)'!$O87,"")</f>
        <v/>
      </c>
      <c r="Q144" t="str">
        <f>IF('(6)'!$O87&lt;&gt;0,'(6)'!$O87,"")</f>
        <v/>
      </c>
      <c r="R144" t="str">
        <f>IF('(7)'!$O87&lt;&gt;0,'(7)'!$O87,"")</f>
        <v/>
      </c>
      <c r="S144" t="str">
        <f>IF('(8)'!$O87&lt;&gt;0,'(8)'!$O87,"")</f>
        <v/>
      </c>
      <c r="T144" t="str">
        <f>IF('(9)'!$O87&lt;&gt;0,'(9)'!$O87,"")</f>
        <v/>
      </c>
      <c r="U144" t="str">
        <f>IF('(10)'!$O87&lt;&gt;0,'(10)'!$O87,"")</f>
        <v/>
      </c>
      <c r="V144" t="str">
        <f>IF('(11)'!$O87&lt;&gt;0,'(11)'!$O87,"")</f>
        <v/>
      </c>
      <c r="W144" t="str">
        <f>IF('(12)'!$O87&lt;&gt;0,'(12)'!$O87,"")</f>
        <v/>
      </c>
      <c r="X144" t="str">
        <f>IF('(13)'!$O87&lt;&gt;0,'(13)'!$O87,"")</f>
        <v/>
      </c>
      <c r="Y144" t="str">
        <f>IF('(14)'!$O87&lt;&gt;0,'(14)'!$O87,"")</f>
        <v/>
      </c>
      <c r="Z144" t="str">
        <f>IF('(15)'!$O87&lt;&gt;0,'(15)'!$O87,"")</f>
        <v/>
      </c>
      <c r="AA144" t="str">
        <f>IF('(16)'!$O87&lt;&gt;0,'(16)'!$O87,"")</f>
        <v/>
      </c>
      <c r="AB144" t="str">
        <f>IF('(17)'!$O87&lt;&gt;0,'(17)'!$O87,"")</f>
        <v/>
      </c>
      <c r="AC144" t="str">
        <f>IF('(18)'!$O87&lt;&gt;0,'(18)'!$O87,"")</f>
        <v/>
      </c>
      <c r="AD144" t="str">
        <f>IF('(19)'!$O87&lt;&gt;0,'(19)'!$O87,"")</f>
        <v/>
      </c>
      <c r="AE144" t="str">
        <f>IF('(20)'!$O87&lt;&gt;0,'(20)'!$O87,"")</f>
        <v/>
      </c>
      <c r="AG144" s="1" t="str">
        <f>IF(SUM(L144:AE144)=0,"",AVERAGEIF(L144:AE144,"&gt;0"))</f>
        <v/>
      </c>
      <c r="AH144" s="1"/>
    </row>
    <row r="145" spans="1:34" s="1" customFormat="1">
      <c r="F145" s="8"/>
      <c r="K145" s="29"/>
      <c r="L145"/>
      <c r="M145"/>
      <c r="N145"/>
      <c r="O145"/>
      <c r="P145"/>
      <c r="Q145"/>
      <c r="R145"/>
      <c r="S145"/>
      <c r="T145"/>
      <c r="U145"/>
      <c r="V145"/>
      <c r="W145"/>
      <c r="X145"/>
      <c r="Y145"/>
      <c r="Z145"/>
      <c r="AA145"/>
      <c r="AB145"/>
      <c r="AC145"/>
      <c r="AD145"/>
      <c r="AE145"/>
    </row>
    <row r="146" spans="1:34" s="1" customFormat="1">
      <c r="A146" s="25" t="e">
        <f>(AG146/60)*10</f>
        <v>#VALUE!</v>
      </c>
      <c r="B146" s="756" t="e">
        <f>REPT("|",AG146*14)</f>
        <v>#VALUE!</v>
      </c>
      <c r="C146" s="784"/>
      <c r="D146" s="9" t="s">
        <v>100</v>
      </c>
      <c r="F146" s="1" t="s">
        <v>156</v>
      </c>
      <c r="K146" s="29"/>
      <c r="L146" s="182" t="e">
        <f>IF(SUM(L148:L153)&gt;0,AVERAGEIF(L148:L153, "&lt;&gt;0"),NA())</f>
        <v>#N/A</v>
      </c>
      <c r="M146" s="182" t="e">
        <f t="shared" ref="M146:AE146" si="18">IF(SUM(M148:M153)&gt;0,AVERAGEIF(M148:M153, "&lt;&gt;0"),NA())</f>
        <v>#N/A</v>
      </c>
      <c r="N146" s="182" t="e">
        <f t="shared" si="18"/>
        <v>#N/A</v>
      </c>
      <c r="O146" s="182" t="e">
        <f t="shared" si="18"/>
        <v>#N/A</v>
      </c>
      <c r="P146" s="182" t="e">
        <f t="shared" si="18"/>
        <v>#N/A</v>
      </c>
      <c r="Q146" s="182" t="e">
        <f t="shared" si="18"/>
        <v>#N/A</v>
      </c>
      <c r="R146" s="182" t="e">
        <f t="shared" si="18"/>
        <v>#N/A</v>
      </c>
      <c r="S146" s="182" t="e">
        <f t="shared" si="18"/>
        <v>#N/A</v>
      </c>
      <c r="T146" s="182" t="e">
        <f t="shared" si="18"/>
        <v>#N/A</v>
      </c>
      <c r="U146" s="182" t="e">
        <f t="shared" si="18"/>
        <v>#N/A</v>
      </c>
      <c r="V146" s="182" t="e">
        <f t="shared" si="18"/>
        <v>#N/A</v>
      </c>
      <c r="W146" s="182" t="e">
        <f t="shared" si="18"/>
        <v>#N/A</v>
      </c>
      <c r="X146" s="182" t="e">
        <f t="shared" si="18"/>
        <v>#N/A</v>
      </c>
      <c r="Y146" s="182" t="e">
        <f t="shared" si="18"/>
        <v>#N/A</v>
      </c>
      <c r="Z146" s="182" t="e">
        <f t="shared" si="18"/>
        <v>#N/A</v>
      </c>
      <c r="AA146" s="182" t="e">
        <f t="shared" si="18"/>
        <v>#N/A</v>
      </c>
      <c r="AB146" s="182" t="e">
        <f t="shared" si="18"/>
        <v>#N/A</v>
      </c>
      <c r="AC146" s="182" t="e">
        <f t="shared" si="18"/>
        <v>#N/A</v>
      </c>
      <c r="AD146" s="182" t="e">
        <f t="shared" si="18"/>
        <v>#N/A</v>
      </c>
      <c r="AE146" s="182" t="e">
        <f t="shared" si="18"/>
        <v>#N/A</v>
      </c>
      <c r="AG146" s="78" t="str">
        <f>IF(SUM(AG148:AG153)&gt;0,AVERAGEIF(AG148:AG153, "&lt;&gt;0"),"")</f>
        <v/>
      </c>
    </row>
    <row r="147" spans="1:34" s="1" customFormat="1">
      <c r="F147" s="8"/>
      <c r="K147" s="29"/>
      <c r="L147"/>
      <c r="M147"/>
      <c r="N147"/>
      <c r="O147"/>
      <c r="P147"/>
      <c r="Q147"/>
      <c r="R147"/>
      <c r="S147"/>
      <c r="T147"/>
      <c r="U147"/>
      <c r="V147"/>
      <c r="W147"/>
      <c r="X147"/>
      <c r="Y147"/>
      <c r="Z147"/>
      <c r="AA147"/>
      <c r="AB147"/>
      <c r="AC147"/>
      <c r="AD147"/>
      <c r="AE147"/>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t="str">
        <f>IF('(1)'!$O91&lt;&gt;0,'(1)'!$O91,"")</f>
        <v/>
      </c>
      <c r="M148" t="str">
        <f>IF('(2)'!$O91&lt;&gt;0,'(2)'!$O91,"")</f>
        <v/>
      </c>
      <c r="N148" t="str">
        <f>IF('(3)'!$O91&lt;&gt;0,'(3)'!$O91,"")</f>
        <v/>
      </c>
      <c r="O148" t="str">
        <f>IF('(4)'!$O91&lt;&gt;0,'(4)'!$O91,"")</f>
        <v/>
      </c>
      <c r="P148" t="str">
        <f>IF('(5)'!$O91&lt;&gt;0,'(5)'!$O91,"")</f>
        <v/>
      </c>
      <c r="Q148" t="str">
        <f>IF('(6)'!$O91&lt;&gt;0,'(6)'!$O91,"")</f>
        <v/>
      </c>
      <c r="R148" t="str">
        <f>IF('(7)'!$O91&lt;&gt;0,'(7)'!$O91,"")</f>
        <v/>
      </c>
      <c r="S148" t="str">
        <f>IF('(8)'!$O91&lt;&gt;0,'(8)'!$O91,"")</f>
        <v/>
      </c>
      <c r="T148" t="str">
        <f>IF('(9)'!$O91&lt;&gt;0,'(9)'!$O91,"")</f>
        <v/>
      </c>
      <c r="U148" t="str">
        <f>IF('(10)'!$O91&lt;&gt;0,'(10)'!$O91,"")</f>
        <v/>
      </c>
      <c r="V148" t="str">
        <f>IF('(11)'!$O91&lt;&gt;0,'(11)'!$O91,"")</f>
        <v/>
      </c>
      <c r="W148" t="str">
        <f>IF('(12)'!$O91&lt;&gt;0,'(12)'!$O91,"")</f>
        <v/>
      </c>
      <c r="X148" t="str">
        <f>IF('(13)'!$O91&lt;&gt;0,'(13)'!$O91,"")</f>
        <v/>
      </c>
      <c r="Y148" t="str">
        <f>IF('(14)'!$O91&lt;&gt;0,'(14)'!$O91,"")</f>
        <v/>
      </c>
      <c r="Z148" t="str">
        <f>IF('(15)'!$O91&lt;&gt;0,'(15)'!$O91,"")</f>
        <v/>
      </c>
      <c r="AA148" t="str">
        <f>IF('(16)'!$O91&lt;&gt;0,'(16)'!$O91,"")</f>
        <v/>
      </c>
      <c r="AB148" t="str">
        <f>IF('(17)'!$O91&lt;&gt;0,'(17)'!$O91,"")</f>
        <v/>
      </c>
      <c r="AC148" t="str">
        <f>IF('(18)'!$O91&lt;&gt;0,'(18)'!$O91,"")</f>
        <v/>
      </c>
      <c r="AD148" t="str">
        <f>IF('(19)'!$O91&lt;&gt;0,'(19)'!$O91,"")</f>
        <v/>
      </c>
      <c r="AE148" t="str">
        <f>IF('(20)'!$O91&lt;&gt;0,'(20)'!$O91,"")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t="str">
        <f>IF('(1)'!$O92&lt;&gt;0,'(1)'!$O92,"")</f>
        <v/>
      </c>
      <c r="M149" t="str">
        <f>IF('(2)'!$O92&lt;&gt;0,'(2)'!$O92,"")</f>
        <v/>
      </c>
      <c r="N149" t="str">
        <f>IF('(3)'!$O92&lt;&gt;0,'(3)'!$O92,"")</f>
        <v/>
      </c>
      <c r="O149" t="str">
        <f>IF('(4)'!$O92&lt;&gt;0,'(4)'!$O92,"")</f>
        <v/>
      </c>
      <c r="P149" t="str">
        <f>IF('(5)'!$O92&lt;&gt;0,'(5)'!$O92,"")</f>
        <v/>
      </c>
      <c r="Q149" t="str">
        <f>IF('(6)'!$O92&lt;&gt;0,'(6)'!$O92,"")</f>
        <v/>
      </c>
      <c r="R149" t="str">
        <f>IF('(7)'!$O92&lt;&gt;0,'(7)'!$O92,"")</f>
        <v/>
      </c>
      <c r="S149" t="str">
        <f>IF('(8)'!$O92&lt;&gt;0,'(8)'!$O92,"")</f>
        <v/>
      </c>
      <c r="T149" t="str">
        <f>IF('(9)'!$O92&lt;&gt;0,'(9)'!$O92,"")</f>
        <v/>
      </c>
      <c r="U149" t="str">
        <f>IF('(10)'!$O92&lt;&gt;0,'(10)'!$O92,"")</f>
        <v/>
      </c>
      <c r="V149" t="str">
        <f>IF('(11)'!$O92&lt;&gt;0,'(11)'!$O92,"")</f>
        <v/>
      </c>
      <c r="W149" t="str">
        <f>IF('(12)'!$O92&lt;&gt;0,'(12)'!$O92,"")</f>
        <v/>
      </c>
      <c r="X149" t="str">
        <f>IF('(13)'!$O92&lt;&gt;0,'(13)'!$O92,"")</f>
        <v/>
      </c>
      <c r="Y149" t="str">
        <f>IF('(14)'!$O92&lt;&gt;0,'(14)'!$O92,"")</f>
        <v/>
      </c>
      <c r="Z149" t="str">
        <f>IF('(15)'!$O92&lt;&gt;0,'(15)'!$O92,"")</f>
        <v/>
      </c>
      <c r="AA149" t="str">
        <f>IF('(16)'!$O92&lt;&gt;0,'(16)'!$O92,"")</f>
        <v/>
      </c>
      <c r="AB149" t="str">
        <f>IF('(17)'!$O92&lt;&gt;0,'(17)'!$O92,"")</f>
        <v/>
      </c>
      <c r="AC149" t="str">
        <f>IF('(18)'!$O92&lt;&gt;0,'(18)'!$O92,"")</f>
        <v/>
      </c>
      <c r="AD149" t="str">
        <f>IF('(19)'!$O92&lt;&gt;0,'(19)'!$O92,"")</f>
        <v/>
      </c>
      <c r="AE149" t="str">
        <f>IF('(20)'!$O92&lt;&gt;0,'(20)'!$O92,"")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t="str">
        <f>IF('(1)'!$O93&lt;&gt;0,'(1)'!$O93,"")</f>
        <v/>
      </c>
      <c r="M150" t="str">
        <f>IF('(2)'!$O93&lt;&gt;0,'(2)'!$O93,"")</f>
        <v/>
      </c>
      <c r="N150" t="str">
        <f>IF('(3)'!$O93&lt;&gt;0,'(3)'!$O93,"")</f>
        <v/>
      </c>
      <c r="O150" t="str">
        <f>IF('(4)'!$O93&lt;&gt;0,'(4)'!$O93,"")</f>
        <v/>
      </c>
      <c r="P150" t="str">
        <f>IF('(5)'!$O93&lt;&gt;0,'(5)'!$O93,"")</f>
        <v/>
      </c>
      <c r="Q150" t="str">
        <f>IF('(6)'!$O93&lt;&gt;0,'(6)'!$O93,"")</f>
        <v/>
      </c>
      <c r="R150" t="str">
        <f>IF('(7)'!$O93&lt;&gt;0,'(7)'!$O93,"")</f>
        <v/>
      </c>
      <c r="S150" t="str">
        <f>IF('(8)'!$O93&lt;&gt;0,'(8)'!$O93,"")</f>
        <v/>
      </c>
      <c r="T150" t="str">
        <f>IF('(9)'!$O93&lt;&gt;0,'(9)'!$O93,"")</f>
        <v/>
      </c>
      <c r="U150" t="str">
        <f>IF('(10)'!$O93&lt;&gt;0,'(10)'!$O93,"")</f>
        <v/>
      </c>
      <c r="V150" t="str">
        <f>IF('(11)'!$O93&lt;&gt;0,'(11)'!$O93,"")</f>
        <v/>
      </c>
      <c r="W150" t="str">
        <f>IF('(12)'!$O93&lt;&gt;0,'(12)'!$O93,"")</f>
        <v/>
      </c>
      <c r="X150" t="str">
        <f>IF('(13)'!$O93&lt;&gt;0,'(13)'!$O93,"")</f>
        <v/>
      </c>
      <c r="Y150" t="str">
        <f>IF('(14)'!$O93&lt;&gt;0,'(14)'!$O93,"")</f>
        <v/>
      </c>
      <c r="Z150" t="str">
        <f>IF('(15)'!$O93&lt;&gt;0,'(15)'!$O93,"")</f>
        <v/>
      </c>
      <c r="AA150" t="str">
        <f>IF('(16)'!$O93&lt;&gt;0,'(16)'!$O93,"")</f>
        <v/>
      </c>
      <c r="AB150" t="str">
        <f>IF('(17)'!$O93&lt;&gt;0,'(17)'!$O93,"")</f>
        <v/>
      </c>
      <c r="AC150" t="str">
        <f>IF('(18)'!$O93&lt;&gt;0,'(18)'!$O93,"")</f>
        <v/>
      </c>
      <c r="AD150" t="str">
        <f>IF('(19)'!$O93&lt;&gt;0,'(19)'!$O93,"")</f>
        <v/>
      </c>
      <c r="AE150" t="str">
        <f>IF('(20)'!$O93&lt;&gt;0,'(20)'!$O93,"")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t="str">
        <f>IF('(1)'!$O94&lt;&gt;0,'(1)'!$O94,"")</f>
        <v/>
      </c>
      <c r="M151" t="str">
        <f>IF('(2)'!$O94&lt;&gt;0,'(2)'!$O94,"")</f>
        <v/>
      </c>
      <c r="N151" t="str">
        <f>IF('(3)'!$O94&lt;&gt;0,'(3)'!$O94,"")</f>
        <v/>
      </c>
      <c r="O151" t="str">
        <f>IF('(4)'!$O94&lt;&gt;0,'(4)'!$O94,"")</f>
        <v/>
      </c>
      <c r="P151" t="str">
        <f>IF('(5)'!$O94&lt;&gt;0,'(5)'!$O94,"")</f>
        <v/>
      </c>
      <c r="Q151" t="str">
        <f>IF('(6)'!$O94&lt;&gt;0,'(6)'!$O94,"")</f>
        <v/>
      </c>
      <c r="R151" t="str">
        <f>IF('(7)'!$O94&lt;&gt;0,'(7)'!$O94,"")</f>
        <v/>
      </c>
      <c r="S151" t="str">
        <f>IF('(8)'!$O94&lt;&gt;0,'(8)'!$O94,"")</f>
        <v/>
      </c>
      <c r="T151" t="str">
        <f>IF('(9)'!$O94&lt;&gt;0,'(9)'!$O94,"")</f>
        <v/>
      </c>
      <c r="U151" t="str">
        <f>IF('(10)'!$O94&lt;&gt;0,'(10)'!$O94,"")</f>
        <v/>
      </c>
      <c r="V151" t="str">
        <f>IF('(11)'!$O94&lt;&gt;0,'(11)'!$O94,"")</f>
        <v/>
      </c>
      <c r="W151" t="str">
        <f>IF('(12)'!$O94&lt;&gt;0,'(12)'!$O94,"")</f>
        <v/>
      </c>
      <c r="X151" t="str">
        <f>IF('(13)'!$O94&lt;&gt;0,'(13)'!$O94,"")</f>
        <v/>
      </c>
      <c r="Y151" t="str">
        <f>IF('(14)'!$O94&lt;&gt;0,'(14)'!$O94,"")</f>
        <v/>
      </c>
      <c r="Z151" t="str">
        <f>IF('(15)'!$O94&lt;&gt;0,'(15)'!$O94,"")</f>
        <v/>
      </c>
      <c r="AA151" t="str">
        <f>IF('(16)'!$O94&lt;&gt;0,'(16)'!$O94,"")</f>
        <v/>
      </c>
      <c r="AB151" t="str">
        <f>IF('(17)'!$O94&lt;&gt;0,'(17)'!$O94,"")</f>
        <v/>
      </c>
      <c r="AC151" t="str">
        <f>IF('(18)'!$O94&lt;&gt;0,'(18)'!$O94,"")</f>
        <v/>
      </c>
      <c r="AD151" t="str">
        <f>IF('(19)'!$O94&lt;&gt;0,'(19)'!$O94,"")</f>
        <v/>
      </c>
      <c r="AE151" t="str">
        <f>IF('(20)'!$O94&lt;&gt;0,'(20)'!$O94,"")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t="str">
        <f>IF('(1)'!$O95&lt;&gt;0,'(1)'!$O95,"")</f>
        <v/>
      </c>
      <c r="M152" t="str">
        <f>IF('(2)'!$O95&lt;&gt;0,'(2)'!$O95,"")</f>
        <v/>
      </c>
      <c r="N152" t="str">
        <f>IF('(3)'!$O95&lt;&gt;0,'(3)'!$O95,"")</f>
        <v/>
      </c>
      <c r="O152" t="str">
        <f>IF('(4)'!$O95&lt;&gt;0,'(4)'!$O95,"")</f>
        <v/>
      </c>
      <c r="P152" t="str">
        <f>IF('(5)'!$O95&lt;&gt;0,'(5)'!$O95,"")</f>
        <v/>
      </c>
      <c r="Q152" t="str">
        <f>IF('(6)'!$O95&lt;&gt;0,'(6)'!$O95,"")</f>
        <v/>
      </c>
      <c r="R152" t="str">
        <f>IF('(7)'!$O95&lt;&gt;0,'(7)'!$O95,"")</f>
        <v/>
      </c>
      <c r="S152" t="str">
        <f>IF('(8)'!$O95&lt;&gt;0,'(8)'!$O95,"")</f>
        <v/>
      </c>
      <c r="T152" t="str">
        <f>IF('(9)'!$O95&lt;&gt;0,'(9)'!$O95,"")</f>
        <v/>
      </c>
      <c r="U152" t="str">
        <f>IF('(10)'!$O95&lt;&gt;0,'(10)'!$O95,"")</f>
        <v/>
      </c>
      <c r="V152" t="str">
        <f>IF('(11)'!$O95&lt;&gt;0,'(11)'!$O95,"")</f>
        <v/>
      </c>
      <c r="W152" t="str">
        <f>IF('(12)'!$O95&lt;&gt;0,'(12)'!$O95,"")</f>
        <v/>
      </c>
      <c r="X152" t="str">
        <f>IF('(13)'!$O95&lt;&gt;0,'(13)'!$O95,"")</f>
        <v/>
      </c>
      <c r="Y152" t="str">
        <f>IF('(14)'!$O95&lt;&gt;0,'(14)'!$O95,"")</f>
        <v/>
      </c>
      <c r="Z152" t="str">
        <f>IF('(15)'!$O95&lt;&gt;0,'(15)'!$O95,"")</f>
        <v/>
      </c>
      <c r="AA152" t="str">
        <f>IF('(16)'!$O95&lt;&gt;0,'(16)'!$O95,"")</f>
        <v/>
      </c>
      <c r="AB152" t="str">
        <f>IF('(17)'!$O95&lt;&gt;0,'(17)'!$O95,"")</f>
        <v/>
      </c>
      <c r="AC152" t="str">
        <f>IF('(18)'!$O95&lt;&gt;0,'(18)'!$O95,"")</f>
        <v/>
      </c>
      <c r="AD152" t="str">
        <f>IF('(19)'!$O95&lt;&gt;0,'(19)'!$O95,"")</f>
        <v/>
      </c>
      <c r="AE152" t="str">
        <f>IF('(20)'!$O95&lt;&gt;0,'(20)'!$O95,"")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t="str">
        <f>IF('(1)'!$O96&lt;&gt;0,'(1)'!$O96,"")</f>
        <v/>
      </c>
      <c r="M153" t="str">
        <f>IF('(2)'!$O96&lt;&gt;0,'(2)'!$O96,"")</f>
        <v/>
      </c>
      <c r="N153" t="str">
        <f>IF('(3)'!$O96&lt;&gt;0,'(3)'!$O96,"")</f>
        <v/>
      </c>
      <c r="O153" t="str">
        <f>IF('(4)'!$O96&lt;&gt;0,'(4)'!$O96,"")</f>
        <v/>
      </c>
      <c r="P153" t="str">
        <f>IF('(5)'!$O96&lt;&gt;0,'(5)'!$O96,"")</f>
        <v/>
      </c>
      <c r="Q153" t="str">
        <f>IF('(6)'!$O96&lt;&gt;0,'(6)'!$O96,"")</f>
        <v/>
      </c>
      <c r="R153" t="str">
        <f>IF('(7)'!$O96&lt;&gt;0,'(7)'!$O96,"")</f>
        <v/>
      </c>
      <c r="S153" t="str">
        <f>IF('(8)'!$O96&lt;&gt;0,'(8)'!$O96,"")</f>
        <v/>
      </c>
      <c r="T153" t="str">
        <f>IF('(9)'!$O96&lt;&gt;0,'(9)'!$O96,"")</f>
        <v/>
      </c>
      <c r="U153" t="str">
        <f>IF('(10)'!$O96&lt;&gt;0,'(10)'!$O96,"")</f>
        <v/>
      </c>
      <c r="V153" t="str">
        <f>IF('(11)'!$O96&lt;&gt;0,'(11)'!$O96,"")</f>
        <v/>
      </c>
      <c r="W153" t="str">
        <f>IF('(12)'!$O96&lt;&gt;0,'(12)'!$O96,"")</f>
        <v/>
      </c>
      <c r="X153" t="str">
        <f>IF('(13)'!$O96&lt;&gt;0,'(13)'!$O96,"")</f>
        <v/>
      </c>
      <c r="Y153" t="str">
        <f>IF('(14)'!$O96&lt;&gt;0,'(14)'!$O96,"")</f>
        <v/>
      </c>
      <c r="Z153" t="str">
        <f>IF('(15)'!$O96&lt;&gt;0,'(15)'!$O96,"")</f>
        <v/>
      </c>
      <c r="AA153" t="str">
        <f>IF('(16)'!$O96&lt;&gt;0,'(16)'!$O96,"")</f>
        <v/>
      </c>
      <c r="AB153" t="str">
        <f>IF('(17)'!$O96&lt;&gt;0,'(17)'!$O96,"")</f>
        <v/>
      </c>
      <c r="AC153" t="str">
        <f>IF('(18)'!$O96&lt;&gt;0,'(18)'!$O96,"")</f>
        <v/>
      </c>
      <c r="AD153" t="str">
        <f>IF('(19)'!$O96&lt;&gt;0,'(19)'!$O96,"")</f>
        <v/>
      </c>
      <c r="AE153" t="str">
        <f>IF('(20)'!$O96&lt;&gt;0,'(20)'!$O96,"")</f>
        <v/>
      </c>
      <c r="AG153" s="1" t="str">
        <f t="shared" si="21"/>
        <v/>
      </c>
      <c r="AH153" s="1"/>
    </row>
    <row r="154" spans="1:34" s="1" customFormat="1">
      <c r="F154" s="8"/>
      <c r="K154" s="29"/>
      <c r="L154"/>
      <c r="M154"/>
      <c r="N154"/>
      <c r="O154"/>
      <c r="P154"/>
      <c r="Q154"/>
      <c r="R154"/>
      <c r="S154"/>
      <c r="T154"/>
      <c r="U154"/>
      <c r="V154"/>
      <c r="W154"/>
      <c r="X154"/>
      <c r="Y154"/>
      <c r="Z154"/>
      <c r="AA154"/>
      <c r="AB154"/>
      <c r="AC154"/>
      <c r="AD154"/>
      <c r="AE154"/>
    </row>
    <row r="155" spans="1:34" s="1" customFormat="1">
      <c r="A155" s="25" t="e">
        <f>(AG155/60)*10</f>
        <v>#VALUE!</v>
      </c>
      <c r="B155" s="756" t="e">
        <f>REPT("|",AG155*14)</f>
        <v>#VALUE!</v>
      </c>
      <c r="C155" s="784"/>
      <c r="D155" s="9" t="s">
        <v>101</v>
      </c>
      <c r="F155" s="1" t="s">
        <v>160</v>
      </c>
      <c r="K155" s="29"/>
      <c r="L155" s="182" t="e">
        <f>IF(SUM(L157:L161)&gt;0,AVERAGEIF(L157:L161, "&lt;&gt;0"),NA())</f>
        <v>#N/A</v>
      </c>
      <c r="M155" s="182" t="e">
        <f t="shared" ref="M155:AE155" si="22">IF(SUM(M157:M161)&gt;0,AVERAGEIF(M157:M161, "&lt;&gt;0"),NA())</f>
        <v>#N/A</v>
      </c>
      <c r="N155" s="182" t="e">
        <f t="shared" si="22"/>
        <v>#N/A</v>
      </c>
      <c r="O155" s="182" t="e">
        <f t="shared" si="22"/>
        <v>#N/A</v>
      </c>
      <c r="P155" s="182" t="e">
        <f t="shared" si="22"/>
        <v>#N/A</v>
      </c>
      <c r="Q155" s="182" t="e">
        <f t="shared" si="22"/>
        <v>#N/A</v>
      </c>
      <c r="R155" s="182" t="e">
        <f t="shared" si="22"/>
        <v>#N/A</v>
      </c>
      <c r="S155" s="182" t="e">
        <f t="shared" si="22"/>
        <v>#N/A</v>
      </c>
      <c r="T155" s="182" t="e">
        <f t="shared" si="22"/>
        <v>#N/A</v>
      </c>
      <c r="U155" s="182" t="e">
        <f t="shared" si="22"/>
        <v>#N/A</v>
      </c>
      <c r="V155" s="182" t="e">
        <f t="shared" si="22"/>
        <v>#N/A</v>
      </c>
      <c r="W155" s="182" t="e">
        <f t="shared" si="22"/>
        <v>#N/A</v>
      </c>
      <c r="X155" s="182" t="e">
        <f t="shared" si="22"/>
        <v>#N/A</v>
      </c>
      <c r="Y155" s="182" t="e">
        <f t="shared" si="22"/>
        <v>#N/A</v>
      </c>
      <c r="Z155" s="182" t="e">
        <f t="shared" si="22"/>
        <v>#N/A</v>
      </c>
      <c r="AA155" s="182" t="e">
        <f t="shared" si="22"/>
        <v>#N/A</v>
      </c>
      <c r="AB155" s="182" t="e">
        <f t="shared" si="22"/>
        <v>#N/A</v>
      </c>
      <c r="AC155" s="182" t="e">
        <f t="shared" si="22"/>
        <v>#N/A</v>
      </c>
      <c r="AD155" s="182" t="e">
        <f t="shared" si="22"/>
        <v>#N/A</v>
      </c>
      <c r="AE155" s="182" t="e">
        <f t="shared" si="22"/>
        <v>#N/A</v>
      </c>
      <c r="AG155" s="78" t="str">
        <f>IF(SUM(AG157:AG161)&gt;0,AVERAGEIF(AG157:AG161, "&lt;&gt;0"),"")</f>
        <v/>
      </c>
    </row>
    <row r="156" spans="1:34" s="1" customFormat="1">
      <c r="F156" s="8"/>
      <c r="K156" s="29"/>
      <c r="L156"/>
      <c r="M156"/>
      <c r="N156"/>
      <c r="O156"/>
      <c r="P156"/>
      <c r="Q156"/>
      <c r="R156"/>
      <c r="S156"/>
      <c r="T156"/>
      <c r="U156"/>
      <c r="V156"/>
      <c r="W156"/>
      <c r="X156"/>
      <c r="Y156"/>
      <c r="Z156"/>
      <c r="AA156"/>
      <c r="AB156"/>
      <c r="AC156"/>
      <c r="AD156"/>
      <c r="AE156"/>
    </row>
    <row r="157" spans="1:34" ht="16.5">
      <c r="A157" s="1"/>
      <c r="B157" s="26" t="e">
        <f>(AG157/60)*10</f>
        <v>#VALUE!</v>
      </c>
      <c r="C157" s="789" t="e">
        <f>REPT("|",AG157*14)</f>
        <v>#VALUE!</v>
      </c>
      <c r="D157" s="790"/>
      <c r="F157" s="8" t="s">
        <v>35</v>
      </c>
      <c r="G157" s="13" t="s">
        <v>306</v>
      </c>
      <c r="H157" s="11"/>
      <c r="I157" s="11"/>
      <c r="J157" s="11"/>
      <c r="K157" s="29" t="s">
        <v>35</v>
      </c>
      <c r="L157" t="str">
        <f>IF('(1)'!$O100&lt;&gt;0,'(1)'!$O100,"")</f>
        <v/>
      </c>
      <c r="M157" t="str">
        <f>IF('(2)'!$O100&lt;&gt;0,'(2)'!$O100,"")</f>
        <v/>
      </c>
      <c r="N157" t="str">
        <f>IF('(3)'!$O100&lt;&gt;0,'(3)'!$O100,"")</f>
        <v/>
      </c>
      <c r="O157" t="str">
        <f>IF('(4)'!$O100&lt;&gt;0,'(4)'!$O100,"")</f>
        <v/>
      </c>
      <c r="P157" t="str">
        <f>IF('(5)'!$O100&lt;&gt;0,'(5)'!$O100,"")</f>
        <v/>
      </c>
      <c r="Q157" t="str">
        <f>IF('(6)'!$O100&lt;&gt;0,'(6)'!$O100,"")</f>
        <v/>
      </c>
      <c r="R157" t="str">
        <f>IF('(7)'!$O100&lt;&gt;0,'(7)'!$O100,"")</f>
        <v/>
      </c>
      <c r="S157" t="str">
        <f>IF('(8)'!$O100&lt;&gt;0,'(8)'!$O100,"")</f>
        <v/>
      </c>
      <c r="T157" t="str">
        <f>IF('(9)'!$O100&lt;&gt;0,'(9)'!$O100,"")</f>
        <v/>
      </c>
      <c r="U157" t="str">
        <f>IF('(10)'!$O100&lt;&gt;0,'(10)'!$O100,"")</f>
        <v/>
      </c>
      <c r="V157" t="str">
        <f>IF('(11)'!$O100&lt;&gt;0,'(11)'!$O100,"")</f>
        <v/>
      </c>
      <c r="W157" t="str">
        <f>IF('(12)'!$O100&lt;&gt;0,'(12)'!$O100,"")</f>
        <v/>
      </c>
      <c r="X157" t="str">
        <f>IF('(13)'!$O100&lt;&gt;0,'(13)'!$O100,"")</f>
        <v/>
      </c>
      <c r="Y157" t="str">
        <f>IF('(14)'!$O100&lt;&gt;0,'(14)'!$O100,"")</f>
        <v/>
      </c>
      <c r="Z157" t="str">
        <f>IF('(15)'!$O100&lt;&gt;0,'(15)'!$O100,"")</f>
        <v/>
      </c>
      <c r="AA157" t="str">
        <f>IF('(16)'!$O100&lt;&gt;0,'(16)'!$O100,"")</f>
        <v/>
      </c>
      <c r="AB157" t="str">
        <f>IF('(17)'!$O100&lt;&gt;0,'(17)'!$O100,"")</f>
        <v/>
      </c>
      <c r="AC157" t="str">
        <f>IF('(18)'!$O100&lt;&gt;0,'(18)'!$O100,"")</f>
        <v/>
      </c>
      <c r="AD157" t="str">
        <f>IF('(19)'!$O100&lt;&gt;0,'(19)'!$O100,"")</f>
        <v/>
      </c>
      <c r="AE157" t="str">
        <f>IF('(20)'!$O100&lt;&gt;0,'(20)'!$O100,"")</f>
        <v/>
      </c>
      <c r="AG157" s="1" t="str">
        <f>IF(SUM(L157:AE157)=0,"",AVERAGEIF(L157:AE157,"&gt;0"))</f>
        <v/>
      </c>
      <c r="AH157" s="1"/>
    </row>
    <row r="158" spans="1:34" ht="16.5">
      <c r="A158" s="1"/>
      <c r="B158" s="26" t="e">
        <f>(AG158/60)*10</f>
        <v>#VALUE!</v>
      </c>
      <c r="C158" s="789" t="e">
        <f>REPT("|",AG158*14)</f>
        <v>#VALUE!</v>
      </c>
      <c r="D158" s="790"/>
      <c r="F158" s="8" t="s">
        <v>36</v>
      </c>
      <c r="G158" s="13" t="s">
        <v>307</v>
      </c>
      <c r="H158" s="11"/>
      <c r="I158" s="11"/>
      <c r="J158" s="11"/>
      <c r="K158" s="29" t="s">
        <v>36</v>
      </c>
      <c r="L158" t="str">
        <f>IF('(1)'!$O101&lt;&gt;0,'(1)'!$O101,"")</f>
        <v/>
      </c>
      <c r="M158" t="str">
        <f>IF('(2)'!$O101&lt;&gt;0,'(2)'!$O101,"")</f>
        <v/>
      </c>
      <c r="N158" t="str">
        <f>IF('(3)'!$O101&lt;&gt;0,'(3)'!$O101,"")</f>
        <v/>
      </c>
      <c r="O158" t="str">
        <f>IF('(4)'!$O101&lt;&gt;0,'(4)'!$O101,"")</f>
        <v/>
      </c>
      <c r="P158" t="str">
        <f>IF('(5)'!$O101&lt;&gt;0,'(5)'!$O101,"")</f>
        <v/>
      </c>
      <c r="Q158" t="str">
        <f>IF('(6)'!$O101&lt;&gt;0,'(6)'!$O101,"")</f>
        <v/>
      </c>
      <c r="R158" t="str">
        <f>IF('(7)'!$O101&lt;&gt;0,'(7)'!$O101,"")</f>
        <v/>
      </c>
      <c r="S158" t="str">
        <f>IF('(8)'!$O101&lt;&gt;0,'(8)'!$O101,"")</f>
        <v/>
      </c>
      <c r="T158" t="str">
        <f>IF('(9)'!$O101&lt;&gt;0,'(9)'!$O101,"")</f>
        <v/>
      </c>
      <c r="U158" t="str">
        <f>IF('(10)'!$O101&lt;&gt;0,'(10)'!$O101,"")</f>
        <v/>
      </c>
      <c r="V158" t="str">
        <f>IF('(11)'!$O101&lt;&gt;0,'(11)'!$O101,"")</f>
        <v/>
      </c>
      <c r="W158" t="str">
        <f>IF('(12)'!$O101&lt;&gt;0,'(12)'!$O101,"")</f>
        <v/>
      </c>
      <c r="X158" t="str">
        <f>IF('(13)'!$O101&lt;&gt;0,'(13)'!$O101,"")</f>
        <v/>
      </c>
      <c r="Y158" t="str">
        <f>IF('(14)'!$O101&lt;&gt;0,'(14)'!$O101,"")</f>
        <v/>
      </c>
      <c r="Z158" t="str">
        <f>IF('(15)'!$O101&lt;&gt;0,'(15)'!$O101,"")</f>
        <v/>
      </c>
      <c r="AA158" t="str">
        <f>IF('(16)'!$O101&lt;&gt;0,'(16)'!$O101,"")</f>
        <v/>
      </c>
      <c r="AB158" t="str">
        <f>IF('(17)'!$O101&lt;&gt;0,'(17)'!$O101,"")</f>
        <v/>
      </c>
      <c r="AC158" t="str">
        <f>IF('(18)'!$O101&lt;&gt;0,'(18)'!$O101,"")</f>
        <v/>
      </c>
      <c r="AD158" t="str">
        <f>IF('(19)'!$O101&lt;&gt;0,'(19)'!$O101,"")</f>
        <v/>
      </c>
      <c r="AE158" t="str">
        <f>IF('(20)'!$O101&lt;&gt;0,'(20)'!$O101,"")</f>
        <v/>
      </c>
      <c r="AG158" s="1" t="str">
        <f>IF(SUM(L158:AE158)=0,"",AVERAGEIF(L158:AE158,"&gt;0"))</f>
        <v/>
      </c>
      <c r="AH158" s="1"/>
    </row>
    <row r="159" spans="1:34" ht="16.5">
      <c r="A159" s="1"/>
      <c r="B159" s="26" t="e">
        <f>(AG159/60)*10</f>
        <v>#VALUE!</v>
      </c>
      <c r="C159" s="789" t="e">
        <f>REPT("|",AG159*14)</f>
        <v>#VALUE!</v>
      </c>
      <c r="D159" s="790"/>
      <c r="F159" s="8" t="s">
        <v>37</v>
      </c>
      <c r="G159" s="13" t="s">
        <v>308</v>
      </c>
      <c r="H159" s="11"/>
      <c r="I159" s="11"/>
      <c r="J159" s="11"/>
      <c r="K159" s="29" t="s">
        <v>37</v>
      </c>
      <c r="L159" t="str">
        <f>IF('(1)'!$O102&lt;&gt;0,'(1)'!$O102,"")</f>
        <v/>
      </c>
      <c r="M159" t="str">
        <f>IF('(2)'!$O102&lt;&gt;0,'(2)'!$O102,"")</f>
        <v/>
      </c>
      <c r="N159" t="str">
        <f>IF('(3)'!$O102&lt;&gt;0,'(3)'!$O102,"")</f>
        <v/>
      </c>
      <c r="O159" t="str">
        <f>IF('(4)'!$O102&lt;&gt;0,'(4)'!$O102,"")</f>
        <v/>
      </c>
      <c r="P159" t="str">
        <f>IF('(5)'!$O102&lt;&gt;0,'(5)'!$O102,"")</f>
        <v/>
      </c>
      <c r="Q159" t="str">
        <f>IF('(6)'!$O102&lt;&gt;0,'(6)'!$O102,"")</f>
        <v/>
      </c>
      <c r="R159" t="str">
        <f>IF('(7)'!$O102&lt;&gt;0,'(7)'!$O102,"")</f>
        <v/>
      </c>
      <c r="S159" t="str">
        <f>IF('(8)'!$O102&lt;&gt;0,'(8)'!$O102,"")</f>
        <v/>
      </c>
      <c r="T159" t="str">
        <f>IF('(9)'!$O102&lt;&gt;0,'(9)'!$O102,"")</f>
        <v/>
      </c>
      <c r="U159" t="str">
        <f>IF('(10)'!$O102&lt;&gt;0,'(10)'!$O102,"")</f>
        <v/>
      </c>
      <c r="V159" t="str">
        <f>IF('(11)'!$O102&lt;&gt;0,'(11)'!$O102,"")</f>
        <v/>
      </c>
      <c r="W159" t="str">
        <f>IF('(12)'!$O102&lt;&gt;0,'(12)'!$O102,"")</f>
        <v/>
      </c>
      <c r="X159" t="str">
        <f>IF('(13)'!$O102&lt;&gt;0,'(13)'!$O102,"")</f>
        <v/>
      </c>
      <c r="Y159" t="str">
        <f>IF('(14)'!$O102&lt;&gt;0,'(14)'!$O102,"")</f>
        <v/>
      </c>
      <c r="Z159" t="str">
        <f>IF('(15)'!$O102&lt;&gt;0,'(15)'!$O102,"")</f>
        <v/>
      </c>
      <c r="AA159" t="str">
        <f>IF('(16)'!$O102&lt;&gt;0,'(16)'!$O102,"")</f>
        <v/>
      </c>
      <c r="AB159" t="str">
        <f>IF('(17)'!$O102&lt;&gt;0,'(17)'!$O102,"")</f>
        <v/>
      </c>
      <c r="AC159" t="str">
        <f>IF('(18)'!$O102&lt;&gt;0,'(18)'!$O102,"")</f>
        <v/>
      </c>
      <c r="AD159" t="str">
        <f>IF('(19)'!$O102&lt;&gt;0,'(19)'!$O102,"")</f>
        <v/>
      </c>
      <c r="AE159" t="str">
        <f>IF('(20)'!$O102&lt;&gt;0,'(20)'!$O102,"")</f>
        <v/>
      </c>
      <c r="AG159" s="1" t="str">
        <f>IF(SUM(L159:AE159)=0,"",AVERAGEIF(L159:AE159,"&gt;0"))</f>
        <v/>
      </c>
      <c r="AH159" s="1"/>
    </row>
    <row r="160" spans="1:34" ht="16.5">
      <c r="A160" s="1"/>
      <c r="B160" s="26" t="e">
        <f>(AG160/60)*10</f>
        <v>#VALUE!</v>
      </c>
      <c r="C160" s="789" t="e">
        <f>REPT("|",AG160*14)</f>
        <v>#VALUE!</v>
      </c>
      <c r="D160" s="790"/>
      <c r="F160" s="8" t="s">
        <v>38</v>
      </c>
      <c r="G160" s="13" t="s">
        <v>309</v>
      </c>
      <c r="H160" s="11"/>
      <c r="I160" s="11"/>
      <c r="J160" s="11"/>
      <c r="K160" s="29" t="s">
        <v>38</v>
      </c>
      <c r="L160" t="str">
        <f>IF('(1)'!$O103&lt;&gt;0,'(1)'!$O103,"")</f>
        <v/>
      </c>
      <c r="M160" t="str">
        <f>IF('(2)'!$O103&lt;&gt;0,'(2)'!$O103,"")</f>
        <v/>
      </c>
      <c r="N160" t="str">
        <f>IF('(3)'!$O103&lt;&gt;0,'(3)'!$O103,"")</f>
        <v/>
      </c>
      <c r="O160" t="str">
        <f>IF('(4)'!$O103&lt;&gt;0,'(4)'!$O103,"")</f>
        <v/>
      </c>
      <c r="P160" t="str">
        <f>IF('(5)'!$O103&lt;&gt;0,'(5)'!$O103,"")</f>
        <v/>
      </c>
      <c r="Q160" t="str">
        <f>IF('(6)'!$O103&lt;&gt;0,'(6)'!$O103,"")</f>
        <v/>
      </c>
      <c r="R160" t="str">
        <f>IF('(7)'!$O103&lt;&gt;0,'(7)'!$O103,"")</f>
        <v/>
      </c>
      <c r="S160" t="str">
        <f>IF('(8)'!$O103&lt;&gt;0,'(8)'!$O103,"")</f>
        <v/>
      </c>
      <c r="T160" t="str">
        <f>IF('(9)'!$O103&lt;&gt;0,'(9)'!$O103,"")</f>
        <v/>
      </c>
      <c r="U160" t="str">
        <f>IF('(10)'!$O103&lt;&gt;0,'(10)'!$O103,"")</f>
        <v/>
      </c>
      <c r="V160" t="str">
        <f>IF('(11)'!$O103&lt;&gt;0,'(11)'!$O103,"")</f>
        <v/>
      </c>
      <c r="W160" t="str">
        <f>IF('(12)'!$O103&lt;&gt;0,'(12)'!$O103,"")</f>
        <v/>
      </c>
      <c r="X160" t="str">
        <f>IF('(13)'!$O103&lt;&gt;0,'(13)'!$O103,"")</f>
        <v/>
      </c>
      <c r="Y160" t="str">
        <f>IF('(14)'!$O103&lt;&gt;0,'(14)'!$O103,"")</f>
        <v/>
      </c>
      <c r="Z160" t="str">
        <f>IF('(15)'!$O103&lt;&gt;0,'(15)'!$O103,"")</f>
        <v/>
      </c>
      <c r="AA160" t="str">
        <f>IF('(16)'!$O103&lt;&gt;0,'(16)'!$O103,"")</f>
        <v/>
      </c>
      <c r="AB160" t="str">
        <f>IF('(17)'!$O103&lt;&gt;0,'(17)'!$O103,"")</f>
        <v/>
      </c>
      <c r="AC160" t="str">
        <f>IF('(18)'!$O103&lt;&gt;0,'(18)'!$O103,"")</f>
        <v/>
      </c>
      <c r="AD160" t="str">
        <f>IF('(19)'!$O103&lt;&gt;0,'(19)'!$O103,"")</f>
        <v/>
      </c>
      <c r="AE160" t="str">
        <f>IF('(20)'!$O103&lt;&gt;0,'(20)'!$O103,"")</f>
        <v/>
      </c>
      <c r="AG160" s="1" t="str">
        <f>IF(SUM(L160:AE160)=0,"",AVERAGEIF(L160:AE160,"&gt;0"))</f>
        <v/>
      </c>
      <c r="AH160" s="1"/>
    </row>
    <row r="161" spans="1:34" ht="16.5">
      <c r="A161" s="1"/>
      <c r="B161" s="26" t="e">
        <f>(AG161/60)*10</f>
        <v>#VALUE!</v>
      </c>
      <c r="C161" s="789" t="e">
        <f>REPT("|",AG161*14)</f>
        <v>#VALUE!</v>
      </c>
      <c r="D161" s="790"/>
      <c r="F161" s="8" t="s">
        <v>39</v>
      </c>
      <c r="G161" s="13" t="s">
        <v>310</v>
      </c>
      <c r="H161" s="11"/>
      <c r="I161" s="11"/>
      <c r="J161" s="11"/>
      <c r="K161" s="29" t="s">
        <v>39</v>
      </c>
      <c r="L161" t="str">
        <f>IF('(1)'!$O104&lt;&gt;0,'(1)'!$O104,"")</f>
        <v/>
      </c>
      <c r="M161" t="str">
        <f>IF('(2)'!$O104&lt;&gt;0,'(2)'!$O104,"")</f>
        <v/>
      </c>
      <c r="N161" t="str">
        <f>IF('(3)'!$O104&lt;&gt;0,'(3)'!$O104,"")</f>
        <v/>
      </c>
      <c r="O161" t="str">
        <f>IF('(4)'!$O104&lt;&gt;0,'(4)'!$O104,"")</f>
        <v/>
      </c>
      <c r="P161" t="str">
        <f>IF('(5)'!$O104&lt;&gt;0,'(5)'!$O104,"")</f>
        <v/>
      </c>
      <c r="Q161" t="str">
        <f>IF('(6)'!$O104&lt;&gt;0,'(6)'!$O104,"")</f>
        <v/>
      </c>
      <c r="R161" t="str">
        <f>IF('(7)'!$O104&lt;&gt;0,'(7)'!$O104,"")</f>
        <v/>
      </c>
      <c r="S161" t="str">
        <f>IF('(8)'!$O104&lt;&gt;0,'(8)'!$O104,"")</f>
        <v/>
      </c>
      <c r="T161" t="str">
        <f>IF('(9)'!$O104&lt;&gt;0,'(9)'!$O104,"")</f>
        <v/>
      </c>
      <c r="U161" t="str">
        <f>IF('(10)'!$O104&lt;&gt;0,'(10)'!$O104,"")</f>
        <v/>
      </c>
      <c r="V161" t="str">
        <f>IF('(11)'!$O104&lt;&gt;0,'(11)'!$O104,"")</f>
        <v/>
      </c>
      <c r="W161" t="str">
        <f>IF('(12)'!$O104&lt;&gt;0,'(12)'!$O104,"")</f>
        <v/>
      </c>
      <c r="X161" t="str">
        <f>IF('(13)'!$O104&lt;&gt;0,'(13)'!$O104,"")</f>
        <v/>
      </c>
      <c r="Y161" t="str">
        <f>IF('(14)'!$O104&lt;&gt;0,'(14)'!$O104,"")</f>
        <v/>
      </c>
      <c r="Z161" t="str">
        <f>IF('(15)'!$O104&lt;&gt;0,'(15)'!$O104,"")</f>
        <v/>
      </c>
      <c r="AA161" t="str">
        <f>IF('(16)'!$O104&lt;&gt;0,'(16)'!$O104,"")</f>
        <v/>
      </c>
      <c r="AB161" t="str">
        <f>IF('(17)'!$O104&lt;&gt;0,'(17)'!$O104,"")</f>
        <v/>
      </c>
      <c r="AC161" t="str">
        <f>IF('(18)'!$O104&lt;&gt;0,'(18)'!$O104,"")</f>
        <v/>
      </c>
      <c r="AD161" t="str">
        <f>IF('(19)'!$O104&lt;&gt;0,'(19)'!$O104,"")</f>
        <v/>
      </c>
      <c r="AE161" t="str">
        <f>IF('(20)'!$O104&lt;&gt;0,'(20)'!$O104,"")</f>
        <v/>
      </c>
      <c r="AG161" s="1" t="str">
        <f>IF(SUM(L161:AE161)=0,"",AVERAGEIF(L161:AE161,"&gt;0"))</f>
        <v/>
      </c>
      <c r="AH161" s="1"/>
    </row>
    <row r="162" spans="1:34" s="1" customFormat="1">
      <c r="F162" s="8"/>
      <c r="K162" s="29"/>
      <c r="L162"/>
      <c r="M162"/>
      <c r="N162"/>
      <c r="O162"/>
      <c r="P162"/>
      <c r="Q162"/>
      <c r="R162"/>
      <c r="S162"/>
      <c r="T162"/>
      <c r="U162"/>
      <c r="V162"/>
      <c r="W162"/>
      <c r="X162"/>
      <c r="Y162"/>
      <c r="Z162"/>
      <c r="AA162"/>
      <c r="AB162"/>
      <c r="AC162"/>
      <c r="AD162"/>
      <c r="AE162"/>
    </row>
    <row r="163" spans="1:34" s="1" customFormat="1">
      <c r="A163" s="25" t="e">
        <f>(AG163/60)*10</f>
        <v>#VALUE!</v>
      </c>
      <c r="B163" s="756" t="e">
        <f>REPT("|",AG163*14)</f>
        <v>#VALUE!</v>
      </c>
      <c r="C163" s="784"/>
      <c r="D163" s="9" t="s">
        <v>102</v>
      </c>
      <c r="F163" s="1" t="s">
        <v>161</v>
      </c>
      <c r="K163" s="29"/>
      <c r="L163" s="182" t="e">
        <f>IF(SUM(L165:L171)&gt;0,AVERAGEIF(L165:L171, "&lt;&gt;0"),NA())</f>
        <v>#N/A</v>
      </c>
      <c r="M163" s="182" t="e">
        <f t="shared" ref="M163:AE163" si="23">IF(SUM(M165:M171)&gt;0,AVERAGEIF(M165:M171, "&lt;&gt;0"),NA())</f>
        <v>#N/A</v>
      </c>
      <c r="N163" s="182" t="e">
        <f t="shared" si="23"/>
        <v>#N/A</v>
      </c>
      <c r="O163" s="182" t="e">
        <f t="shared" si="23"/>
        <v>#N/A</v>
      </c>
      <c r="P163" s="182" t="e">
        <f t="shared" si="23"/>
        <v>#N/A</v>
      </c>
      <c r="Q163" s="182" t="e">
        <f t="shared" si="23"/>
        <v>#N/A</v>
      </c>
      <c r="R163" s="182" t="e">
        <f t="shared" si="23"/>
        <v>#N/A</v>
      </c>
      <c r="S163" s="182" t="e">
        <f t="shared" si="23"/>
        <v>#N/A</v>
      </c>
      <c r="T163" s="182" t="e">
        <f t="shared" si="23"/>
        <v>#N/A</v>
      </c>
      <c r="U163" s="182" t="e">
        <f t="shared" si="23"/>
        <v>#N/A</v>
      </c>
      <c r="V163" s="182" t="e">
        <f t="shared" si="23"/>
        <v>#N/A</v>
      </c>
      <c r="W163" s="182" t="e">
        <f t="shared" si="23"/>
        <v>#N/A</v>
      </c>
      <c r="X163" s="182" t="e">
        <f t="shared" si="23"/>
        <v>#N/A</v>
      </c>
      <c r="Y163" s="182" t="e">
        <f t="shared" si="23"/>
        <v>#N/A</v>
      </c>
      <c r="Z163" s="182" t="e">
        <f t="shared" si="23"/>
        <v>#N/A</v>
      </c>
      <c r="AA163" s="182" t="e">
        <f t="shared" si="23"/>
        <v>#N/A</v>
      </c>
      <c r="AB163" s="182" t="e">
        <f t="shared" si="23"/>
        <v>#N/A</v>
      </c>
      <c r="AC163" s="182" t="e">
        <f t="shared" si="23"/>
        <v>#N/A</v>
      </c>
      <c r="AD163" s="182" t="e">
        <f t="shared" si="23"/>
        <v>#N/A</v>
      </c>
      <c r="AE163" s="182" t="e">
        <f t="shared" si="23"/>
        <v>#N/A</v>
      </c>
      <c r="AG163" s="78" t="str">
        <f>IF(SUM(AG165:AG171)&gt;0,AVERAGEIF(AG165:AG171, "&lt;&gt;0"),"")</f>
        <v/>
      </c>
    </row>
    <row r="164" spans="1:34" s="1" customFormat="1">
      <c r="F164" s="8"/>
      <c r="K164" s="29"/>
      <c r="L164"/>
      <c r="M164"/>
      <c r="N164"/>
      <c r="O164"/>
      <c r="P164"/>
      <c r="Q164"/>
      <c r="R164"/>
      <c r="S164"/>
      <c r="T164"/>
      <c r="U164"/>
      <c r="V164"/>
      <c r="W164"/>
      <c r="X164"/>
      <c r="Y164"/>
      <c r="Z164"/>
      <c r="AA164"/>
      <c r="AB164"/>
      <c r="AC164"/>
      <c r="AD164"/>
      <c r="AE164"/>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t="str">
        <f>IF('(1)'!$O110&lt;&gt;0,'(1)'!$O110,"")</f>
        <v/>
      </c>
      <c r="M165" t="str">
        <f>IF('(2)'!$O110&lt;&gt;0,'(2)'!$O110,"")</f>
        <v/>
      </c>
      <c r="N165" t="str">
        <f>IF('(3)'!$O110&lt;&gt;0,'(3)'!$O110,"")</f>
        <v/>
      </c>
      <c r="O165" t="str">
        <f>IF('(4)'!$O110&lt;&gt;0,'(4)'!$O110,"")</f>
        <v/>
      </c>
      <c r="P165" t="str">
        <f>IF('(5)'!$O110&lt;&gt;0,'(5)'!$O110,"")</f>
        <v/>
      </c>
      <c r="Q165" t="str">
        <f>IF('(6)'!$O110&lt;&gt;0,'(6)'!$O110,"")</f>
        <v/>
      </c>
      <c r="R165" t="str">
        <f>IF('(7)'!$O110&lt;&gt;0,'(7)'!$O110,"")</f>
        <v/>
      </c>
      <c r="S165" t="str">
        <f>IF('(8)'!$O110&lt;&gt;0,'(8)'!$O110,"")</f>
        <v/>
      </c>
      <c r="T165" t="str">
        <f>IF('(9)'!$O110&lt;&gt;0,'(9)'!$O110,"")</f>
        <v/>
      </c>
      <c r="U165" t="str">
        <f>IF('(10)'!$O110&lt;&gt;0,'(10)'!$O110,"")</f>
        <v/>
      </c>
      <c r="V165" t="str">
        <f>IF('(11)'!$O110&lt;&gt;0,'(11)'!$O110,"")</f>
        <v/>
      </c>
      <c r="W165" t="str">
        <f>IF('(12)'!$O110&lt;&gt;0,'(12)'!$O110,"")</f>
        <v/>
      </c>
      <c r="X165" t="str">
        <f>IF('(13)'!$O110&lt;&gt;0,'(13)'!$O110,"")</f>
        <v/>
      </c>
      <c r="Y165" t="str">
        <f>IF('(14)'!$O110&lt;&gt;0,'(14)'!$O110,"")</f>
        <v/>
      </c>
      <c r="Z165" t="str">
        <f>IF('(15)'!$O110&lt;&gt;0,'(15)'!$O110,"")</f>
        <v/>
      </c>
      <c r="AA165" t="str">
        <f>IF('(16)'!$O110&lt;&gt;0,'(16)'!$O110,"")</f>
        <v/>
      </c>
      <c r="AB165" t="str">
        <f>IF('(17)'!$O110&lt;&gt;0,'(17)'!$O110,"")</f>
        <v/>
      </c>
      <c r="AC165" t="str">
        <f>IF('(18)'!$O110&lt;&gt;0,'(18)'!$O110,"")</f>
        <v/>
      </c>
      <c r="AD165" t="str">
        <f>IF('(19)'!$O110&lt;&gt;0,'(19)'!$O110,"")</f>
        <v/>
      </c>
      <c r="AE165" t="str">
        <f>IF('(20)'!$O110&lt;&gt;0,'(20)'!$O110,"")</f>
        <v/>
      </c>
      <c r="AG165" s="1" t="str">
        <f t="shared" ref="AG165:AG171" si="26">IF(SUM(L165:AE165)=0,"",AVERAGEIF(L165:AE165,"&gt;0"))</f>
        <v/>
      </c>
      <c r="AH165" s="1"/>
    </row>
    <row r="166" spans="1:34" ht="16.5">
      <c r="A166" s="1"/>
      <c r="B166" s="26" t="e">
        <f t="shared" si="24"/>
        <v>#VALUE!</v>
      </c>
      <c r="C166" s="789" t="e">
        <f t="shared" si="25"/>
        <v>#VALUE!</v>
      </c>
      <c r="D166" s="790"/>
      <c r="F166" s="8" t="s">
        <v>41</v>
      </c>
      <c r="G166" s="13" t="s">
        <v>312</v>
      </c>
      <c r="H166" s="11"/>
      <c r="I166" s="11"/>
      <c r="J166" s="11"/>
      <c r="K166" s="29" t="s">
        <v>41</v>
      </c>
      <c r="L166" t="str">
        <f>IF('(1)'!$O111&lt;&gt;0,'(1)'!$O111,"")</f>
        <v/>
      </c>
      <c r="M166" t="str">
        <f>IF('(2)'!$O111&lt;&gt;0,'(2)'!$O111,"")</f>
        <v/>
      </c>
      <c r="N166" t="str">
        <f>IF('(3)'!$O111&lt;&gt;0,'(3)'!$O111,"")</f>
        <v/>
      </c>
      <c r="O166" t="str">
        <f>IF('(4)'!$O111&lt;&gt;0,'(4)'!$O111,"")</f>
        <v/>
      </c>
      <c r="P166" t="str">
        <f>IF('(5)'!$O111&lt;&gt;0,'(5)'!$O111,"")</f>
        <v/>
      </c>
      <c r="Q166" t="str">
        <f>IF('(6)'!$O111&lt;&gt;0,'(6)'!$O111,"")</f>
        <v/>
      </c>
      <c r="R166" t="str">
        <f>IF('(7)'!$O111&lt;&gt;0,'(7)'!$O111,"")</f>
        <v/>
      </c>
      <c r="S166" t="str">
        <f>IF('(8)'!$O111&lt;&gt;0,'(8)'!$O111,"")</f>
        <v/>
      </c>
      <c r="T166" t="str">
        <f>IF('(9)'!$O111&lt;&gt;0,'(9)'!$O111,"")</f>
        <v/>
      </c>
      <c r="U166" t="str">
        <f>IF('(10)'!$O111&lt;&gt;0,'(10)'!$O111,"")</f>
        <v/>
      </c>
      <c r="V166" t="str">
        <f>IF('(11)'!$O111&lt;&gt;0,'(11)'!$O111,"")</f>
        <v/>
      </c>
      <c r="W166" t="str">
        <f>IF('(12)'!$O111&lt;&gt;0,'(12)'!$O111,"")</f>
        <v/>
      </c>
      <c r="X166" t="str">
        <f>IF('(13)'!$O111&lt;&gt;0,'(13)'!$O111,"")</f>
        <v/>
      </c>
      <c r="Y166" t="str">
        <f>IF('(14)'!$O111&lt;&gt;0,'(14)'!$O111,"")</f>
        <v/>
      </c>
      <c r="Z166" t="str">
        <f>IF('(15)'!$O111&lt;&gt;0,'(15)'!$O111,"")</f>
        <v/>
      </c>
      <c r="AA166" t="str">
        <f>IF('(16)'!$O111&lt;&gt;0,'(16)'!$O111,"")</f>
        <v/>
      </c>
      <c r="AB166" t="str">
        <f>IF('(17)'!$O111&lt;&gt;0,'(17)'!$O111,"")</f>
        <v/>
      </c>
      <c r="AC166" t="str">
        <f>IF('(18)'!$O111&lt;&gt;0,'(18)'!$O111,"")</f>
        <v/>
      </c>
      <c r="AD166" t="str">
        <f>IF('(19)'!$O111&lt;&gt;0,'(19)'!$O111,"")</f>
        <v/>
      </c>
      <c r="AE166" t="str">
        <f>IF('(20)'!$O111&lt;&gt;0,'(20)'!$O111,"")</f>
        <v/>
      </c>
      <c r="AG166" s="1" t="str">
        <f t="shared" si="26"/>
        <v/>
      </c>
      <c r="AH166" s="1"/>
    </row>
    <row r="167" spans="1:34" ht="16.5">
      <c r="A167" s="1"/>
      <c r="B167" s="26" t="e">
        <f t="shared" si="24"/>
        <v>#VALUE!</v>
      </c>
      <c r="C167" s="789" t="e">
        <f t="shared" si="25"/>
        <v>#VALUE!</v>
      </c>
      <c r="D167" s="790"/>
      <c r="F167" s="8" t="s">
        <v>42</v>
      </c>
      <c r="G167" s="13" t="s">
        <v>313</v>
      </c>
      <c r="H167" s="11"/>
      <c r="I167" s="11"/>
      <c r="J167" s="11"/>
      <c r="K167" s="29" t="s">
        <v>42</v>
      </c>
      <c r="L167" t="str">
        <f>IF('(1)'!$O112&lt;&gt;0,'(1)'!$O112,"")</f>
        <v/>
      </c>
      <c r="M167" t="str">
        <f>IF('(2)'!$O112&lt;&gt;0,'(2)'!$O112,"")</f>
        <v/>
      </c>
      <c r="N167" t="str">
        <f>IF('(3)'!$O112&lt;&gt;0,'(3)'!$O112,"")</f>
        <v/>
      </c>
      <c r="O167" t="str">
        <f>IF('(4)'!$O112&lt;&gt;0,'(4)'!$O112,"")</f>
        <v/>
      </c>
      <c r="P167" t="str">
        <f>IF('(5)'!$O112&lt;&gt;0,'(5)'!$O112,"")</f>
        <v/>
      </c>
      <c r="Q167" t="str">
        <f>IF('(6)'!$O112&lt;&gt;0,'(6)'!$O112,"")</f>
        <v/>
      </c>
      <c r="R167" t="str">
        <f>IF('(7)'!$O112&lt;&gt;0,'(7)'!$O112,"")</f>
        <v/>
      </c>
      <c r="S167" t="str">
        <f>IF('(8)'!$O112&lt;&gt;0,'(8)'!$O112,"")</f>
        <v/>
      </c>
      <c r="T167" t="str">
        <f>IF('(9)'!$O112&lt;&gt;0,'(9)'!$O112,"")</f>
        <v/>
      </c>
      <c r="U167" t="str">
        <f>IF('(10)'!$O112&lt;&gt;0,'(10)'!$O112,"")</f>
        <v/>
      </c>
      <c r="V167" t="str">
        <f>IF('(11)'!$O112&lt;&gt;0,'(11)'!$O112,"")</f>
        <v/>
      </c>
      <c r="W167" t="str">
        <f>IF('(12)'!$O112&lt;&gt;0,'(12)'!$O112,"")</f>
        <v/>
      </c>
      <c r="X167" t="str">
        <f>IF('(13)'!$O112&lt;&gt;0,'(13)'!$O112,"")</f>
        <v/>
      </c>
      <c r="Y167" t="str">
        <f>IF('(14)'!$O112&lt;&gt;0,'(14)'!$O112,"")</f>
        <v/>
      </c>
      <c r="Z167" t="str">
        <f>IF('(15)'!$O112&lt;&gt;0,'(15)'!$O112,"")</f>
        <v/>
      </c>
      <c r="AA167" t="str">
        <f>IF('(16)'!$O112&lt;&gt;0,'(16)'!$O112,"")</f>
        <v/>
      </c>
      <c r="AB167" t="str">
        <f>IF('(17)'!$O112&lt;&gt;0,'(17)'!$O112,"")</f>
        <v/>
      </c>
      <c r="AC167" t="str">
        <f>IF('(18)'!$O112&lt;&gt;0,'(18)'!$O112,"")</f>
        <v/>
      </c>
      <c r="AD167" t="str">
        <f>IF('(19)'!$O112&lt;&gt;0,'(19)'!$O112,"")</f>
        <v/>
      </c>
      <c r="AE167" t="str">
        <f>IF('(20)'!$O112&lt;&gt;0,'(20)'!$O112,"")</f>
        <v/>
      </c>
      <c r="AG167" s="1" t="str">
        <f t="shared" si="26"/>
        <v/>
      </c>
      <c r="AH167" s="1"/>
    </row>
    <row r="168" spans="1:34" ht="16.5">
      <c r="A168" s="1"/>
      <c r="B168" s="26" t="e">
        <f t="shared" si="24"/>
        <v>#VALUE!</v>
      </c>
      <c r="C168" s="789" t="e">
        <f t="shared" si="25"/>
        <v>#VALUE!</v>
      </c>
      <c r="D168" s="790"/>
      <c r="F168" s="8" t="s">
        <v>43</v>
      </c>
      <c r="G168" s="13" t="s">
        <v>314</v>
      </c>
      <c r="H168" s="11"/>
      <c r="I168" s="11"/>
      <c r="J168" s="11"/>
      <c r="K168" s="29" t="s">
        <v>43</v>
      </c>
      <c r="L168" t="str">
        <f>IF('(1)'!$O113&lt;&gt;0,'(1)'!$O113,"")</f>
        <v/>
      </c>
      <c r="M168" t="str">
        <f>IF('(2)'!$O113&lt;&gt;0,'(2)'!$O113,"")</f>
        <v/>
      </c>
      <c r="N168" t="str">
        <f>IF('(3)'!$O113&lt;&gt;0,'(3)'!$O113,"")</f>
        <v/>
      </c>
      <c r="O168" t="str">
        <f>IF('(4)'!$O113&lt;&gt;0,'(4)'!$O113,"")</f>
        <v/>
      </c>
      <c r="P168" t="str">
        <f>IF('(5)'!$O113&lt;&gt;0,'(5)'!$O113,"")</f>
        <v/>
      </c>
      <c r="Q168" t="str">
        <f>IF('(6)'!$O113&lt;&gt;0,'(6)'!$O113,"")</f>
        <v/>
      </c>
      <c r="R168" t="str">
        <f>IF('(7)'!$O113&lt;&gt;0,'(7)'!$O113,"")</f>
        <v/>
      </c>
      <c r="S168" t="str">
        <f>IF('(8)'!$O113&lt;&gt;0,'(8)'!$O113,"")</f>
        <v/>
      </c>
      <c r="T168" t="str">
        <f>IF('(9)'!$O113&lt;&gt;0,'(9)'!$O113,"")</f>
        <v/>
      </c>
      <c r="U168" t="str">
        <f>IF('(10)'!$O113&lt;&gt;0,'(10)'!$O113,"")</f>
        <v/>
      </c>
      <c r="V168" t="str">
        <f>IF('(11)'!$O113&lt;&gt;0,'(11)'!$O113,"")</f>
        <v/>
      </c>
      <c r="W168" t="str">
        <f>IF('(12)'!$O113&lt;&gt;0,'(12)'!$O113,"")</f>
        <v/>
      </c>
      <c r="X168" t="str">
        <f>IF('(13)'!$O113&lt;&gt;0,'(13)'!$O113,"")</f>
        <v/>
      </c>
      <c r="Y168" t="str">
        <f>IF('(14)'!$O113&lt;&gt;0,'(14)'!$O113,"")</f>
        <v/>
      </c>
      <c r="Z168" t="str">
        <f>IF('(15)'!$O113&lt;&gt;0,'(15)'!$O113,"")</f>
        <v/>
      </c>
      <c r="AA168" t="str">
        <f>IF('(16)'!$O113&lt;&gt;0,'(16)'!$O113,"")</f>
        <v/>
      </c>
      <c r="AB168" t="str">
        <f>IF('(17)'!$O113&lt;&gt;0,'(17)'!$O113,"")</f>
        <v/>
      </c>
      <c r="AC168" t="str">
        <f>IF('(18)'!$O113&lt;&gt;0,'(18)'!$O113,"")</f>
        <v/>
      </c>
      <c r="AD168" t="str">
        <f>IF('(19)'!$O113&lt;&gt;0,'(19)'!$O113,"")</f>
        <v/>
      </c>
      <c r="AE168" t="str">
        <f>IF('(20)'!$O113&lt;&gt;0,'(20)'!$O113,"")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t="str">
        <f>IF('(1)'!$O114&lt;&gt;0,'(1)'!$O114,"")</f>
        <v/>
      </c>
      <c r="M169" t="str">
        <f>IF('(2)'!$O114&lt;&gt;0,'(2)'!$O114,"")</f>
        <v/>
      </c>
      <c r="N169" t="str">
        <f>IF('(3)'!$O114&lt;&gt;0,'(3)'!$O114,"")</f>
        <v/>
      </c>
      <c r="O169" t="str">
        <f>IF('(4)'!$O114&lt;&gt;0,'(4)'!$O114,"")</f>
        <v/>
      </c>
      <c r="P169" t="str">
        <f>IF('(5)'!$O114&lt;&gt;0,'(5)'!$O114,"")</f>
        <v/>
      </c>
      <c r="Q169" t="str">
        <f>IF('(6)'!$O114&lt;&gt;0,'(6)'!$O114,"")</f>
        <v/>
      </c>
      <c r="R169" t="str">
        <f>IF('(7)'!$O114&lt;&gt;0,'(7)'!$O114,"")</f>
        <v/>
      </c>
      <c r="S169" t="str">
        <f>IF('(8)'!$O114&lt;&gt;0,'(8)'!$O114,"")</f>
        <v/>
      </c>
      <c r="T169" t="str">
        <f>IF('(9)'!$O114&lt;&gt;0,'(9)'!$O114,"")</f>
        <v/>
      </c>
      <c r="U169" t="str">
        <f>IF('(10)'!$O114&lt;&gt;0,'(10)'!$O114,"")</f>
        <v/>
      </c>
      <c r="V169" t="str">
        <f>IF('(11)'!$O114&lt;&gt;0,'(11)'!$O114,"")</f>
        <v/>
      </c>
      <c r="W169" t="str">
        <f>IF('(12)'!$O114&lt;&gt;0,'(12)'!$O114,"")</f>
        <v/>
      </c>
      <c r="X169" t="str">
        <f>IF('(13)'!$O114&lt;&gt;0,'(13)'!$O114,"")</f>
        <v/>
      </c>
      <c r="Y169" t="str">
        <f>IF('(14)'!$O114&lt;&gt;0,'(14)'!$O114,"")</f>
        <v/>
      </c>
      <c r="Z169" t="str">
        <f>IF('(15)'!$O114&lt;&gt;0,'(15)'!$O114,"")</f>
        <v/>
      </c>
      <c r="AA169" t="str">
        <f>IF('(16)'!$O114&lt;&gt;0,'(16)'!$O114,"")</f>
        <v/>
      </c>
      <c r="AB169" t="str">
        <f>IF('(17)'!$O114&lt;&gt;0,'(17)'!$O114,"")</f>
        <v/>
      </c>
      <c r="AC169" t="str">
        <f>IF('(18)'!$O114&lt;&gt;0,'(18)'!$O114,"")</f>
        <v/>
      </c>
      <c r="AD169" t="str">
        <f>IF('(19)'!$O114&lt;&gt;0,'(19)'!$O114,"")</f>
        <v/>
      </c>
      <c r="AE169" t="str">
        <f>IF('(20)'!$O114&lt;&gt;0,'(20)'!$O114,"")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t="str">
        <f>IF('(1)'!$O115&lt;&gt;0,'(1)'!$O115,"")</f>
        <v/>
      </c>
      <c r="M170" t="str">
        <f>IF('(2)'!$O115&lt;&gt;0,'(2)'!$O115,"")</f>
        <v/>
      </c>
      <c r="N170" t="str">
        <f>IF('(3)'!$O115&lt;&gt;0,'(3)'!$O115,"")</f>
        <v/>
      </c>
      <c r="O170" t="str">
        <f>IF('(4)'!$O115&lt;&gt;0,'(4)'!$O115,"")</f>
        <v/>
      </c>
      <c r="P170" t="str">
        <f>IF('(5)'!$O115&lt;&gt;0,'(5)'!$O115,"")</f>
        <v/>
      </c>
      <c r="Q170" t="str">
        <f>IF('(6)'!$O115&lt;&gt;0,'(6)'!$O115,"")</f>
        <v/>
      </c>
      <c r="R170" t="str">
        <f>IF('(7)'!$O115&lt;&gt;0,'(7)'!$O115,"")</f>
        <v/>
      </c>
      <c r="S170" t="str">
        <f>IF('(8)'!$O115&lt;&gt;0,'(8)'!$O115,"")</f>
        <v/>
      </c>
      <c r="T170" t="str">
        <f>IF('(9)'!$O115&lt;&gt;0,'(9)'!$O115,"")</f>
        <v/>
      </c>
      <c r="U170" t="str">
        <f>IF('(10)'!$O115&lt;&gt;0,'(10)'!$O115,"")</f>
        <v/>
      </c>
      <c r="V170" t="str">
        <f>IF('(11)'!$O115&lt;&gt;0,'(11)'!$O115,"")</f>
        <v/>
      </c>
      <c r="W170" t="str">
        <f>IF('(12)'!$O115&lt;&gt;0,'(12)'!$O115,"")</f>
        <v/>
      </c>
      <c r="X170" t="str">
        <f>IF('(13)'!$O115&lt;&gt;0,'(13)'!$O115,"")</f>
        <v/>
      </c>
      <c r="Y170" t="str">
        <f>IF('(14)'!$O115&lt;&gt;0,'(14)'!$O115,"")</f>
        <v/>
      </c>
      <c r="Z170" t="str">
        <f>IF('(15)'!$O115&lt;&gt;0,'(15)'!$O115,"")</f>
        <v/>
      </c>
      <c r="AA170" t="str">
        <f>IF('(16)'!$O115&lt;&gt;0,'(16)'!$O115,"")</f>
        <v/>
      </c>
      <c r="AB170" t="str">
        <f>IF('(17)'!$O115&lt;&gt;0,'(17)'!$O115,"")</f>
        <v/>
      </c>
      <c r="AC170" t="str">
        <f>IF('(18)'!$O115&lt;&gt;0,'(18)'!$O115,"")</f>
        <v/>
      </c>
      <c r="AD170" t="str">
        <f>IF('(19)'!$O115&lt;&gt;0,'(19)'!$O115,"")</f>
        <v/>
      </c>
      <c r="AE170" t="str">
        <f>IF('(20)'!$O115&lt;&gt;0,'(20)'!$O115,"")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t="str">
        <f>IF('(1)'!$O116&lt;&gt;0,'(1)'!$O116,"")</f>
        <v/>
      </c>
      <c r="M171" t="str">
        <f>IF('(2)'!$O116&lt;&gt;0,'(2)'!$O116,"")</f>
        <v/>
      </c>
      <c r="N171" t="str">
        <f>IF('(3)'!$O116&lt;&gt;0,'(3)'!$O116,"")</f>
        <v/>
      </c>
      <c r="O171" t="str">
        <f>IF('(4)'!$O116&lt;&gt;0,'(4)'!$O116,"")</f>
        <v/>
      </c>
      <c r="P171" t="str">
        <f>IF('(5)'!$O116&lt;&gt;0,'(5)'!$O116,"")</f>
        <v/>
      </c>
      <c r="Q171" t="str">
        <f>IF('(6)'!$O116&lt;&gt;0,'(6)'!$O116,"")</f>
        <v/>
      </c>
      <c r="R171" t="str">
        <f>IF('(7)'!$O116&lt;&gt;0,'(7)'!$O116,"")</f>
        <v/>
      </c>
      <c r="S171" t="str">
        <f>IF('(8)'!$O116&lt;&gt;0,'(8)'!$O116,"")</f>
        <v/>
      </c>
      <c r="T171" t="str">
        <f>IF('(9)'!$O116&lt;&gt;0,'(9)'!$O116,"")</f>
        <v/>
      </c>
      <c r="U171" t="str">
        <f>IF('(10)'!$O116&lt;&gt;0,'(10)'!$O116,"")</f>
        <v/>
      </c>
      <c r="V171" t="str">
        <f>IF('(11)'!$O116&lt;&gt;0,'(11)'!$O116,"")</f>
        <v/>
      </c>
      <c r="W171" t="str">
        <f>IF('(12)'!$O116&lt;&gt;0,'(12)'!$O116,"")</f>
        <v/>
      </c>
      <c r="X171" t="str">
        <f>IF('(13)'!$O116&lt;&gt;0,'(13)'!$O116,"")</f>
        <v/>
      </c>
      <c r="Y171" t="str">
        <f>IF('(14)'!$O116&lt;&gt;0,'(14)'!$O116,"")</f>
        <v/>
      </c>
      <c r="Z171" t="str">
        <f>IF('(15)'!$O116&lt;&gt;0,'(15)'!$O116,"")</f>
        <v/>
      </c>
      <c r="AA171" t="str">
        <f>IF('(16)'!$O116&lt;&gt;0,'(16)'!$O116,"")</f>
        <v/>
      </c>
      <c r="AB171" t="str">
        <f>IF('(17)'!$O116&lt;&gt;0,'(17)'!$O116,"")</f>
        <v/>
      </c>
      <c r="AC171" t="str">
        <f>IF('(18)'!$O116&lt;&gt;0,'(18)'!$O116,"")</f>
        <v/>
      </c>
      <c r="AD171" t="str">
        <f>IF('(19)'!$O116&lt;&gt;0,'(19)'!$O116,"")</f>
        <v/>
      </c>
      <c r="AE171" t="str">
        <f>IF('(20)'!$O116&lt;&gt;0,'(20)'!$O116,"")</f>
        <v/>
      </c>
      <c r="AG171" s="1" t="str">
        <f t="shared" si="26"/>
        <v/>
      </c>
      <c r="AH171" s="1"/>
    </row>
    <row r="172" spans="1:34" s="1" customFormat="1">
      <c r="F172" s="8"/>
      <c r="K172" s="29"/>
      <c r="L172"/>
      <c r="M172"/>
      <c r="N172"/>
      <c r="O172"/>
      <c r="P172"/>
      <c r="Q172"/>
      <c r="R172"/>
      <c r="S172"/>
      <c r="T172"/>
      <c r="U172"/>
      <c r="V172"/>
      <c r="W172"/>
      <c r="X172"/>
      <c r="Y172"/>
      <c r="Z172"/>
      <c r="AA172"/>
      <c r="AB172"/>
      <c r="AC172"/>
      <c r="AD172"/>
      <c r="AE172"/>
    </row>
    <row r="173" spans="1:34" s="1" customFormat="1">
      <c r="A173" s="25" t="e">
        <f>(AG173/60)*10</f>
        <v>#VALUE!</v>
      </c>
      <c r="B173" s="756" t="e">
        <f>REPT("|",AG173*14)</f>
        <v>#VALUE!</v>
      </c>
      <c r="C173" s="784"/>
      <c r="D173" s="9" t="s">
        <v>103</v>
      </c>
      <c r="F173" s="1" t="s">
        <v>162</v>
      </c>
      <c r="K173" s="29"/>
      <c r="L173" s="182" t="e">
        <f>IF(SUM(L175:L181)&gt;0,AVERAGEIF(L175:L181, "&lt;&gt;0"),NA())</f>
        <v>#N/A</v>
      </c>
      <c r="M173" s="182" t="e">
        <f t="shared" ref="M173:AE173" si="27">IF(SUM(M175:M181)&gt;0,AVERAGEIF(M175:M181, "&lt;&gt;0"),NA())</f>
        <v>#N/A</v>
      </c>
      <c r="N173" s="182" t="e">
        <f t="shared" si="27"/>
        <v>#N/A</v>
      </c>
      <c r="O173" s="182" t="e">
        <f t="shared" si="27"/>
        <v>#N/A</v>
      </c>
      <c r="P173" s="182" t="e">
        <f t="shared" si="27"/>
        <v>#N/A</v>
      </c>
      <c r="Q173" s="182" t="e">
        <f t="shared" si="27"/>
        <v>#N/A</v>
      </c>
      <c r="R173" s="182" t="e">
        <f t="shared" si="27"/>
        <v>#N/A</v>
      </c>
      <c r="S173" s="182" t="e">
        <f t="shared" si="27"/>
        <v>#N/A</v>
      </c>
      <c r="T173" s="182" t="e">
        <f t="shared" si="27"/>
        <v>#N/A</v>
      </c>
      <c r="U173" s="182" t="e">
        <f t="shared" si="27"/>
        <v>#N/A</v>
      </c>
      <c r="V173" s="182" t="e">
        <f t="shared" si="27"/>
        <v>#N/A</v>
      </c>
      <c r="W173" s="182" t="e">
        <f t="shared" si="27"/>
        <v>#N/A</v>
      </c>
      <c r="X173" s="182" t="e">
        <f t="shared" si="27"/>
        <v>#N/A</v>
      </c>
      <c r="Y173" s="182" t="e">
        <f t="shared" si="27"/>
        <v>#N/A</v>
      </c>
      <c r="Z173" s="182" t="e">
        <f t="shared" si="27"/>
        <v>#N/A</v>
      </c>
      <c r="AA173" s="182" t="e">
        <f t="shared" si="27"/>
        <v>#N/A</v>
      </c>
      <c r="AB173" s="182" t="e">
        <f t="shared" si="27"/>
        <v>#N/A</v>
      </c>
      <c r="AC173" s="182" t="e">
        <f t="shared" si="27"/>
        <v>#N/A</v>
      </c>
      <c r="AD173" s="182" t="e">
        <f t="shared" si="27"/>
        <v>#N/A</v>
      </c>
      <c r="AE173" s="182" t="e">
        <f t="shared" si="27"/>
        <v>#N/A</v>
      </c>
      <c r="AG173" s="78" t="str">
        <f>IF(SUM(AG175:AG181)&gt;0,AVERAGEIF(AG175:AG181, "&lt;&gt;0"),"")</f>
        <v/>
      </c>
    </row>
    <row r="174" spans="1:34" s="1" customFormat="1">
      <c r="F174" s="8"/>
      <c r="K174" s="29"/>
      <c r="L174"/>
      <c r="M174"/>
      <c r="N174"/>
      <c r="O174"/>
      <c r="P174"/>
      <c r="Q174"/>
      <c r="R174"/>
      <c r="S174"/>
      <c r="T174"/>
      <c r="U174"/>
      <c r="V174"/>
      <c r="W174"/>
      <c r="X174"/>
      <c r="Y174"/>
      <c r="Z174"/>
      <c r="AA174"/>
      <c r="AB174"/>
      <c r="AC174"/>
      <c r="AD174"/>
      <c r="AE174"/>
    </row>
    <row r="175" spans="1:34" ht="16.5">
      <c r="A175" s="1"/>
      <c r="B175" s="26" t="e">
        <f t="shared" ref="B175:B181" si="28">(AG175/60)*10</f>
        <v>#VALUE!</v>
      </c>
      <c r="C175" s="789" t="e">
        <f t="shared" ref="C175:C181" si="29">REPT("|",AG175*14)</f>
        <v>#VALUE!</v>
      </c>
      <c r="D175" s="790"/>
      <c r="F175" s="8" t="s">
        <v>47</v>
      </c>
      <c r="G175" s="13" t="s">
        <v>318</v>
      </c>
      <c r="H175" s="11"/>
      <c r="I175" s="11"/>
      <c r="J175" s="11"/>
      <c r="K175" s="29" t="s">
        <v>47</v>
      </c>
      <c r="L175" t="str">
        <f>IF('(1)'!$O120&lt;&gt;0,'(1)'!$O120,"")</f>
        <v/>
      </c>
      <c r="M175" t="str">
        <f>IF('(2)'!$O120&lt;&gt;0,'(2)'!$O120,"")</f>
        <v/>
      </c>
      <c r="N175" t="str">
        <f>IF('(3)'!$O120&lt;&gt;0,'(3)'!$O120,"")</f>
        <v/>
      </c>
      <c r="O175" t="str">
        <f>IF('(4)'!$O120&lt;&gt;0,'(4)'!$O120,"")</f>
        <v/>
      </c>
      <c r="P175" t="str">
        <f>IF('(5)'!$O120&lt;&gt;0,'(5)'!$O120,"")</f>
        <v/>
      </c>
      <c r="Q175" t="str">
        <f>IF('(6)'!$O120&lt;&gt;0,'(6)'!$O120,"")</f>
        <v/>
      </c>
      <c r="R175" t="str">
        <f>IF('(7)'!$O120&lt;&gt;0,'(7)'!$O120,"")</f>
        <v/>
      </c>
      <c r="S175" t="str">
        <f>IF('(8)'!$O120&lt;&gt;0,'(8)'!$O120,"")</f>
        <v/>
      </c>
      <c r="T175" t="str">
        <f>IF('(9)'!$O120&lt;&gt;0,'(9)'!$O120,"")</f>
        <v/>
      </c>
      <c r="U175" t="str">
        <f>IF('(10)'!$O120&lt;&gt;0,'(10)'!$O120,"")</f>
        <v/>
      </c>
      <c r="V175" t="str">
        <f>IF('(11)'!$O120&lt;&gt;0,'(11)'!$O120,"")</f>
        <v/>
      </c>
      <c r="W175" t="str">
        <f>IF('(12)'!$O120&lt;&gt;0,'(12)'!$O120,"")</f>
        <v/>
      </c>
      <c r="X175" t="str">
        <f>IF('(13)'!$O120&lt;&gt;0,'(13)'!$O120,"")</f>
        <v/>
      </c>
      <c r="Y175" t="str">
        <f>IF('(14)'!$O120&lt;&gt;0,'(14)'!$O120,"")</f>
        <v/>
      </c>
      <c r="Z175" t="str">
        <f>IF('(15)'!$O120&lt;&gt;0,'(15)'!$O120,"")</f>
        <v/>
      </c>
      <c r="AA175" t="str">
        <f>IF('(16)'!$O120&lt;&gt;0,'(16)'!$O120,"")</f>
        <v/>
      </c>
      <c r="AB175" t="str">
        <f>IF('(17)'!$O120&lt;&gt;0,'(17)'!$O120,"")</f>
        <v/>
      </c>
      <c r="AC175" t="str">
        <f>IF('(18)'!$O120&lt;&gt;0,'(18)'!$O120,"")</f>
        <v/>
      </c>
      <c r="AD175" t="str">
        <f>IF('(19)'!$O120&lt;&gt;0,'(19)'!$O120,"")</f>
        <v/>
      </c>
      <c r="AE175" t="str">
        <f>IF('(20)'!$O120&lt;&gt;0,'(20)'!$O120,"")</f>
        <v/>
      </c>
      <c r="AF175" s="11"/>
      <c r="AG175" s="1" t="str">
        <f t="shared" ref="AG175:AG181" si="30">IF(SUM(L175:AE175)=0,"",AVERAGEIF(L175:AE175,"&gt;0"))</f>
        <v/>
      </c>
      <c r="AH175" s="1"/>
    </row>
    <row r="176" spans="1:34" ht="16.5">
      <c r="A176" s="1"/>
      <c r="B176" s="26" t="e">
        <f t="shared" si="28"/>
        <v>#VALUE!</v>
      </c>
      <c r="C176" s="789" t="e">
        <f t="shared" si="29"/>
        <v>#VALUE!</v>
      </c>
      <c r="D176" s="790"/>
      <c r="F176" s="8" t="s">
        <v>48</v>
      </c>
      <c r="G176" s="13" t="s">
        <v>319</v>
      </c>
      <c r="H176" s="11"/>
      <c r="I176" s="11"/>
      <c r="J176" s="11"/>
      <c r="K176" s="29" t="s">
        <v>48</v>
      </c>
      <c r="L176" t="str">
        <f>IF('(1)'!$O121&lt;&gt;0,'(1)'!$O121,"")</f>
        <v/>
      </c>
      <c r="M176" t="str">
        <f>IF('(2)'!$O121&lt;&gt;0,'(2)'!$O121,"")</f>
        <v/>
      </c>
      <c r="N176" t="str">
        <f>IF('(3)'!$O121&lt;&gt;0,'(3)'!$O121,"")</f>
        <v/>
      </c>
      <c r="O176" t="str">
        <f>IF('(4)'!$O121&lt;&gt;0,'(4)'!$O121,"")</f>
        <v/>
      </c>
      <c r="P176" t="str">
        <f>IF('(5)'!$O121&lt;&gt;0,'(5)'!$O121,"")</f>
        <v/>
      </c>
      <c r="Q176" t="str">
        <f>IF('(6)'!$O121&lt;&gt;0,'(6)'!$O121,"")</f>
        <v/>
      </c>
      <c r="R176" t="str">
        <f>IF('(7)'!$O121&lt;&gt;0,'(7)'!$O121,"")</f>
        <v/>
      </c>
      <c r="S176" t="str">
        <f>IF('(8)'!$O121&lt;&gt;0,'(8)'!$O121,"")</f>
        <v/>
      </c>
      <c r="T176" t="str">
        <f>IF('(9)'!$O121&lt;&gt;0,'(9)'!$O121,"")</f>
        <v/>
      </c>
      <c r="U176" t="str">
        <f>IF('(10)'!$O121&lt;&gt;0,'(10)'!$O121,"")</f>
        <v/>
      </c>
      <c r="V176" t="str">
        <f>IF('(11)'!$O121&lt;&gt;0,'(11)'!$O121,"")</f>
        <v/>
      </c>
      <c r="W176" t="str">
        <f>IF('(12)'!$O121&lt;&gt;0,'(12)'!$O121,"")</f>
        <v/>
      </c>
      <c r="X176" t="str">
        <f>IF('(13)'!$O121&lt;&gt;0,'(13)'!$O121,"")</f>
        <v/>
      </c>
      <c r="Y176" t="str">
        <f>IF('(14)'!$O121&lt;&gt;0,'(14)'!$O121,"")</f>
        <v/>
      </c>
      <c r="Z176" t="str">
        <f>IF('(15)'!$O121&lt;&gt;0,'(15)'!$O121,"")</f>
        <v/>
      </c>
      <c r="AA176" t="str">
        <f>IF('(16)'!$O121&lt;&gt;0,'(16)'!$O121,"")</f>
        <v/>
      </c>
      <c r="AB176" t="str">
        <f>IF('(17)'!$O121&lt;&gt;0,'(17)'!$O121,"")</f>
        <v/>
      </c>
      <c r="AC176" t="str">
        <f>IF('(18)'!$O121&lt;&gt;0,'(18)'!$O121,"")</f>
        <v/>
      </c>
      <c r="AD176" t="str">
        <f>IF('(19)'!$O121&lt;&gt;0,'(19)'!$O121,"")</f>
        <v/>
      </c>
      <c r="AE176" t="str">
        <f>IF('(20)'!$O121&lt;&gt;0,'(20)'!$O121,"")</f>
        <v/>
      </c>
      <c r="AF176" s="11"/>
      <c r="AG176" s="1" t="str">
        <f t="shared" si="30"/>
        <v/>
      </c>
      <c r="AH176" s="1"/>
    </row>
    <row r="177" spans="1:34" ht="16.5">
      <c r="A177" s="1"/>
      <c r="B177" s="26" t="e">
        <f t="shared" si="28"/>
        <v>#VALUE!</v>
      </c>
      <c r="C177" s="789" t="e">
        <f t="shared" si="29"/>
        <v>#VALUE!</v>
      </c>
      <c r="D177" s="790"/>
      <c r="F177" s="8" t="s">
        <v>49</v>
      </c>
      <c r="G177" s="13" t="s">
        <v>320</v>
      </c>
      <c r="H177" s="11"/>
      <c r="I177" s="11"/>
      <c r="J177" s="11"/>
      <c r="K177" s="29" t="s">
        <v>49</v>
      </c>
      <c r="L177" t="str">
        <f>IF('(1)'!$O122&lt;&gt;0,'(1)'!$O122,"")</f>
        <v/>
      </c>
      <c r="M177" t="str">
        <f>IF('(2)'!$O122&lt;&gt;0,'(2)'!$O122,"")</f>
        <v/>
      </c>
      <c r="N177" t="str">
        <f>IF('(3)'!$O122&lt;&gt;0,'(3)'!$O122,"")</f>
        <v/>
      </c>
      <c r="O177" t="str">
        <f>IF('(4)'!$O122&lt;&gt;0,'(4)'!$O122,"")</f>
        <v/>
      </c>
      <c r="P177" t="str">
        <f>IF('(5)'!$O122&lt;&gt;0,'(5)'!$O122,"")</f>
        <v/>
      </c>
      <c r="Q177" t="str">
        <f>IF('(6)'!$O122&lt;&gt;0,'(6)'!$O122,"")</f>
        <v/>
      </c>
      <c r="R177" t="str">
        <f>IF('(7)'!$O122&lt;&gt;0,'(7)'!$O122,"")</f>
        <v/>
      </c>
      <c r="S177" t="str">
        <f>IF('(8)'!$O122&lt;&gt;0,'(8)'!$O122,"")</f>
        <v/>
      </c>
      <c r="T177" t="str">
        <f>IF('(9)'!$O122&lt;&gt;0,'(9)'!$O122,"")</f>
        <v/>
      </c>
      <c r="U177" t="str">
        <f>IF('(10)'!$O122&lt;&gt;0,'(10)'!$O122,"")</f>
        <v/>
      </c>
      <c r="V177" t="str">
        <f>IF('(11)'!$O122&lt;&gt;0,'(11)'!$O122,"")</f>
        <v/>
      </c>
      <c r="W177" t="str">
        <f>IF('(12)'!$O122&lt;&gt;0,'(12)'!$O122,"")</f>
        <v/>
      </c>
      <c r="X177" t="str">
        <f>IF('(13)'!$O122&lt;&gt;0,'(13)'!$O122,"")</f>
        <v/>
      </c>
      <c r="Y177" t="str">
        <f>IF('(14)'!$O122&lt;&gt;0,'(14)'!$O122,"")</f>
        <v/>
      </c>
      <c r="Z177" t="str">
        <f>IF('(15)'!$O122&lt;&gt;0,'(15)'!$O122,"")</f>
        <v/>
      </c>
      <c r="AA177" t="str">
        <f>IF('(16)'!$O122&lt;&gt;0,'(16)'!$O122,"")</f>
        <v/>
      </c>
      <c r="AB177" t="str">
        <f>IF('(17)'!$O122&lt;&gt;0,'(17)'!$O122,"")</f>
        <v/>
      </c>
      <c r="AC177" t="str">
        <f>IF('(18)'!$O122&lt;&gt;0,'(18)'!$O122,"")</f>
        <v/>
      </c>
      <c r="AD177" t="str">
        <f>IF('(19)'!$O122&lt;&gt;0,'(19)'!$O122,"")</f>
        <v/>
      </c>
      <c r="AE177" t="str">
        <f>IF('(20)'!$O122&lt;&gt;0,'(20)'!$O122,"")</f>
        <v/>
      </c>
      <c r="AF177" s="11"/>
      <c r="AG177" s="1" t="str">
        <f t="shared" si="30"/>
        <v/>
      </c>
      <c r="AH177" s="1"/>
    </row>
    <row r="178" spans="1:34" ht="16.5">
      <c r="A178" s="1"/>
      <c r="B178" s="26" t="e">
        <f t="shared" si="28"/>
        <v>#VALUE!</v>
      </c>
      <c r="C178" s="789" t="e">
        <f t="shared" si="29"/>
        <v>#VALUE!</v>
      </c>
      <c r="D178" s="790"/>
      <c r="F178" s="8" t="s">
        <v>50</v>
      </c>
      <c r="G178" s="13" t="s">
        <v>321</v>
      </c>
      <c r="H178" s="11"/>
      <c r="I178" s="11"/>
      <c r="J178" s="11"/>
      <c r="K178" s="29" t="s">
        <v>50</v>
      </c>
      <c r="L178" t="str">
        <f>IF('(1)'!$O123&lt;&gt;0,'(1)'!$O123,"")</f>
        <v/>
      </c>
      <c r="M178" t="str">
        <f>IF('(2)'!$O123&lt;&gt;0,'(2)'!$O123,"")</f>
        <v/>
      </c>
      <c r="N178" t="str">
        <f>IF('(3)'!$O123&lt;&gt;0,'(3)'!$O123,"")</f>
        <v/>
      </c>
      <c r="O178" t="str">
        <f>IF('(4)'!$O123&lt;&gt;0,'(4)'!$O123,"")</f>
        <v/>
      </c>
      <c r="P178" t="str">
        <f>IF('(5)'!$O123&lt;&gt;0,'(5)'!$O123,"")</f>
        <v/>
      </c>
      <c r="Q178" t="str">
        <f>IF('(6)'!$O123&lt;&gt;0,'(6)'!$O123,"")</f>
        <v/>
      </c>
      <c r="R178" t="str">
        <f>IF('(7)'!$O123&lt;&gt;0,'(7)'!$O123,"")</f>
        <v/>
      </c>
      <c r="S178" t="str">
        <f>IF('(8)'!$O123&lt;&gt;0,'(8)'!$O123,"")</f>
        <v/>
      </c>
      <c r="T178" t="str">
        <f>IF('(9)'!$O123&lt;&gt;0,'(9)'!$O123,"")</f>
        <v/>
      </c>
      <c r="U178" t="str">
        <f>IF('(10)'!$O123&lt;&gt;0,'(10)'!$O123,"")</f>
        <v/>
      </c>
      <c r="V178" t="str">
        <f>IF('(11)'!$O123&lt;&gt;0,'(11)'!$O123,"")</f>
        <v/>
      </c>
      <c r="W178" t="str">
        <f>IF('(12)'!$O123&lt;&gt;0,'(12)'!$O123,"")</f>
        <v/>
      </c>
      <c r="X178" t="str">
        <f>IF('(13)'!$O123&lt;&gt;0,'(13)'!$O123,"")</f>
        <v/>
      </c>
      <c r="Y178" t="str">
        <f>IF('(14)'!$O123&lt;&gt;0,'(14)'!$O123,"")</f>
        <v/>
      </c>
      <c r="Z178" t="str">
        <f>IF('(15)'!$O123&lt;&gt;0,'(15)'!$O123,"")</f>
        <v/>
      </c>
      <c r="AA178" t="str">
        <f>IF('(16)'!$O123&lt;&gt;0,'(16)'!$O123,"")</f>
        <v/>
      </c>
      <c r="AB178" t="str">
        <f>IF('(17)'!$O123&lt;&gt;0,'(17)'!$O123,"")</f>
        <v/>
      </c>
      <c r="AC178" t="str">
        <f>IF('(18)'!$O123&lt;&gt;0,'(18)'!$O123,"")</f>
        <v/>
      </c>
      <c r="AD178" t="str">
        <f>IF('(19)'!$O123&lt;&gt;0,'(19)'!$O123,"")</f>
        <v/>
      </c>
      <c r="AE178" t="str">
        <f>IF('(20)'!$O123&lt;&gt;0,'(20)'!$O123,"")</f>
        <v/>
      </c>
      <c r="AF178" s="11"/>
      <c r="AG178" s="1" t="str">
        <f t="shared" si="30"/>
        <v/>
      </c>
      <c r="AH178" s="1"/>
    </row>
    <row r="179" spans="1:34" ht="16.5">
      <c r="A179" s="1"/>
      <c r="B179" s="26" t="e">
        <f t="shared" si="28"/>
        <v>#VALUE!</v>
      </c>
      <c r="C179" s="789" t="e">
        <f t="shared" si="29"/>
        <v>#VALUE!</v>
      </c>
      <c r="D179" s="790"/>
      <c r="F179" s="8" t="s">
        <v>51</v>
      </c>
      <c r="G179" s="13" t="s">
        <v>322</v>
      </c>
      <c r="H179" s="11"/>
      <c r="I179" s="11"/>
      <c r="J179" s="11"/>
      <c r="K179" s="29" t="s">
        <v>51</v>
      </c>
      <c r="L179" t="str">
        <f>IF('(1)'!$O124&lt;&gt;0,'(1)'!$O124,"")</f>
        <v/>
      </c>
      <c r="M179" t="str">
        <f>IF('(2)'!$O124&lt;&gt;0,'(2)'!$O124,"")</f>
        <v/>
      </c>
      <c r="N179" t="str">
        <f>IF('(3)'!$O124&lt;&gt;0,'(3)'!$O124,"")</f>
        <v/>
      </c>
      <c r="O179" t="str">
        <f>IF('(4)'!$O124&lt;&gt;0,'(4)'!$O124,"")</f>
        <v/>
      </c>
      <c r="P179" t="str">
        <f>IF('(5)'!$O124&lt;&gt;0,'(5)'!$O124,"")</f>
        <v/>
      </c>
      <c r="Q179" t="str">
        <f>IF('(6)'!$O124&lt;&gt;0,'(6)'!$O124,"")</f>
        <v/>
      </c>
      <c r="R179" t="str">
        <f>IF('(7)'!$O124&lt;&gt;0,'(7)'!$O124,"")</f>
        <v/>
      </c>
      <c r="S179" t="str">
        <f>IF('(8)'!$O124&lt;&gt;0,'(8)'!$O124,"")</f>
        <v/>
      </c>
      <c r="T179" t="str">
        <f>IF('(9)'!$O124&lt;&gt;0,'(9)'!$O124,"")</f>
        <v/>
      </c>
      <c r="U179" t="str">
        <f>IF('(10)'!$O124&lt;&gt;0,'(10)'!$O124,"")</f>
        <v/>
      </c>
      <c r="V179" t="str">
        <f>IF('(11)'!$O124&lt;&gt;0,'(11)'!$O124,"")</f>
        <v/>
      </c>
      <c r="W179" t="str">
        <f>IF('(12)'!$O124&lt;&gt;0,'(12)'!$O124,"")</f>
        <v/>
      </c>
      <c r="X179" t="str">
        <f>IF('(13)'!$O124&lt;&gt;0,'(13)'!$O124,"")</f>
        <v/>
      </c>
      <c r="Y179" t="str">
        <f>IF('(14)'!$O124&lt;&gt;0,'(14)'!$O124,"")</f>
        <v/>
      </c>
      <c r="Z179" t="str">
        <f>IF('(15)'!$O124&lt;&gt;0,'(15)'!$O124,"")</f>
        <v/>
      </c>
      <c r="AA179" t="str">
        <f>IF('(16)'!$O124&lt;&gt;0,'(16)'!$O124,"")</f>
        <v/>
      </c>
      <c r="AB179" t="str">
        <f>IF('(17)'!$O124&lt;&gt;0,'(17)'!$O124,"")</f>
        <v/>
      </c>
      <c r="AC179" t="str">
        <f>IF('(18)'!$O124&lt;&gt;0,'(18)'!$O124,"")</f>
        <v/>
      </c>
      <c r="AD179" t="str">
        <f>IF('(19)'!$O124&lt;&gt;0,'(19)'!$O124,"")</f>
        <v/>
      </c>
      <c r="AE179" t="str">
        <f>IF('(20)'!$O124&lt;&gt;0,'(20)'!$O124,"")</f>
        <v/>
      </c>
      <c r="AF179" s="11"/>
      <c r="AG179" s="1" t="str">
        <f t="shared" si="30"/>
        <v/>
      </c>
      <c r="AH179" s="1"/>
    </row>
    <row r="180" spans="1:34" ht="16.5">
      <c r="A180" s="1"/>
      <c r="B180" s="26" t="e">
        <f t="shared" si="28"/>
        <v>#VALUE!</v>
      </c>
      <c r="C180" s="789" t="e">
        <f t="shared" si="29"/>
        <v>#VALUE!</v>
      </c>
      <c r="D180" s="790"/>
      <c r="F180" s="8" t="s">
        <v>52</v>
      </c>
      <c r="G180" s="13" t="s">
        <v>317</v>
      </c>
      <c r="H180" s="11"/>
      <c r="I180" s="11"/>
      <c r="J180" s="11"/>
      <c r="K180" s="29" t="s">
        <v>52</v>
      </c>
      <c r="L180" t="str">
        <f>IF('(1)'!$O125&lt;&gt;0,'(1)'!$O125,"")</f>
        <v/>
      </c>
      <c r="M180" t="str">
        <f>IF('(2)'!$O125&lt;&gt;0,'(2)'!$O125,"")</f>
        <v/>
      </c>
      <c r="N180" t="str">
        <f>IF('(3)'!$O125&lt;&gt;0,'(3)'!$O125,"")</f>
        <v/>
      </c>
      <c r="O180" t="str">
        <f>IF('(4)'!$O125&lt;&gt;0,'(4)'!$O125,"")</f>
        <v/>
      </c>
      <c r="P180" t="str">
        <f>IF('(5)'!$O125&lt;&gt;0,'(5)'!$O125,"")</f>
        <v/>
      </c>
      <c r="Q180" t="str">
        <f>IF('(6)'!$O125&lt;&gt;0,'(6)'!$O125,"")</f>
        <v/>
      </c>
      <c r="R180" t="str">
        <f>IF('(7)'!$O125&lt;&gt;0,'(7)'!$O125,"")</f>
        <v/>
      </c>
      <c r="S180" t="str">
        <f>IF('(8)'!$O125&lt;&gt;0,'(8)'!$O125,"")</f>
        <v/>
      </c>
      <c r="T180" t="str">
        <f>IF('(9)'!$O125&lt;&gt;0,'(9)'!$O125,"")</f>
        <v/>
      </c>
      <c r="U180" t="str">
        <f>IF('(10)'!$O125&lt;&gt;0,'(10)'!$O125,"")</f>
        <v/>
      </c>
      <c r="V180" t="str">
        <f>IF('(11)'!$O125&lt;&gt;0,'(11)'!$O125,"")</f>
        <v/>
      </c>
      <c r="W180" t="str">
        <f>IF('(12)'!$O125&lt;&gt;0,'(12)'!$O125,"")</f>
        <v/>
      </c>
      <c r="X180" t="str">
        <f>IF('(13)'!$O125&lt;&gt;0,'(13)'!$O125,"")</f>
        <v/>
      </c>
      <c r="Y180" t="str">
        <f>IF('(14)'!$O125&lt;&gt;0,'(14)'!$O125,"")</f>
        <v/>
      </c>
      <c r="Z180" t="str">
        <f>IF('(15)'!$O125&lt;&gt;0,'(15)'!$O125,"")</f>
        <v/>
      </c>
      <c r="AA180" t="str">
        <f>IF('(16)'!$O125&lt;&gt;0,'(16)'!$O125,"")</f>
        <v/>
      </c>
      <c r="AB180" t="str">
        <f>IF('(17)'!$O125&lt;&gt;0,'(17)'!$O125,"")</f>
        <v/>
      </c>
      <c r="AC180" t="str">
        <f>IF('(18)'!$O125&lt;&gt;0,'(18)'!$O125,"")</f>
        <v/>
      </c>
      <c r="AD180" t="str">
        <f>IF('(19)'!$O125&lt;&gt;0,'(19)'!$O125,"")</f>
        <v/>
      </c>
      <c r="AE180" t="str">
        <f>IF('(20)'!$O125&lt;&gt;0,'(20)'!$O125,"")</f>
        <v/>
      </c>
      <c r="AF180" s="11"/>
      <c r="AG180" s="1" t="str">
        <f t="shared" si="30"/>
        <v/>
      </c>
      <c r="AH180" s="1"/>
    </row>
    <row r="181" spans="1:34" ht="16.5">
      <c r="A181" s="1"/>
      <c r="B181" s="26" t="e">
        <f t="shared" si="28"/>
        <v>#VALUE!</v>
      </c>
      <c r="C181" s="789" t="e">
        <f t="shared" si="29"/>
        <v>#VALUE!</v>
      </c>
      <c r="D181" s="790"/>
      <c r="F181" s="8" t="s">
        <v>53</v>
      </c>
      <c r="G181" s="13" t="s">
        <v>323</v>
      </c>
      <c r="H181" s="11"/>
      <c r="I181" s="11"/>
      <c r="J181" s="11"/>
      <c r="K181" s="29" t="s">
        <v>53</v>
      </c>
      <c r="L181" t="str">
        <f>IF('(1)'!$O126&lt;&gt;0,'(1)'!$O126,"")</f>
        <v/>
      </c>
      <c r="M181" t="str">
        <f>IF('(2)'!$O126&lt;&gt;0,'(2)'!$O126,"")</f>
        <v/>
      </c>
      <c r="N181" t="str">
        <f>IF('(3)'!$O126&lt;&gt;0,'(3)'!$O126,"")</f>
        <v/>
      </c>
      <c r="O181" t="str">
        <f>IF('(4)'!$O126&lt;&gt;0,'(4)'!$O126,"")</f>
        <v/>
      </c>
      <c r="P181" t="str">
        <f>IF('(5)'!$O126&lt;&gt;0,'(5)'!$O126,"")</f>
        <v/>
      </c>
      <c r="Q181" t="str">
        <f>IF('(6)'!$O126&lt;&gt;0,'(6)'!$O126,"")</f>
        <v/>
      </c>
      <c r="R181" t="str">
        <f>IF('(7)'!$O126&lt;&gt;0,'(7)'!$O126,"")</f>
        <v/>
      </c>
      <c r="S181" t="str">
        <f>IF('(8)'!$O126&lt;&gt;0,'(8)'!$O126,"")</f>
        <v/>
      </c>
      <c r="T181" t="str">
        <f>IF('(9)'!$O126&lt;&gt;0,'(9)'!$O126,"")</f>
        <v/>
      </c>
      <c r="U181" t="str">
        <f>IF('(10)'!$O126&lt;&gt;0,'(10)'!$O126,"")</f>
        <v/>
      </c>
      <c r="V181" t="str">
        <f>IF('(11)'!$O126&lt;&gt;0,'(11)'!$O126,"")</f>
        <v/>
      </c>
      <c r="W181" t="str">
        <f>IF('(12)'!$O126&lt;&gt;0,'(12)'!$O126,"")</f>
        <v/>
      </c>
      <c r="X181" t="str">
        <f>IF('(13)'!$O126&lt;&gt;0,'(13)'!$O126,"")</f>
        <v/>
      </c>
      <c r="Y181" t="str">
        <f>IF('(14)'!$O126&lt;&gt;0,'(14)'!$O126,"")</f>
        <v/>
      </c>
      <c r="Z181" t="str">
        <f>IF('(15)'!$O126&lt;&gt;0,'(15)'!$O126,"")</f>
        <v/>
      </c>
      <c r="AA181" t="str">
        <f>IF('(16)'!$O126&lt;&gt;0,'(16)'!$O126,"")</f>
        <v/>
      </c>
      <c r="AB181" t="str">
        <f>IF('(17)'!$O126&lt;&gt;0,'(17)'!$O126,"")</f>
        <v/>
      </c>
      <c r="AC181" t="str">
        <f>IF('(18)'!$O126&lt;&gt;0,'(18)'!$O126,"")</f>
        <v/>
      </c>
      <c r="AD181" t="str">
        <f>IF('(19)'!$O126&lt;&gt;0,'(19)'!$O126,"")</f>
        <v/>
      </c>
      <c r="AE181" t="str">
        <f>IF('(20)'!$O126&lt;&gt;0,'(20)'!$O126,"")</f>
        <v/>
      </c>
      <c r="AF181" s="11"/>
      <c r="AG181" s="1" t="str">
        <f t="shared" si="30"/>
        <v/>
      </c>
      <c r="AH181" s="1"/>
    </row>
    <row r="182" spans="1:34" s="1" customFormat="1">
      <c r="F182" s="8"/>
      <c r="K182" s="29"/>
      <c r="L182"/>
      <c r="M182"/>
      <c r="N182"/>
      <c r="O182"/>
      <c r="P182"/>
      <c r="Q182"/>
      <c r="R182"/>
      <c r="S182"/>
      <c r="T182"/>
      <c r="U182"/>
      <c r="V182"/>
      <c r="W182"/>
      <c r="X182"/>
      <c r="Y182"/>
      <c r="Z182"/>
      <c r="AA182"/>
      <c r="AB182"/>
      <c r="AC182"/>
      <c r="AD182"/>
      <c r="AE182"/>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c r="M184"/>
      <c r="N184"/>
      <c r="O184"/>
      <c r="P184"/>
      <c r="Q184"/>
      <c r="R184"/>
      <c r="S184"/>
      <c r="T184"/>
      <c r="U184"/>
      <c r="V184"/>
      <c r="W184"/>
      <c r="X184"/>
      <c r="Y184"/>
      <c r="Z184"/>
      <c r="AA184"/>
      <c r="AB184"/>
      <c r="AC184"/>
      <c r="AD184"/>
      <c r="AE184"/>
    </row>
    <row r="185" spans="1:34" s="1" customFormat="1">
      <c r="A185" s="25">
        <f>(AG185/60)*10</f>
        <v>0.75</v>
      </c>
      <c r="B185" s="756" t="str">
        <f>REPT("|",AG185*14)</f>
        <v>|||||||||||||||||||||||||||||||||||||||||||||||||||||||||||||||</v>
      </c>
      <c r="C185" s="784"/>
      <c r="D185" s="9" t="s">
        <v>168</v>
      </c>
      <c r="F185" s="1" t="s">
        <v>185</v>
      </c>
      <c r="K185" s="29"/>
      <c r="L185" s="182">
        <f>IF(SUM(L187:L194)&gt;0,AVERAGEIF(L187:L194, "&lt;&gt;0"),NA())</f>
        <v>4.333333333333333</v>
      </c>
      <c r="M185" s="182">
        <f t="shared" ref="M185:AE185" si="31">IF(SUM(M187:M194)&gt;0,AVERAGEIF(M187:M194, "&lt;&gt;0"),NA())</f>
        <v>5</v>
      </c>
      <c r="N185" s="182" t="e">
        <f t="shared" si="31"/>
        <v>#N/A</v>
      </c>
      <c r="O185" s="182" t="e">
        <f t="shared" si="31"/>
        <v>#N/A</v>
      </c>
      <c r="P185" s="182" t="e">
        <f t="shared" si="31"/>
        <v>#N/A</v>
      </c>
      <c r="Q185" s="182" t="e">
        <f t="shared" si="31"/>
        <v>#N/A</v>
      </c>
      <c r="R185" s="182" t="e">
        <f t="shared" si="31"/>
        <v>#N/A</v>
      </c>
      <c r="S185" s="182" t="e">
        <f t="shared" si="31"/>
        <v>#N/A</v>
      </c>
      <c r="T185" s="182" t="e">
        <f t="shared" si="31"/>
        <v>#N/A</v>
      </c>
      <c r="U185" s="182" t="e">
        <f t="shared" si="31"/>
        <v>#N/A</v>
      </c>
      <c r="V185" s="182" t="e">
        <f t="shared" si="31"/>
        <v>#N/A</v>
      </c>
      <c r="W185" s="182" t="e">
        <f t="shared" si="31"/>
        <v>#N/A</v>
      </c>
      <c r="X185" s="182" t="e">
        <f t="shared" si="31"/>
        <v>#N/A</v>
      </c>
      <c r="Y185" s="182" t="e">
        <f t="shared" si="31"/>
        <v>#N/A</v>
      </c>
      <c r="Z185" s="182" t="e">
        <f t="shared" si="31"/>
        <v>#N/A</v>
      </c>
      <c r="AA185" s="182" t="e">
        <f t="shared" si="31"/>
        <v>#N/A</v>
      </c>
      <c r="AB185" s="182" t="e">
        <f t="shared" si="31"/>
        <v>#N/A</v>
      </c>
      <c r="AC185" s="182" t="e">
        <f t="shared" si="31"/>
        <v>#N/A</v>
      </c>
      <c r="AD185" s="182" t="e">
        <f t="shared" si="31"/>
        <v>#N/A</v>
      </c>
      <c r="AE185" s="182" t="e">
        <f t="shared" si="31"/>
        <v>#N/A</v>
      </c>
      <c r="AG185" s="78">
        <f>IF(SUM(AG187:AG194)&gt;0,AVERAGEIF(AG187:AG194, "&lt;&gt;0"),"")</f>
        <v>4.5</v>
      </c>
    </row>
    <row r="186" spans="1:34" s="1" customFormat="1">
      <c r="F186" s="8"/>
      <c r="K186" s="29"/>
      <c r="L186"/>
      <c r="M186"/>
      <c r="N186"/>
      <c r="O186"/>
      <c r="P186"/>
      <c r="Q186"/>
      <c r="R186"/>
      <c r="S186"/>
      <c r="T186"/>
      <c r="U186"/>
      <c r="V186"/>
      <c r="W186"/>
      <c r="X186"/>
      <c r="Y186"/>
      <c r="Z186"/>
      <c r="AA186"/>
      <c r="AB186"/>
      <c r="AC186"/>
      <c r="AD186"/>
      <c r="AE186"/>
    </row>
    <row r="187" spans="1:34" ht="16.5">
      <c r="A187" s="1"/>
      <c r="B187" s="26">
        <f t="shared" ref="B187:B194" si="32">(AG187/60)*10</f>
        <v>0.66666666666666663</v>
      </c>
      <c r="C187" s="789" t="str">
        <f t="shared" ref="C187:C194" si="33">REPT("|",AG187*14)</f>
        <v>||||||||||||||||||||||||||||||||||||||||||||||||||||||||</v>
      </c>
      <c r="D187" s="790"/>
      <c r="F187" s="8" t="s">
        <v>169</v>
      </c>
      <c r="G187" s="13" t="s">
        <v>324</v>
      </c>
      <c r="H187" s="11"/>
      <c r="I187" s="11"/>
      <c r="J187" s="11"/>
      <c r="K187" s="29" t="s">
        <v>54</v>
      </c>
      <c r="L187">
        <f>IF('(1)'!$O132&lt;&gt;0,'(1)'!$O132,"")</f>
        <v>4</v>
      </c>
      <c r="M187" t="str">
        <f>IF('(2)'!$O132&lt;&gt;0,'(2)'!$O132,"")</f>
        <v/>
      </c>
      <c r="N187" t="str">
        <f>IF('(3)'!$O132&lt;&gt;0,'(3)'!$O132,"")</f>
        <v/>
      </c>
      <c r="O187" t="str">
        <f>IF('(4)'!$O132&lt;&gt;0,'(4)'!$O132,"")</f>
        <v/>
      </c>
      <c r="P187" t="str">
        <f>IF('(5)'!$O132&lt;&gt;0,'(5)'!$O132,"")</f>
        <v/>
      </c>
      <c r="Q187" t="str">
        <f>IF('(6)'!$O132&lt;&gt;0,'(6)'!$O132,"")</f>
        <v/>
      </c>
      <c r="R187" t="str">
        <f>IF('(7)'!$O132&lt;&gt;0,'(7)'!$O132,"")</f>
        <v/>
      </c>
      <c r="S187" t="str">
        <f>IF('(8)'!$O132&lt;&gt;0,'(8)'!$O132,"")</f>
        <v/>
      </c>
      <c r="T187" t="str">
        <f>IF('(9)'!$O132&lt;&gt;0,'(9)'!$O132,"")</f>
        <v/>
      </c>
      <c r="U187" t="str">
        <f>IF('(10)'!$O132&lt;&gt;0,'(10)'!$O132,"")</f>
        <v/>
      </c>
      <c r="V187" t="str">
        <f>IF('(11)'!$O132&lt;&gt;0,'(11)'!$O132,"")</f>
        <v/>
      </c>
      <c r="W187" t="str">
        <f>IF('(12)'!$O132&lt;&gt;0,'(12)'!$O132,"")</f>
        <v/>
      </c>
      <c r="X187" t="str">
        <f>IF('(13)'!$O132&lt;&gt;0,'(13)'!$O132,"")</f>
        <v/>
      </c>
      <c r="Y187" t="str">
        <f>IF('(14)'!$O132&lt;&gt;0,'(14)'!$O132,"")</f>
        <v/>
      </c>
      <c r="Z187" t="str">
        <f>IF('(15)'!$O132&lt;&gt;0,'(15)'!$O132,"")</f>
        <v/>
      </c>
      <c r="AA187" t="str">
        <f>IF('(16)'!$O132&lt;&gt;0,'(16)'!$O132,"")</f>
        <v/>
      </c>
      <c r="AB187" t="str">
        <f>IF('(17)'!$O132&lt;&gt;0,'(17)'!$O132,"")</f>
        <v/>
      </c>
      <c r="AC187" t="str">
        <f>IF('(18)'!$O132&lt;&gt;0,'(18)'!$O132,"")</f>
        <v/>
      </c>
      <c r="AD187" t="str">
        <f>IF('(19)'!$O132&lt;&gt;0,'(19)'!$O132,"")</f>
        <v/>
      </c>
      <c r="AE187" t="str">
        <f>IF('(20)'!$O132&lt;&gt;0,'(20)'!$O132,"")</f>
        <v/>
      </c>
      <c r="AG187" s="1">
        <f t="shared" ref="AG187:AG194" si="34">IF(SUM(L187:AE187)=0,"",AVERAGEIF(L187:AE187,"&gt;0"))</f>
        <v>4</v>
      </c>
      <c r="AH187" s="1"/>
    </row>
    <row r="188" spans="1:34" ht="16.5">
      <c r="A188" s="1"/>
      <c r="B188" s="26">
        <f t="shared" si="32"/>
        <v>0.83333333333333326</v>
      </c>
      <c r="C188" s="789" t="str">
        <f t="shared" si="33"/>
        <v>||||||||||||||||||||||||||||||||||||||||||||||||||||||||||||||||||||||</v>
      </c>
      <c r="D188" s="790"/>
      <c r="F188" s="8" t="s">
        <v>170</v>
      </c>
      <c r="G188" s="13" t="s">
        <v>325</v>
      </c>
      <c r="H188" s="11"/>
      <c r="I188" s="11"/>
      <c r="J188" s="11"/>
      <c r="K188" s="29" t="s">
        <v>55</v>
      </c>
      <c r="L188">
        <f>IF('(1)'!$O133&lt;&gt;0,'(1)'!$O133,"")</f>
        <v>5</v>
      </c>
      <c r="M188" t="str">
        <f>IF('(2)'!$O133&lt;&gt;0,'(2)'!$O133,"")</f>
        <v/>
      </c>
      <c r="N188" t="str">
        <f>IF('(3)'!$O133&lt;&gt;0,'(3)'!$O133,"")</f>
        <v/>
      </c>
      <c r="O188" t="str">
        <f>IF('(4)'!$O133&lt;&gt;0,'(4)'!$O133,"")</f>
        <v/>
      </c>
      <c r="P188" t="str">
        <f>IF('(5)'!$O133&lt;&gt;0,'(5)'!$O133,"")</f>
        <v/>
      </c>
      <c r="Q188" t="str">
        <f>IF('(6)'!$O133&lt;&gt;0,'(6)'!$O133,"")</f>
        <v/>
      </c>
      <c r="R188" t="str">
        <f>IF('(7)'!$O133&lt;&gt;0,'(7)'!$O133,"")</f>
        <v/>
      </c>
      <c r="S188" t="str">
        <f>IF('(8)'!$O133&lt;&gt;0,'(8)'!$O133,"")</f>
        <v/>
      </c>
      <c r="T188" t="str">
        <f>IF('(9)'!$O133&lt;&gt;0,'(9)'!$O133,"")</f>
        <v/>
      </c>
      <c r="U188" t="str">
        <f>IF('(10)'!$O133&lt;&gt;0,'(10)'!$O133,"")</f>
        <v/>
      </c>
      <c r="V188" t="str">
        <f>IF('(11)'!$O133&lt;&gt;0,'(11)'!$O133,"")</f>
        <v/>
      </c>
      <c r="W188" t="str">
        <f>IF('(12)'!$O133&lt;&gt;0,'(12)'!$O133,"")</f>
        <v/>
      </c>
      <c r="X188" t="str">
        <f>IF('(13)'!$O133&lt;&gt;0,'(13)'!$O133,"")</f>
        <v/>
      </c>
      <c r="Y188" t="str">
        <f>IF('(14)'!$O133&lt;&gt;0,'(14)'!$O133,"")</f>
        <v/>
      </c>
      <c r="Z188" t="str">
        <f>IF('(15)'!$O133&lt;&gt;0,'(15)'!$O133,"")</f>
        <v/>
      </c>
      <c r="AA188" t="str">
        <f>IF('(16)'!$O133&lt;&gt;0,'(16)'!$O133,"")</f>
        <v/>
      </c>
      <c r="AB188" t="str">
        <f>IF('(17)'!$O133&lt;&gt;0,'(17)'!$O133,"")</f>
        <v/>
      </c>
      <c r="AC188" t="str">
        <f>IF('(18)'!$O133&lt;&gt;0,'(18)'!$O133,"")</f>
        <v/>
      </c>
      <c r="AD188" t="str">
        <f>IF('(19)'!$O133&lt;&gt;0,'(19)'!$O133,"")</f>
        <v/>
      </c>
      <c r="AE188" t="str">
        <f>IF('(20)'!$O133&lt;&gt;0,'(20)'!$O133,"")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t="str">
        <f>IF('(1)'!$O134&lt;&gt;0,'(1)'!$O134,"")</f>
        <v/>
      </c>
      <c r="M189">
        <f>IF('(2)'!$O134&lt;&gt;0,'(2)'!$O134,"")</f>
        <v>5</v>
      </c>
      <c r="N189" t="str">
        <f>IF('(3)'!$O134&lt;&gt;0,'(3)'!$O134,"")</f>
        <v/>
      </c>
      <c r="O189" t="str">
        <f>IF('(4)'!$O134&lt;&gt;0,'(4)'!$O134,"")</f>
        <v/>
      </c>
      <c r="P189" t="str">
        <f>IF('(5)'!$O134&lt;&gt;0,'(5)'!$O134,"")</f>
        <v/>
      </c>
      <c r="Q189" t="str">
        <f>IF('(6)'!$O134&lt;&gt;0,'(6)'!$O134,"")</f>
        <v/>
      </c>
      <c r="R189" t="str">
        <f>IF('(7)'!$O134&lt;&gt;0,'(7)'!$O134,"")</f>
        <v/>
      </c>
      <c r="S189" t="str">
        <f>IF('(8)'!$O134&lt;&gt;0,'(8)'!$O134,"")</f>
        <v/>
      </c>
      <c r="T189" t="str">
        <f>IF('(9)'!$O134&lt;&gt;0,'(9)'!$O134,"")</f>
        <v/>
      </c>
      <c r="U189" t="str">
        <f>IF('(10)'!$O134&lt;&gt;0,'(10)'!$O134,"")</f>
        <v/>
      </c>
      <c r="V189" t="str">
        <f>IF('(11)'!$O134&lt;&gt;0,'(11)'!$O134,"")</f>
        <v/>
      </c>
      <c r="W189" t="str">
        <f>IF('(12)'!$O134&lt;&gt;0,'(12)'!$O134,"")</f>
        <v/>
      </c>
      <c r="X189" t="str">
        <f>IF('(13)'!$O134&lt;&gt;0,'(13)'!$O134,"")</f>
        <v/>
      </c>
      <c r="Y189" t="str">
        <f>IF('(14)'!$O134&lt;&gt;0,'(14)'!$O134,"")</f>
        <v/>
      </c>
      <c r="Z189" t="str">
        <f>IF('(15)'!$O134&lt;&gt;0,'(15)'!$O134,"")</f>
        <v/>
      </c>
      <c r="AA189" t="str">
        <f>IF('(16)'!$O134&lt;&gt;0,'(16)'!$O134,"")</f>
        <v/>
      </c>
      <c r="AB189" t="str">
        <f>IF('(17)'!$O134&lt;&gt;0,'(17)'!$O134,"")</f>
        <v/>
      </c>
      <c r="AC189" t="str">
        <f>IF('(18)'!$O134&lt;&gt;0,'(18)'!$O134,"")</f>
        <v/>
      </c>
      <c r="AD189" t="str">
        <f>IF('(19)'!$O134&lt;&gt;0,'(19)'!$O134,"")</f>
        <v/>
      </c>
      <c r="AE189" t="str">
        <f>IF('(20)'!$O134&lt;&gt;0,'(20)'!$O134,"")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t="str">
        <f>IF('(1)'!$O135&lt;&gt;0,'(1)'!$O135,"")</f>
        <v/>
      </c>
      <c r="M190" t="str">
        <f>IF('(2)'!$O135&lt;&gt;0,'(2)'!$O135,"")</f>
        <v/>
      </c>
      <c r="N190" t="str">
        <f>IF('(3)'!$O135&lt;&gt;0,'(3)'!$O135,"")</f>
        <v/>
      </c>
      <c r="O190" t="str">
        <f>IF('(4)'!$O135&lt;&gt;0,'(4)'!$O135,"")</f>
        <v/>
      </c>
      <c r="P190" t="str">
        <f>IF('(5)'!$O135&lt;&gt;0,'(5)'!$O135,"")</f>
        <v/>
      </c>
      <c r="Q190" t="str">
        <f>IF('(6)'!$O135&lt;&gt;0,'(6)'!$O135,"")</f>
        <v/>
      </c>
      <c r="R190" t="str">
        <f>IF('(7)'!$O135&lt;&gt;0,'(7)'!$O135,"")</f>
        <v/>
      </c>
      <c r="S190" t="str">
        <f>IF('(8)'!$O135&lt;&gt;0,'(8)'!$O135,"")</f>
        <v/>
      </c>
      <c r="T190" t="str">
        <f>IF('(9)'!$O135&lt;&gt;0,'(9)'!$O135,"")</f>
        <v/>
      </c>
      <c r="U190" t="str">
        <f>IF('(10)'!$O135&lt;&gt;0,'(10)'!$O135,"")</f>
        <v/>
      </c>
      <c r="V190" t="str">
        <f>IF('(11)'!$O135&lt;&gt;0,'(11)'!$O135,"")</f>
        <v/>
      </c>
      <c r="W190" t="str">
        <f>IF('(12)'!$O135&lt;&gt;0,'(12)'!$O135,"")</f>
        <v/>
      </c>
      <c r="X190" t="str">
        <f>IF('(13)'!$O135&lt;&gt;0,'(13)'!$O135,"")</f>
        <v/>
      </c>
      <c r="Y190" t="str">
        <f>IF('(14)'!$O135&lt;&gt;0,'(14)'!$O135,"")</f>
        <v/>
      </c>
      <c r="Z190" t="str">
        <f>IF('(15)'!$O135&lt;&gt;0,'(15)'!$O135,"")</f>
        <v/>
      </c>
      <c r="AA190" t="str">
        <f>IF('(16)'!$O135&lt;&gt;0,'(16)'!$O135,"")</f>
        <v/>
      </c>
      <c r="AB190" t="str">
        <f>IF('(17)'!$O135&lt;&gt;0,'(17)'!$O135,"")</f>
        <v/>
      </c>
      <c r="AC190" t="str">
        <f>IF('(18)'!$O135&lt;&gt;0,'(18)'!$O135,"")</f>
        <v/>
      </c>
      <c r="AD190" t="str">
        <f>IF('(19)'!$O135&lt;&gt;0,'(19)'!$O135,"")</f>
        <v/>
      </c>
      <c r="AE190" t="str">
        <f>IF('(20)'!$O135&lt;&gt;0,'(20)'!$O135,"")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t="str">
        <f>IF('(1)'!$O136&lt;&gt;0,'(1)'!$O136,"")</f>
        <v/>
      </c>
      <c r="M191" t="str">
        <f>IF('(2)'!$O136&lt;&gt;0,'(2)'!$O136,"")</f>
        <v/>
      </c>
      <c r="N191" t="str">
        <f>IF('(3)'!$O136&lt;&gt;0,'(3)'!$O136,"")</f>
        <v/>
      </c>
      <c r="O191" t="str">
        <f>IF('(4)'!$O136&lt;&gt;0,'(4)'!$O136,"")</f>
        <v/>
      </c>
      <c r="P191" t="str">
        <f>IF('(5)'!$O136&lt;&gt;0,'(5)'!$O136,"")</f>
        <v/>
      </c>
      <c r="Q191" t="str">
        <f>IF('(6)'!$O136&lt;&gt;0,'(6)'!$O136,"")</f>
        <v/>
      </c>
      <c r="R191" t="str">
        <f>IF('(7)'!$O136&lt;&gt;0,'(7)'!$O136,"")</f>
        <v/>
      </c>
      <c r="S191" t="str">
        <f>IF('(8)'!$O136&lt;&gt;0,'(8)'!$O136,"")</f>
        <v/>
      </c>
      <c r="T191" t="str">
        <f>IF('(9)'!$O136&lt;&gt;0,'(9)'!$O136,"")</f>
        <v/>
      </c>
      <c r="U191" t="str">
        <f>IF('(10)'!$O136&lt;&gt;0,'(10)'!$O136,"")</f>
        <v/>
      </c>
      <c r="V191" t="str">
        <f>IF('(11)'!$O136&lt;&gt;0,'(11)'!$O136,"")</f>
        <v/>
      </c>
      <c r="W191" t="str">
        <f>IF('(12)'!$O136&lt;&gt;0,'(12)'!$O136,"")</f>
        <v/>
      </c>
      <c r="X191" t="str">
        <f>IF('(13)'!$O136&lt;&gt;0,'(13)'!$O136,"")</f>
        <v/>
      </c>
      <c r="Y191" t="str">
        <f>IF('(14)'!$O136&lt;&gt;0,'(14)'!$O136,"")</f>
        <v/>
      </c>
      <c r="Z191" t="str">
        <f>IF('(15)'!$O136&lt;&gt;0,'(15)'!$O136,"")</f>
        <v/>
      </c>
      <c r="AA191" t="str">
        <f>IF('(16)'!$O136&lt;&gt;0,'(16)'!$O136,"")</f>
        <v/>
      </c>
      <c r="AB191" t="str">
        <f>IF('(17)'!$O136&lt;&gt;0,'(17)'!$O136,"")</f>
        <v/>
      </c>
      <c r="AC191" t="str">
        <f>IF('(18)'!$O136&lt;&gt;0,'(18)'!$O136,"")</f>
        <v/>
      </c>
      <c r="AD191" t="str">
        <f>IF('(19)'!$O136&lt;&gt;0,'(19)'!$O136,"")</f>
        <v/>
      </c>
      <c r="AE191" t="str">
        <f>IF('(20)'!$O136&lt;&gt;0,'(20)'!$O136,"")</f>
        <v/>
      </c>
      <c r="AG191" s="1" t="str">
        <f t="shared" si="34"/>
        <v/>
      </c>
      <c r="AH191" s="1"/>
    </row>
    <row r="192" spans="1:34" ht="16.5">
      <c r="A192" s="1"/>
      <c r="B192" s="26">
        <f t="shared" si="32"/>
        <v>0.66666666666666663</v>
      </c>
      <c r="C192" s="789" t="str">
        <f t="shared" si="33"/>
        <v>||||||||||||||||||||||||||||||||||||||||||||||||||||||||</v>
      </c>
      <c r="D192" s="790"/>
      <c r="F192" s="8" t="s">
        <v>174</v>
      </c>
      <c r="G192" s="13" t="s">
        <v>329</v>
      </c>
      <c r="H192" s="11"/>
      <c r="I192" s="11"/>
      <c r="J192" s="11"/>
      <c r="K192" s="29" t="s">
        <v>59</v>
      </c>
      <c r="L192">
        <f>IF('(1)'!$O137&lt;&gt;0,'(1)'!$O137,"")</f>
        <v>4</v>
      </c>
      <c r="M192" t="str">
        <f>IF('(2)'!$O137&lt;&gt;0,'(2)'!$O137,"")</f>
        <v/>
      </c>
      <c r="N192" t="str">
        <f>IF('(3)'!$O137&lt;&gt;0,'(3)'!$O137,"")</f>
        <v/>
      </c>
      <c r="O192" t="str">
        <f>IF('(4)'!$O137&lt;&gt;0,'(4)'!$O137,"")</f>
        <v/>
      </c>
      <c r="P192" t="str">
        <f>IF('(5)'!$O137&lt;&gt;0,'(5)'!$O137,"")</f>
        <v/>
      </c>
      <c r="Q192" t="str">
        <f>IF('(6)'!$O137&lt;&gt;0,'(6)'!$O137,"")</f>
        <v/>
      </c>
      <c r="R192" t="str">
        <f>IF('(7)'!$O137&lt;&gt;0,'(7)'!$O137,"")</f>
        <v/>
      </c>
      <c r="S192" t="str">
        <f>IF('(8)'!$O137&lt;&gt;0,'(8)'!$O137,"")</f>
        <v/>
      </c>
      <c r="T192" t="str">
        <f>IF('(9)'!$O137&lt;&gt;0,'(9)'!$O137,"")</f>
        <v/>
      </c>
      <c r="U192" t="str">
        <f>IF('(10)'!$O137&lt;&gt;0,'(10)'!$O137,"")</f>
        <v/>
      </c>
      <c r="V192" t="str">
        <f>IF('(11)'!$O137&lt;&gt;0,'(11)'!$O137,"")</f>
        <v/>
      </c>
      <c r="W192" t="str">
        <f>IF('(12)'!$O137&lt;&gt;0,'(12)'!$O137,"")</f>
        <v/>
      </c>
      <c r="X192" t="str">
        <f>IF('(13)'!$O137&lt;&gt;0,'(13)'!$O137,"")</f>
        <v/>
      </c>
      <c r="Y192" t="str">
        <f>IF('(14)'!$O137&lt;&gt;0,'(14)'!$O137,"")</f>
        <v/>
      </c>
      <c r="Z192" t="str">
        <f>IF('(15)'!$O137&lt;&gt;0,'(15)'!$O137,"")</f>
        <v/>
      </c>
      <c r="AA192" t="str">
        <f>IF('(16)'!$O137&lt;&gt;0,'(16)'!$O137,"")</f>
        <v/>
      </c>
      <c r="AB192" t="str">
        <f>IF('(17)'!$O137&lt;&gt;0,'(17)'!$O137,"")</f>
        <v/>
      </c>
      <c r="AC192" t="str">
        <f>IF('(18)'!$O137&lt;&gt;0,'(18)'!$O137,"")</f>
        <v/>
      </c>
      <c r="AD192" t="str">
        <f>IF('(19)'!$O137&lt;&gt;0,'(19)'!$O137,"")</f>
        <v/>
      </c>
      <c r="AE192" t="str">
        <f>IF('(20)'!$O137&lt;&gt;0,'(20)'!$O137,"")</f>
        <v/>
      </c>
      <c r="AG192" s="1">
        <f t="shared" si="34"/>
        <v>4</v>
      </c>
      <c r="AH192" s="1"/>
    </row>
    <row r="193" spans="1:34" ht="16.5">
      <c r="A193" s="1"/>
      <c r="B193" s="26" t="e">
        <f t="shared" si="32"/>
        <v>#VALUE!</v>
      </c>
      <c r="C193" s="789" t="e">
        <f t="shared" si="33"/>
        <v>#VALUE!</v>
      </c>
      <c r="D193" s="790"/>
      <c r="F193" s="8" t="s">
        <v>175</v>
      </c>
      <c r="G193" s="13" t="s">
        <v>330</v>
      </c>
      <c r="H193" s="11"/>
      <c r="I193" s="11"/>
      <c r="J193" s="11"/>
      <c r="K193" s="29" t="s">
        <v>60</v>
      </c>
      <c r="L193" t="str">
        <f>IF('(1)'!$O138&lt;&gt;0,'(1)'!$O138,"")</f>
        <v/>
      </c>
      <c r="M193" t="str">
        <f>IF('(2)'!$O138&lt;&gt;0,'(2)'!$O138,"")</f>
        <v/>
      </c>
      <c r="N193" t="str">
        <f>IF('(3)'!$O138&lt;&gt;0,'(3)'!$O138,"")</f>
        <v/>
      </c>
      <c r="O193" t="str">
        <f>IF('(4)'!$O138&lt;&gt;0,'(4)'!$O138,"")</f>
        <v/>
      </c>
      <c r="P193" t="str">
        <f>IF('(5)'!$O138&lt;&gt;0,'(5)'!$O138,"")</f>
        <v/>
      </c>
      <c r="Q193" t="str">
        <f>IF('(6)'!$O138&lt;&gt;0,'(6)'!$O138,"")</f>
        <v/>
      </c>
      <c r="R193" t="str">
        <f>IF('(7)'!$O138&lt;&gt;0,'(7)'!$O138,"")</f>
        <v/>
      </c>
      <c r="S193" t="str">
        <f>IF('(8)'!$O138&lt;&gt;0,'(8)'!$O138,"")</f>
        <v/>
      </c>
      <c r="T193" t="str">
        <f>IF('(9)'!$O138&lt;&gt;0,'(9)'!$O138,"")</f>
        <v/>
      </c>
      <c r="U193" t="str">
        <f>IF('(10)'!$O138&lt;&gt;0,'(10)'!$O138,"")</f>
        <v/>
      </c>
      <c r="V193" t="str">
        <f>IF('(11)'!$O138&lt;&gt;0,'(11)'!$O138,"")</f>
        <v/>
      </c>
      <c r="W193" t="str">
        <f>IF('(12)'!$O138&lt;&gt;0,'(12)'!$O138,"")</f>
        <v/>
      </c>
      <c r="X193" t="str">
        <f>IF('(13)'!$O138&lt;&gt;0,'(13)'!$O138,"")</f>
        <v/>
      </c>
      <c r="Y193" t="str">
        <f>IF('(14)'!$O138&lt;&gt;0,'(14)'!$O138,"")</f>
        <v/>
      </c>
      <c r="Z193" t="str">
        <f>IF('(15)'!$O138&lt;&gt;0,'(15)'!$O138,"")</f>
        <v/>
      </c>
      <c r="AA193" t="str">
        <f>IF('(16)'!$O138&lt;&gt;0,'(16)'!$O138,"")</f>
        <v/>
      </c>
      <c r="AB193" t="str">
        <f>IF('(17)'!$O138&lt;&gt;0,'(17)'!$O138,"")</f>
        <v/>
      </c>
      <c r="AC193" t="str">
        <f>IF('(18)'!$O138&lt;&gt;0,'(18)'!$O138,"")</f>
        <v/>
      </c>
      <c r="AD193" t="str">
        <f>IF('(19)'!$O138&lt;&gt;0,'(19)'!$O138,"")</f>
        <v/>
      </c>
      <c r="AE193" t="str">
        <f>IF('(20)'!$O138&lt;&gt;0,'(20)'!$O138,"")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t="str">
        <f>IF('(1)'!$O139&lt;&gt;0,'(1)'!$O139,"")</f>
        <v/>
      </c>
      <c r="M194" t="str">
        <f>IF('(2)'!$O139&lt;&gt;0,'(2)'!$O139,"")</f>
        <v/>
      </c>
      <c r="N194" t="str">
        <f>IF('(3)'!$O139&lt;&gt;0,'(3)'!$O139,"")</f>
        <v/>
      </c>
      <c r="O194" t="str">
        <f>IF('(4)'!$O139&lt;&gt;0,'(4)'!$O139,"")</f>
        <v/>
      </c>
      <c r="P194" t="str">
        <f>IF('(5)'!$O139&lt;&gt;0,'(5)'!$O139,"")</f>
        <v/>
      </c>
      <c r="Q194" t="str">
        <f>IF('(6)'!$O139&lt;&gt;0,'(6)'!$O139,"")</f>
        <v/>
      </c>
      <c r="R194" t="str">
        <f>IF('(7)'!$O139&lt;&gt;0,'(7)'!$O139,"")</f>
        <v/>
      </c>
      <c r="S194" t="str">
        <f>IF('(8)'!$O139&lt;&gt;0,'(8)'!$O139,"")</f>
        <v/>
      </c>
      <c r="T194" t="str">
        <f>IF('(9)'!$O139&lt;&gt;0,'(9)'!$O139,"")</f>
        <v/>
      </c>
      <c r="U194" t="str">
        <f>IF('(10)'!$O139&lt;&gt;0,'(10)'!$O139,"")</f>
        <v/>
      </c>
      <c r="V194" t="str">
        <f>IF('(11)'!$O139&lt;&gt;0,'(11)'!$O139,"")</f>
        <v/>
      </c>
      <c r="W194" t="str">
        <f>IF('(12)'!$O139&lt;&gt;0,'(12)'!$O139,"")</f>
        <v/>
      </c>
      <c r="X194" t="str">
        <f>IF('(13)'!$O139&lt;&gt;0,'(13)'!$O139,"")</f>
        <v/>
      </c>
      <c r="Y194" t="str">
        <f>IF('(14)'!$O139&lt;&gt;0,'(14)'!$O139,"")</f>
        <v/>
      </c>
      <c r="Z194" t="str">
        <f>IF('(15)'!$O139&lt;&gt;0,'(15)'!$O139,"")</f>
        <v/>
      </c>
      <c r="AA194" t="str">
        <f>IF('(16)'!$O139&lt;&gt;0,'(16)'!$O139,"")</f>
        <v/>
      </c>
      <c r="AB194" t="str">
        <f>IF('(17)'!$O139&lt;&gt;0,'(17)'!$O139,"")</f>
        <v/>
      </c>
      <c r="AC194" t="str">
        <f>IF('(18)'!$O139&lt;&gt;0,'(18)'!$O139,"")</f>
        <v/>
      </c>
      <c r="AD194" t="str">
        <f>IF('(19)'!$O139&lt;&gt;0,'(19)'!$O139,"")</f>
        <v/>
      </c>
      <c r="AE194" t="str">
        <f>IF('(20)'!$O139&lt;&gt;0,'(20)'!$O139,"")</f>
        <v/>
      </c>
      <c r="AG194" s="1" t="str">
        <f t="shared" si="34"/>
        <v/>
      </c>
      <c r="AH194" s="1"/>
    </row>
    <row r="195" spans="1:34" s="1" customFormat="1">
      <c r="F195" s="8"/>
      <c r="K195" s="29"/>
      <c r="L195"/>
      <c r="M195"/>
      <c r="N195"/>
      <c r="O195"/>
      <c r="P195"/>
      <c r="Q195"/>
      <c r="R195"/>
      <c r="S195"/>
      <c r="T195"/>
      <c r="U195"/>
      <c r="V195"/>
      <c r="W195"/>
      <c r="X195"/>
      <c r="Y195"/>
      <c r="Z195"/>
      <c r="AA195"/>
      <c r="AB195"/>
      <c r="AC195"/>
      <c r="AD195"/>
      <c r="AE195"/>
    </row>
    <row r="196" spans="1:34" s="1" customFormat="1">
      <c r="A196" s="25">
        <f>(AG196/60)*10</f>
        <v>0.70833333333333326</v>
      </c>
      <c r="B196" s="756" t="str">
        <f>REPT("|",AG196*14)</f>
        <v>|||||||||||||||||||||||||||||||||||||||||||||||||||||||||||</v>
      </c>
      <c r="C196" s="784"/>
      <c r="D196" s="9" t="s">
        <v>177</v>
      </c>
      <c r="F196" s="1" t="s">
        <v>186</v>
      </c>
      <c r="K196" s="29"/>
      <c r="L196" s="182">
        <f>IF(SUM(L198:L200)&gt;0,AVERAGEIF(L198:L200, "&lt;&gt;0"),NA())</f>
        <v>4</v>
      </c>
      <c r="M196" s="182">
        <f t="shared" ref="M196:AE196" si="35">IF(SUM(M198:M200)&gt;0,AVERAGEIF(M198:M200, "&lt;&gt;0"),NA())</f>
        <v>5</v>
      </c>
      <c r="N196" s="182" t="e">
        <f t="shared" si="35"/>
        <v>#N/A</v>
      </c>
      <c r="O196" s="182" t="e">
        <f t="shared" si="35"/>
        <v>#N/A</v>
      </c>
      <c r="P196" s="182" t="e">
        <f t="shared" si="35"/>
        <v>#N/A</v>
      </c>
      <c r="Q196" s="182" t="e">
        <f t="shared" si="35"/>
        <v>#N/A</v>
      </c>
      <c r="R196" s="182" t="e">
        <f t="shared" si="35"/>
        <v>#N/A</v>
      </c>
      <c r="S196" s="182" t="e">
        <f t="shared" si="35"/>
        <v>#N/A</v>
      </c>
      <c r="T196" s="182" t="e">
        <f t="shared" si="35"/>
        <v>#N/A</v>
      </c>
      <c r="U196" s="182" t="e">
        <f t="shared" si="35"/>
        <v>#N/A</v>
      </c>
      <c r="V196" s="182" t="e">
        <f t="shared" si="35"/>
        <v>#N/A</v>
      </c>
      <c r="W196" s="182" t="e">
        <f t="shared" si="35"/>
        <v>#N/A</v>
      </c>
      <c r="X196" s="182" t="e">
        <f t="shared" si="35"/>
        <v>#N/A</v>
      </c>
      <c r="Y196" s="182" t="e">
        <f t="shared" si="35"/>
        <v>#N/A</v>
      </c>
      <c r="Z196" s="182" t="e">
        <f t="shared" si="35"/>
        <v>#N/A</v>
      </c>
      <c r="AA196" s="182" t="e">
        <f t="shared" si="35"/>
        <v>#N/A</v>
      </c>
      <c r="AB196" s="182" t="e">
        <f t="shared" si="35"/>
        <v>#N/A</v>
      </c>
      <c r="AC196" s="182" t="e">
        <f t="shared" si="35"/>
        <v>#N/A</v>
      </c>
      <c r="AD196" s="182" t="e">
        <f t="shared" si="35"/>
        <v>#N/A</v>
      </c>
      <c r="AE196" s="182" t="e">
        <f t="shared" si="35"/>
        <v>#N/A</v>
      </c>
      <c r="AG196" s="78">
        <f>IF(SUM(AG198:AG200)&gt;0,AVERAGEIF(AG198:AG200, "&lt;&gt;0"),"")</f>
        <v>4.25</v>
      </c>
    </row>
    <row r="197" spans="1:34" s="1" customFormat="1">
      <c r="F197" s="8"/>
      <c r="K197" s="29"/>
      <c r="L197"/>
      <c r="M197"/>
      <c r="N197"/>
      <c r="O197"/>
      <c r="P197"/>
      <c r="Q197"/>
      <c r="R197"/>
      <c r="S197"/>
      <c r="T197"/>
      <c r="U197"/>
      <c r="V197"/>
      <c r="W197"/>
      <c r="X197"/>
      <c r="Y197"/>
      <c r="Z197"/>
      <c r="AA197"/>
      <c r="AB197"/>
      <c r="AC197"/>
      <c r="AD197"/>
      <c r="AE197"/>
    </row>
    <row r="198" spans="1:34" ht="16.5">
      <c r="A198" s="1"/>
      <c r="B198" s="26">
        <f>(AG198/60)*10</f>
        <v>0.66666666666666663</v>
      </c>
      <c r="C198" s="789" t="str">
        <f>REPT("|",AG198*14)</f>
        <v>||||||||||||||||||||||||||||||||||||||||||||||||||||||||</v>
      </c>
      <c r="D198" s="790"/>
      <c r="F198" s="8" t="s">
        <v>178</v>
      </c>
      <c r="G198" s="13" t="s">
        <v>332</v>
      </c>
      <c r="H198" s="11"/>
      <c r="I198" s="11"/>
      <c r="J198" s="11"/>
      <c r="K198" s="29" t="s">
        <v>62</v>
      </c>
      <c r="L198">
        <f>IF('(1)'!$O143&lt;&gt;0,'(1)'!$O143,"")</f>
        <v>4</v>
      </c>
      <c r="M198" t="str">
        <f>IF('(2)'!$O143&lt;&gt;0,'(2)'!$O143,"")</f>
        <v/>
      </c>
      <c r="N198" t="str">
        <f>IF('(3)'!$O143&lt;&gt;0,'(3)'!$O143,"")</f>
        <v/>
      </c>
      <c r="O198" t="str">
        <f>IF('(4)'!$O143&lt;&gt;0,'(4)'!$O143,"")</f>
        <v/>
      </c>
      <c r="P198" t="str">
        <f>IF('(5)'!$O143&lt;&gt;0,'(5)'!$O143,"")</f>
        <v/>
      </c>
      <c r="Q198" t="str">
        <f>IF('(6)'!$O143&lt;&gt;0,'(6)'!$O143,"")</f>
        <v/>
      </c>
      <c r="R198" t="str">
        <f>IF('(7)'!$O143&lt;&gt;0,'(7)'!$O143,"")</f>
        <v/>
      </c>
      <c r="S198" t="str">
        <f>IF('(8)'!$O143&lt;&gt;0,'(8)'!$O143,"")</f>
        <v/>
      </c>
      <c r="T198" t="str">
        <f>IF('(9)'!$O143&lt;&gt;0,'(9)'!$O143,"")</f>
        <v/>
      </c>
      <c r="U198" t="str">
        <f>IF('(10)'!$O143&lt;&gt;0,'(10)'!$O143,"")</f>
        <v/>
      </c>
      <c r="V198" t="str">
        <f>IF('(11)'!$O143&lt;&gt;0,'(11)'!$O143,"")</f>
        <v/>
      </c>
      <c r="W198" t="str">
        <f>IF('(12)'!$O143&lt;&gt;0,'(12)'!$O143,"")</f>
        <v/>
      </c>
      <c r="X198" t="str">
        <f>IF('(13)'!$O143&lt;&gt;0,'(13)'!$O143,"")</f>
        <v/>
      </c>
      <c r="Y198" t="str">
        <f>IF('(14)'!$O143&lt;&gt;0,'(14)'!$O143,"")</f>
        <v/>
      </c>
      <c r="Z198" t="str">
        <f>IF('(15)'!$O143&lt;&gt;0,'(15)'!$O143,"")</f>
        <v/>
      </c>
      <c r="AA198" t="str">
        <f>IF('(16)'!$O143&lt;&gt;0,'(16)'!$O143,"")</f>
        <v/>
      </c>
      <c r="AB198" t="str">
        <f>IF('(17)'!$O143&lt;&gt;0,'(17)'!$O143,"")</f>
        <v/>
      </c>
      <c r="AC198" t="str">
        <f>IF('(18)'!$O143&lt;&gt;0,'(18)'!$O143,"")</f>
        <v/>
      </c>
      <c r="AD198" t="str">
        <f>IF('(19)'!$O143&lt;&gt;0,'(19)'!$O143,"")</f>
        <v/>
      </c>
      <c r="AE198" t="str">
        <f>IF('(20)'!$O143&lt;&gt;0,'(20)'!$O143,"")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f>IF('(1)'!$O144&lt;&gt;0,'(1)'!$O144,"")</f>
        <v>4</v>
      </c>
      <c r="M199">
        <f>IF('(2)'!$O144&lt;&gt;0,'(2)'!$O144,"")</f>
        <v>5</v>
      </c>
      <c r="N199" t="str">
        <f>IF('(3)'!$O144&lt;&gt;0,'(3)'!$O144,"")</f>
        <v/>
      </c>
      <c r="O199" t="str">
        <f>IF('(4)'!$O144&lt;&gt;0,'(4)'!$O144,"")</f>
        <v/>
      </c>
      <c r="P199" t="str">
        <f>IF('(5)'!$O144&lt;&gt;0,'(5)'!$O144,"")</f>
        <v/>
      </c>
      <c r="Q199" t="str">
        <f>IF('(6)'!$O144&lt;&gt;0,'(6)'!$O144,"")</f>
        <v/>
      </c>
      <c r="R199" t="str">
        <f>IF('(7)'!$O144&lt;&gt;0,'(7)'!$O144,"")</f>
        <v/>
      </c>
      <c r="S199" t="str">
        <f>IF('(8)'!$O144&lt;&gt;0,'(8)'!$O144,"")</f>
        <v/>
      </c>
      <c r="T199" t="str">
        <f>IF('(9)'!$O144&lt;&gt;0,'(9)'!$O144,"")</f>
        <v/>
      </c>
      <c r="U199" t="str">
        <f>IF('(10)'!$O144&lt;&gt;0,'(10)'!$O144,"")</f>
        <v/>
      </c>
      <c r="V199" t="str">
        <f>IF('(11)'!$O144&lt;&gt;0,'(11)'!$O144,"")</f>
        <v/>
      </c>
      <c r="W199" t="str">
        <f>IF('(12)'!$O144&lt;&gt;0,'(12)'!$O144,"")</f>
        <v/>
      </c>
      <c r="X199" t="str">
        <f>IF('(13)'!$O144&lt;&gt;0,'(13)'!$O144,"")</f>
        <v/>
      </c>
      <c r="Y199" t="str">
        <f>IF('(14)'!$O144&lt;&gt;0,'(14)'!$O144,"")</f>
        <v/>
      </c>
      <c r="Z199" t="str">
        <f>IF('(15)'!$O144&lt;&gt;0,'(15)'!$O144,"")</f>
        <v/>
      </c>
      <c r="AA199" t="str">
        <f>IF('(16)'!$O144&lt;&gt;0,'(16)'!$O144,"")</f>
        <v/>
      </c>
      <c r="AB199" t="str">
        <f>IF('(17)'!$O144&lt;&gt;0,'(17)'!$O144,"")</f>
        <v/>
      </c>
      <c r="AC199" t="str">
        <f>IF('(18)'!$O144&lt;&gt;0,'(18)'!$O144,"")</f>
        <v/>
      </c>
      <c r="AD199" t="str">
        <f>IF('(19)'!$O144&lt;&gt;0,'(19)'!$O144,"")</f>
        <v/>
      </c>
      <c r="AE199" t="str">
        <f>IF('(20)'!$O144&lt;&gt;0,'(20)'!$O144,"")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t="str">
        <f>IF('(1)'!$O145&lt;&gt;0,'(1)'!$O145,"")</f>
        <v/>
      </c>
      <c r="M200" t="str">
        <f>IF('(2)'!$O145&lt;&gt;0,'(2)'!$O145,"")</f>
        <v/>
      </c>
      <c r="N200" t="str">
        <f>IF('(3)'!$O145&lt;&gt;0,'(3)'!$O145,"")</f>
        <v/>
      </c>
      <c r="O200" t="str">
        <f>IF('(4)'!$O145&lt;&gt;0,'(4)'!$O145,"")</f>
        <v/>
      </c>
      <c r="P200" t="str">
        <f>IF('(5)'!$O145&lt;&gt;0,'(5)'!$O145,"")</f>
        <v/>
      </c>
      <c r="Q200" t="str">
        <f>IF('(6)'!$O145&lt;&gt;0,'(6)'!$O145,"")</f>
        <v/>
      </c>
      <c r="R200" t="str">
        <f>IF('(7)'!$O145&lt;&gt;0,'(7)'!$O145,"")</f>
        <v/>
      </c>
      <c r="S200" t="str">
        <f>IF('(8)'!$O145&lt;&gt;0,'(8)'!$O145,"")</f>
        <v/>
      </c>
      <c r="T200" t="str">
        <f>IF('(9)'!$O145&lt;&gt;0,'(9)'!$O145,"")</f>
        <v/>
      </c>
      <c r="U200" t="str">
        <f>IF('(10)'!$O145&lt;&gt;0,'(10)'!$O145,"")</f>
        <v/>
      </c>
      <c r="V200" t="str">
        <f>IF('(11)'!$O145&lt;&gt;0,'(11)'!$O145,"")</f>
        <v/>
      </c>
      <c r="W200" t="str">
        <f>IF('(12)'!$O145&lt;&gt;0,'(12)'!$O145,"")</f>
        <v/>
      </c>
      <c r="X200" t="str">
        <f>IF('(13)'!$O145&lt;&gt;0,'(13)'!$O145,"")</f>
        <v/>
      </c>
      <c r="Y200" t="str">
        <f>IF('(14)'!$O145&lt;&gt;0,'(14)'!$O145,"")</f>
        <v/>
      </c>
      <c r="Z200" t="str">
        <f>IF('(15)'!$O145&lt;&gt;0,'(15)'!$O145,"")</f>
        <v/>
      </c>
      <c r="AA200" t="str">
        <f>IF('(16)'!$O145&lt;&gt;0,'(16)'!$O145,"")</f>
        <v/>
      </c>
      <c r="AB200" t="str">
        <f>IF('(17)'!$O145&lt;&gt;0,'(17)'!$O145,"")</f>
        <v/>
      </c>
      <c r="AC200" t="str">
        <f>IF('(18)'!$O145&lt;&gt;0,'(18)'!$O145,"")</f>
        <v/>
      </c>
      <c r="AD200" t="str">
        <f>IF('(19)'!$O145&lt;&gt;0,'(19)'!$O145,"")</f>
        <v/>
      </c>
      <c r="AE200" t="str">
        <f>IF('(20)'!$O145&lt;&gt;0,'(20)'!$O145,"")</f>
        <v/>
      </c>
      <c r="AG200" s="1" t="str">
        <f>IF(SUM(L200:AE200)=0,"",AVERAGEIF(L200:AE200,"&gt;0"))</f>
        <v/>
      </c>
      <c r="AH200" s="1"/>
    </row>
    <row r="201" spans="1:34" s="1" customFormat="1">
      <c r="F201" s="8"/>
      <c r="K201" s="29"/>
      <c r="L201"/>
      <c r="M201"/>
      <c r="N201"/>
      <c r="O201"/>
      <c r="P201"/>
      <c r="Q201"/>
      <c r="R201"/>
      <c r="S201"/>
      <c r="T201"/>
      <c r="U201"/>
      <c r="V201"/>
      <c r="W201"/>
      <c r="X201"/>
      <c r="Y201"/>
      <c r="Z201"/>
      <c r="AA201"/>
      <c r="AB201"/>
      <c r="AC201"/>
      <c r="AD201"/>
      <c r="AE201"/>
    </row>
    <row r="202" spans="1:34" s="1" customFormat="1">
      <c r="A202" s="25">
        <f>(AG202/60)*10</f>
        <v>0.66666666666666663</v>
      </c>
      <c r="B202" s="756" t="str">
        <f>REPT("|",AG202*14)</f>
        <v>||||||||||||||||||||||||||||||||||||||||||||||||||||||||</v>
      </c>
      <c r="C202" s="784"/>
      <c r="D202" s="9" t="s">
        <v>181</v>
      </c>
      <c r="F202" s="1" t="s">
        <v>187</v>
      </c>
      <c r="K202" s="29"/>
      <c r="L202" s="182" t="e">
        <f>IF(SUM(L204:L205)&gt;0,AVERAGEIF(L204:L205, "&lt;&gt;0"),NA())</f>
        <v>#N/A</v>
      </c>
      <c r="M202" s="182">
        <f t="shared" ref="M202:AE202" si="36">IF(SUM(M204:M205)&gt;0,AVERAGEIF(M204:M205, "&lt;&gt;0"),NA())</f>
        <v>4</v>
      </c>
      <c r="N202" s="182" t="e">
        <f t="shared" si="36"/>
        <v>#N/A</v>
      </c>
      <c r="O202" s="182" t="e">
        <f t="shared" si="36"/>
        <v>#N/A</v>
      </c>
      <c r="P202" s="182" t="e">
        <f t="shared" si="36"/>
        <v>#N/A</v>
      </c>
      <c r="Q202" s="182" t="e">
        <f t="shared" si="36"/>
        <v>#N/A</v>
      </c>
      <c r="R202" s="182" t="e">
        <f t="shared" si="36"/>
        <v>#N/A</v>
      </c>
      <c r="S202" s="182" t="e">
        <f t="shared" si="36"/>
        <v>#N/A</v>
      </c>
      <c r="T202" s="182" t="e">
        <f t="shared" si="36"/>
        <v>#N/A</v>
      </c>
      <c r="U202" s="182" t="e">
        <f t="shared" si="36"/>
        <v>#N/A</v>
      </c>
      <c r="V202" s="182" t="e">
        <f t="shared" si="36"/>
        <v>#N/A</v>
      </c>
      <c r="W202" s="182" t="e">
        <f t="shared" si="36"/>
        <v>#N/A</v>
      </c>
      <c r="X202" s="182" t="e">
        <f t="shared" si="36"/>
        <v>#N/A</v>
      </c>
      <c r="Y202" s="182" t="e">
        <f t="shared" si="36"/>
        <v>#N/A</v>
      </c>
      <c r="Z202" s="182" t="e">
        <f t="shared" si="36"/>
        <v>#N/A</v>
      </c>
      <c r="AA202" s="182" t="e">
        <f t="shared" si="36"/>
        <v>#N/A</v>
      </c>
      <c r="AB202" s="182" t="e">
        <f t="shared" si="36"/>
        <v>#N/A</v>
      </c>
      <c r="AC202" s="182" t="e">
        <f t="shared" si="36"/>
        <v>#N/A</v>
      </c>
      <c r="AD202" s="182" t="e">
        <f t="shared" si="36"/>
        <v>#N/A</v>
      </c>
      <c r="AE202" s="182" t="e">
        <f t="shared" si="36"/>
        <v>#N/A</v>
      </c>
      <c r="AG202" s="78">
        <f>IF(SUM(AG204:AG205)&gt;0,AVERAGEIF(AG204:AG205, "&lt;&gt;0"),"")</f>
        <v>4</v>
      </c>
    </row>
    <row r="203" spans="1:34" s="1" customFormat="1">
      <c r="F203" s="8"/>
      <c r="K203" s="29"/>
      <c r="L203"/>
      <c r="M203"/>
      <c r="N203"/>
      <c r="O203"/>
      <c r="P203"/>
      <c r="Q203"/>
      <c r="R203"/>
      <c r="S203"/>
      <c r="T203"/>
      <c r="U203"/>
      <c r="V203"/>
      <c r="W203"/>
      <c r="X203"/>
      <c r="Y203"/>
      <c r="Z203"/>
      <c r="AA203"/>
      <c r="AB203"/>
      <c r="AC203"/>
      <c r="AD203"/>
      <c r="AE203"/>
    </row>
    <row r="204" spans="1:34" ht="16.5">
      <c r="A204" s="1"/>
      <c r="B204" s="26">
        <f t="shared" ref="B204:B243" si="37">(AG204/60)*10</f>
        <v>0.5</v>
      </c>
      <c r="C204" s="789" t="str">
        <f>REPT("|",AG204*14)</f>
        <v>||||||||||||||||||||||||||||||||||||||||||</v>
      </c>
      <c r="D204" s="790"/>
      <c r="F204" s="8" t="s">
        <v>182</v>
      </c>
      <c r="G204" s="13" t="s">
        <v>335</v>
      </c>
      <c r="H204" s="11"/>
      <c r="I204" s="11"/>
      <c r="J204" s="11"/>
      <c r="K204" s="29" t="s">
        <v>65</v>
      </c>
      <c r="L204" t="str">
        <f>IF('(1)'!$O149&lt;&gt;0,'(1)'!$O149,"")</f>
        <v/>
      </c>
      <c r="M204">
        <f>IF('(2)'!$O149&lt;&gt;0,'(2)'!$O149,"")</f>
        <v>3</v>
      </c>
      <c r="N204" t="str">
        <f>IF('(3)'!$O149&lt;&gt;0,'(3)'!$O149,"")</f>
        <v/>
      </c>
      <c r="O204" t="str">
        <f>IF('(4)'!$O149&lt;&gt;0,'(4)'!$O149,"")</f>
        <v/>
      </c>
      <c r="P204" t="str">
        <f>IF('(5)'!$O149&lt;&gt;0,'(5)'!$O149,"")</f>
        <v/>
      </c>
      <c r="Q204" t="str">
        <f>IF('(6)'!$O149&lt;&gt;0,'(6)'!$O149,"")</f>
        <v/>
      </c>
      <c r="R204" t="str">
        <f>IF('(7)'!$O149&lt;&gt;0,'(7)'!$O149,"")</f>
        <v/>
      </c>
      <c r="S204" t="str">
        <f>IF('(8)'!$O149&lt;&gt;0,'(8)'!$O149,"")</f>
        <v/>
      </c>
      <c r="T204" t="str">
        <f>IF('(9)'!$O149&lt;&gt;0,'(9)'!$O149,"")</f>
        <v/>
      </c>
      <c r="U204" t="str">
        <f>IF('(10)'!$O149&lt;&gt;0,'(10)'!$O149,"")</f>
        <v/>
      </c>
      <c r="V204" t="str">
        <f>IF('(11)'!$O149&lt;&gt;0,'(11)'!$O149,"")</f>
        <v/>
      </c>
      <c r="W204" t="str">
        <f>IF('(12)'!$O149&lt;&gt;0,'(12)'!$O149,"")</f>
        <v/>
      </c>
      <c r="X204" t="str">
        <f>IF('(13)'!$O149&lt;&gt;0,'(13)'!$O149,"")</f>
        <v/>
      </c>
      <c r="Y204" t="str">
        <f>IF('(14)'!$O149&lt;&gt;0,'(14)'!$O149,"")</f>
        <v/>
      </c>
      <c r="Z204" t="str">
        <f>IF('(15)'!$O149&lt;&gt;0,'(15)'!$O149,"")</f>
        <v/>
      </c>
      <c r="AA204" t="str">
        <f>IF('(16)'!$O149&lt;&gt;0,'(16)'!$O149,"")</f>
        <v/>
      </c>
      <c r="AB204" t="str">
        <f>IF('(17)'!$O149&lt;&gt;0,'(17)'!$O149,"")</f>
        <v/>
      </c>
      <c r="AC204" t="str">
        <f>IF('(18)'!$O149&lt;&gt;0,'(18)'!$O149,"")</f>
        <v/>
      </c>
      <c r="AD204" t="str">
        <f>IF('(19)'!$O149&lt;&gt;0,'(19)'!$O149,"")</f>
        <v/>
      </c>
      <c r="AE204" t="str">
        <f>IF('(20)'!$O149&lt;&gt;0,'(20)'!$O149,"")</f>
        <v/>
      </c>
      <c r="AG204" s="1">
        <f>IF(SUM(L204:AE204)=0,"",AVERAGEIF(L204:AE204,"&gt;0"))</f>
        <v>3</v>
      </c>
      <c r="AH204" s="1"/>
    </row>
    <row r="205" spans="1:34" ht="16.5">
      <c r="A205" s="1"/>
      <c r="B205" s="26">
        <f t="shared" si="37"/>
        <v>0.83333333333333326</v>
      </c>
      <c r="C205" s="789" t="str">
        <f>REPT("|",AG205*14)</f>
        <v>||||||||||||||||||||||||||||||||||||||||||||||||||||||||||||||||||||||</v>
      </c>
      <c r="D205" s="790"/>
      <c r="F205" s="8" t="s">
        <v>183</v>
      </c>
      <c r="G205" s="13" t="s">
        <v>336</v>
      </c>
      <c r="H205" s="11"/>
      <c r="I205" s="11"/>
      <c r="J205" s="11"/>
      <c r="K205" s="29" t="s">
        <v>66</v>
      </c>
      <c r="L205" t="str">
        <f>IF('(1)'!$O150&lt;&gt;0,'(1)'!$O150,"")</f>
        <v/>
      </c>
      <c r="M205">
        <f>IF('(2)'!$O150&lt;&gt;0,'(2)'!$O150,"")</f>
        <v>5</v>
      </c>
      <c r="N205" t="str">
        <f>IF('(3)'!$O150&lt;&gt;0,'(3)'!$O150,"")</f>
        <v/>
      </c>
      <c r="O205" t="str">
        <f>IF('(4)'!$O150&lt;&gt;0,'(4)'!$O150,"")</f>
        <v/>
      </c>
      <c r="P205" t="str">
        <f>IF('(5)'!$O150&lt;&gt;0,'(5)'!$O150,"")</f>
        <v/>
      </c>
      <c r="Q205" t="str">
        <f>IF('(6)'!$O150&lt;&gt;0,'(6)'!$O150,"")</f>
        <v/>
      </c>
      <c r="R205" t="str">
        <f>IF('(7)'!$O150&lt;&gt;0,'(7)'!$O150,"")</f>
        <v/>
      </c>
      <c r="S205" t="str">
        <f>IF('(8)'!$O150&lt;&gt;0,'(8)'!$O150,"")</f>
        <v/>
      </c>
      <c r="T205" t="str">
        <f>IF('(9)'!$O150&lt;&gt;0,'(9)'!$O150,"")</f>
        <v/>
      </c>
      <c r="U205" t="str">
        <f>IF('(10)'!$O150&lt;&gt;0,'(10)'!$O150,"")</f>
        <v/>
      </c>
      <c r="V205" t="str">
        <f>IF('(11)'!$O150&lt;&gt;0,'(11)'!$O150,"")</f>
        <v/>
      </c>
      <c r="W205" t="str">
        <f>IF('(12)'!$O150&lt;&gt;0,'(12)'!$O150,"")</f>
        <v/>
      </c>
      <c r="X205" t="str">
        <f>IF('(13)'!$O150&lt;&gt;0,'(13)'!$O150,"")</f>
        <v/>
      </c>
      <c r="Y205" t="str">
        <f>IF('(14)'!$O150&lt;&gt;0,'(14)'!$O150,"")</f>
        <v/>
      </c>
      <c r="Z205" t="str">
        <f>IF('(15)'!$O150&lt;&gt;0,'(15)'!$O150,"")</f>
        <v/>
      </c>
      <c r="AA205" t="str">
        <f>IF('(16)'!$O150&lt;&gt;0,'(16)'!$O150,"")</f>
        <v/>
      </c>
      <c r="AB205" t="str">
        <f>IF('(17)'!$O150&lt;&gt;0,'(17)'!$O150,"")</f>
        <v/>
      </c>
      <c r="AC205" t="str">
        <f>IF('(18)'!$O150&lt;&gt;0,'(18)'!$O150,"")</f>
        <v/>
      </c>
      <c r="AD205" t="str">
        <f>IF('(19)'!$O150&lt;&gt;0,'(19)'!$O150,"")</f>
        <v/>
      </c>
      <c r="AE205" t="str">
        <f>IF('(20)'!$O150&lt;&gt;0,'(20)'!$O150,"")</f>
        <v/>
      </c>
      <c r="AG205" s="1">
        <f>IF(SUM(L205:AE205)=0,"",AVERAGEIF(L205:AE205,"&gt;0"))</f>
        <v>5</v>
      </c>
      <c r="AH205" s="1"/>
    </row>
    <row r="206" spans="1:34" ht="16.5">
      <c r="A206" s="1"/>
      <c r="B206" s="26"/>
      <c r="D206" s="74"/>
      <c r="F206" s="8"/>
      <c r="G206" s="11"/>
      <c r="H206" s="11"/>
      <c r="I206" s="11"/>
      <c r="J206" s="11"/>
      <c r="K206" s="29"/>
      <c r="AG206" s="1"/>
      <c r="AH206" s="1"/>
    </row>
    <row r="207" spans="1:34" ht="16.5">
      <c r="A207" s="25" t="e">
        <f>(AG207/60)*10</f>
        <v>#VALUE!</v>
      </c>
      <c r="B207" s="756" t="str">
        <f>REPT("|",AG202*14)</f>
        <v>||||||||||||||||||||||||||||||||||||||||||||||||||||||||</v>
      </c>
      <c r="C207" s="784"/>
      <c r="D207" s="9" t="s">
        <v>184</v>
      </c>
      <c r="F207" s="75" t="s">
        <v>188</v>
      </c>
      <c r="G207" s="11"/>
      <c r="H207" s="11"/>
      <c r="I207" s="11"/>
      <c r="J207" s="11"/>
      <c r="K207" s="29"/>
      <c r="L207" s="182" t="e">
        <f>IF(SUM(L209:L214)&gt;0,AVERAGEIF(L209:L214, "&lt;&gt;0"),NA())</f>
        <v>#N/A</v>
      </c>
      <c r="M207" s="182" t="e">
        <f t="shared" ref="M207:AE207" si="38">IF(SUM(M209:M214)&gt;0,AVERAGEIF(M209:M214, "&lt;&gt;0"),NA())</f>
        <v>#N/A</v>
      </c>
      <c r="N207" s="182" t="e">
        <f t="shared" si="38"/>
        <v>#N/A</v>
      </c>
      <c r="O207" s="182" t="e">
        <f t="shared" si="38"/>
        <v>#N/A</v>
      </c>
      <c r="P207" s="182" t="e">
        <f t="shared" si="38"/>
        <v>#N/A</v>
      </c>
      <c r="Q207" s="182" t="e">
        <f t="shared" si="38"/>
        <v>#N/A</v>
      </c>
      <c r="R207" s="182" t="e">
        <f t="shared" si="38"/>
        <v>#N/A</v>
      </c>
      <c r="S207" s="182" t="e">
        <f t="shared" si="38"/>
        <v>#N/A</v>
      </c>
      <c r="T207" s="182" t="e">
        <f t="shared" si="38"/>
        <v>#N/A</v>
      </c>
      <c r="U207" s="182" t="e">
        <f t="shared" si="38"/>
        <v>#N/A</v>
      </c>
      <c r="V207" s="182" t="e">
        <f t="shared" si="38"/>
        <v>#N/A</v>
      </c>
      <c r="W207" s="182" t="e">
        <f t="shared" si="38"/>
        <v>#N/A</v>
      </c>
      <c r="X207" s="182" t="e">
        <f t="shared" si="38"/>
        <v>#N/A</v>
      </c>
      <c r="Y207" s="182" t="e">
        <f t="shared" si="38"/>
        <v>#N/A</v>
      </c>
      <c r="Z207" s="182" t="e">
        <f t="shared" si="38"/>
        <v>#N/A</v>
      </c>
      <c r="AA207" s="182" t="e">
        <f t="shared" si="38"/>
        <v>#N/A</v>
      </c>
      <c r="AB207" s="182" t="e">
        <f t="shared" si="38"/>
        <v>#N/A</v>
      </c>
      <c r="AC207" s="182" t="e">
        <f t="shared" si="38"/>
        <v>#N/A</v>
      </c>
      <c r="AD207" s="182" t="e">
        <f t="shared" si="38"/>
        <v>#N/A</v>
      </c>
      <c r="AE207" s="182" t="e">
        <f t="shared" si="38"/>
        <v>#N/A</v>
      </c>
      <c r="AG207" s="78" t="str">
        <f>IF(SUM(AG209:AG214)&gt;0,AVERAGEIF(AG209:AG214, "&lt;&gt;0"),"")</f>
        <v/>
      </c>
      <c r="AH207" s="1"/>
    </row>
    <row r="208" spans="1:34" ht="16.5">
      <c r="A208" s="1"/>
      <c r="B208" s="26"/>
      <c r="D208" s="74"/>
      <c r="F208" s="8"/>
      <c r="G208" s="11"/>
      <c r="H208" s="11"/>
      <c r="I208" s="11"/>
      <c r="J208" s="11"/>
      <c r="K208" s="29"/>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t="str">
        <f>IF('(1)'!$O154&lt;&gt;0,'(1)'!$O154,"")</f>
        <v/>
      </c>
      <c r="M209" t="str">
        <f>IF('(2)'!$O154&lt;&gt;0,'(2)'!$O154,"")</f>
        <v/>
      </c>
      <c r="N209" t="str">
        <f>IF('(3)'!$O154&lt;&gt;0,'(3)'!$O154,"")</f>
        <v/>
      </c>
      <c r="O209" t="str">
        <f>IF('(4)'!$O154&lt;&gt;0,'(4)'!$O154,"")</f>
        <v/>
      </c>
      <c r="P209" t="str">
        <f>IF('(5)'!$O154&lt;&gt;0,'(5)'!$O154,"")</f>
        <v/>
      </c>
      <c r="Q209" t="str">
        <f>IF('(6)'!$O154&lt;&gt;0,'(6)'!$O154,"")</f>
        <v/>
      </c>
      <c r="R209" t="str">
        <f>IF('(7)'!$O154&lt;&gt;0,'(7)'!$O154,"")</f>
        <v/>
      </c>
      <c r="S209" t="str">
        <f>IF('(8)'!$O154&lt;&gt;0,'(8)'!$O154,"")</f>
        <v/>
      </c>
      <c r="T209" t="str">
        <f>IF('(9)'!$O154&lt;&gt;0,'(9)'!$O154,"")</f>
        <v/>
      </c>
      <c r="U209" t="str">
        <f>IF('(10)'!$O154&lt;&gt;0,'(10)'!$O154,"")</f>
        <v/>
      </c>
      <c r="V209" t="str">
        <f>IF('(11)'!$O154&lt;&gt;0,'(11)'!$O154,"")</f>
        <v/>
      </c>
      <c r="W209" t="str">
        <f>IF('(12)'!$O154&lt;&gt;0,'(12)'!$O154,"")</f>
        <v/>
      </c>
      <c r="X209" t="str">
        <f>IF('(13)'!$O154&lt;&gt;0,'(13)'!$O154,"")</f>
        <v/>
      </c>
      <c r="Y209" t="str">
        <f>IF('(14)'!$O154&lt;&gt;0,'(14)'!$O154,"")</f>
        <v/>
      </c>
      <c r="Z209" t="str">
        <f>IF('(15)'!$O154&lt;&gt;0,'(15)'!$O154,"")</f>
        <v/>
      </c>
      <c r="AA209" t="str">
        <f>IF('(16)'!$O154&lt;&gt;0,'(16)'!$O154,"")</f>
        <v/>
      </c>
      <c r="AB209" t="str">
        <f>IF('(17)'!$O154&lt;&gt;0,'(17)'!$O154,"")</f>
        <v/>
      </c>
      <c r="AC209" t="str">
        <f>IF('(18)'!$O154&lt;&gt;0,'(18)'!$O154,"")</f>
        <v/>
      </c>
      <c r="AD209" t="str">
        <f>IF('(19)'!$O154&lt;&gt;0,'(19)'!$O154,"")</f>
        <v/>
      </c>
      <c r="AE209" t="str">
        <f>IF('(20)'!$O154&lt;&gt;0,'(20)'!$O154,"")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t="str">
        <f>IF('(1)'!$O155&lt;&gt;0,'(1)'!$O155,"")</f>
        <v/>
      </c>
      <c r="M210" t="str">
        <f>IF('(2)'!$O155&lt;&gt;0,'(2)'!$O155,"")</f>
        <v/>
      </c>
      <c r="N210" t="str">
        <f>IF('(3)'!$O155&lt;&gt;0,'(3)'!$O155,"")</f>
        <v/>
      </c>
      <c r="O210" t="str">
        <f>IF('(4)'!$O155&lt;&gt;0,'(4)'!$O155,"")</f>
        <v/>
      </c>
      <c r="P210" t="str">
        <f>IF('(5)'!$O155&lt;&gt;0,'(5)'!$O155,"")</f>
        <v/>
      </c>
      <c r="Q210" t="str">
        <f>IF('(6)'!$O155&lt;&gt;0,'(6)'!$O155,"")</f>
        <v/>
      </c>
      <c r="R210" t="str">
        <f>IF('(7)'!$O155&lt;&gt;0,'(7)'!$O155,"")</f>
        <v/>
      </c>
      <c r="S210" t="str">
        <f>IF('(8)'!$O155&lt;&gt;0,'(8)'!$O155,"")</f>
        <v/>
      </c>
      <c r="T210" t="str">
        <f>IF('(9)'!$O155&lt;&gt;0,'(9)'!$O155,"")</f>
        <v/>
      </c>
      <c r="U210" t="str">
        <f>IF('(10)'!$O155&lt;&gt;0,'(10)'!$O155,"")</f>
        <v/>
      </c>
      <c r="V210" t="str">
        <f>IF('(11)'!$O155&lt;&gt;0,'(11)'!$O155,"")</f>
        <v/>
      </c>
      <c r="W210" t="str">
        <f>IF('(12)'!$O155&lt;&gt;0,'(12)'!$O155,"")</f>
        <v/>
      </c>
      <c r="X210" t="str">
        <f>IF('(13)'!$O155&lt;&gt;0,'(13)'!$O155,"")</f>
        <v/>
      </c>
      <c r="Y210" t="str">
        <f>IF('(14)'!$O155&lt;&gt;0,'(14)'!$O155,"")</f>
        <v/>
      </c>
      <c r="Z210" t="str">
        <f>IF('(15)'!$O155&lt;&gt;0,'(15)'!$O155,"")</f>
        <v/>
      </c>
      <c r="AA210" t="str">
        <f>IF('(16)'!$O155&lt;&gt;0,'(16)'!$O155,"")</f>
        <v/>
      </c>
      <c r="AB210" t="str">
        <f>IF('(17)'!$O155&lt;&gt;0,'(17)'!$O155,"")</f>
        <v/>
      </c>
      <c r="AC210" t="str">
        <f>IF('(18)'!$O155&lt;&gt;0,'(18)'!$O155,"")</f>
        <v/>
      </c>
      <c r="AD210" t="str">
        <f>IF('(19)'!$O155&lt;&gt;0,'(19)'!$O155,"")</f>
        <v/>
      </c>
      <c r="AE210" t="str">
        <f>IF('(20)'!$O155&lt;&gt;0,'(20)'!$O155,"")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t="str">
        <f>IF('(1)'!$O156&lt;&gt;0,'(1)'!$O156,"")</f>
        <v/>
      </c>
      <c r="M211" t="str">
        <f>IF('(2)'!$O156&lt;&gt;0,'(2)'!$O156,"")</f>
        <v/>
      </c>
      <c r="N211" t="str">
        <f>IF('(3)'!$O156&lt;&gt;0,'(3)'!$O156,"")</f>
        <v/>
      </c>
      <c r="O211" t="str">
        <f>IF('(4)'!$O156&lt;&gt;0,'(4)'!$O156,"")</f>
        <v/>
      </c>
      <c r="P211" t="str">
        <f>IF('(5)'!$O156&lt;&gt;0,'(5)'!$O156,"")</f>
        <v/>
      </c>
      <c r="Q211" t="str">
        <f>IF('(6)'!$O156&lt;&gt;0,'(6)'!$O156,"")</f>
        <v/>
      </c>
      <c r="R211" t="str">
        <f>IF('(7)'!$O156&lt;&gt;0,'(7)'!$O156,"")</f>
        <v/>
      </c>
      <c r="S211" t="str">
        <f>IF('(8)'!$O156&lt;&gt;0,'(8)'!$O156,"")</f>
        <v/>
      </c>
      <c r="T211" t="str">
        <f>IF('(9)'!$O156&lt;&gt;0,'(9)'!$O156,"")</f>
        <v/>
      </c>
      <c r="U211" t="str">
        <f>IF('(10)'!$O156&lt;&gt;0,'(10)'!$O156,"")</f>
        <v/>
      </c>
      <c r="V211" t="str">
        <f>IF('(11)'!$O156&lt;&gt;0,'(11)'!$O156,"")</f>
        <v/>
      </c>
      <c r="W211" t="str">
        <f>IF('(12)'!$O156&lt;&gt;0,'(12)'!$O156,"")</f>
        <v/>
      </c>
      <c r="X211" t="str">
        <f>IF('(13)'!$O156&lt;&gt;0,'(13)'!$O156,"")</f>
        <v/>
      </c>
      <c r="Y211" t="str">
        <f>IF('(14)'!$O156&lt;&gt;0,'(14)'!$O156,"")</f>
        <v/>
      </c>
      <c r="Z211" t="str">
        <f>IF('(15)'!$O156&lt;&gt;0,'(15)'!$O156,"")</f>
        <v/>
      </c>
      <c r="AA211" t="str">
        <f>IF('(16)'!$O156&lt;&gt;0,'(16)'!$O156,"")</f>
        <v/>
      </c>
      <c r="AB211" t="str">
        <f>IF('(17)'!$O156&lt;&gt;0,'(17)'!$O156,"")</f>
        <v/>
      </c>
      <c r="AC211" t="str">
        <f>IF('(18)'!$O156&lt;&gt;0,'(18)'!$O156,"")</f>
        <v/>
      </c>
      <c r="AD211" t="str">
        <f>IF('(19)'!$O156&lt;&gt;0,'(19)'!$O156,"")</f>
        <v/>
      </c>
      <c r="AE211" t="str">
        <f>IF('(20)'!$O156&lt;&gt;0,'(20)'!$O156,"")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t="str">
        <f>IF('(1)'!$O157&lt;&gt;0,'(1)'!$O157,"")</f>
        <v/>
      </c>
      <c r="M212" t="str">
        <f>IF('(2)'!$O157&lt;&gt;0,'(2)'!$O157,"")</f>
        <v/>
      </c>
      <c r="N212" t="str">
        <f>IF('(3)'!$O157&lt;&gt;0,'(3)'!$O157,"")</f>
        <v/>
      </c>
      <c r="O212" t="str">
        <f>IF('(4)'!$O157&lt;&gt;0,'(4)'!$O157,"")</f>
        <v/>
      </c>
      <c r="P212" t="str">
        <f>IF('(5)'!$O157&lt;&gt;0,'(5)'!$O157,"")</f>
        <v/>
      </c>
      <c r="Q212" t="str">
        <f>IF('(6)'!$O157&lt;&gt;0,'(6)'!$O157,"")</f>
        <v/>
      </c>
      <c r="R212" t="str">
        <f>IF('(7)'!$O157&lt;&gt;0,'(7)'!$O157,"")</f>
        <v/>
      </c>
      <c r="S212" t="str">
        <f>IF('(8)'!$O157&lt;&gt;0,'(8)'!$O157,"")</f>
        <v/>
      </c>
      <c r="T212" t="str">
        <f>IF('(9)'!$O157&lt;&gt;0,'(9)'!$O157,"")</f>
        <v/>
      </c>
      <c r="U212" t="str">
        <f>IF('(10)'!$O157&lt;&gt;0,'(10)'!$O157,"")</f>
        <v/>
      </c>
      <c r="V212" t="str">
        <f>IF('(11)'!$O157&lt;&gt;0,'(11)'!$O157,"")</f>
        <v/>
      </c>
      <c r="W212" t="str">
        <f>IF('(12)'!$O157&lt;&gt;0,'(12)'!$O157,"")</f>
        <v/>
      </c>
      <c r="X212" t="str">
        <f>IF('(13)'!$O157&lt;&gt;0,'(13)'!$O157,"")</f>
        <v/>
      </c>
      <c r="Y212" t="str">
        <f>IF('(14)'!$O157&lt;&gt;0,'(14)'!$O157,"")</f>
        <v/>
      </c>
      <c r="Z212" t="str">
        <f>IF('(15)'!$O157&lt;&gt;0,'(15)'!$O157,"")</f>
        <v/>
      </c>
      <c r="AA212" t="str">
        <f>IF('(16)'!$O157&lt;&gt;0,'(16)'!$O157,"")</f>
        <v/>
      </c>
      <c r="AB212" t="str">
        <f>IF('(17)'!$O157&lt;&gt;0,'(17)'!$O157,"")</f>
        <v/>
      </c>
      <c r="AC212" t="str">
        <f>IF('(18)'!$O157&lt;&gt;0,'(18)'!$O157,"")</f>
        <v/>
      </c>
      <c r="AD212" t="str">
        <f>IF('(19)'!$O157&lt;&gt;0,'(19)'!$O157,"")</f>
        <v/>
      </c>
      <c r="AE212" t="str">
        <f>IF('(20)'!$O157&lt;&gt;0,'(20)'!$O157,"")</f>
        <v/>
      </c>
      <c r="AG212" s="1" t="str">
        <f t="shared" si="40"/>
        <v/>
      </c>
      <c r="AH212" s="1"/>
    </row>
    <row r="213" spans="1:34" ht="16.5">
      <c r="A213" s="1"/>
      <c r="B213" s="26" t="e">
        <f t="shared" si="37"/>
        <v>#VALUE!</v>
      </c>
      <c r="C213" s="789" t="e">
        <f t="shared" si="39"/>
        <v>#VALUE!</v>
      </c>
      <c r="D213" s="790"/>
      <c r="F213" s="8" t="s">
        <v>193</v>
      </c>
      <c r="G213" s="13" t="s">
        <v>341</v>
      </c>
      <c r="H213" s="11"/>
      <c r="I213" s="11"/>
      <c r="J213" s="11"/>
      <c r="K213" s="29" t="s">
        <v>71</v>
      </c>
      <c r="L213" t="str">
        <f>IF('(1)'!$O158&lt;&gt;0,'(1)'!$O158,"")</f>
        <v/>
      </c>
      <c r="M213" t="str">
        <f>IF('(2)'!$O158&lt;&gt;0,'(2)'!$O158,"")</f>
        <v/>
      </c>
      <c r="N213" t="str">
        <f>IF('(3)'!$O158&lt;&gt;0,'(3)'!$O158,"")</f>
        <v/>
      </c>
      <c r="O213" t="str">
        <f>IF('(4)'!$O158&lt;&gt;0,'(4)'!$O158,"")</f>
        <v/>
      </c>
      <c r="P213" t="str">
        <f>IF('(5)'!$O158&lt;&gt;0,'(5)'!$O158,"")</f>
        <v/>
      </c>
      <c r="Q213" t="str">
        <f>IF('(6)'!$O158&lt;&gt;0,'(6)'!$O158,"")</f>
        <v/>
      </c>
      <c r="R213" t="str">
        <f>IF('(7)'!$O158&lt;&gt;0,'(7)'!$O158,"")</f>
        <v/>
      </c>
      <c r="S213" t="str">
        <f>IF('(8)'!$O158&lt;&gt;0,'(8)'!$O158,"")</f>
        <v/>
      </c>
      <c r="T213" t="str">
        <f>IF('(9)'!$O158&lt;&gt;0,'(9)'!$O158,"")</f>
        <v/>
      </c>
      <c r="U213" t="str">
        <f>IF('(10)'!$O158&lt;&gt;0,'(10)'!$O158,"")</f>
        <v/>
      </c>
      <c r="V213" t="str">
        <f>IF('(11)'!$O158&lt;&gt;0,'(11)'!$O158,"")</f>
        <v/>
      </c>
      <c r="W213" t="str">
        <f>IF('(12)'!$O158&lt;&gt;0,'(12)'!$O158,"")</f>
        <v/>
      </c>
      <c r="X213" t="str">
        <f>IF('(13)'!$O158&lt;&gt;0,'(13)'!$O158,"")</f>
        <v/>
      </c>
      <c r="Y213" t="str">
        <f>IF('(14)'!$O158&lt;&gt;0,'(14)'!$O158,"")</f>
        <v/>
      </c>
      <c r="Z213" t="str">
        <f>IF('(15)'!$O158&lt;&gt;0,'(15)'!$O158,"")</f>
        <v/>
      </c>
      <c r="AA213" t="str">
        <f>IF('(16)'!$O158&lt;&gt;0,'(16)'!$O158,"")</f>
        <v/>
      </c>
      <c r="AB213" t="str">
        <f>IF('(17)'!$O158&lt;&gt;0,'(17)'!$O158,"")</f>
        <v/>
      </c>
      <c r="AC213" t="str">
        <f>IF('(18)'!$O158&lt;&gt;0,'(18)'!$O158,"")</f>
        <v/>
      </c>
      <c r="AD213" t="str">
        <f>IF('(19)'!$O158&lt;&gt;0,'(19)'!$O158,"")</f>
        <v/>
      </c>
      <c r="AE213" t="str">
        <f>IF('(20)'!$O158&lt;&gt;0,'(20)'!$O158,"")</f>
        <v/>
      </c>
      <c r="AG213" s="1" t="str">
        <f t="shared" si="40"/>
        <v/>
      </c>
      <c r="AH213" s="1"/>
    </row>
    <row r="214" spans="1:34" ht="16.5">
      <c r="A214" s="1"/>
      <c r="B214" s="26" t="e">
        <f t="shared" si="37"/>
        <v>#VALUE!</v>
      </c>
      <c r="C214" s="789" t="e">
        <f t="shared" si="39"/>
        <v>#VALUE!</v>
      </c>
      <c r="D214" s="790"/>
      <c r="F214" s="8" t="s">
        <v>194</v>
      </c>
      <c r="G214" s="13" t="s">
        <v>342</v>
      </c>
      <c r="H214" s="11"/>
      <c r="I214" s="11"/>
      <c r="J214" s="11"/>
      <c r="K214" s="29" t="s">
        <v>72</v>
      </c>
      <c r="L214" t="str">
        <f>IF('(1)'!$O159&lt;&gt;0,'(1)'!$O159,"")</f>
        <v/>
      </c>
      <c r="M214" t="str">
        <f>IF('(2)'!$O159&lt;&gt;0,'(2)'!$O159,"")</f>
        <v/>
      </c>
      <c r="N214" t="str">
        <f>IF('(3)'!$O159&lt;&gt;0,'(3)'!$O159,"")</f>
        <v/>
      </c>
      <c r="O214" t="str">
        <f>IF('(4)'!$O159&lt;&gt;0,'(4)'!$O159,"")</f>
        <v/>
      </c>
      <c r="P214" t="str">
        <f>IF('(5)'!$O159&lt;&gt;0,'(5)'!$O159,"")</f>
        <v/>
      </c>
      <c r="Q214" t="str">
        <f>IF('(6)'!$O159&lt;&gt;0,'(6)'!$O159,"")</f>
        <v/>
      </c>
      <c r="R214" t="str">
        <f>IF('(7)'!$O159&lt;&gt;0,'(7)'!$O159,"")</f>
        <v/>
      </c>
      <c r="S214" t="str">
        <f>IF('(8)'!$O159&lt;&gt;0,'(8)'!$O159,"")</f>
        <v/>
      </c>
      <c r="T214" t="str">
        <f>IF('(9)'!$O159&lt;&gt;0,'(9)'!$O159,"")</f>
        <v/>
      </c>
      <c r="U214" t="str">
        <f>IF('(10)'!$O159&lt;&gt;0,'(10)'!$O159,"")</f>
        <v/>
      </c>
      <c r="V214" t="str">
        <f>IF('(11)'!$O159&lt;&gt;0,'(11)'!$O159,"")</f>
        <v/>
      </c>
      <c r="W214" t="str">
        <f>IF('(12)'!$O159&lt;&gt;0,'(12)'!$O159,"")</f>
        <v/>
      </c>
      <c r="X214" t="str">
        <f>IF('(13)'!$O159&lt;&gt;0,'(13)'!$O159,"")</f>
        <v/>
      </c>
      <c r="Y214" t="str">
        <f>IF('(14)'!$O159&lt;&gt;0,'(14)'!$O159,"")</f>
        <v/>
      </c>
      <c r="Z214" t="str">
        <f>IF('(15)'!$O159&lt;&gt;0,'(15)'!$O159,"")</f>
        <v/>
      </c>
      <c r="AA214" t="str">
        <f>IF('(16)'!$O159&lt;&gt;0,'(16)'!$O159,"")</f>
        <v/>
      </c>
      <c r="AB214" t="str">
        <f>IF('(17)'!$O159&lt;&gt;0,'(17)'!$O159,"")</f>
        <v/>
      </c>
      <c r="AC214" t="str">
        <f>IF('(18)'!$O159&lt;&gt;0,'(18)'!$O159,"")</f>
        <v/>
      </c>
      <c r="AD214" t="str">
        <f>IF('(19)'!$O159&lt;&gt;0,'(19)'!$O159,"")</f>
        <v/>
      </c>
      <c r="AE214" t="str">
        <f>IF('(20)'!$O159&lt;&gt;0,'(20)'!$O159,"")</f>
        <v/>
      </c>
      <c r="AG214" s="1" t="str">
        <f t="shared" si="40"/>
        <v/>
      </c>
      <c r="AH214" s="1"/>
    </row>
    <row r="215" spans="1:34" ht="16.5">
      <c r="A215" s="1"/>
      <c r="B215" s="26"/>
      <c r="D215" s="74"/>
      <c r="F215" s="8"/>
      <c r="G215" s="11"/>
      <c r="H215" s="11"/>
      <c r="I215" s="11"/>
      <c r="J215" s="11"/>
      <c r="K215" s="29"/>
      <c r="AG215" s="1"/>
      <c r="AH215" s="1"/>
    </row>
    <row r="216" spans="1:34" ht="16.5">
      <c r="A216" s="25">
        <f>(AG216/60)*10</f>
        <v>0.75</v>
      </c>
      <c r="B216" s="756" t="str">
        <f>REPT("|",AG216*14)</f>
        <v>|||||||||||||||||||||||||||||||||||||||||||||||||||||||||||||||</v>
      </c>
      <c r="C216" s="784"/>
      <c r="D216" s="9" t="s">
        <v>195</v>
      </c>
      <c r="F216" s="75" t="s">
        <v>196</v>
      </c>
      <c r="G216" s="11"/>
      <c r="H216" s="11"/>
      <c r="I216" s="11"/>
      <c r="J216" s="11"/>
      <c r="K216" s="29"/>
      <c r="L216" s="182">
        <f>IF(SUM(L218:L222)&gt;0,AVERAGEIF(L218:L222, "&lt;&gt;0"),NA())</f>
        <v>4.5</v>
      </c>
      <c r="M216" s="182">
        <f t="shared" ref="M216:AE216" si="41">IF(SUM(M218:M222)&gt;0,AVERAGEIF(M218:M222, "&lt;&gt;0"),NA())</f>
        <v>4.5</v>
      </c>
      <c r="N216" s="182" t="e">
        <f t="shared" si="41"/>
        <v>#N/A</v>
      </c>
      <c r="O216" s="182" t="e">
        <f t="shared" si="41"/>
        <v>#N/A</v>
      </c>
      <c r="P216" s="182" t="e">
        <f t="shared" si="41"/>
        <v>#N/A</v>
      </c>
      <c r="Q216" s="182" t="e">
        <f t="shared" si="41"/>
        <v>#N/A</v>
      </c>
      <c r="R216" s="182" t="e">
        <f t="shared" si="41"/>
        <v>#N/A</v>
      </c>
      <c r="S216" s="182" t="e">
        <f t="shared" si="41"/>
        <v>#N/A</v>
      </c>
      <c r="T216" s="182" t="e">
        <f t="shared" si="41"/>
        <v>#N/A</v>
      </c>
      <c r="U216" s="182" t="e">
        <f t="shared" si="41"/>
        <v>#N/A</v>
      </c>
      <c r="V216" s="182" t="e">
        <f t="shared" si="41"/>
        <v>#N/A</v>
      </c>
      <c r="W216" s="182" t="e">
        <f t="shared" si="41"/>
        <v>#N/A</v>
      </c>
      <c r="X216" s="182" t="e">
        <f t="shared" si="41"/>
        <v>#N/A</v>
      </c>
      <c r="Y216" s="182" t="e">
        <f t="shared" si="41"/>
        <v>#N/A</v>
      </c>
      <c r="Z216" s="182" t="e">
        <f t="shared" si="41"/>
        <v>#N/A</v>
      </c>
      <c r="AA216" s="182" t="e">
        <f t="shared" si="41"/>
        <v>#N/A</v>
      </c>
      <c r="AB216" s="182" t="e">
        <f t="shared" si="41"/>
        <v>#N/A</v>
      </c>
      <c r="AC216" s="182" t="e">
        <f t="shared" si="41"/>
        <v>#N/A</v>
      </c>
      <c r="AD216" s="182" t="e">
        <f t="shared" si="41"/>
        <v>#N/A</v>
      </c>
      <c r="AE216" s="182" t="e">
        <f t="shared" si="41"/>
        <v>#N/A</v>
      </c>
      <c r="AG216" s="78">
        <f>IF(SUM(AG218:AG222)&gt;0,AVERAGEIF(AG218:AG222, "&lt;&gt;0"),"")</f>
        <v>4.5</v>
      </c>
      <c r="AH216" s="1"/>
    </row>
    <row r="217" spans="1:34" ht="16.5">
      <c r="A217" s="1"/>
      <c r="B217" s="26"/>
      <c r="D217" s="74"/>
      <c r="F217" s="8"/>
      <c r="G217" s="11"/>
      <c r="H217" s="11"/>
      <c r="I217" s="11"/>
      <c r="J217" s="11"/>
      <c r="K217" s="29"/>
      <c r="AG217" s="1"/>
      <c r="AH217" s="1"/>
    </row>
    <row r="218" spans="1:34" ht="16.5">
      <c r="A218" s="1"/>
      <c r="B218" s="26" t="e">
        <f t="shared" si="37"/>
        <v>#VALUE!</v>
      </c>
      <c r="C218" s="789" t="e">
        <f>REPT("|",AG218*14)</f>
        <v>#VALUE!</v>
      </c>
      <c r="D218" s="790"/>
      <c r="F218" s="8" t="s">
        <v>197</v>
      </c>
      <c r="G218" s="13" t="s">
        <v>343</v>
      </c>
      <c r="H218" s="11"/>
      <c r="I218" s="11"/>
      <c r="J218" s="11"/>
      <c r="K218" s="29" t="s">
        <v>73</v>
      </c>
      <c r="L218" t="str">
        <f>IF('(1)'!$O165&lt;&gt;0,'(1)'!$O165,"")</f>
        <v/>
      </c>
      <c r="M218" t="str">
        <f>IF('(2)'!$O165&lt;&gt;0,'(2)'!$O165,"")</f>
        <v/>
      </c>
      <c r="N218" t="str">
        <f>IF('(3)'!$O165&lt;&gt;0,'(3)'!$O165,"")</f>
        <v/>
      </c>
      <c r="O218" t="str">
        <f>IF('(4)'!$O165&lt;&gt;0,'(4)'!$O165,"")</f>
        <v/>
      </c>
      <c r="P218" t="str">
        <f>IF('(5)'!$O165&lt;&gt;0,'(5)'!$O165,"")</f>
        <v/>
      </c>
      <c r="Q218" t="str">
        <f>IF('(6)'!$O165&lt;&gt;0,'(6)'!$O165,"")</f>
        <v/>
      </c>
      <c r="R218" t="str">
        <f>IF('(7)'!$O165&lt;&gt;0,'(7)'!$O165,"")</f>
        <v/>
      </c>
      <c r="S218" t="str">
        <f>IF('(8)'!$O165&lt;&gt;0,'(8)'!$O165,"")</f>
        <v/>
      </c>
      <c r="T218" t="str">
        <f>IF('(9)'!$O165&lt;&gt;0,'(9)'!$O165,"")</f>
        <v/>
      </c>
      <c r="U218" t="str">
        <f>IF('(10)'!$O165&lt;&gt;0,'(10)'!$O165,"")</f>
        <v/>
      </c>
      <c r="V218" t="str">
        <f>IF('(11)'!$O165&lt;&gt;0,'(11)'!$O165,"")</f>
        <v/>
      </c>
      <c r="W218" t="str">
        <f>IF('(12)'!$O165&lt;&gt;0,'(12)'!$O165,"")</f>
        <v/>
      </c>
      <c r="X218" t="str">
        <f>IF('(13)'!$O165&lt;&gt;0,'(13)'!$O165,"")</f>
        <v/>
      </c>
      <c r="Y218" t="str">
        <f>IF('(14)'!$O165&lt;&gt;0,'(14)'!$O165,"")</f>
        <v/>
      </c>
      <c r="Z218" t="str">
        <f>IF('(15)'!$O165&lt;&gt;0,'(15)'!$O165,"")</f>
        <v/>
      </c>
      <c r="AA218" t="str">
        <f>IF('(16)'!$O165&lt;&gt;0,'(16)'!$O165,"")</f>
        <v/>
      </c>
      <c r="AB218" t="str">
        <f>IF('(17)'!$O165&lt;&gt;0,'(17)'!$O165,"")</f>
        <v/>
      </c>
      <c r="AC218" t="str">
        <f>IF('(18)'!$O165&lt;&gt;0,'(18)'!$O165,"")</f>
        <v/>
      </c>
      <c r="AD218" t="str">
        <f>IF('(19)'!$O165&lt;&gt;0,'(19)'!$O165,"")</f>
        <v/>
      </c>
      <c r="AE218" t="str">
        <f>IF('(20)'!$O165&lt;&gt;0,'(20)'!$O165,"")</f>
        <v/>
      </c>
      <c r="AG218" s="1" t="str">
        <f>IF(SUM(L218:AE218)=0,"",AVERAGEIF(L218:AE218,"&gt;0"))</f>
        <v/>
      </c>
      <c r="AH218" s="1"/>
    </row>
    <row r="219" spans="1:34" ht="16.5">
      <c r="A219" s="1"/>
      <c r="B219" s="26">
        <f t="shared" si="37"/>
        <v>0.66666666666666663</v>
      </c>
      <c r="C219" s="789" t="str">
        <f>REPT("|",AG219*14)</f>
        <v>||||||||||||||||||||||||||||||||||||||||||||||||||||||||</v>
      </c>
      <c r="D219" s="790"/>
      <c r="F219" s="8" t="s">
        <v>198</v>
      </c>
      <c r="G219" s="13" t="s">
        <v>344</v>
      </c>
      <c r="H219" s="11"/>
      <c r="I219" s="11"/>
      <c r="J219" s="11"/>
      <c r="K219" s="29" t="s">
        <v>74</v>
      </c>
      <c r="L219">
        <f>IF('(1)'!$O166&lt;&gt;0,'(1)'!$O166,"")</f>
        <v>4</v>
      </c>
      <c r="M219" t="str">
        <f>IF('(2)'!$O166&lt;&gt;0,'(2)'!$O166,"")</f>
        <v/>
      </c>
      <c r="N219" t="str">
        <f>IF('(3)'!$O166&lt;&gt;0,'(3)'!$O166,"")</f>
        <v/>
      </c>
      <c r="O219" t="str">
        <f>IF('(4)'!$O166&lt;&gt;0,'(4)'!$O166,"")</f>
        <v/>
      </c>
      <c r="P219" t="str">
        <f>IF('(5)'!$O166&lt;&gt;0,'(5)'!$O166,"")</f>
        <v/>
      </c>
      <c r="Q219" t="str">
        <f>IF('(6)'!$O166&lt;&gt;0,'(6)'!$O166,"")</f>
        <v/>
      </c>
      <c r="R219" t="str">
        <f>IF('(7)'!$O166&lt;&gt;0,'(7)'!$O166,"")</f>
        <v/>
      </c>
      <c r="S219" t="str">
        <f>IF('(8)'!$O166&lt;&gt;0,'(8)'!$O166,"")</f>
        <v/>
      </c>
      <c r="T219" t="str">
        <f>IF('(9)'!$O166&lt;&gt;0,'(9)'!$O166,"")</f>
        <v/>
      </c>
      <c r="U219" t="str">
        <f>IF('(10)'!$O166&lt;&gt;0,'(10)'!$O166,"")</f>
        <v/>
      </c>
      <c r="V219" t="str">
        <f>IF('(11)'!$O166&lt;&gt;0,'(11)'!$O166,"")</f>
        <v/>
      </c>
      <c r="W219" t="str">
        <f>IF('(12)'!$O166&lt;&gt;0,'(12)'!$O166,"")</f>
        <v/>
      </c>
      <c r="X219" t="str">
        <f>IF('(13)'!$O166&lt;&gt;0,'(13)'!$O166,"")</f>
        <v/>
      </c>
      <c r="Y219" t="str">
        <f>IF('(14)'!$O166&lt;&gt;0,'(14)'!$O166,"")</f>
        <v/>
      </c>
      <c r="Z219" t="str">
        <f>IF('(15)'!$O166&lt;&gt;0,'(15)'!$O166,"")</f>
        <v/>
      </c>
      <c r="AA219" t="str">
        <f>IF('(16)'!$O166&lt;&gt;0,'(16)'!$O166,"")</f>
        <v/>
      </c>
      <c r="AB219" t="str">
        <f>IF('(17)'!$O166&lt;&gt;0,'(17)'!$O166,"")</f>
        <v/>
      </c>
      <c r="AC219" t="str">
        <f>IF('(18)'!$O166&lt;&gt;0,'(18)'!$O166,"")</f>
        <v/>
      </c>
      <c r="AD219" t="str">
        <f>IF('(19)'!$O166&lt;&gt;0,'(19)'!$O166,"")</f>
        <v/>
      </c>
      <c r="AE219" t="str">
        <f>IF('(20)'!$O166&lt;&gt;0,'(20)'!$O166,"")</f>
        <v/>
      </c>
      <c r="AG219" s="1">
        <f>IF(SUM(L219:AE219)=0,"",AVERAGEIF(L219:AE219,"&gt;0"))</f>
        <v>4</v>
      </c>
      <c r="AH219" s="1"/>
    </row>
    <row r="220" spans="1:34" ht="16.5">
      <c r="A220" s="1"/>
      <c r="B220" s="26" t="e">
        <f t="shared" si="37"/>
        <v>#VALUE!</v>
      </c>
      <c r="C220" s="789" t="e">
        <f>REPT("|",AG220*14)</f>
        <v>#VALUE!</v>
      </c>
      <c r="D220" s="790"/>
      <c r="F220" s="8" t="s">
        <v>199</v>
      </c>
      <c r="G220" s="13" t="s">
        <v>345</v>
      </c>
      <c r="H220" s="11"/>
      <c r="I220" s="11"/>
      <c r="J220" s="11"/>
      <c r="K220" s="29" t="s">
        <v>75</v>
      </c>
      <c r="L220" t="str">
        <f>IF('(1)'!$O167&lt;&gt;0,'(1)'!$O167,"")</f>
        <v/>
      </c>
      <c r="M220" t="str">
        <f>IF('(2)'!$O167&lt;&gt;0,'(2)'!$O167,"")</f>
        <v/>
      </c>
      <c r="N220" t="str">
        <f>IF('(3)'!$O167&lt;&gt;0,'(3)'!$O167,"")</f>
        <v/>
      </c>
      <c r="O220" t="str">
        <f>IF('(4)'!$O167&lt;&gt;0,'(4)'!$O167,"")</f>
        <v/>
      </c>
      <c r="P220" t="str">
        <f>IF('(5)'!$O167&lt;&gt;0,'(5)'!$O167,"")</f>
        <v/>
      </c>
      <c r="Q220" t="str">
        <f>IF('(6)'!$O167&lt;&gt;0,'(6)'!$O167,"")</f>
        <v/>
      </c>
      <c r="R220" t="str">
        <f>IF('(7)'!$O167&lt;&gt;0,'(7)'!$O167,"")</f>
        <v/>
      </c>
      <c r="S220" t="str">
        <f>IF('(8)'!$O167&lt;&gt;0,'(8)'!$O167,"")</f>
        <v/>
      </c>
      <c r="T220" t="str">
        <f>IF('(9)'!$O167&lt;&gt;0,'(9)'!$O167,"")</f>
        <v/>
      </c>
      <c r="U220" t="str">
        <f>IF('(10)'!$O167&lt;&gt;0,'(10)'!$O167,"")</f>
        <v/>
      </c>
      <c r="V220" t="str">
        <f>IF('(11)'!$O167&lt;&gt;0,'(11)'!$O167,"")</f>
        <v/>
      </c>
      <c r="W220" t="str">
        <f>IF('(12)'!$O167&lt;&gt;0,'(12)'!$O167,"")</f>
        <v/>
      </c>
      <c r="X220" t="str">
        <f>IF('(13)'!$O167&lt;&gt;0,'(13)'!$O167,"")</f>
        <v/>
      </c>
      <c r="Y220" t="str">
        <f>IF('(14)'!$O167&lt;&gt;0,'(14)'!$O167,"")</f>
        <v/>
      </c>
      <c r="Z220" t="str">
        <f>IF('(15)'!$O167&lt;&gt;0,'(15)'!$O167,"")</f>
        <v/>
      </c>
      <c r="AA220" t="str">
        <f>IF('(16)'!$O167&lt;&gt;0,'(16)'!$O167,"")</f>
        <v/>
      </c>
      <c r="AB220" t="str">
        <f>IF('(17)'!$O167&lt;&gt;0,'(17)'!$O167,"")</f>
        <v/>
      </c>
      <c r="AC220" t="str">
        <f>IF('(18)'!$O167&lt;&gt;0,'(18)'!$O167,"")</f>
        <v/>
      </c>
      <c r="AD220" t="str">
        <f>IF('(19)'!$O167&lt;&gt;0,'(19)'!$O167,"")</f>
        <v/>
      </c>
      <c r="AE220" t="str">
        <f>IF('(20)'!$O167&lt;&gt;0,'(20)'!$O167,"")</f>
        <v/>
      </c>
      <c r="AG220" s="1" t="str">
        <f>IF(SUM(L220:AE220)=0,"",AVERAGEIF(L220:AE220,"&gt;0"))</f>
        <v/>
      </c>
      <c r="AH220" s="1"/>
    </row>
    <row r="221" spans="1:34" ht="16.5">
      <c r="A221" s="1"/>
      <c r="B221" s="26">
        <f t="shared" si="37"/>
        <v>0.75</v>
      </c>
      <c r="C221" s="789" t="str">
        <f>REPT("|",AG221*14)</f>
        <v>|||||||||||||||||||||||||||||||||||||||||||||||||||||||||||||||</v>
      </c>
      <c r="D221" s="790"/>
      <c r="F221" s="8" t="s">
        <v>200</v>
      </c>
      <c r="G221" s="13" t="s">
        <v>346</v>
      </c>
      <c r="H221" s="11"/>
      <c r="I221" s="11"/>
      <c r="J221" s="11"/>
      <c r="K221" s="29"/>
      <c r="L221">
        <f>IF('(1)'!$O168&lt;&gt;0,'(1)'!$O168,"")</f>
        <v>5</v>
      </c>
      <c r="M221">
        <f>IF('(2)'!$O168&lt;&gt;0,'(2)'!$O168,"")</f>
        <v>4</v>
      </c>
      <c r="N221" t="str">
        <f>IF('(3)'!$O168&lt;&gt;0,'(3)'!$O168,"")</f>
        <v/>
      </c>
      <c r="O221" t="str">
        <f>IF('(4)'!$O168&lt;&gt;0,'(4)'!$O168,"")</f>
        <v/>
      </c>
      <c r="P221" t="str">
        <f>IF('(5)'!$O168&lt;&gt;0,'(5)'!$O168,"")</f>
        <v/>
      </c>
      <c r="Q221" t="str">
        <f>IF('(6)'!$O168&lt;&gt;0,'(6)'!$O168,"")</f>
        <v/>
      </c>
      <c r="R221" t="str">
        <f>IF('(7)'!$O168&lt;&gt;0,'(7)'!$O168,"")</f>
        <v/>
      </c>
      <c r="S221" t="str">
        <f>IF('(8)'!$O168&lt;&gt;0,'(8)'!$O168,"")</f>
        <v/>
      </c>
      <c r="T221" t="str">
        <f>IF('(9)'!$O168&lt;&gt;0,'(9)'!$O168,"")</f>
        <v/>
      </c>
      <c r="U221" t="str">
        <f>IF('(10)'!$O168&lt;&gt;0,'(10)'!$O168,"")</f>
        <v/>
      </c>
      <c r="V221" t="str">
        <f>IF('(11)'!$O168&lt;&gt;0,'(11)'!$O168,"")</f>
        <v/>
      </c>
      <c r="W221" t="str">
        <f>IF('(12)'!$O168&lt;&gt;0,'(12)'!$O168,"")</f>
        <v/>
      </c>
      <c r="X221" t="str">
        <f>IF('(13)'!$O168&lt;&gt;0,'(13)'!$O168,"")</f>
        <v/>
      </c>
      <c r="Y221" t="str">
        <f>IF('(14)'!$O168&lt;&gt;0,'(14)'!$O168,"")</f>
        <v/>
      </c>
      <c r="Z221" t="str">
        <f>IF('(15)'!$O168&lt;&gt;0,'(15)'!$O168,"")</f>
        <v/>
      </c>
      <c r="AA221" t="str">
        <f>IF('(16)'!$O168&lt;&gt;0,'(16)'!$O168,"")</f>
        <v/>
      </c>
      <c r="AB221" t="str">
        <f>IF('(17)'!$O168&lt;&gt;0,'(17)'!$O168,"")</f>
        <v/>
      </c>
      <c r="AC221" t="str">
        <f>IF('(18)'!$O168&lt;&gt;0,'(18)'!$O168,"")</f>
        <v/>
      </c>
      <c r="AD221" t="str">
        <f>IF('(19)'!$O168&lt;&gt;0,'(19)'!$O168,"")</f>
        <v/>
      </c>
      <c r="AE221" t="str">
        <f>IF('(20)'!$O168&lt;&gt;0,'(20)'!$O168,"")</f>
        <v/>
      </c>
      <c r="AG221" s="1">
        <f>IF(SUM(L221:AE221)=0,"",AVERAGEIF(L221:AE221,"&gt;0"))</f>
        <v>4.5</v>
      </c>
      <c r="AH221" s="1"/>
    </row>
    <row r="222" spans="1:34" ht="16.5">
      <c r="A222" s="1"/>
      <c r="B222" s="26">
        <f t="shared" si="37"/>
        <v>0.83333333333333326</v>
      </c>
      <c r="C222" s="789" t="str">
        <f>REPT("|",AG222*14)</f>
        <v>||||||||||||||||||||||||||||||||||||||||||||||||||||||||||||||||||||||</v>
      </c>
      <c r="D222" s="790"/>
      <c r="F222" s="8" t="s">
        <v>201</v>
      </c>
      <c r="G222" s="13" t="s">
        <v>347</v>
      </c>
      <c r="H222" s="11"/>
      <c r="I222" s="11"/>
      <c r="J222" s="11"/>
      <c r="K222" s="29"/>
      <c r="L222" t="str">
        <f>IF('(1)'!$O169&lt;&gt;0,'(1)'!$O169,"")</f>
        <v/>
      </c>
      <c r="M222">
        <f>IF('(2)'!$O169&lt;&gt;0,'(2)'!$O169,"")</f>
        <v>5</v>
      </c>
      <c r="N222" t="str">
        <f>IF('(3)'!$O169&lt;&gt;0,'(3)'!$O169,"")</f>
        <v/>
      </c>
      <c r="O222" t="str">
        <f>IF('(4)'!$O169&lt;&gt;0,'(4)'!$O169,"")</f>
        <v/>
      </c>
      <c r="P222" t="str">
        <f>IF('(5)'!$O169&lt;&gt;0,'(5)'!$O169,"")</f>
        <v/>
      </c>
      <c r="Q222" t="str">
        <f>IF('(6)'!$O169&lt;&gt;0,'(6)'!$O169,"")</f>
        <v/>
      </c>
      <c r="R222" t="str">
        <f>IF('(7)'!$O169&lt;&gt;0,'(7)'!$O169,"")</f>
        <v/>
      </c>
      <c r="S222" t="str">
        <f>IF('(8)'!$O169&lt;&gt;0,'(8)'!$O169,"")</f>
        <v/>
      </c>
      <c r="T222" t="str">
        <f>IF('(9)'!$O169&lt;&gt;0,'(9)'!$O169,"")</f>
        <v/>
      </c>
      <c r="U222" t="str">
        <f>IF('(10)'!$O169&lt;&gt;0,'(10)'!$O169,"")</f>
        <v/>
      </c>
      <c r="V222" t="str">
        <f>IF('(11)'!$O169&lt;&gt;0,'(11)'!$O169,"")</f>
        <v/>
      </c>
      <c r="W222" t="str">
        <f>IF('(12)'!$O169&lt;&gt;0,'(12)'!$O169,"")</f>
        <v/>
      </c>
      <c r="X222" t="str">
        <f>IF('(13)'!$O169&lt;&gt;0,'(13)'!$O169,"")</f>
        <v/>
      </c>
      <c r="Y222" t="str">
        <f>IF('(14)'!$O169&lt;&gt;0,'(14)'!$O169,"")</f>
        <v/>
      </c>
      <c r="Z222" t="str">
        <f>IF('(15)'!$O169&lt;&gt;0,'(15)'!$O169,"")</f>
        <v/>
      </c>
      <c r="AA222" t="str">
        <f>IF('(16)'!$O169&lt;&gt;0,'(16)'!$O169,"")</f>
        <v/>
      </c>
      <c r="AB222" t="str">
        <f>IF('(17)'!$O169&lt;&gt;0,'(17)'!$O169,"")</f>
        <v/>
      </c>
      <c r="AC222" t="str">
        <f>IF('(18)'!$O169&lt;&gt;0,'(18)'!$O169,"")</f>
        <v/>
      </c>
      <c r="AD222" t="str">
        <f>IF('(19)'!$O169&lt;&gt;0,'(19)'!$O169,"")</f>
        <v/>
      </c>
      <c r="AE222" t="str">
        <f>IF('(20)'!$O169&lt;&gt;0,'(20)'!$O169,"")</f>
        <v/>
      </c>
      <c r="AG222" s="1">
        <f>IF(SUM(L222:AE222)=0,"",AVERAGEIF(L222:AE222,"&gt;0"))</f>
        <v>5</v>
      </c>
      <c r="AH222" s="1"/>
    </row>
    <row r="223" spans="1:34" ht="16.5">
      <c r="A223" s="1"/>
      <c r="B223" s="26"/>
      <c r="D223" s="74"/>
      <c r="F223" s="8"/>
      <c r="G223" s="11"/>
      <c r="H223" s="11"/>
      <c r="I223" s="11"/>
      <c r="J223" s="11"/>
      <c r="K223" s="29"/>
      <c r="AG223" s="1"/>
      <c r="AH223" s="1"/>
    </row>
    <row r="224" spans="1:34" ht="16.5">
      <c r="A224" s="25">
        <f>(AG224/60)*10</f>
        <v>0.5</v>
      </c>
      <c r="B224" s="756" t="str">
        <f>REPT("|",AG224*14)</f>
        <v>||||||||||||||||||||||||||||||||||||||||||</v>
      </c>
      <c r="C224" s="784"/>
      <c r="D224" s="9" t="s">
        <v>204</v>
      </c>
      <c r="F224" s="75" t="s">
        <v>205</v>
      </c>
      <c r="G224" s="11"/>
      <c r="H224" s="11"/>
      <c r="I224" s="11"/>
      <c r="J224" s="11"/>
      <c r="K224" s="29"/>
      <c r="L224" s="182" t="e">
        <f>IF(SUM(L226:L228)&gt;0,AVERAGEIF(L226:L228, "&lt;&gt;0"),NA())</f>
        <v>#N/A</v>
      </c>
      <c r="M224" s="182">
        <f t="shared" ref="M224:AE224" si="42">IF(SUM(M226:M228)&gt;0,AVERAGEIF(M226:M228, "&lt;&gt;0"),NA())</f>
        <v>3</v>
      </c>
      <c r="N224" s="182" t="e">
        <f t="shared" si="42"/>
        <v>#N/A</v>
      </c>
      <c r="O224" s="182" t="e">
        <f t="shared" si="42"/>
        <v>#N/A</v>
      </c>
      <c r="P224" s="182" t="e">
        <f t="shared" si="42"/>
        <v>#N/A</v>
      </c>
      <c r="Q224" s="182" t="e">
        <f t="shared" si="42"/>
        <v>#N/A</v>
      </c>
      <c r="R224" s="182" t="e">
        <f t="shared" si="42"/>
        <v>#N/A</v>
      </c>
      <c r="S224" s="182" t="e">
        <f t="shared" si="42"/>
        <v>#N/A</v>
      </c>
      <c r="T224" s="182" t="e">
        <f t="shared" si="42"/>
        <v>#N/A</v>
      </c>
      <c r="U224" s="182" t="e">
        <f t="shared" si="42"/>
        <v>#N/A</v>
      </c>
      <c r="V224" s="182" t="e">
        <f t="shared" si="42"/>
        <v>#N/A</v>
      </c>
      <c r="W224" s="182" t="e">
        <f t="shared" si="42"/>
        <v>#N/A</v>
      </c>
      <c r="X224" s="182" t="e">
        <f t="shared" si="42"/>
        <v>#N/A</v>
      </c>
      <c r="Y224" s="182" t="e">
        <f t="shared" si="42"/>
        <v>#N/A</v>
      </c>
      <c r="Z224" s="182" t="e">
        <f t="shared" si="42"/>
        <v>#N/A</v>
      </c>
      <c r="AA224" s="182" t="e">
        <f t="shared" si="42"/>
        <v>#N/A</v>
      </c>
      <c r="AB224" s="182" t="e">
        <f t="shared" si="42"/>
        <v>#N/A</v>
      </c>
      <c r="AC224" s="182" t="e">
        <f t="shared" si="42"/>
        <v>#N/A</v>
      </c>
      <c r="AD224" s="182" t="e">
        <f t="shared" si="42"/>
        <v>#N/A</v>
      </c>
      <c r="AE224" s="182" t="e">
        <f t="shared" si="42"/>
        <v>#N/A</v>
      </c>
      <c r="AG224" s="78">
        <f>IF(SUM(AG226:AG228)&gt;0,AVERAGEIF(AG226:AG228, "&lt;&gt;0"),"")</f>
        <v>3</v>
      </c>
      <c r="AH224" s="1"/>
    </row>
    <row r="225" spans="1:34" ht="16.5">
      <c r="A225" s="1"/>
      <c r="B225" s="26"/>
      <c r="D225" s="74"/>
      <c r="F225" s="8"/>
      <c r="G225" s="11"/>
      <c r="H225" s="11"/>
      <c r="I225" s="11"/>
      <c r="J225" s="11"/>
      <c r="K225" s="29"/>
      <c r="AG225" s="1"/>
      <c r="AH225" s="1"/>
    </row>
    <row r="226" spans="1:34" ht="16.5">
      <c r="A226" s="1"/>
      <c r="B226" s="26" t="e">
        <f t="shared" si="37"/>
        <v>#VALUE!</v>
      </c>
      <c r="C226" s="789" t="e">
        <f>REPT("|",AG226*14)</f>
        <v>#VALUE!</v>
      </c>
      <c r="D226" s="790"/>
      <c r="F226" s="8" t="s">
        <v>206</v>
      </c>
      <c r="G226" s="13" t="s">
        <v>348</v>
      </c>
      <c r="H226" s="11"/>
      <c r="I226" s="11"/>
      <c r="J226" s="11"/>
      <c r="K226" s="29"/>
      <c r="L226" t="str">
        <f>IF('(1)'!$O173&lt;&gt;0,'(1)'!$O173,"")</f>
        <v/>
      </c>
      <c r="M226" t="str">
        <f>IF('(2)'!$O173&lt;&gt;0,'(2)'!$O173,"")</f>
        <v/>
      </c>
      <c r="N226" t="str">
        <f>IF('(3)'!$O173&lt;&gt;0,'(3)'!$O173,"")</f>
        <v/>
      </c>
      <c r="O226" t="str">
        <f>IF('(4)'!$O173&lt;&gt;0,'(4)'!$O173,"")</f>
        <v/>
      </c>
      <c r="P226" t="str">
        <f>IF('(5)'!$O173&lt;&gt;0,'(5)'!$O173,"")</f>
        <v/>
      </c>
      <c r="Q226" t="str">
        <f>IF('(6)'!$O173&lt;&gt;0,'(6)'!$O173,"")</f>
        <v/>
      </c>
      <c r="R226" t="str">
        <f>IF('(7)'!$O173&lt;&gt;0,'(7)'!$O173,"")</f>
        <v/>
      </c>
      <c r="S226" t="str">
        <f>IF('(8)'!$O173&lt;&gt;0,'(8)'!$O173,"")</f>
        <v/>
      </c>
      <c r="T226" t="str">
        <f>IF('(9)'!$O173&lt;&gt;0,'(9)'!$O173,"")</f>
        <v/>
      </c>
      <c r="U226" t="str">
        <f>IF('(10)'!$O173&lt;&gt;0,'(10)'!$O173,"")</f>
        <v/>
      </c>
      <c r="V226" t="str">
        <f>IF('(11)'!$O173&lt;&gt;0,'(11)'!$O173,"")</f>
        <v/>
      </c>
      <c r="W226" t="str">
        <f>IF('(12)'!$O173&lt;&gt;0,'(12)'!$O173,"")</f>
        <v/>
      </c>
      <c r="X226" t="str">
        <f>IF('(13)'!$O173&lt;&gt;0,'(13)'!$O173,"")</f>
        <v/>
      </c>
      <c r="Y226" t="str">
        <f>IF('(14)'!$O173&lt;&gt;0,'(14)'!$O173,"")</f>
        <v/>
      </c>
      <c r="Z226" t="str">
        <f>IF('(15)'!$O173&lt;&gt;0,'(15)'!$O173,"")</f>
        <v/>
      </c>
      <c r="AA226" t="str">
        <f>IF('(16)'!$O173&lt;&gt;0,'(16)'!$O173,"")</f>
        <v/>
      </c>
      <c r="AB226" t="str">
        <f>IF('(17)'!$O173&lt;&gt;0,'(17)'!$O173,"")</f>
        <v/>
      </c>
      <c r="AC226" t="str">
        <f>IF('(18)'!$O173&lt;&gt;0,'(18)'!$O173,"")</f>
        <v/>
      </c>
      <c r="AD226" t="str">
        <f>IF('(19)'!$O173&lt;&gt;0,'(19)'!$O173,"")</f>
        <v/>
      </c>
      <c r="AE226" t="str">
        <f>IF('(20)'!$O173&lt;&gt;0,'(20)'!$O173,"")</f>
        <v/>
      </c>
      <c r="AG226" s="1" t="str">
        <f>IF(SUM(L226:AE226)=0,"",AVERAGEIF(L226:AE226,"&gt;0"))</f>
        <v/>
      </c>
      <c r="AH226" s="1"/>
    </row>
    <row r="227" spans="1:34" ht="16.5">
      <c r="A227" s="1"/>
      <c r="B227" s="26">
        <f t="shared" si="37"/>
        <v>0.33333333333333331</v>
      </c>
      <c r="C227" s="789" t="str">
        <f>REPT("|",AG227*14)</f>
        <v>||||||||||||||||||||||||||||</v>
      </c>
      <c r="D227" s="790"/>
      <c r="F227" s="8" t="s">
        <v>207</v>
      </c>
      <c r="G227" s="13" t="s">
        <v>349</v>
      </c>
      <c r="H227" s="11"/>
      <c r="I227" s="11"/>
      <c r="J227" s="11"/>
      <c r="K227" s="29"/>
      <c r="L227" t="str">
        <f>IF('(1)'!$O174&lt;&gt;0,'(1)'!$O174,"")</f>
        <v/>
      </c>
      <c r="M227">
        <f>IF('(2)'!$O174&lt;&gt;0,'(2)'!$O174,"")</f>
        <v>2</v>
      </c>
      <c r="N227" t="str">
        <f>IF('(3)'!$O174&lt;&gt;0,'(3)'!$O174,"")</f>
        <v/>
      </c>
      <c r="O227" t="str">
        <f>IF('(4)'!$O174&lt;&gt;0,'(4)'!$O174,"")</f>
        <v/>
      </c>
      <c r="P227" t="str">
        <f>IF('(5)'!$O174&lt;&gt;0,'(5)'!$O174,"")</f>
        <v/>
      </c>
      <c r="Q227" t="str">
        <f>IF('(6)'!$O174&lt;&gt;0,'(6)'!$O174,"")</f>
        <v/>
      </c>
      <c r="R227" t="str">
        <f>IF('(7)'!$O174&lt;&gt;0,'(7)'!$O174,"")</f>
        <v/>
      </c>
      <c r="S227" t="str">
        <f>IF('(8)'!$O174&lt;&gt;0,'(8)'!$O174,"")</f>
        <v/>
      </c>
      <c r="T227" t="str">
        <f>IF('(9)'!$O174&lt;&gt;0,'(9)'!$O174,"")</f>
        <v/>
      </c>
      <c r="U227" t="str">
        <f>IF('(10)'!$O174&lt;&gt;0,'(10)'!$O174,"")</f>
        <v/>
      </c>
      <c r="V227" t="str">
        <f>IF('(11)'!$O174&lt;&gt;0,'(11)'!$O174,"")</f>
        <v/>
      </c>
      <c r="W227" t="str">
        <f>IF('(12)'!$O174&lt;&gt;0,'(12)'!$O174,"")</f>
        <v/>
      </c>
      <c r="X227" t="str">
        <f>IF('(13)'!$O174&lt;&gt;0,'(13)'!$O174,"")</f>
        <v/>
      </c>
      <c r="Y227" t="str">
        <f>IF('(14)'!$O174&lt;&gt;0,'(14)'!$O174,"")</f>
        <v/>
      </c>
      <c r="Z227" t="str">
        <f>IF('(15)'!$O174&lt;&gt;0,'(15)'!$O174,"")</f>
        <v/>
      </c>
      <c r="AA227" t="str">
        <f>IF('(16)'!$O174&lt;&gt;0,'(16)'!$O174,"")</f>
        <v/>
      </c>
      <c r="AB227" t="str">
        <f>IF('(17)'!$O174&lt;&gt;0,'(17)'!$O174,"")</f>
        <v/>
      </c>
      <c r="AC227" t="str">
        <f>IF('(18)'!$O174&lt;&gt;0,'(18)'!$O174,"")</f>
        <v/>
      </c>
      <c r="AD227" t="str">
        <f>IF('(19)'!$O174&lt;&gt;0,'(19)'!$O174,"")</f>
        <v/>
      </c>
      <c r="AE227" t="str">
        <f>IF('(20)'!$O174&lt;&gt;0,'(20)'!$O174,"")</f>
        <v/>
      </c>
      <c r="AG227" s="1">
        <f>IF(SUM(L227:AE227)=0,"",AVERAGEIF(L227:AE227,"&gt;0"))</f>
        <v>2</v>
      </c>
      <c r="AH227" s="1"/>
    </row>
    <row r="228" spans="1:34" ht="16.5">
      <c r="A228" s="1"/>
      <c r="B228" s="26">
        <f t="shared" si="37"/>
        <v>0.66666666666666663</v>
      </c>
      <c r="C228" s="789" t="str">
        <f>REPT("|",AG228*14)</f>
        <v>||||||||||||||||||||||||||||||||||||||||||||||||||||||||</v>
      </c>
      <c r="D228" s="790"/>
      <c r="F228" s="8" t="s">
        <v>208</v>
      </c>
      <c r="G228" s="13" t="s">
        <v>350</v>
      </c>
      <c r="H228" s="11"/>
      <c r="I228" s="11"/>
      <c r="J228" s="11"/>
      <c r="K228" s="29"/>
      <c r="L228" t="str">
        <f>IF('(1)'!$O175&lt;&gt;0,'(1)'!$O175,"")</f>
        <v/>
      </c>
      <c r="M228">
        <f>IF('(2)'!$O175&lt;&gt;0,'(2)'!$O175,"")</f>
        <v>4</v>
      </c>
      <c r="N228" t="str">
        <f>IF('(3)'!$O175&lt;&gt;0,'(3)'!$O175,"")</f>
        <v/>
      </c>
      <c r="O228" t="str">
        <f>IF('(4)'!$O175&lt;&gt;0,'(4)'!$O175,"")</f>
        <v/>
      </c>
      <c r="P228" t="str">
        <f>IF('(5)'!$O175&lt;&gt;0,'(5)'!$O175,"")</f>
        <v/>
      </c>
      <c r="Q228" t="str">
        <f>IF('(6)'!$O175&lt;&gt;0,'(6)'!$O175,"")</f>
        <v/>
      </c>
      <c r="R228" t="str">
        <f>IF('(7)'!$O175&lt;&gt;0,'(7)'!$O175,"")</f>
        <v/>
      </c>
      <c r="S228" t="str">
        <f>IF('(8)'!$O175&lt;&gt;0,'(8)'!$O175,"")</f>
        <v/>
      </c>
      <c r="T228" t="str">
        <f>IF('(9)'!$O175&lt;&gt;0,'(9)'!$O175,"")</f>
        <v/>
      </c>
      <c r="U228" t="str">
        <f>IF('(10)'!$O175&lt;&gt;0,'(10)'!$O175,"")</f>
        <v/>
      </c>
      <c r="V228" t="str">
        <f>IF('(11)'!$O175&lt;&gt;0,'(11)'!$O175,"")</f>
        <v/>
      </c>
      <c r="W228" t="str">
        <f>IF('(12)'!$O175&lt;&gt;0,'(12)'!$O175,"")</f>
        <v/>
      </c>
      <c r="X228" t="str">
        <f>IF('(13)'!$O175&lt;&gt;0,'(13)'!$O175,"")</f>
        <v/>
      </c>
      <c r="Y228" t="str">
        <f>IF('(14)'!$O175&lt;&gt;0,'(14)'!$O175,"")</f>
        <v/>
      </c>
      <c r="Z228" t="str">
        <f>IF('(15)'!$O175&lt;&gt;0,'(15)'!$O175,"")</f>
        <v/>
      </c>
      <c r="AA228" t="str">
        <f>IF('(16)'!$O175&lt;&gt;0,'(16)'!$O175,"")</f>
        <v/>
      </c>
      <c r="AB228" t="str">
        <f>IF('(17)'!$O175&lt;&gt;0,'(17)'!$O175,"")</f>
        <v/>
      </c>
      <c r="AC228" t="str">
        <f>IF('(18)'!$O175&lt;&gt;0,'(18)'!$O175,"")</f>
        <v/>
      </c>
      <c r="AD228" t="str">
        <f>IF('(19)'!$O175&lt;&gt;0,'(19)'!$O175,"")</f>
        <v/>
      </c>
      <c r="AE228" t="str">
        <f>IF('(20)'!$O175&lt;&gt;0,'(20)'!$O175,"")</f>
        <v/>
      </c>
      <c r="AG228" s="1">
        <f>IF(SUM(L228:AE228)=0,"",AVERAGEIF(L228:AE228,"&gt;0"))</f>
        <v>4</v>
      </c>
      <c r="AH228" s="1"/>
    </row>
    <row r="229" spans="1:34" ht="16.5">
      <c r="A229" s="1"/>
      <c r="B229" s="26"/>
      <c r="D229" s="74"/>
      <c r="F229" s="8"/>
      <c r="G229" s="11"/>
      <c r="H229" s="11"/>
      <c r="I229" s="11"/>
      <c r="J229" s="11"/>
      <c r="K229" s="29"/>
      <c r="AG229" s="1"/>
      <c r="AH229" s="1"/>
    </row>
    <row r="230" spans="1:34" ht="16.5">
      <c r="A230" s="25" t="e">
        <f>(AG230/60)*10</f>
        <v>#VALUE!</v>
      </c>
      <c r="B230" s="756" t="e">
        <f>REPT("|",AG230*14)</f>
        <v>#VALUE!</v>
      </c>
      <c r="C230" s="784"/>
      <c r="D230" s="9" t="s">
        <v>202</v>
      </c>
      <c r="F230" s="75" t="s">
        <v>203</v>
      </c>
      <c r="G230" s="11"/>
      <c r="H230" s="11"/>
      <c r="I230" s="11"/>
      <c r="J230" s="11"/>
      <c r="K230" s="29"/>
      <c r="L230" s="182" t="e">
        <f>IF(SUM(L232:L236)&gt;0,AVERAGEIF(L232:L236, "&lt;&gt;0"),NA())</f>
        <v>#N/A</v>
      </c>
      <c r="M230" s="182" t="e">
        <f t="shared" ref="M230:AE230" si="43">IF(SUM(M232:M236)&gt;0,AVERAGEIF(M232:M236, "&lt;&gt;0"),NA())</f>
        <v>#N/A</v>
      </c>
      <c r="N230" s="182" t="e">
        <f t="shared" si="43"/>
        <v>#N/A</v>
      </c>
      <c r="O230" s="182" t="e">
        <f t="shared" si="43"/>
        <v>#N/A</v>
      </c>
      <c r="P230" s="182" t="e">
        <f t="shared" si="43"/>
        <v>#N/A</v>
      </c>
      <c r="Q230" s="182" t="e">
        <f t="shared" si="43"/>
        <v>#N/A</v>
      </c>
      <c r="R230" s="182" t="e">
        <f t="shared" si="43"/>
        <v>#N/A</v>
      </c>
      <c r="S230" s="182" t="e">
        <f t="shared" si="43"/>
        <v>#N/A</v>
      </c>
      <c r="T230" s="182" t="e">
        <f t="shared" si="43"/>
        <v>#N/A</v>
      </c>
      <c r="U230" s="182" t="e">
        <f t="shared" si="43"/>
        <v>#N/A</v>
      </c>
      <c r="V230" s="182" t="e">
        <f t="shared" si="43"/>
        <v>#N/A</v>
      </c>
      <c r="W230" s="182" t="e">
        <f t="shared" si="43"/>
        <v>#N/A</v>
      </c>
      <c r="X230" s="182" t="e">
        <f t="shared" si="43"/>
        <v>#N/A</v>
      </c>
      <c r="Y230" s="182" t="e">
        <f t="shared" si="43"/>
        <v>#N/A</v>
      </c>
      <c r="Z230" s="182" t="e">
        <f t="shared" si="43"/>
        <v>#N/A</v>
      </c>
      <c r="AA230" s="182" t="e">
        <f t="shared" si="43"/>
        <v>#N/A</v>
      </c>
      <c r="AB230" s="182" t="e">
        <f t="shared" si="43"/>
        <v>#N/A</v>
      </c>
      <c r="AC230" s="182" t="e">
        <f t="shared" si="43"/>
        <v>#N/A</v>
      </c>
      <c r="AD230" s="182" t="e">
        <f t="shared" si="43"/>
        <v>#N/A</v>
      </c>
      <c r="AE230" s="182" t="e">
        <f t="shared" si="43"/>
        <v>#N/A</v>
      </c>
      <c r="AG230" s="78" t="str">
        <f>IF(SUM(AG232:AG236)&gt;0,AVERAGEIF(AG232:AG236, "&lt;&gt;0"),"")</f>
        <v/>
      </c>
      <c r="AH230" s="1"/>
    </row>
    <row r="231" spans="1:34" ht="16.5">
      <c r="A231" s="1"/>
      <c r="B231" s="26"/>
      <c r="D231" s="74"/>
      <c r="F231" s="8"/>
      <c r="G231" s="11"/>
      <c r="H231" s="11"/>
      <c r="I231" s="11"/>
      <c r="J231" s="11"/>
      <c r="K231" s="29"/>
      <c r="AG231" s="1"/>
      <c r="AH231" s="1"/>
    </row>
    <row r="232" spans="1:34" ht="16.5">
      <c r="A232" s="1"/>
      <c r="B232" s="26" t="e">
        <f t="shared" si="37"/>
        <v>#VALUE!</v>
      </c>
      <c r="C232" s="789" t="e">
        <f>REPT("|",AG232*14)</f>
        <v>#VALUE!</v>
      </c>
      <c r="D232" s="790"/>
      <c r="F232" s="8" t="s">
        <v>209</v>
      </c>
      <c r="G232" s="13" t="s">
        <v>351</v>
      </c>
      <c r="H232" s="11"/>
      <c r="I232" s="11"/>
      <c r="J232" s="11"/>
      <c r="K232" s="29"/>
      <c r="L232" t="str">
        <f>IF('(1)'!$O179&lt;&gt;0,'(1)'!$O179,"")</f>
        <v/>
      </c>
      <c r="M232" t="str">
        <f>IF('(2)'!$O179&lt;&gt;0,'(2)'!$O179,"")</f>
        <v/>
      </c>
      <c r="N232" t="str">
        <f>IF('(3)'!$O179&lt;&gt;0,'(3)'!$O179,"")</f>
        <v/>
      </c>
      <c r="O232" t="str">
        <f>IF('(4)'!$O179&lt;&gt;0,'(4)'!$O179,"")</f>
        <v/>
      </c>
      <c r="P232" t="str">
        <f>IF('(5)'!$O179&lt;&gt;0,'(5)'!$O179,"")</f>
        <v/>
      </c>
      <c r="Q232" t="str">
        <f>IF('(6)'!$O179&lt;&gt;0,'(6)'!$O179,"")</f>
        <v/>
      </c>
      <c r="R232" t="str">
        <f>IF('(7)'!$O179&lt;&gt;0,'(7)'!$O179,"")</f>
        <v/>
      </c>
      <c r="S232" t="str">
        <f>IF('(8)'!$O179&lt;&gt;0,'(8)'!$O179,"")</f>
        <v/>
      </c>
      <c r="T232" t="str">
        <f>IF('(9)'!$O179&lt;&gt;0,'(9)'!$O179,"")</f>
        <v/>
      </c>
      <c r="U232" t="str">
        <f>IF('(10)'!$O179&lt;&gt;0,'(10)'!$O179,"")</f>
        <v/>
      </c>
      <c r="V232" t="str">
        <f>IF('(11)'!$O179&lt;&gt;0,'(11)'!$O179,"")</f>
        <v/>
      </c>
      <c r="W232" t="str">
        <f>IF('(12)'!$O179&lt;&gt;0,'(12)'!$O179,"")</f>
        <v/>
      </c>
      <c r="X232" t="str">
        <f>IF('(13)'!$O179&lt;&gt;0,'(13)'!$O179,"")</f>
        <v/>
      </c>
      <c r="Y232" t="str">
        <f>IF('(14)'!$O179&lt;&gt;0,'(14)'!$O179,"")</f>
        <v/>
      </c>
      <c r="Z232" t="str">
        <f>IF('(15)'!$O179&lt;&gt;0,'(15)'!$O179,"")</f>
        <v/>
      </c>
      <c r="AA232" t="str">
        <f>IF('(16)'!$O179&lt;&gt;0,'(16)'!$O179,"")</f>
        <v/>
      </c>
      <c r="AB232" t="str">
        <f>IF('(17)'!$O179&lt;&gt;0,'(17)'!$O179,"")</f>
        <v/>
      </c>
      <c r="AC232" t="str">
        <f>IF('(18)'!$O179&lt;&gt;0,'(18)'!$O179,"")</f>
        <v/>
      </c>
      <c r="AD232" t="str">
        <f>IF('(19)'!$O179&lt;&gt;0,'(19)'!$O179,"")</f>
        <v/>
      </c>
      <c r="AE232" t="str">
        <f>IF('(20)'!$O179&lt;&gt;0,'(20)'!$O179,"")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t="str">
        <f>IF('(1)'!$O180&lt;&gt;0,'(1)'!$O180,"")</f>
        <v/>
      </c>
      <c r="M233" t="str">
        <f>IF('(2)'!$O180&lt;&gt;0,'(2)'!$O180,"")</f>
        <v/>
      </c>
      <c r="N233" t="str">
        <f>IF('(3)'!$O180&lt;&gt;0,'(3)'!$O180,"")</f>
        <v/>
      </c>
      <c r="O233" t="str">
        <f>IF('(4)'!$O180&lt;&gt;0,'(4)'!$O180,"")</f>
        <v/>
      </c>
      <c r="P233" t="str">
        <f>IF('(5)'!$O180&lt;&gt;0,'(5)'!$O180,"")</f>
        <v/>
      </c>
      <c r="Q233" t="str">
        <f>IF('(6)'!$O180&lt;&gt;0,'(6)'!$O180,"")</f>
        <v/>
      </c>
      <c r="R233" t="str">
        <f>IF('(7)'!$O180&lt;&gt;0,'(7)'!$O180,"")</f>
        <v/>
      </c>
      <c r="S233" t="str">
        <f>IF('(8)'!$O180&lt;&gt;0,'(8)'!$O180,"")</f>
        <v/>
      </c>
      <c r="T233" t="str">
        <f>IF('(9)'!$O180&lt;&gt;0,'(9)'!$O180,"")</f>
        <v/>
      </c>
      <c r="U233" t="str">
        <f>IF('(10)'!$O180&lt;&gt;0,'(10)'!$O180,"")</f>
        <v/>
      </c>
      <c r="V233" t="str">
        <f>IF('(11)'!$O180&lt;&gt;0,'(11)'!$O180,"")</f>
        <v/>
      </c>
      <c r="W233" t="str">
        <f>IF('(12)'!$O180&lt;&gt;0,'(12)'!$O180,"")</f>
        <v/>
      </c>
      <c r="X233" t="str">
        <f>IF('(13)'!$O180&lt;&gt;0,'(13)'!$O180,"")</f>
        <v/>
      </c>
      <c r="Y233" t="str">
        <f>IF('(14)'!$O180&lt;&gt;0,'(14)'!$O180,"")</f>
        <v/>
      </c>
      <c r="Z233" t="str">
        <f>IF('(15)'!$O180&lt;&gt;0,'(15)'!$O180,"")</f>
        <v/>
      </c>
      <c r="AA233" t="str">
        <f>IF('(16)'!$O180&lt;&gt;0,'(16)'!$O180,"")</f>
        <v/>
      </c>
      <c r="AB233" t="str">
        <f>IF('(17)'!$O180&lt;&gt;0,'(17)'!$O180,"")</f>
        <v/>
      </c>
      <c r="AC233" t="str">
        <f>IF('(18)'!$O180&lt;&gt;0,'(18)'!$O180,"")</f>
        <v/>
      </c>
      <c r="AD233" t="str">
        <f>IF('(19)'!$O180&lt;&gt;0,'(19)'!$O180,"")</f>
        <v/>
      </c>
      <c r="AE233" t="str">
        <f>IF('(20)'!$O180&lt;&gt;0,'(20)'!$O180,"")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t="str">
        <f>IF('(1)'!$O181&lt;&gt;0,'(1)'!$O181,"")</f>
        <v/>
      </c>
      <c r="M234" t="str">
        <f>IF('(2)'!$O181&lt;&gt;0,'(2)'!$O181,"")</f>
        <v/>
      </c>
      <c r="N234" t="str">
        <f>IF('(3)'!$O181&lt;&gt;0,'(3)'!$O181,"")</f>
        <v/>
      </c>
      <c r="O234" t="str">
        <f>IF('(4)'!$O181&lt;&gt;0,'(4)'!$O181,"")</f>
        <v/>
      </c>
      <c r="P234" t="str">
        <f>IF('(5)'!$O181&lt;&gt;0,'(5)'!$O181,"")</f>
        <v/>
      </c>
      <c r="Q234" t="str">
        <f>IF('(6)'!$O181&lt;&gt;0,'(6)'!$O181,"")</f>
        <v/>
      </c>
      <c r="R234" t="str">
        <f>IF('(7)'!$O181&lt;&gt;0,'(7)'!$O181,"")</f>
        <v/>
      </c>
      <c r="S234" t="str">
        <f>IF('(8)'!$O181&lt;&gt;0,'(8)'!$O181,"")</f>
        <v/>
      </c>
      <c r="T234" t="str">
        <f>IF('(9)'!$O181&lt;&gt;0,'(9)'!$O181,"")</f>
        <v/>
      </c>
      <c r="U234" t="str">
        <f>IF('(10)'!$O181&lt;&gt;0,'(10)'!$O181,"")</f>
        <v/>
      </c>
      <c r="V234" t="str">
        <f>IF('(11)'!$O181&lt;&gt;0,'(11)'!$O181,"")</f>
        <v/>
      </c>
      <c r="W234" t="str">
        <f>IF('(12)'!$O181&lt;&gt;0,'(12)'!$O181,"")</f>
        <v/>
      </c>
      <c r="X234" t="str">
        <f>IF('(13)'!$O181&lt;&gt;0,'(13)'!$O181,"")</f>
        <v/>
      </c>
      <c r="Y234" t="str">
        <f>IF('(14)'!$O181&lt;&gt;0,'(14)'!$O181,"")</f>
        <v/>
      </c>
      <c r="Z234" t="str">
        <f>IF('(15)'!$O181&lt;&gt;0,'(15)'!$O181,"")</f>
        <v/>
      </c>
      <c r="AA234" t="str">
        <f>IF('(16)'!$O181&lt;&gt;0,'(16)'!$O181,"")</f>
        <v/>
      </c>
      <c r="AB234" t="str">
        <f>IF('(17)'!$O181&lt;&gt;0,'(17)'!$O181,"")</f>
        <v/>
      </c>
      <c r="AC234" t="str">
        <f>IF('(18)'!$O181&lt;&gt;0,'(18)'!$O181,"")</f>
        <v/>
      </c>
      <c r="AD234" t="str">
        <f>IF('(19)'!$O181&lt;&gt;0,'(19)'!$O181,"")</f>
        <v/>
      </c>
      <c r="AE234" t="str">
        <f>IF('(20)'!$O181&lt;&gt;0,'(20)'!$O181,"")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t="str">
        <f>IF('(1)'!$O182&lt;&gt;0,'(1)'!$O182,"")</f>
        <v/>
      </c>
      <c r="M235" t="str">
        <f>IF('(2)'!$O182&lt;&gt;0,'(2)'!$O182,"")</f>
        <v/>
      </c>
      <c r="N235" t="str">
        <f>IF('(3)'!$O182&lt;&gt;0,'(3)'!$O182,"")</f>
        <v/>
      </c>
      <c r="O235" t="str">
        <f>IF('(4)'!$O182&lt;&gt;0,'(4)'!$O182,"")</f>
        <v/>
      </c>
      <c r="P235" t="str">
        <f>IF('(5)'!$O182&lt;&gt;0,'(5)'!$O182,"")</f>
        <v/>
      </c>
      <c r="Q235" t="str">
        <f>IF('(6)'!$O182&lt;&gt;0,'(6)'!$O182,"")</f>
        <v/>
      </c>
      <c r="R235" t="str">
        <f>IF('(7)'!$O182&lt;&gt;0,'(7)'!$O182,"")</f>
        <v/>
      </c>
      <c r="S235" t="str">
        <f>IF('(8)'!$O182&lt;&gt;0,'(8)'!$O182,"")</f>
        <v/>
      </c>
      <c r="T235" t="str">
        <f>IF('(9)'!$O182&lt;&gt;0,'(9)'!$O182,"")</f>
        <v/>
      </c>
      <c r="U235" t="str">
        <f>IF('(10)'!$O182&lt;&gt;0,'(10)'!$O182,"")</f>
        <v/>
      </c>
      <c r="V235" t="str">
        <f>IF('(11)'!$O182&lt;&gt;0,'(11)'!$O182,"")</f>
        <v/>
      </c>
      <c r="W235" t="str">
        <f>IF('(12)'!$O182&lt;&gt;0,'(12)'!$O182,"")</f>
        <v/>
      </c>
      <c r="X235" t="str">
        <f>IF('(13)'!$O182&lt;&gt;0,'(13)'!$O182,"")</f>
        <v/>
      </c>
      <c r="Y235" t="str">
        <f>IF('(14)'!$O182&lt;&gt;0,'(14)'!$O182,"")</f>
        <v/>
      </c>
      <c r="Z235" t="str">
        <f>IF('(15)'!$O182&lt;&gt;0,'(15)'!$O182,"")</f>
        <v/>
      </c>
      <c r="AA235" t="str">
        <f>IF('(16)'!$O182&lt;&gt;0,'(16)'!$O182,"")</f>
        <v/>
      </c>
      <c r="AB235" t="str">
        <f>IF('(17)'!$O182&lt;&gt;0,'(17)'!$O182,"")</f>
        <v/>
      </c>
      <c r="AC235" t="str">
        <f>IF('(18)'!$O182&lt;&gt;0,'(18)'!$O182,"")</f>
        <v/>
      </c>
      <c r="AD235" t="str">
        <f>IF('(19)'!$O182&lt;&gt;0,'(19)'!$O182,"")</f>
        <v/>
      </c>
      <c r="AE235" t="str">
        <f>IF('(20)'!$O182&lt;&gt;0,'(20)'!$O182,"")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t="str">
        <f>IF('(1)'!$O183&lt;&gt;0,'(1)'!$O183,"")</f>
        <v/>
      </c>
      <c r="M236" t="str">
        <f>IF('(2)'!$O183&lt;&gt;0,'(2)'!$O183,"")</f>
        <v/>
      </c>
      <c r="N236" t="str">
        <f>IF('(3)'!$O183&lt;&gt;0,'(3)'!$O183,"")</f>
        <v/>
      </c>
      <c r="O236" t="str">
        <f>IF('(4)'!$O183&lt;&gt;0,'(4)'!$O183,"")</f>
        <v/>
      </c>
      <c r="P236" t="str">
        <f>IF('(5)'!$O183&lt;&gt;0,'(5)'!$O183,"")</f>
        <v/>
      </c>
      <c r="Q236" t="str">
        <f>IF('(6)'!$O183&lt;&gt;0,'(6)'!$O183,"")</f>
        <v/>
      </c>
      <c r="R236" t="str">
        <f>IF('(7)'!$O183&lt;&gt;0,'(7)'!$O183,"")</f>
        <v/>
      </c>
      <c r="S236" t="str">
        <f>IF('(8)'!$O183&lt;&gt;0,'(8)'!$O183,"")</f>
        <v/>
      </c>
      <c r="T236" t="str">
        <f>IF('(9)'!$O183&lt;&gt;0,'(9)'!$O183,"")</f>
        <v/>
      </c>
      <c r="U236" t="str">
        <f>IF('(10)'!$O183&lt;&gt;0,'(10)'!$O183,"")</f>
        <v/>
      </c>
      <c r="V236" t="str">
        <f>IF('(11)'!$O183&lt;&gt;0,'(11)'!$O183,"")</f>
        <v/>
      </c>
      <c r="W236" t="str">
        <f>IF('(12)'!$O183&lt;&gt;0,'(12)'!$O183,"")</f>
        <v/>
      </c>
      <c r="X236" t="str">
        <f>IF('(13)'!$O183&lt;&gt;0,'(13)'!$O183,"")</f>
        <v/>
      </c>
      <c r="Y236" t="str">
        <f>IF('(14)'!$O183&lt;&gt;0,'(14)'!$O183,"")</f>
        <v/>
      </c>
      <c r="Z236" t="str">
        <f>IF('(15)'!$O183&lt;&gt;0,'(15)'!$O183,"")</f>
        <v/>
      </c>
      <c r="AA236" t="str">
        <f>IF('(16)'!$O183&lt;&gt;0,'(16)'!$O183,"")</f>
        <v/>
      </c>
      <c r="AB236" t="str">
        <f>IF('(17)'!$O183&lt;&gt;0,'(17)'!$O183,"")</f>
        <v/>
      </c>
      <c r="AC236" t="str">
        <f>IF('(18)'!$O183&lt;&gt;0,'(18)'!$O183,"")</f>
        <v/>
      </c>
      <c r="AD236" t="str">
        <f>IF('(19)'!$O183&lt;&gt;0,'(19)'!$O183,"")</f>
        <v/>
      </c>
      <c r="AE236" t="str">
        <f>IF('(20)'!$O183&lt;&gt;0,'(20)'!$O183,"")</f>
        <v/>
      </c>
      <c r="AG236" s="1" t="str">
        <f>IF(SUM(L236:AE236)=0,"",AVERAGEIF(L236:AE236,"&gt;0"))</f>
        <v/>
      </c>
      <c r="AH236" s="1"/>
    </row>
    <row r="237" spans="1:34" ht="16.5">
      <c r="A237" s="1"/>
      <c r="B237" s="26"/>
      <c r="D237" s="74"/>
      <c r="F237" s="8"/>
      <c r="G237" s="11"/>
      <c r="H237" s="11"/>
      <c r="I237" s="11"/>
      <c r="J237" s="11"/>
      <c r="K237" s="29"/>
      <c r="AG237" s="1"/>
      <c r="AH237" s="1"/>
    </row>
    <row r="238" spans="1:34" ht="16.5">
      <c r="A238" s="25">
        <f>(AG238/60)*10</f>
        <v>0.83333333333333326</v>
      </c>
      <c r="B238" s="756" t="str">
        <f>REPT("|",AG238*14)</f>
        <v>||||||||||||||||||||||||||||||||||||||||||||||||||||||||||||||||||||||</v>
      </c>
      <c r="C238" s="784"/>
      <c r="D238" s="9" t="s">
        <v>214</v>
      </c>
      <c r="F238" s="75" t="s">
        <v>215</v>
      </c>
      <c r="G238" s="11"/>
      <c r="H238" s="11"/>
      <c r="I238" s="11"/>
      <c r="J238" s="11"/>
      <c r="K238" s="29"/>
      <c r="L238" s="182" t="e">
        <f>IF(SUM(L240:L243)&gt;0,AVERAGEIF(L240:L243, "&lt;&gt;0"),NA())</f>
        <v>#N/A</v>
      </c>
      <c r="M238" s="182">
        <f t="shared" ref="M238:AE238" si="44">IF(SUM(M240:M243)&gt;0,AVERAGEIF(M240:M243, "&lt;&gt;0"),NA())</f>
        <v>5</v>
      </c>
      <c r="N238" s="182" t="e">
        <f t="shared" si="44"/>
        <v>#N/A</v>
      </c>
      <c r="O238" s="182" t="e">
        <f t="shared" si="44"/>
        <v>#N/A</v>
      </c>
      <c r="P238" s="182" t="e">
        <f t="shared" si="44"/>
        <v>#N/A</v>
      </c>
      <c r="Q238" s="182" t="e">
        <f t="shared" si="44"/>
        <v>#N/A</v>
      </c>
      <c r="R238" s="182" t="e">
        <f t="shared" si="44"/>
        <v>#N/A</v>
      </c>
      <c r="S238" s="182" t="e">
        <f t="shared" si="44"/>
        <v>#N/A</v>
      </c>
      <c r="T238" s="182" t="e">
        <f t="shared" si="44"/>
        <v>#N/A</v>
      </c>
      <c r="U238" s="182" t="e">
        <f t="shared" si="44"/>
        <v>#N/A</v>
      </c>
      <c r="V238" s="182" t="e">
        <f t="shared" si="44"/>
        <v>#N/A</v>
      </c>
      <c r="W238" s="182" t="e">
        <f t="shared" si="44"/>
        <v>#N/A</v>
      </c>
      <c r="X238" s="182" t="e">
        <f t="shared" si="44"/>
        <v>#N/A</v>
      </c>
      <c r="Y238" s="182" t="e">
        <f t="shared" si="44"/>
        <v>#N/A</v>
      </c>
      <c r="Z238" s="182" t="e">
        <f t="shared" si="44"/>
        <v>#N/A</v>
      </c>
      <c r="AA238" s="182" t="e">
        <f t="shared" si="44"/>
        <v>#N/A</v>
      </c>
      <c r="AB238" s="182" t="e">
        <f t="shared" si="44"/>
        <v>#N/A</v>
      </c>
      <c r="AC238" s="182" t="e">
        <f t="shared" si="44"/>
        <v>#N/A</v>
      </c>
      <c r="AD238" s="182" t="e">
        <f t="shared" si="44"/>
        <v>#N/A</v>
      </c>
      <c r="AE238" s="182" t="e">
        <f t="shared" si="44"/>
        <v>#N/A</v>
      </c>
      <c r="AG238" s="78">
        <f>IF(SUM(AG240:AG243)&gt;0,AVERAGEIF(AG240:AG243, "&lt;&gt;0"),"")</f>
        <v>5</v>
      </c>
      <c r="AH238" s="1"/>
    </row>
    <row r="239" spans="1:34" ht="16.5">
      <c r="A239" s="1"/>
      <c r="B239" s="26"/>
      <c r="D239" s="74"/>
      <c r="F239" s="8"/>
      <c r="G239" s="11"/>
      <c r="H239" s="11"/>
      <c r="I239" s="11"/>
      <c r="J239" s="11"/>
      <c r="K239" s="29"/>
      <c r="AG239" s="1"/>
      <c r="AH239" s="1"/>
    </row>
    <row r="240" spans="1:34" ht="16.5">
      <c r="A240" s="1"/>
      <c r="B240" s="26" t="e">
        <f t="shared" si="37"/>
        <v>#VALUE!</v>
      </c>
      <c r="C240" s="789" t="e">
        <f>REPT("|",AG240*14)</f>
        <v>#VALUE!</v>
      </c>
      <c r="D240" s="790"/>
      <c r="F240" s="8" t="s">
        <v>216</v>
      </c>
      <c r="G240" s="13" t="s">
        <v>356</v>
      </c>
      <c r="H240" s="11"/>
      <c r="I240" s="11"/>
      <c r="J240" s="11"/>
      <c r="K240" s="29"/>
      <c r="L240" t="str">
        <f>IF('(1)'!$O187&lt;&gt;0,'(1)'!$O187,"")</f>
        <v/>
      </c>
      <c r="M240" t="str">
        <f>IF('(2)'!$O187&lt;&gt;0,'(2)'!$O187,"")</f>
        <v/>
      </c>
      <c r="N240" t="str">
        <f>IF('(3)'!$O187&lt;&gt;0,'(3)'!$O187,"")</f>
        <v/>
      </c>
      <c r="O240" t="str">
        <f>IF('(4)'!$O187&lt;&gt;0,'(4)'!$O187,"")</f>
        <v/>
      </c>
      <c r="P240" t="str">
        <f>IF('(5)'!$O187&lt;&gt;0,'(5)'!$O187,"")</f>
        <v/>
      </c>
      <c r="Q240" t="str">
        <f>IF('(6)'!$O187&lt;&gt;0,'(6)'!$O187,"")</f>
        <v/>
      </c>
      <c r="R240" t="str">
        <f>IF('(7)'!$O187&lt;&gt;0,'(7)'!$O187,"")</f>
        <v/>
      </c>
      <c r="S240" t="str">
        <f>IF('(8)'!$O187&lt;&gt;0,'(8)'!$O187,"")</f>
        <v/>
      </c>
      <c r="T240" t="str">
        <f>IF('(9)'!$O187&lt;&gt;0,'(9)'!$O187,"")</f>
        <v/>
      </c>
      <c r="U240" t="str">
        <f>IF('(10)'!$O187&lt;&gt;0,'(10)'!$O187,"")</f>
        <v/>
      </c>
      <c r="V240" t="str">
        <f>IF('(11)'!$O187&lt;&gt;0,'(11)'!$O187,"")</f>
        <v/>
      </c>
      <c r="W240" t="str">
        <f>IF('(12)'!$O187&lt;&gt;0,'(12)'!$O187,"")</f>
        <v/>
      </c>
      <c r="X240" t="str">
        <f>IF('(13)'!$O187&lt;&gt;0,'(13)'!$O187,"")</f>
        <v/>
      </c>
      <c r="Y240" t="str">
        <f>IF('(14)'!$O187&lt;&gt;0,'(14)'!$O187,"")</f>
        <v/>
      </c>
      <c r="Z240" t="str">
        <f>IF('(15)'!$O187&lt;&gt;0,'(15)'!$O187,"")</f>
        <v/>
      </c>
      <c r="AA240" t="str">
        <f>IF('(16)'!$O187&lt;&gt;0,'(16)'!$O187,"")</f>
        <v/>
      </c>
      <c r="AB240" t="str">
        <f>IF('(17)'!$O187&lt;&gt;0,'(17)'!$O187,"")</f>
        <v/>
      </c>
      <c r="AC240" t="str">
        <f>IF('(18)'!$O187&lt;&gt;0,'(18)'!$O187,"")</f>
        <v/>
      </c>
      <c r="AD240" t="str">
        <f>IF('(19)'!$O187&lt;&gt;0,'(19)'!$O187,"")</f>
        <v/>
      </c>
      <c r="AE240" t="str">
        <f>IF('(20)'!$O187&lt;&gt;0,'(20)'!$O187,"")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t="str">
        <f>IF('(1)'!$O188&lt;&gt;0,'(1)'!$O188,"")</f>
        <v/>
      </c>
      <c r="M241" t="str">
        <f>IF('(2)'!$O188&lt;&gt;0,'(2)'!$O188,"")</f>
        <v/>
      </c>
      <c r="N241" t="str">
        <f>IF('(3)'!$O188&lt;&gt;0,'(3)'!$O188,"")</f>
        <v/>
      </c>
      <c r="O241" t="str">
        <f>IF('(4)'!$O188&lt;&gt;0,'(4)'!$O188,"")</f>
        <v/>
      </c>
      <c r="P241" t="str">
        <f>IF('(5)'!$O188&lt;&gt;0,'(5)'!$O188,"")</f>
        <v/>
      </c>
      <c r="Q241" t="str">
        <f>IF('(6)'!$O188&lt;&gt;0,'(6)'!$O188,"")</f>
        <v/>
      </c>
      <c r="R241" t="str">
        <f>IF('(7)'!$O188&lt;&gt;0,'(7)'!$O188,"")</f>
        <v/>
      </c>
      <c r="S241" t="str">
        <f>IF('(8)'!$O188&lt;&gt;0,'(8)'!$O188,"")</f>
        <v/>
      </c>
      <c r="T241" t="str">
        <f>IF('(9)'!$O188&lt;&gt;0,'(9)'!$O188,"")</f>
        <v/>
      </c>
      <c r="U241" t="str">
        <f>IF('(10)'!$O188&lt;&gt;0,'(10)'!$O188,"")</f>
        <v/>
      </c>
      <c r="V241" t="str">
        <f>IF('(11)'!$O188&lt;&gt;0,'(11)'!$O188,"")</f>
        <v/>
      </c>
      <c r="W241" t="str">
        <f>IF('(12)'!$O188&lt;&gt;0,'(12)'!$O188,"")</f>
        <v/>
      </c>
      <c r="X241" t="str">
        <f>IF('(13)'!$O188&lt;&gt;0,'(13)'!$O188,"")</f>
        <v/>
      </c>
      <c r="Y241" t="str">
        <f>IF('(14)'!$O188&lt;&gt;0,'(14)'!$O188,"")</f>
        <v/>
      </c>
      <c r="Z241" t="str">
        <f>IF('(15)'!$O188&lt;&gt;0,'(15)'!$O188,"")</f>
        <v/>
      </c>
      <c r="AA241" t="str">
        <f>IF('(16)'!$O188&lt;&gt;0,'(16)'!$O188,"")</f>
        <v/>
      </c>
      <c r="AB241" t="str">
        <f>IF('(17)'!$O188&lt;&gt;0,'(17)'!$O188,"")</f>
        <v/>
      </c>
      <c r="AC241" t="str">
        <f>IF('(18)'!$O188&lt;&gt;0,'(18)'!$O188,"")</f>
        <v/>
      </c>
      <c r="AD241" t="str">
        <f>IF('(19)'!$O188&lt;&gt;0,'(19)'!$O188,"")</f>
        <v/>
      </c>
      <c r="AE241" t="str">
        <f>IF('(20)'!$O188&lt;&gt;0,'(20)'!$O188,"")</f>
        <v/>
      </c>
      <c r="AG241" s="1" t="str">
        <f>IF(SUM(L241:AE241)=0,"",AVERAGEIF(L241:AE241,"&gt;0"))</f>
        <v/>
      </c>
      <c r="AH241" s="1"/>
    </row>
    <row r="242" spans="1:34" ht="16.5">
      <c r="A242" s="1"/>
      <c r="B242" s="26">
        <f t="shared" si="37"/>
        <v>0.83333333333333326</v>
      </c>
      <c r="C242" s="789" t="str">
        <f>REPT("|",AG242*14)</f>
        <v>||||||||||||||||||||||||||||||||||||||||||||||||||||||||||||||||||||||</v>
      </c>
      <c r="D242" s="790"/>
      <c r="F242" s="8" t="s">
        <v>218</v>
      </c>
      <c r="G242" s="13" t="s">
        <v>358</v>
      </c>
      <c r="H242" s="11"/>
      <c r="I242" s="11"/>
      <c r="J242" s="11"/>
      <c r="K242" s="29"/>
      <c r="L242" t="str">
        <f>IF('(1)'!$O189&lt;&gt;0,'(1)'!$O189,"")</f>
        <v/>
      </c>
      <c r="M242">
        <f>IF('(2)'!$O189&lt;&gt;0,'(2)'!$O189,"")</f>
        <v>5</v>
      </c>
      <c r="N242" t="str">
        <f>IF('(3)'!$O189&lt;&gt;0,'(3)'!$O189,"")</f>
        <v/>
      </c>
      <c r="O242" t="str">
        <f>IF('(4)'!$O189&lt;&gt;0,'(4)'!$O189,"")</f>
        <v/>
      </c>
      <c r="P242" t="str">
        <f>IF('(5)'!$O189&lt;&gt;0,'(5)'!$O189,"")</f>
        <v/>
      </c>
      <c r="Q242" t="str">
        <f>IF('(6)'!$O189&lt;&gt;0,'(6)'!$O189,"")</f>
        <v/>
      </c>
      <c r="R242" t="str">
        <f>IF('(7)'!$O189&lt;&gt;0,'(7)'!$O189,"")</f>
        <v/>
      </c>
      <c r="S242" t="str">
        <f>IF('(8)'!$O189&lt;&gt;0,'(8)'!$O189,"")</f>
        <v/>
      </c>
      <c r="T242" t="str">
        <f>IF('(9)'!$O189&lt;&gt;0,'(9)'!$O189,"")</f>
        <v/>
      </c>
      <c r="U242" t="str">
        <f>IF('(10)'!$O189&lt;&gt;0,'(10)'!$O189,"")</f>
        <v/>
      </c>
      <c r="V242" t="str">
        <f>IF('(11)'!$O189&lt;&gt;0,'(11)'!$O189,"")</f>
        <v/>
      </c>
      <c r="W242" t="str">
        <f>IF('(12)'!$O189&lt;&gt;0,'(12)'!$O189,"")</f>
        <v/>
      </c>
      <c r="X242" t="str">
        <f>IF('(13)'!$O189&lt;&gt;0,'(13)'!$O189,"")</f>
        <v/>
      </c>
      <c r="Y242" t="str">
        <f>IF('(14)'!$O189&lt;&gt;0,'(14)'!$O189,"")</f>
        <v/>
      </c>
      <c r="Z242" t="str">
        <f>IF('(15)'!$O189&lt;&gt;0,'(15)'!$O189,"")</f>
        <v/>
      </c>
      <c r="AA242" t="str">
        <f>IF('(16)'!$O189&lt;&gt;0,'(16)'!$O189,"")</f>
        <v/>
      </c>
      <c r="AB242" t="str">
        <f>IF('(17)'!$O189&lt;&gt;0,'(17)'!$O189,"")</f>
        <v/>
      </c>
      <c r="AC242" t="str">
        <f>IF('(18)'!$O189&lt;&gt;0,'(18)'!$O189,"")</f>
        <v/>
      </c>
      <c r="AD242" t="str">
        <f>IF('(19)'!$O189&lt;&gt;0,'(19)'!$O189,"")</f>
        <v/>
      </c>
      <c r="AE242" t="str">
        <f>IF('(20)'!$O189&lt;&gt;0,'(20)'!$O189,"")</f>
        <v/>
      </c>
      <c r="AG242" s="1">
        <f>IF(SUM(L242:AE242)=0,"",AVERAGEIF(L242:AE242,"&gt;0"))</f>
        <v>5</v>
      </c>
      <c r="AH242" s="1"/>
    </row>
    <row r="243" spans="1:34" ht="16.5">
      <c r="A243" s="1"/>
      <c r="B243" s="26" t="e">
        <f t="shared" si="37"/>
        <v>#VALUE!</v>
      </c>
      <c r="C243" s="789" t="e">
        <f>REPT("|",AG243*14)</f>
        <v>#VALUE!</v>
      </c>
      <c r="D243" s="790"/>
      <c r="F243" s="8" t="s">
        <v>219</v>
      </c>
      <c r="G243" s="13" t="s">
        <v>359</v>
      </c>
      <c r="H243" s="11"/>
      <c r="I243" s="11"/>
      <c r="J243" s="11"/>
      <c r="K243" s="29"/>
      <c r="L243" t="str">
        <f>IF('(1)'!$O190&lt;&gt;0,'(1)'!$O190,"")</f>
        <v/>
      </c>
      <c r="M243" t="str">
        <f>IF('(2)'!$O190&lt;&gt;0,'(2)'!$O190,"")</f>
        <v/>
      </c>
      <c r="N243" t="str">
        <f>IF('(3)'!$O190&lt;&gt;0,'(3)'!$O190,"")</f>
        <v/>
      </c>
      <c r="O243" t="str">
        <f>IF('(4)'!$O190&lt;&gt;0,'(4)'!$O190,"")</f>
        <v/>
      </c>
      <c r="P243" t="str">
        <f>IF('(5)'!$O190&lt;&gt;0,'(5)'!$O190,"")</f>
        <v/>
      </c>
      <c r="Q243" t="str">
        <f>IF('(6)'!$O190&lt;&gt;0,'(6)'!$O190,"")</f>
        <v/>
      </c>
      <c r="R243" t="str">
        <f>IF('(7)'!$O190&lt;&gt;0,'(7)'!$O190,"")</f>
        <v/>
      </c>
      <c r="S243" t="str">
        <f>IF('(8)'!$O190&lt;&gt;0,'(8)'!$O190,"")</f>
        <v/>
      </c>
      <c r="T243" t="str">
        <f>IF('(9)'!$O190&lt;&gt;0,'(9)'!$O190,"")</f>
        <v/>
      </c>
      <c r="U243" t="str">
        <f>IF('(10)'!$O190&lt;&gt;0,'(10)'!$O190,"")</f>
        <v/>
      </c>
      <c r="V243" t="str">
        <f>IF('(11)'!$O190&lt;&gt;0,'(11)'!$O190,"")</f>
        <v/>
      </c>
      <c r="W243" t="str">
        <f>IF('(12)'!$O190&lt;&gt;0,'(12)'!$O190,"")</f>
        <v/>
      </c>
      <c r="X243" t="str">
        <f>IF('(13)'!$O190&lt;&gt;0,'(13)'!$O190,"")</f>
        <v/>
      </c>
      <c r="Y243" t="str">
        <f>IF('(14)'!$O190&lt;&gt;0,'(14)'!$O190,"")</f>
        <v/>
      </c>
      <c r="Z243" t="str">
        <f>IF('(15)'!$O190&lt;&gt;0,'(15)'!$O190,"")</f>
        <v/>
      </c>
      <c r="AA243" t="str">
        <f>IF('(16)'!$O190&lt;&gt;0,'(16)'!$O190,"")</f>
        <v/>
      </c>
      <c r="AB243" t="str">
        <f>IF('(17)'!$O190&lt;&gt;0,'(17)'!$O190,"")</f>
        <v/>
      </c>
      <c r="AC243" t="str">
        <f>IF('(18)'!$O190&lt;&gt;0,'(18)'!$O190,"")</f>
        <v/>
      </c>
      <c r="AD243" t="str">
        <f>IF('(19)'!$O190&lt;&gt;0,'(19)'!$O190,"")</f>
        <v/>
      </c>
      <c r="AE243" t="str">
        <f>IF('(20)'!$O190&lt;&gt;0,'(20)'!$O190,"")</f>
        <v/>
      </c>
      <c r="AG243" s="1" t="str">
        <f>IF(SUM(L243:AE243)=0,"",AVERAGEIF(L243:AE243,"&gt;0"))</f>
        <v/>
      </c>
      <c r="AH243" s="1"/>
    </row>
    <row r="244" spans="1:34" ht="16.5">
      <c r="A244" s="1"/>
      <c r="B244" s="26"/>
      <c r="D244" s="74"/>
      <c r="F244" s="8"/>
      <c r="G244" s="11"/>
      <c r="H244" s="11"/>
      <c r="I244" s="11"/>
      <c r="J244" s="11"/>
      <c r="K244" s="29"/>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c r="M246"/>
      <c r="N246"/>
      <c r="O246"/>
      <c r="P246"/>
      <c r="Q246"/>
      <c r="R246"/>
      <c r="S246"/>
      <c r="T246"/>
      <c r="U246"/>
      <c r="V246"/>
      <c r="W246"/>
      <c r="X246"/>
      <c r="Y246"/>
      <c r="Z246"/>
      <c r="AA246"/>
      <c r="AB246"/>
      <c r="AC246"/>
      <c r="AD246"/>
      <c r="AE246"/>
    </row>
    <row r="247" spans="1:34" s="1" customFormat="1">
      <c r="A247" s="25" t="e">
        <f>(AG247/60)*10</f>
        <v>#VALUE!</v>
      </c>
      <c r="B247" s="756" t="e">
        <f>REPT("|",AG247*14)</f>
        <v>#VALUE!</v>
      </c>
      <c r="C247" s="784"/>
      <c r="D247" s="9" t="s">
        <v>222</v>
      </c>
      <c r="F247" s="1" t="s">
        <v>228</v>
      </c>
      <c r="K247" s="29"/>
      <c r="L247" s="182" t="e">
        <f>IF(SUM(L249:L252)&gt;0,AVERAGEIF(L249:L252, "&lt;&gt;0"),NA())</f>
        <v>#N/A</v>
      </c>
      <c r="M247" s="182" t="e">
        <f t="shared" ref="M247:AE247" si="45">IF(SUM(M249:M252)&gt;0,AVERAGEIF(M249:M252, "&lt;&gt;0"),NA())</f>
        <v>#N/A</v>
      </c>
      <c r="N247" s="182" t="e">
        <f t="shared" si="45"/>
        <v>#N/A</v>
      </c>
      <c r="O247" s="182" t="e">
        <f t="shared" si="45"/>
        <v>#N/A</v>
      </c>
      <c r="P247" s="182" t="e">
        <f t="shared" si="45"/>
        <v>#N/A</v>
      </c>
      <c r="Q247" s="182" t="e">
        <f t="shared" si="45"/>
        <v>#N/A</v>
      </c>
      <c r="R247" s="182" t="e">
        <f t="shared" si="45"/>
        <v>#N/A</v>
      </c>
      <c r="S247" s="182" t="e">
        <f t="shared" si="45"/>
        <v>#N/A</v>
      </c>
      <c r="T247" s="182" t="e">
        <f t="shared" si="45"/>
        <v>#N/A</v>
      </c>
      <c r="U247" s="182" t="e">
        <f t="shared" si="45"/>
        <v>#N/A</v>
      </c>
      <c r="V247" s="182" t="e">
        <f t="shared" si="45"/>
        <v>#N/A</v>
      </c>
      <c r="W247" s="182" t="e">
        <f t="shared" si="45"/>
        <v>#N/A</v>
      </c>
      <c r="X247" s="182" t="e">
        <f t="shared" si="45"/>
        <v>#N/A</v>
      </c>
      <c r="Y247" s="182" t="e">
        <f t="shared" si="45"/>
        <v>#N/A</v>
      </c>
      <c r="Z247" s="182" t="e">
        <f t="shared" si="45"/>
        <v>#N/A</v>
      </c>
      <c r="AA247" s="182" t="e">
        <f t="shared" si="45"/>
        <v>#N/A</v>
      </c>
      <c r="AB247" s="182" t="e">
        <f t="shared" si="45"/>
        <v>#N/A</v>
      </c>
      <c r="AC247" s="182" t="e">
        <f t="shared" si="45"/>
        <v>#N/A</v>
      </c>
      <c r="AD247" s="182" t="e">
        <f t="shared" si="45"/>
        <v>#N/A</v>
      </c>
      <c r="AE247" s="182" t="e">
        <f t="shared" si="45"/>
        <v>#N/A</v>
      </c>
      <c r="AG247" s="78" t="str">
        <f>IF(SUM(AG249:AG252)&gt;0,AVERAGEIF(AG249:AG252, "&lt;&gt;0"),"")</f>
        <v/>
      </c>
    </row>
    <row r="248" spans="1:34" s="1" customFormat="1">
      <c r="F248" s="8"/>
      <c r="K248" s="29"/>
      <c r="L248"/>
      <c r="M248"/>
      <c r="N248"/>
      <c r="O248"/>
      <c r="P248"/>
      <c r="Q248"/>
      <c r="R248"/>
      <c r="S248"/>
      <c r="T248"/>
      <c r="U248"/>
      <c r="V248"/>
      <c r="W248"/>
      <c r="X248"/>
      <c r="Y248"/>
      <c r="Z248"/>
      <c r="AA248"/>
      <c r="AB248"/>
      <c r="AC248"/>
      <c r="AD248"/>
      <c r="AE248"/>
    </row>
    <row r="249" spans="1:34" ht="16.5">
      <c r="A249" s="1"/>
      <c r="B249" s="26" t="e">
        <f t="shared" ref="B249:B263" si="46">(AG249/60)*10</f>
        <v>#VALUE!</v>
      </c>
      <c r="C249" s="789" t="e">
        <f>REPT("|",AG249*14)</f>
        <v>#VALUE!</v>
      </c>
      <c r="D249" s="790"/>
      <c r="F249" s="8" t="s">
        <v>223</v>
      </c>
      <c r="G249" s="13" t="s">
        <v>360</v>
      </c>
      <c r="H249" s="11"/>
      <c r="I249" s="11"/>
      <c r="J249" s="11"/>
      <c r="K249" s="29" t="s">
        <v>77</v>
      </c>
      <c r="L249" t="str">
        <f>IF('(1)'!$O196&lt;&gt;0,'(1)'!$O196,"")</f>
        <v/>
      </c>
      <c r="M249" t="str">
        <f>IF('(2)'!$O196&lt;&gt;0,'(2)'!$O196,"")</f>
        <v/>
      </c>
      <c r="N249" t="str">
        <f>IF('(3)'!$O196&lt;&gt;0,'(3)'!$O196,"")</f>
        <v/>
      </c>
      <c r="O249" t="str">
        <f>IF('(4)'!$O196&lt;&gt;0,'(4)'!$O196,"")</f>
        <v/>
      </c>
      <c r="P249" t="str">
        <f>IF('(5)'!$O196&lt;&gt;0,'(5)'!$O196,"")</f>
        <v/>
      </c>
      <c r="Q249" t="str">
        <f>IF('(6)'!$O196&lt;&gt;0,'(6)'!$O196,"")</f>
        <v/>
      </c>
      <c r="R249" t="str">
        <f>IF('(7)'!$O196&lt;&gt;0,'(7)'!$O196,"")</f>
        <v/>
      </c>
      <c r="S249" t="str">
        <f>IF('(8)'!$O196&lt;&gt;0,'(8)'!$O196,"")</f>
        <v/>
      </c>
      <c r="T249" t="str">
        <f>IF('(9)'!$O196&lt;&gt;0,'(9)'!$O196,"")</f>
        <v/>
      </c>
      <c r="U249" t="str">
        <f>IF('(10)'!$O196&lt;&gt;0,'(10)'!$O196,"")</f>
        <v/>
      </c>
      <c r="V249" t="str">
        <f>IF('(11)'!$O196&lt;&gt;0,'(11)'!$O196,"")</f>
        <v/>
      </c>
      <c r="W249" t="str">
        <f>IF('(12)'!$O196&lt;&gt;0,'(12)'!$O196,"")</f>
        <v/>
      </c>
      <c r="X249" t="str">
        <f>IF('(13)'!$O196&lt;&gt;0,'(13)'!$O196,"")</f>
        <v/>
      </c>
      <c r="Y249" t="str">
        <f>IF('(14)'!$O196&lt;&gt;0,'(14)'!$O196,"")</f>
        <v/>
      </c>
      <c r="Z249" t="str">
        <f>IF('(15)'!$O196&lt;&gt;0,'(15)'!$O196,"")</f>
        <v/>
      </c>
      <c r="AA249" t="str">
        <f>IF('(16)'!$O196&lt;&gt;0,'(16)'!$O196,"")</f>
        <v/>
      </c>
      <c r="AB249" t="str">
        <f>IF('(17)'!$O196&lt;&gt;0,'(17)'!$O196,"")</f>
        <v/>
      </c>
      <c r="AC249" t="str">
        <f>IF('(18)'!$O196&lt;&gt;0,'(18)'!$O196,"")</f>
        <v/>
      </c>
      <c r="AD249" t="str">
        <f>IF('(19)'!$O196&lt;&gt;0,'(19)'!$O196,"")</f>
        <v/>
      </c>
      <c r="AE249" t="str">
        <f>IF('(20)'!$O196&lt;&gt;0,'(20)'!$O196,"")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t="str">
        <f>IF('(1)'!$O197&lt;&gt;0,'(1)'!$O197,"")</f>
        <v/>
      </c>
      <c r="M250" t="str">
        <f>IF('(2)'!$O197&lt;&gt;0,'(2)'!$O197,"")</f>
        <v/>
      </c>
      <c r="N250" t="str">
        <f>IF('(3)'!$O197&lt;&gt;0,'(3)'!$O197,"")</f>
        <v/>
      </c>
      <c r="O250" t="str">
        <f>IF('(4)'!$O197&lt;&gt;0,'(4)'!$O197,"")</f>
        <v/>
      </c>
      <c r="P250" t="str">
        <f>IF('(5)'!$O197&lt;&gt;0,'(5)'!$O197,"")</f>
        <v/>
      </c>
      <c r="Q250" t="str">
        <f>IF('(6)'!$O197&lt;&gt;0,'(6)'!$O197,"")</f>
        <v/>
      </c>
      <c r="R250" t="str">
        <f>IF('(7)'!$O197&lt;&gt;0,'(7)'!$O197,"")</f>
        <v/>
      </c>
      <c r="S250" t="str">
        <f>IF('(8)'!$O197&lt;&gt;0,'(8)'!$O197,"")</f>
        <v/>
      </c>
      <c r="T250" t="str">
        <f>IF('(9)'!$O197&lt;&gt;0,'(9)'!$O197,"")</f>
        <v/>
      </c>
      <c r="U250" t="str">
        <f>IF('(10)'!$O197&lt;&gt;0,'(10)'!$O197,"")</f>
        <v/>
      </c>
      <c r="V250" t="str">
        <f>IF('(11)'!$O197&lt;&gt;0,'(11)'!$O197,"")</f>
        <v/>
      </c>
      <c r="W250" t="str">
        <f>IF('(12)'!$O197&lt;&gt;0,'(12)'!$O197,"")</f>
        <v/>
      </c>
      <c r="X250" t="str">
        <f>IF('(13)'!$O197&lt;&gt;0,'(13)'!$O197,"")</f>
        <v/>
      </c>
      <c r="Y250" t="str">
        <f>IF('(14)'!$O197&lt;&gt;0,'(14)'!$O197,"")</f>
        <v/>
      </c>
      <c r="Z250" t="str">
        <f>IF('(15)'!$O197&lt;&gt;0,'(15)'!$O197,"")</f>
        <v/>
      </c>
      <c r="AA250" t="str">
        <f>IF('(16)'!$O197&lt;&gt;0,'(16)'!$O197,"")</f>
        <v/>
      </c>
      <c r="AB250" t="str">
        <f>IF('(17)'!$O197&lt;&gt;0,'(17)'!$O197,"")</f>
        <v/>
      </c>
      <c r="AC250" t="str">
        <f>IF('(18)'!$O197&lt;&gt;0,'(18)'!$O197,"")</f>
        <v/>
      </c>
      <c r="AD250" t="str">
        <f>IF('(19)'!$O197&lt;&gt;0,'(19)'!$O197,"")</f>
        <v/>
      </c>
      <c r="AE250" t="str">
        <f>IF('(20)'!$O197&lt;&gt;0,'(20)'!$O197,"")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t="str">
        <f>IF('(1)'!$O198&lt;&gt;0,'(1)'!$O198,"")</f>
        <v/>
      </c>
      <c r="M251" t="str">
        <f>IF('(2)'!$O198&lt;&gt;0,'(2)'!$O198,"")</f>
        <v/>
      </c>
      <c r="N251" t="str">
        <f>IF('(3)'!$O198&lt;&gt;0,'(3)'!$O198,"")</f>
        <v/>
      </c>
      <c r="O251" t="str">
        <f>IF('(4)'!$O198&lt;&gt;0,'(4)'!$O198,"")</f>
        <v/>
      </c>
      <c r="P251" t="str">
        <f>IF('(5)'!$O198&lt;&gt;0,'(5)'!$O198,"")</f>
        <v/>
      </c>
      <c r="Q251" t="str">
        <f>IF('(6)'!$O198&lt;&gt;0,'(6)'!$O198,"")</f>
        <v/>
      </c>
      <c r="R251" t="str">
        <f>IF('(7)'!$O198&lt;&gt;0,'(7)'!$O198,"")</f>
        <v/>
      </c>
      <c r="S251" t="str">
        <f>IF('(8)'!$O198&lt;&gt;0,'(8)'!$O198,"")</f>
        <v/>
      </c>
      <c r="T251" t="str">
        <f>IF('(9)'!$O198&lt;&gt;0,'(9)'!$O198,"")</f>
        <v/>
      </c>
      <c r="U251" t="str">
        <f>IF('(10)'!$O198&lt;&gt;0,'(10)'!$O198,"")</f>
        <v/>
      </c>
      <c r="V251" t="str">
        <f>IF('(11)'!$O198&lt;&gt;0,'(11)'!$O198,"")</f>
        <v/>
      </c>
      <c r="W251" t="str">
        <f>IF('(12)'!$O198&lt;&gt;0,'(12)'!$O198,"")</f>
        <v/>
      </c>
      <c r="X251" t="str">
        <f>IF('(13)'!$O198&lt;&gt;0,'(13)'!$O198,"")</f>
        <v/>
      </c>
      <c r="Y251" t="str">
        <f>IF('(14)'!$O198&lt;&gt;0,'(14)'!$O198,"")</f>
        <v/>
      </c>
      <c r="Z251" t="str">
        <f>IF('(15)'!$O198&lt;&gt;0,'(15)'!$O198,"")</f>
        <v/>
      </c>
      <c r="AA251" t="str">
        <f>IF('(16)'!$O198&lt;&gt;0,'(16)'!$O198,"")</f>
        <v/>
      </c>
      <c r="AB251" t="str">
        <f>IF('(17)'!$O198&lt;&gt;0,'(17)'!$O198,"")</f>
        <v/>
      </c>
      <c r="AC251" t="str">
        <f>IF('(18)'!$O198&lt;&gt;0,'(18)'!$O198,"")</f>
        <v/>
      </c>
      <c r="AD251" t="str">
        <f>IF('(19)'!$O198&lt;&gt;0,'(19)'!$O198,"")</f>
        <v/>
      </c>
      <c r="AE251" t="str">
        <f>IF('(20)'!$O198&lt;&gt;0,'(20)'!$O198,"")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t="str">
        <f>IF('(1)'!$O199&lt;&gt;0,'(1)'!$O199,"")</f>
        <v/>
      </c>
      <c r="M252" t="str">
        <f>IF('(2)'!$O199&lt;&gt;0,'(2)'!$O199,"")</f>
        <v/>
      </c>
      <c r="N252" t="str">
        <f>IF('(3)'!$O199&lt;&gt;0,'(3)'!$O199,"")</f>
        <v/>
      </c>
      <c r="O252" t="str">
        <f>IF('(4)'!$O199&lt;&gt;0,'(4)'!$O199,"")</f>
        <v/>
      </c>
      <c r="P252" t="str">
        <f>IF('(5)'!$O199&lt;&gt;0,'(5)'!$O199,"")</f>
        <v/>
      </c>
      <c r="Q252" t="str">
        <f>IF('(6)'!$O199&lt;&gt;0,'(6)'!$O199,"")</f>
        <v/>
      </c>
      <c r="R252" t="str">
        <f>IF('(7)'!$O199&lt;&gt;0,'(7)'!$O199,"")</f>
        <v/>
      </c>
      <c r="S252" t="str">
        <f>IF('(8)'!$O199&lt;&gt;0,'(8)'!$O199,"")</f>
        <v/>
      </c>
      <c r="T252" t="str">
        <f>IF('(9)'!$O199&lt;&gt;0,'(9)'!$O199,"")</f>
        <v/>
      </c>
      <c r="U252" t="str">
        <f>IF('(10)'!$O199&lt;&gt;0,'(10)'!$O199,"")</f>
        <v/>
      </c>
      <c r="V252" t="str">
        <f>IF('(11)'!$O199&lt;&gt;0,'(11)'!$O199,"")</f>
        <v/>
      </c>
      <c r="W252" t="str">
        <f>IF('(12)'!$O199&lt;&gt;0,'(12)'!$O199,"")</f>
        <v/>
      </c>
      <c r="X252" t="str">
        <f>IF('(13)'!$O199&lt;&gt;0,'(13)'!$O199,"")</f>
        <v/>
      </c>
      <c r="Y252" t="str">
        <f>IF('(14)'!$O199&lt;&gt;0,'(14)'!$O199,"")</f>
        <v/>
      </c>
      <c r="Z252" t="str">
        <f>IF('(15)'!$O199&lt;&gt;0,'(15)'!$O199,"")</f>
        <v/>
      </c>
      <c r="AA252" t="str">
        <f>IF('(16)'!$O199&lt;&gt;0,'(16)'!$O199,"")</f>
        <v/>
      </c>
      <c r="AB252" t="str">
        <f>IF('(17)'!$O199&lt;&gt;0,'(17)'!$O199,"")</f>
        <v/>
      </c>
      <c r="AC252" t="str">
        <f>IF('(18)'!$O199&lt;&gt;0,'(18)'!$O199,"")</f>
        <v/>
      </c>
      <c r="AD252" t="str">
        <f>IF('(19)'!$O199&lt;&gt;0,'(19)'!$O199,"")</f>
        <v/>
      </c>
      <c r="AE252" t="str">
        <f>IF('(20)'!$O199&lt;&gt;0,'(20)'!$O199,"")</f>
        <v/>
      </c>
      <c r="AG252" s="1" t="str">
        <f>IF(SUM(L252:AE252)=0,"",AVERAGEIF(L252:AE252,"&gt;0"))</f>
        <v/>
      </c>
      <c r="AH252" s="1"/>
    </row>
    <row r="253" spans="1:34" ht="16.5">
      <c r="A253" s="1"/>
      <c r="B253" s="26"/>
      <c r="D253" s="74"/>
      <c r="F253" s="8"/>
      <c r="G253" s="11"/>
      <c r="H253" s="11"/>
      <c r="I253" s="11"/>
      <c r="J253" s="11"/>
      <c r="K253" s="29"/>
      <c r="AG253" s="1"/>
      <c r="AH253" s="1"/>
    </row>
    <row r="254" spans="1:34" ht="16.5">
      <c r="A254" s="25" t="e">
        <f>(AG254/60)*10</f>
        <v>#VALUE!</v>
      </c>
      <c r="B254" s="756" t="e">
        <f>REPT("|",AG254*14)</f>
        <v>#VALUE!</v>
      </c>
      <c r="C254" s="784"/>
      <c r="D254" s="9" t="s">
        <v>227</v>
      </c>
      <c r="F254" s="75" t="s">
        <v>229</v>
      </c>
      <c r="G254" s="11"/>
      <c r="H254" s="11"/>
      <c r="I254" s="11"/>
      <c r="J254" s="11"/>
      <c r="K254" s="29"/>
      <c r="L254" s="182" t="e">
        <f>IF(SUM(L256:L263)&gt;0,AVERAGEIF(L256:L263, "&lt;&gt;0"),NA())</f>
        <v>#N/A</v>
      </c>
      <c r="M254" s="182" t="e">
        <f t="shared" ref="M254:AE254" si="47">IF(SUM(M256:M263)&gt;0,AVERAGEIF(M256:M263, "&lt;&gt;0"),NA())</f>
        <v>#N/A</v>
      </c>
      <c r="N254" s="182" t="e">
        <f t="shared" si="47"/>
        <v>#N/A</v>
      </c>
      <c r="O254" s="182" t="e">
        <f t="shared" si="47"/>
        <v>#N/A</v>
      </c>
      <c r="P254" s="182" t="e">
        <f t="shared" si="47"/>
        <v>#N/A</v>
      </c>
      <c r="Q254" s="182" t="e">
        <f t="shared" si="47"/>
        <v>#N/A</v>
      </c>
      <c r="R254" s="182" t="e">
        <f t="shared" si="47"/>
        <v>#N/A</v>
      </c>
      <c r="S254" s="182" t="e">
        <f t="shared" si="47"/>
        <v>#N/A</v>
      </c>
      <c r="T254" s="182" t="e">
        <f t="shared" si="47"/>
        <v>#N/A</v>
      </c>
      <c r="U254" s="182" t="e">
        <f t="shared" si="47"/>
        <v>#N/A</v>
      </c>
      <c r="V254" s="182" t="e">
        <f t="shared" si="47"/>
        <v>#N/A</v>
      </c>
      <c r="W254" s="182" t="e">
        <f t="shared" si="47"/>
        <v>#N/A</v>
      </c>
      <c r="X254" s="182" t="e">
        <f t="shared" si="47"/>
        <v>#N/A</v>
      </c>
      <c r="Y254" s="182" t="e">
        <f t="shared" si="47"/>
        <v>#N/A</v>
      </c>
      <c r="Z254" s="182" t="e">
        <f t="shared" si="47"/>
        <v>#N/A</v>
      </c>
      <c r="AA254" s="182" t="e">
        <f t="shared" si="47"/>
        <v>#N/A</v>
      </c>
      <c r="AB254" s="182" t="e">
        <f t="shared" si="47"/>
        <v>#N/A</v>
      </c>
      <c r="AC254" s="182" t="e">
        <f t="shared" si="47"/>
        <v>#N/A</v>
      </c>
      <c r="AD254" s="182" t="e">
        <f t="shared" si="47"/>
        <v>#N/A</v>
      </c>
      <c r="AE254" s="182" t="e">
        <f t="shared" si="47"/>
        <v>#N/A</v>
      </c>
      <c r="AG254" s="78" t="str">
        <f>IF(SUM(AG256:AG263)&gt;0,AVERAGEIF(AG256:AG263, "&lt;&gt;0"),"")</f>
        <v/>
      </c>
      <c r="AH254" s="1"/>
    </row>
    <row r="255" spans="1:34" ht="16.5">
      <c r="A255" s="1"/>
      <c r="B255" s="26"/>
      <c r="D255" s="74"/>
      <c r="F255" s="8"/>
      <c r="G255" s="11"/>
      <c r="H255" s="11"/>
      <c r="I255" s="11"/>
      <c r="J255" s="11"/>
      <c r="K255" s="29"/>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t="str">
        <f>IF('(1)'!$O203&lt;&gt;0,'(1)'!$O203,"")</f>
        <v/>
      </c>
      <c r="M256" t="str">
        <f>IF('(2)'!$O203&lt;&gt;0,'(2)'!$O203,"")</f>
        <v/>
      </c>
      <c r="N256" t="str">
        <f>IF('(3)'!$O203&lt;&gt;0,'(3)'!$O203,"")</f>
        <v/>
      </c>
      <c r="O256" t="str">
        <f>IF('(4)'!$O203&lt;&gt;0,'(4)'!$O203,"")</f>
        <v/>
      </c>
      <c r="P256" t="str">
        <f>IF('(5)'!$O203&lt;&gt;0,'(5)'!$O203,"")</f>
        <v/>
      </c>
      <c r="Q256" t="str">
        <f>IF('(6)'!$O203&lt;&gt;0,'(6)'!$O203,"")</f>
        <v/>
      </c>
      <c r="R256" t="str">
        <f>IF('(7)'!$O203&lt;&gt;0,'(7)'!$O203,"")</f>
        <v/>
      </c>
      <c r="S256" t="str">
        <f>IF('(8)'!$O203&lt;&gt;0,'(8)'!$O203,"")</f>
        <v/>
      </c>
      <c r="T256" t="str">
        <f>IF('(9)'!$O203&lt;&gt;0,'(9)'!$O203,"")</f>
        <v/>
      </c>
      <c r="U256" t="str">
        <f>IF('(10)'!$O203&lt;&gt;0,'(10)'!$O203,"")</f>
        <v/>
      </c>
      <c r="V256" t="str">
        <f>IF('(11)'!$O203&lt;&gt;0,'(11)'!$O203,"")</f>
        <v/>
      </c>
      <c r="W256" t="str">
        <f>IF('(12)'!$O203&lt;&gt;0,'(12)'!$O203,"")</f>
        <v/>
      </c>
      <c r="X256" t="str">
        <f>IF('(13)'!$O203&lt;&gt;0,'(13)'!$O203,"")</f>
        <v/>
      </c>
      <c r="Y256" t="str">
        <f>IF('(14)'!$O203&lt;&gt;0,'(14)'!$O203,"")</f>
        <v/>
      </c>
      <c r="Z256" t="str">
        <f>IF('(15)'!$O203&lt;&gt;0,'(15)'!$O203,"")</f>
        <v/>
      </c>
      <c r="AA256" t="str">
        <f>IF('(16)'!$O203&lt;&gt;0,'(16)'!$O203,"")</f>
        <v/>
      </c>
      <c r="AB256" t="str">
        <f>IF('(17)'!$O203&lt;&gt;0,'(17)'!$O203,"")</f>
        <v/>
      </c>
      <c r="AC256" t="str">
        <f>IF('(18)'!$O203&lt;&gt;0,'(18)'!$O203,"")</f>
        <v/>
      </c>
      <c r="AD256" t="str">
        <f>IF('(19)'!$O203&lt;&gt;0,'(19)'!$O203,"")</f>
        <v/>
      </c>
      <c r="AE256" t="str">
        <f>IF('(20)'!$O203&lt;&gt;0,'(20)'!$O203,"")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t="str">
        <f>IF('(1)'!$O204&lt;&gt;0,'(1)'!$O204,"")</f>
        <v/>
      </c>
      <c r="M257" t="str">
        <f>IF('(2)'!$O204&lt;&gt;0,'(2)'!$O204,"")</f>
        <v/>
      </c>
      <c r="N257" t="str">
        <f>IF('(3)'!$O204&lt;&gt;0,'(3)'!$O204,"")</f>
        <v/>
      </c>
      <c r="O257" t="str">
        <f>IF('(4)'!$O204&lt;&gt;0,'(4)'!$O204,"")</f>
        <v/>
      </c>
      <c r="P257" t="str">
        <f>IF('(5)'!$O204&lt;&gt;0,'(5)'!$O204,"")</f>
        <v/>
      </c>
      <c r="Q257" t="str">
        <f>IF('(6)'!$O204&lt;&gt;0,'(6)'!$O204,"")</f>
        <v/>
      </c>
      <c r="R257" t="str">
        <f>IF('(7)'!$O204&lt;&gt;0,'(7)'!$O204,"")</f>
        <v/>
      </c>
      <c r="S257" t="str">
        <f>IF('(8)'!$O204&lt;&gt;0,'(8)'!$O204,"")</f>
        <v/>
      </c>
      <c r="T257" t="str">
        <f>IF('(9)'!$O204&lt;&gt;0,'(9)'!$O204,"")</f>
        <v/>
      </c>
      <c r="U257" t="str">
        <f>IF('(10)'!$O204&lt;&gt;0,'(10)'!$O204,"")</f>
        <v/>
      </c>
      <c r="V257" t="str">
        <f>IF('(11)'!$O204&lt;&gt;0,'(11)'!$O204,"")</f>
        <v/>
      </c>
      <c r="W257" t="str">
        <f>IF('(12)'!$O204&lt;&gt;0,'(12)'!$O204,"")</f>
        <v/>
      </c>
      <c r="X257" t="str">
        <f>IF('(13)'!$O204&lt;&gt;0,'(13)'!$O204,"")</f>
        <v/>
      </c>
      <c r="Y257" t="str">
        <f>IF('(14)'!$O204&lt;&gt;0,'(14)'!$O204,"")</f>
        <v/>
      </c>
      <c r="Z257" t="str">
        <f>IF('(15)'!$O204&lt;&gt;0,'(15)'!$O204,"")</f>
        <v/>
      </c>
      <c r="AA257" t="str">
        <f>IF('(16)'!$O204&lt;&gt;0,'(16)'!$O204,"")</f>
        <v/>
      </c>
      <c r="AB257" t="str">
        <f>IF('(17)'!$O204&lt;&gt;0,'(17)'!$O204,"")</f>
        <v/>
      </c>
      <c r="AC257" t="str">
        <f>IF('(18)'!$O204&lt;&gt;0,'(18)'!$O204,"")</f>
        <v/>
      </c>
      <c r="AD257" t="str">
        <f>IF('(19)'!$O204&lt;&gt;0,'(19)'!$O204,"")</f>
        <v/>
      </c>
      <c r="AE257" t="str">
        <f>IF('(20)'!$O204&lt;&gt;0,'(20)'!$O204,"")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t="str">
        <f>IF('(1)'!$O205&lt;&gt;0,'(1)'!$O205,"")</f>
        <v/>
      </c>
      <c r="M258" t="str">
        <f>IF('(2)'!$O205&lt;&gt;0,'(2)'!$O205,"")</f>
        <v/>
      </c>
      <c r="N258" t="str">
        <f>IF('(3)'!$O205&lt;&gt;0,'(3)'!$O205,"")</f>
        <v/>
      </c>
      <c r="O258" t="str">
        <f>IF('(4)'!$O205&lt;&gt;0,'(4)'!$O205,"")</f>
        <v/>
      </c>
      <c r="P258" t="str">
        <f>IF('(5)'!$O205&lt;&gt;0,'(5)'!$O205,"")</f>
        <v/>
      </c>
      <c r="Q258" t="str">
        <f>IF('(6)'!$O205&lt;&gt;0,'(6)'!$O205,"")</f>
        <v/>
      </c>
      <c r="R258" t="str">
        <f>IF('(7)'!$O205&lt;&gt;0,'(7)'!$O205,"")</f>
        <v/>
      </c>
      <c r="S258" t="str">
        <f>IF('(8)'!$O205&lt;&gt;0,'(8)'!$O205,"")</f>
        <v/>
      </c>
      <c r="T258" t="str">
        <f>IF('(9)'!$O205&lt;&gt;0,'(9)'!$O205,"")</f>
        <v/>
      </c>
      <c r="U258" t="str">
        <f>IF('(10)'!$O205&lt;&gt;0,'(10)'!$O205,"")</f>
        <v/>
      </c>
      <c r="V258" t="str">
        <f>IF('(11)'!$O205&lt;&gt;0,'(11)'!$O205,"")</f>
        <v/>
      </c>
      <c r="W258" t="str">
        <f>IF('(12)'!$O205&lt;&gt;0,'(12)'!$O205,"")</f>
        <v/>
      </c>
      <c r="X258" t="str">
        <f>IF('(13)'!$O205&lt;&gt;0,'(13)'!$O205,"")</f>
        <v/>
      </c>
      <c r="Y258" t="str">
        <f>IF('(14)'!$O205&lt;&gt;0,'(14)'!$O205,"")</f>
        <v/>
      </c>
      <c r="Z258" t="str">
        <f>IF('(15)'!$O205&lt;&gt;0,'(15)'!$O205,"")</f>
        <v/>
      </c>
      <c r="AA258" t="str">
        <f>IF('(16)'!$O205&lt;&gt;0,'(16)'!$O205,"")</f>
        <v/>
      </c>
      <c r="AB258" t="str">
        <f>IF('(17)'!$O205&lt;&gt;0,'(17)'!$O205,"")</f>
        <v/>
      </c>
      <c r="AC258" t="str">
        <f>IF('(18)'!$O205&lt;&gt;0,'(18)'!$O205,"")</f>
        <v/>
      </c>
      <c r="AD258" t="str">
        <f>IF('(19)'!$O205&lt;&gt;0,'(19)'!$O205,"")</f>
        <v/>
      </c>
      <c r="AE258" t="str">
        <f>IF('(20)'!$O205&lt;&gt;0,'(20)'!$O205,"")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t="str">
        <f>IF('(1)'!$O206&lt;&gt;0,'(1)'!$O206,"")</f>
        <v/>
      </c>
      <c r="M259" t="str">
        <f>IF('(2)'!$O206&lt;&gt;0,'(2)'!$O206,"")</f>
        <v/>
      </c>
      <c r="N259" t="str">
        <f>IF('(3)'!$O206&lt;&gt;0,'(3)'!$O206,"")</f>
        <v/>
      </c>
      <c r="O259" t="str">
        <f>IF('(4)'!$O206&lt;&gt;0,'(4)'!$O206,"")</f>
        <v/>
      </c>
      <c r="P259" t="str">
        <f>IF('(5)'!$O206&lt;&gt;0,'(5)'!$O206,"")</f>
        <v/>
      </c>
      <c r="Q259" t="str">
        <f>IF('(6)'!$O206&lt;&gt;0,'(6)'!$O206,"")</f>
        <v/>
      </c>
      <c r="R259" t="str">
        <f>IF('(7)'!$O206&lt;&gt;0,'(7)'!$O206,"")</f>
        <v/>
      </c>
      <c r="S259" t="str">
        <f>IF('(8)'!$O206&lt;&gt;0,'(8)'!$O206,"")</f>
        <v/>
      </c>
      <c r="T259" t="str">
        <f>IF('(9)'!$O206&lt;&gt;0,'(9)'!$O206,"")</f>
        <v/>
      </c>
      <c r="U259" t="str">
        <f>IF('(10)'!$O206&lt;&gt;0,'(10)'!$O206,"")</f>
        <v/>
      </c>
      <c r="V259" t="str">
        <f>IF('(11)'!$O206&lt;&gt;0,'(11)'!$O206,"")</f>
        <v/>
      </c>
      <c r="W259" t="str">
        <f>IF('(12)'!$O206&lt;&gt;0,'(12)'!$O206,"")</f>
        <v/>
      </c>
      <c r="X259" t="str">
        <f>IF('(13)'!$O206&lt;&gt;0,'(13)'!$O206,"")</f>
        <v/>
      </c>
      <c r="Y259" t="str">
        <f>IF('(14)'!$O206&lt;&gt;0,'(14)'!$O206,"")</f>
        <v/>
      </c>
      <c r="Z259" t="str">
        <f>IF('(15)'!$O206&lt;&gt;0,'(15)'!$O206,"")</f>
        <v/>
      </c>
      <c r="AA259" t="str">
        <f>IF('(16)'!$O206&lt;&gt;0,'(16)'!$O206,"")</f>
        <v/>
      </c>
      <c r="AB259" t="str">
        <f>IF('(17)'!$O206&lt;&gt;0,'(17)'!$O206,"")</f>
        <v/>
      </c>
      <c r="AC259" t="str">
        <f>IF('(18)'!$O206&lt;&gt;0,'(18)'!$O206,"")</f>
        <v/>
      </c>
      <c r="AD259" t="str">
        <f>IF('(19)'!$O206&lt;&gt;0,'(19)'!$O206,"")</f>
        <v/>
      </c>
      <c r="AE259" t="str">
        <f>IF('(20)'!$O206&lt;&gt;0,'(20)'!$O206,"")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t="str">
        <f>IF('(1)'!$O207&lt;&gt;0,'(1)'!$O207,"")</f>
        <v/>
      </c>
      <c r="M260" t="str">
        <f>IF('(2)'!$O207&lt;&gt;0,'(2)'!$O207,"")</f>
        <v/>
      </c>
      <c r="N260" t="str">
        <f>IF('(3)'!$O207&lt;&gt;0,'(3)'!$O207,"")</f>
        <v/>
      </c>
      <c r="O260" t="str">
        <f>IF('(4)'!$O207&lt;&gt;0,'(4)'!$O207,"")</f>
        <v/>
      </c>
      <c r="P260" t="str">
        <f>IF('(5)'!$O207&lt;&gt;0,'(5)'!$O207,"")</f>
        <v/>
      </c>
      <c r="Q260" t="str">
        <f>IF('(6)'!$O207&lt;&gt;0,'(6)'!$O207,"")</f>
        <v/>
      </c>
      <c r="R260" t="str">
        <f>IF('(7)'!$O207&lt;&gt;0,'(7)'!$O207,"")</f>
        <v/>
      </c>
      <c r="S260" t="str">
        <f>IF('(8)'!$O207&lt;&gt;0,'(8)'!$O207,"")</f>
        <v/>
      </c>
      <c r="T260" t="str">
        <f>IF('(9)'!$O207&lt;&gt;0,'(9)'!$O207,"")</f>
        <v/>
      </c>
      <c r="U260" t="str">
        <f>IF('(10)'!$O207&lt;&gt;0,'(10)'!$O207,"")</f>
        <v/>
      </c>
      <c r="V260" t="str">
        <f>IF('(11)'!$O207&lt;&gt;0,'(11)'!$O207,"")</f>
        <v/>
      </c>
      <c r="W260" t="str">
        <f>IF('(12)'!$O207&lt;&gt;0,'(12)'!$O207,"")</f>
        <v/>
      </c>
      <c r="X260" t="str">
        <f>IF('(13)'!$O207&lt;&gt;0,'(13)'!$O207,"")</f>
        <v/>
      </c>
      <c r="Y260" t="str">
        <f>IF('(14)'!$O207&lt;&gt;0,'(14)'!$O207,"")</f>
        <v/>
      </c>
      <c r="Z260" t="str">
        <f>IF('(15)'!$O207&lt;&gt;0,'(15)'!$O207,"")</f>
        <v/>
      </c>
      <c r="AA260" t="str">
        <f>IF('(16)'!$O207&lt;&gt;0,'(16)'!$O207,"")</f>
        <v/>
      </c>
      <c r="AB260" t="str">
        <f>IF('(17)'!$O207&lt;&gt;0,'(17)'!$O207,"")</f>
        <v/>
      </c>
      <c r="AC260" t="str">
        <f>IF('(18)'!$O207&lt;&gt;0,'(18)'!$O207,"")</f>
        <v/>
      </c>
      <c r="AD260" t="str">
        <f>IF('(19)'!$O207&lt;&gt;0,'(19)'!$O207,"")</f>
        <v/>
      </c>
      <c r="AE260" t="str">
        <f>IF('(20)'!$O207&lt;&gt;0,'(20)'!$O207,"")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t="str">
        <f>IF('(1)'!$O208&lt;&gt;0,'(1)'!$O208,"")</f>
        <v/>
      </c>
      <c r="M261" t="str">
        <f>IF('(2)'!$O208&lt;&gt;0,'(2)'!$O208,"")</f>
        <v/>
      </c>
      <c r="N261" t="str">
        <f>IF('(3)'!$O208&lt;&gt;0,'(3)'!$O208,"")</f>
        <v/>
      </c>
      <c r="O261" t="str">
        <f>IF('(4)'!$O208&lt;&gt;0,'(4)'!$O208,"")</f>
        <v/>
      </c>
      <c r="P261" t="str">
        <f>IF('(5)'!$O208&lt;&gt;0,'(5)'!$O208,"")</f>
        <v/>
      </c>
      <c r="Q261" t="str">
        <f>IF('(6)'!$O208&lt;&gt;0,'(6)'!$O208,"")</f>
        <v/>
      </c>
      <c r="R261" t="str">
        <f>IF('(7)'!$O208&lt;&gt;0,'(7)'!$O208,"")</f>
        <v/>
      </c>
      <c r="S261" t="str">
        <f>IF('(8)'!$O208&lt;&gt;0,'(8)'!$O208,"")</f>
        <v/>
      </c>
      <c r="T261" t="str">
        <f>IF('(9)'!$O208&lt;&gt;0,'(9)'!$O208,"")</f>
        <v/>
      </c>
      <c r="U261" t="str">
        <f>IF('(10)'!$O208&lt;&gt;0,'(10)'!$O208,"")</f>
        <v/>
      </c>
      <c r="V261" t="str">
        <f>IF('(11)'!$O208&lt;&gt;0,'(11)'!$O208,"")</f>
        <v/>
      </c>
      <c r="W261" t="str">
        <f>IF('(12)'!$O208&lt;&gt;0,'(12)'!$O208,"")</f>
        <v/>
      </c>
      <c r="X261" t="str">
        <f>IF('(13)'!$O208&lt;&gt;0,'(13)'!$O208,"")</f>
        <v/>
      </c>
      <c r="Y261" t="str">
        <f>IF('(14)'!$O208&lt;&gt;0,'(14)'!$O208,"")</f>
        <v/>
      </c>
      <c r="Z261" t="str">
        <f>IF('(15)'!$O208&lt;&gt;0,'(15)'!$O208,"")</f>
        <v/>
      </c>
      <c r="AA261" t="str">
        <f>IF('(16)'!$O208&lt;&gt;0,'(16)'!$O208,"")</f>
        <v/>
      </c>
      <c r="AB261" t="str">
        <f>IF('(17)'!$O208&lt;&gt;0,'(17)'!$O208,"")</f>
        <v/>
      </c>
      <c r="AC261" t="str">
        <f>IF('(18)'!$O208&lt;&gt;0,'(18)'!$O208,"")</f>
        <v/>
      </c>
      <c r="AD261" t="str">
        <f>IF('(19)'!$O208&lt;&gt;0,'(19)'!$O208,"")</f>
        <v/>
      </c>
      <c r="AE261" t="str">
        <f>IF('(20)'!$O208&lt;&gt;0,'(20)'!$O208,"")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t="str">
        <f>IF('(1)'!$O209&lt;&gt;0,'(1)'!$O209,"")</f>
        <v/>
      </c>
      <c r="M262" t="str">
        <f>IF('(2)'!$O209&lt;&gt;0,'(2)'!$O209,"")</f>
        <v/>
      </c>
      <c r="N262" t="str">
        <f>IF('(3)'!$O209&lt;&gt;0,'(3)'!$O209,"")</f>
        <v/>
      </c>
      <c r="O262" t="str">
        <f>IF('(4)'!$O209&lt;&gt;0,'(4)'!$O209,"")</f>
        <v/>
      </c>
      <c r="P262" t="str">
        <f>IF('(5)'!$O209&lt;&gt;0,'(5)'!$O209,"")</f>
        <v/>
      </c>
      <c r="Q262" t="str">
        <f>IF('(6)'!$O209&lt;&gt;0,'(6)'!$O209,"")</f>
        <v/>
      </c>
      <c r="R262" t="str">
        <f>IF('(7)'!$O209&lt;&gt;0,'(7)'!$O209,"")</f>
        <v/>
      </c>
      <c r="S262" t="str">
        <f>IF('(8)'!$O209&lt;&gt;0,'(8)'!$O209,"")</f>
        <v/>
      </c>
      <c r="T262" t="str">
        <f>IF('(9)'!$O209&lt;&gt;0,'(9)'!$O209,"")</f>
        <v/>
      </c>
      <c r="U262" t="str">
        <f>IF('(10)'!$O209&lt;&gt;0,'(10)'!$O209,"")</f>
        <v/>
      </c>
      <c r="V262" t="str">
        <f>IF('(11)'!$O209&lt;&gt;0,'(11)'!$O209,"")</f>
        <v/>
      </c>
      <c r="W262" t="str">
        <f>IF('(12)'!$O209&lt;&gt;0,'(12)'!$O209,"")</f>
        <v/>
      </c>
      <c r="X262" t="str">
        <f>IF('(13)'!$O209&lt;&gt;0,'(13)'!$O209,"")</f>
        <v/>
      </c>
      <c r="Y262" t="str">
        <f>IF('(14)'!$O209&lt;&gt;0,'(14)'!$O209,"")</f>
        <v/>
      </c>
      <c r="Z262" t="str">
        <f>IF('(15)'!$O209&lt;&gt;0,'(15)'!$O209,"")</f>
        <v/>
      </c>
      <c r="AA262" t="str">
        <f>IF('(16)'!$O209&lt;&gt;0,'(16)'!$O209,"")</f>
        <v/>
      </c>
      <c r="AB262" t="str">
        <f>IF('(17)'!$O209&lt;&gt;0,'(17)'!$O209,"")</f>
        <v/>
      </c>
      <c r="AC262" t="str">
        <f>IF('(18)'!$O209&lt;&gt;0,'(18)'!$O209,"")</f>
        <v/>
      </c>
      <c r="AD262" t="str">
        <f>IF('(19)'!$O209&lt;&gt;0,'(19)'!$O209,"")</f>
        <v/>
      </c>
      <c r="AE262" t="str">
        <f>IF('(20)'!$O209&lt;&gt;0,'(20)'!$O209,"")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t="str">
        <f>IF('(1)'!$O210&lt;&gt;0,'(1)'!$O210,"")</f>
        <v/>
      </c>
      <c r="M263" t="str">
        <f>IF('(2)'!$O210&lt;&gt;0,'(2)'!$O210,"")</f>
        <v/>
      </c>
      <c r="N263" t="str">
        <f>IF('(3)'!$O210&lt;&gt;0,'(3)'!$O210,"")</f>
        <v/>
      </c>
      <c r="O263" t="str">
        <f>IF('(4)'!$O210&lt;&gt;0,'(4)'!$O210,"")</f>
        <v/>
      </c>
      <c r="P263" t="str">
        <f>IF('(5)'!$O210&lt;&gt;0,'(5)'!$O210,"")</f>
        <v/>
      </c>
      <c r="Q263" t="str">
        <f>IF('(6)'!$O210&lt;&gt;0,'(6)'!$O210,"")</f>
        <v/>
      </c>
      <c r="R263" t="str">
        <f>IF('(7)'!$O210&lt;&gt;0,'(7)'!$O210,"")</f>
        <v/>
      </c>
      <c r="S263" t="str">
        <f>IF('(8)'!$O210&lt;&gt;0,'(8)'!$O210,"")</f>
        <v/>
      </c>
      <c r="T263" t="str">
        <f>IF('(9)'!$O210&lt;&gt;0,'(9)'!$O210,"")</f>
        <v/>
      </c>
      <c r="U263" t="str">
        <f>IF('(10)'!$O210&lt;&gt;0,'(10)'!$O210,"")</f>
        <v/>
      </c>
      <c r="V263" t="str">
        <f>IF('(11)'!$O210&lt;&gt;0,'(11)'!$O210,"")</f>
        <v/>
      </c>
      <c r="W263" t="str">
        <f>IF('(12)'!$O210&lt;&gt;0,'(12)'!$O210,"")</f>
        <v/>
      </c>
      <c r="X263" t="str">
        <f>IF('(13)'!$O210&lt;&gt;0,'(13)'!$O210,"")</f>
        <v/>
      </c>
      <c r="Y263" t="str">
        <f>IF('(14)'!$O210&lt;&gt;0,'(14)'!$O210,"")</f>
        <v/>
      </c>
      <c r="Z263" t="str">
        <f>IF('(15)'!$O210&lt;&gt;0,'(15)'!$O210,"")</f>
        <v/>
      </c>
      <c r="AA263" t="str">
        <f>IF('(16)'!$O210&lt;&gt;0,'(16)'!$O210,"")</f>
        <v/>
      </c>
      <c r="AB263" t="str">
        <f>IF('(17)'!$O210&lt;&gt;0,'(17)'!$O210,"")</f>
        <v/>
      </c>
      <c r="AC263" t="str">
        <f>IF('(18)'!$O210&lt;&gt;0,'(18)'!$O210,"")</f>
        <v/>
      </c>
      <c r="AD263" t="str">
        <f>IF('(19)'!$O210&lt;&gt;0,'(19)'!$O210,"")</f>
        <v/>
      </c>
      <c r="AE263" t="str">
        <f>IF('(20)'!$O210&lt;&gt;0,'(20)'!$O210,"")</f>
        <v/>
      </c>
      <c r="AG263" s="1" t="str">
        <f t="shared" si="49"/>
        <v/>
      </c>
      <c r="AH263" s="1"/>
    </row>
    <row r="264" spans="1:34" s="1" customFormat="1">
      <c r="F264" s="8"/>
      <c r="K264" s="29"/>
      <c r="L264"/>
      <c r="M264"/>
      <c r="N264"/>
      <c r="O264"/>
      <c r="P264"/>
      <c r="Q264"/>
      <c r="R264"/>
      <c r="S264"/>
      <c r="T264"/>
      <c r="U264"/>
      <c r="V264"/>
      <c r="W264"/>
      <c r="X264"/>
      <c r="Y264"/>
      <c r="Z264"/>
      <c r="AA264"/>
      <c r="AB264"/>
      <c r="AC264"/>
      <c r="AD264"/>
      <c r="AE264"/>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c r="M266"/>
      <c r="N266"/>
      <c r="O266"/>
      <c r="P266"/>
      <c r="Q266"/>
      <c r="R266"/>
      <c r="S266"/>
      <c r="T266"/>
      <c r="U266"/>
      <c r="V266"/>
      <c r="W266"/>
      <c r="X266"/>
      <c r="Y266"/>
      <c r="Z266"/>
      <c r="AA266"/>
      <c r="AB266"/>
      <c r="AC266"/>
      <c r="AD266"/>
      <c r="AE266"/>
    </row>
    <row r="267" spans="1:34">
      <c r="A267" s="25" t="e">
        <f>(AG267/60)*10</f>
        <v>#VALUE!</v>
      </c>
      <c r="B267" s="756" t="e">
        <f>REPT("|",AG267*14)</f>
        <v>#VALUE!</v>
      </c>
      <c r="C267" s="784"/>
      <c r="D267" s="9" t="s">
        <v>240</v>
      </c>
      <c r="F267" s="1" t="s">
        <v>247</v>
      </c>
      <c r="G267" s="1"/>
      <c r="H267" s="1"/>
      <c r="I267" s="1"/>
      <c r="J267" s="1"/>
      <c r="K267" s="29"/>
      <c r="L267" s="182" t="e">
        <f>IF(SUM(L269:L271)&gt;0,AVERAGEIF(L269:L271, "&lt;&gt;0"),NA())</f>
        <v>#N/A</v>
      </c>
      <c r="M267" s="182" t="e">
        <f t="shared" ref="M267:AE267" si="50">IF(SUM(M269:M271)&gt;0,AVERAGEIF(M269:M271, "&lt;&gt;0"),NA())</f>
        <v>#N/A</v>
      </c>
      <c r="N267" s="182" t="e">
        <f t="shared" si="50"/>
        <v>#N/A</v>
      </c>
      <c r="O267" s="182" t="e">
        <f t="shared" si="50"/>
        <v>#N/A</v>
      </c>
      <c r="P267" s="182" t="e">
        <f t="shared" si="50"/>
        <v>#N/A</v>
      </c>
      <c r="Q267" s="182" t="e">
        <f t="shared" si="50"/>
        <v>#N/A</v>
      </c>
      <c r="R267" s="182" t="e">
        <f t="shared" si="50"/>
        <v>#N/A</v>
      </c>
      <c r="S267" s="182" t="e">
        <f t="shared" si="50"/>
        <v>#N/A</v>
      </c>
      <c r="T267" s="182" t="e">
        <f t="shared" si="50"/>
        <v>#N/A</v>
      </c>
      <c r="U267" s="182" t="e">
        <f t="shared" si="50"/>
        <v>#N/A</v>
      </c>
      <c r="V267" s="182" t="e">
        <f t="shared" si="50"/>
        <v>#N/A</v>
      </c>
      <c r="W267" s="182" t="e">
        <f t="shared" si="50"/>
        <v>#N/A</v>
      </c>
      <c r="X267" s="182" t="e">
        <f t="shared" si="50"/>
        <v>#N/A</v>
      </c>
      <c r="Y267" s="182" t="e">
        <f t="shared" si="50"/>
        <v>#N/A</v>
      </c>
      <c r="Z267" s="182" t="e">
        <f t="shared" si="50"/>
        <v>#N/A</v>
      </c>
      <c r="AA267" s="182" t="e">
        <f t="shared" si="50"/>
        <v>#N/A</v>
      </c>
      <c r="AB267" s="182" t="e">
        <f t="shared" si="50"/>
        <v>#N/A</v>
      </c>
      <c r="AC267" s="182" t="e">
        <f t="shared" si="50"/>
        <v>#N/A</v>
      </c>
      <c r="AD267" s="182" t="e">
        <f t="shared" si="50"/>
        <v>#N/A</v>
      </c>
      <c r="AE267" s="182" t="e">
        <f t="shared" si="50"/>
        <v>#N/A</v>
      </c>
      <c r="AG267" s="78" t="str">
        <f>IF(SUM(AG269:AG271)&gt;0,AVERAGEIF(AG269:AG271, "&lt;&gt;0"),"")</f>
        <v/>
      </c>
      <c r="AH267" s="1"/>
    </row>
    <row r="268" spans="1:34">
      <c r="A268" s="1"/>
      <c r="B268" s="1"/>
      <c r="D268" s="1"/>
      <c r="F268" s="8"/>
      <c r="G268" s="1"/>
      <c r="H268" s="1"/>
      <c r="I268" s="1"/>
      <c r="J268" s="1"/>
      <c r="K268" s="29"/>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t="str">
        <f>IF('(1)'!$O216&lt;&gt;0,'(1)'!$O216,"")</f>
        <v/>
      </c>
      <c r="M269" t="str">
        <f>IF('(2)'!$O216&lt;&gt;0,'(2)'!$O216,"")</f>
        <v/>
      </c>
      <c r="N269" t="str">
        <f>IF('(3)'!$O216&lt;&gt;0,'(3)'!$O216,"")</f>
        <v/>
      </c>
      <c r="O269" t="str">
        <f>IF('(4)'!$O216&lt;&gt;0,'(4)'!$O216,"")</f>
        <v/>
      </c>
      <c r="P269" t="str">
        <f>IF('(5)'!$O216&lt;&gt;0,'(5)'!$O216,"")</f>
        <v/>
      </c>
      <c r="Q269" t="str">
        <f>IF('(6)'!$O216&lt;&gt;0,'(6)'!$O216,"")</f>
        <v/>
      </c>
      <c r="R269" t="str">
        <f>IF('(7)'!$O216&lt;&gt;0,'(7)'!$O216,"")</f>
        <v/>
      </c>
      <c r="S269" t="str">
        <f>IF('(8)'!$O216&lt;&gt;0,'(8)'!$O216,"")</f>
        <v/>
      </c>
      <c r="T269" t="str">
        <f>IF('(9)'!$O216&lt;&gt;0,'(9)'!$O216,"")</f>
        <v/>
      </c>
      <c r="U269" t="str">
        <f>IF('(10)'!$O216&lt;&gt;0,'(10)'!$O216,"")</f>
        <v/>
      </c>
      <c r="V269" t="str">
        <f>IF('(11)'!$O216&lt;&gt;0,'(11)'!$O216,"")</f>
        <v/>
      </c>
      <c r="W269" t="str">
        <f>IF('(12)'!$O216&lt;&gt;0,'(12)'!$O216,"")</f>
        <v/>
      </c>
      <c r="X269" t="str">
        <f>IF('(13)'!$O216&lt;&gt;0,'(13)'!$O216,"")</f>
        <v/>
      </c>
      <c r="Y269" t="str">
        <f>IF('(14)'!$O216&lt;&gt;0,'(14)'!$O216,"")</f>
        <v/>
      </c>
      <c r="Z269" t="str">
        <f>IF('(15)'!$O216&lt;&gt;0,'(15)'!$O216,"")</f>
        <v/>
      </c>
      <c r="AA269" t="str">
        <f>IF('(16)'!$O216&lt;&gt;0,'(16)'!$O216,"")</f>
        <v/>
      </c>
      <c r="AB269" t="str">
        <f>IF('(17)'!$O216&lt;&gt;0,'(17)'!$O216,"")</f>
        <v/>
      </c>
      <c r="AC269" t="str">
        <f>IF('(18)'!$O216&lt;&gt;0,'(18)'!$O216,"")</f>
        <v/>
      </c>
      <c r="AD269" t="str">
        <f>IF('(19)'!$O216&lt;&gt;0,'(19)'!$O216,"")</f>
        <v/>
      </c>
      <c r="AE269" t="str">
        <f>IF('(20)'!$O216&lt;&gt;0,'(20)'!$O216,"")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t="str">
        <f>IF('(1)'!$O217&lt;&gt;0,'(1)'!$O217,"")</f>
        <v/>
      </c>
      <c r="M270" t="str">
        <f>IF('(2)'!$O217&lt;&gt;0,'(2)'!$O217,"")</f>
        <v/>
      </c>
      <c r="N270" t="str">
        <f>IF('(3)'!$O217&lt;&gt;0,'(3)'!$O217,"")</f>
        <v/>
      </c>
      <c r="O270" t="str">
        <f>IF('(4)'!$O217&lt;&gt;0,'(4)'!$O217,"")</f>
        <v/>
      </c>
      <c r="P270" t="str">
        <f>IF('(5)'!$O217&lt;&gt;0,'(5)'!$O217,"")</f>
        <v/>
      </c>
      <c r="Q270" t="str">
        <f>IF('(6)'!$O217&lt;&gt;0,'(6)'!$O217,"")</f>
        <v/>
      </c>
      <c r="R270" t="str">
        <f>IF('(7)'!$O217&lt;&gt;0,'(7)'!$O217,"")</f>
        <v/>
      </c>
      <c r="S270" t="str">
        <f>IF('(8)'!$O217&lt;&gt;0,'(8)'!$O217,"")</f>
        <v/>
      </c>
      <c r="T270" t="str">
        <f>IF('(9)'!$O217&lt;&gt;0,'(9)'!$O217,"")</f>
        <v/>
      </c>
      <c r="U270" t="str">
        <f>IF('(10)'!$O217&lt;&gt;0,'(10)'!$O217,"")</f>
        <v/>
      </c>
      <c r="V270" t="str">
        <f>IF('(11)'!$O217&lt;&gt;0,'(11)'!$O217,"")</f>
        <v/>
      </c>
      <c r="W270" t="str">
        <f>IF('(12)'!$O217&lt;&gt;0,'(12)'!$O217,"")</f>
        <v/>
      </c>
      <c r="X270" t="str">
        <f>IF('(13)'!$O217&lt;&gt;0,'(13)'!$O217,"")</f>
        <v/>
      </c>
      <c r="Y270" t="str">
        <f>IF('(14)'!$O217&lt;&gt;0,'(14)'!$O217,"")</f>
        <v/>
      </c>
      <c r="Z270" t="str">
        <f>IF('(15)'!$O217&lt;&gt;0,'(15)'!$O217,"")</f>
        <v/>
      </c>
      <c r="AA270" t="str">
        <f>IF('(16)'!$O217&lt;&gt;0,'(16)'!$O217,"")</f>
        <v/>
      </c>
      <c r="AB270" t="str">
        <f>IF('(17)'!$O217&lt;&gt;0,'(17)'!$O217,"")</f>
        <v/>
      </c>
      <c r="AC270" t="str">
        <f>IF('(18)'!$O217&lt;&gt;0,'(18)'!$O217,"")</f>
        <v/>
      </c>
      <c r="AD270" t="str">
        <f>IF('(19)'!$O217&lt;&gt;0,'(19)'!$O217,"")</f>
        <v/>
      </c>
      <c r="AE270" t="str">
        <f>IF('(20)'!$O217&lt;&gt;0,'(20)'!$O217,"")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t="str">
        <f>IF('(1)'!$O218&lt;&gt;0,'(1)'!$O218,"")</f>
        <v/>
      </c>
      <c r="M271" t="str">
        <f>IF('(2)'!$O218&lt;&gt;0,'(2)'!$O218,"")</f>
        <v/>
      </c>
      <c r="N271" t="str">
        <f>IF('(3)'!$O218&lt;&gt;0,'(3)'!$O218,"")</f>
        <v/>
      </c>
      <c r="O271" t="str">
        <f>IF('(4)'!$O218&lt;&gt;0,'(4)'!$O218,"")</f>
        <v/>
      </c>
      <c r="P271" t="str">
        <f>IF('(5)'!$O218&lt;&gt;0,'(5)'!$O218,"")</f>
        <v/>
      </c>
      <c r="Q271" t="str">
        <f>IF('(6)'!$O218&lt;&gt;0,'(6)'!$O218,"")</f>
        <v/>
      </c>
      <c r="R271" t="str">
        <f>IF('(7)'!$O218&lt;&gt;0,'(7)'!$O218,"")</f>
        <v/>
      </c>
      <c r="S271" t="str">
        <f>IF('(8)'!$O218&lt;&gt;0,'(8)'!$O218,"")</f>
        <v/>
      </c>
      <c r="T271" t="str">
        <f>IF('(9)'!$O218&lt;&gt;0,'(9)'!$O218,"")</f>
        <v/>
      </c>
      <c r="U271" t="str">
        <f>IF('(10)'!$O218&lt;&gt;0,'(10)'!$O218,"")</f>
        <v/>
      </c>
      <c r="V271" t="str">
        <f>IF('(11)'!$O218&lt;&gt;0,'(11)'!$O218,"")</f>
        <v/>
      </c>
      <c r="W271" t="str">
        <f>IF('(12)'!$O218&lt;&gt;0,'(12)'!$O218,"")</f>
        <v/>
      </c>
      <c r="X271" t="str">
        <f>IF('(13)'!$O218&lt;&gt;0,'(13)'!$O218,"")</f>
        <v/>
      </c>
      <c r="Y271" t="str">
        <f>IF('(14)'!$O218&lt;&gt;0,'(14)'!$O218,"")</f>
        <v/>
      </c>
      <c r="Z271" t="str">
        <f>IF('(15)'!$O218&lt;&gt;0,'(15)'!$O218,"")</f>
        <v/>
      </c>
      <c r="AA271" t="str">
        <f>IF('(16)'!$O218&lt;&gt;0,'(16)'!$O218,"")</f>
        <v/>
      </c>
      <c r="AB271" t="str">
        <f>IF('(17)'!$O218&lt;&gt;0,'(17)'!$O218,"")</f>
        <v/>
      </c>
      <c r="AC271" t="str">
        <f>IF('(18)'!$O218&lt;&gt;0,'(18)'!$O218,"")</f>
        <v/>
      </c>
      <c r="AD271" t="str">
        <f>IF('(19)'!$O218&lt;&gt;0,'(19)'!$O218,"")</f>
        <v/>
      </c>
      <c r="AE271" t="str">
        <f>IF('(20)'!$O218&lt;&gt;0,'(20)'!$O218,"")</f>
        <v/>
      </c>
      <c r="AG271" s="1" t="str">
        <f>IF(SUM(L271:AE271)=0,"",AVERAGEIF(L271:AE271,"&gt;0"))</f>
        <v/>
      </c>
      <c r="AH271" s="1"/>
    </row>
    <row r="272" spans="1:34">
      <c r="A272" s="1"/>
      <c r="B272" s="26"/>
      <c r="D272" s="1"/>
      <c r="F272" s="8"/>
      <c r="G272" s="1"/>
      <c r="H272" s="1"/>
      <c r="I272" s="1"/>
      <c r="J272" s="1"/>
      <c r="K272" s="29"/>
      <c r="AG272" s="1"/>
      <c r="AH272" s="1"/>
    </row>
    <row r="273" spans="1:34">
      <c r="A273" s="25" t="e">
        <f>(AG273/60)*10</f>
        <v>#VALUE!</v>
      </c>
      <c r="B273" s="756" t="e">
        <f>REPT("|",AG273*14)</f>
        <v>#VALUE!</v>
      </c>
      <c r="C273" s="784"/>
      <c r="D273" s="1" t="s">
        <v>244</v>
      </c>
      <c r="F273" s="75" t="s">
        <v>248</v>
      </c>
      <c r="G273" s="1"/>
      <c r="H273" s="1"/>
      <c r="I273" s="1"/>
      <c r="J273" s="1"/>
      <c r="K273" s="29"/>
      <c r="L273" s="182" t="e">
        <f>IF(SUM(L275:L278)&gt;0,AVERAGEIF(L275:L278, "&lt;&gt;0"),NA())</f>
        <v>#N/A</v>
      </c>
      <c r="M273" s="182" t="e">
        <f t="shared" ref="M273:AE273" si="51">IF(SUM(M275:M278)&gt;0,AVERAGEIF(M275:M278, "&lt;&gt;0"),NA())</f>
        <v>#N/A</v>
      </c>
      <c r="N273" s="182" t="e">
        <f t="shared" si="51"/>
        <v>#N/A</v>
      </c>
      <c r="O273" s="182" t="e">
        <f t="shared" si="51"/>
        <v>#N/A</v>
      </c>
      <c r="P273" s="182" t="e">
        <f t="shared" si="51"/>
        <v>#N/A</v>
      </c>
      <c r="Q273" s="182" t="e">
        <f t="shared" si="51"/>
        <v>#N/A</v>
      </c>
      <c r="R273" s="182" t="e">
        <f t="shared" si="51"/>
        <v>#N/A</v>
      </c>
      <c r="S273" s="182" t="e">
        <f t="shared" si="51"/>
        <v>#N/A</v>
      </c>
      <c r="T273" s="182" t="e">
        <f t="shared" si="51"/>
        <v>#N/A</v>
      </c>
      <c r="U273" s="182" t="e">
        <f t="shared" si="51"/>
        <v>#N/A</v>
      </c>
      <c r="V273" s="182" t="e">
        <f t="shared" si="51"/>
        <v>#N/A</v>
      </c>
      <c r="W273" s="182" t="e">
        <f t="shared" si="51"/>
        <v>#N/A</v>
      </c>
      <c r="X273" s="182" t="e">
        <f t="shared" si="51"/>
        <v>#N/A</v>
      </c>
      <c r="Y273" s="182" t="e">
        <f t="shared" si="51"/>
        <v>#N/A</v>
      </c>
      <c r="Z273" s="182" t="e">
        <f t="shared" si="51"/>
        <v>#N/A</v>
      </c>
      <c r="AA273" s="182" t="e">
        <f t="shared" si="51"/>
        <v>#N/A</v>
      </c>
      <c r="AB273" s="182" t="e">
        <f t="shared" si="51"/>
        <v>#N/A</v>
      </c>
      <c r="AC273" s="182" t="e">
        <f t="shared" si="51"/>
        <v>#N/A</v>
      </c>
      <c r="AD273" s="182" t="e">
        <f t="shared" si="51"/>
        <v>#N/A</v>
      </c>
      <c r="AE273" s="182" t="e">
        <f t="shared" si="51"/>
        <v>#N/A</v>
      </c>
      <c r="AG273" s="78" t="str">
        <f>IF(SUM(AG275:AG278)&gt;0,AVERAGEIF(AG275:AG278, "&lt;&gt;0"),"")</f>
        <v/>
      </c>
      <c r="AH273" s="1"/>
    </row>
    <row r="274" spans="1:34">
      <c r="A274" s="1"/>
      <c r="B274" s="26"/>
      <c r="D274" s="1"/>
      <c r="F274" s="8"/>
      <c r="G274" s="1"/>
      <c r="H274" s="1"/>
      <c r="I274" s="1"/>
      <c r="J274" s="1"/>
      <c r="K274" s="29"/>
      <c r="AG274" s="1"/>
      <c r="AH274" s="1"/>
    </row>
    <row r="275" spans="1:34">
      <c r="A275" s="1"/>
      <c r="B275" s="26" t="e">
        <f t="shared" ref="B275:B288" si="52">(AG275/60)*10</f>
        <v>#VALUE!</v>
      </c>
      <c r="C275" s="789" t="e">
        <f>REPT("|",AG275*14)</f>
        <v>#VALUE!</v>
      </c>
      <c r="D275" s="790"/>
      <c r="F275" s="8" t="s">
        <v>245</v>
      </c>
      <c r="G275" s="76" t="s">
        <v>375</v>
      </c>
      <c r="H275" s="1"/>
      <c r="I275" s="1"/>
      <c r="J275" s="1"/>
      <c r="K275" s="29"/>
      <c r="L275" t="str">
        <f>IF('(1)'!$O222&lt;&gt;0,'(1)'!$O222,"")</f>
        <v/>
      </c>
      <c r="M275" t="str">
        <f>IF('(2)'!$O222&lt;&gt;0,'(2)'!$O222,"")</f>
        <v/>
      </c>
      <c r="N275" t="str">
        <f>IF('(3)'!$O222&lt;&gt;0,'(3)'!$O222,"")</f>
        <v/>
      </c>
      <c r="O275" t="str">
        <f>IF('(4)'!$O222&lt;&gt;0,'(4)'!$O222,"")</f>
        <v/>
      </c>
      <c r="P275" t="str">
        <f>IF('(5)'!$O222&lt;&gt;0,'(5)'!$O222,"")</f>
        <v/>
      </c>
      <c r="Q275" t="str">
        <f>IF('(6)'!$O222&lt;&gt;0,'(6)'!$O222,"")</f>
        <v/>
      </c>
      <c r="R275" t="str">
        <f>IF('(7)'!$O222&lt;&gt;0,'(7)'!$O222,"")</f>
        <v/>
      </c>
      <c r="S275" t="str">
        <f>IF('(8)'!$O222&lt;&gt;0,'(8)'!$O222,"")</f>
        <v/>
      </c>
      <c r="T275" t="str">
        <f>IF('(9)'!$O222&lt;&gt;0,'(9)'!$O222,"")</f>
        <v/>
      </c>
      <c r="U275" t="str">
        <f>IF('(10)'!$O222&lt;&gt;0,'(10)'!$O222,"")</f>
        <v/>
      </c>
      <c r="V275" t="str">
        <f>IF('(11)'!$O222&lt;&gt;0,'(11)'!$O222,"")</f>
        <v/>
      </c>
      <c r="W275" t="str">
        <f>IF('(12)'!$O222&lt;&gt;0,'(12)'!$O222,"")</f>
        <v/>
      </c>
      <c r="X275" t="str">
        <f>IF('(13)'!$O222&lt;&gt;0,'(13)'!$O222,"")</f>
        <v/>
      </c>
      <c r="Y275" t="str">
        <f>IF('(14)'!$O222&lt;&gt;0,'(14)'!$O222,"")</f>
        <v/>
      </c>
      <c r="Z275" t="str">
        <f>IF('(15)'!$O222&lt;&gt;0,'(15)'!$O222,"")</f>
        <v/>
      </c>
      <c r="AA275" t="str">
        <f>IF('(16)'!$O222&lt;&gt;0,'(16)'!$O222,"")</f>
        <v/>
      </c>
      <c r="AB275" t="str">
        <f>IF('(17)'!$O222&lt;&gt;0,'(17)'!$O222,"")</f>
        <v/>
      </c>
      <c r="AC275" t="str">
        <f>IF('(18)'!$O222&lt;&gt;0,'(18)'!$O222,"")</f>
        <v/>
      </c>
      <c r="AD275" t="str">
        <f>IF('(19)'!$O222&lt;&gt;0,'(19)'!$O222,"")</f>
        <v/>
      </c>
      <c r="AE275" t="str">
        <f>IF('(20)'!$O222&lt;&gt;0,'(20)'!$O222,"")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t="str">
        <f>IF('(1)'!$O223&lt;&gt;0,'(1)'!$O223,"")</f>
        <v/>
      </c>
      <c r="M276" t="str">
        <f>IF('(2)'!$O223&lt;&gt;0,'(2)'!$O223,"")</f>
        <v/>
      </c>
      <c r="N276" t="str">
        <f>IF('(3)'!$O223&lt;&gt;0,'(3)'!$O223,"")</f>
        <v/>
      </c>
      <c r="O276" t="str">
        <f>IF('(4)'!$O223&lt;&gt;0,'(4)'!$O223,"")</f>
        <v/>
      </c>
      <c r="P276" t="str">
        <f>IF('(5)'!$O223&lt;&gt;0,'(5)'!$O223,"")</f>
        <v/>
      </c>
      <c r="Q276" t="str">
        <f>IF('(6)'!$O223&lt;&gt;0,'(6)'!$O223,"")</f>
        <v/>
      </c>
      <c r="R276" t="str">
        <f>IF('(7)'!$O223&lt;&gt;0,'(7)'!$O223,"")</f>
        <v/>
      </c>
      <c r="S276" t="str">
        <f>IF('(8)'!$O223&lt;&gt;0,'(8)'!$O223,"")</f>
        <v/>
      </c>
      <c r="T276" t="str">
        <f>IF('(9)'!$O223&lt;&gt;0,'(9)'!$O223,"")</f>
        <v/>
      </c>
      <c r="U276" t="str">
        <f>IF('(10)'!$O223&lt;&gt;0,'(10)'!$O223,"")</f>
        <v/>
      </c>
      <c r="V276" t="str">
        <f>IF('(11)'!$O223&lt;&gt;0,'(11)'!$O223,"")</f>
        <v/>
      </c>
      <c r="W276" t="str">
        <f>IF('(12)'!$O223&lt;&gt;0,'(12)'!$O223,"")</f>
        <v/>
      </c>
      <c r="X276" t="str">
        <f>IF('(13)'!$O223&lt;&gt;0,'(13)'!$O223,"")</f>
        <v/>
      </c>
      <c r="Y276" t="str">
        <f>IF('(14)'!$O223&lt;&gt;0,'(14)'!$O223,"")</f>
        <v/>
      </c>
      <c r="Z276" t="str">
        <f>IF('(15)'!$O223&lt;&gt;0,'(15)'!$O223,"")</f>
        <v/>
      </c>
      <c r="AA276" t="str">
        <f>IF('(16)'!$O223&lt;&gt;0,'(16)'!$O223,"")</f>
        <v/>
      </c>
      <c r="AB276" t="str">
        <f>IF('(17)'!$O223&lt;&gt;0,'(17)'!$O223,"")</f>
        <v/>
      </c>
      <c r="AC276" t="str">
        <f>IF('(18)'!$O223&lt;&gt;0,'(18)'!$O223,"")</f>
        <v/>
      </c>
      <c r="AD276" t="str">
        <f>IF('(19)'!$O223&lt;&gt;0,'(19)'!$O223,"")</f>
        <v/>
      </c>
      <c r="AE276" t="str">
        <f>IF('(20)'!$O223&lt;&gt;0,'(20)'!$O223,"")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t="str">
        <f>IF('(1)'!$O224&lt;&gt;0,'(1)'!$O224,"")</f>
        <v/>
      </c>
      <c r="M277" t="str">
        <f>IF('(2)'!$O224&lt;&gt;0,'(2)'!$O224,"")</f>
        <v/>
      </c>
      <c r="N277" t="str">
        <f>IF('(3)'!$O224&lt;&gt;0,'(3)'!$O224,"")</f>
        <v/>
      </c>
      <c r="O277" t="str">
        <f>IF('(4)'!$O224&lt;&gt;0,'(4)'!$O224,"")</f>
        <v/>
      </c>
      <c r="P277" t="str">
        <f>IF('(5)'!$O224&lt;&gt;0,'(5)'!$O224,"")</f>
        <v/>
      </c>
      <c r="Q277" t="str">
        <f>IF('(6)'!$O224&lt;&gt;0,'(6)'!$O224,"")</f>
        <v/>
      </c>
      <c r="R277" t="str">
        <f>IF('(7)'!$O224&lt;&gt;0,'(7)'!$O224,"")</f>
        <v/>
      </c>
      <c r="S277" t="str">
        <f>IF('(8)'!$O224&lt;&gt;0,'(8)'!$O224,"")</f>
        <v/>
      </c>
      <c r="T277" t="str">
        <f>IF('(9)'!$O224&lt;&gt;0,'(9)'!$O224,"")</f>
        <v/>
      </c>
      <c r="U277" t="str">
        <f>IF('(10)'!$O224&lt;&gt;0,'(10)'!$O224,"")</f>
        <v/>
      </c>
      <c r="V277" t="str">
        <f>IF('(11)'!$O224&lt;&gt;0,'(11)'!$O224,"")</f>
        <v/>
      </c>
      <c r="W277" t="str">
        <f>IF('(12)'!$O224&lt;&gt;0,'(12)'!$O224,"")</f>
        <v/>
      </c>
      <c r="X277" t="str">
        <f>IF('(13)'!$O224&lt;&gt;0,'(13)'!$O224,"")</f>
        <v/>
      </c>
      <c r="Y277" t="str">
        <f>IF('(14)'!$O224&lt;&gt;0,'(14)'!$O224,"")</f>
        <v/>
      </c>
      <c r="Z277" t="str">
        <f>IF('(15)'!$O224&lt;&gt;0,'(15)'!$O224,"")</f>
        <v/>
      </c>
      <c r="AA277" t="str">
        <f>IF('(16)'!$O224&lt;&gt;0,'(16)'!$O224,"")</f>
        <v/>
      </c>
      <c r="AB277" t="str">
        <f>IF('(17)'!$O224&lt;&gt;0,'(17)'!$O224,"")</f>
        <v/>
      </c>
      <c r="AC277" t="str">
        <f>IF('(18)'!$O224&lt;&gt;0,'(18)'!$O224,"")</f>
        <v/>
      </c>
      <c r="AD277" t="str">
        <f>IF('(19)'!$O224&lt;&gt;0,'(19)'!$O224,"")</f>
        <v/>
      </c>
      <c r="AE277" t="str">
        <f>IF('(20)'!$O224&lt;&gt;0,'(20)'!$O224,"")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t="str">
        <f>IF('(1)'!$O225&lt;&gt;0,'(1)'!$O225,"")</f>
        <v/>
      </c>
      <c r="M278" t="str">
        <f>IF('(2)'!$O225&lt;&gt;0,'(2)'!$O225,"")</f>
        <v/>
      </c>
      <c r="N278" t="str">
        <f>IF('(3)'!$O225&lt;&gt;0,'(3)'!$O225,"")</f>
        <v/>
      </c>
      <c r="O278" t="str">
        <f>IF('(4)'!$O225&lt;&gt;0,'(4)'!$O225,"")</f>
        <v/>
      </c>
      <c r="P278" t="str">
        <f>IF('(5)'!$O225&lt;&gt;0,'(5)'!$O225,"")</f>
        <v/>
      </c>
      <c r="Q278" t="str">
        <f>IF('(6)'!$O225&lt;&gt;0,'(6)'!$O225,"")</f>
        <v/>
      </c>
      <c r="R278" t="str">
        <f>IF('(7)'!$O225&lt;&gt;0,'(7)'!$O225,"")</f>
        <v/>
      </c>
      <c r="S278" t="str">
        <f>IF('(8)'!$O225&lt;&gt;0,'(8)'!$O225,"")</f>
        <v/>
      </c>
      <c r="T278" t="str">
        <f>IF('(9)'!$O225&lt;&gt;0,'(9)'!$O225,"")</f>
        <v/>
      </c>
      <c r="U278" t="str">
        <f>IF('(10)'!$O225&lt;&gt;0,'(10)'!$O225,"")</f>
        <v/>
      </c>
      <c r="V278" t="str">
        <f>IF('(11)'!$O225&lt;&gt;0,'(11)'!$O225,"")</f>
        <v/>
      </c>
      <c r="W278" t="str">
        <f>IF('(12)'!$O225&lt;&gt;0,'(12)'!$O225,"")</f>
        <v/>
      </c>
      <c r="X278" t="str">
        <f>IF('(13)'!$O225&lt;&gt;0,'(13)'!$O225,"")</f>
        <v/>
      </c>
      <c r="Y278" t="str">
        <f>IF('(14)'!$O225&lt;&gt;0,'(14)'!$O225,"")</f>
        <v/>
      </c>
      <c r="Z278" t="str">
        <f>IF('(15)'!$O225&lt;&gt;0,'(15)'!$O225,"")</f>
        <v/>
      </c>
      <c r="AA278" t="str">
        <f>IF('(16)'!$O225&lt;&gt;0,'(16)'!$O225,"")</f>
        <v/>
      </c>
      <c r="AB278" t="str">
        <f>IF('(17)'!$O225&lt;&gt;0,'(17)'!$O225,"")</f>
        <v/>
      </c>
      <c r="AC278" t="str">
        <f>IF('(18)'!$O225&lt;&gt;0,'(18)'!$O225,"")</f>
        <v/>
      </c>
      <c r="AD278" t="str">
        <f>IF('(19)'!$O225&lt;&gt;0,'(19)'!$O225,"")</f>
        <v/>
      </c>
      <c r="AE278" t="str">
        <f>IF('(20)'!$O225&lt;&gt;0,'(20)'!$O225,"")</f>
        <v/>
      </c>
      <c r="AG278" s="1" t="str">
        <f>IF(SUM(L278:AE278)=0,"",AVERAGEIF(L278:AE278,"&gt;0"))</f>
        <v/>
      </c>
      <c r="AH278" s="1"/>
    </row>
    <row r="279" spans="1:34">
      <c r="A279" s="1"/>
      <c r="B279" s="26"/>
      <c r="D279" s="1"/>
      <c r="F279" s="8"/>
      <c r="G279" s="1"/>
      <c r="H279" s="1"/>
      <c r="I279" s="1"/>
      <c r="J279" s="1"/>
      <c r="K279" s="29"/>
      <c r="AG279" s="1"/>
      <c r="AH279" s="1"/>
    </row>
    <row r="280" spans="1:34">
      <c r="A280" s="25" t="e">
        <f>(AG280/60)*10</f>
        <v>#VALUE!</v>
      </c>
      <c r="B280" s="756" t="e">
        <f>REPT("|",AG280*14)</f>
        <v>#VALUE!</v>
      </c>
      <c r="C280" s="784"/>
      <c r="D280" s="1" t="s">
        <v>255</v>
      </c>
      <c r="F280" s="75" t="s">
        <v>91</v>
      </c>
      <c r="G280" s="1"/>
      <c r="H280" s="1"/>
      <c r="I280" s="1"/>
      <c r="J280" s="1"/>
      <c r="K280" s="29"/>
      <c r="L280" s="182" t="e">
        <f>IF(SUM(L282:L283)&gt;0,AVERAGEIF(L282:L283, "&lt;&gt;0"),NA())</f>
        <v>#N/A</v>
      </c>
      <c r="M280" s="182" t="e">
        <f t="shared" ref="M280:AE280" si="53">IF(SUM(M282:M283)&gt;0,AVERAGEIF(M282:M283, "&lt;&gt;0"),NA())</f>
        <v>#N/A</v>
      </c>
      <c r="N280" s="182" t="e">
        <f t="shared" si="53"/>
        <v>#N/A</v>
      </c>
      <c r="O280" s="182" t="e">
        <f t="shared" si="53"/>
        <v>#N/A</v>
      </c>
      <c r="P280" s="182" t="e">
        <f t="shared" si="53"/>
        <v>#N/A</v>
      </c>
      <c r="Q280" s="182" t="e">
        <f t="shared" si="53"/>
        <v>#N/A</v>
      </c>
      <c r="R280" s="182" t="e">
        <f t="shared" si="53"/>
        <v>#N/A</v>
      </c>
      <c r="S280" s="182" t="e">
        <f t="shared" si="53"/>
        <v>#N/A</v>
      </c>
      <c r="T280" s="182" t="e">
        <f t="shared" si="53"/>
        <v>#N/A</v>
      </c>
      <c r="U280" s="182" t="e">
        <f t="shared" si="53"/>
        <v>#N/A</v>
      </c>
      <c r="V280" s="182" t="e">
        <f t="shared" si="53"/>
        <v>#N/A</v>
      </c>
      <c r="W280" s="182" t="e">
        <f t="shared" si="53"/>
        <v>#N/A</v>
      </c>
      <c r="X280" s="182" t="e">
        <f t="shared" si="53"/>
        <v>#N/A</v>
      </c>
      <c r="Y280" s="182" t="e">
        <f t="shared" si="53"/>
        <v>#N/A</v>
      </c>
      <c r="Z280" s="182" t="e">
        <f t="shared" si="53"/>
        <v>#N/A</v>
      </c>
      <c r="AA280" s="182" t="e">
        <f t="shared" si="53"/>
        <v>#N/A</v>
      </c>
      <c r="AB280" s="182" t="e">
        <f t="shared" si="53"/>
        <v>#N/A</v>
      </c>
      <c r="AC280" s="182" t="e">
        <f t="shared" si="53"/>
        <v>#N/A</v>
      </c>
      <c r="AD280" s="182" t="e">
        <f t="shared" si="53"/>
        <v>#N/A</v>
      </c>
      <c r="AE280" s="182" t="e">
        <f t="shared" si="53"/>
        <v>#N/A</v>
      </c>
      <c r="AG280" s="78" t="str">
        <f>IF(SUM(AG282:AG283)&gt;0,AVERAGEIF(AG282:AG283, "&lt;&gt;0"),"")</f>
        <v/>
      </c>
      <c r="AH280" s="1"/>
    </row>
    <row r="281" spans="1:34">
      <c r="A281" s="1"/>
      <c r="B281" s="26"/>
      <c r="D281" s="1"/>
      <c r="F281" s="8"/>
      <c r="G281" s="1"/>
      <c r="H281" s="1"/>
      <c r="I281" s="1"/>
      <c r="J281" s="1"/>
      <c r="K281" s="29"/>
      <c r="AG281" s="1"/>
      <c r="AH281" s="1"/>
    </row>
    <row r="282" spans="1:34">
      <c r="A282" s="1"/>
      <c r="B282" s="26" t="e">
        <f t="shared" si="52"/>
        <v>#VALUE!</v>
      </c>
      <c r="C282" s="789" t="e">
        <f>REPT("|",AG282*14)</f>
        <v>#VALUE!</v>
      </c>
      <c r="D282" s="790"/>
      <c r="F282" s="8" t="s">
        <v>251</v>
      </c>
      <c r="G282" s="76" t="s">
        <v>379</v>
      </c>
      <c r="H282" s="1"/>
      <c r="I282" s="1"/>
      <c r="J282" s="1"/>
      <c r="K282" s="29"/>
      <c r="L282" t="str">
        <f>IF('(1)'!$O229&lt;&gt;0,'(1)'!$O229,"")</f>
        <v/>
      </c>
      <c r="M282" t="str">
        <f>IF('(2)'!$O229&lt;&gt;0,'(2)'!$O229,"")</f>
        <v/>
      </c>
      <c r="N282" t="str">
        <f>IF('(3)'!$O229&lt;&gt;0,'(3)'!$O229,"")</f>
        <v/>
      </c>
      <c r="O282" t="str">
        <f>IF('(4)'!$O229&lt;&gt;0,'(4)'!$O229,"")</f>
        <v/>
      </c>
      <c r="P282" t="str">
        <f>IF('(5)'!$O229&lt;&gt;0,'(5)'!$O229,"")</f>
        <v/>
      </c>
      <c r="Q282" t="str">
        <f>IF('(6)'!$O229&lt;&gt;0,'(6)'!$O229,"")</f>
        <v/>
      </c>
      <c r="R282" t="str">
        <f>IF('(7)'!$O229&lt;&gt;0,'(7)'!$O229,"")</f>
        <v/>
      </c>
      <c r="S282" t="str">
        <f>IF('(8)'!$O229&lt;&gt;0,'(8)'!$O229,"")</f>
        <v/>
      </c>
      <c r="T282" t="str">
        <f>IF('(9)'!$O229&lt;&gt;0,'(9)'!$O229,"")</f>
        <v/>
      </c>
      <c r="U282" t="str">
        <f>IF('(10)'!$O229&lt;&gt;0,'(10)'!$O229,"")</f>
        <v/>
      </c>
      <c r="V282" t="str">
        <f>IF('(11)'!$O229&lt;&gt;0,'(11)'!$O229,"")</f>
        <v/>
      </c>
      <c r="W282" t="str">
        <f>IF('(12)'!$O229&lt;&gt;0,'(12)'!$O229,"")</f>
        <v/>
      </c>
      <c r="X282" t="str">
        <f>IF('(13)'!$O229&lt;&gt;0,'(13)'!$O229,"")</f>
        <v/>
      </c>
      <c r="Y282" t="str">
        <f>IF('(14)'!$O229&lt;&gt;0,'(14)'!$O229,"")</f>
        <v/>
      </c>
      <c r="Z282" t="str">
        <f>IF('(15)'!$O229&lt;&gt;0,'(15)'!$O229,"")</f>
        <v/>
      </c>
      <c r="AA282" t="str">
        <f>IF('(16)'!$O229&lt;&gt;0,'(16)'!$O229,"")</f>
        <v/>
      </c>
      <c r="AB282" t="str">
        <f>IF('(17)'!$O229&lt;&gt;0,'(17)'!$O229,"")</f>
        <v/>
      </c>
      <c r="AC282" t="str">
        <f>IF('(18)'!$O229&lt;&gt;0,'(18)'!$O229,"")</f>
        <v/>
      </c>
      <c r="AD282" t="str">
        <f>IF('(19)'!$O229&lt;&gt;0,'(19)'!$O229,"")</f>
        <v/>
      </c>
      <c r="AE282" t="str">
        <f>IF('(20)'!$O229&lt;&gt;0,'(20)'!$O229,"")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t="str">
        <f>IF('(1)'!$O230&lt;&gt;0,'(1)'!$O230,"")</f>
        <v/>
      </c>
      <c r="M283" t="str">
        <f>IF('(2)'!$O230&lt;&gt;0,'(2)'!$O230,"")</f>
        <v/>
      </c>
      <c r="N283" t="str">
        <f>IF('(3)'!$O230&lt;&gt;0,'(3)'!$O230,"")</f>
        <v/>
      </c>
      <c r="O283" t="str">
        <f>IF('(4)'!$O230&lt;&gt;0,'(4)'!$O230,"")</f>
        <v/>
      </c>
      <c r="P283" t="str">
        <f>IF('(5)'!$O230&lt;&gt;0,'(5)'!$O230,"")</f>
        <v/>
      </c>
      <c r="Q283" t="str">
        <f>IF('(6)'!$O230&lt;&gt;0,'(6)'!$O230,"")</f>
        <v/>
      </c>
      <c r="R283" t="str">
        <f>IF('(7)'!$O230&lt;&gt;0,'(7)'!$O230,"")</f>
        <v/>
      </c>
      <c r="S283" t="str">
        <f>IF('(8)'!$O230&lt;&gt;0,'(8)'!$O230,"")</f>
        <v/>
      </c>
      <c r="T283" t="str">
        <f>IF('(9)'!$O230&lt;&gt;0,'(9)'!$O230,"")</f>
        <v/>
      </c>
      <c r="U283" t="str">
        <f>IF('(10)'!$O230&lt;&gt;0,'(10)'!$O230,"")</f>
        <v/>
      </c>
      <c r="V283" t="str">
        <f>IF('(11)'!$O230&lt;&gt;0,'(11)'!$O230,"")</f>
        <v/>
      </c>
      <c r="W283" t="str">
        <f>IF('(12)'!$O230&lt;&gt;0,'(12)'!$O230,"")</f>
        <v/>
      </c>
      <c r="X283" t="str">
        <f>IF('(13)'!$O230&lt;&gt;0,'(13)'!$O230,"")</f>
        <v/>
      </c>
      <c r="Y283" t="str">
        <f>IF('(14)'!$O230&lt;&gt;0,'(14)'!$O230,"")</f>
        <v/>
      </c>
      <c r="Z283" t="str">
        <f>IF('(15)'!$O230&lt;&gt;0,'(15)'!$O230,"")</f>
        <v/>
      </c>
      <c r="AA283" t="str">
        <f>IF('(16)'!$O230&lt;&gt;0,'(16)'!$O230,"")</f>
        <v/>
      </c>
      <c r="AB283" t="str">
        <f>IF('(17)'!$O230&lt;&gt;0,'(17)'!$O230,"")</f>
        <v/>
      </c>
      <c r="AC283" t="str">
        <f>IF('(18)'!$O230&lt;&gt;0,'(18)'!$O230,"")</f>
        <v/>
      </c>
      <c r="AD283" t="str">
        <f>IF('(19)'!$O230&lt;&gt;0,'(19)'!$O230,"")</f>
        <v/>
      </c>
      <c r="AE283" t="str">
        <f>IF('(20)'!$O230&lt;&gt;0,'(20)'!$O230,"")</f>
        <v/>
      </c>
      <c r="AG283" s="1" t="str">
        <f>IF(SUM(L283:AE283)=0,"",AVERAGEIF(L283:AE283,"&gt;0"))</f>
        <v/>
      </c>
      <c r="AH283" s="1"/>
    </row>
    <row r="284" spans="1:34">
      <c r="A284" s="1"/>
      <c r="B284" s="26"/>
      <c r="D284" s="1"/>
      <c r="F284" s="8"/>
      <c r="G284" s="1"/>
      <c r="H284" s="1"/>
      <c r="I284" s="1"/>
      <c r="J284" s="1"/>
      <c r="K284" s="29"/>
      <c r="AG284" s="1"/>
      <c r="AH284" s="1"/>
    </row>
    <row r="285" spans="1:34">
      <c r="A285" s="25" t="e">
        <f>(AG285/60)*10</f>
        <v>#VALUE!</v>
      </c>
      <c r="B285" s="756" t="e">
        <f>REPT("|",AG285*14)</f>
        <v>#VALUE!</v>
      </c>
      <c r="C285" s="784"/>
      <c r="D285" s="1" t="s">
        <v>256</v>
      </c>
      <c r="F285" s="75" t="s">
        <v>257</v>
      </c>
      <c r="G285" s="1"/>
      <c r="H285" s="1"/>
      <c r="I285" s="1"/>
      <c r="J285" s="1"/>
      <c r="K285" s="29"/>
      <c r="L285" s="182" t="e">
        <f>IF(SUM(L287:L288)&gt;0,AVERAGEIF(L287:L288, "&lt;&gt;0"),NA())</f>
        <v>#N/A</v>
      </c>
      <c r="M285" s="182" t="e">
        <f t="shared" ref="M285:AE285" si="54">IF(SUM(M287:M288)&gt;0,AVERAGEIF(M287:M288, "&lt;&gt;0"),NA())</f>
        <v>#N/A</v>
      </c>
      <c r="N285" s="182" t="e">
        <f t="shared" si="54"/>
        <v>#N/A</v>
      </c>
      <c r="O285" s="182" t="e">
        <f t="shared" si="54"/>
        <v>#N/A</v>
      </c>
      <c r="P285" s="182" t="e">
        <f t="shared" si="54"/>
        <v>#N/A</v>
      </c>
      <c r="Q285" s="182" t="e">
        <f t="shared" si="54"/>
        <v>#N/A</v>
      </c>
      <c r="R285" s="182" t="e">
        <f t="shared" si="54"/>
        <v>#N/A</v>
      </c>
      <c r="S285" s="182" t="e">
        <f t="shared" si="54"/>
        <v>#N/A</v>
      </c>
      <c r="T285" s="182" t="e">
        <f t="shared" si="54"/>
        <v>#N/A</v>
      </c>
      <c r="U285" s="182" t="e">
        <f t="shared" si="54"/>
        <v>#N/A</v>
      </c>
      <c r="V285" s="182" t="e">
        <f t="shared" si="54"/>
        <v>#N/A</v>
      </c>
      <c r="W285" s="182" t="e">
        <f t="shared" si="54"/>
        <v>#N/A</v>
      </c>
      <c r="X285" s="182" t="e">
        <f t="shared" si="54"/>
        <v>#N/A</v>
      </c>
      <c r="Y285" s="182" t="e">
        <f t="shared" si="54"/>
        <v>#N/A</v>
      </c>
      <c r="Z285" s="182" t="e">
        <f t="shared" si="54"/>
        <v>#N/A</v>
      </c>
      <c r="AA285" s="182" t="e">
        <f t="shared" si="54"/>
        <v>#N/A</v>
      </c>
      <c r="AB285" s="182" t="e">
        <f t="shared" si="54"/>
        <v>#N/A</v>
      </c>
      <c r="AC285" s="182" t="e">
        <f t="shared" si="54"/>
        <v>#N/A</v>
      </c>
      <c r="AD285" s="182" t="e">
        <f t="shared" si="54"/>
        <v>#N/A</v>
      </c>
      <c r="AE285" s="182" t="e">
        <f t="shared" si="54"/>
        <v>#N/A</v>
      </c>
      <c r="AG285" s="78" t="str">
        <f>IF(SUM(AG287:AG288)&gt;0,AVERAGEIF(AG287:AG288, "&lt;&gt;0"),"")</f>
        <v/>
      </c>
      <c r="AH285" s="1"/>
    </row>
    <row r="286" spans="1:34">
      <c r="A286" s="1"/>
      <c r="B286" s="26"/>
      <c r="C286" s="1"/>
      <c r="D286" s="1"/>
      <c r="F286" s="8"/>
      <c r="G286" s="1"/>
      <c r="H286" s="1"/>
      <c r="I286" s="1"/>
      <c r="J286" s="1"/>
      <c r="K286" s="29"/>
      <c r="AG286" s="1"/>
      <c r="AH286" s="1"/>
    </row>
    <row r="287" spans="1:34">
      <c r="A287" s="1"/>
      <c r="B287" s="26" t="e">
        <f t="shared" si="52"/>
        <v>#VALUE!</v>
      </c>
      <c r="C287" s="789" t="e">
        <f>REPT("|",AG287*14)</f>
        <v>#VALUE!</v>
      </c>
      <c r="D287" s="790"/>
      <c r="F287" s="8" t="s">
        <v>253</v>
      </c>
      <c r="G287" s="76" t="s">
        <v>381</v>
      </c>
      <c r="H287" s="1"/>
      <c r="I287" s="1"/>
      <c r="J287" s="1"/>
      <c r="K287" s="29"/>
      <c r="L287" t="str">
        <f>IF('(1)'!$O234&lt;&gt;0,'(1)'!$O234,"")</f>
        <v/>
      </c>
      <c r="M287" t="str">
        <f>IF('(2)'!$O234&lt;&gt;0,'(2)'!$O234,"")</f>
        <v/>
      </c>
      <c r="N287" t="str">
        <f>IF('(3)'!$O234&lt;&gt;0,'(3)'!$O234,"")</f>
        <v/>
      </c>
      <c r="O287" t="str">
        <f>IF('(4)'!$O234&lt;&gt;0,'(4)'!$O234,"")</f>
        <v/>
      </c>
      <c r="P287" t="str">
        <f>IF('(5)'!$O234&lt;&gt;0,'(5)'!$O234,"")</f>
        <v/>
      </c>
      <c r="Q287" t="str">
        <f>IF('(6)'!$O234&lt;&gt;0,'(6)'!$O234,"")</f>
        <v/>
      </c>
      <c r="R287" t="str">
        <f>IF('(7)'!$O234&lt;&gt;0,'(7)'!$O234,"")</f>
        <v/>
      </c>
      <c r="S287" t="str">
        <f>IF('(8)'!$O234&lt;&gt;0,'(8)'!$O234,"")</f>
        <v/>
      </c>
      <c r="T287" t="str">
        <f>IF('(9)'!$O234&lt;&gt;0,'(9)'!$O234,"")</f>
        <v/>
      </c>
      <c r="U287" t="str">
        <f>IF('(10)'!$O234&lt;&gt;0,'(10)'!$O234,"")</f>
        <v/>
      </c>
      <c r="V287" t="str">
        <f>IF('(11)'!$O234&lt;&gt;0,'(11)'!$O234,"")</f>
        <v/>
      </c>
      <c r="W287" t="str">
        <f>IF('(12)'!$O234&lt;&gt;0,'(12)'!$O234,"")</f>
        <v/>
      </c>
      <c r="X287" t="str">
        <f>IF('(13)'!$O234&lt;&gt;0,'(13)'!$O234,"")</f>
        <v/>
      </c>
      <c r="Y287" t="str">
        <f>IF('(14)'!$O234&lt;&gt;0,'(14)'!$O234,"")</f>
        <v/>
      </c>
      <c r="Z287" t="str">
        <f>IF('(15)'!$O234&lt;&gt;0,'(15)'!$O234,"")</f>
        <v/>
      </c>
      <c r="AA287" t="str">
        <f>IF('(16)'!$O234&lt;&gt;0,'(16)'!$O234,"")</f>
        <v/>
      </c>
      <c r="AB287" t="str">
        <f>IF('(17)'!$O234&lt;&gt;0,'(17)'!$O234,"")</f>
        <v/>
      </c>
      <c r="AC287" t="str">
        <f>IF('(18)'!$O234&lt;&gt;0,'(18)'!$O234,"")</f>
        <v/>
      </c>
      <c r="AD287" t="str">
        <f>IF('(19)'!$O234&lt;&gt;0,'(19)'!$O234,"")</f>
        <v/>
      </c>
      <c r="AE287" t="str">
        <f>IF('(20)'!$O234&lt;&gt;0,'(20)'!$O234,"")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t="str">
        <f>IF('(1)'!$O235&lt;&gt;0,'(1)'!$O235,"")</f>
        <v/>
      </c>
      <c r="M288" t="str">
        <f>IF('(2)'!$O235&lt;&gt;0,'(2)'!$O235,"")</f>
        <v/>
      </c>
      <c r="N288" t="str">
        <f>IF('(3)'!$O235&lt;&gt;0,'(3)'!$O235,"")</f>
        <v/>
      </c>
      <c r="O288" t="str">
        <f>IF('(4)'!$O235&lt;&gt;0,'(4)'!$O235,"")</f>
        <v/>
      </c>
      <c r="P288" t="str">
        <f>IF('(5)'!$O235&lt;&gt;0,'(5)'!$O235,"")</f>
        <v/>
      </c>
      <c r="Q288" t="str">
        <f>IF('(6)'!$O235&lt;&gt;0,'(6)'!$O235,"")</f>
        <v/>
      </c>
      <c r="R288" t="str">
        <f>IF('(7)'!$O235&lt;&gt;0,'(7)'!$O235,"")</f>
        <v/>
      </c>
      <c r="S288" t="str">
        <f>IF('(8)'!$O235&lt;&gt;0,'(8)'!$O235,"")</f>
        <v/>
      </c>
      <c r="T288" t="str">
        <f>IF('(9)'!$O235&lt;&gt;0,'(9)'!$O235,"")</f>
        <v/>
      </c>
      <c r="U288" t="str">
        <f>IF('(10)'!$O235&lt;&gt;0,'(10)'!$O235,"")</f>
        <v/>
      </c>
      <c r="V288" t="str">
        <f>IF('(11)'!$O235&lt;&gt;0,'(11)'!$O235,"")</f>
        <v/>
      </c>
      <c r="W288" t="str">
        <f>IF('(12)'!$O235&lt;&gt;0,'(12)'!$O235,"")</f>
        <v/>
      </c>
      <c r="X288" t="str">
        <f>IF('(13)'!$O235&lt;&gt;0,'(13)'!$O235,"")</f>
        <v/>
      </c>
      <c r="Y288" t="str">
        <f>IF('(14)'!$O235&lt;&gt;0,'(14)'!$O235,"")</f>
        <v/>
      </c>
      <c r="Z288" t="str">
        <f>IF('(15)'!$O235&lt;&gt;0,'(15)'!$O235,"")</f>
        <v/>
      </c>
      <c r="AA288" t="str">
        <f>IF('(16)'!$O235&lt;&gt;0,'(16)'!$O235,"")</f>
        <v/>
      </c>
      <c r="AB288" t="str">
        <f>IF('(17)'!$O235&lt;&gt;0,'(17)'!$O235,"")</f>
        <v/>
      </c>
      <c r="AC288" t="str">
        <f>IF('(18)'!$O235&lt;&gt;0,'(18)'!$O235,"")</f>
        <v/>
      </c>
      <c r="AD288" t="str">
        <f>IF('(19)'!$O235&lt;&gt;0,'(19)'!$O235,"")</f>
        <v/>
      </c>
      <c r="AE288" t="str">
        <f>IF('(20)'!$O235&lt;&gt;0,'(20)'!$O235,"")</f>
        <v/>
      </c>
      <c r="AG288" s="1" t="str">
        <f>IF(SUM(L288:AE288)=0,"",AVERAGEIF(L288:AE288,"&gt;0"))</f>
        <v/>
      </c>
      <c r="AH288" s="1"/>
    </row>
    <row r="289" spans="1:34" ht="16.5">
      <c r="A289" s="1"/>
      <c r="B289" s="26"/>
      <c r="C289" s="74"/>
      <c r="D289" s="1"/>
      <c r="E289" s="8"/>
      <c r="F289" s="8"/>
      <c r="G289" s="11"/>
      <c r="H289" s="11"/>
      <c r="I289" s="11"/>
      <c r="J289" s="11"/>
      <c r="K289" s="11"/>
      <c r="L289" s="29"/>
      <c r="M289" s="11"/>
      <c r="N289" s="11"/>
      <c r="O289" s="11"/>
      <c r="P289" s="11"/>
      <c r="Q289" s="11"/>
      <c r="R289" s="11"/>
      <c r="S289" s="11"/>
      <c r="T289" s="11"/>
      <c r="U289" s="11"/>
      <c r="V289" s="11"/>
      <c r="W289" s="11"/>
      <c r="X289" s="11"/>
      <c r="Y289" s="11"/>
      <c r="Z289" s="11"/>
      <c r="AA289" s="11"/>
      <c r="AB289" s="11"/>
      <c r="AC289" s="11"/>
      <c r="AD289" s="11"/>
      <c r="AE289" s="11"/>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544" priority="43" stopIfTrue="1">
      <formula>ISERROR(L9)</formula>
    </cfRule>
    <cfRule type="cellIs" dxfId="543"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542" priority="39" stopIfTrue="1">
      <formula>ISERROR(B69)</formula>
    </cfRule>
  </conditionalFormatting>
  <conditionalFormatting sqref="T36:AD38 T42:AD44 T48:AD50 T54:AD56 T60:AD62">
    <cfRule type="containsErrors" dxfId="541" priority="38" stopIfTrue="1">
      <formula>ISERROR(T36)</formula>
    </cfRule>
  </conditionalFormatting>
  <conditionalFormatting sqref="T18:AD20 T24:AD26">
    <cfRule type="containsErrors" dxfId="540" priority="37" stopIfTrue="1">
      <formula>ISERROR(T18)</formula>
    </cfRule>
  </conditionalFormatting>
  <conditionalFormatting sqref="I7:J8">
    <cfRule type="containsErrors" dxfId="539" priority="36" stopIfTrue="1">
      <formula>ISERROR(I7)</formula>
    </cfRule>
  </conditionalFormatting>
  <conditionalFormatting sqref="A14:C17 A22:C26 A31:C36 A41:C48 A53:C54 A59:C62">
    <cfRule type="containsErrors" dxfId="538"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537" priority="34">
      <formula>ISERROR(A67)</formula>
    </cfRule>
  </conditionalFormatting>
  <conditionalFormatting sqref="L67:AE67">
    <cfRule type="containsErrors" dxfId="536" priority="33">
      <formula>ISERROR(L67)</formula>
    </cfRule>
  </conditionalFormatting>
  <conditionalFormatting sqref="L77:AE77">
    <cfRule type="containsErrors" dxfId="535" priority="32">
      <formula>ISERROR(L77)</formula>
    </cfRule>
  </conditionalFormatting>
  <conditionalFormatting sqref="L83:AE83">
    <cfRule type="containsErrors" dxfId="534" priority="31">
      <formula>ISERROR(L83)</formula>
    </cfRule>
  </conditionalFormatting>
  <conditionalFormatting sqref="L88:AE88">
    <cfRule type="containsErrors" dxfId="533" priority="30">
      <formula>ISERROR(L88)</formula>
    </cfRule>
  </conditionalFormatting>
  <conditionalFormatting sqref="L98:AE98">
    <cfRule type="containsErrors" dxfId="532" priority="29">
      <formula>ISERROR(L98)</formula>
    </cfRule>
  </conditionalFormatting>
  <conditionalFormatting sqref="L105:AE105">
    <cfRule type="containsErrors" dxfId="531" priority="28">
      <formula>ISERROR(L105)</formula>
    </cfRule>
  </conditionalFormatting>
  <conditionalFormatting sqref="L109:AE109">
    <cfRule type="containsErrors" dxfId="530" priority="27">
      <formula>ISERROR(L109)</formula>
    </cfRule>
  </conditionalFormatting>
  <conditionalFormatting sqref="L115:AD115">
    <cfRule type="containsErrors" dxfId="529" priority="26">
      <formula>ISERROR(L115)</formula>
    </cfRule>
  </conditionalFormatting>
  <conditionalFormatting sqref="L122:AE122">
    <cfRule type="containsErrors" dxfId="528" priority="25">
      <formula>ISERROR(L122)</formula>
    </cfRule>
  </conditionalFormatting>
  <conditionalFormatting sqref="L131:AE131">
    <cfRule type="containsErrors" dxfId="527" priority="24">
      <formula>ISERROR(L131)</formula>
    </cfRule>
  </conditionalFormatting>
  <conditionalFormatting sqref="L140:AE140">
    <cfRule type="containsErrors" dxfId="526" priority="23">
      <formula>ISERROR(L140)</formula>
    </cfRule>
  </conditionalFormatting>
  <conditionalFormatting sqref="L146:AE146">
    <cfRule type="containsErrors" dxfId="525" priority="22">
      <formula>ISERROR(L146)</formula>
    </cfRule>
  </conditionalFormatting>
  <conditionalFormatting sqref="L155:AE155">
    <cfRule type="containsErrors" dxfId="524" priority="21">
      <formula>ISERROR(L155)</formula>
    </cfRule>
  </conditionalFormatting>
  <conditionalFormatting sqref="L163:AE163">
    <cfRule type="containsErrors" dxfId="523" priority="20">
      <formula>ISERROR(L163)</formula>
    </cfRule>
  </conditionalFormatting>
  <conditionalFormatting sqref="L173:AE173">
    <cfRule type="containsErrors" dxfId="522" priority="19">
      <formula>ISERROR(L173)</formula>
    </cfRule>
  </conditionalFormatting>
  <conditionalFormatting sqref="L185:AE185">
    <cfRule type="containsErrors" dxfId="521" priority="18">
      <formula>ISERROR(L185)</formula>
    </cfRule>
  </conditionalFormatting>
  <conditionalFormatting sqref="L196:AE196">
    <cfRule type="containsErrors" dxfId="520" priority="17">
      <formula>ISERROR(L196)</formula>
    </cfRule>
  </conditionalFormatting>
  <conditionalFormatting sqref="L202:AE202">
    <cfRule type="containsErrors" dxfId="519" priority="16">
      <formula>ISERROR(L202)</formula>
    </cfRule>
  </conditionalFormatting>
  <conditionalFormatting sqref="L207:AE207">
    <cfRule type="containsErrors" dxfId="518" priority="15">
      <formula>ISERROR(L207)</formula>
    </cfRule>
  </conditionalFormatting>
  <conditionalFormatting sqref="L216:AE216">
    <cfRule type="containsErrors" dxfId="517" priority="14">
      <formula>ISERROR(L216)</formula>
    </cfRule>
  </conditionalFormatting>
  <conditionalFormatting sqref="L224:AE224">
    <cfRule type="containsErrors" dxfId="516" priority="13">
      <formula>ISERROR(L224)</formula>
    </cfRule>
  </conditionalFormatting>
  <conditionalFormatting sqref="L230:AE230">
    <cfRule type="containsErrors" dxfId="515" priority="12">
      <formula>ISERROR(L230)</formula>
    </cfRule>
  </conditionalFormatting>
  <conditionalFormatting sqref="L238:AE238">
    <cfRule type="containsErrors" dxfId="514" priority="11">
      <formula>ISERROR(L238)</formula>
    </cfRule>
  </conditionalFormatting>
  <conditionalFormatting sqref="L247:AE247">
    <cfRule type="containsErrors" dxfId="513" priority="10">
      <formula>ISERROR(L247)</formula>
    </cfRule>
  </conditionalFormatting>
  <conditionalFormatting sqref="L254:AE254">
    <cfRule type="containsErrors" dxfId="512" priority="9">
      <formula>ISERROR(L254)</formula>
    </cfRule>
  </conditionalFormatting>
  <conditionalFormatting sqref="L267:AE267">
    <cfRule type="containsErrors" dxfId="511" priority="8">
      <formula>ISERROR(L267)</formula>
    </cfRule>
  </conditionalFormatting>
  <conditionalFormatting sqref="L273:AE273">
    <cfRule type="containsErrors" dxfId="510" priority="7">
      <formula>ISERROR(L273)</formula>
    </cfRule>
  </conditionalFormatting>
  <conditionalFormatting sqref="L280:AE280">
    <cfRule type="containsErrors" dxfId="509" priority="6">
      <formula>ISERROR(L280)</formula>
    </cfRule>
  </conditionalFormatting>
  <conditionalFormatting sqref="L285:AE285">
    <cfRule type="containsErrors" dxfId="508"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507" priority="2" stopIfTrue="1" operator="equal">
      <formula>0</formula>
    </cfRule>
  </conditionalFormatting>
  <conditionalFormatting sqref="L1:AE7">
    <cfRule type="cellIs" dxfId="506"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4</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Mathis</v>
      </c>
      <c r="D4" s="775"/>
      <c r="E4" s="775"/>
      <c r="F4" s="775"/>
      <c r="G4" s="775"/>
      <c r="H4" s="775"/>
      <c r="I4" s="776" t="s">
        <v>119</v>
      </c>
      <c r="J4" s="806">
        <f>VLOOKUP(C4,listes!B5:C28,2,FALSE)</f>
        <v>37965</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0.75520833333333326</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0.16580171130952379</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4.53125</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4.291666666666667</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4.5347222222222223</v>
      </c>
    </row>
    <row r="14" spans="1:39" ht="21" customHeight="1">
      <c r="A14" s="208">
        <f>A67</f>
        <v>0.66666666666666663</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0.77777777777777779</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4.5833333333333339</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0.71527777777777779</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4.6904761904761898</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4.6904761904761898</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0.66666666666666663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0.75578703703703709</v>
      </c>
      <c r="U24" s="807"/>
      <c r="V24" s="807"/>
      <c r="W24" s="808" t="str">
        <f>REPT("|",AI13*22)</f>
        <v>|||||||||||||||||||||||||||||||||||||||||||||||||||||||||||||||||||||||||||||||||||||||||||||||||||</v>
      </c>
      <c r="X24" s="808"/>
      <c r="Y24" s="808"/>
      <c r="Z24" s="808"/>
      <c r="AA24" s="808"/>
      <c r="AB24" s="808"/>
      <c r="AC24" s="808"/>
      <c r="AD24" s="809"/>
      <c r="AE24" s="32"/>
    </row>
    <row r="25" spans="1:35" ht="21" customHeight="1">
      <c r="A25" s="208">
        <f>A115</f>
        <v>0.75</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0.75</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v>
      </c>
      <c r="AH31" s="741"/>
    </row>
    <row r="32" spans="1:35" ht="21" customHeight="1">
      <c r="A32" s="208">
        <f>A140</f>
        <v>0.66666666666666663</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0.77777777777777779</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0.83333333333333326</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4.333333333333333</v>
      </c>
      <c r="AH35" s="741"/>
      <c r="AI35" s="15"/>
    </row>
    <row r="36" spans="1:35" ht="21" customHeight="1">
      <c r="A36" s="208">
        <f>A173</f>
        <v>0.7222222222222221</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0.66666666666666663</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0.8125</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0.79166666666666663</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0.76388888888888895</v>
      </c>
      <c r="U42" s="796"/>
      <c r="V42" s="796"/>
      <c r="W42" s="792" t="str">
        <f>REPT("|",AI17*22)</f>
        <v>||||||||||||||||||||||||||||||||||||||||||||||||||||||||||||||||||||||||||||||||||||||||||||||||||||</v>
      </c>
      <c r="X42" s="792"/>
      <c r="Y42" s="792"/>
      <c r="Z42" s="792"/>
      <c r="AA42" s="792"/>
      <c r="AB42" s="792"/>
      <c r="AC42" s="792"/>
      <c r="AD42" s="793"/>
      <c r="AE42" s="32"/>
      <c r="AG42" s="741"/>
      <c r="AH42" s="741"/>
      <c r="AI42" s="23"/>
    </row>
    <row r="43" spans="1:35" ht="21" customHeight="1">
      <c r="A43" s="208">
        <f>A202</f>
        <v>0.83333333333333326</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0.5</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0.78472222222222221</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4.25</v>
      </c>
      <c r="AH45" s="741"/>
      <c r="AI45" s="15"/>
    </row>
    <row r="46" spans="1:35" ht="21" customHeight="1">
      <c r="A46" s="208">
        <f>A224</f>
        <v>0.91666666666666663</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0.78174603174603163</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0.78174603174603163</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M66" s="12"/>
      <c r="N66" s="12"/>
      <c r="O66" s="12"/>
      <c r="P66" s="12"/>
      <c r="Q66" s="12"/>
      <c r="R66" s="12"/>
      <c r="S66" s="12"/>
      <c r="T66" s="12"/>
      <c r="U66" s="12"/>
      <c r="V66" s="12"/>
      <c r="W66" s="12"/>
      <c r="X66" s="12"/>
      <c r="Y66" s="12"/>
      <c r="Z66" s="12"/>
      <c r="AA66" s="12"/>
      <c r="AB66" s="12"/>
      <c r="AC66" s="12"/>
      <c r="AD66" s="12"/>
      <c r="AE66" s="12"/>
      <c r="AG66" s="7"/>
    </row>
    <row r="67" spans="1:35" s="1" customFormat="1">
      <c r="A67" s="25">
        <f>(AG67/60)*10</f>
        <v>0.66666666666666663</v>
      </c>
      <c r="B67" s="756" t="str">
        <f>REPT("|",AG67*14)</f>
        <v>||||||||||||||||||||||||||||||||||||||||||||||||||||||||</v>
      </c>
      <c r="C67" s="784"/>
      <c r="D67" s="8" t="s">
        <v>87</v>
      </c>
      <c r="F67" s="1" t="s">
        <v>131</v>
      </c>
      <c r="L67" s="182" t="e">
        <f>IF(SUM(L69:L75)&gt;0,AVERAGEIF(L69:L75, "&lt;&gt;0"),NA())</f>
        <v>#N/A</v>
      </c>
      <c r="M67" s="182" t="e">
        <f t="shared" ref="M67:AE67" si="0">IF(SUM(M69:M75)&gt;0,AVERAGEIF(M69:M75, "&lt;&gt;0"),NA())</f>
        <v>#N/A</v>
      </c>
      <c r="N67" s="182" t="e">
        <f t="shared" si="0"/>
        <v>#N/A</v>
      </c>
      <c r="O67" s="182" t="e">
        <f t="shared" si="0"/>
        <v>#N/A</v>
      </c>
      <c r="P67" s="182">
        <f t="shared" si="0"/>
        <v>4</v>
      </c>
      <c r="Q67" s="182" t="e">
        <f t="shared" si="0"/>
        <v>#N/A</v>
      </c>
      <c r="R67" s="182">
        <f t="shared" si="0"/>
        <v>4</v>
      </c>
      <c r="S67" s="182" t="e">
        <f t="shared" si="0"/>
        <v>#N/A</v>
      </c>
      <c r="T67" s="182" t="e">
        <f t="shared" si="0"/>
        <v>#N/A</v>
      </c>
      <c r="U67" s="182" t="e">
        <f t="shared" si="0"/>
        <v>#N/A</v>
      </c>
      <c r="V67" s="182" t="e">
        <f t="shared" si="0"/>
        <v>#N/A</v>
      </c>
      <c r="W67" s="182" t="e">
        <f t="shared" si="0"/>
        <v>#N/A</v>
      </c>
      <c r="X67" s="182" t="e">
        <f t="shared" si="0"/>
        <v>#N/A</v>
      </c>
      <c r="Y67" s="182" t="e">
        <f t="shared" si="0"/>
        <v>#N/A</v>
      </c>
      <c r="Z67" s="182" t="e">
        <f t="shared" si="0"/>
        <v>#N/A</v>
      </c>
      <c r="AA67" s="182" t="e">
        <f t="shared" si="0"/>
        <v>#N/A</v>
      </c>
      <c r="AB67" s="182" t="e">
        <f t="shared" si="0"/>
        <v>#N/A</v>
      </c>
      <c r="AC67" s="182" t="e">
        <f t="shared" si="0"/>
        <v>#N/A</v>
      </c>
      <c r="AD67" s="182" t="e">
        <f t="shared" si="0"/>
        <v>#N/A</v>
      </c>
      <c r="AE67" s="182" t="e">
        <f t="shared" si="0"/>
        <v>#N/A</v>
      </c>
      <c r="AG67" s="77">
        <f>IF(SUM(AG69:AG75)&gt;0,AVERAGEIF(AG69:AG75, "&lt;&gt;0"),"")</f>
        <v>4</v>
      </c>
    </row>
    <row r="68" spans="1:35" s="1" customFormat="1" ht="15" customHeight="1"/>
    <row r="69" spans="1:35" ht="15" customHeight="1">
      <c r="A69" s="1"/>
      <c r="B69" s="26" t="e">
        <f>(AG69/60)*10</f>
        <v>#VALUE!</v>
      </c>
      <c r="C69" s="801" t="e">
        <f t="shared" ref="C69:C75" si="1">REPT("|",AG69*14)</f>
        <v>#VALUE!</v>
      </c>
      <c r="D69" s="802"/>
      <c r="F69" s="8" t="s">
        <v>4</v>
      </c>
      <c r="G69" s="13" t="s">
        <v>258</v>
      </c>
      <c r="H69" s="13"/>
      <c r="I69" s="13"/>
      <c r="J69" s="13"/>
      <c r="K69" s="29" t="s">
        <v>4</v>
      </c>
      <c r="L69" t="str">
        <f>IF('(1)'!$P12&lt;&gt;0,'(1)'!$P12,"")</f>
        <v/>
      </c>
      <c r="M69" t="str">
        <f>IF('(2)'!$P12&lt;&gt;0,'(2)'!$P12,"")</f>
        <v/>
      </c>
      <c r="N69" t="str">
        <f>IF('(3)'!$P12&lt;&gt;0,'(3)'!$P12,"")</f>
        <v/>
      </c>
      <c r="O69" t="str">
        <f>IF('(4)'!$P12&lt;&gt;0,'(4)'!$P12,"")</f>
        <v/>
      </c>
      <c r="P69" t="str">
        <f>IF('(5)'!$P12&lt;&gt;0,'(5)'!$P12,"")</f>
        <v/>
      </c>
      <c r="Q69" t="str">
        <f>IF('(6)'!$P12&lt;&gt;0,'(6)'!$P12,"")</f>
        <v/>
      </c>
      <c r="R69" t="str">
        <f>IF('(7)'!$P12&lt;&gt;0,'(7)'!$P12,"")</f>
        <v/>
      </c>
      <c r="S69" t="str">
        <f>IF('(8)'!$P12&lt;&gt;0,'(8)'!$P12,"")</f>
        <v/>
      </c>
      <c r="T69" t="str">
        <f>IF('(9)'!$P12&lt;&gt;0,'(9)'!$P12,"")</f>
        <v/>
      </c>
      <c r="U69" t="str">
        <f>IF('(10)'!$P12&lt;&gt;0,'(10)'!$P12,"")</f>
        <v/>
      </c>
      <c r="V69" t="str">
        <f>IF('(11)'!$P12&lt;&gt;0,'(11)'!$P12,"")</f>
        <v/>
      </c>
      <c r="W69" t="str">
        <f>IF('(12)'!$P12&lt;&gt;0,'(12)'!$P12,"")</f>
        <v/>
      </c>
      <c r="X69" t="str">
        <f>IF('(13)'!$P12&lt;&gt;0,'(13)'!$P12,"")</f>
        <v/>
      </c>
      <c r="Y69" t="str">
        <f>IF('(14)'!$P12&lt;&gt;0,'(14)'!$P12,"")</f>
        <v/>
      </c>
      <c r="Z69" t="str">
        <f>IF('(15)'!$P12&lt;&gt;0,'(15)'!$P12,"")</f>
        <v/>
      </c>
      <c r="AA69" t="str">
        <f>IF('(16)'!$P12&lt;&gt;0,'(16)'!$P12,"")</f>
        <v/>
      </c>
      <c r="AB69" t="str">
        <f>IF('(17)'!$P12&lt;&gt;0,'(17)'!$P12,"")</f>
        <v/>
      </c>
      <c r="AC69" t="str">
        <f>IF('(18)'!$P12&lt;&gt;0,'(18)'!$P12,"")</f>
        <v/>
      </c>
      <c r="AD69" t="str">
        <f>IF('(19)'!$P12&lt;&gt;0,'(19)'!$P12,"")</f>
        <v/>
      </c>
      <c r="AE69" t="str">
        <f>IF('(20)'!$P12&lt;&gt;0,'(20)'!$P12,"")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t="str">
        <f>IF('(1)'!$P13&lt;&gt;0,'(1)'!$P13,"")</f>
        <v/>
      </c>
      <c r="M70" t="str">
        <f>IF('(2)'!$P13&lt;&gt;0,'(2)'!$P13,"")</f>
        <v/>
      </c>
      <c r="N70" t="str">
        <f>IF('(3)'!$P13&lt;&gt;0,'(3)'!$P13,"")</f>
        <v/>
      </c>
      <c r="O70" t="str">
        <f>IF('(4)'!$P13&lt;&gt;0,'(4)'!$P13,"")</f>
        <v/>
      </c>
      <c r="P70" t="str">
        <f>IF('(5)'!$P13&lt;&gt;0,'(5)'!$P13,"")</f>
        <v/>
      </c>
      <c r="Q70" t="str">
        <f>IF('(6)'!$P13&lt;&gt;0,'(6)'!$P13,"")</f>
        <v/>
      </c>
      <c r="R70" t="str">
        <f>IF('(7)'!$P13&lt;&gt;0,'(7)'!$P13,"")</f>
        <v/>
      </c>
      <c r="S70" t="str">
        <f>IF('(8)'!$P13&lt;&gt;0,'(8)'!$P13,"")</f>
        <v/>
      </c>
      <c r="T70" t="str">
        <f>IF('(9)'!$P13&lt;&gt;0,'(9)'!$P13,"")</f>
        <v/>
      </c>
      <c r="U70" t="str">
        <f>IF('(10)'!$P13&lt;&gt;0,'(10)'!$P13,"")</f>
        <v/>
      </c>
      <c r="V70" t="str">
        <f>IF('(11)'!$P13&lt;&gt;0,'(11)'!$P13,"")</f>
        <v/>
      </c>
      <c r="W70" t="str">
        <f>IF('(12)'!$P13&lt;&gt;0,'(12)'!$P13,"")</f>
        <v/>
      </c>
      <c r="X70" t="str">
        <f>IF('(13)'!$P13&lt;&gt;0,'(13)'!$P13,"")</f>
        <v/>
      </c>
      <c r="Y70" t="str">
        <f>IF('(14)'!$P13&lt;&gt;0,'(14)'!$P13,"")</f>
        <v/>
      </c>
      <c r="Z70" t="str">
        <f>IF('(15)'!$P13&lt;&gt;0,'(15)'!$P13,"")</f>
        <v/>
      </c>
      <c r="AA70" t="str">
        <f>IF('(16)'!$P13&lt;&gt;0,'(16)'!$P13,"")</f>
        <v/>
      </c>
      <c r="AB70" t="str">
        <f>IF('(17)'!$P13&lt;&gt;0,'(17)'!$P13,"")</f>
        <v/>
      </c>
      <c r="AC70" t="str">
        <f>IF('(18)'!$P13&lt;&gt;0,'(18)'!$P13,"")</f>
        <v/>
      </c>
      <c r="AD70" t="str">
        <f>IF('(19)'!$P13&lt;&gt;0,'(19)'!$P13,"")</f>
        <v/>
      </c>
      <c r="AE70" t="str">
        <f>IF('(20)'!$P13&lt;&gt;0,'(20)'!$P13,"")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t="str">
        <f>IF('(1)'!$P14&lt;&gt;0,'(1)'!$P14,"")</f>
        <v/>
      </c>
      <c r="M71" t="str">
        <f>IF('(2)'!$P14&lt;&gt;0,'(2)'!$P14,"")</f>
        <v/>
      </c>
      <c r="N71" t="str">
        <f>IF('(3)'!$P14&lt;&gt;0,'(3)'!$P14,"")</f>
        <v/>
      </c>
      <c r="O71" t="str">
        <f>IF('(4)'!$P14&lt;&gt;0,'(4)'!$P14,"")</f>
        <v/>
      </c>
      <c r="P71" t="str">
        <f>IF('(5)'!$P14&lt;&gt;0,'(5)'!$P14,"")</f>
        <v/>
      </c>
      <c r="Q71" t="str">
        <f>IF('(6)'!$P14&lt;&gt;0,'(6)'!$P14,"")</f>
        <v/>
      </c>
      <c r="R71" t="str">
        <f>IF('(7)'!$P14&lt;&gt;0,'(7)'!$P14,"")</f>
        <v/>
      </c>
      <c r="S71" t="str">
        <f>IF('(8)'!$P14&lt;&gt;0,'(8)'!$P14,"")</f>
        <v/>
      </c>
      <c r="T71" t="str">
        <f>IF('(9)'!$P14&lt;&gt;0,'(9)'!$P14,"")</f>
        <v/>
      </c>
      <c r="U71" t="str">
        <f>IF('(10)'!$P14&lt;&gt;0,'(10)'!$P14,"")</f>
        <v/>
      </c>
      <c r="V71" t="str">
        <f>IF('(11)'!$P14&lt;&gt;0,'(11)'!$P14,"")</f>
        <v/>
      </c>
      <c r="W71" t="str">
        <f>IF('(12)'!$P14&lt;&gt;0,'(12)'!$P14,"")</f>
        <v/>
      </c>
      <c r="X71" t="str">
        <f>IF('(13)'!$P14&lt;&gt;0,'(13)'!$P14,"")</f>
        <v/>
      </c>
      <c r="Y71" t="str">
        <f>IF('(14)'!$P14&lt;&gt;0,'(14)'!$P14,"")</f>
        <v/>
      </c>
      <c r="Z71" t="str">
        <f>IF('(15)'!$P14&lt;&gt;0,'(15)'!$P14,"")</f>
        <v/>
      </c>
      <c r="AA71" t="str">
        <f>IF('(16)'!$P14&lt;&gt;0,'(16)'!$P14,"")</f>
        <v/>
      </c>
      <c r="AB71" t="str">
        <f>IF('(17)'!$P14&lt;&gt;0,'(17)'!$P14,"")</f>
        <v/>
      </c>
      <c r="AC71" t="str">
        <f>IF('(18)'!$P14&lt;&gt;0,'(18)'!$P14,"")</f>
        <v/>
      </c>
      <c r="AD71" t="str">
        <f>IF('(19)'!$P14&lt;&gt;0,'(19)'!$P14,"")</f>
        <v/>
      </c>
      <c r="AE71" t="str">
        <f>IF('(20)'!$P14&lt;&gt;0,'(20)'!$P14,"")</f>
        <v/>
      </c>
      <c r="AG71" s="1" t="str">
        <f t="shared" si="3"/>
        <v/>
      </c>
      <c r="AH71" s="1"/>
      <c r="AI71" s="1"/>
    </row>
    <row r="72" spans="1:35" ht="16.5">
      <c r="A72" s="1"/>
      <c r="B72" s="26">
        <f t="shared" si="2"/>
        <v>0.66666666666666663</v>
      </c>
      <c r="C72" s="801" t="str">
        <f t="shared" si="1"/>
        <v>||||||||||||||||||||||||||||||||||||||||||||||||||||||||</v>
      </c>
      <c r="D72" s="802"/>
      <c r="F72" s="8" t="s">
        <v>7</v>
      </c>
      <c r="G72" s="13" t="s">
        <v>261</v>
      </c>
      <c r="H72" s="11"/>
      <c r="I72" s="11"/>
      <c r="J72" s="11"/>
      <c r="K72" s="29" t="s">
        <v>7</v>
      </c>
      <c r="L72" t="str">
        <f>IF('(1)'!$P15&lt;&gt;0,'(1)'!$P15,"")</f>
        <v/>
      </c>
      <c r="M72" t="str">
        <f>IF('(2)'!$P15&lt;&gt;0,'(2)'!$P15,"")</f>
        <v/>
      </c>
      <c r="N72" t="str">
        <f>IF('(3)'!$P15&lt;&gt;0,'(3)'!$P15,"")</f>
        <v/>
      </c>
      <c r="O72" t="str">
        <f>IF('(4)'!$P15&lt;&gt;0,'(4)'!$P15,"")</f>
        <v/>
      </c>
      <c r="P72" t="str">
        <f>IF('(5)'!$P15&lt;&gt;0,'(5)'!$P15,"")</f>
        <v/>
      </c>
      <c r="Q72" t="str">
        <f>IF('(6)'!$P15&lt;&gt;0,'(6)'!$P15,"")</f>
        <v/>
      </c>
      <c r="R72">
        <f>IF('(7)'!$P15&lt;&gt;0,'(7)'!$P15,"")</f>
        <v>4</v>
      </c>
      <c r="S72" t="str">
        <f>IF('(8)'!$P15&lt;&gt;0,'(8)'!$P15,"")</f>
        <v/>
      </c>
      <c r="T72" t="str">
        <f>IF('(9)'!$P15&lt;&gt;0,'(9)'!$P15,"")</f>
        <v/>
      </c>
      <c r="U72" t="str">
        <f>IF('(10)'!$P15&lt;&gt;0,'(10)'!$P15,"")</f>
        <v/>
      </c>
      <c r="V72" t="str">
        <f>IF('(11)'!$P15&lt;&gt;0,'(11)'!$P15,"")</f>
        <v/>
      </c>
      <c r="W72" t="str">
        <f>IF('(12)'!$P15&lt;&gt;0,'(12)'!$P15,"")</f>
        <v/>
      </c>
      <c r="X72" t="str">
        <f>IF('(13)'!$P15&lt;&gt;0,'(13)'!$P15,"")</f>
        <v/>
      </c>
      <c r="Y72" t="str">
        <f>IF('(14)'!$P15&lt;&gt;0,'(14)'!$P15,"")</f>
        <v/>
      </c>
      <c r="Z72" t="str">
        <f>IF('(15)'!$P15&lt;&gt;0,'(15)'!$P15,"")</f>
        <v/>
      </c>
      <c r="AA72" t="str">
        <f>IF('(16)'!$P15&lt;&gt;0,'(16)'!$P15,"")</f>
        <v/>
      </c>
      <c r="AB72" t="str">
        <f>IF('(17)'!$P15&lt;&gt;0,'(17)'!$P15,"")</f>
        <v/>
      </c>
      <c r="AC72" t="str">
        <f>IF('(18)'!$P15&lt;&gt;0,'(18)'!$P15,"")</f>
        <v/>
      </c>
      <c r="AD72" t="str">
        <f>IF('(19)'!$P15&lt;&gt;0,'(19)'!$P15,"")</f>
        <v/>
      </c>
      <c r="AE72" t="str">
        <f>IF('(20)'!$P15&lt;&gt;0,'(20)'!$P15,"")</f>
        <v/>
      </c>
      <c r="AG72" s="1">
        <f t="shared" si="3"/>
        <v>4</v>
      </c>
      <c r="AH72" s="1"/>
      <c r="AI72" s="1"/>
    </row>
    <row r="73" spans="1:35" ht="16.5">
      <c r="A73" s="1"/>
      <c r="B73" s="26">
        <f t="shared" si="2"/>
        <v>0.66666666666666663</v>
      </c>
      <c r="C73" s="801" t="str">
        <f t="shared" si="1"/>
        <v>||||||||||||||||||||||||||||||||||||||||||||||||||||||||</v>
      </c>
      <c r="D73" s="802"/>
      <c r="F73" s="8" t="s">
        <v>8</v>
      </c>
      <c r="G73" s="13" t="s">
        <v>262</v>
      </c>
      <c r="H73" s="11"/>
      <c r="I73" s="11"/>
      <c r="J73" s="11"/>
      <c r="K73" s="29" t="s">
        <v>8</v>
      </c>
      <c r="L73" t="str">
        <f>IF('(1)'!$P16&lt;&gt;0,'(1)'!$P16,"")</f>
        <v/>
      </c>
      <c r="M73" t="str">
        <f>IF('(2)'!$P16&lt;&gt;0,'(2)'!$P16,"")</f>
        <v/>
      </c>
      <c r="N73" t="str">
        <f>IF('(3)'!$P16&lt;&gt;0,'(3)'!$P16,"")</f>
        <v/>
      </c>
      <c r="O73" t="str">
        <f>IF('(4)'!$P16&lt;&gt;0,'(4)'!$P16,"")</f>
        <v/>
      </c>
      <c r="P73">
        <f>IF('(5)'!$P16&lt;&gt;0,'(5)'!$P16,"")</f>
        <v>4</v>
      </c>
      <c r="Q73" t="str">
        <f>IF('(6)'!$P16&lt;&gt;0,'(6)'!$P16,"")</f>
        <v/>
      </c>
      <c r="R73">
        <f>IF('(7)'!$P16&lt;&gt;0,'(7)'!$P16,"")</f>
        <v>4</v>
      </c>
      <c r="S73" t="str">
        <f>IF('(8)'!$P16&lt;&gt;0,'(8)'!$P16,"")</f>
        <v/>
      </c>
      <c r="T73" t="str">
        <f>IF('(9)'!$P16&lt;&gt;0,'(9)'!$P16,"")</f>
        <v/>
      </c>
      <c r="U73" t="str">
        <f>IF('(10)'!$P16&lt;&gt;0,'(10)'!$P16,"")</f>
        <v/>
      </c>
      <c r="V73" t="str">
        <f>IF('(11)'!$P16&lt;&gt;0,'(11)'!$P16,"")</f>
        <v/>
      </c>
      <c r="W73" t="str">
        <f>IF('(12)'!$P16&lt;&gt;0,'(12)'!$P16,"")</f>
        <v/>
      </c>
      <c r="X73" t="str">
        <f>IF('(13)'!$P16&lt;&gt;0,'(13)'!$P16,"")</f>
        <v/>
      </c>
      <c r="Y73" t="str">
        <f>IF('(14)'!$P16&lt;&gt;0,'(14)'!$P16,"")</f>
        <v/>
      </c>
      <c r="Z73" t="str">
        <f>IF('(15)'!$P16&lt;&gt;0,'(15)'!$P16,"")</f>
        <v/>
      </c>
      <c r="AA73" t="str">
        <f>IF('(16)'!$P16&lt;&gt;0,'(16)'!$P16,"")</f>
        <v/>
      </c>
      <c r="AB73" t="str">
        <f>IF('(17)'!$P16&lt;&gt;0,'(17)'!$P16,"")</f>
        <v/>
      </c>
      <c r="AC73" t="str">
        <f>IF('(18)'!$P16&lt;&gt;0,'(18)'!$P16,"")</f>
        <v/>
      </c>
      <c r="AD73" t="str">
        <f>IF('(19)'!$P16&lt;&gt;0,'(19)'!$P16,"")</f>
        <v/>
      </c>
      <c r="AE73" t="str">
        <f>IF('(20)'!$P16&lt;&gt;0,'(20)'!$P16,"")</f>
        <v/>
      </c>
      <c r="AG73" s="1">
        <f t="shared" si="3"/>
        <v>4</v>
      </c>
      <c r="AH73" s="1"/>
      <c r="AI73" s="1"/>
    </row>
    <row r="74" spans="1:35" ht="16.5">
      <c r="A74" s="1"/>
      <c r="B74" s="26">
        <f t="shared" si="2"/>
        <v>0.66666666666666663</v>
      </c>
      <c r="C74" s="801" t="str">
        <f t="shared" si="1"/>
        <v>||||||||||||||||||||||||||||||||||||||||||||||||||||||||</v>
      </c>
      <c r="D74" s="802"/>
      <c r="F74" s="8" t="s">
        <v>9</v>
      </c>
      <c r="G74" s="13" t="s">
        <v>263</v>
      </c>
      <c r="H74" s="11"/>
      <c r="I74" s="11"/>
      <c r="J74" s="11"/>
      <c r="K74" s="29" t="s">
        <v>9</v>
      </c>
      <c r="L74" t="str">
        <f>IF('(1)'!$P17&lt;&gt;0,'(1)'!$P17,"")</f>
        <v/>
      </c>
      <c r="M74" t="str">
        <f>IF('(2)'!$P17&lt;&gt;0,'(2)'!$P17,"")</f>
        <v/>
      </c>
      <c r="N74" t="str">
        <f>IF('(3)'!$P17&lt;&gt;0,'(3)'!$P17,"")</f>
        <v/>
      </c>
      <c r="O74" t="str">
        <f>IF('(4)'!$P17&lt;&gt;0,'(4)'!$P17,"")</f>
        <v/>
      </c>
      <c r="P74" t="str">
        <f>IF('(5)'!$P17&lt;&gt;0,'(5)'!$P17,"")</f>
        <v/>
      </c>
      <c r="Q74" t="str">
        <f>IF('(6)'!$P17&lt;&gt;0,'(6)'!$P17,"")</f>
        <v/>
      </c>
      <c r="R74">
        <f>IF('(7)'!$P17&lt;&gt;0,'(7)'!$P17,"")</f>
        <v>4</v>
      </c>
      <c r="S74" t="str">
        <f>IF('(8)'!$P17&lt;&gt;0,'(8)'!$P17,"")</f>
        <v/>
      </c>
      <c r="T74" t="str">
        <f>IF('(9)'!$P17&lt;&gt;0,'(9)'!$P17,"")</f>
        <v/>
      </c>
      <c r="U74" t="str">
        <f>IF('(10)'!$P17&lt;&gt;0,'(10)'!$P17,"")</f>
        <v/>
      </c>
      <c r="V74" t="str">
        <f>IF('(11)'!$P17&lt;&gt;0,'(11)'!$P17,"")</f>
        <v/>
      </c>
      <c r="W74" t="str">
        <f>IF('(12)'!$P17&lt;&gt;0,'(12)'!$P17,"")</f>
        <v/>
      </c>
      <c r="X74" t="str">
        <f>IF('(13)'!$P17&lt;&gt;0,'(13)'!$P17,"")</f>
        <v/>
      </c>
      <c r="Y74" t="str">
        <f>IF('(14)'!$P17&lt;&gt;0,'(14)'!$P17,"")</f>
        <v/>
      </c>
      <c r="Z74" t="str">
        <f>IF('(15)'!$P17&lt;&gt;0,'(15)'!$P17,"")</f>
        <v/>
      </c>
      <c r="AA74" t="str">
        <f>IF('(16)'!$P17&lt;&gt;0,'(16)'!$P17,"")</f>
        <v/>
      </c>
      <c r="AB74" t="str">
        <f>IF('(17)'!$P17&lt;&gt;0,'(17)'!$P17,"")</f>
        <v/>
      </c>
      <c r="AC74" t="str">
        <f>IF('(18)'!$P17&lt;&gt;0,'(18)'!$P17,"")</f>
        <v/>
      </c>
      <c r="AD74" t="str">
        <f>IF('(19)'!$P17&lt;&gt;0,'(19)'!$P17,"")</f>
        <v/>
      </c>
      <c r="AE74" t="str">
        <f>IF('(20)'!$P17&lt;&gt;0,'(20)'!$P17,"")</f>
        <v/>
      </c>
      <c r="AG74" s="1">
        <f t="shared" si="3"/>
        <v>4</v>
      </c>
      <c r="AH74" s="1"/>
      <c r="AI74" s="1"/>
    </row>
    <row r="75" spans="1:35" ht="16.5">
      <c r="A75" s="1"/>
      <c r="B75" s="26" t="e">
        <f t="shared" si="2"/>
        <v>#VALUE!</v>
      </c>
      <c r="C75" s="801" t="e">
        <f t="shared" si="1"/>
        <v>#VALUE!</v>
      </c>
      <c r="D75" s="802"/>
      <c r="F75" s="8" t="s">
        <v>10</v>
      </c>
      <c r="G75" s="13" t="s">
        <v>264</v>
      </c>
      <c r="H75" s="11"/>
      <c r="I75" s="11"/>
      <c r="J75" s="11"/>
      <c r="K75" s="29" t="s">
        <v>10</v>
      </c>
      <c r="L75" t="str">
        <f>IF('(1)'!$P18&lt;&gt;0,'(1)'!$P18,"")</f>
        <v/>
      </c>
      <c r="M75" t="str">
        <f>IF('(2)'!$P18&lt;&gt;0,'(2)'!$P18,"")</f>
        <v/>
      </c>
      <c r="N75" t="str">
        <f>IF('(3)'!$P18&lt;&gt;0,'(3)'!$P18,"")</f>
        <v/>
      </c>
      <c r="O75" t="str">
        <f>IF('(4)'!$P18&lt;&gt;0,'(4)'!$P18,"")</f>
        <v/>
      </c>
      <c r="P75" t="str">
        <f>IF('(5)'!$P18&lt;&gt;0,'(5)'!$P18,"")</f>
        <v/>
      </c>
      <c r="Q75" t="str">
        <f>IF('(6)'!$P18&lt;&gt;0,'(6)'!$P18,"")</f>
        <v/>
      </c>
      <c r="R75" t="str">
        <f>IF('(7)'!$P18&lt;&gt;0,'(7)'!$P18,"")</f>
        <v/>
      </c>
      <c r="S75" t="str">
        <f>IF('(8)'!$P18&lt;&gt;0,'(8)'!$P18,"")</f>
        <v/>
      </c>
      <c r="T75" t="str">
        <f>IF('(9)'!$P18&lt;&gt;0,'(9)'!$P18,"")</f>
        <v/>
      </c>
      <c r="U75" t="str">
        <f>IF('(10)'!$P18&lt;&gt;0,'(10)'!$P18,"")</f>
        <v/>
      </c>
      <c r="V75" t="str">
        <f>IF('(11)'!$P18&lt;&gt;0,'(11)'!$P18,"")</f>
        <v/>
      </c>
      <c r="W75" t="str">
        <f>IF('(12)'!$P18&lt;&gt;0,'(12)'!$P18,"")</f>
        <v/>
      </c>
      <c r="X75" t="str">
        <f>IF('(13)'!$P18&lt;&gt;0,'(13)'!$P18,"")</f>
        <v/>
      </c>
      <c r="Y75" t="str">
        <f>IF('(14)'!$P18&lt;&gt;0,'(14)'!$P18,"")</f>
        <v/>
      </c>
      <c r="Z75" t="str">
        <f>IF('(15)'!$P18&lt;&gt;0,'(15)'!$P18,"")</f>
        <v/>
      </c>
      <c r="AA75" t="str">
        <f>IF('(16)'!$P18&lt;&gt;0,'(16)'!$P18,"")</f>
        <v/>
      </c>
      <c r="AB75" t="str">
        <f>IF('(17)'!$P18&lt;&gt;0,'(17)'!$P18,"")</f>
        <v/>
      </c>
      <c r="AC75" t="str">
        <f>IF('(18)'!$P18&lt;&gt;0,'(18)'!$P18,"")</f>
        <v/>
      </c>
      <c r="AD75" t="str">
        <f>IF('(19)'!$P18&lt;&gt;0,'(19)'!$P18,"")</f>
        <v/>
      </c>
      <c r="AE75" t="str">
        <f>IF('(20)'!$P18&lt;&gt;0,'(20)'!$P18,"")</f>
        <v/>
      </c>
      <c r="AG75" s="1" t="str">
        <f t="shared" si="3"/>
        <v/>
      </c>
      <c r="AH75" s="1"/>
      <c r="AI75" s="1"/>
    </row>
    <row r="76" spans="1:35">
      <c r="A76" s="1"/>
      <c r="B76" s="1"/>
      <c r="D76" s="1"/>
      <c r="E76" s="8"/>
      <c r="F76" s="8"/>
      <c r="G76" s="1"/>
      <c r="H76" s="1"/>
      <c r="I76" s="1"/>
      <c r="J76" s="1"/>
      <c r="K76" s="29"/>
      <c r="AG76" s="1"/>
      <c r="AH76" s="1"/>
      <c r="AI76" s="1"/>
    </row>
    <row r="77" spans="1:35">
      <c r="A77" s="25">
        <f>(AG77/60)*10</f>
        <v>0.77777777777777779</v>
      </c>
      <c r="B77" s="756" t="str">
        <f>REPT("|",AG77*14)</f>
        <v>|||||||||||||||||||||||||||||||||||||||||||||||||||||||||||||||||</v>
      </c>
      <c r="C77" s="784"/>
      <c r="D77" s="9" t="s">
        <v>89</v>
      </c>
      <c r="F77" s="1" t="s">
        <v>132</v>
      </c>
      <c r="K77" s="29"/>
      <c r="L77" s="182">
        <f>IF(SUM(L79:L81)&gt;0,AVERAGEIF(L79:L81, "&lt;&gt;0"),NA())</f>
        <v>5</v>
      </c>
      <c r="M77" s="182" t="e">
        <f t="shared" ref="M77:AE77" si="4">IF(SUM(M79:M81)&gt;0,AVERAGEIF(M79:M81, "&lt;&gt;0"),NA())</f>
        <v>#N/A</v>
      </c>
      <c r="N77" s="182" t="e">
        <f t="shared" si="4"/>
        <v>#N/A</v>
      </c>
      <c r="O77" s="182">
        <f t="shared" si="4"/>
        <v>4.5</v>
      </c>
      <c r="P77" s="182">
        <f t="shared" si="4"/>
        <v>5</v>
      </c>
      <c r="Q77" s="182" t="e">
        <f t="shared" si="4"/>
        <v>#N/A</v>
      </c>
      <c r="R77" s="182" t="e">
        <f t="shared" si="4"/>
        <v>#N/A</v>
      </c>
      <c r="S77" s="182" t="e">
        <f t="shared" si="4"/>
        <v>#N/A</v>
      </c>
      <c r="T77" s="182" t="e">
        <f t="shared" si="4"/>
        <v>#N/A</v>
      </c>
      <c r="U77" s="182" t="e">
        <f t="shared" si="4"/>
        <v>#N/A</v>
      </c>
      <c r="V77" s="182" t="e">
        <f t="shared" si="4"/>
        <v>#N/A</v>
      </c>
      <c r="W77" s="182" t="e">
        <f t="shared" si="4"/>
        <v>#N/A</v>
      </c>
      <c r="X77" s="182" t="e">
        <f t="shared" si="4"/>
        <v>#N/A</v>
      </c>
      <c r="Y77" s="182" t="e">
        <f t="shared" si="4"/>
        <v>#N/A</v>
      </c>
      <c r="Z77" s="182" t="e">
        <f t="shared" si="4"/>
        <v>#N/A</v>
      </c>
      <c r="AA77" s="182" t="e">
        <f t="shared" si="4"/>
        <v>#N/A</v>
      </c>
      <c r="AB77" s="182" t="e">
        <f t="shared" si="4"/>
        <v>#N/A</v>
      </c>
      <c r="AC77" s="182" t="e">
        <f t="shared" si="4"/>
        <v>#N/A</v>
      </c>
      <c r="AD77" s="182" t="e">
        <f t="shared" si="4"/>
        <v>#N/A</v>
      </c>
      <c r="AE77" s="182" t="e">
        <f t="shared" si="4"/>
        <v>#N/A</v>
      </c>
      <c r="AG77" s="78">
        <f>IF(SUM(AG79:AG81)&gt;0,AVERAGEIF(AG79:AG81, "&lt;&gt;0"),"")</f>
        <v>4.666666666666667</v>
      </c>
      <c r="AH77" s="1"/>
      <c r="AI77" s="1"/>
    </row>
    <row r="78" spans="1:35">
      <c r="A78" s="1"/>
      <c r="B78" s="1"/>
      <c r="D78" s="1"/>
      <c r="E78" s="8"/>
      <c r="F78" s="8"/>
      <c r="G78" s="1"/>
      <c r="H78" s="1"/>
      <c r="I78" s="1"/>
      <c r="J78" s="1"/>
      <c r="K78" s="29"/>
      <c r="AG78" s="1"/>
      <c r="AH78" s="1"/>
    </row>
    <row r="79" spans="1:35" ht="16.5">
      <c r="A79" s="1"/>
      <c r="B79" s="26">
        <f>(AG79/60)*10</f>
        <v>0.83333333333333326</v>
      </c>
      <c r="C79" s="789" t="str">
        <f>REPT("|",AG79*14)</f>
        <v>||||||||||||||||||||||||||||||||||||||||||||||||||||||||||||||||||||||</v>
      </c>
      <c r="D79" s="790"/>
      <c r="F79" s="8" t="s">
        <v>1</v>
      </c>
      <c r="G79" s="13" t="s">
        <v>265</v>
      </c>
      <c r="H79" s="11"/>
      <c r="I79" s="11"/>
      <c r="J79" s="11"/>
      <c r="K79" s="29" t="s">
        <v>1</v>
      </c>
      <c r="L79" t="str">
        <f>IF('(1)'!$P22&lt;&gt;0,'(1)'!$P22,"")</f>
        <v/>
      </c>
      <c r="M79" t="str">
        <f>IF('(2)'!$P22&lt;&gt;0,'(2)'!$P22,"")</f>
        <v/>
      </c>
      <c r="N79" t="str">
        <f>IF('(3)'!$P22&lt;&gt;0,'(3)'!$P22,"")</f>
        <v/>
      </c>
      <c r="O79">
        <f>IF('(4)'!$P22&lt;&gt;0,'(4)'!$P22,"")</f>
        <v>5</v>
      </c>
      <c r="P79">
        <f>IF('(5)'!$P22&lt;&gt;0,'(5)'!$P22,"")</f>
        <v>5</v>
      </c>
      <c r="Q79" t="str">
        <f>IF('(6)'!$P22&lt;&gt;0,'(6)'!$P22,"")</f>
        <v/>
      </c>
      <c r="R79" t="str">
        <f>IF('(7)'!$P22&lt;&gt;0,'(7)'!$P22,"")</f>
        <v/>
      </c>
      <c r="S79" t="str">
        <f>IF('(8)'!$P22&lt;&gt;0,'(8)'!$P22,"")</f>
        <v/>
      </c>
      <c r="T79" t="str">
        <f>IF('(9)'!$P22&lt;&gt;0,'(9)'!$P22,"")</f>
        <v/>
      </c>
      <c r="U79" t="str">
        <f>IF('(10)'!$P22&lt;&gt;0,'(10)'!$P22,"")</f>
        <v/>
      </c>
      <c r="V79" t="str">
        <f>IF('(11)'!$P22&lt;&gt;0,'(11)'!$P22,"")</f>
        <v/>
      </c>
      <c r="W79" t="str">
        <f>IF('(12)'!$P22&lt;&gt;0,'(12)'!$P22,"")</f>
        <v/>
      </c>
      <c r="X79" t="str">
        <f>IF('(13)'!$P22&lt;&gt;0,'(13)'!$P22,"")</f>
        <v/>
      </c>
      <c r="Y79" t="str">
        <f>IF('(14)'!$P22&lt;&gt;0,'(14)'!$P22,"")</f>
        <v/>
      </c>
      <c r="Z79" t="str">
        <f>IF('(15)'!$P22&lt;&gt;0,'(15)'!$P22,"")</f>
        <v/>
      </c>
      <c r="AA79" t="str">
        <f>IF('(16)'!$P22&lt;&gt;0,'(16)'!$P22,"")</f>
        <v/>
      </c>
      <c r="AB79" t="str">
        <f>IF('(17)'!$P22&lt;&gt;0,'(17)'!$P22,"")</f>
        <v/>
      </c>
      <c r="AC79" t="str">
        <f>IF('(18)'!$P22&lt;&gt;0,'(18)'!$P22,"")</f>
        <v/>
      </c>
      <c r="AD79" t="str">
        <f>IF('(19)'!$P22&lt;&gt;0,'(19)'!$P22,"")</f>
        <v/>
      </c>
      <c r="AE79" t="str">
        <f>IF('(20)'!$P22&lt;&gt;0,'(20)'!$P22,"")</f>
        <v/>
      </c>
      <c r="AG79" s="1">
        <f>IF(SUM(L79:AE79)=0,"",AVERAGEIF(L79:AE79,"&gt;0"))</f>
        <v>5</v>
      </c>
      <c r="AH79" s="1"/>
    </row>
    <row r="80" spans="1:35" ht="16.5">
      <c r="A80" s="1"/>
      <c r="B80" s="26">
        <f>(AG80/60)*10</f>
        <v>0.66666666666666663</v>
      </c>
      <c r="C80" s="789" t="str">
        <f>REPT("|",AG80*14)</f>
        <v>||||||||||||||||||||||||||||||||||||||||||||||||||||||||</v>
      </c>
      <c r="D80" s="790"/>
      <c r="F80" s="8" t="s">
        <v>2</v>
      </c>
      <c r="G80" s="13" t="s">
        <v>266</v>
      </c>
      <c r="H80" s="11"/>
      <c r="I80" s="11"/>
      <c r="J80" s="11"/>
      <c r="K80" s="29" t="s">
        <v>2</v>
      </c>
      <c r="L80" t="str">
        <f>IF('(1)'!$P23&lt;&gt;0,'(1)'!$P23,"")</f>
        <v/>
      </c>
      <c r="M80" t="str">
        <f>IF('(2)'!$P23&lt;&gt;0,'(2)'!$P23,"")</f>
        <v/>
      </c>
      <c r="N80" t="str">
        <f>IF('(3)'!$P23&lt;&gt;0,'(3)'!$P23,"")</f>
        <v/>
      </c>
      <c r="O80">
        <f>IF('(4)'!$P23&lt;&gt;0,'(4)'!$P23,"")</f>
        <v>4</v>
      </c>
      <c r="P80" t="str">
        <f>IF('(5)'!$P23&lt;&gt;0,'(5)'!$P23,"")</f>
        <v/>
      </c>
      <c r="Q80" t="str">
        <f>IF('(6)'!$P23&lt;&gt;0,'(6)'!$P23,"")</f>
        <v/>
      </c>
      <c r="R80" t="str">
        <f>IF('(7)'!$P23&lt;&gt;0,'(7)'!$P23,"")</f>
        <v/>
      </c>
      <c r="S80" t="str">
        <f>IF('(8)'!$P23&lt;&gt;0,'(8)'!$P23,"")</f>
        <v/>
      </c>
      <c r="T80" t="str">
        <f>IF('(9)'!$P23&lt;&gt;0,'(9)'!$P23,"")</f>
        <v/>
      </c>
      <c r="U80" t="str">
        <f>IF('(10)'!$P23&lt;&gt;0,'(10)'!$P23,"")</f>
        <v/>
      </c>
      <c r="V80" t="str">
        <f>IF('(11)'!$P23&lt;&gt;0,'(11)'!$P23,"")</f>
        <v/>
      </c>
      <c r="W80" t="str">
        <f>IF('(12)'!$P23&lt;&gt;0,'(12)'!$P23,"")</f>
        <v/>
      </c>
      <c r="X80" t="str">
        <f>IF('(13)'!$P23&lt;&gt;0,'(13)'!$P23,"")</f>
        <v/>
      </c>
      <c r="Y80" t="str">
        <f>IF('(14)'!$P23&lt;&gt;0,'(14)'!$P23,"")</f>
        <v/>
      </c>
      <c r="Z80" t="str">
        <f>IF('(15)'!$P23&lt;&gt;0,'(15)'!$P23,"")</f>
        <v/>
      </c>
      <c r="AA80" t="str">
        <f>IF('(16)'!$P23&lt;&gt;0,'(16)'!$P23,"")</f>
        <v/>
      </c>
      <c r="AB80" t="str">
        <f>IF('(17)'!$P23&lt;&gt;0,'(17)'!$P23,"")</f>
        <v/>
      </c>
      <c r="AC80" t="str">
        <f>IF('(18)'!$P23&lt;&gt;0,'(18)'!$P23,"")</f>
        <v/>
      </c>
      <c r="AD80" t="str">
        <f>IF('(19)'!$P23&lt;&gt;0,'(19)'!$P23,"")</f>
        <v/>
      </c>
      <c r="AE80" t="str">
        <f>IF('(20)'!$P23&lt;&gt;0,'(20)'!$P23,"")</f>
        <v/>
      </c>
      <c r="AG80" s="1">
        <f>IF(SUM(L80:AE80)=0,"",AVERAGEIF(L80:AE80,"&gt;0"))</f>
        <v>4</v>
      </c>
      <c r="AH80" s="1"/>
    </row>
    <row r="81" spans="1:34" ht="16.5">
      <c r="A81" s="1"/>
      <c r="B81" s="26">
        <f>(AG81/60)*10</f>
        <v>0.83333333333333326</v>
      </c>
      <c r="C81" s="789" t="str">
        <f>REPT("|",AG81*14)</f>
        <v>||||||||||||||||||||||||||||||||||||||||||||||||||||||||||||||||||||||</v>
      </c>
      <c r="D81" s="790"/>
      <c r="F81" s="8" t="s">
        <v>3</v>
      </c>
      <c r="G81" s="13" t="s">
        <v>267</v>
      </c>
      <c r="H81" s="11"/>
      <c r="I81" s="11"/>
      <c r="J81" s="11"/>
      <c r="K81" s="29" t="s">
        <v>3</v>
      </c>
      <c r="L81">
        <f>IF('(1)'!$P24&lt;&gt;0,'(1)'!$P24,"")</f>
        <v>5</v>
      </c>
      <c r="M81" t="str">
        <f>IF('(2)'!$P24&lt;&gt;0,'(2)'!$P24,"")</f>
        <v/>
      </c>
      <c r="N81" t="str">
        <f>IF('(3)'!$P24&lt;&gt;0,'(3)'!$P24,"")</f>
        <v/>
      </c>
      <c r="O81" t="str">
        <f>IF('(4)'!$P24&lt;&gt;0,'(4)'!$P24,"")</f>
        <v/>
      </c>
      <c r="P81" t="str">
        <f>IF('(5)'!$P24&lt;&gt;0,'(5)'!$P24,"")</f>
        <v/>
      </c>
      <c r="Q81" t="str">
        <f>IF('(6)'!$P24&lt;&gt;0,'(6)'!$P24,"")</f>
        <v/>
      </c>
      <c r="R81" t="str">
        <f>IF('(7)'!$P24&lt;&gt;0,'(7)'!$P24,"")</f>
        <v/>
      </c>
      <c r="S81" t="str">
        <f>IF('(8)'!$P24&lt;&gt;0,'(8)'!$P24,"")</f>
        <v/>
      </c>
      <c r="T81" t="str">
        <f>IF('(9)'!$P24&lt;&gt;0,'(9)'!$P24,"")</f>
        <v/>
      </c>
      <c r="U81" t="str">
        <f>IF('(10)'!$P24&lt;&gt;0,'(10)'!$P24,"")</f>
        <v/>
      </c>
      <c r="V81" t="str">
        <f>IF('(11)'!$P24&lt;&gt;0,'(11)'!$P24,"")</f>
        <v/>
      </c>
      <c r="W81" t="str">
        <f>IF('(12)'!$P24&lt;&gt;0,'(12)'!$P24,"")</f>
        <v/>
      </c>
      <c r="X81" t="str">
        <f>IF('(13)'!$P24&lt;&gt;0,'(13)'!$P24,"")</f>
        <v/>
      </c>
      <c r="Y81" t="str">
        <f>IF('(14)'!$P24&lt;&gt;0,'(14)'!$P24,"")</f>
        <v/>
      </c>
      <c r="Z81" t="str">
        <f>IF('(15)'!$P24&lt;&gt;0,'(15)'!$P24,"")</f>
        <v/>
      </c>
      <c r="AA81" t="str">
        <f>IF('(16)'!$P24&lt;&gt;0,'(16)'!$P24,"")</f>
        <v/>
      </c>
      <c r="AB81" t="str">
        <f>IF('(17)'!$P24&lt;&gt;0,'(17)'!$P24,"")</f>
        <v/>
      </c>
      <c r="AC81" t="str">
        <f>IF('(18)'!$P24&lt;&gt;0,'(18)'!$P24,"")</f>
        <v/>
      </c>
      <c r="AD81" t="str">
        <f>IF('(19)'!$P24&lt;&gt;0,'(19)'!$P24,"")</f>
        <v/>
      </c>
      <c r="AE81" t="str">
        <f>IF('(20)'!$P24&lt;&gt;0,'(20)'!$P24,"")</f>
        <v/>
      </c>
      <c r="AG81" s="1">
        <f>IF(SUM(L81:AE81)=0,"",AVERAGEIF(L81:AE81,"&gt;0"))</f>
        <v>5</v>
      </c>
      <c r="AH81" s="1"/>
    </row>
    <row r="82" spans="1:34">
      <c r="A82" s="1"/>
      <c r="B82" s="1"/>
      <c r="D82" s="1"/>
      <c r="E82" s="8"/>
      <c r="F82" s="8"/>
      <c r="G82" s="1"/>
      <c r="H82" s="1"/>
      <c r="I82" s="1"/>
      <c r="J82" s="1"/>
      <c r="K82" s="29"/>
      <c r="AG82" s="1"/>
      <c r="AH82" s="1"/>
    </row>
    <row r="83" spans="1:34">
      <c r="A83" s="25" t="e">
        <f>(AG83/60)*10</f>
        <v>#VALUE!</v>
      </c>
      <c r="B83" s="756" t="e">
        <f>REPT("|",AG83*14)</f>
        <v>#VALUE!</v>
      </c>
      <c r="C83" s="784"/>
      <c r="D83" s="9" t="s">
        <v>90</v>
      </c>
      <c r="F83" s="1" t="s">
        <v>134</v>
      </c>
      <c r="G83" s="1"/>
      <c r="H83" s="1"/>
      <c r="I83" s="1"/>
      <c r="J83" s="1"/>
      <c r="K83" s="29"/>
      <c r="L83" s="182" t="e">
        <f>IF(SUM(L85:L86)&gt;0,AVERAGEIF(L85:L86, "&lt;&gt;0"),NA())</f>
        <v>#N/A</v>
      </c>
      <c r="M83" s="182" t="e">
        <f t="shared" ref="M83:AE83" si="5">IF(SUM(M85:M86)&gt;0,AVERAGEIF(M85:M86, "&lt;&gt;0"),NA())</f>
        <v>#N/A</v>
      </c>
      <c r="N83" s="182" t="e">
        <f t="shared" si="5"/>
        <v>#N/A</v>
      </c>
      <c r="O83" s="182" t="e">
        <f t="shared" si="5"/>
        <v>#N/A</v>
      </c>
      <c r="P83" s="182" t="e">
        <f t="shared" si="5"/>
        <v>#N/A</v>
      </c>
      <c r="Q83" s="182" t="e">
        <f t="shared" si="5"/>
        <v>#N/A</v>
      </c>
      <c r="R83" s="182" t="e">
        <f t="shared" si="5"/>
        <v>#N/A</v>
      </c>
      <c r="S83" s="182" t="e">
        <f t="shared" si="5"/>
        <v>#N/A</v>
      </c>
      <c r="T83" s="182" t="e">
        <f t="shared" si="5"/>
        <v>#N/A</v>
      </c>
      <c r="U83" s="182" t="e">
        <f t="shared" si="5"/>
        <v>#N/A</v>
      </c>
      <c r="V83" s="182" t="e">
        <f t="shared" si="5"/>
        <v>#N/A</v>
      </c>
      <c r="W83" s="182" t="e">
        <f t="shared" si="5"/>
        <v>#N/A</v>
      </c>
      <c r="X83" s="182" t="e">
        <f t="shared" si="5"/>
        <v>#N/A</v>
      </c>
      <c r="Y83" s="182" t="e">
        <f t="shared" si="5"/>
        <v>#N/A</v>
      </c>
      <c r="Z83" s="182" t="e">
        <f t="shared" si="5"/>
        <v>#N/A</v>
      </c>
      <c r="AA83" s="182" t="e">
        <f t="shared" si="5"/>
        <v>#N/A</v>
      </c>
      <c r="AB83" s="182" t="e">
        <f t="shared" si="5"/>
        <v>#N/A</v>
      </c>
      <c r="AC83" s="182" t="e">
        <f t="shared" si="5"/>
        <v>#N/A</v>
      </c>
      <c r="AD83" s="182" t="e">
        <f t="shared" si="5"/>
        <v>#N/A</v>
      </c>
      <c r="AE83" s="182" t="e">
        <f t="shared" si="5"/>
        <v>#N/A</v>
      </c>
      <c r="AG83" s="78" t="str">
        <f>IF(SUM(AG85:AG86)&gt;0,AVERAGEIF(AG85:AG86, "&lt;&gt;0"),"")</f>
        <v/>
      </c>
      <c r="AH83" s="1"/>
    </row>
    <row r="84" spans="1:34">
      <c r="A84" s="1"/>
      <c r="B84" s="1"/>
      <c r="D84" s="1"/>
      <c r="E84" s="8"/>
      <c r="F84" s="8"/>
      <c r="G84" s="1"/>
      <c r="H84" s="1"/>
      <c r="I84" s="1"/>
      <c r="J84" s="1"/>
      <c r="K84" s="29"/>
      <c r="AG84" s="1"/>
      <c r="AH84" s="1"/>
    </row>
    <row r="85" spans="1:34" ht="16.5">
      <c r="A85" s="1"/>
      <c r="B85" s="26" t="e">
        <f>(AG85/60)*10</f>
        <v>#VALUE!</v>
      </c>
      <c r="C85" s="789" t="e">
        <f>REPT("|",AG85*14)</f>
        <v>#VALUE!</v>
      </c>
      <c r="D85" s="790"/>
      <c r="F85" s="8" t="s">
        <v>0</v>
      </c>
      <c r="G85" s="13" t="s">
        <v>268</v>
      </c>
      <c r="H85" s="11"/>
      <c r="I85" s="11"/>
      <c r="J85" s="11"/>
      <c r="K85" s="29" t="s">
        <v>0</v>
      </c>
      <c r="L85" t="str">
        <f>IF('(1)'!$P28&lt;&gt;0,'(1)'!$P28,"")</f>
        <v/>
      </c>
      <c r="M85" t="str">
        <f>IF('(2)'!$P28&lt;&gt;0,'(2)'!$P28,"")</f>
        <v/>
      </c>
      <c r="N85" t="str">
        <f>IF('(3)'!$P28&lt;&gt;0,'(3)'!$P28,"")</f>
        <v/>
      </c>
      <c r="O85" t="str">
        <f>IF('(4)'!$P28&lt;&gt;0,'(4)'!$P28,"")</f>
        <v/>
      </c>
      <c r="P85" t="str">
        <f>IF('(5)'!$P28&lt;&gt;0,'(5)'!$P28,"")</f>
        <v/>
      </c>
      <c r="Q85" t="str">
        <f>IF('(6)'!$P28&lt;&gt;0,'(6)'!$P28,"")</f>
        <v/>
      </c>
      <c r="R85" t="str">
        <f>IF('(7)'!$P28&lt;&gt;0,'(7)'!$P28,"")</f>
        <v/>
      </c>
      <c r="S85" t="str">
        <f>IF('(8)'!$P28&lt;&gt;0,'(8)'!$P28,"")</f>
        <v/>
      </c>
      <c r="T85" t="str">
        <f>IF('(9)'!$P28&lt;&gt;0,'(9)'!$P28,"")</f>
        <v/>
      </c>
      <c r="U85" t="str">
        <f>IF('(10)'!$P28&lt;&gt;0,'(10)'!$P28,"")</f>
        <v/>
      </c>
      <c r="V85" t="str">
        <f>IF('(11)'!$P28&lt;&gt;0,'(11)'!$P28,"")</f>
        <v/>
      </c>
      <c r="W85" t="str">
        <f>IF('(12)'!$P28&lt;&gt;0,'(12)'!$P28,"")</f>
        <v/>
      </c>
      <c r="X85" t="str">
        <f>IF('(13)'!$P28&lt;&gt;0,'(13)'!$P28,"")</f>
        <v/>
      </c>
      <c r="Y85" t="str">
        <f>IF('(14)'!$P28&lt;&gt;0,'(14)'!$P28,"")</f>
        <v/>
      </c>
      <c r="Z85" t="str">
        <f>IF('(15)'!$P28&lt;&gt;0,'(15)'!$P28,"")</f>
        <v/>
      </c>
      <c r="AA85" t="str">
        <f>IF('(16)'!$P28&lt;&gt;0,'(16)'!$P28,"")</f>
        <v/>
      </c>
      <c r="AB85" t="str">
        <f>IF('(17)'!$P28&lt;&gt;0,'(17)'!$P28,"")</f>
        <v/>
      </c>
      <c r="AC85" t="str">
        <f>IF('(18)'!$P28&lt;&gt;0,'(18)'!$P28,"")</f>
        <v/>
      </c>
      <c r="AD85" t="str">
        <f>IF('(19)'!$P28&lt;&gt;0,'(19)'!$P28,"")</f>
        <v/>
      </c>
      <c r="AE85" t="str">
        <f>IF('(20)'!$P28&lt;&gt;0,'(20)'!$P28,"")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t="str">
        <f>IF('(1)'!$P29&lt;&gt;0,'(1)'!$P29,"")</f>
        <v/>
      </c>
      <c r="M86" t="str">
        <f>IF('(2)'!$P29&lt;&gt;0,'(2)'!$P29,"")</f>
        <v/>
      </c>
      <c r="N86" t="str">
        <f>IF('(3)'!$P29&lt;&gt;0,'(3)'!$P29,"")</f>
        <v/>
      </c>
      <c r="O86" t="str">
        <f>IF('(4)'!$P29&lt;&gt;0,'(4)'!$P29,"")</f>
        <v/>
      </c>
      <c r="P86" t="str">
        <f>IF('(5)'!$P29&lt;&gt;0,'(5)'!$P29,"")</f>
        <v/>
      </c>
      <c r="Q86" t="str">
        <f>IF('(6)'!$P29&lt;&gt;0,'(6)'!$P29,"")</f>
        <v/>
      </c>
      <c r="R86" t="str">
        <f>IF('(7)'!$P29&lt;&gt;0,'(7)'!$P29,"")</f>
        <v/>
      </c>
      <c r="S86" t="str">
        <f>IF('(8)'!$P29&lt;&gt;0,'(8)'!$P29,"")</f>
        <v/>
      </c>
      <c r="T86" t="str">
        <f>IF('(9)'!$P29&lt;&gt;0,'(9)'!$P29,"")</f>
        <v/>
      </c>
      <c r="U86" t="str">
        <f>IF('(10)'!$P29&lt;&gt;0,'(10)'!$P29,"")</f>
        <v/>
      </c>
      <c r="V86" t="str">
        <f>IF('(11)'!$P29&lt;&gt;0,'(11)'!$P29,"")</f>
        <v/>
      </c>
      <c r="W86" t="str">
        <f>IF('(12)'!$P29&lt;&gt;0,'(12)'!$P29,"")</f>
        <v/>
      </c>
      <c r="X86" t="str">
        <f>IF('(13)'!$P29&lt;&gt;0,'(13)'!$P29,"")</f>
        <v/>
      </c>
      <c r="Y86" t="str">
        <f>IF('(14)'!$P29&lt;&gt;0,'(14)'!$P29,"")</f>
        <v/>
      </c>
      <c r="Z86" t="str">
        <f>IF('(15)'!$P29&lt;&gt;0,'(15)'!$P29,"")</f>
        <v/>
      </c>
      <c r="AA86" t="str">
        <f>IF('(16)'!$P29&lt;&gt;0,'(16)'!$P29,"")</f>
        <v/>
      </c>
      <c r="AB86" t="str">
        <f>IF('(17)'!$P29&lt;&gt;0,'(17)'!$P29,"")</f>
        <v/>
      </c>
      <c r="AC86" t="str">
        <f>IF('(18)'!$P29&lt;&gt;0,'(18)'!$P29,"")</f>
        <v/>
      </c>
      <c r="AD86" t="str">
        <f>IF('(19)'!$P29&lt;&gt;0,'(19)'!$P29,"")</f>
        <v/>
      </c>
      <c r="AE86" t="str">
        <f>IF('(20)'!$P29&lt;&gt;0,'(20)'!$P29,"")</f>
        <v/>
      </c>
      <c r="AG86" s="1" t="str">
        <f>IF(SUM(L86:AE86)=0,"",AVERAGEIF(L86:AE86,"&gt;0"))</f>
        <v/>
      </c>
      <c r="AH86" s="1"/>
    </row>
    <row r="87" spans="1:34" ht="16.5">
      <c r="A87" s="1"/>
      <c r="B87" s="26"/>
      <c r="D87" s="74"/>
      <c r="E87" s="8"/>
      <c r="F87" s="8"/>
      <c r="G87" s="11"/>
      <c r="H87" s="11"/>
      <c r="I87" s="11"/>
      <c r="J87" s="11"/>
      <c r="K87" s="29"/>
      <c r="AG87" s="1"/>
      <c r="AH87" s="1"/>
    </row>
    <row r="88" spans="1:34" ht="16.5">
      <c r="A88" s="25" t="e">
        <f>(AG88/60)*10</f>
        <v>#VALUE!</v>
      </c>
      <c r="B88" s="756" t="e">
        <f>REPT("|",AG88*14)</f>
        <v>#VALUE!</v>
      </c>
      <c r="C88" s="784"/>
      <c r="D88" s="9" t="s">
        <v>135</v>
      </c>
      <c r="F88" s="75" t="s">
        <v>136</v>
      </c>
      <c r="G88" s="11"/>
      <c r="H88" s="11"/>
      <c r="I88" s="11"/>
      <c r="J88" s="11"/>
      <c r="K88" s="29"/>
      <c r="L88" s="182" t="e">
        <f>IF(SUM(L90:L94)&gt;0,AVERAGEIF(L90:L94, "&lt;&gt;0"),NA())</f>
        <v>#N/A</v>
      </c>
      <c r="M88" s="182" t="e">
        <f t="shared" ref="M88:AE88" si="6">IF(SUM(M90:M94)&gt;0,AVERAGEIF(M90:M94, "&lt;&gt;0"),NA())</f>
        <v>#N/A</v>
      </c>
      <c r="N88" s="182" t="e">
        <f t="shared" si="6"/>
        <v>#N/A</v>
      </c>
      <c r="O88" s="182" t="e">
        <f t="shared" si="6"/>
        <v>#N/A</v>
      </c>
      <c r="P88" s="182" t="e">
        <f t="shared" si="6"/>
        <v>#N/A</v>
      </c>
      <c r="Q88" s="182" t="e">
        <f t="shared" si="6"/>
        <v>#N/A</v>
      </c>
      <c r="R88" s="182" t="e">
        <f t="shared" si="6"/>
        <v>#N/A</v>
      </c>
      <c r="S88" s="182" t="e">
        <f t="shared" si="6"/>
        <v>#N/A</v>
      </c>
      <c r="T88" s="182" t="e">
        <f t="shared" si="6"/>
        <v>#N/A</v>
      </c>
      <c r="U88" s="182" t="e">
        <f t="shared" si="6"/>
        <v>#N/A</v>
      </c>
      <c r="V88" s="182" t="e">
        <f t="shared" si="6"/>
        <v>#N/A</v>
      </c>
      <c r="W88" s="182" t="e">
        <f t="shared" si="6"/>
        <v>#N/A</v>
      </c>
      <c r="X88" s="182" t="e">
        <f t="shared" si="6"/>
        <v>#N/A</v>
      </c>
      <c r="Y88" s="182" t="e">
        <f t="shared" si="6"/>
        <v>#N/A</v>
      </c>
      <c r="Z88" s="182" t="e">
        <f t="shared" si="6"/>
        <v>#N/A</v>
      </c>
      <c r="AA88" s="182" t="e">
        <f t="shared" si="6"/>
        <v>#N/A</v>
      </c>
      <c r="AB88" s="182" t="e">
        <f t="shared" si="6"/>
        <v>#N/A</v>
      </c>
      <c r="AC88" s="182" t="e">
        <f t="shared" si="6"/>
        <v>#N/A</v>
      </c>
      <c r="AD88" s="182" t="e">
        <f t="shared" si="6"/>
        <v>#N/A</v>
      </c>
      <c r="AE88" s="182" t="e">
        <f t="shared" si="6"/>
        <v>#N/A</v>
      </c>
      <c r="AG88" s="78" t="str">
        <f>IF(SUM(AG90:AG94)&gt;0,AVERAGEIF(AG90:AG94, "&lt;&gt;0"),"")</f>
        <v/>
      </c>
      <c r="AH88" s="1"/>
    </row>
    <row r="89" spans="1:34" ht="16.5">
      <c r="A89" s="1"/>
      <c r="B89" s="26"/>
      <c r="D89" s="9"/>
      <c r="E89" s="75"/>
      <c r="F89" s="8"/>
      <c r="G89" s="11"/>
      <c r="H89" s="11"/>
      <c r="I89" s="11"/>
      <c r="J89" s="11"/>
      <c r="K89" s="29"/>
      <c r="AG89" s="1"/>
      <c r="AH89" s="1"/>
    </row>
    <row r="90" spans="1:34" ht="16.5">
      <c r="A90" s="1"/>
      <c r="B90" s="26" t="e">
        <f>(AG90/60)*10</f>
        <v>#VALUE!</v>
      </c>
      <c r="C90" s="789" t="e">
        <f>REPT("|",AG90*14)</f>
        <v>#VALUE!</v>
      </c>
      <c r="D90" s="790"/>
      <c r="F90" s="8" t="s">
        <v>137</v>
      </c>
      <c r="G90" s="13" t="s">
        <v>270</v>
      </c>
      <c r="H90" s="11"/>
      <c r="I90" s="11"/>
      <c r="J90" s="11"/>
      <c r="K90" s="29"/>
      <c r="L90" t="str">
        <f>IF('(1)'!$P33&lt;&gt;0,'(1)'!$P33,"")</f>
        <v/>
      </c>
      <c r="M90" t="str">
        <f>IF('(2)'!$P33&lt;&gt;0,'(2)'!$P33,"")</f>
        <v/>
      </c>
      <c r="N90" t="str">
        <f>IF('(3)'!$P33&lt;&gt;0,'(3)'!$P33,"")</f>
        <v/>
      </c>
      <c r="O90" t="str">
        <f>IF('(4)'!$P33&lt;&gt;0,'(4)'!$P33,"")</f>
        <v/>
      </c>
      <c r="P90" t="str">
        <f>IF('(5)'!$P33&lt;&gt;0,'(5)'!$P33,"")</f>
        <v/>
      </c>
      <c r="Q90" t="str">
        <f>IF('(6)'!$P33&lt;&gt;0,'(6)'!$P33,"")</f>
        <v/>
      </c>
      <c r="R90" t="str">
        <f>IF('(7)'!$P33&lt;&gt;0,'(7)'!$P33,"")</f>
        <v/>
      </c>
      <c r="S90" t="str">
        <f>IF('(8)'!$P33&lt;&gt;0,'(8)'!$P33,"")</f>
        <v/>
      </c>
      <c r="T90" t="str">
        <f>IF('(9)'!$P33&lt;&gt;0,'(9)'!$P33,"")</f>
        <v/>
      </c>
      <c r="U90" t="str">
        <f>IF('(10)'!$P33&lt;&gt;0,'(10)'!$P33,"")</f>
        <v/>
      </c>
      <c r="V90" t="str">
        <f>IF('(11)'!$P33&lt;&gt;0,'(11)'!$P33,"")</f>
        <v/>
      </c>
      <c r="W90" t="str">
        <f>IF('(12)'!$P33&lt;&gt;0,'(12)'!$P33,"")</f>
        <v/>
      </c>
      <c r="X90" t="str">
        <f>IF('(13)'!$P33&lt;&gt;0,'(13)'!$P33,"")</f>
        <v/>
      </c>
      <c r="Y90" t="str">
        <f>IF('(14)'!$P33&lt;&gt;0,'(14)'!$P33,"")</f>
        <v/>
      </c>
      <c r="Z90" t="str">
        <f>IF('(15)'!$P33&lt;&gt;0,'(15)'!$P33,"")</f>
        <v/>
      </c>
      <c r="AA90" t="str">
        <f>IF('(16)'!$P33&lt;&gt;0,'(16)'!$P33,"")</f>
        <v/>
      </c>
      <c r="AB90" t="str">
        <f>IF('(17)'!$P33&lt;&gt;0,'(17)'!$P33,"")</f>
        <v/>
      </c>
      <c r="AC90" t="str">
        <f>IF('(18)'!$P33&lt;&gt;0,'(18)'!$P33,"")</f>
        <v/>
      </c>
      <c r="AD90" t="str">
        <f>IF('(19)'!$P33&lt;&gt;0,'(19)'!$P33,"")</f>
        <v/>
      </c>
      <c r="AE90" t="str">
        <f>IF('(20)'!$P33&lt;&gt;0,'(20)'!$P33,"")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t="str">
        <f>IF('(1)'!$P34&lt;&gt;0,'(1)'!$P34,"")</f>
        <v/>
      </c>
      <c r="M91" t="str">
        <f>IF('(2)'!$P34&lt;&gt;0,'(2)'!$P34,"")</f>
        <v/>
      </c>
      <c r="N91" t="str">
        <f>IF('(3)'!$P34&lt;&gt;0,'(3)'!$P34,"")</f>
        <v/>
      </c>
      <c r="O91" t="str">
        <f>IF('(4)'!$P34&lt;&gt;0,'(4)'!$P34,"")</f>
        <v/>
      </c>
      <c r="P91" t="str">
        <f>IF('(5)'!$P34&lt;&gt;0,'(5)'!$P34,"")</f>
        <v/>
      </c>
      <c r="Q91" t="str">
        <f>IF('(6)'!$P34&lt;&gt;0,'(6)'!$P34,"")</f>
        <v/>
      </c>
      <c r="R91" t="str">
        <f>IF('(7)'!$P34&lt;&gt;0,'(7)'!$P34,"")</f>
        <v/>
      </c>
      <c r="S91" t="str">
        <f>IF('(8)'!$P34&lt;&gt;0,'(8)'!$P34,"")</f>
        <v/>
      </c>
      <c r="T91" t="str">
        <f>IF('(9)'!$P34&lt;&gt;0,'(9)'!$P34,"")</f>
        <v/>
      </c>
      <c r="U91" t="str">
        <f>IF('(10)'!$P34&lt;&gt;0,'(10)'!$P34,"")</f>
        <v/>
      </c>
      <c r="V91" t="str">
        <f>IF('(11)'!$P34&lt;&gt;0,'(11)'!$P34,"")</f>
        <v/>
      </c>
      <c r="W91" t="str">
        <f>IF('(12)'!$P34&lt;&gt;0,'(12)'!$P34,"")</f>
        <v/>
      </c>
      <c r="X91" t="str">
        <f>IF('(13)'!$P34&lt;&gt;0,'(13)'!$P34,"")</f>
        <v/>
      </c>
      <c r="Y91" t="str">
        <f>IF('(14)'!$P34&lt;&gt;0,'(14)'!$P34,"")</f>
        <v/>
      </c>
      <c r="Z91" t="str">
        <f>IF('(15)'!$P34&lt;&gt;0,'(15)'!$P34,"")</f>
        <v/>
      </c>
      <c r="AA91" t="str">
        <f>IF('(16)'!$P34&lt;&gt;0,'(16)'!$P34,"")</f>
        <v/>
      </c>
      <c r="AB91" t="str">
        <f>IF('(17)'!$P34&lt;&gt;0,'(17)'!$P34,"")</f>
        <v/>
      </c>
      <c r="AC91" t="str">
        <f>IF('(18)'!$P34&lt;&gt;0,'(18)'!$P34,"")</f>
        <v/>
      </c>
      <c r="AD91" t="str">
        <f>IF('(19)'!$P34&lt;&gt;0,'(19)'!$P34,"")</f>
        <v/>
      </c>
      <c r="AE91" t="str">
        <f>IF('(20)'!$P34&lt;&gt;0,'(20)'!$P34,"")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t="str">
        <f>IF('(1)'!$P35&lt;&gt;0,'(1)'!$P35,"")</f>
        <v/>
      </c>
      <c r="M92" t="str">
        <f>IF('(2)'!$P35&lt;&gt;0,'(2)'!$P35,"")</f>
        <v/>
      </c>
      <c r="N92" t="str">
        <f>IF('(3)'!$P35&lt;&gt;0,'(3)'!$P35,"")</f>
        <v/>
      </c>
      <c r="O92" t="str">
        <f>IF('(4)'!$P35&lt;&gt;0,'(4)'!$P35,"")</f>
        <v/>
      </c>
      <c r="P92" t="str">
        <f>IF('(5)'!$P35&lt;&gt;0,'(5)'!$P35,"")</f>
        <v/>
      </c>
      <c r="Q92" t="str">
        <f>IF('(6)'!$P35&lt;&gt;0,'(6)'!$P35,"")</f>
        <v/>
      </c>
      <c r="R92" t="str">
        <f>IF('(7)'!$P35&lt;&gt;0,'(7)'!$P35,"")</f>
        <v/>
      </c>
      <c r="S92" t="str">
        <f>IF('(8)'!$P35&lt;&gt;0,'(8)'!$P35,"")</f>
        <v/>
      </c>
      <c r="T92" t="str">
        <f>IF('(9)'!$P35&lt;&gt;0,'(9)'!$P35,"")</f>
        <v/>
      </c>
      <c r="U92" t="str">
        <f>IF('(10)'!$P35&lt;&gt;0,'(10)'!$P35,"")</f>
        <v/>
      </c>
      <c r="V92" t="str">
        <f>IF('(11)'!$P35&lt;&gt;0,'(11)'!$P35,"")</f>
        <v/>
      </c>
      <c r="W92" t="str">
        <f>IF('(12)'!$P35&lt;&gt;0,'(12)'!$P35,"")</f>
        <v/>
      </c>
      <c r="X92" t="str">
        <f>IF('(13)'!$P35&lt;&gt;0,'(13)'!$P35,"")</f>
        <v/>
      </c>
      <c r="Y92" t="str">
        <f>IF('(14)'!$P35&lt;&gt;0,'(14)'!$P35,"")</f>
        <v/>
      </c>
      <c r="Z92" t="str">
        <f>IF('(15)'!$P35&lt;&gt;0,'(15)'!$P35,"")</f>
        <v/>
      </c>
      <c r="AA92" t="str">
        <f>IF('(16)'!$P35&lt;&gt;0,'(16)'!$P35,"")</f>
        <v/>
      </c>
      <c r="AB92" t="str">
        <f>IF('(17)'!$P35&lt;&gt;0,'(17)'!$P35,"")</f>
        <v/>
      </c>
      <c r="AC92" t="str">
        <f>IF('(18)'!$P35&lt;&gt;0,'(18)'!$P35,"")</f>
        <v/>
      </c>
      <c r="AD92" t="str">
        <f>IF('(19)'!$P35&lt;&gt;0,'(19)'!$P35,"")</f>
        <v/>
      </c>
      <c r="AE92" t="str">
        <f>IF('(20)'!$P35&lt;&gt;0,'(20)'!$P35,"")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t="str">
        <f>IF('(1)'!$P36&lt;&gt;0,'(1)'!$P36,"")</f>
        <v/>
      </c>
      <c r="M93" t="str">
        <f>IF('(2)'!$P36&lt;&gt;0,'(2)'!$P36,"")</f>
        <v/>
      </c>
      <c r="N93" t="str">
        <f>IF('(3)'!$P36&lt;&gt;0,'(3)'!$P36,"")</f>
        <v/>
      </c>
      <c r="O93" t="str">
        <f>IF('(4)'!$P36&lt;&gt;0,'(4)'!$P36,"")</f>
        <v/>
      </c>
      <c r="P93" t="str">
        <f>IF('(5)'!$P36&lt;&gt;0,'(5)'!$P36,"")</f>
        <v/>
      </c>
      <c r="Q93" t="str">
        <f>IF('(6)'!$P36&lt;&gt;0,'(6)'!$P36,"")</f>
        <v/>
      </c>
      <c r="R93" t="str">
        <f>IF('(7)'!$P36&lt;&gt;0,'(7)'!$P36,"")</f>
        <v/>
      </c>
      <c r="S93" t="str">
        <f>IF('(8)'!$P36&lt;&gt;0,'(8)'!$P36,"")</f>
        <v/>
      </c>
      <c r="T93" t="str">
        <f>IF('(9)'!$P36&lt;&gt;0,'(9)'!$P36,"")</f>
        <v/>
      </c>
      <c r="U93" t="str">
        <f>IF('(10)'!$P36&lt;&gt;0,'(10)'!$P36,"")</f>
        <v/>
      </c>
      <c r="V93" t="str">
        <f>IF('(11)'!$P36&lt;&gt;0,'(11)'!$P36,"")</f>
        <v/>
      </c>
      <c r="W93" t="str">
        <f>IF('(12)'!$P36&lt;&gt;0,'(12)'!$P36,"")</f>
        <v/>
      </c>
      <c r="X93" t="str">
        <f>IF('(13)'!$P36&lt;&gt;0,'(13)'!$P36,"")</f>
        <v/>
      </c>
      <c r="Y93" t="str">
        <f>IF('(14)'!$P36&lt;&gt;0,'(14)'!$P36,"")</f>
        <v/>
      </c>
      <c r="Z93" t="str">
        <f>IF('(15)'!$P36&lt;&gt;0,'(15)'!$P36,"")</f>
        <v/>
      </c>
      <c r="AA93" t="str">
        <f>IF('(16)'!$P36&lt;&gt;0,'(16)'!$P36,"")</f>
        <v/>
      </c>
      <c r="AB93" t="str">
        <f>IF('(17)'!$P36&lt;&gt;0,'(17)'!$P36,"")</f>
        <v/>
      </c>
      <c r="AC93" t="str">
        <f>IF('(18)'!$P36&lt;&gt;0,'(18)'!$P36,"")</f>
        <v/>
      </c>
      <c r="AD93" t="str">
        <f>IF('(19)'!$P36&lt;&gt;0,'(19)'!$P36,"")</f>
        <v/>
      </c>
      <c r="AE93" t="str">
        <f>IF('(20)'!$P36&lt;&gt;0,'(20)'!$P36,"")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t="str">
        <f>IF('(1)'!$P37&lt;&gt;0,'(1)'!$P37,"")</f>
        <v/>
      </c>
      <c r="M94" t="str">
        <f>IF('(2)'!$P37&lt;&gt;0,'(2)'!$P37,"")</f>
        <v/>
      </c>
      <c r="N94" t="str">
        <f>IF('(3)'!$P37&lt;&gt;0,'(3)'!$P37,"")</f>
        <v/>
      </c>
      <c r="O94" t="str">
        <f>IF('(4)'!$P37&lt;&gt;0,'(4)'!$P37,"")</f>
        <v/>
      </c>
      <c r="P94" t="str">
        <f>IF('(5)'!$P37&lt;&gt;0,'(5)'!$P37,"")</f>
        <v/>
      </c>
      <c r="Q94" t="str">
        <f>IF('(6)'!$P37&lt;&gt;0,'(6)'!$P37,"")</f>
        <v/>
      </c>
      <c r="R94" t="str">
        <f>IF('(7)'!$P37&lt;&gt;0,'(7)'!$P37,"")</f>
        <v/>
      </c>
      <c r="S94" t="str">
        <f>IF('(8)'!$P37&lt;&gt;0,'(8)'!$P37,"")</f>
        <v/>
      </c>
      <c r="T94" t="str">
        <f>IF('(9)'!$P37&lt;&gt;0,'(9)'!$P37,"")</f>
        <v/>
      </c>
      <c r="U94" t="str">
        <f>IF('(10)'!$P37&lt;&gt;0,'(10)'!$P37,"")</f>
        <v/>
      </c>
      <c r="V94" t="str">
        <f>IF('(11)'!$P37&lt;&gt;0,'(11)'!$P37,"")</f>
        <v/>
      </c>
      <c r="W94" t="str">
        <f>IF('(12)'!$P37&lt;&gt;0,'(12)'!$P37,"")</f>
        <v/>
      </c>
      <c r="X94" t="str">
        <f>IF('(13)'!$P37&lt;&gt;0,'(13)'!$P37,"")</f>
        <v/>
      </c>
      <c r="Y94" t="str">
        <f>IF('(14)'!$P37&lt;&gt;0,'(14)'!$P37,"")</f>
        <v/>
      </c>
      <c r="Z94" t="str">
        <f>IF('(15)'!$P37&lt;&gt;0,'(15)'!$P37,"")</f>
        <v/>
      </c>
      <c r="AA94" t="str">
        <f>IF('(16)'!$P37&lt;&gt;0,'(16)'!$P37,"")</f>
        <v/>
      </c>
      <c r="AB94" t="str">
        <f>IF('(17)'!$P37&lt;&gt;0,'(17)'!$P37,"")</f>
        <v/>
      </c>
      <c r="AC94" t="str">
        <f>IF('(18)'!$P37&lt;&gt;0,'(18)'!$P37,"")</f>
        <v/>
      </c>
      <c r="AD94" t="str">
        <f>IF('(19)'!$P37&lt;&gt;0,'(19)'!$P37,"")</f>
        <v/>
      </c>
      <c r="AE94" t="str">
        <f>IF('(20)'!$P37&lt;&gt;0,'(20)'!$P37,"")</f>
        <v/>
      </c>
      <c r="AG94" s="1" t="str">
        <f>IF(SUM(L94:AE94)=0,"",AVERAGEIF(L94:AE94,"&gt;0"))</f>
        <v/>
      </c>
      <c r="AH94" s="1"/>
    </row>
    <row r="95" spans="1:34" s="1" customFormat="1">
      <c r="E95" s="8"/>
      <c r="F95" s="8"/>
      <c r="K95" s="29"/>
      <c r="L95"/>
      <c r="M95"/>
      <c r="N95"/>
      <c r="O95"/>
      <c r="P95"/>
      <c r="Q95"/>
      <c r="R95"/>
      <c r="S95"/>
      <c r="T95"/>
      <c r="U95"/>
      <c r="V95"/>
      <c r="W95"/>
      <c r="X95"/>
      <c r="Y95"/>
      <c r="Z95"/>
      <c r="AA95"/>
      <c r="AB95"/>
      <c r="AC95"/>
      <c r="AD95"/>
      <c r="AE95"/>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c r="M97"/>
      <c r="N97"/>
      <c r="O97"/>
      <c r="P97"/>
      <c r="Q97"/>
      <c r="R97"/>
      <c r="S97"/>
      <c r="T97"/>
      <c r="U97"/>
      <c r="V97"/>
      <c r="W97"/>
      <c r="X97"/>
      <c r="Y97"/>
      <c r="Z97"/>
      <c r="AA97"/>
      <c r="AB97"/>
      <c r="AC97"/>
      <c r="AD97"/>
      <c r="AE97"/>
    </row>
    <row r="98" spans="1:34" s="1" customFormat="1">
      <c r="A98" s="25" t="e">
        <f>(AG98/60)*10</f>
        <v>#VALUE!</v>
      </c>
      <c r="B98" s="756" t="e">
        <f>REPT("|",AG98*14)</f>
        <v>#VALUE!</v>
      </c>
      <c r="C98" s="784"/>
      <c r="D98" s="9" t="s">
        <v>92</v>
      </c>
      <c r="F98" s="1" t="s">
        <v>144</v>
      </c>
      <c r="K98" s="29"/>
      <c r="L98" s="182" t="e">
        <f>IF(SUM(L100:L103)&gt;0,AVERAGEIF(L100:L103, "&lt;&gt;0"),NA())</f>
        <v>#N/A</v>
      </c>
      <c r="M98" s="182" t="e">
        <f t="shared" ref="M98:AE98" si="7">IF(SUM(M100:M103)&gt;0,AVERAGEIF(M100:M103, "&lt;&gt;0"),NA())</f>
        <v>#N/A</v>
      </c>
      <c r="N98" s="182" t="e">
        <f t="shared" si="7"/>
        <v>#N/A</v>
      </c>
      <c r="O98" s="182" t="e">
        <f t="shared" si="7"/>
        <v>#N/A</v>
      </c>
      <c r="P98" s="182" t="e">
        <f t="shared" si="7"/>
        <v>#N/A</v>
      </c>
      <c r="Q98" s="182" t="e">
        <f t="shared" si="7"/>
        <v>#N/A</v>
      </c>
      <c r="R98" s="182" t="e">
        <f t="shared" si="7"/>
        <v>#N/A</v>
      </c>
      <c r="S98" s="182" t="e">
        <f t="shared" si="7"/>
        <v>#N/A</v>
      </c>
      <c r="T98" s="182" t="e">
        <f t="shared" si="7"/>
        <v>#N/A</v>
      </c>
      <c r="U98" s="182" t="e">
        <f t="shared" si="7"/>
        <v>#N/A</v>
      </c>
      <c r="V98" s="182" t="e">
        <f t="shared" si="7"/>
        <v>#N/A</v>
      </c>
      <c r="W98" s="182" t="e">
        <f t="shared" si="7"/>
        <v>#N/A</v>
      </c>
      <c r="X98" s="182" t="e">
        <f t="shared" si="7"/>
        <v>#N/A</v>
      </c>
      <c r="Y98" s="182" t="e">
        <f t="shared" si="7"/>
        <v>#N/A</v>
      </c>
      <c r="Z98" s="182" t="e">
        <f t="shared" si="7"/>
        <v>#N/A</v>
      </c>
      <c r="AA98" s="182" t="e">
        <f t="shared" si="7"/>
        <v>#N/A</v>
      </c>
      <c r="AB98" s="182" t="e">
        <f t="shared" si="7"/>
        <v>#N/A</v>
      </c>
      <c r="AC98" s="182" t="e">
        <f t="shared" si="7"/>
        <v>#N/A</v>
      </c>
      <c r="AD98" s="182" t="e">
        <f t="shared" si="7"/>
        <v>#N/A</v>
      </c>
      <c r="AE98" s="182" t="e">
        <f t="shared" si="7"/>
        <v>#N/A</v>
      </c>
      <c r="AG98" s="78" t="str">
        <f>IF(SUM(AG100:AG103)&gt;0,AVERAGEIF(AG100:AG103, "&lt;&gt;0"),"")</f>
        <v/>
      </c>
    </row>
    <row r="99" spans="1:34" s="1" customFormat="1">
      <c r="E99" s="8"/>
      <c r="F99" s="8"/>
      <c r="K99" s="29"/>
      <c r="L99"/>
      <c r="M99"/>
      <c r="N99"/>
      <c r="O99"/>
      <c r="P99"/>
      <c r="Q99"/>
      <c r="R99"/>
      <c r="S99"/>
      <c r="T99"/>
      <c r="U99"/>
      <c r="V99"/>
      <c r="W99"/>
      <c r="X99"/>
      <c r="Y99"/>
      <c r="Z99"/>
      <c r="AA99"/>
      <c r="AB99"/>
      <c r="AC99"/>
      <c r="AD99"/>
      <c r="AE99"/>
    </row>
    <row r="100" spans="1:34" ht="16.5">
      <c r="A100" s="1"/>
      <c r="B100" s="26" t="e">
        <f>(AG100/60)*10</f>
        <v>#VALUE!</v>
      </c>
      <c r="C100" s="789" t="e">
        <f>REPT("|",AG100*14)</f>
        <v>#VALUE!</v>
      </c>
      <c r="D100" s="790"/>
      <c r="F100" s="8" t="s">
        <v>11</v>
      </c>
      <c r="G100" s="13" t="s">
        <v>275</v>
      </c>
      <c r="H100" s="11"/>
      <c r="I100" s="11"/>
      <c r="J100" s="11"/>
      <c r="K100" s="29" t="s">
        <v>11</v>
      </c>
      <c r="L100" t="str">
        <f>IF('(1)'!$P43&lt;&gt;0,'(1)'!$P43,"")</f>
        <v/>
      </c>
      <c r="M100" t="str">
        <f>IF('(2)'!$P43&lt;&gt;0,'(2)'!$P43,"")</f>
        <v/>
      </c>
      <c r="N100" t="str">
        <f>IF('(3)'!$P43&lt;&gt;0,'(3)'!$P43,"")</f>
        <v/>
      </c>
      <c r="O100" t="str">
        <f>IF('(4)'!$P43&lt;&gt;0,'(4)'!$P43,"")</f>
        <v/>
      </c>
      <c r="P100" t="str">
        <f>IF('(5)'!$P43&lt;&gt;0,'(5)'!$P43,"")</f>
        <v/>
      </c>
      <c r="Q100" t="str">
        <f>IF('(6)'!$P43&lt;&gt;0,'(6)'!$P43,"")</f>
        <v/>
      </c>
      <c r="R100" t="str">
        <f>IF('(7)'!$P43&lt;&gt;0,'(7)'!$P43,"")</f>
        <v/>
      </c>
      <c r="S100" t="str">
        <f>IF('(8)'!$P43&lt;&gt;0,'(8)'!$P43,"")</f>
        <v/>
      </c>
      <c r="T100" t="str">
        <f>IF('(9)'!$P43&lt;&gt;0,'(9)'!$P43,"")</f>
        <v/>
      </c>
      <c r="U100" t="str">
        <f>IF('(10)'!$P43&lt;&gt;0,'(10)'!$P43,"")</f>
        <v/>
      </c>
      <c r="V100" t="str">
        <f>IF('(11)'!$P43&lt;&gt;0,'(11)'!$P43,"")</f>
        <v/>
      </c>
      <c r="W100" t="str">
        <f>IF('(12)'!$P43&lt;&gt;0,'(12)'!$P43,"")</f>
        <v/>
      </c>
      <c r="X100" t="str">
        <f>IF('(13)'!$P43&lt;&gt;0,'(13)'!$P43,"")</f>
        <v/>
      </c>
      <c r="Y100" t="str">
        <f>IF('(14)'!$P43&lt;&gt;0,'(14)'!$P43,"")</f>
        <v/>
      </c>
      <c r="Z100" t="str">
        <f>IF('(15)'!$P43&lt;&gt;0,'(15)'!$P43,"")</f>
        <v/>
      </c>
      <c r="AA100" t="str">
        <f>IF('(16)'!$P43&lt;&gt;0,'(16)'!$P43,"")</f>
        <v/>
      </c>
      <c r="AB100" t="str">
        <f>IF('(17)'!$P43&lt;&gt;0,'(17)'!$P43,"")</f>
        <v/>
      </c>
      <c r="AC100" t="str">
        <f>IF('(18)'!$P43&lt;&gt;0,'(18)'!$P43,"")</f>
        <v/>
      </c>
      <c r="AD100" t="str">
        <f>IF('(19)'!$P43&lt;&gt;0,'(19)'!$P43,"")</f>
        <v/>
      </c>
      <c r="AE100" t="str">
        <f>IF('(20)'!$P43&lt;&gt;0,'(20)'!$P43,"")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t="str">
        <f>IF('(1)'!$P44&lt;&gt;0,'(1)'!$P44,"")</f>
        <v/>
      </c>
      <c r="M101" t="str">
        <f>IF('(2)'!$P44&lt;&gt;0,'(2)'!$P44,"")</f>
        <v/>
      </c>
      <c r="N101" t="str">
        <f>IF('(3)'!$P44&lt;&gt;0,'(3)'!$P44,"")</f>
        <v/>
      </c>
      <c r="O101" t="str">
        <f>IF('(4)'!$P44&lt;&gt;0,'(4)'!$P44,"")</f>
        <v/>
      </c>
      <c r="P101" t="str">
        <f>IF('(5)'!$P44&lt;&gt;0,'(5)'!$P44,"")</f>
        <v/>
      </c>
      <c r="Q101" t="str">
        <f>IF('(6)'!$P44&lt;&gt;0,'(6)'!$P44,"")</f>
        <v/>
      </c>
      <c r="R101" t="str">
        <f>IF('(7)'!$P44&lt;&gt;0,'(7)'!$P44,"")</f>
        <v/>
      </c>
      <c r="S101" t="str">
        <f>IF('(8)'!$P44&lt;&gt;0,'(8)'!$P44,"")</f>
        <v/>
      </c>
      <c r="T101" t="str">
        <f>IF('(9)'!$P44&lt;&gt;0,'(9)'!$P44,"")</f>
        <v/>
      </c>
      <c r="U101" t="str">
        <f>IF('(10)'!$P44&lt;&gt;0,'(10)'!$P44,"")</f>
        <v/>
      </c>
      <c r="V101" t="str">
        <f>IF('(11)'!$P44&lt;&gt;0,'(11)'!$P44,"")</f>
        <v/>
      </c>
      <c r="W101" t="str">
        <f>IF('(12)'!$P44&lt;&gt;0,'(12)'!$P44,"")</f>
        <v/>
      </c>
      <c r="X101" t="str">
        <f>IF('(13)'!$P44&lt;&gt;0,'(13)'!$P44,"")</f>
        <v/>
      </c>
      <c r="Y101" t="str">
        <f>IF('(14)'!$P44&lt;&gt;0,'(14)'!$P44,"")</f>
        <v/>
      </c>
      <c r="Z101" t="str">
        <f>IF('(15)'!$P44&lt;&gt;0,'(15)'!$P44,"")</f>
        <v/>
      </c>
      <c r="AA101" t="str">
        <f>IF('(16)'!$P44&lt;&gt;0,'(16)'!$P44,"")</f>
        <v/>
      </c>
      <c r="AB101" t="str">
        <f>IF('(17)'!$P44&lt;&gt;0,'(17)'!$P44,"")</f>
        <v/>
      </c>
      <c r="AC101" t="str">
        <f>IF('(18)'!$P44&lt;&gt;0,'(18)'!$P44,"")</f>
        <v/>
      </c>
      <c r="AD101" t="str">
        <f>IF('(19)'!$P44&lt;&gt;0,'(19)'!$P44,"")</f>
        <v/>
      </c>
      <c r="AE101" t="str">
        <f>IF('(20)'!$P44&lt;&gt;0,'(20)'!$P44,"")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t="str">
        <f>IF('(1)'!$P45&lt;&gt;0,'(1)'!$P45,"")</f>
        <v/>
      </c>
      <c r="M102" t="str">
        <f>IF('(2)'!$P45&lt;&gt;0,'(2)'!$P45,"")</f>
        <v/>
      </c>
      <c r="N102" t="str">
        <f>IF('(3)'!$P45&lt;&gt;0,'(3)'!$P45,"")</f>
        <v/>
      </c>
      <c r="O102" t="str">
        <f>IF('(4)'!$P45&lt;&gt;0,'(4)'!$P45,"")</f>
        <v/>
      </c>
      <c r="P102" t="str">
        <f>IF('(5)'!$P45&lt;&gt;0,'(5)'!$P45,"")</f>
        <v/>
      </c>
      <c r="Q102" t="str">
        <f>IF('(6)'!$P45&lt;&gt;0,'(6)'!$P45,"")</f>
        <v/>
      </c>
      <c r="R102" t="str">
        <f>IF('(7)'!$P45&lt;&gt;0,'(7)'!$P45,"")</f>
        <v/>
      </c>
      <c r="S102" t="str">
        <f>IF('(8)'!$P45&lt;&gt;0,'(8)'!$P45,"")</f>
        <v/>
      </c>
      <c r="T102" t="str">
        <f>IF('(9)'!$P45&lt;&gt;0,'(9)'!$P45,"")</f>
        <v/>
      </c>
      <c r="U102" t="str">
        <f>IF('(10)'!$P45&lt;&gt;0,'(10)'!$P45,"")</f>
        <v/>
      </c>
      <c r="V102" t="str">
        <f>IF('(11)'!$P45&lt;&gt;0,'(11)'!$P45,"")</f>
        <v/>
      </c>
      <c r="W102" t="str">
        <f>IF('(12)'!$P45&lt;&gt;0,'(12)'!$P45,"")</f>
        <v/>
      </c>
      <c r="X102" t="str">
        <f>IF('(13)'!$P45&lt;&gt;0,'(13)'!$P45,"")</f>
        <v/>
      </c>
      <c r="Y102" t="str">
        <f>IF('(14)'!$P45&lt;&gt;0,'(14)'!$P45,"")</f>
        <v/>
      </c>
      <c r="Z102" t="str">
        <f>IF('(15)'!$P45&lt;&gt;0,'(15)'!$P45,"")</f>
        <v/>
      </c>
      <c r="AA102" t="str">
        <f>IF('(16)'!$P45&lt;&gt;0,'(16)'!$P45,"")</f>
        <v/>
      </c>
      <c r="AB102" t="str">
        <f>IF('(17)'!$P45&lt;&gt;0,'(17)'!$P45,"")</f>
        <v/>
      </c>
      <c r="AC102" t="str">
        <f>IF('(18)'!$P45&lt;&gt;0,'(18)'!$P45,"")</f>
        <v/>
      </c>
      <c r="AD102" t="str">
        <f>IF('(19)'!$P45&lt;&gt;0,'(19)'!$P45,"")</f>
        <v/>
      </c>
      <c r="AE102" t="str">
        <f>IF('(20)'!$P45&lt;&gt;0,'(20)'!$P45,"")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t="str">
        <f>IF('(1)'!$P46&lt;&gt;0,'(1)'!$P46,"")</f>
        <v/>
      </c>
      <c r="M103" t="str">
        <f>IF('(2)'!$P46&lt;&gt;0,'(2)'!$P46,"")</f>
        <v/>
      </c>
      <c r="N103" t="str">
        <f>IF('(3)'!$P46&lt;&gt;0,'(3)'!$P46,"")</f>
        <v/>
      </c>
      <c r="O103" t="str">
        <f>IF('(4)'!$P46&lt;&gt;0,'(4)'!$P46,"")</f>
        <v/>
      </c>
      <c r="P103" t="str">
        <f>IF('(5)'!$P46&lt;&gt;0,'(5)'!$P46,"")</f>
        <v/>
      </c>
      <c r="Q103" t="str">
        <f>IF('(6)'!$P46&lt;&gt;0,'(6)'!$P46,"")</f>
        <v/>
      </c>
      <c r="R103" t="str">
        <f>IF('(7)'!$P46&lt;&gt;0,'(7)'!$P46,"")</f>
        <v/>
      </c>
      <c r="S103" t="str">
        <f>IF('(8)'!$P46&lt;&gt;0,'(8)'!$P46,"")</f>
        <v/>
      </c>
      <c r="T103" t="str">
        <f>IF('(9)'!$P46&lt;&gt;0,'(9)'!$P46,"")</f>
        <v/>
      </c>
      <c r="U103" t="str">
        <f>IF('(10)'!$P46&lt;&gt;0,'(10)'!$P46,"")</f>
        <v/>
      </c>
      <c r="V103" t="str">
        <f>IF('(11)'!$P46&lt;&gt;0,'(11)'!$P46,"")</f>
        <v/>
      </c>
      <c r="W103" t="str">
        <f>IF('(12)'!$P46&lt;&gt;0,'(12)'!$P46,"")</f>
        <v/>
      </c>
      <c r="X103" t="str">
        <f>IF('(13)'!$P46&lt;&gt;0,'(13)'!$P46,"")</f>
        <v/>
      </c>
      <c r="Y103" t="str">
        <f>IF('(14)'!$P46&lt;&gt;0,'(14)'!$P46,"")</f>
        <v/>
      </c>
      <c r="Z103" t="str">
        <f>IF('(15)'!$P46&lt;&gt;0,'(15)'!$P46,"")</f>
        <v/>
      </c>
      <c r="AA103" t="str">
        <f>IF('(16)'!$P46&lt;&gt;0,'(16)'!$P46,"")</f>
        <v/>
      </c>
      <c r="AB103" t="str">
        <f>IF('(17)'!$P46&lt;&gt;0,'(17)'!$P46,"")</f>
        <v/>
      </c>
      <c r="AC103" t="str">
        <f>IF('(18)'!$P46&lt;&gt;0,'(18)'!$P46,"")</f>
        <v/>
      </c>
      <c r="AD103" t="str">
        <f>IF('(19)'!$P46&lt;&gt;0,'(19)'!$P46,"")</f>
        <v/>
      </c>
      <c r="AE103" t="str">
        <f>IF('(20)'!$P46&lt;&gt;0,'(20)'!$P46,"")</f>
        <v/>
      </c>
      <c r="AG103" s="1" t="str">
        <f>IF(SUM(L103:AE103)=0,"",AVERAGEIF(L103:AE103,"&gt;0"))</f>
        <v/>
      </c>
      <c r="AH103" s="1"/>
    </row>
    <row r="104" spans="1:34" s="1" customFormat="1">
      <c r="F104" s="8"/>
      <c r="K104" s="29"/>
      <c r="L104"/>
      <c r="M104"/>
      <c r="N104"/>
      <c r="O104"/>
      <c r="P104"/>
      <c r="Q104"/>
      <c r="R104"/>
      <c r="S104"/>
      <c r="T104"/>
      <c r="U104"/>
      <c r="V104"/>
      <c r="W104"/>
      <c r="X104"/>
      <c r="Y104"/>
      <c r="Z104"/>
      <c r="AA104"/>
      <c r="AB104"/>
      <c r="AC104"/>
      <c r="AD104"/>
      <c r="AE104"/>
    </row>
    <row r="105" spans="1:34" s="1" customFormat="1">
      <c r="A105" s="25" t="e">
        <f>(AG105/60)*10</f>
        <v>#VALUE!</v>
      </c>
      <c r="B105" s="756" t="e">
        <f>REPT("|",AG105*14)</f>
        <v>#VALUE!</v>
      </c>
      <c r="C105" s="784"/>
      <c r="D105" s="9" t="s">
        <v>94</v>
      </c>
      <c r="F105" s="1" t="s">
        <v>143</v>
      </c>
      <c r="K105" s="29"/>
      <c r="L105" s="182" t="e">
        <f>IF(SUM(L107)&gt;0,AVERAGEIF(L107, "&lt;&gt;0"),NA())</f>
        <v>#N/A</v>
      </c>
      <c r="M105" s="182" t="e">
        <f t="shared" ref="M105:AE105" si="8">IF(SUM(M107)&gt;0,AVERAGEIF(M107, "&lt;&gt;0"),NA())</f>
        <v>#N/A</v>
      </c>
      <c r="N105" s="182" t="e">
        <f t="shared" si="8"/>
        <v>#N/A</v>
      </c>
      <c r="O105" s="182" t="e">
        <f t="shared" si="8"/>
        <v>#N/A</v>
      </c>
      <c r="P105" s="182" t="e">
        <f t="shared" si="8"/>
        <v>#N/A</v>
      </c>
      <c r="Q105" s="182" t="e">
        <f t="shared" si="8"/>
        <v>#N/A</v>
      </c>
      <c r="R105" s="182" t="e">
        <f t="shared" si="8"/>
        <v>#N/A</v>
      </c>
      <c r="S105" s="182" t="e">
        <f t="shared" si="8"/>
        <v>#N/A</v>
      </c>
      <c r="T105" s="182" t="e">
        <f t="shared" si="8"/>
        <v>#N/A</v>
      </c>
      <c r="U105" s="182" t="e">
        <f t="shared" si="8"/>
        <v>#N/A</v>
      </c>
      <c r="V105" s="182" t="e">
        <f t="shared" si="8"/>
        <v>#N/A</v>
      </c>
      <c r="W105" s="182" t="e">
        <f t="shared" si="8"/>
        <v>#N/A</v>
      </c>
      <c r="X105" s="182" t="e">
        <f t="shared" si="8"/>
        <v>#N/A</v>
      </c>
      <c r="Y105" s="182" t="e">
        <f t="shared" si="8"/>
        <v>#N/A</v>
      </c>
      <c r="Z105" s="182" t="e">
        <f t="shared" si="8"/>
        <v>#N/A</v>
      </c>
      <c r="AA105" s="182" t="e">
        <f t="shared" si="8"/>
        <v>#N/A</v>
      </c>
      <c r="AB105" s="182" t="e">
        <f t="shared" si="8"/>
        <v>#N/A</v>
      </c>
      <c r="AC105" s="182" t="e">
        <f t="shared" si="8"/>
        <v>#N/A</v>
      </c>
      <c r="AD105" s="182" t="e">
        <f t="shared" si="8"/>
        <v>#N/A</v>
      </c>
      <c r="AE105" s="182" t="e">
        <f t="shared" si="8"/>
        <v>#N/A</v>
      </c>
      <c r="AG105" s="78" t="str">
        <f>IF(SUM(AG107:AG107)&gt;0,AVERAGEIF(AG107:AG107, "&lt;&gt;0"),"")</f>
        <v/>
      </c>
    </row>
    <row r="106" spans="1:34" s="1" customFormat="1">
      <c r="F106" s="8"/>
      <c r="K106" s="29"/>
      <c r="L106"/>
      <c r="M106"/>
      <c r="N106"/>
      <c r="O106"/>
      <c r="P106"/>
      <c r="Q106"/>
      <c r="R106"/>
      <c r="S106"/>
      <c r="T106"/>
      <c r="U106"/>
      <c r="V106"/>
      <c r="W106"/>
      <c r="X106"/>
      <c r="Y106"/>
      <c r="Z106"/>
      <c r="AA106"/>
      <c r="AB106"/>
      <c r="AC106"/>
      <c r="AD106"/>
      <c r="AE106"/>
    </row>
    <row r="107" spans="1:34" ht="16.5">
      <c r="A107" s="1"/>
      <c r="B107" s="26" t="e">
        <f>(AG107/60)*10</f>
        <v>#VALUE!</v>
      </c>
      <c r="C107" s="789" t="e">
        <f>REPT("|",AG107*14)</f>
        <v>#VALUE!</v>
      </c>
      <c r="D107" s="790"/>
      <c r="F107" s="8" t="s">
        <v>14</v>
      </c>
      <c r="G107" s="13" t="s">
        <v>279</v>
      </c>
      <c r="H107" s="11"/>
      <c r="I107" s="11"/>
      <c r="J107" s="11"/>
      <c r="K107" s="29" t="s">
        <v>14</v>
      </c>
      <c r="L107" t="str">
        <f>IF('(1)'!$P50&lt;&gt;0,'(1)'!$P50,"")</f>
        <v/>
      </c>
      <c r="M107" t="str">
        <f>IF('(2)'!$P50&lt;&gt;0,'(2)'!$P50,"")</f>
        <v/>
      </c>
      <c r="N107" t="str">
        <f>IF('(3)'!$P50&lt;&gt;0,'(3)'!$P50,"")</f>
        <v/>
      </c>
      <c r="O107" t="str">
        <f>IF('(4)'!$P50&lt;&gt;0,'(4)'!$P50,"")</f>
        <v/>
      </c>
      <c r="P107" t="str">
        <f>IF('(5)'!$P50&lt;&gt;0,'(5)'!$P50,"")</f>
        <v/>
      </c>
      <c r="Q107" t="str">
        <f>IF('(6)'!$P50&lt;&gt;0,'(6)'!$P50,"")</f>
        <v/>
      </c>
      <c r="R107" t="str">
        <f>IF('(7)'!$P50&lt;&gt;0,'(7)'!$P50,"")</f>
        <v/>
      </c>
      <c r="S107" t="str">
        <f>IF('(8)'!$P50&lt;&gt;0,'(8)'!$P50,"")</f>
        <v/>
      </c>
      <c r="T107" t="str">
        <f>IF('(9)'!$P50&lt;&gt;0,'(9)'!$P50,"")</f>
        <v/>
      </c>
      <c r="U107" t="str">
        <f>IF('(10)'!$P50&lt;&gt;0,'(10)'!$P50,"")</f>
        <v/>
      </c>
      <c r="V107" t="str">
        <f>IF('(11)'!$P50&lt;&gt;0,'(11)'!$P50,"")</f>
        <v/>
      </c>
      <c r="W107" t="str">
        <f>IF('(12)'!$P50&lt;&gt;0,'(12)'!$P50,"")</f>
        <v/>
      </c>
      <c r="X107" t="str">
        <f>IF('(13)'!$P50&lt;&gt;0,'(13)'!$P50,"")</f>
        <v/>
      </c>
      <c r="Y107" t="str">
        <f>IF('(14)'!$P50&lt;&gt;0,'(14)'!$P50,"")</f>
        <v/>
      </c>
      <c r="Z107" t="str">
        <f>IF('(15)'!$P50&lt;&gt;0,'(15)'!$P50,"")</f>
        <v/>
      </c>
      <c r="AA107" t="str">
        <f>IF('(16)'!$P50&lt;&gt;0,'(16)'!$P50,"")</f>
        <v/>
      </c>
      <c r="AB107" t="str">
        <f>IF('(17)'!$P50&lt;&gt;0,'(17)'!$P50,"")</f>
        <v/>
      </c>
      <c r="AC107" t="str">
        <f>IF('(18)'!$P50&lt;&gt;0,'(18)'!$P50,"")</f>
        <v/>
      </c>
      <c r="AD107" t="str">
        <f>IF('(19)'!$P50&lt;&gt;0,'(19)'!$P50,"")</f>
        <v/>
      </c>
      <c r="AE107" t="str">
        <f>IF('(20)'!$P50&lt;&gt;0,'(20)'!$P50,"")</f>
        <v/>
      </c>
      <c r="AG107" s="1" t="str">
        <f>IF(SUM(L107:AE107)=0,"",AVERAGEIF(L107:AE107,"&gt;0"))</f>
        <v/>
      </c>
      <c r="AH107" s="1"/>
    </row>
    <row r="108" spans="1:34" s="1" customFormat="1">
      <c r="F108" s="8"/>
      <c r="K108" s="29"/>
      <c r="L108"/>
      <c r="M108"/>
      <c r="N108"/>
      <c r="O108"/>
      <c r="P108"/>
      <c r="Q108"/>
      <c r="R108"/>
      <c r="S108"/>
      <c r="T108"/>
      <c r="U108"/>
      <c r="V108"/>
      <c r="W108"/>
      <c r="X108"/>
      <c r="Y108"/>
      <c r="Z108"/>
      <c r="AA108"/>
      <c r="AB108"/>
      <c r="AC108"/>
      <c r="AD108"/>
      <c r="AE108"/>
    </row>
    <row r="109" spans="1:34" s="1" customFormat="1">
      <c r="A109" s="25">
        <f>(AG109/60)*10</f>
        <v>0.66666666666666663</v>
      </c>
      <c r="B109" s="756" t="str">
        <f>REPT("|",AG109*14)</f>
        <v>||||||||||||||||||||||||||||||||||||||||||||||||||||||||</v>
      </c>
      <c r="C109" s="784"/>
      <c r="D109" s="9" t="s">
        <v>95</v>
      </c>
      <c r="F109" s="1" t="s">
        <v>146</v>
      </c>
      <c r="K109" s="29"/>
      <c r="L109" s="182" t="e">
        <f>IF(SUM(L111:L113)&gt;0,AVERAGEIF(L111:L113, "&lt;&gt;0"),NA())</f>
        <v>#N/A</v>
      </c>
      <c r="M109" s="182" t="e">
        <f t="shared" ref="M109:AE109" si="9">IF(SUM(M111:M113)&gt;0,AVERAGEIF(M111:M113, "&lt;&gt;0"),NA())</f>
        <v>#N/A</v>
      </c>
      <c r="N109" s="182" t="e">
        <f t="shared" si="9"/>
        <v>#N/A</v>
      </c>
      <c r="O109" s="182">
        <f t="shared" si="9"/>
        <v>4</v>
      </c>
      <c r="P109" s="182" t="e">
        <f t="shared" si="9"/>
        <v>#N/A</v>
      </c>
      <c r="Q109" s="182" t="e">
        <f t="shared" si="9"/>
        <v>#N/A</v>
      </c>
      <c r="R109" s="182" t="e">
        <f t="shared" si="9"/>
        <v>#N/A</v>
      </c>
      <c r="S109" s="182" t="e">
        <f t="shared" si="9"/>
        <v>#N/A</v>
      </c>
      <c r="T109" s="182" t="e">
        <f t="shared" si="9"/>
        <v>#N/A</v>
      </c>
      <c r="U109" s="182" t="e">
        <f t="shared" si="9"/>
        <v>#N/A</v>
      </c>
      <c r="V109" s="182" t="e">
        <f t="shared" si="9"/>
        <v>#N/A</v>
      </c>
      <c r="W109" s="182" t="e">
        <f t="shared" si="9"/>
        <v>#N/A</v>
      </c>
      <c r="X109" s="182" t="e">
        <f t="shared" si="9"/>
        <v>#N/A</v>
      </c>
      <c r="Y109" s="182" t="e">
        <f t="shared" si="9"/>
        <v>#N/A</v>
      </c>
      <c r="Z109" s="182" t="e">
        <f t="shared" si="9"/>
        <v>#N/A</v>
      </c>
      <c r="AA109" s="182" t="e">
        <f t="shared" si="9"/>
        <v>#N/A</v>
      </c>
      <c r="AB109" s="182" t="e">
        <f t="shared" si="9"/>
        <v>#N/A</v>
      </c>
      <c r="AC109" s="182" t="e">
        <f t="shared" si="9"/>
        <v>#N/A</v>
      </c>
      <c r="AD109" s="182" t="e">
        <f t="shared" si="9"/>
        <v>#N/A</v>
      </c>
      <c r="AE109" s="182" t="e">
        <f t="shared" si="9"/>
        <v>#N/A</v>
      </c>
      <c r="AG109" s="78">
        <f>IF(SUM(AG111:AG113)&gt;0,AVERAGEIF(AG111:AG113, "&lt;&gt;0"),"")</f>
        <v>4</v>
      </c>
    </row>
    <row r="110" spans="1:34" s="1" customFormat="1">
      <c r="F110" s="8"/>
      <c r="K110" s="29"/>
      <c r="L110"/>
      <c r="M110"/>
      <c r="N110"/>
      <c r="O110"/>
      <c r="P110"/>
      <c r="Q110"/>
      <c r="R110"/>
      <c r="S110"/>
      <c r="T110"/>
      <c r="U110"/>
      <c r="V110"/>
      <c r="W110"/>
      <c r="X110"/>
      <c r="Y110"/>
      <c r="Z110"/>
      <c r="AA110"/>
      <c r="AB110"/>
      <c r="AC110"/>
      <c r="AD110"/>
      <c r="AE110"/>
    </row>
    <row r="111" spans="1:34" ht="16.5">
      <c r="A111" s="1"/>
      <c r="B111" s="26">
        <f>(AG111/60)*10</f>
        <v>0.66666666666666663</v>
      </c>
      <c r="C111" s="789" t="str">
        <f>REPT("|",AG111*14)</f>
        <v>||||||||||||||||||||||||||||||||||||||||||||||||||||||||</v>
      </c>
      <c r="D111" s="790"/>
      <c r="F111" s="8" t="s">
        <v>15</v>
      </c>
      <c r="G111" s="13" t="s">
        <v>280</v>
      </c>
      <c r="H111" s="11"/>
      <c r="I111" s="11"/>
      <c r="J111" s="11"/>
      <c r="K111" s="29" t="s">
        <v>15</v>
      </c>
      <c r="L111" t="str">
        <f>IF('(1)'!$P54&lt;&gt;0,'(1)'!$P54,"")</f>
        <v/>
      </c>
      <c r="M111" t="str">
        <f>IF('(2)'!$P54&lt;&gt;0,'(2)'!$P54,"")</f>
        <v/>
      </c>
      <c r="N111" t="str">
        <f>IF('(3)'!$P54&lt;&gt;0,'(3)'!$P54,"")</f>
        <v/>
      </c>
      <c r="O111">
        <f>IF('(4)'!$P54&lt;&gt;0,'(4)'!$P54,"")</f>
        <v>4</v>
      </c>
      <c r="P111" t="str">
        <f>IF('(5)'!$P54&lt;&gt;0,'(5)'!$P54,"")</f>
        <v/>
      </c>
      <c r="Q111" t="str">
        <f>IF('(6)'!$P54&lt;&gt;0,'(6)'!$P54,"")</f>
        <v/>
      </c>
      <c r="R111" t="str">
        <f>IF('(7)'!$P54&lt;&gt;0,'(7)'!$P54,"")</f>
        <v/>
      </c>
      <c r="S111" t="str">
        <f>IF('(8)'!$P54&lt;&gt;0,'(8)'!$P54,"")</f>
        <v/>
      </c>
      <c r="T111" t="str">
        <f>IF('(9)'!$P54&lt;&gt;0,'(9)'!$P54,"")</f>
        <v/>
      </c>
      <c r="U111" t="str">
        <f>IF('(10)'!$P54&lt;&gt;0,'(10)'!$P54,"")</f>
        <v/>
      </c>
      <c r="V111" t="str">
        <f>IF('(11)'!$P54&lt;&gt;0,'(11)'!$P54,"")</f>
        <v/>
      </c>
      <c r="W111" t="str">
        <f>IF('(12)'!$P54&lt;&gt;0,'(12)'!$P54,"")</f>
        <v/>
      </c>
      <c r="X111" t="str">
        <f>IF('(13)'!$P54&lt;&gt;0,'(13)'!$P54,"")</f>
        <v/>
      </c>
      <c r="Y111" t="str">
        <f>IF('(14)'!$P54&lt;&gt;0,'(14)'!$P54,"")</f>
        <v/>
      </c>
      <c r="Z111" t="str">
        <f>IF('(15)'!$P54&lt;&gt;0,'(15)'!$P54,"")</f>
        <v/>
      </c>
      <c r="AA111" t="str">
        <f>IF('(16)'!$P54&lt;&gt;0,'(16)'!$P54,"")</f>
        <v/>
      </c>
      <c r="AB111" t="str">
        <f>IF('(17)'!$P54&lt;&gt;0,'(17)'!$P54,"")</f>
        <v/>
      </c>
      <c r="AC111" t="str">
        <f>IF('(18)'!$P54&lt;&gt;0,'(18)'!$P54,"")</f>
        <v/>
      </c>
      <c r="AD111" t="str">
        <f>IF('(19)'!$P54&lt;&gt;0,'(19)'!$P54,"")</f>
        <v/>
      </c>
      <c r="AE111" t="str">
        <f>IF('(20)'!$P54&lt;&gt;0,'(20)'!$P54,"")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t="str">
        <f>IF('(1)'!$P55&lt;&gt;0,'(1)'!$P55,"")</f>
        <v/>
      </c>
      <c r="M112" t="str">
        <f>IF('(2)'!$P55&lt;&gt;0,'(2)'!$P55,"")</f>
        <v/>
      </c>
      <c r="N112" t="str">
        <f>IF('(3)'!$P55&lt;&gt;0,'(3)'!$P55,"")</f>
        <v/>
      </c>
      <c r="O112" t="str">
        <f>IF('(4)'!$P55&lt;&gt;0,'(4)'!$P55,"")</f>
        <v/>
      </c>
      <c r="P112" t="str">
        <f>IF('(5)'!$P55&lt;&gt;0,'(5)'!$P55,"")</f>
        <v/>
      </c>
      <c r="Q112" t="str">
        <f>IF('(6)'!$P55&lt;&gt;0,'(6)'!$P55,"")</f>
        <v/>
      </c>
      <c r="R112" t="str">
        <f>IF('(7)'!$P55&lt;&gt;0,'(7)'!$P55,"")</f>
        <v/>
      </c>
      <c r="S112" t="str">
        <f>IF('(8)'!$P55&lt;&gt;0,'(8)'!$P55,"")</f>
        <v/>
      </c>
      <c r="T112" t="str">
        <f>IF('(9)'!$P55&lt;&gt;0,'(9)'!$P55,"")</f>
        <v/>
      </c>
      <c r="U112" t="str">
        <f>IF('(10)'!$P55&lt;&gt;0,'(10)'!$P55,"")</f>
        <v/>
      </c>
      <c r="V112" t="str">
        <f>IF('(11)'!$P55&lt;&gt;0,'(11)'!$P55,"")</f>
        <v/>
      </c>
      <c r="W112" t="str">
        <f>IF('(12)'!$P55&lt;&gt;0,'(12)'!$P55,"")</f>
        <v/>
      </c>
      <c r="X112" t="str">
        <f>IF('(13)'!$P55&lt;&gt;0,'(13)'!$P55,"")</f>
        <v/>
      </c>
      <c r="Y112" t="str">
        <f>IF('(14)'!$P55&lt;&gt;0,'(14)'!$P55,"")</f>
        <v/>
      </c>
      <c r="Z112" t="str">
        <f>IF('(15)'!$P55&lt;&gt;0,'(15)'!$P55,"")</f>
        <v/>
      </c>
      <c r="AA112" t="str">
        <f>IF('(16)'!$P55&lt;&gt;0,'(16)'!$P55,"")</f>
        <v/>
      </c>
      <c r="AB112" t="str">
        <f>IF('(17)'!$P55&lt;&gt;0,'(17)'!$P55,"")</f>
        <v/>
      </c>
      <c r="AC112" t="str">
        <f>IF('(18)'!$P55&lt;&gt;0,'(18)'!$P55,"")</f>
        <v/>
      </c>
      <c r="AD112" t="str">
        <f>IF('(19)'!$P55&lt;&gt;0,'(19)'!$P55,"")</f>
        <v/>
      </c>
      <c r="AE112" t="str">
        <f>IF('(20)'!$P55&lt;&gt;0,'(20)'!$P55,"")</f>
        <v/>
      </c>
      <c r="AG112" s="1" t="str">
        <f>IF(SUM(L112:AE112)=0,"",AVERAGEIF(L112:AE112,"&gt;0"))</f>
        <v/>
      </c>
      <c r="AH112" s="1"/>
    </row>
    <row r="113" spans="1:34" ht="16.5">
      <c r="A113" s="1"/>
      <c r="B113" s="26">
        <f>(AG113/60)*10</f>
        <v>0.66666666666666663</v>
      </c>
      <c r="C113" s="789" t="str">
        <f>REPT("|",AG113*14)</f>
        <v>||||||||||||||||||||||||||||||||||||||||||||||||||||||||</v>
      </c>
      <c r="D113" s="790"/>
      <c r="F113" s="8" t="s">
        <v>145</v>
      </c>
      <c r="G113" s="13" t="s">
        <v>282</v>
      </c>
      <c r="H113" s="11"/>
      <c r="I113" s="11"/>
      <c r="J113" s="11"/>
      <c r="K113" s="29"/>
      <c r="L113" t="str">
        <f>IF('(1)'!$P56&lt;&gt;0,'(1)'!$P56,"")</f>
        <v/>
      </c>
      <c r="M113" t="str">
        <f>IF('(2)'!$P56&lt;&gt;0,'(2)'!$P56,"")</f>
        <v/>
      </c>
      <c r="N113" t="str">
        <f>IF('(3)'!$P56&lt;&gt;0,'(3)'!$P56,"")</f>
        <v/>
      </c>
      <c r="O113">
        <f>IF('(4)'!$P56&lt;&gt;0,'(4)'!$P56,"")</f>
        <v>4</v>
      </c>
      <c r="P113" t="str">
        <f>IF('(5)'!$P56&lt;&gt;0,'(5)'!$P56,"")</f>
        <v/>
      </c>
      <c r="Q113" t="str">
        <f>IF('(6)'!$P56&lt;&gt;0,'(6)'!$P56,"")</f>
        <v/>
      </c>
      <c r="R113" t="str">
        <f>IF('(7)'!$P56&lt;&gt;0,'(7)'!$P56,"")</f>
        <v/>
      </c>
      <c r="S113" t="str">
        <f>IF('(8)'!$P56&lt;&gt;0,'(8)'!$P56,"")</f>
        <v/>
      </c>
      <c r="T113" t="str">
        <f>IF('(9)'!$P56&lt;&gt;0,'(9)'!$P56,"")</f>
        <v/>
      </c>
      <c r="U113" t="str">
        <f>IF('(10)'!$P56&lt;&gt;0,'(10)'!$P56,"")</f>
        <v/>
      </c>
      <c r="V113" t="str">
        <f>IF('(11)'!$P56&lt;&gt;0,'(11)'!$P56,"")</f>
        <v/>
      </c>
      <c r="W113" t="str">
        <f>IF('(12)'!$P56&lt;&gt;0,'(12)'!$P56,"")</f>
        <v/>
      </c>
      <c r="X113" t="str">
        <f>IF('(13)'!$P56&lt;&gt;0,'(13)'!$P56,"")</f>
        <v/>
      </c>
      <c r="Y113" t="str">
        <f>IF('(14)'!$P56&lt;&gt;0,'(14)'!$P56,"")</f>
        <v/>
      </c>
      <c r="Z113" t="str">
        <f>IF('(15)'!$P56&lt;&gt;0,'(15)'!$P56,"")</f>
        <v/>
      </c>
      <c r="AA113" t="str">
        <f>IF('(16)'!$P56&lt;&gt;0,'(16)'!$P56,"")</f>
        <v/>
      </c>
      <c r="AB113" t="str">
        <f>IF('(17)'!$P56&lt;&gt;0,'(17)'!$P56,"")</f>
        <v/>
      </c>
      <c r="AC113" t="str">
        <f>IF('(18)'!$P56&lt;&gt;0,'(18)'!$P56,"")</f>
        <v/>
      </c>
      <c r="AD113" t="str">
        <f>IF('(19)'!$P56&lt;&gt;0,'(19)'!$P56,"")</f>
        <v/>
      </c>
      <c r="AE113" t="str">
        <f>IF('(20)'!$P56&lt;&gt;0,'(20)'!$P56,"")</f>
        <v/>
      </c>
      <c r="AG113" s="1">
        <f>IF(SUM(L113:AE113)=0,"",AVERAGEIF(L113:AE113,"&gt;0"))</f>
        <v>4</v>
      </c>
      <c r="AH113" s="1"/>
    </row>
    <row r="114" spans="1:34" s="1" customFormat="1">
      <c r="F114" s="8"/>
      <c r="K114" s="29"/>
      <c r="L114"/>
      <c r="M114"/>
      <c r="N114"/>
      <c r="O114"/>
      <c r="P114"/>
      <c r="Q114"/>
      <c r="R114"/>
      <c r="S114"/>
      <c r="T114"/>
      <c r="U114"/>
      <c r="V114"/>
      <c r="W114"/>
      <c r="X114"/>
      <c r="Y114"/>
      <c r="Z114"/>
      <c r="AA114"/>
      <c r="AB114"/>
      <c r="AC114"/>
      <c r="AD114"/>
      <c r="AE114"/>
    </row>
    <row r="115" spans="1:34" s="1" customFormat="1">
      <c r="A115" s="25">
        <f>(AG115/60)*10</f>
        <v>0.75</v>
      </c>
      <c r="B115" s="756" t="str">
        <f>REPT("|",AG115*14)</f>
        <v>|||||||||||||||||||||||||||||||||||||||||||||||||||||||||||||||</v>
      </c>
      <c r="C115" s="784"/>
      <c r="D115" s="9" t="s">
        <v>96</v>
      </c>
      <c r="F115" s="1" t="s">
        <v>147</v>
      </c>
      <c r="K115" s="29"/>
      <c r="L115" s="182" t="e">
        <f>IF(SUM(L117:L120)&gt;0,AVERAGEIF(L117:L120, "&lt;&gt;0"),NA())</f>
        <v>#N/A</v>
      </c>
      <c r="M115" s="182" t="e">
        <f t="shared" ref="M115:AD115" si="10">IF(SUM(M117:M120)&gt;0,AVERAGEIF(M117:M120, "&lt;&gt;0"),NA())</f>
        <v>#N/A</v>
      </c>
      <c r="N115" s="182">
        <f t="shared" si="10"/>
        <v>4.5</v>
      </c>
      <c r="O115" s="182" t="e">
        <f t="shared" si="10"/>
        <v>#N/A</v>
      </c>
      <c r="P115" s="182" t="e">
        <f t="shared" si="10"/>
        <v>#N/A</v>
      </c>
      <c r="Q115" s="182" t="e">
        <f t="shared" si="10"/>
        <v>#N/A</v>
      </c>
      <c r="R115" s="182" t="e">
        <f t="shared" si="10"/>
        <v>#N/A</v>
      </c>
      <c r="S115" s="182" t="e">
        <f t="shared" si="10"/>
        <v>#N/A</v>
      </c>
      <c r="T115" s="182" t="e">
        <f t="shared" si="10"/>
        <v>#N/A</v>
      </c>
      <c r="U115" s="182" t="e">
        <f t="shared" si="10"/>
        <v>#N/A</v>
      </c>
      <c r="V115" s="182" t="e">
        <f t="shared" si="10"/>
        <v>#N/A</v>
      </c>
      <c r="W115" s="182" t="e">
        <f t="shared" si="10"/>
        <v>#N/A</v>
      </c>
      <c r="X115" s="182" t="e">
        <f t="shared" si="10"/>
        <v>#N/A</v>
      </c>
      <c r="Y115" s="182" t="e">
        <f t="shared" si="10"/>
        <v>#N/A</v>
      </c>
      <c r="Z115" s="182" t="e">
        <f t="shared" si="10"/>
        <v>#N/A</v>
      </c>
      <c r="AA115" s="182" t="e">
        <f t="shared" si="10"/>
        <v>#N/A</v>
      </c>
      <c r="AB115" s="182" t="e">
        <f t="shared" si="10"/>
        <v>#N/A</v>
      </c>
      <c r="AC115" s="182" t="e">
        <f t="shared" si="10"/>
        <v>#N/A</v>
      </c>
      <c r="AD115" s="182" t="e">
        <f t="shared" si="10"/>
        <v>#N/A</v>
      </c>
      <c r="AE115" s="181"/>
      <c r="AG115" s="78">
        <f>IF(SUM(AG117:AG120)&gt;0,AVERAGEIF(AG117:AG120, "&lt;&gt;0"),"")</f>
        <v>4.5</v>
      </c>
    </row>
    <row r="116" spans="1:34" s="1" customFormat="1">
      <c r="F116" s="8"/>
      <c r="K116" s="29"/>
      <c r="L116"/>
      <c r="M116"/>
      <c r="N116"/>
      <c r="O116"/>
      <c r="P116"/>
      <c r="Q116"/>
      <c r="R116"/>
      <c r="S116"/>
      <c r="T116"/>
      <c r="U116"/>
      <c r="V116"/>
      <c r="W116"/>
      <c r="X116"/>
      <c r="Y116"/>
      <c r="Z116"/>
      <c r="AA116"/>
      <c r="AB116"/>
      <c r="AC116"/>
      <c r="AD116"/>
      <c r="AE116"/>
    </row>
    <row r="117" spans="1:34" ht="16.5">
      <c r="A117" s="1"/>
      <c r="B117" s="26">
        <f t="shared" ref="B117:B127" si="11">(AG117/60)*10</f>
        <v>0.66666666666666663</v>
      </c>
      <c r="C117" s="789" t="str">
        <f>REPT("|",AG117*14)</f>
        <v>||||||||||||||||||||||||||||||||||||||||||||||||||||||||</v>
      </c>
      <c r="D117" s="790"/>
      <c r="F117" s="8" t="s">
        <v>17</v>
      </c>
      <c r="G117" s="13" t="s">
        <v>283</v>
      </c>
      <c r="H117" s="11"/>
      <c r="I117" s="11"/>
      <c r="J117" s="11"/>
      <c r="K117" s="29" t="s">
        <v>17</v>
      </c>
      <c r="L117" t="str">
        <f>IF('(1)'!$P60&lt;&gt;0,'(1)'!$P60,"")</f>
        <v/>
      </c>
      <c r="M117" t="str">
        <f>IF('(2)'!$P60&lt;&gt;0,'(2)'!$P60,"")</f>
        <v/>
      </c>
      <c r="N117">
        <f>IF('(3)'!$P60&lt;&gt;0,'(3)'!$P60,"")</f>
        <v>4</v>
      </c>
      <c r="O117" t="str">
        <f>IF('(4)'!$P60&lt;&gt;0,'(4)'!$P60,"")</f>
        <v/>
      </c>
      <c r="P117" t="str">
        <f>IF('(5)'!$P60&lt;&gt;0,'(5)'!$P60,"")</f>
        <v/>
      </c>
      <c r="Q117" t="str">
        <f>IF('(6)'!$P60&lt;&gt;0,'(6)'!$P60,"")</f>
        <v/>
      </c>
      <c r="R117" t="str">
        <f>IF('(7)'!$P60&lt;&gt;0,'(7)'!$P60,"")</f>
        <v/>
      </c>
      <c r="S117" t="str">
        <f>IF('(8)'!$P60&lt;&gt;0,'(8)'!$P60,"")</f>
        <v/>
      </c>
      <c r="T117" t="str">
        <f>IF('(9)'!$P60&lt;&gt;0,'(9)'!$P60,"")</f>
        <v/>
      </c>
      <c r="U117" t="str">
        <f>IF('(10)'!$P60&lt;&gt;0,'(10)'!$P60,"")</f>
        <v/>
      </c>
      <c r="V117" t="str">
        <f>IF('(11)'!$P60&lt;&gt;0,'(11)'!$P60,"")</f>
        <v/>
      </c>
      <c r="W117" t="str">
        <f>IF('(12)'!$P60&lt;&gt;0,'(12)'!$P60,"")</f>
        <v/>
      </c>
      <c r="X117" t="str">
        <f>IF('(13)'!$P60&lt;&gt;0,'(13)'!$P60,"")</f>
        <v/>
      </c>
      <c r="Y117" t="str">
        <f>IF('(14)'!$P60&lt;&gt;0,'(14)'!$P60,"")</f>
        <v/>
      </c>
      <c r="Z117" t="str">
        <f>IF('(15)'!$P60&lt;&gt;0,'(15)'!$P60,"")</f>
        <v/>
      </c>
      <c r="AA117" t="str">
        <f>IF('(16)'!$P60&lt;&gt;0,'(16)'!$P60,"")</f>
        <v/>
      </c>
      <c r="AB117" t="str">
        <f>IF('(17)'!$P60&lt;&gt;0,'(17)'!$P60,"")</f>
        <v/>
      </c>
      <c r="AC117" t="str">
        <f>IF('(18)'!$P60&lt;&gt;0,'(18)'!$P60,"")</f>
        <v/>
      </c>
      <c r="AD117" t="str">
        <f>IF('(19)'!$P60&lt;&gt;0,'(19)'!$P60,"")</f>
        <v/>
      </c>
      <c r="AE117" t="str">
        <f>IF('(20)'!$P60&lt;&gt;0,'(20)'!$P60,"")</f>
        <v/>
      </c>
      <c r="AG117" s="1">
        <f>IF(SUM(L117:AE117)=0,"",AVERAGEIF(L117:AE117,"&gt;0"))</f>
        <v>4</v>
      </c>
      <c r="AH117" s="1"/>
    </row>
    <row r="118" spans="1:34" ht="16.5">
      <c r="A118" s="1"/>
      <c r="B118" s="26" t="e">
        <f t="shared" si="11"/>
        <v>#VALUE!</v>
      </c>
      <c r="C118" s="789" t="e">
        <f>REPT("|",AG118*14)</f>
        <v>#VALUE!</v>
      </c>
      <c r="D118" s="790"/>
      <c r="F118" s="8" t="s">
        <v>18</v>
      </c>
      <c r="G118" s="13" t="s">
        <v>284</v>
      </c>
      <c r="H118" s="11"/>
      <c r="I118" s="11"/>
      <c r="J118" s="11"/>
      <c r="K118" s="29" t="s">
        <v>18</v>
      </c>
      <c r="L118" t="str">
        <f>IF('(1)'!$P61&lt;&gt;0,'(1)'!$P61,"")</f>
        <v/>
      </c>
      <c r="M118" t="str">
        <f>IF('(2)'!$P61&lt;&gt;0,'(2)'!$P61,"")</f>
        <v/>
      </c>
      <c r="N118" t="str">
        <f>IF('(3)'!$P61&lt;&gt;0,'(3)'!$P61,"")</f>
        <v/>
      </c>
      <c r="O118" t="str">
        <f>IF('(4)'!$P61&lt;&gt;0,'(4)'!$P61,"")</f>
        <v/>
      </c>
      <c r="P118" t="str">
        <f>IF('(5)'!$P61&lt;&gt;0,'(5)'!$P61,"")</f>
        <v/>
      </c>
      <c r="Q118" t="str">
        <f>IF('(6)'!$P61&lt;&gt;0,'(6)'!$P61,"")</f>
        <v/>
      </c>
      <c r="R118" t="str">
        <f>IF('(7)'!$P61&lt;&gt;0,'(7)'!$P61,"")</f>
        <v/>
      </c>
      <c r="S118" t="str">
        <f>IF('(8)'!$P61&lt;&gt;0,'(8)'!$P61,"")</f>
        <v/>
      </c>
      <c r="T118" t="str">
        <f>IF('(9)'!$P61&lt;&gt;0,'(9)'!$P61,"")</f>
        <v/>
      </c>
      <c r="U118" t="str">
        <f>IF('(10)'!$P61&lt;&gt;0,'(10)'!$P61,"")</f>
        <v/>
      </c>
      <c r="V118" t="str">
        <f>IF('(11)'!$P61&lt;&gt;0,'(11)'!$P61,"")</f>
        <v/>
      </c>
      <c r="W118" t="str">
        <f>IF('(12)'!$P61&lt;&gt;0,'(12)'!$P61,"")</f>
        <v/>
      </c>
      <c r="X118" t="str">
        <f>IF('(13)'!$P61&lt;&gt;0,'(13)'!$P61,"")</f>
        <v/>
      </c>
      <c r="Y118" t="str">
        <f>IF('(14)'!$P61&lt;&gt;0,'(14)'!$P61,"")</f>
        <v/>
      </c>
      <c r="Z118" t="str">
        <f>IF('(15)'!$P61&lt;&gt;0,'(15)'!$P61,"")</f>
        <v/>
      </c>
      <c r="AA118" t="str">
        <f>IF('(16)'!$P61&lt;&gt;0,'(16)'!$P61,"")</f>
        <v/>
      </c>
      <c r="AB118" t="str">
        <f>IF('(17)'!$P61&lt;&gt;0,'(17)'!$P61,"")</f>
        <v/>
      </c>
      <c r="AC118" t="str">
        <f>IF('(18)'!$P61&lt;&gt;0,'(18)'!$P61,"")</f>
        <v/>
      </c>
      <c r="AD118" t="str">
        <f>IF('(19)'!$P61&lt;&gt;0,'(19)'!$P61,"")</f>
        <v/>
      </c>
      <c r="AE118" t="str">
        <f>IF('(20)'!$P61&lt;&gt;0,'(20)'!$P61,"")</f>
        <v/>
      </c>
      <c r="AG118" s="1" t="str">
        <f>IF(SUM(L118:AE118)=0,"",AVERAGEIF(L118:AE118,"&gt;0"))</f>
        <v/>
      </c>
      <c r="AH118" s="1"/>
    </row>
    <row r="119" spans="1:34" ht="16.5">
      <c r="A119" s="1"/>
      <c r="B119" s="26">
        <f t="shared" si="11"/>
        <v>0.83333333333333326</v>
      </c>
      <c r="C119" s="789" t="str">
        <f>REPT("|",AG119*14)</f>
        <v>||||||||||||||||||||||||||||||||||||||||||||||||||||||||||||||||||||||</v>
      </c>
      <c r="D119" s="790"/>
      <c r="F119" s="8" t="s">
        <v>19</v>
      </c>
      <c r="G119" s="13" t="s">
        <v>285</v>
      </c>
      <c r="H119" s="11"/>
      <c r="I119" s="11"/>
      <c r="J119" s="11"/>
      <c r="K119" s="29" t="s">
        <v>19</v>
      </c>
      <c r="L119" t="str">
        <f>IF('(1)'!$P62&lt;&gt;0,'(1)'!$P62,"")</f>
        <v/>
      </c>
      <c r="M119" t="str">
        <f>IF('(2)'!$P62&lt;&gt;0,'(2)'!$P62,"")</f>
        <v/>
      </c>
      <c r="N119">
        <f>IF('(3)'!$P62&lt;&gt;0,'(3)'!$P62,"")</f>
        <v>5</v>
      </c>
      <c r="O119" t="str">
        <f>IF('(4)'!$P62&lt;&gt;0,'(4)'!$P62,"")</f>
        <v/>
      </c>
      <c r="P119" t="str">
        <f>IF('(5)'!$P62&lt;&gt;0,'(5)'!$P62,"")</f>
        <v/>
      </c>
      <c r="Q119" t="str">
        <f>IF('(6)'!$P62&lt;&gt;0,'(6)'!$P62,"")</f>
        <v/>
      </c>
      <c r="R119" t="str">
        <f>IF('(7)'!$P62&lt;&gt;0,'(7)'!$P62,"")</f>
        <v/>
      </c>
      <c r="S119" t="str">
        <f>IF('(8)'!$P62&lt;&gt;0,'(8)'!$P62,"")</f>
        <v/>
      </c>
      <c r="T119" t="str">
        <f>IF('(9)'!$P62&lt;&gt;0,'(9)'!$P62,"")</f>
        <v/>
      </c>
      <c r="U119" t="str">
        <f>IF('(10)'!$P62&lt;&gt;0,'(10)'!$P62,"")</f>
        <v/>
      </c>
      <c r="V119" t="str">
        <f>IF('(11)'!$P62&lt;&gt;0,'(11)'!$P62,"")</f>
        <v/>
      </c>
      <c r="W119" t="str">
        <f>IF('(12)'!$P62&lt;&gt;0,'(12)'!$P62,"")</f>
        <v/>
      </c>
      <c r="X119" t="str">
        <f>IF('(13)'!$P62&lt;&gt;0,'(13)'!$P62,"")</f>
        <v/>
      </c>
      <c r="Y119" t="str">
        <f>IF('(14)'!$P62&lt;&gt;0,'(14)'!$P62,"")</f>
        <v/>
      </c>
      <c r="Z119" t="str">
        <f>IF('(15)'!$P62&lt;&gt;0,'(15)'!$P62,"")</f>
        <v/>
      </c>
      <c r="AA119" t="str">
        <f>IF('(16)'!$P62&lt;&gt;0,'(16)'!$P62,"")</f>
        <v/>
      </c>
      <c r="AB119" t="str">
        <f>IF('(17)'!$P62&lt;&gt;0,'(17)'!$P62,"")</f>
        <v/>
      </c>
      <c r="AC119" t="str">
        <f>IF('(18)'!$P62&lt;&gt;0,'(18)'!$P62,"")</f>
        <v/>
      </c>
      <c r="AD119" t="str">
        <f>IF('(19)'!$P62&lt;&gt;0,'(19)'!$P62,"")</f>
        <v/>
      </c>
      <c r="AE119" t="str">
        <f>IF('(20)'!$P62&lt;&gt;0,'(20)'!$P62,"")</f>
        <v/>
      </c>
      <c r="AG119" s="1">
        <f>IF(SUM(L119:AE119)=0,"",AVERAGEIF(L119:AE119,"&gt;0"))</f>
        <v>5</v>
      </c>
      <c r="AH119" s="1"/>
    </row>
    <row r="120" spans="1:34" ht="16.5">
      <c r="A120" s="1"/>
      <c r="B120" s="26" t="e">
        <f t="shared" si="11"/>
        <v>#VALUE!</v>
      </c>
      <c r="C120" s="789" t="e">
        <f>REPT("|",AG120*14)</f>
        <v>#VALUE!</v>
      </c>
      <c r="D120" s="790"/>
      <c r="F120" s="8" t="s">
        <v>20</v>
      </c>
      <c r="G120" s="13" t="s">
        <v>286</v>
      </c>
      <c r="H120" s="11"/>
      <c r="I120" s="11"/>
      <c r="J120" s="11"/>
      <c r="K120" s="29" t="s">
        <v>20</v>
      </c>
      <c r="L120" t="str">
        <f>IF('(1)'!$P63&lt;&gt;0,'(1)'!$P63,"")</f>
        <v/>
      </c>
      <c r="M120" t="str">
        <f>IF('(2)'!$P63&lt;&gt;0,'(2)'!$P63,"")</f>
        <v/>
      </c>
      <c r="N120" t="str">
        <f>IF('(3)'!$P63&lt;&gt;0,'(3)'!$P63,"")</f>
        <v/>
      </c>
      <c r="O120" t="str">
        <f>IF('(4)'!$P63&lt;&gt;0,'(4)'!$P63,"")</f>
        <v/>
      </c>
      <c r="P120" t="str">
        <f>IF('(5)'!$P63&lt;&gt;0,'(5)'!$P63,"")</f>
        <v/>
      </c>
      <c r="Q120" t="str">
        <f>IF('(6)'!$P63&lt;&gt;0,'(6)'!$P63,"")</f>
        <v/>
      </c>
      <c r="R120" t="str">
        <f>IF('(7)'!$P63&lt;&gt;0,'(7)'!$P63,"")</f>
        <v/>
      </c>
      <c r="S120" t="str">
        <f>IF('(8)'!$P63&lt;&gt;0,'(8)'!$P63,"")</f>
        <v/>
      </c>
      <c r="T120" t="str">
        <f>IF('(9)'!$P63&lt;&gt;0,'(9)'!$P63,"")</f>
        <v/>
      </c>
      <c r="U120" t="str">
        <f>IF('(10)'!$P63&lt;&gt;0,'(10)'!$P63,"")</f>
        <v/>
      </c>
      <c r="V120" t="str">
        <f>IF('(11)'!$P63&lt;&gt;0,'(11)'!$P63,"")</f>
        <v/>
      </c>
      <c r="W120" t="str">
        <f>IF('(12)'!$P63&lt;&gt;0,'(12)'!$P63,"")</f>
        <v/>
      </c>
      <c r="X120" t="str">
        <f>IF('(13)'!$P63&lt;&gt;0,'(13)'!$P63,"")</f>
        <v/>
      </c>
      <c r="Y120" t="str">
        <f>IF('(14)'!$P63&lt;&gt;0,'(14)'!$P63,"")</f>
        <v/>
      </c>
      <c r="Z120" t="str">
        <f>IF('(15)'!$P63&lt;&gt;0,'(15)'!$P63,"")</f>
        <v/>
      </c>
      <c r="AA120" t="str">
        <f>IF('(16)'!$P63&lt;&gt;0,'(16)'!$P63,"")</f>
        <v/>
      </c>
      <c r="AB120" t="str">
        <f>IF('(17)'!$P63&lt;&gt;0,'(17)'!$P63,"")</f>
        <v/>
      </c>
      <c r="AC120" t="str">
        <f>IF('(18)'!$P63&lt;&gt;0,'(18)'!$P63,"")</f>
        <v/>
      </c>
      <c r="AD120" t="str">
        <f>IF('(19)'!$P63&lt;&gt;0,'(19)'!$P63,"")</f>
        <v/>
      </c>
      <c r="AE120" t="str">
        <f>IF('(20)'!$P63&lt;&gt;0,'(20)'!$P63,"")</f>
        <v/>
      </c>
      <c r="AG120" s="1" t="str">
        <f>IF(SUM(L120:AE120)=0,"",AVERAGEIF(L120:AE120,"&gt;0"))</f>
        <v/>
      </c>
      <c r="AH120" s="1"/>
    </row>
    <row r="121" spans="1:34" ht="16.5">
      <c r="A121" s="1"/>
      <c r="B121" s="26"/>
      <c r="D121" s="74"/>
      <c r="F121" s="8"/>
      <c r="G121" s="11"/>
      <c r="H121" s="11"/>
      <c r="I121" s="11"/>
      <c r="J121" s="11"/>
      <c r="K121" s="29" t="s">
        <v>21</v>
      </c>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2" t="e">
        <f>IF(SUM(L124:L127)&gt;0,AVERAGEIF(L124:L127, "&lt;&gt;0"),NA())</f>
        <v>#N/A</v>
      </c>
      <c r="M122" s="182" t="e">
        <f t="shared" ref="M122:AE122" si="12">IF(SUM(M124:M127)&gt;0,AVERAGEIF(M124:M127, "&lt;&gt;0"),NA())</f>
        <v>#N/A</v>
      </c>
      <c r="N122" s="182" t="e">
        <f t="shared" si="12"/>
        <v>#N/A</v>
      </c>
      <c r="O122" s="182" t="e">
        <f t="shared" si="12"/>
        <v>#N/A</v>
      </c>
      <c r="P122" s="182" t="e">
        <f t="shared" si="12"/>
        <v>#N/A</v>
      </c>
      <c r="Q122" s="182" t="e">
        <f t="shared" si="12"/>
        <v>#N/A</v>
      </c>
      <c r="R122" s="182" t="e">
        <f t="shared" si="12"/>
        <v>#N/A</v>
      </c>
      <c r="S122" s="182" t="e">
        <f t="shared" si="12"/>
        <v>#N/A</v>
      </c>
      <c r="T122" s="182" t="e">
        <f t="shared" si="12"/>
        <v>#N/A</v>
      </c>
      <c r="U122" s="182" t="e">
        <f t="shared" si="12"/>
        <v>#N/A</v>
      </c>
      <c r="V122" s="182" t="e">
        <f t="shared" si="12"/>
        <v>#N/A</v>
      </c>
      <c r="W122" s="182" t="e">
        <f t="shared" si="12"/>
        <v>#N/A</v>
      </c>
      <c r="X122" s="182" t="e">
        <f t="shared" si="12"/>
        <v>#N/A</v>
      </c>
      <c r="Y122" s="182" t="e">
        <f t="shared" si="12"/>
        <v>#N/A</v>
      </c>
      <c r="Z122" s="182" t="e">
        <f t="shared" si="12"/>
        <v>#N/A</v>
      </c>
      <c r="AA122" s="182" t="e">
        <f t="shared" si="12"/>
        <v>#N/A</v>
      </c>
      <c r="AB122" s="182" t="e">
        <f t="shared" si="12"/>
        <v>#N/A</v>
      </c>
      <c r="AC122" s="182" t="e">
        <f t="shared" si="12"/>
        <v>#N/A</v>
      </c>
      <c r="AD122" s="182" t="e">
        <f t="shared" si="12"/>
        <v>#N/A</v>
      </c>
      <c r="AE122" s="182" t="e">
        <f t="shared" si="12"/>
        <v>#N/A</v>
      </c>
      <c r="AG122" s="78" t="str">
        <f>IF(SUM(AG124:AG127)&gt;0,AVERAGEIF(AG124:AG127, "&lt;&gt;0"),"")</f>
        <v/>
      </c>
      <c r="AH122" s="1"/>
    </row>
    <row r="123" spans="1:34" ht="16.5">
      <c r="A123" s="1"/>
      <c r="B123" s="26"/>
      <c r="D123" s="9"/>
      <c r="F123" s="75"/>
      <c r="G123" s="11"/>
      <c r="H123" s="11"/>
      <c r="I123" s="11"/>
      <c r="J123" s="11"/>
      <c r="K123" s="29"/>
      <c r="AG123" s="1"/>
      <c r="AH123" s="1"/>
    </row>
    <row r="124" spans="1:34" ht="16.5">
      <c r="A124" s="1"/>
      <c r="B124" s="26" t="e">
        <f t="shared" si="11"/>
        <v>#VALUE!</v>
      </c>
      <c r="C124" s="789" t="e">
        <f>REPT("|",AG124*14)</f>
        <v>#VALUE!</v>
      </c>
      <c r="D124" s="790"/>
      <c r="F124" s="8" t="s">
        <v>150</v>
      </c>
      <c r="G124" s="13" t="s">
        <v>287</v>
      </c>
      <c r="H124" s="11"/>
      <c r="I124" s="11"/>
      <c r="J124" s="11"/>
      <c r="K124" s="29"/>
      <c r="L124" t="str">
        <f>IF('(1)'!$P67&lt;&gt;0,'(1)'!$P67,"")</f>
        <v/>
      </c>
      <c r="M124" t="str">
        <f>IF('(2)'!$P67&lt;&gt;0,'(2)'!$P67,"")</f>
        <v/>
      </c>
      <c r="N124" t="str">
        <f>IF('(3)'!$P67&lt;&gt;0,'(3)'!$P67,"")</f>
        <v/>
      </c>
      <c r="O124" t="str">
        <f>IF('(4)'!$P67&lt;&gt;0,'(4)'!$P67,"")</f>
        <v/>
      </c>
      <c r="P124" t="str">
        <f>IF('(5)'!$P67&lt;&gt;0,'(5)'!$P67,"")</f>
        <v/>
      </c>
      <c r="Q124" t="str">
        <f>IF('(6)'!$P67&lt;&gt;0,'(6)'!$P67,"")</f>
        <v/>
      </c>
      <c r="R124" t="str">
        <f>IF('(7)'!$P67&lt;&gt;0,'(7)'!$P67,"")</f>
        <v/>
      </c>
      <c r="S124" t="str">
        <f>IF('(8)'!$P67&lt;&gt;0,'(8)'!$P67,"")</f>
        <v/>
      </c>
      <c r="T124" t="str">
        <f>IF('(9)'!$P67&lt;&gt;0,'(9)'!$P67,"")</f>
        <v/>
      </c>
      <c r="U124" t="str">
        <f>IF('(10)'!$P67&lt;&gt;0,'(10)'!$P67,"")</f>
        <v/>
      </c>
      <c r="V124" t="str">
        <f>IF('(11)'!$P67&lt;&gt;0,'(11)'!$P67,"")</f>
        <v/>
      </c>
      <c r="W124" t="str">
        <f>IF('(12)'!$P67&lt;&gt;0,'(12)'!$P67,"")</f>
        <v/>
      </c>
      <c r="X124" t="str">
        <f>IF('(13)'!$P67&lt;&gt;0,'(13)'!$P67,"")</f>
        <v/>
      </c>
      <c r="Y124" t="str">
        <f>IF('(14)'!$P67&lt;&gt;0,'(14)'!$P67,"")</f>
        <v/>
      </c>
      <c r="Z124" t="str">
        <f>IF('(15)'!$P67&lt;&gt;0,'(15)'!$P67,"")</f>
        <v/>
      </c>
      <c r="AA124" t="str">
        <f>IF('(16)'!$P67&lt;&gt;0,'(16)'!$P67,"")</f>
        <v/>
      </c>
      <c r="AB124" t="str">
        <f>IF('(17)'!$P67&lt;&gt;0,'(17)'!$P67,"")</f>
        <v/>
      </c>
      <c r="AC124" t="str">
        <f>IF('(18)'!$P67&lt;&gt;0,'(18)'!$P67,"")</f>
        <v/>
      </c>
      <c r="AD124" t="str">
        <f>IF('(19)'!$P67&lt;&gt;0,'(19)'!$P67,"")</f>
        <v/>
      </c>
      <c r="AE124" t="str">
        <f>IF('(20)'!$P67&lt;&gt;0,'(20)'!$P67,"")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t="str">
        <f>IF('(1)'!$P68&lt;&gt;0,'(1)'!$P68,"")</f>
        <v/>
      </c>
      <c r="M125" t="str">
        <f>IF('(2)'!$P68&lt;&gt;0,'(2)'!$P68,"")</f>
        <v/>
      </c>
      <c r="N125" t="str">
        <f>IF('(3)'!$P68&lt;&gt;0,'(3)'!$P68,"")</f>
        <v/>
      </c>
      <c r="O125" t="str">
        <f>IF('(4)'!$P68&lt;&gt;0,'(4)'!$P68,"")</f>
        <v/>
      </c>
      <c r="P125" t="str">
        <f>IF('(5)'!$P68&lt;&gt;0,'(5)'!$P68,"")</f>
        <v/>
      </c>
      <c r="Q125" t="str">
        <f>IF('(6)'!$P68&lt;&gt;0,'(6)'!$P68,"")</f>
        <v/>
      </c>
      <c r="R125" t="str">
        <f>IF('(7)'!$P68&lt;&gt;0,'(7)'!$P68,"")</f>
        <v/>
      </c>
      <c r="S125" t="str">
        <f>IF('(8)'!$P68&lt;&gt;0,'(8)'!$P68,"")</f>
        <v/>
      </c>
      <c r="T125" t="str">
        <f>IF('(9)'!$P68&lt;&gt;0,'(9)'!$P68,"")</f>
        <v/>
      </c>
      <c r="U125" t="str">
        <f>IF('(10)'!$P68&lt;&gt;0,'(10)'!$P68,"")</f>
        <v/>
      </c>
      <c r="V125" t="str">
        <f>IF('(11)'!$P68&lt;&gt;0,'(11)'!$P68,"")</f>
        <v/>
      </c>
      <c r="W125" t="str">
        <f>IF('(12)'!$P68&lt;&gt;0,'(12)'!$P68,"")</f>
        <v/>
      </c>
      <c r="X125" t="str">
        <f>IF('(13)'!$P68&lt;&gt;0,'(13)'!$P68,"")</f>
        <v/>
      </c>
      <c r="Y125" t="str">
        <f>IF('(14)'!$P68&lt;&gt;0,'(14)'!$P68,"")</f>
        <v/>
      </c>
      <c r="Z125" t="str">
        <f>IF('(15)'!$P68&lt;&gt;0,'(15)'!$P68,"")</f>
        <v/>
      </c>
      <c r="AA125" t="str">
        <f>IF('(16)'!$P68&lt;&gt;0,'(16)'!$P68,"")</f>
        <v/>
      </c>
      <c r="AB125" t="str">
        <f>IF('(17)'!$P68&lt;&gt;0,'(17)'!$P68,"")</f>
        <v/>
      </c>
      <c r="AC125" t="str">
        <f>IF('(18)'!$P68&lt;&gt;0,'(18)'!$P68,"")</f>
        <v/>
      </c>
      <c r="AD125" t="str">
        <f>IF('(19)'!$P68&lt;&gt;0,'(19)'!$P68,"")</f>
        <v/>
      </c>
      <c r="AE125" t="str">
        <f>IF('(20)'!$P68&lt;&gt;0,'(20)'!$P68,"")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t="str">
        <f>IF('(1)'!$P69&lt;&gt;0,'(1)'!$P69,"")</f>
        <v/>
      </c>
      <c r="M126" t="str">
        <f>IF('(2)'!$P69&lt;&gt;0,'(2)'!$P69,"")</f>
        <v/>
      </c>
      <c r="N126" t="str">
        <f>IF('(3)'!$P69&lt;&gt;0,'(3)'!$P69,"")</f>
        <v/>
      </c>
      <c r="O126" t="str">
        <f>IF('(4)'!$P69&lt;&gt;0,'(4)'!$P69,"")</f>
        <v/>
      </c>
      <c r="P126" t="str">
        <f>IF('(5)'!$P69&lt;&gt;0,'(5)'!$P69,"")</f>
        <v/>
      </c>
      <c r="Q126" t="str">
        <f>IF('(6)'!$P69&lt;&gt;0,'(6)'!$P69,"")</f>
        <v/>
      </c>
      <c r="R126" t="str">
        <f>IF('(7)'!$P69&lt;&gt;0,'(7)'!$P69,"")</f>
        <v/>
      </c>
      <c r="S126" t="str">
        <f>IF('(8)'!$P69&lt;&gt;0,'(8)'!$P69,"")</f>
        <v/>
      </c>
      <c r="T126" t="str">
        <f>IF('(9)'!$P69&lt;&gt;0,'(9)'!$P69,"")</f>
        <v/>
      </c>
      <c r="U126" t="str">
        <f>IF('(10)'!$P69&lt;&gt;0,'(10)'!$P69,"")</f>
        <v/>
      </c>
      <c r="V126" t="str">
        <f>IF('(11)'!$P69&lt;&gt;0,'(11)'!$P69,"")</f>
        <v/>
      </c>
      <c r="W126" t="str">
        <f>IF('(12)'!$P69&lt;&gt;0,'(12)'!$P69,"")</f>
        <v/>
      </c>
      <c r="X126" t="str">
        <f>IF('(13)'!$P69&lt;&gt;0,'(13)'!$P69,"")</f>
        <v/>
      </c>
      <c r="Y126" t="str">
        <f>IF('(14)'!$P69&lt;&gt;0,'(14)'!$P69,"")</f>
        <v/>
      </c>
      <c r="Z126" t="str">
        <f>IF('(15)'!$P69&lt;&gt;0,'(15)'!$P69,"")</f>
        <v/>
      </c>
      <c r="AA126" t="str">
        <f>IF('(16)'!$P69&lt;&gt;0,'(16)'!$P69,"")</f>
        <v/>
      </c>
      <c r="AB126" t="str">
        <f>IF('(17)'!$P69&lt;&gt;0,'(17)'!$P69,"")</f>
        <v/>
      </c>
      <c r="AC126" t="str">
        <f>IF('(18)'!$P69&lt;&gt;0,'(18)'!$P69,"")</f>
        <v/>
      </c>
      <c r="AD126" t="str">
        <f>IF('(19)'!$P69&lt;&gt;0,'(19)'!$P69,"")</f>
        <v/>
      </c>
      <c r="AE126" t="str">
        <f>IF('(20)'!$P69&lt;&gt;0,'(20)'!$P69,"")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t="str">
        <f>IF('(1)'!$P70&lt;&gt;0,'(1)'!$P70,"")</f>
        <v/>
      </c>
      <c r="M127" t="str">
        <f>IF('(2)'!$P70&lt;&gt;0,'(2)'!$P70,"")</f>
        <v/>
      </c>
      <c r="N127" t="str">
        <f>IF('(3)'!$P70&lt;&gt;0,'(3)'!$P70,"")</f>
        <v/>
      </c>
      <c r="O127" t="str">
        <f>IF('(4)'!$P70&lt;&gt;0,'(4)'!$P70,"")</f>
        <v/>
      </c>
      <c r="P127" t="str">
        <f>IF('(5)'!$P70&lt;&gt;0,'(5)'!$P70,"")</f>
        <v/>
      </c>
      <c r="Q127" t="str">
        <f>IF('(6)'!$P70&lt;&gt;0,'(6)'!$P70,"")</f>
        <v/>
      </c>
      <c r="R127" t="str">
        <f>IF('(7)'!$P70&lt;&gt;0,'(7)'!$P70,"")</f>
        <v/>
      </c>
      <c r="S127" t="str">
        <f>IF('(8)'!$P70&lt;&gt;0,'(8)'!$P70,"")</f>
        <v/>
      </c>
      <c r="T127" t="str">
        <f>IF('(9)'!$P70&lt;&gt;0,'(9)'!$P70,"")</f>
        <v/>
      </c>
      <c r="U127" t="str">
        <f>IF('(10)'!$P70&lt;&gt;0,'(10)'!$P70,"")</f>
        <v/>
      </c>
      <c r="V127" t="str">
        <f>IF('(11)'!$P70&lt;&gt;0,'(11)'!$P70,"")</f>
        <v/>
      </c>
      <c r="W127" t="str">
        <f>IF('(12)'!$P70&lt;&gt;0,'(12)'!$P70,"")</f>
        <v/>
      </c>
      <c r="X127" t="str">
        <f>IF('(13)'!$P70&lt;&gt;0,'(13)'!$P70,"")</f>
        <v/>
      </c>
      <c r="Y127" t="str">
        <f>IF('(14)'!$P70&lt;&gt;0,'(14)'!$P70,"")</f>
        <v/>
      </c>
      <c r="Z127" t="str">
        <f>IF('(15)'!$P70&lt;&gt;0,'(15)'!$P70,"")</f>
        <v/>
      </c>
      <c r="AA127" t="str">
        <f>IF('(16)'!$P70&lt;&gt;0,'(16)'!$P70,"")</f>
        <v/>
      </c>
      <c r="AB127" t="str">
        <f>IF('(17)'!$P70&lt;&gt;0,'(17)'!$P70,"")</f>
        <v/>
      </c>
      <c r="AC127" t="str">
        <f>IF('(18)'!$P70&lt;&gt;0,'(18)'!$P70,"")</f>
        <v/>
      </c>
      <c r="AD127" t="str">
        <f>IF('(19)'!$P70&lt;&gt;0,'(19)'!$P70,"")</f>
        <v/>
      </c>
      <c r="AE127" t="str">
        <f>IF('(20)'!$P70&lt;&gt;0,'(20)'!$P70,"")</f>
        <v/>
      </c>
      <c r="AG127" s="1" t="str">
        <f>IF(SUM(L127:AE127)=0,"",AVERAGEIF(L127:AE127,"&gt;0"))</f>
        <v/>
      </c>
      <c r="AH127" s="1"/>
    </row>
    <row r="128" spans="1:34" s="1" customFormat="1">
      <c r="F128" s="8"/>
      <c r="K128" s="29"/>
      <c r="L128"/>
      <c r="M128"/>
      <c r="N128"/>
      <c r="O128"/>
      <c r="P128"/>
      <c r="Q128"/>
      <c r="R128"/>
      <c r="S128"/>
      <c r="T128"/>
      <c r="U128"/>
      <c r="V128"/>
      <c r="W128"/>
      <c r="X128"/>
      <c r="Y128"/>
      <c r="Z128"/>
      <c r="AA128"/>
      <c r="AB128"/>
      <c r="AC128"/>
      <c r="AD128"/>
      <c r="AE128"/>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c r="M130"/>
      <c r="N130"/>
      <c r="O130"/>
      <c r="P130"/>
      <c r="Q130"/>
      <c r="R130"/>
      <c r="S130"/>
      <c r="T130"/>
      <c r="U130"/>
      <c r="V130"/>
      <c r="W130"/>
      <c r="X130"/>
      <c r="Y130"/>
      <c r="Z130"/>
      <c r="AA130"/>
      <c r="AB130"/>
      <c r="AC130"/>
      <c r="AD130"/>
      <c r="AE130"/>
    </row>
    <row r="131" spans="1:38" s="1" customFormat="1">
      <c r="A131" s="25">
        <f>(AG131/60)*10</f>
        <v>0.75</v>
      </c>
      <c r="B131" s="756" t="str">
        <f>REPT("|",AG131*14)</f>
        <v>|||||||||||||||||||||||||||||||||||||||||||||||||||||||||||||||</v>
      </c>
      <c r="C131" s="784"/>
      <c r="D131" s="9" t="s">
        <v>97</v>
      </c>
      <c r="F131" s="1" t="s">
        <v>154</v>
      </c>
      <c r="K131" s="29"/>
      <c r="L131" s="182" t="e">
        <f>IF(SUM(L133:L138)&gt;0,AVERAGEIF(L133:L138, "&lt;&gt;0"),NA())</f>
        <v>#N/A</v>
      </c>
      <c r="M131" s="182" t="e">
        <f t="shared" ref="M131:AE131" si="13">IF(SUM(M133:M138)&gt;0,AVERAGEIF(M133:M138, "&lt;&gt;0"),NA())</f>
        <v>#N/A</v>
      </c>
      <c r="N131" s="182" t="e">
        <f t="shared" si="13"/>
        <v>#N/A</v>
      </c>
      <c r="O131" s="182">
        <f t="shared" si="13"/>
        <v>4.5</v>
      </c>
      <c r="P131" s="182" t="e">
        <f t="shared" si="13"/>
        <v>#N/A</v>
      </c>
      <c r="Q131" s="182" t="e">
        <f t="shared" si="13"/>
        <v>#N/A</v>
      </c>
      <c r="R131" s="182" t="e">
        <f t="shared" si="13"/>
        <v>#N/A</v>
      </c>
      <c r="S131" s="182" t="e">
        <f t="shared" si="13"/>
        <v>#N/A</v>
      </c>
      <c r="T131" s="182" t="e">
        <f t="shared" si="13"/>
        <v>#N/A</v>
      </c>
      <c r="U131" s="182" t="e">
        <f t="shared" si="13"/>
        <v>#N/A</v>
      </c>
      <c r="V131" s="182" t="e">
        <f t="shared" si="13"/>
        <v>#N/A</v>
      </c>
      <c r="W131" s="182" t="e">
        <f t="shared" si="13"/>
        <v>#N/A</v>
      </c>
      <c r="X131" s="182" t="e">
        <f t="shared" si="13"/>
        <v>#N/A</v>
      </c>
      <c r="Y131" s="182" t="e">
        <f t="shared" si="13"/>
        <v>#N/A</v>
      </c>
      <c r="Z131" s="182" t="e">
        <f t="shared" si="13"/>
        <v>#N/A</v>
      </c>
      <c r="AA131" s="182" t="e">
        <f t="shared" si="13"/>
        <v>#N/A</v>
      </c>
      <c r="AB131" s="182" t="e">
        <f t="shared" si="13"/>
        <v>#N/A</v>
      </c>
      <c r="AC131" s="182" t="e">
        <f t="shared" si="13"/>
        <v>#N/A</v>
      </c>
      <c r="AD131" s="182" t="e">
        <f t="shared" si="13"/>
        <v>#N/A</v>
      </c>
      <c r="AE131" s="182" t="e">
        <f t="shared" si="13"/>
        <v>#N/A</v>
      </c>
      <c r="AG131" s="78">
        <f>IF(SUM(AG133:AG138)&gt;0,AVERAGEIF(AG133:AG138, "&lt;&gt;0"),"")</f>
        <v>4.5</v>
      </c>
    </row>
    <row r="132" spans="1:38" s="1" customFormat="1">
      <c r="F132" s="8"/>
      <c r="K132" s="29"/>
      <c r="L132"/>
      <c r="M132"/>
      <c r="N132"/>
      <c r="O132"/>
      <c r="P132"/>
      <c r="Q132"/>
      <c r="R132"/>
      <c r="S132"/>
      <c r="T132"/>
      <c r="U132"/>
      <c r="V132"/>
      <c r="W132"/>
      <c r="X132"/>
      <c r="Y132"/>
      <c r="Z132"/>
      <c r="AA132"/>
      <c r="AB132"/>
      <c r="AC132"/>
      <c r="AD132"/>
      <c r="AE132"/>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t="str">
        <f>IF('(1)'!$P76&lt;&gt;0,'(1)'!$P76,"")</f>
        <v/>
      </c>
      <c r="M133" t="str">
        <f>IF('(2)'!$P76&lt;&gt;0,'(2)'!$P76,"")</f>
        <v/>
      </c>
      <c r="N133" t="str">
        <f>IF('(3)'!$P76&lt;&gt;0,'(3)'!$P76,"")</f>
        <v/>
      </c>
      <c r="O133" t="str">
        <f>IF('(4)'!$P76&lt;&gt;0,'(4)'!$P76,"")</f>
        <v/>
      </c>
      <c r="P133" t="str">
        <f>IF('(5)'!$P76&lt;&gt;0,'(5)'!$P76,"")</f>
        <v/>
      </c>
      <c r="Q133" t="str">
        <f>IF('(6)'!$P76&lt;&gt;0,'(6)'!$P76,"")</f>
        <v/>
      </c>
      <c r="R133" t="str">
        <f>IF('(7)'!$P76&lt;&gt;0,'(7)'!$P76,"")</f>
        <v/>
      </c>
      <c r="S133" t="str">
        <f>IF('(8)'!$P76&lt;&gt;0,'(8)'!$P76,"")</f>
        <v/>
      </c>
      <c r="T133" t="str">
        <f>IF('(9)'!$P76&lt;&gt;0,'(9)'!$P76,"")</f>
        <v/>
      </c>
      <c r="U133" t="str">
        <f>IF('(10)'!$P76&lt;&gt;0,'(10)'!$P76,"")</f>
        <v/>
      </c>
      <c r="V133" t="str">
        <f>IF('(11)'!$P76&lt;&gt;0,'(11)'!$P76,"")</f>
        <v/>
      </c>
      <c r="W133" t="str">
        <f>IF('(12)'!$P76&lt;&gt;0,'(12)'!$P76,"")</f>
        <v/>
      </c>
      <c r="X133" t="str">
        <f>IF('(13)'!$P76&lt;&gt;0,'(13)'!$P76,"")</f>
        <v/>
      </c>
      <c r="Y133" t="str">
        <f>IF('(14)'!$P76&lt;&gt;0,'(14)'!$P76,"")</f>
        <v/>
      </c>
      <c r="Z133" t="str">
        <f>IF('(15)'!$P76&lt;&gt;0,'(15)'!$P76,"")</f>
        <v/>
      </c>
      <c r="AA133" t="str">
        <f>IF('(16)'!$P76&lt;&gt;0,'(16)'!$P76,"")</f>
        <v/>
      </c>
      <c r="AB133" t="str">
        <f>IF('(17)'!$P76&lt;&gt;0,'(17)'!$P76,"")</f>
        <v/>
      </c>
      <c r="AC133" t="str">
        <f>IF('(18)'!$P76&lt;&gt;0,'(18)'!$P76,"")</f>
        <v/>
      </c>
      <c r="AD133" t="str">
        <f>IF('(19)'!$P76&lt;&gt;0,'(19)'!$P76,"")</f>
        <v/>
      </c>
      <c r="AE133" t="str">
        <f>IF('(20)'!$P76&lt;&gt;0,'(20)'!$P76,"")</f>
        <v/>
      </c>
      <c r="AG133" s="1" t="str">
        <f t="shared" ref="AG133:AG138" si="16">IF(SUM(L133:AE133)=0,"",AVERAGEIF(L133:AE133,"&gt;0"))</f>
        <v/>
      </c>
      <c r="AH133" s="1"/>
    </row>
    <row r="134" spans="1:38" ht="16.5">
      <c r="A134" s="1"/>
      <c r="B134" s="26">
        <f t="shared" si="14"/>
        <v>0.83333333333333326</v>
      </c>
      <c r="C134" s="789" t="str">
        <f t="shared" si="15"/>
        <v>||||||||||||||||||||||||||||||||||||||||||||||||||||||||||||||||||||||</v>
      </c>
      <c r="D134" s="790"/>
      <c r="F134" s="8" t="s">
        <v>24</v>
      </c>
      <c r="G134" s="13" t="s">
        <v>292</v>
      </c>
      <c r="H134" s="11"/>
      <c r="I134" s="11"/>
      <c r="J134" s="11"/>
      <c r="K134" s="29" t="s">
        <v>24</v>
      </c>
      <c r="L134" t="str">
        <f>IF('(1)'!$P77&lt;&gt;0,'(1)'!$P77,"")</f>
        <v/>
      </c>
      <c r="M134" t="str">
        <f>IF('(2)'!$P77&lt;&gt;0,'(2)'!$P77,"")</f>
        <v/>
      </c>
      <c r="N134" t="str">
        <f>IF('(3)'!$P77&lt;&gt;0,'(3)'!$P77,"")</f>
        <v/>
      </c>
      <c r="O134">
        <f>IF('(4)'!$P77&lt;&gt;0,'(4)'!$P77,"")</f>
        <v>5</v>
      </c>
      <c r="P134" t="str">
        <f>IF('(5)'!$P77&lt;&gt;0,'(5)'!$P77,"")</f>
        <v/>
      </c>
      <c r="Q134" t="str">
        <f>IF('(6)'!$P77&lt;&gt;0,'(6)'!$P77,"")</f>
        <v/>
      </c>
      <c r="R134" t="str">
        <f>IF('(7)'!$P77&lt;&gt;0,'(7)'!$P77,"")</f>
        <v/>
      </c>
      <c r="S134" t="str">
        <f>IF('(8)'!$P77&lt;&gt;0,'(8)'!$P77,"")</f>
        <v/>
      </c>
      <c r="T134" t="str">
        <f>IF('(9)'!$P77&lt;&gt;0,'(9)'!$P77,"")</f>
        <v/>
      </c>
      <c r="U134" t="str">
        <f>IF('(10)'!$P77&lt;&gt;0,'(10)'!$P77,"")</f>
        <v/>
      </c>
      <c r="V134" t="str">
        <f>IF('(11)'!$P77&lt;&gt;0,'(11)'!$P77,"")</f>
        <v/>
      </c>
      <c r="W134" t="str">
        <f>IF('(12)'!$P77&lt;&gt;0,'(12)'!$P77,"")</f>
        <v/>
      </c>
      <c r="X134" t="str">
        <f>IF('(13)'!$P77&lt;&gt;0,'(13)'!$P77,"")</f>
        <v/>
      </c>
      <c r="Y134" t="str">
        <f>IF('(14)'!$P77&lt;&gt;0,'(14)'!$P77,"")</f>
        <v/>
      </c>
      <c r="Z134" t="str">
        <f>IF('(15)'!$P77&lt;&gt;0,'(15)'!$P77,"")</f>
        <v/>
      </c>
      <c r="AA134" t="str">
        <f>IF('(16)'!$P77&lt;&gt;0,'(16)'!$P77,"")</f>
        <v/>
      </c>
      <c r="AB134" t="str">
        <f>IF('(17)'!$P77&lt;&gt;0,'(17)'!$P77,"")</f>
        <v/>
      </c>
      <c r="AC134" t="str">
        <f>IF('(18)'!$P77&lt;&gt;0,'(18)'!$P77,"")</f>
        <v/>
      </c>
      <c r="AD134" t="str">
        <f>IF('(19)'!$P77&lt;&gt;0,'(19)'!$P77,"")</f>
        <v/>
      </c>
      <c r="AE134" t="str">
        <f>IF('(20)'!$P77&lt;&gt;0,'(20)'!$P77,"")</f>
        <v/>
      </c>
      <c r="AG134" s="1">
        <f t="shared" si="16"/>
        <v>5</v>
      </c>
      <c r="AH134" s="1"/>
    </row>
    <row r="135" spans="1:38" ht="16.5">
      <c r="A135" s="1"/>
      <c r="B135" s="26">
        <f t="shared" si="14"/>
        <v>0.66666666666666663</v>
      </c>
      <c r="C135" s="789" t="str">
        <f t="shared" si="15"/>
        <v>||||||||||||||||||||||||||||||||||||||||||||||||||||||||</v>
      </c>
      <c r="D135" s="790"/>
      <c r="F135" s="8" t="s">
        <v>25</v>
      </c>
      <c r="G135" s="13" t="s">
        <v>293</v>
      </c>
      <c r="H135" s="11"/>
      <c r="I135" s="11"/>
      <c r="J135" s="11"/>
      <c r="K135" s="29" t="s">
        <v>25</v>
      </c>
      <c r="L135" t="str">
        <f>IF('(1)'!$P78&lt;&gt;0,'(1)'!$P78,"")</f>
        <v/>
      </c>
      <c r="M135" t="str">
        <f>IF('(2)'!$P78&lt;&gt;0,'(2)'!$P78,"")</f>
        <v/>
      </c>
      <c r="N135" t="str">
        <f>IF('(3)'!$P78&lt;&gt;0,'(3)'!$P78,"")</f>
        <v/>
      </c>
      <c r="O135">
        <f>IF('(4)'!$P78&lt;&gt;0,'(4)'!$P78,"")</f>
        <v>4</v>
      </c>
      <c r="P135" t="str">
        <f>IF('(5)'!$P78&lt;&gt;0,'(5)'!$P78,"")</f>
        <v/>
      </c>
      <c r="Q135" t="str">
        <f>IF('(6)'!$P78&lt;&gt;0,'(6)'!$P78,"")</f>
        <v/>
      </c>
      <c r="R135" t="str">
        <f>IF('(7)'!$P78&lt;&gt;0,'(7)'!$P78,"")</f>
        <v/>
      </c>
      <c r="S135" t="str">
        <f>IF('(8)'!$P78&lt;&gt;0,'(8)'!$P78,"")</f>
        <v/>
      </c>
      <c r="T135" t="str">
        <f>IF('(9)'!$P78&lt;&gt;0,'(9)'!$P78,"")</f>
        <v/>
      </c>
      <c r="U135" t="str">
        <f>IF('(10)'!$P78&lt;&gt;0,'(10)'!$P78,"")</f>
        <v/>
      </c>
      <c r="V135" t="str">
        <f>IF('(11)'!$P78&lt;&gt;0,'(11)'!$P78,"")</f>
        <v/>
      </c>
      <c r="W135" t="str">
        <f>IF('(12)'!$P78&lt;&gt;0,'(12)'!$P78,"")</f>
        <v/>
      </c>
      <c r="X135" t="str">
        <f>IF('(13)'!$P78&lt;&gt;0,'(13)'!$P78,"")</f>
        <v/>
      </c>
      <c r="Y135" t="str">
        <f>IF('(14)'!$P78&lt;&gt;0,'(14)'!$P78,"")</f>
        <v/>
      </c>
      <c r="Z135" t="str">
        <f>IF('(15)'!$P78&lt;&gt;0,'(15)'!$P78,"")</f>
        <v/>
      </c>
      <c r="AA135" t="str">
        <f>IF('(16)'!$P78&lt;&gt;0,'(16)'!$P78,"")</f>
        <v/>
      </c>
      <c r="AB135" t="str">
        <f>IF('(17)'!$P78&lt;&gt;0,'(17)'!$P78,"")</f>
        <v/>
      </c>
      <c r="AC135" t="str">
        <f>IF('(18)'!$P78&lt;&gt;0,'(18)'!$P78,"")</f>
        <v/>
      </c>
      <c r="AD135" t="str">
        <f>IF('(19)'!$P78&lt;&gt;0,'(19)'!$P78,"")</f>
        <v/>
      </c>
      <c r="AE135" t="str">
        <f>IF('(20)'!$P78&lt;&gt;0,'(20)'!$P78,"")</f>
        <v/>
      </c>
      <c r="AG135" s="1">
        <f t="shared" si="16"/>
        <v>4</v>
      </c>
      <c r="AH135" s="1"/>
    </row>
    <row r="136" spans="1:38" ht="16.5">
      <c r="A136" s="1"/>
      <c r="B136" s="26" t="e">
        <f t="shared" si="14"/>
        <v>#VALUE!</v>
      </c>
      <c r="C136" s="789" t="e">
        <f t="shared" si="15"/>
        <v>#VALUE!</v>
      </c>
      <c r="D136" s="790"/>
      <c r="F136" s="8" t="s">
        <v>26</v>
      </c>
      <c r="G136" s="13" t="s">
        <v>294</v>
      </c>
      <c r="H136" s="11"/>
      <c r="I136" s="11"/>
      <c r="J136" s="11"/>
      <c r="K136" s="29" t="s">
        <v>26</v>
      </c>
      <c r="L136" t="str">
        <f>IF('(1)'!$P79&lt;&gt;0,'(1)'!$P79,"")</f>
        <v/>
      </c>
      <c r="M136" t="str">
        <f>IF('(2)'!$P79&lt;&gt;0,'(2)'!$P79,"")</f>
        <v/>
      </c>
      <c r="N136" t="str">
        <f>IF('(3)'!$P79&lt;&gt;0,'(3)'!$P79,"")</f>
        <v/>
      </c>
      <c r="O136" t="str">
        <f>IF('(4)'!$P79&lt;&gt;0,'(4)'!$P79,"")</f>
        <v/>
      </c>
      <c r="P136" t="str">
        <f>IF('(5)'!$P79&lt;&gt;0,'(5)'!$P79,"")</f>
        <v/>
      </c>
      <c r="Q136" t="str">
        <f>IF('(6)'!$P79&lt;&gt;0,'(6)'!$P79,"")</f>
        <v/>
      </c>
      <c r="R136" t="str">
        <f>IF('(7)'!$P79&lt;&gt;0,'(7)'!$P79,"")</f>
        <v/>
      </c>
      <c r="S136" t="str">
        <f>IF('(8)'!$P79&lt;&gt;0,'(8)'!$P79,"")</f>
        <v/>
      </c>
      <c r="T136" t="str">
        <f>IF('(9)'!$P79&lt;&gt;0,'(9)'!$P79,"")</f>
        <v/>
      </c>
      <c r="U136" t="str">
        <f>IF('(10)'!$P79&lt;&gt;0,'(10)'!$P79,"")</f>
        <v/>
      </c>
      <c r="V136" t="str">
        <f>IF('(11)'!$P79&lt;&gt;0,'(11)'!$P79,"")</f>
        <v/>
      </c>
      <c r="W136" t="str">
        <f>IF('(12)'!$P79&lt;&gt;0,'(12)'!$P79,"")</f>
        <v/>
      </c>
      <c r="X136" t="str">
        <f>IF('(13)'!$P79&lt;&gt;0,'(13)'!$P79,"")</f>
        <v/>
      </c>
      <c r="Y136" t="str">
        <f>IF('(14)'!$P79&lt;&gt;0,'(14)'!$P79,"")</f>
        <v/>
      </c>
      <c r="Z136" t="str">
        <f>IF('(15)'!$P79&lt;&gt;0,'(15)'!$P79,"")</f>
        <v/>
      </c>
      <c r="AA136" t="str">
        <f>IF('(16)'!$P79&lt;&gt;0,'(16)'!$P79,"")</f>
        <v/>
      </c>
      <c r="AB136" t="str">
        <f>IF('(17)'!$P79&lt;&gt;0,'(17)'!$P79,"")</f>
        <v/>
      </c>
      <c r="AC136" t="str">
        <f>IF('(18)'!$P79&lt;&gt;0,'(18)'!$P79,"")</f>
        <v/>
      </c>
      <c r="AD136" t="str">
        <f>IF('(19)'!$P79&lt;&gt;0,'(19)'!$P79,"")</f>
        <v/>
      </c>
      <c r="AE136" t="str">
        <f>IF('(20)'!$P79&lt;&gt;0,'(20)'!$P79,"")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t="str">
        <f>IF('(1)'!$P80&lt;&gt;0,'(1)'!$P80,"")</f>
        <v/>
      </c>
      <c r="M137" t="str">
        <f>IF('(2)'!$P80&lt;&gt;0,'(2)'!$P80,"")</f>
        <v/>
      </c>
      <c r="N137" t="str">
        <f>IF('(3)'!$P80&lt;&gt;0,'(3)'!$P80,"")</f>
        <v/>
      </c>
      <c r="O137" t="str">
        <f>IF('(4)'!$P80&lt;&gt;0,'(4)'!$P80,"")</f>
        <v/>
      </c>
      <c r="P137" t="str">
        <f>IF('(5)'!$P80&lt;&gt;0,'(5)'!$P80,"")</f>
        <v/>
      </c>
      <c r="Q137" t="str">
        <f>IF('(6)'!$P80&lt;&gt;0,'(6)'!$P80,"")</f>
        <v/>
      </c>
      <c r="R137" t="str">
        <f>IF('(7)'!$P80&lt;&gt;0,'(7)'!$P80,"")</f>
        <v/>
      </c>
      <c r="S137" t="str">
        <f>IF('(8)'!$P80&lt;&gt;0,'(8)'!$P80,"")</f>
        <v/>
      </c>
      <c r="T137" t="str">
        <f>IF('(9)'!$P80&lt;&gt;0,'(9)'!$P80,"")</f>
        <v/>
      </c>
      <c r="U137" t="str">
        <f>IF('(10)'!$P80&lt;&gt;0,'(10)'!$P80,"")</f>
        <v/>
      </c>
      <c r="V137" t="str">
        <f>IF('(11)'!$P80&lt;&gt;0,'(11)'!$P80,"")</f>
        <v/>
      </c>
      <c r="W137" t="str">
        <f>IF('(12)'!$P80&lt;&gt;0,'(12)'!$P80,"")</f>
        <v/>
      </c>
      <c r="X137" t="str">
        <f>IF('(13)'!$P80&lt;&gt;0,'(13)'!$P80,"")</f>
        <v/>
      </c>
      <c r="Y137" t="str">
        <f>IF('(14)'!$P80&lt;&gt;0,'(14)'!$P80,"")</f>
        <v/>
      </c>
      <c r="Z137" t="str">
        <f>IF('(15)'!$P80&lt;&gt;0,'(15)'!$P80,"")</f>
        <v/>
      </c>
      <c r="AA137" t="str">
        <f>IF('(16)'!$P80&lt;&gt;0,'(16)'!$P80,"")</f>
        <v/>
      </c>
      <c r="AB137" t="str">
        <f>IF('(17)'!$P80&lt;&gt;0,'(17)'!$P80,"")</f>
        <v/>
      </c>
      <c r="AC137" t="str">
        <f>IF('(18)'!$P80&lt;&gt;0,'(18)'!$P80,"")</f>
        <v/>
      </c>
      <c r="AD137" t="str">
        <f>IF('(19)'!$P80&lt;&gt;0,'(19)'!$P80,"")</f>
        <v/>
      </c>
      <c r="AE137" t="str">
        <f>IF('(20)'!$P80&lt;&gt;0,'(20)'!$P80,"")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t="str">
        <f>IF('(1)'!$P81&lt;&gt;0,'(1)'!$P81,"")</f>
        <v/>
      </c>
      <c r="M138" t="str">
        <f>IF('(2)'!$P81&lt;&gt;0,'(2)'!$P81,"")</f>
        <v/>
      </c>
      <c r="N138" t="str">
        <f>IF('(3)'!$P81&lt;&gt;0,'(3)'!$P81,"")</f>
        <v/>
      </c>
      <c r="O138" t="str">
        <f>IF('(4)'!$P81&lt;&gt;0,'(4)'!$P81,"")</f>
        <v/>
      </c>
      <c r="P138" t="str">
        <f>IF('(5)'!$P81&lt;&gt;0,'(5)'!$P81,"")</f>
        <v/>
      </c>
      <c r="Q138" t="str">
        <f>IF('(6)'!$P81&lt;&gt;0,'(6)'!$P81,"")</f>
        <v/>
      </c>
      <c r="R138" t="str">
        <f>IF('(7)'!$P81&lt;&gt;0,'(7)'!$P81,"")</f>
        <v/>
      </c>
      <c r="S138" t="str">
        <f>IF('(8)'!$P81&lt;&gt;0,'(8)'!$P81,"")</f>
        <v/>
      </c>
      <c r="T138" t="str">
        <f>IF('(9)'!$P81&lt;&gt;0,'(9)'!$P81,"")</f>
        <v/>
      </c>
      <c r="U138" t="str">
        <f>IF('(10)'!$P81&lt;&gt;0,'(10)'!$P81,"")</f>
        <v/>
      </c>
      <c r="V138" t="str">
        <f>IF('(11)'!$P81&lt;&gt;0,'(11)'!$P81,"")</f>
        <v/>
      </c>
      <c r="W138" t="str">
        <f>IF('(12)'!$P81&lt;&gt;0,'(12)'!$P81,"")</f>
        <v/>
      </c>
      <c r="X138" t="str">
        <f>IF('(13)'!$P81&lt;&gt;0,'(13)'!$P81,"")</f>
        <v/>
      </c>
      <c r="Y138" t="str">
        <f>IF('(14)'!$P81&lt;&gt;0,'(14)'!$P81,"")</f>
        <v/>
      </c>
      <c r="Z138" t="str">
        <f>IF('(15)'!$P81&lt;&gt;0,'(15)'!$P81,"")</f>
        <v/>
      </c>
      <c r="AA138" t="str">
        <f>IF('(16)'!$P81&lt;&gt;0,'(16)'!$P81,"")</f>
        <v/>
      </c>
      <c r="AB138" t="str">
        <f>IF('(17)'!$P81&lt;&gt;0,'(17)'!$P81,"")</f>
        <v/>
      </c>
      <c r="AC138" t="str">
        <f>IF('(18)'!$P81&lt;&gt;0,'(18)'!$P81,"")</f>
        <v/>
      </c>
      <c r="AD138" t="str">
        <f>IF('(19)'!$P81&lt;&gt;0,'(19)'!$P81,"")</f>
        <v/>
      </c>
      <c r="AE138" t="str">
        <f>IF('(20)'!$P81&lt;&gt;0,'(20)'!$P81,"")</f>
        <v/>
      </c>
      <c r="AG138" s="1" t="str">
        <f t="shared" si="16"/>
        <v/>
      </c>
      <c r="AH138" s="1"/>
    </row>
    <row r="139" spans="1:38" s="1" customFormat="1">
      <c r="F139" s="8"/>
      <c r="K139" s="29"/>
      <c r="L139"/>
      <c r="M139"/>
      <c r="N139"/>
      <c r="O139"/>
      <c r="P139"/>
      <c r="Q139"/>
      <c r="R139"/>
      <c r="S139"/>
      <c r="T139"/>
      <c r="U139"/>
      <c r="V139"/>
      <c r="W139"/>
      <c r="X139"/>
      <c r="Y139"/>
      <c r="Z139"/>
      <c r="AA139"/>
      <c r="AB139"/>
      <c r="AC139"/>
      <c r="AD139"/>
      <c r="AE139"/>
    </row>
    <row r="140" spans="1:38" s="1" customFormat="1">
      <c r="A140" s="25">
        <f>(AG140/60)*10</f>
        <v>0.66666666666666663</v>
      </c>
      <c r="B140" s="756" t="str">
        <f>REPT("|",AG140*14)</f>
        <v>||||||||||||||||||||||||||||||||||||||||||||||||||||||||</v>
      </c>
      <c r="C140" s="784"/>
      <c r="D140" s="9" t="s">
        <v>99</v>
      </c>
      <c r="F140" s="1" t="s">
        <v>155</v>
      </c>
      <c r="K140" s="29"/>
      <c r="L140" s="182" t="e">
        <f>IF(SUM(L142:L144)&gt;0,AVERAGEIF(L142:L144, "&lt;&gt;0"),NA())</f>
        <v>#N/A</v>
      </c>
      <c r="M140" s="182" t="e">
        <f t="shared" ref="M140:AE140" si="17">IF(SUM(M142:M144)&gt;0,AVERAGEIF(M142:M144, "&lt;&gt;0"),NA())</f>
        <v>#N/A</v>
      </c>
      <c r="N140" s="182">
        <f t="shared" si="17"/>
        <v>4</v>
      </c>
      <c r="O140" s="182">
        <f t="shared" si="17"/>
        <v>3.5</v>
      </c>
      <c r="P140" s="182" t="e">
        <f t="shared" si="17"/>
        <v>#N/A</v>
      </c>
      <c r="Q140" s="182" t="e">
        <f t="shared" si="17"/>
        <v>#N/A</v>
      </c>
      <c r="R140" s="182" t="e">
        <f t="shared" si="17"/>
        <v>#N/A</v>
      </c>
      <c r="S140" s="182" t="e">
        <f t="shared" si="17"/>
        <v>#N/A</v>
      </c>
      <c r="T140" s="182" t="e">
        <f t="shared" si="17"/>
        <v>#N/A</v>
      </c>
      <c r="U140" s="182" t="e">
        <f t="shared" si="17"/>
        <v>#N/A</v>
      </c>
      <c r="V140" s="182" t="e">
        <f t="shared" si="17"/>
        <v>#N/A</v>
      </c>
      <c r="W140" s="182" t="e">
        <f t="shared" si="17"/>
        <v>#N/A</v>
      </c>
      <c r="X140" s="182" t="e">
        <f t="shared" si="17"/>
        <v>#N/A</v>
      </c>
      <c r="Y140" s="182" t="e">
        <f t="shared" si="17"/>
        <v>#N/A</v>
      </c>
      <c r="Z140" s="182" t="e">
        <f t="shared" si="17"/>
        <v>#N/A</v>
      </c>
      <c r="AA140" s="182" t="e">
        <f t="shared" si="17"/>
        <v>#N/A</v>
      </c>
      <c r="AB140" s="182" t="e">
        <f t="shared" si="17"/>
        <v>#N/A</v>
      </c>
      <c r="AC140" s="182" t="e">
        <f t="shared" si="17"/>
        <v>#N/A</v>
      </c>
      <c r="AD140" s="182" t="e">
        <f t="shared" si="17"/>
        <v>#N/A</v>
      </c>
      <c r="AE140" s="182" t="e">
        <f t="shared" si="17"/>
        <v>#N/A</v>
      </c>
      <c r="AG140" s="78">
        <f>IF(SUM(AG142:AG144)&gt;0,AVERAGEIF(AG142:AG144, "&lt;&gt;0"),"")</f>
        <v>4</v>
      </c>
    </row>
    <row r="141" spans="1:38" s="1" customFormat="1">
      <c r="F141" s="8"/>
      <c r="K141" s="29"/>
      <c r="L141"/>
      <c r="M141"/>
      <c r="N141"/>
      <c r="O141"/>
      <c r="P141"/>
      <c r="Q141"/>
      <c r="R141"/>
      <c r="S141"/>
      <c r="T141"/>
      <c r="U141"/>
      <c r="V141"/>
      <c r="W141"/>
      <c r="X141"/>
      <c r="Y141"/>
      <c r="Z141"/>
      <c r="AA141"/>
      <c r="AB141"/>
      <c r="AC141"/>
      <c r="AD141"/>
      <c r="AE141"/>
      <c r="AL141" s="16" t="str">
        <f>+AG146</f>
        <v/>
      </c>
    </row>
    <row r="142" spans="1:38" ht="16.5">
      <c r="A142" s="1"/>
      <c r="B142" s="26">
        <f>(AG142/60)*10</f>
        <v>0.66666666666666663</v>
      </c>
      <c r="C142" s="789" t="str">
        <f>REPT("|",AG142*14)</f>
        <v>||||||||||||||||||||||||||||||||||||||||||||||||||||||||</v>
      </c>
      <c r="D142" s="790"/>
      <c r="F142" s="8" t="s">
        <v>29</v>
      </c>
      <c r="G142" s="13" t="s">
        <v>297</v>
      </c>
      <c r="H142" s="11"/>
      <c r="I142" s="11"/>
      <c r="J142" s="11"/>
      <c r="K142" s="29" t="s">
        <v>29</v>
      </c>
      <c r="L142" t="str">
        <f>IF('(1)'!$P85&lt;&gt;0,'(1)'!$P85,"")</f>
        <v/>
      </c>
      <c r="M142" t="str">
        <f>IF('(2)'!$P85&lt;&gt;0,'(2)'!$P85,"")</f>
        <v/>
      </c>
      <c r="N142">
        <f>IF('(3)'!$P85&lt;&gt;0,'(3)'!$P85,"")</f>
        <v>4</v>
      </c>
      <c r="O142">
        <f>IF('(4)'!$P85&lt;&gt;0,'(4)'!$P85,"")</f>
        <v>4</v>
      </c>
      <c r="P142" t="str">
        <f>IF('(5)'!$P85&lt;&gt;0,'(5)'!$P85,"")</f>
        <v/>
      </c>
      <c r="Q142" t="str">
        <f>IF('(6)'!$P85&lt;&gt;0,'(6)'!$P85,"")</f>
        <v/>
      </c>
      <c r="R142" t="str">
        <f>IF('(7)'!$P85&lt;&gt;0,'(7)'!$P85,"")</f>
        <v/>
      </c>
      <c r="S142" t="str">
        <f>IF('(8)'!$P85&lt;&gt;0,'(8)'!$P85,"")</f>
        <v/>
      </c>
      <c r="T142" t="str">
        <f>IF('(9)'!$P85&lt;&gt;0,'(9)'!$P85,"")</f>
        <v/>
      </c>
      <c r="U142" t="str">
        <f>IF('(10)'!$P85&lt;&gt;0,'(10)'!$P85,"")</f>
        <v/>
      </c>
      <c r="V142" t="str">
        <f>IF('(11)'!$P85&lt;&gt;0,'(11)'!$P85,"")</f>
        <v/>
      </c>
      <c r="W142" t="str">
        <f>IF('(12)'!$P85&lt;&gt;0,'(12)'!$P85,"")</f>
        <v/>
      </c>
      <c r="X142" t="str">
        <f>IF('(13)'!$P85&lt;&gt;0,'(13)'!$P85,"")</f>
        <v/>
      </c>
      <c r="Y142" t="str">
        <f>IF('(14)'!$P85&lt;&gt;0,'(14)'!$P85,"")</f>
        <v/>
      </c>
      <c r="Z142" t="str">
        <f>IF('(15)'!$P85&lt;&gt;0,'(15)'!$P85,"")</f>
        <v/>
      </c>
      <c r="AA142" t="str">
        <f>IF('(16)'!$P85&lt;&gt;0,'(16)'!$P85,"")</f>
        <v/>
      </c>
      <c r="AB142" t="str">
        <f>IF('(17)'!$P85&lt;&gt;0,'(17)'!$P85,"")</f>
        <v/>
      </c>
      <c r="AC142" t="str">
        <f>IF('(18)'!$P85&lt;&gt;0,'(18)'!$P85,"")</f>
        <v/>
      </c>
      <c r="AD142" t="str">
        <f>IF('(19)'!$P85&lt;&gt;0,'(19)'!$P85,"")</f>
        <v/>
      </c>
      <c r="AE142" t="str">
        <f>IF('(20)'!$P85&lt;&gt;0,'(20)'!$P85,"")</f>
        <v/>
      </c>
      <c r="AG142" s="1">
        <f>IF(SUM(L142:AE142)=0,"",AVERAGEIF(L142:AE142,"&gt;0"))</f>
        <v>4</v>
      </c>
      <c r="AH142" s="1"/>
    </row>
    <row r="143" spans="1:38" ht="16.5">
      <c r="A143" s="1"/>
      <c r="B143" s="26">
        <f>(AG143/60)*10</f>
        <v>0.83333333333333326</v>
      </c>
      <c r="C143" s="789" t="str">
        <f>REPT("|",AG143*14)</f>
        <v>||||||||||||||||||||||||||||||||||||||||||||||||||||||||||||||||||||||</v>
      </c>
      <c r="D143" s="790"/>
      <c r="F143" s="8" t="s">
        <v>30</v>
      </c>
      <c r="G143" s="13" t="s">
        <v>298</v>
      </c>
      <c r="H143" s="11"/>
      <c r="I143" s="11"/>
      <c r="J143" s="11"/>
      <c r="K143" s="29" t="s">
        <v>30</v>
      </c>
      <c r="L143" t="str">
        <f>IF('(1)'!$P86&lt;&gt;0,'(1)'!$P86,"")</f>
        <v/>
      </c>
      <c r="M143" t="str">
        <f>IF('(2)'!$P86&lt;&gt;0,'(2)'!$P86,"")</f>
        <v/>
      </c>
      <c r="N143">
        <f>IF('(3)'!$P86&lt;&gt;0,'(3)'!$P86,"")</f>
        <v>5</v>
      </c>
      <c r="O143" t="str">
        <f>IF('(4)'!$P86&lt;&gt;0,'(4)'!$P86,"")</f>
        <v/>
      </c>
      <c r="P143" t="str">
        <f>IF('(5)'!$P86&lt;&gt;0,'(5)'!$P86,"")</f>
        <v/>
      </c>
      <c r="Q143" t="str">
        <f>IF('(6)'!$P86&lt;&gt;0,'(6)'!$P86,"")</f>
        <v/>
      </c>
      <c r="R143" t="str">
        <f>IF('(7)'!$P86&lt;&gt;0,'(7)'!$P86,"")</f>
        <v/>
      </c>
      <c r="S143" t="str">
        <f>IF('(8)'!$P86&lt;&gt;0,'(8)'!$P86,"")</f>
        <v/>
      </c>
      <c r="T143" t="str">
        <f>IF('(9)'!$P86&lt;&gt;0,'(9)'!$P86,"")</f>
        <v/>
      </c>
      <c r="U143" t="str">
        <f>IF('(10)'!$P86&lt;&gt;0,'(10)'!$P86,"")</f>
        <v/>
      </c>
      <c r="V143" t="str">
        <f>IF('(11)'!$P86&lt;&gt;0,'(11)'!$P86,"")</f>
        <v/>
      </c>
      <c r="W143" t="str">
        <f>IF('(12)'!$P86&lt;&gt;0,'(12)'!$P86,"")</f>
        <v/>
      </c>
      <c r="X143" t="str">
        <f>IF('(13)'!$P86&lt;&gt;0,'(13)'!$P86,"")</f>
        <v/>
      </c>
      <c r="Y143" t="str">
        <f>IF('(14)'!$P86&lt;&gt;0,'(14)'!$P86,"")</f>
        <v/>
      </c>
      <c r="Z143" t="str">
        <f>IF('(15)'!$P86&lt;&gt;0,'(15)'!$P86,"")</f>
        <v/>
      </c>
      <c r="AA143" t="str">
        <f>IF('(16)'!$P86&lt;&gt;0,'(16)'!$P86,"")</f>
        <v/>
      </c>
      <c r="AB143" t="str">
        <f>IF('(17)'!$P86&lt;&gt;0,'(17)'!$P86,"")</f>
        <v/>
      </c>
      <c r="AC143" t="str">
        <f>IF('(18)'!$P86&lt;&gt;0,'(18)'!$P86,"")</f>
        <v/>
      </c>
      <c r="AD143" t="str">
        <f>IF('(19)'!$P86&lt;&gt;0,'(19)'!$P86,"")</f>
        <v/>
      </c>
      <c r="AE143" t="str">
        <f>IF('(20)'!$P86&lt;&gt;0,'(20)'!$P86,"")</f>
        <v/>
      </c>
      <c r="AG143" s="1">
        <f>IF(SUM(L143:AE143)=0,"",AVERAGEIF(L143:AE143,"&gt;0"))</f>
        <v>5</v>
      </c>
      <c r="AH143" s="1"/>
    </row>
    <row r="144" spans="1:38" ht="16.5">
      <c r="A144" s="1"/>
      <c r="B144" s="26">
        <f>(AG144/60)*10</f>
        <v>0.5</v>
      </c>
      <c r="C144" s="789" t="str">
        <f>REPT("|",AG144*14)</f>
        <v>||||||||||||||||||||||||||||||||||||||||||</v>
      </c>
      <c r="D144" s="790"/>
      <c r="F144" s="8" t="s">
        <v>31</v>
      </c>
      <c r="G144" s="13" t="s">
        <v>299</v>
      </c>
      <c r="H144" s="11"/>
      <c r="I144" s="11"/>
      <c r="J144" s="11"/>
      <c r="K144" s="29" t="s">
        <v>31</v>
      </c>
      <c r="L144" t="str">
        <f>IF('(1)'!$P87&lt;&gt;0,'(1)'!$P87,"")</f>
        <v/>
      </c>
      <c r="M144" t="str">
        <f>IF('(2)'!$P87&lt;&gt;0,'(2)'!$P87,"")</f>
        <v/>
      </c>
      <c r="N144">
        <f>IF('(3)'!$P87&lt;&gt;0,'(3)'!$P87,"")</f>
        <v>3</v>
      </c>
      <c r="O144">
        <f>IF('(4)'!$P87&lt;&gt;0,'(4)'!$P87,"")</f>
        <v>3</v>
      </c>
      <c r="P144" t="str">
        <f>IF('(5)'!$P87&lt;&gt;0,'(5)'!$P87,"")</f>
        <v/>
      </c>
      <c r="Q144" t="str">
        <f>IF('(6)'!$P87&lt;&gt;0,'(6)'!$P87,"")</f>
        <v/>
      </c>
      <c r="R144" t="str">
        <f>IF('(7)'!$P87&lt;&gt;0,'(7)'!$P87,"")</f>
        <v/>
      </c>
      <c r="S144" t="str">
        <f>IF('(8)'!$P87&lt;&gt;0,'(8)'!$P87,"")</f>
        <v/>
      </c>
      <c r="T144" t="str">
        <f>IF('(9)'!$P87&lt;&gt;0,'(9)'!$P87,"")</f>
        <v/>
      </c>
      <c r="U144" t="str">
        <f>IF('(10)'!$P87&lt;&gt;0,'(10)'!$P87,"")</f>
        <v/>
      </c>
      <c r="V144" t="str">
        <f>IF('(11)'!$P87&lt;&gt;0,'(11)'!$P87,"")</f>
        <v/>
      </c>
      <c r="W144" t="str">
        <f>IF('(12)'!$P87&lt;&gt;0,'(12)'!$P87,"")</f>
        <v/>
      </c>
      <c r="X144" t="str">
        <f>IF('(13)'!$P87&lt;&gt;0,'(13)'!$P87,"")</f>
        <v/>
      </c>
      <c r="Y144" t="str">
        <f>IF('(14)'!$P87&lt;&gt;0,'(14)'!$P87,"")</f>
        <v/>
      </c>
      <c r="Z144" t="str">
        <f>IF('(15)'!$P87&lt;&gt;0,'(15)'!$P87,"")</f>
        <v/>
      </c>
      <c r="AA144" t="str">
        <f>IF('(16)'!$P87&lt;&gt;0,'(16)'!$P87,"")</f>
        <v/>
      </c>
      <c r="AB144" t="str">
        <f>IF('(17)'!$P87&lt;&gt;0,'(17)'!$P87,"")</f>
        <v/>
      </c>
      <c r="AC144" t="str">
        <f>IF('(18)'!$P87&lt;&gt;0,'(18)'!$P87,"")</f>
        <v/>
      </c>
      <c r="AD144" t="str">
        <f>IF('(19)'!$P87&lt;&gt;0,'(19)'!$P87,"")</f>
        <v/>
      </c>
      <c r="AE144" t="str">
        <f>IF('(20)'!$P87&lt;&gt;0,'(20)'!$P87,"")</f>
        <v/>
      </c>
      <c r="AG144" s="1">
        <f>IF(SUM(L144:AE144)=0,"",AVERAGEIF(L144:AE144,"&gt;0"))</f>
        <v>3</v>
      </c>
      <c r="AH144" s="1"/>
    </row>
    <row r="145" spans="1:34" s="1" customFormat="1">
      <c r="F145" s="8"/>
      <c r="K145" s="29"/>
      <c r="L145"/>
      <c r="M145"/>
      <c r="N145"/>
      <c r="O145"/>
      <c r="P145"/>
      <c r="Q145"/>
      <c r="R145"/>
      <c r="S145"/>
      <c r="T145"/>
      <c r="U145"/>
      <c r="V145"/>
      <c r="W145"/>
      <c r="X145"/>
      <c r="Y145"/>
      <c r="Z145"/>
      <c r="AA145"/>
      <c r="AB145"/>
      <c r="AC145"/>
      <c r="AD145"/>
      <c r="AE145"/>
    </row>
    <row r="146" spans="1:34" s="1" customFormat="1">
      <c r="A146" s="25" t="e">
        <f>(AG146/60)*10</f>
        <v>#VALUE!</v>
      </c>
      <c r="B146" s="756" t="e">
        <f>REPT("|",AG146*14)</f>
        <v>#VALUE!</v>
      </c>
      <c r="C146" s="784"/>
      <c r="D146" s="9" t="s">
        <v>100</v>
      </c>
      <c r="F146" s="1" t="s">
        <v>156</v>
      </c>
      <c r="K146" s="29"/>
      <c r="L146" s="182" t="e">
        <f>IF(SUM(L148:L153)&gt;0,AVERAGEIF(L148:L153, "&lt;&gt;0"),NA())</f>
        <v>#N/A</v>
      </c>
      <c r="M146" s="182" t="e">
        <f t="shared" ref="M146:AE146" si="18">IF(SUM(M148:M153)&gt;0,AVERAGEIF(M148:M153, "&lt;&gt;0"),NA())</f>
        <v>#N/A</v>
      </c>
      <c r="N146" s="182" t="e">
        <f t="shared" si="18"/>
        <v>#N/A</v>
      </c>
      <c r="O146" s="182" t="e">
        <f t="shared" si="18"/>
        <v>#N/A</v>
      </c>
      <c r="P146" s="182" t="e">
        <f t="shared" si="18"/>
        <v>#N/A</v>
      </c>
      <c r="Q146" s="182" t="e">
        <f t="shared" si="18"/>
        <v>#N/A</v>
      </c>
      <c r="R146" s="182" t="e">
        <f t="shared" si="18"/>
        <v>#N/A</v>
      </c>
      <c r="S146" s="182" t="e">
        <f t="shared" si="18"/>
        <v>#N/A</v>
      </c>
      <c r="T146" s="182" t="e">
        <f t="shared" si="18"/>
        <v>#N/A</v>
      </c>
      <c r="U146" s="182" t="e">
        <f t="shared" si="18"/>
        <v>#N/A</v>
      </c>
      <c r="V146" s="182" t="e">
        <f t="shared" si="18"/>
        <v>#N/A</v>
      </c>
      <c r="W146" s="182" t="e">
        <f t="shared" si="18"/>
        <v>#N/A</v>
      </c>
      <c r="X146" s="182" t="e">
        <f t="shared" si="18"/>
        <v>#N/A</v>
      </c>
      <c r="Y146" s="182" t="e">
        <f t="shared" si="18"/>
        <v>#N/A</v>
      </c>
      <c r="Z146" s="182" t="e">
        <f t="shared" si="18"/>
        <v>#N/A</v>
      </c>
      <c r="AA146" s="182" t="e">
        <f t="shared" si="18"/>
        <v>#N/A</v>
      </c>
      <c r="AB146" s="182" t="e">
        <f t="shared" si="18"/>
        <v>#N/A</v>
      </c>
      <c r="AC146" s="182" t="e">
        <f t="shared" si="18"/>
        <v>#N/A</v>
      </c>
      <c r="AD146" s="182" t="e">
        <f t="shared" si="18"/>
        <v>#N/A</v>
      </c>
      <c r="AE146" s="182" t="e">
        <f t="shared" si="18"/>
        <v>#N/A</v>
      </c>
      <c r="AG146" s="78" t="str">
        <f>IF(SUM(AG148:AG153)&gt;0,AVERAGEIF(AG148:AG153, "&lt;&gt;0"),"")</f>
        <v/>
      </c>
    </row>
    <row r="147" spans="1:34" s="1" customFormat="1">
      <c r="F147" s="8"/>
      <c r="K147" s="29"/>
      <c r="L147"/>
      <c r="M147"/>
      <c r="N147"/>
      <c r="O147"/>
      <c r="P147"/>
      <c r="Q147"/>
      <c r="R147"/>
      <c r="S147"/>
      <c r="T147"/>
      <c r="U147"/>
      <c r="V147"/>
      <c r="W147"/>
      <c r="X147"/>
      <c r="Y147"/>
      <c r="Z147"/>
      <c r="AA147"/>
      <c r="AB147"/>
      <c r="AC147"/>
      <c r="AD147"/>
      <c r="AE147"/>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t="str">
        <f>IF('(1)'!$P91&lt;&gt;0,'(1)'!$P91,"")</f>
        <v/>
      </c>
      <c r="M148" t="str">
        <f>IF('(2)'!$P91&lt;&gt;0,'(2)'!$P91,"")</f>
        <v/>
      </c>
      <c r="N148" t="str">
        <f>IF('(3)'!$P91&lt;&gt;0,'(3)'!$P91,"")</f>
        <v/>
      </c>
      <c r="O148" t="str">
        <f>IF('(4)'!$P91&lt;&gt;0,'(4)'!$P91,"")</f>
        <v/>
      </c>
      <c r="P148" t="str">
        <f>IF('(5)'!$P91&lt;&gt;0,'(5)'!$P91,"")</f>
        <v/>
      </c>
      <c r="Q148" t="str">
        <f>IF('(6)'!$P91&lt;&gt;0,'(6)'!$P91,"")</f>
        <v/>
      </c>
      <c r="R148" t="str">
        <f>IF('(7)'!$P91&lt;&gt;0,'(7)'!$P91,"")</f>
        <v/>
      </c>
      <c r="S148" t="str">
        <f>IF('(8)'!$P91&lt;&gt;0,'(8)'!$P91,"")</f>
        <v/>
      </c>
      <c r="T148" t="str">
        <f>IF('(9)'!$P91&lt;&gt;0,'(9)'!$P91,"")</f>
        <v/>
      </c>
      <c r="U148" t="str">
        <f>IF('(10)'!$P91&lt;&gt;0,'(10)'!$P91,"")</f>
        <v/>
      </c>
      <c r="V148" t="str">
        <f>IF('(11)'!$P91&lt;&gt;0,'(11)'!$P91,"")</f>
        <v/>
      </c>
      <c r="W148" t="str">
        <f>IF('(12)'!$P91&lt;&gt;0,'(12)'!$P91,"")</f>
        <v/>
      </c>
      <c r="X148" t="str">
        <f>IF('(13)'!$P91&lt;&gt;0,'(13)'!$P91,"")</f>
        <v/>
      </c>
      <c r="Y148" t="str">
        <f>IF('(14)'!$P91&lt;&gt;0,'(14)'!$P91,"")</f>
        <v/>
      </c>
      <c r="Z148" t="str">
        <f>IF('(15)'!$P91&lt;&gt;0,'(15)'!$P91,"")</f>
        <v/>
      </c>
      <c r="AA148" t="str">
        <f>IF('(16)'!$P91&lt;&gt;0,'(16)'!$P91,"")</f>
        <v/>
      </c>
      <c r="AB148" t="str">
        <f>IF('(17)'!$P91&lt;&gt;0,'(17)'!$P91,"")</f>
        <v/>
      </c>
      <c r="AC148" t="str">
        <f>IF('(18)'!$P91&lt;&gt;0,'(18)'!$P91,"")</f>
        <v/>
      </c>
      <c r="AD148" t="str">
        <f>IF('(19)'!$P91&lt;&gt;0,'(19)'!$P91,"")</f>
        <v/>
      </c>
      <c r="AE148" t="str">
        <f>IF('(20)'!$P91&lt;&gt;0,'(20)'!$P91,"")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t="str">
        <f>IF('(1)'!$P92&lt;&gt;0,'(1)'!$P92,"")</f>
        <v/>
      </c>
      <c r="M149" t="str">
        <f>IF('(2)'!$P92&lt;&gt;0,'(2)'!$P92,"")</f>
        <v/>
      </c>
      <c r="N149" t="str">
        <f>IF('(3)'!$P92&lt;&gt;0,'(3)'!$P92,"")</f>
        <v/>
      </c>
      <c r="O149" t="str">
        <f>IF('(4)'!$P92&lt;&gt;0,'(4)'!$P92,"")</f>
        <v/>
      </c>
      <c r="P149" t="str">
        <f>IF('(5)'!$P92&lt;&gt;0,'(5)'!$P92,"")</f>
        <v/>
      </c>
      <c r="Q149" t="str">
        <f>IF('(6)'!$P92&lt;&gt;0,'(6)'!$P92,"")</f>
        <v/>
      </c>
      <c r="R149" t="str">
        <f>IF('(7)'!$P92&lt;&gt;0,'(7)'!$P92,"")</f>
        <v/>
      </c>
      <c r="S149" t="str">
        <f>IF('(8)'!$P92&lt;&gt;0,'(8)'!$P92,"")</f>
        <v/>
      </c>
      <c r="T149" t="str">
        <f>IF('(9)'!$P92&lt;&gt;0,'(9)'!$P92,"")</f>
        <v/>
      </c>
      <c r="U149" t="str">
        <f>IF('(10)'!$P92&lt;&gt;0,'(10)'!$P92,"")</f>
        <v/>
      </c>
      <c r="V149" t="str">
        <f>IF('(11)'!$P92&lt;&gt;0,'(11)'!$P92,"")</f>
        <v/>
      </c>
      <c r="W149" t="str">
        <f>IF('(12)'!$P92&lt;&gt;0,'(12)'!$P92,"")</f>
        <v/>
      </c>
      <c r="X149" t="str">
        <f>IF('(13)'!$P92&lt;&gt;0,'(13)'!$P92,"")</f>
        <v/>
      </c>
      <c r="Y149" t="str">
        <f>IF('(14)'!$P92&lt;&gt;0,'(14)'!$P92,"")</f>
        <v/>
      </c>
      <c r="Z149" t="str">
        <f>IF('(15)'!$P92&lt;&gt;0,'(15)'!$P92,"")</f>
        <v/>
      </c>
      <c r="AA149" t="str">
        <f>IF('(16)'!$P92&lt;&gt;0,'(16)'!$P92,"")</f>
        <v/>
      </c>
      <c r="AB149" t="str">
        <f>IF('(17)'!$P92&lt;&gt;0,'(17)'!$P92,"")</f>
        <v/>
      </c>
      <c r="AC149" t="str">
        <f>IF('(18)'!$P92&lt;&gt;0,'(18)'!$P92,"")</f>
        <v/>
      </c>
      <c r="AD149" t="str">
        <f>IF('(19)'!$P92&lt;&gt;0,'(19)'!$P92,"")</f>
        <v/>
      </c>
      <c r="AE149" t="str">
        <f>IF('(20)'!$P92&lt;&gt;0,'(20)'!$P92,"")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t="str">
        <f>IF('(1)'!$P93&lt;&gt;0,'(1)'!$P93,"")</f>
        <v/>
      </c>
      <c r="M150" t="str">
        <f>IF('(2)'!$P93&lt;&gt;0,'(2)'!$P93,"")</f>
        <v/>
      </c>
      <c r="N150" t="str">
        <f>IF('(3)'!$P93&lt;&gt;0,'(3)'!$P93,"")</f>
        <v/>
      </c>
      <c r="O150" t="str">
        <f>IF('(4)'!$P93&lt;&gt;0,'(4)'!$P93,"")</f>
        <v/>
      </c>
      <c r="P150" t="str">
        <f>IF('(5)'!$P93&lt;&gt;0,'(5)'!$P93,"")</f>
        <v/>
      </c>
      <c r="Q150" t="str">
        <f>IF('(6)'!$P93&lt;&gt;0,'(6)'!$P93,"")</f>
        <v/>
      </c>
      <c r="R150" t="str">
        <f>IF('(7)'!$P93&lt;&gt;0,'(7)'!$P93,"")</f>
        <v/>
      </c>
      <c r="S150" t="str">
        <f>IF('(8)'!$P93&lt;&gt;0,'(8)'!$P93,"")</f>
        <v/>
      </c>
      <c r="T150" t="str">
        <f>IF('(9)'!$P93&lt;&gt;0,'(9)'!$P93,"")</f>
        <v/>
      </c>
      <c r="U150" t="str">
        <f>IF('(10)'!$P93&lt;&gt;0,'(10)'!$P93,"")</f>
        <v/>
      </c>
      <c r="V150" t="str">
        <f>IF('(11)'!$P93&lt;&gt;0,'(11)'!$P93,"")</f>
        <v/>
      </c>
      <c r="W150" t="str">
        <f>IF('(12)'!$P93&lt;&gt;0,'(12)'!$P93,"")</f>
        <v/>
      </c>
      <c r="X150" t="str">
        <f>IF('(13)'!$P93&lt;&gt;0,'(13)'!$P93,"")</f>
        <v/>
      </c>
      <c r="Y150" t="str">
        <f>IF('(14)'!$P93&lt;&gt;0,'(14)'!$P93,"")</f>
        <v/>
      </c>
      <c r="Z150" t="str">
        <f>IF('(15)'!$P93&lt;&gt;0,'(15)'!$P93,"")</f>
        <v/>
      </c>
      <c r="AA150" t="str">
        <f>IF('(16)'!$P93&lt;&gt;0,'(16)'!$P93,"")</f>
        <v/>
      </c>
      <c r="AB150" t="str">
        <f>IF('(17)'!$P93&lt;&gt;0,'(17)'!$P93,"")</f>
        <v/>
      </c>
      <c r="AC150" t="str">
        <f>IF('(18)'!$P93&lt;&gt;0,'(18)'!$P93,"")</f>
        <v/>
      </c>
      <c r="AD150" t="str">
        <f>IF('(19)'!$P93&lt;&gt;0,'(19)'!$P93,"")</f>
        <v/>
      </c>
      <c r="AE150" t="str">
        <f>IF('(20)'!$P93&lt;&gt;0,'(20)'!$P93,"")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t="str">
        <f>IF('(1)'!$P94&lt;&gt;0,'(1)'!$P94,"")</f>
        <v/>
      </c>
      <c r="M151" t="str">
        <f>IF('(2)'!$P94&lt;&gt;0,'(2)'!$P94,"")</f>
        <v/>
      </c>
      <c r="N151" t="str">
        <f>IF('(3)'!$P94&lt;&gt;0,'(3)'!$P94,"")</f>
        <v/>
      </c>
      <c r="O151" t="str">
        <f>IF('(4)'!$P94&lt;&gt;0,'(4)'!$P94,"")</f>
        <v/>
      </c>
      <c r="P151" t="str">
        <f>IF('(5)'!$P94&lt;&gt;0,'(5)'!$P94,"")</f>
        <v/>
      </c>
      <c r="Q151" t="str">
        <f>IF('(6)'!$P94&lt;&gt;0,'(6)'!$P94,"")</f>
        <v/>
      </c>
      <c r="R151" t="str">
        <f>IF('(7)'!$P94&lt;&gt;0,'(7)'!$P94,"")</f>
        <v/>
      </c>
      <c r="S151" t="str">
        <f>IF('(8)'!$P94&lt;&gt;0,'(8)'!$P94,"")</f>
        <v/>
      </c>
      <c r="T151" t="str">
        <f>IF('(9)'!$P94&lt;&gt;0,'(9)'!$P94,"")</f>
        <v/>
      </c>
      <c r="U151" t="str">
        <f>IF('(10)'!$P94&lt;&gt;0,'(10)'!$P94,"")</f>
        <v/>
      </c>
      <c r="V151" t="str">
        <f>IF('(11)'!$P94&lt;&gt;0,'(11)'!$P94,"")</f>
        <v/>
      </c>
      <c r="W151" t="str">
        <f>IF('(12)'!$P94&lt;&gt;0,'(12)'!$P94,"")</f>
        <v/>
      </c>
      <c r="X151" t="str">
        <f>IF('(13)'!$P94&lt;&gt;0,'(13)'!$P94,"")</f>
        <v/>
      </c>
      <c r="Y151" t="str">
        <f>IF('(14)'!$P94&lt;&gt;0,'(14)'!$P94,"")</f>
        <v/>
      </c>
      <c r="Z151" t="str">
        <f>IF('(15)'!$P94&lt;&gt;0,'(15)'!$P94,"")</f>
        <v/>
      </c>
      <c r="AA151" t="str">
        <f>IF('(16)'!$P94&lt;&gt;0,'(16)'!$P94,"")</f>
        <v/>
      </c>
      <c r="AB151" t="str">
        <f>IF('(17)'!$P94&lt;&gt;0,'(17)'!$P94,"")</f>
        <v/>
      </c>
      <c r="AC151" t="str">
        <f>IF('(18)'!$P94&lt;&gt;0,'(18)'!$P94,"")</f>
        <v/>
      </c>
      <c r="AD151" t="str">
        <f>IF('(19)'!$P94&lt;&gt;0,'(19)'!$P94,"")</f>
        <v/>
      </c>
      <c r="AE151" t="str">
        <f>IF('(20)'!$P94&lt;&gt;0,'(20)'!$P94,"")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t="str">
        <f>IF('(1)'!$P95&lt;&gt;0,'(1)'!$P95,"")</f>
        <v/>
      </c>
      <c r="M152" t="str">
        <f>IF('(2)'!$P95&lt;&gt;0,'(2)'!$P95,"")</f>
        <v/>
      </c>
      <c r="N152" t="str">
        <f>IF('(3)'!$P95&lt;&gt;0,'(3)'!$P95,"")</f>
        <v/>
      </c>
      <c r="O152" t="str">
        <f>IF('(4)'!$P95&lt;&gt;0,'(4)'!$P95,"")</f>
        <v/>
      </c>
      <c r="P152" t="str">
        <f>IF('(5)'!$P95&lt;&gt;0,'(5)'!$P95,"")</f>
        <v/>
      </c>
      <c r="Q152" t="str">
        <f>IF('(6)'!$P95&lt;&gt;0,'(6)'!$P95,"")</f>
        <v/>
      </c>
      <c r="R152" t="str">
        <f>IF('(7)'!$P95&lt;&gt;0,'(7)'!$P95,"")</f>
        <v/>
      </c>
      <c r="S152" t="str">
        <f>IF('(8)'!$P95&lt;&gt;0,'(8)'!$P95,"")</f>
        <v/>
      </c>
      <c r="T152" t="str">
        <f>IF('(9)'!$P95&lt;&gt;0,'(9)'!$P95,"")</f>
        <v/>
      </c>
      <c r="U152" t="str">
        <f>IF('(10)'!$P95&lt;&gt;0,'(10)'!$P95,"")</f>
        <v/>
      </c>
      <c r="V152" t="str">
        <f>IF('(11)'!$P95&lt;&gt;0,'(11)'!$P95,"")</f>
        <v/>
      </c>
      <c r="W152" t="str">
        <f>IF('(12)'!$P95&lt;&gt;0,'(12)'!$P95,"")</f>
        <v/>
      </c>
      <c r="X152" t="str">
        <f>IF('(13)'!$P95&lt;&gt;0,'(13)'!$P95,"")</f>
        <v/>
      </c>
      <c r="Y152" t="str">
        <f>IF('(14)'!$P95&lt;&gt;0,'(14)'!$P95,"")</f>
        <v/>
      </c>
      <c r="Z152" t="str">
        <f>IF('(15)'!$P95&lt;&gt;0,'(15)'!$P95,"")</f>
        <v/>
      </c>
      <c r="AA152" t="str">
        <f>IF('(16)'!$P95&lt;&gt;0,'(16)'!$P95,"")</f>
        <v/>
      </c>
      <c r="AB152" t="str">
        <f>IF('(17)'!$P95&lt;&gt;0,'(17)'!$P95,"")</f>
        <v/>
      </c>
      <c r="AC152" t="str">
        <f>IF('(18)'!$P95&lt;&gt;0,'(18)'!$P95,"")</f>
        <v/>
      </c>
      <c r="AD152" t="str">
        <f>IF('(19)'!$P95&lt;&gt;0,'(19)'!$P95,"")</f>
        <v/>
      </c>
      <c r="AE152" t="str">
        <f>IF('(20)'!$P95&lt;&gt;0,'(20)'!$P95,"")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t="str">
        <f>IF('(1)'!$P96&lt;&gt;0,'(1)'!$P96,"")</f>
        <v/>
      </c>
      <c r="M153" t="str">
        <f>IF('(2)'!$P96&lt;&gt;0,'(2)'!$P96,"")</f>
        <v/>
      </c>
      <c r="N153" t="str">
        <f>IF('(3)'!$P96&lt;&gt;0,'(3)'!$P96,"")</f>
        <v/>
      </c>
      <c r="O153" t="str">
        <f>IF('(4)'!$P96&lt;&gt;0,'(4)'!$P96,"")</f>
        <v/>
      </c>
      <c r="P153" t="str">
        <f>IF('(5)'!$P96&lt;&gt;0,'(5)'!$P96,"")</f>
        <v/>
      </c>
      <c r="Q153" t="str">
        <f>IF('(6)'!$P96&lt;&gt;0,'(6)'!$P96,"")</f>
        <v/>
      </c>
      <c r="R153" t="str">
        <f>IF('(7)'!$P96&lt;&gt;0,'(7)'!$P96,"")</f>
        <v/>
      </c>
      <c r="S153" t="str">
        <f>IF('(8)'!$P96&lt;&gt;0,'(8)'!$P96,"")</f>
        <v/>
      </c>
      <c r="T153" t="str">
        <f>IF('(9)'!$P96&lt;&gt;0,'(9)'!$P96,"")</f>
        <v/>
      </c>
      <c r="U153" t="str">
        <f>IF('(10)'!$P96&lt;&gt;0,'(10)'!$P96,"")</f>
        <v/>
      </c>
      <c r="V153" t="str">
        <f>IF('(11)'!$P96&lt;&gt;0,'(11)'!$P96,"")</f>
        <v/>
      </c>
      <c r="W153" t="str">
        <f>IF('(12)'!$P96&lt;&gt;0,'(12)'!$P96,"")</f>
        <v/>
      </c>
      <c r="X153" t="str">
        <f>IF('(13)'!$P96&lt;&gt;0,'(13)'!$P96,"")</f>
        <v/>
      </c>
      <c r="Y153" t="str">
        <f>IF('(14)'!$P96&lt;&gt;0,'(14)'!$P96,"")</f>
        <v/>
      </c>
      <c r="Z153" t="str">
        <f>IF('(15)'!$P96&lt;&gt;0,'(15)'!$P96,"")</f>
        <v/>
      </c>
      <c r="AA153" t="str">
        <f>IF('(16)'!$P96&lt;&gt;0,'(16)'!$P96,"")</f>
        <v/>
      </c>
      <c r="AB153" t="str">
        <f>IF('(17)'!$P96&lt;&gt;0,'(17)'!$P96,"")</f>
        <v/>
      </c>
      <c r="AC153" t="str">
        <f>IF('(18)'!$P96&lt;&gt;0,'(18)'!$P96,"")</f>
        <v/>
      </c>
      <c r="AD153" t="str">
        <f>IF('(19)'!$P96&lt;&gt;0,'(19)'!$P96,"")</f>
        <v/>
      </c>
      <c r="AE153" t="str">
        <f>IF('(20)'!$P96&lt;&gt;0,'(20)'!$P96,"")</f>
        <v/>
      </c>
      <c r="AG153" s="1" t="str">
        <f t="shared" si="21"/>
        <v/>
      </c>
      <c r="AH153" s="1"/>
    </row>
    <row r="154" spans="1:34" s="1" customFormat="1">
      <c r="F154" s="8"/>
      <c r="K154" s="29"/>
      <c r="L154"/>
      <c r="M154"/>
      <c r="N154"/>
      <c r="O154"/>
      <c r="P154"/>
      <c r="Q154"/>
      <c r="R154"/>
      <c r="S154"/>
      <c r="T154"/>
      <c r="U154"/>
      <c r="V154"/>
      <c r="W154"/>
      <c r="X154"/>
      <c r="Y154"/>
      <c r="Z154"/>
      <c r="AA154"/>
      <c r="AB154"/>
      <c r="AC154"/>
      <c r="AD154"/>
      <c r="AE154"/>
    </row>
    <row r="155" spans="1:34" s="1" customFormat="1">
      <c r="A155" s="25">
        <f>(AG155/60)*10</f>
        <v>0.77777777777777779</v>
      </c>
      <c r="B155" s="756" t="str">
        <f>REPT("|",AG155*14)</f>
        <v>|||||||||||||||||||||||||||||||||||||||||||||||||||||||||||||||||</v>
      </c>
      <c r="C155" s="784"/>
      <c r="D155" s="9" t="s">
        <v>101</v>
      </c>
      <c r="F155" s="1" t="s">
        <v>160</v>
      </c>
      <c r="K155" s="29"/>
      <c r="L155" s="182" t="e">
        <f>IF(SUM(L157:L161)&gt;0,AVERAGEIF(L157:L161, "&lt;&gt;0"),NA())</f>
        <v>#N/A</v>
      </c>
      <c r="M155" s="182" t="e">
        <f t="shared" ref="M155:AE155" si="22">IF(SUM(M157:M161)&gt;0,AVERAGEIF(M157:M161, "&lt;&gt;0"),NA())</f>
        <v>#N/A</v>
      </c>
      <c r="N155" s="182">
        <f t="shared" si="22"/>
        <v>4</v>
      </c>
      <c r="O155" s="182">
        <f t="shared" si="22"/>
        <v>4</v>
      </c>
      <c r="P155" s="182">
        <f t="shared" si="22"/>
        <v>5</v>
      </c>
      <c r="Q155" s="182" t="e">
        <f t="shared" si="22"/>
        <v>#N/A</v>
      </c>
      <c r="R155" s="182" t="e">
        <f t="shared" si="22"/>
        <v>#N/A</v>
      </c>
      <c r="S155" s="182" t="e">
        <f t="shared" si="22"/>
        <v>#N/A</v>
      </c>
      <c r="T155" s="182" t="e">
        <f t="shared" si="22"/>
        <v>#N/A</v>
      </c>
      <c r="U155" s="182" t="e">
        <f t="shared" si="22"/>
        <v>#N/A</v>
      </c>
      <c r="V155" s="182" t="e">
        <f t="shared" si="22"/>
        <v>#N/A</v>
      </c>
      <c r="W155" s="182" t="e">
        <f t="shared" si="22"/>
        <v>#N/A</v>
      </c>
      <c r="X155" s="182" t="e">
        <f t="shared" si="22"/>
        <v>#N/A</v>
      </c>
      <c r="Y155" s="182" t="e">
        <f t="shared" si="22"/>
        <v>#N/A</v>
      </c>
      <c r="Z155" s="182" t="e">
        <f t="shared" si="22"/>
        <v>#N/A</v>
      </c>
      <c r="AA155" s="182" t="e">
        <f t="shared" si="22"/>
        <v>#N/A</v>
      </c>
      <c r="AB155" s="182" t="e">
        <f t="shared" si="22"/>
        <v>#N/A</v>
      </c>
      <c r="AC155" s="182" t="e">
        <f t="shared" si="22"/>
        <v>#N/A</v>
      </c>
      <c r="AD155" s="182" t="e">
        <f t="shared" si="22"/>
        <v>#N/A</v>
      </c>
      <c r="AE155" s="182" t="e">
        <f t="shared" si="22"/>
        <v>#N/A</v>
      </c>
      <c r="AG155" s="78">
        <f>IF(SUM(AG157:AG161)&gt;0,AVERAGEIF(AG157:AG161, "&lt;&gt;0"),"")</f>
        <v>4.666666666666667</v>
      </c>
    </row>
    <row r="156" spans="1:34" s="1" customFormat="1">
      <c r="F156" s="8"/>
      <c r="K156" s="29"/>
      <c r="L156"/>
      <c r="M156"/>
      <c r="N156"/>
      <c r="O156"/>
      <c r="P156"/>
      <c r="Q156"/>
      <c r="R156"/>
      <c r="S156"/>
      <c r="T156"/>
      <c r="U156"/>
      <c r="V156"/>
      <c r="W156"/>
      <c r="X156"/>
      <c r="Y156"/>
      <c r="Z156"/>
      <c r="AA156"/>
      <c r="AB156"/>
      <c r="AC156"/>
      <c r="AD156"/>
      <c r="AE156"/>
    </row>
    <row r="157" spans="1:34" ht="16.5">
      <c r="A157" s="1"/>
      <c r="B157" s="26">
        <f>(AG157/60)*10</f>
        <v>1</v>
      </c>
      <c r="C157" s="789" t="str">
        <f>REPT("|",AG157*14)</f>
        <v>||||||||||||||||||||||||||||||||||||||||||||||||||||||||||||||||||||||||||||||||||||</v>
      </c>
      <c r="D157" s="790"/>
      <c r="F157" s="8" t="s">
        <v>35</v>
      </c>
      <c r="G157" s="13" t="s">
        <v>306</v>
      </c>
      <c r="H157" s="11"/>
      <c r="I157" s="11"/>
      <c r="J157" s="11"/>
      <c r="K157" s="29" t="s">
        <v>35</v>
      </c>
      <c r="L157" t="str">
        <f>IF('(1)'!$P100&lt;&gt;0,'(1)'!$P100,"")</f>
        <v/>
      </c>
      <c r="M157" t="str">
        <f>IF('(2)'!$P100&lt;&gt;0,'(2)'!$P100,"")</f>
        <v/>
      </c>
      <c r="N157" t="str">
        <f>IF('(3)'!$P100&lt;&gt;0,'(3)'!$P100,"")</f>
        <v/>
      </c>
      <c r="O157" t="str">
        <f>IF('(4)'!$P100&lt;&gt;0,'(4)'!$P100,"")</f>
        <v/>
      </c>
      <c r="P157">
        <f>IF('(5)'!$P100&lt;&gt;0,'(5)'!$P100,"")</f>
        <v>6</v>
      </c>
      <c r="Q157" t="str">
        <f>IF('(6)'!$P100&lt;&gt;0,'(6)'!$P100,"")</f>
        <v/>
      </c>
      <c r="R157" t="str">
        <f>IF('(7)'!$P100&lt;&gt;0,'(7)'!$P100,"")</f>
        <v/>
      </c>
      <c r="S157" t="str">
        <f>IF('(8)'!$P100&lt;&gt;0,'(8)'!$P100,"")</f>
        <v/>
      </c>
      <c r="T157" t="str">
        <f>IF('(9)'!$P100&lt;&gt;0,'(9)'!$P100,"")</f>
        <v/>
      </c>
      <c r="U157" t="str">
        <f>IF('(10)'!$P100&lt;&gt;0,'(10)'!$P100,"")</f>
        <v/>
      </c>
      <c r="V157" t="str">
        <f>IF('(11)'!$P100&lt;&gt;0,'(11)'!$P100,"")</f>
        <v/>
      </c>
      <c r="W157" t="str">
        <f>IF('(12)'!$P100&lt;&gt;0,'(12)'!$P100,"")</f>
        <v/>
      </c>
      <c r="X157" t="str">
        <f>IF('(13)'!$P100&lt;&gt;0,'(13)'!$P100,"")</f>
        <v/>
      </c>
      <c r="Y157" t="str">
        <f>IF('(14)'!$P100&lt;&gt;0,'(14)'!$P100,"")</f>
        <v/>
      </c>
      <c r="Z157" t="str">
        <f>IF('(15)'!$P100&lt;&gt;0,'(15)'!$P100,"")</f>
        <v/>
      </c>
      <c r="AA157" t="str">
        <f>IF('(16)'!$P100&lt;&gt;0,'(16)'!$P100,"")</f>
        <v/>
      </c>
      <c r="AB157" t="str">
        <f>IF('(17)'!$P100&lt;&gt;0,'(17)'!$P100,"")</f>
        <v/>
      </c>
      <c r="AC157" t="str">
        <f>IF('(18)'!$P100&lt;&gt;0,'(18)'!$P100,"")</f>
        <v/>
      </c>
      <c r="AD157" t="str">
        <f>IF('(19)'!$P100&lt;&gt;0,'(19)'!$P100,"")</f>
        <v/>
      </c>
      <c r="AE157" t="str">
        <f>IF('(20)'!$P100&lt;&gt;0,'(20)'!$P100,"")</f>
        <v/>
      </c>
      <c r="AG157" s="1">
        <f>IF(SUM(L157:AE157)=0,"",AVERAGEIF(L157:AE157,"&gt;0"))</f>
        <v>6</v>
      </c>
      <c r="AH157" s="1"/>
    </row>
    <row r="158" spans="1:34" ht="16.5">
      <c r="A158" s="1"/>
      <c r="B158" s="26">
        <f>(AG158/60)*10</f>
        <v>0.66666666666666663</v>
      </c>
      <c r="C158" s="789" t="str">
        <f>REPT("|",AG158*14)</f>
        <v>||||||||||||||||||||||||||||||||||||||||||||||||||||||||</v>
      </c>
      <c r="D158" s="790"/>
      <c r="F158" s="8" t="s">
        <v>36</v>
      </c>
      <c r="G158" s="13" t="s">
        <v>307</v>
      </c>
      <c r="H158" s="11"/>
      <c r="I158" s="11"/>
      <c r="J158" s="11"/>
      <c r="K158" s="29" t="s">
        <v>36</v>
      </c>
      <c r="L158" t="str">
        <f>IF('(1)'!$P101&lt;&gt;0,'(1)'!$P101,"")</f>
        <v/>
      </c>
      <c r="M158" t="str">
        <f>IF('(2)'!$P101&lt;&gt;0,'(2)'!$P101,"")</f>
        <v/>
      </c>
      <c r="N158" t="str">
        <f>IF('(3)'!$P101&lt;&gt;0,'(3)'!$P101,"")</f>
        <v/>
      </c>
      <c r="O158">
        <f>IF('(4)'!$P101&lt;&gt;0,'(4)'!$P101,"")</f>
        <v>4</v>
      </c>
      <c r="P158">
        <f>IF('(5)'!$P101&lt;&gt;0,'(5)'!$P101,"")</f>
        <v>4</v>
      </c>
      <c r="Q158" t="str">
        <f>IF('(6)'!$P101&lt;&gt;0,'(6)'!$P101,"")</f>
        <v/>
      </c>
      <c r="R158" t="str">
        <f>IF('(7)'!$P101&lt;&gt;0,'(7)'!$P101,"")</f>
        <v/>
      </c>
      <c r="S158" t="str">
        <f>IF('(8)'!$P101&lt;&gt;0,'(8)'!$P101,"")</f>
        <v/>
      </c>
      <c r="T158" t="str">
        <f>IF('(9)'!$P101&lt;&gt;0,'(9)'!$P101,"")</f>
        <v/>
      </c>
      <c r="U158" t="str">
        <f>IF('(10)'!$P101&lt;&gt;0,'(10)'!$P101,"")</f>
        <v/>
      </c>
      <c r="V158" t="str">
        <f>IF('(11)'!$P101&lt;&gt;0,'(11)'!$P101,"")</f>
        <v/>
      </c>
      <c r="W158" t="str">
        <f>IF('(12)'!$P101&lt;&gt;0,'(12)'!$P101,"")</f>
        <v/>
      </c>
      <c r="X158" t="str">
        <f>IF('(13)'!$P101&lt;&gt;0,'(13)'!$P101,"")</f>
        <v/>
      </c>
      <c r="Y158" t="str">
        <f>IF('(14)'!$P101&lt;&gt;0,'(14)'!$P101,"")</f>
        <v/>
      </c>
      <c r="Z158" t="str">
        <f>IF('(15)'!$P101&lt;&gt;0,'(15)'!$P101,"")</f>
        <v/>
      </c>
      <c r="AA158" t="str">
        <f>IF('(16)'!$P101&lt;&gt;0,'(16)'!$P101,"")</f>
        <v/>
      </c>
      <c r="AB158" t="str">
        <f>IF('(17)'!$P101&lt;&gt;0,'(17)'!$P101,"")</f>
        <v/>
      </c>
      <c r="AC158" t="str">
        <f>IF('(18)'!$P101&lt;&gt;0,'(18)'!$P101,"")</f>
        <v/>
      </c>
      <c r="AD158" t="str">
        <f>IF('(19)'!$P101&lt;&gt;0,'(19)'!$P101,"")</f>
        <v/>
      </c>
      <c r="AE158" t="str">
        <f>IF('(20)'!$P101&lt;&gt;0,'(20)'!$P101,"")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t="str">
        <f>IF('(1)'!$P102&lt;&gt;0,'(1)'!$P102,"")</f>
        <v/>
      </c>
      <c r="M159" t="str">
        <f>IF('(2)'!$P102&lt;&gt;0,'(2)'!$P102,"")</f>
        <v/>
      </c>
      <c r="N159" t="str">
        <f>IF('(3)'!$P102&lt;&gt;0,'(3)'!$P102,"")</f>
        <v/>
      </c>
      <c r="O159" t="str">
        <f>IF('(4)'!$P102&lt;&gt;0,'(4)'!$P102,"")</f>
        <v/>
      </c>
      <c r="P159" t="str">
        <f>IF('(5)'!$P102&lt;&gt;0,'(5)'!$P102,"")</f>
        <v/>
      </c>
      <c r="Q159" t="str">
        <f>IF('(6)'!$P102&lt;&gt;0,'(6)'!$P102,"")</f>
        <v/>
      </c>
      <c r="R159" t="str">
        <f>IF('(7)'!$P102&lt;&gt;0,'(7)'!$P102,"")</f>
        <v/>
      </c>
      <c r="S159" t="str">
        <f>IF('(8)'!$P102&lt;&gt;0,'(8)'!$P102,"")</f>
        <v/>
      </c>
      <c r="T159" t="str">
        <f>IF('(9)'!$P102&lt;&gt;0,'(9)'!$P102,"")</f>
        <v/>
      </c>
      <c r="U159" t="str">
        <f>IF('(10)'!$P102&lt;&gt;0,'(10)'!$P102,"")</f>
        <v/>
      </c>
      <c r="V159" t="str">
        <f>IF('(11)'!$P102&lt;&gt;0,'(11)'!$P102,"")</f>
        <v/>
      </c>
      <c r="W159" t="str">
        <f>IF('(12)'!$P102&lt;&gt;0,'(12)'!$P102,"")</f>
        <v/>
      </c>
      <c r="X159" t="str">
        <f>IF('(13)'!$P102&lt;&gt;0,'(13)'!$P102,"")</f>
        <v/>
      </c>
      <c r="Y159" t="str">
        <f>IF('(14)'!$P102&lt;&gt;0,'(14)'!$P102,"")</f>
        <v/>
      </c>
      <c r="Z159" t="str">
        <f>IF('(15)'!$P102&lt;&gt;0,'(15)'!$P102,"")</f>
        <v/>
      </c>
      <c r="AA159" t="str">
        <f>IF('(16)'!$P102&lt;&gt;0,'(16)'!$P102,"")</f>
        <v/>
      </c>
      <c r="AB159" t="str">
        <f>IF('(17)'!$P102&lt;&gt;0,'(17)'!$P102,"")</f>
        <v/>
      </c>
      <c r="AC159" t="str">
        <f>IF('(18)'!$P102&lt;&gt;0,'(18)'!$P102,"")</f>
        <v/>
      </c>
      <c r="AD159" t="str">
        <f>IF('(19)'!$P102&lt;&gt;0,'(19)'!$P102,"")</f>
        <v/>
      </c>
      <c r="AE159" t="str">
        <f>IF('(20)'!$P102&lt;&gt;0,'(20)'!$P102,"")</f>
        <v/>
      </c>
      <c r="AG159" s="1" t="str">
        <f>IF(SUM(L159:AE159)=0,"",AVERAGEIF(L159:AE159,"&gt;0"))</f>
        <v/>
      </c>
      <c r="AH159" s="1"/>
    </row>
    <row r="160" spans="1:34" ht="16.5">
      <c r="A160" s="1"/>
      <c r="B160" s="26">
        <f>(AG160/60)*10</f>
        <v>0.66666666666666663</v>
      </c>
      <c r="C160" s="789" t="str">
        <f>REPT("|",AG160*14)</f>
        <v>||||||||||||||||||||||||||||||||||||||||||||||||||||||||</v>
      </c>
      <c r="D160" s="790"/>
      <c r="F160" s="8" t="s">
        <v>38</v>
      </c>
      <c r="G160" s="13" t="s">
        <v>309</v>
      </c>
      <c r="H160" s="11"/>
      <c r="I160" s="11"/>
      <c r="J160" s="11"/>
      <c r="K160" s="29" t="s">
        <v>38</v>
      </c>
      <c r="L160" t="str">
        <f>IF('(1)'!$P103&lt;&gt;0,'(1)'!$P103,"")</f>
        <v/>
      </c>
      <c r="M160" t="str">
        <f>IF('(2)'!$P103&lt;&gt;0,'(2)'!$P103,"")</f>
        <v/>
      </c>
      <c r="N160">
        <f>IF('(3)'!$P103&lt;&gt;0,'(3)'!$P103,"")</f>
        <v>4</v>
      </c>
      <c r="O160">
        <f>IF('(4)'!$P103&lt;&gt;0,'(4)'!$P103,"")</f>
        <v>4</v>
      </c>
      <c r="P160" t="str">
        <f>IF('(5)'!$P103&lt;&gt;0,'(5)'!$P103,"")</f>
        <v/>
      </c>
      <c r="Q160" t="str">
        <f>IF('(6)'!$P103&lt;&gt;0,'(6)'!$P103,"")</f>
        <v/>
      </c>
      <c r="R160" t="str">
        <f>IF('(7)'!$P103&lt;&gt;0,'(7)'!$P103,"")</f>
        <v/>
      </c>
      <c r="S160" t="str">
        <f>IF('(8)'!$P103&lt;&gt;0,'(8)'!$P103,"")</f>
        <v/>
      </c>
      <c r="T160" t="str">
        <f>IF('(9)'!$P103&lt;&gt;0,'(9)'!$P103,"")</f>
        <v/>
      </c>
      <c r="U160" t="str">
        <f>IF('(10)'!$P103&lt;&gt;0,'(10)'!$P103,"")</f>
        <v/>
      </c>
      <c r="V160" t="str">
        <f>IF('(11)'!$P103&lt;&gt;0,'(11)'!$P103,"")</f>
        <v/>
      </c>
      <c r="W160" t="str">
        <f>IF('(12)'!$P103&lt;&gt;0,'(12)'!$P103,"")</f>
        <v/>
      </c>
      <c r="X160" t="str">
        <f>IF('(13)'!$P103&lt;&gt;0,'(13)'!$P103,"")</f>
        <v/>
      </c>
      <c r="Y160" t="str">
        <f>IF('(14)'!$P103&lt;&gt;0,'(14)'!$P103,"")</f>
        <v/>
      </c>
      <c r="Z160" t="str">
        <f>IF('(15)'!$P103&lt;&gt;0,'(15)'!$P103,"")</f>
        <v/>
      </c>
      <c r="AA160" t="str">
        <f>IF('(16)'!$P103&lt;&gt;0,'(16)'!$P103,"")</f>
        <v/>
      </c>
      <c r="AB160" t="str">
        <f>IF('(17)'!$P103&lt;&gt;0,'(17)'!$P103,"")</f>
        <v/>
      </c>
      <c r="AC160" t="str">
        <f>IF('(18)'!$P103&lt;&gt;0,'(18)'!$P103,"")</f>
        <v/>
      </c>
      <c r="AD160" t="str">
        <f>IF('(19)'!$P103&lt;&gt;0,'(19)'!$P103,"")</f>
        <v/>
      </c>
      <c r="AE160" t="str">
        <f>IF('(20)'!$P103&lt;&gt;0,'(20)'!$P103,"")</f>
        <v/>
      </c>
      <c r="AG160" s="1">
        <f>IF(SUM(L160:AE160)=0,"",AVERAGEIF(L160:AE160,"&gt;0"))</f>
        <v>4</v>
      </c>
      <c r="AH160" s="1"/>
    </row>
    <row r="161" spans="1:34" ht="16.5">
      <c r="A161" s="1"/>
      <c r="B161" s="26" t="e">
        <f>(AG161/60)*10</f>
        <v>#VALUE!</v>
      </c>
      <c r="C161" s="789" t="e">
        <f>REPT("|",AG161*14)</f>
        <v>#VALUE!</v>
      </c>
      <c r="D161" s="790"/>
      <c r="F161" s="8" t="s">
        <v>39</v>
      </c>
      <c r="G161" s="13" t="s">
        <v>310</v>
      </c>
      <c r="H161" s="11"/>
      <c r="I161" s="11"/>
      <c r="J161" s="11"/>
      <c r="K161" s="29" t="s">
        <v>39</v>
      </c>
      <c r="L161" t="str">
        <f>IF('(1)'!$P104&lt;&gt;0,'(1)'!$P104,"")</f>
        <v/>
      </c>
      <c r="M161" t="str">
        <f>IF('(2)'!$P104&lt;&gt;0,'(2)'!$P104,"")</f>
        <v/>
      </c>
      <c r="N161" t="str">
        <f>IF('(3)'!$P104&lt;&gt;0,'(3)'!$P104,"")</f>
        <v/>
      </c>
      <c r="O161" t="str">
        <f>IF('(4)'!$P104&lt;&gt;0,'(4)'!$P104,"")</f>
        <v/>
      </c>
      <c r="P161" t="str">
        <f>IF('(5)'!$P104&lt;&gt;0,'(5)'!$P104,"")</f>
        <v/>
      </c>
      <c r="Q161" t="str">
        <f>IF('(6)'!$P104&lt;&gt;0,'(6)'!$P104,"")</f>
        <v/>
      </c>
      <c r="R161" t="str">
        <f>IF('(7)'!$P104&lt;&gt;0,'(7)'!$P104,"")</f>
        <v/>
      </c>
      <c r="S161" t="str">
        <f>IF('(8)'!$P104&lt;&gt;0,'(8)'!$P104,"")</f>
        <v/>
      </c>
      <c r="T161" t="str">
        <f>IF('(9)'!$P104&lt;&gt;0,'(9)'!$P104,"")</f>
        <v/>
      </c>
      <c r="U161" t="str">
        <f>IF('(10)'!$P104&lt;&gt;0,'(10)'!$P104,"")</f>
        <v/>
      </c>
      <c r="V161" t="str">
        <f>IF('(11)'!$P104&lt;&gt;0,'(11)'!$P104,"")</f>
        <v/>
      </c>
      <c r="W161" t="str">
        <f>IF('(12)'!$P104&lt;&gt;0,'(12)'!$P104,"")</f>
        <v/>
      </c>
      <c r="X161" t="str">
        <f>IF('(13)'!$P104&lt;&gt;0,'(13)'!$P104,"")</f>
        <v/>
      </c>
      <c r="Y161" t="str">
        <f>IF('(14)'!$P104&lt;&gt;0,'(14)'!$P104,"")</f>
        <v/>
      </c>
      <c r="Z161" t="str">
        <f>IF('(15)'!$P104&lt;&gt;0,'(15)'!$P104,"")</f>
        <v/>
      </c>
      <c r="AA161" t="str">
        <f>IF('(16)'!$P104&lt;&gt;0,'(16)'!$P104,"")</f>
        <v/>
      </c>
      <c r="AB161" t="str">
        <f>IF('(17)'!$P104&lt;&gt;0,'(17)'!$P104,"")</f>
        <v/>
      </c>
      <c r="AC161" t="str">
        <f>IF('(18)'!$P104&lt;&gt;0,'(18)'!$P104,"")</f>
        <v/>
      </c>
      <c r="AD161" t="str">
        <f>IF('(19)'!$P104&lt;&gt;0,'(19)'!$P104,"")</f>
        <v/>
      </c>
      <c r="AE161" t="str">
        <f>IF('(20)'!$P104&lt;&gt;0,'(20)'!$P104,"")</f>
        <v/>
      </c>
      <c r="AG161" s="1" t="str">
        <f>IF(SUM(L161:AE161)=0,"",AVERAGEIF(L161:AE161,"&gt;0"))</f>
        <v/>
      </c>
      <c r="AH161" s="1"/>
    </row>
    <row r="162" spans="1:34" s="1" customFormat="1">
      <c r="F162" s="8"/>
      <c r="K162" s="29"/>
      <c r="L162"/>
      <c r="M162"/>
      <c r="N162"/>
      <c r="O162"/>
      <c r="P162"/>
      <c r="Q162"/>
      <c r="R162"/>
      <c r="S162"/>
      <c r="T162"/>
      <c r="U162"/>
      <c r="V162"/>
      <c r="W162"/>
      <c r="X162"/>
      <c r="Y162"/>
      <c r="Z162"/>
      <c r="AA162"/>
      <c r="AB162"/>
      <c r="AC162"/>
      <c r="AD162"/>
      <c r="AE162"/>
    </row>
    <row r="163" spans="1:34" s="1" customFormat="1">
      <c r="A163" s="25">
        <f>(AG163/60)*10</f>
        <v>0.83333333333333326</v>
      </c>
      <c r="B163" s="756" t="str">
        <f>REPT("|",AG163*14)</f>
        <v>||||||||||||||||||||||||||||||||||||||||||||||||||||||||||||||||||||||</v>
      </c>
      <c r="C163" s="784"/>
      <c r="D163" s="9" t="s">
        <v>102</v>
      </c>
      <c r="F163" s="1" t="s">
        <v>161</v>
      </c>
      <c r="K163" s="29"/>
      <c r="L163" s="182" t="e">
        <f>IF(SUM(L165:L171)&gt;0,AVERAGEIF(L165:L171, "&lt;&gt;0"),NA())</f>
        <v>#N/A</v>
      </c>
      <c r="M163" s="182" t="e">
        <f t="shared" ref="M163:AE163" si="23">IF(SUM(M165:M171)&gt;0,AVERAGEIF(M165:M171, "&lt;&gt;0"),NA())</f>
        <v>#N/A</v>
      </c>
      <c r="N163" s="182" t="e">
        <f t="shared" si="23"/>
        <v>#N/A</v>
      </c>
      <c r="O163" s="182" t="e">
        <f t="shared" si="23"/>
        <v>#N/A</v>
      </c>
      <c r="P163" s="182">
        <f t="shared" si="23"/>
        <v>5</v>
      </c>
      <c r="Q163" s="182" t="e">
        <f t="shared" si="23"/>
        <v>#N/A</v>
      </c>
      <c r="R163" s="182" t="e">
        <f t="shared" si="23"/>
        <v>#N/A</v>
      </c>
      <c r="S163" s="182" t="e">
        <f t="shared" si="23"/>
        <v>#N/A</v>
      </c>
      <c r="T163" s="182" t="e">
        <f t="shared" si="23"/>
        <v>#N/A</v>
      </c>
      <c r="U163" s="182" t="e">
        <f t="shared" si="23"/>
        <v>#N/A</v>
      </c>
      <c r="V163" s="182" t="e">
        <f t="shared" si="23"/>
        <v>#N/A</v>
      </c>
      <c r="W163" s="182" t="e">
        <f t="shared" si="23"/>
        <v>#N/A</v>
      </c>
      <c r="X163" s="182" t="e">
        <f t="shared" si="23"/>
        <v>#N/A</v>
      </c>
      <c r="Y163" s="182" t="e">
        <f t="shared" si="23"/>
        <v>#N/A</v>
      </c>
      <c r="Z163" s="182" t="e">
        <f t="shared" si="23"/>
        <v>#N/A</v>
      </c>
      <c r="AA163" s="182" t="e">
        <f t="shared" si="23"/>
        <v>#N/A</v>
      </c>
      <c r="AB163" s="182" t="e">
        <f t="shared" si="23"/>
        <v>#N/A</v>
      </c>
      <c r="AC163" s="182" t="e">
        <f t="shared" si="23"/>
        <v>#N/A</v>
      </c>
      <c r="AD163" s="182" t="e">
        <f t="shared" si="23"/>
        <v>#N/A</v>
      </c>
      <c r="AE163" s="182" t="e">
        <f t="shared" si="23"/>
        <v>#N/A</v>
      </c>
      <c r="AG163" s="78">
        <f>IF(SUM(AG165:AG171)&gt;0,AVERAGEIF(AG165:AG171, "&lt;&gt;0"),"")</f>
        <v>5</v>
      </c>
    </row>
    <row r="164" spans="1:34" s="1" customFormat="1">
      <c r="F164" s="8"/>
      <c r="K164" s="29"/>
      <c r="L164"/>
      <c r="M164"/>
      <c r="N164"/>
      <c r="O164"/>
      <c r="P164"/>
      <c r="Q164"/>
      <c r="R164"/>
      <c r="S164"/>
      <c r="T164"/>
      <c r="U164"/>
      <c r="V164"/>
      <c r="W164"/>
      <c r="X164"/>
      <c r="Y164"/>
      <c r="Z164"/>
      <c r="AA164"/>
      <c r="AB164"/>
      <c r="AC164"/>
      <c r="AD164"/>
      <c r="AE164"/>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t="str">
        <f>IF('(1)'!$P110&lt;&gt;0,'(1)'!$P110,"")</f>
        <v/>
      </c>
      <c r="M165" t="str">
        <f>IF('(2)'!$P110&lt;&gt;0,'(2)'!$P110,"")</f>
        <v/>
      </c>
      <c r="N165" t="str">
        <f>IF('(3)'!$P110&lt;&gt;0,'(3)'!$P110,"")</f>
        <v/>
      </c>
      <c r="O165" t="str">
        <f>IF('(4)'!$P110&lt;&gt;0,'(4)'!$P110,"")</f>
        <v/>
      </c>
      <c r="P165" t="str">
        <f>IF('(5)'!$P110&lt;&gt;0,'(5)'!$P110,"")</f>
        <v/>
      </c>
      <c r="Q165" t="str">
        <f>IF('(6)'!$P110&lt;&gt;0,'(6)'!$P110,"")</f>
        <v/>
      </c>
      <c r="R165" t="str">
        <f>IF('(7)'!$P110&lt;&gt;0,'(7)'!$P110,"")</f>
        <v/>
      </c>
      <c r="S165" t="str">
        <f>IF('(8)'!$P110&lt;&gt;0,'(8)'!$P110,"")</f>
        <v/>
      </c>
      <c r="T165" t="str">
        <f>IF('(9)'!$P110&lt;&gt;0,'(9)'!$P110,"")</f>
        <v/>
      </c>
      <c r="U165" t="str">
        <f>IF('(10)'!$P110&lt;&gt;0,'(10)'!$P110,"")</f>
        <v/>
      </c>
      <c r="V165" t="str">
        <f>IF('(11)'!$P110&lt;&gt;0,'(11)'!$P110,"")</f>
        <v/>
      </c>
      <c r="W165" t="str">
        <f>IF('(12)'!$P110&lt;&gt;0,'(12)'!$P110,"")</f>
        <v/>
      </c>
      <c r="X165" t="str">
        <f>IF('(13)'!$P110&lt;&gt;0,'(13)'!$P110,"")</f>
        <v/>
      </c>
      <c r="Y165" t="str">
        <f>IF('(14)'!$P110&lt;&gt;0,'(14)'!$P110,"")</f>
        <v/>
      </c>
      <c r="Z165" t="str">
        <f>IF('(15)'!$P110&lt;&gt;0,'(15)'!$P110,"")</f>
        <v/>
      </c>
      <c r="AA165" t="str">
        <f>IF('(16)'!$P110&lt;&gt;0,'(16)'!$P110,"")</f>
        <v/>
      </c>
      <c r="AB165" t="str">
        <f>IF('(17)'!$P110&lt;&gt;0,'(17)'!$P110,"")</f>
        <v/>
      </c>
      <c r="AC165" t="str">
        <f>IF('(18)'!$P110&lt;&gt;0,'(18)'!$P110,"")</f>
        <v/>
      </c>
      <c r="AD165" t="str">
        <f>IF('(19)'!$P110&lt;&gt;0,'(19)'!$P110,"")</f>
        <v/>
      </c>
      <c r="AE165" t="str">
        <f>IF('(20)'!$P110&lt;&gt;0,'(20)'!$P110,"")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t="str">
        <f>IF('(1)'!$P111&lt;&gt;0,'(1)'!$P111,"")</f>
        <v/>
      </c>
      <c r="M166" t="str">
        <f>IF('(2)'!$P111&lt;&gt;0,'(2)'!$P111,"")</f>
        <v/>
      </c>
      <c r="N166" t="str">
        <f>IF('(3)'!$P111&lt;&gt;0,'(3)'!$P111,"")</f>
        <v/>
      </c>
      <c r="O166" t="str">
        <f>IF('(4)'!$P111&lt;&gt;0,'(4)'!$P111,"")</f>
        <v/>
      </c>
      <c r="P166">
        <f>IF('(5)'!$P111&lt;&gt;0,'(5)'!$P111,"")</f>
        <v>5</v>
      </c>
      <c r="Q166" t="str">
        <f>IF('(6)'!$P111&lt;&gt;0,'(6)'!$P111,"")</f>
        <v/>
      </c>
      <c r="R166" t="str">
        <f>IF('(7)'!$P111&lt;&gt;0,'(7)'!$P111,"")</f>
        <v/>
      </c>
      <c r="S166" t="str">
        <f>IF('(8)'!$P111&lt;&gt;0,'(8)'!$P111,"")</f>
        <v/>
      </c>
      <c r="T166" t="str">
        <f>IF('(9)'!$P111&lt;&gt;0,'(9)'!$P111,"")</f>
        <v/>
      </c>
      <c r="U166" t="str">
        <f>IF('(10)'!$P111&lt;&gt;0,'(10)'!$P111,"")</f>
        <v/>
      </c>
      <c r="V166" t="str">
        <f>IF('(11)'!$P111&lt;&gt;0,'(11)'!$P111,"")</f>
        <v/>
      </c>
      <c r="W166" t="str">
        <f>IF('(12)'!$P111&lt;&gt;0,'(12)'!$P111,"")</f>
        <v/>
      </c>
      <c r="X166" t="str">
        <f>IF('(13)'!$P111&lt;&gt;0,'(13)'!$P111,"")</f>
        <v/>
      </c>
      <c r="Y166" t="str">
        <f>IF('(14)'!$P111&lt;&gt;0,'(14)'!$P111,"")</f>
        <v/>
      </c>
      <c r="Z166" t="str">
        <f>IF('(15)'!$P111&lt;&gt;0,'(15)'!$P111,"")</f>
        <v/>
      </c>
      <c r="AA166" t="str">
        <f>IF('(16)'!$P111&lt;&gt;0,'(16)'!$P111,"")</f>
        <v/>
      </c>
      <c r="AB166" t="str">
        <f>IF('(17)'!$P111&lt;&gt;0,'(17)'!$P111,"")</f>
        <v/>
      </c>
      <c r="AC166" t="str">
        <f>IF('(18)'!$P111&lt;&gt;0,'(18)'!$P111,"")</f>
        <v/>
      </c>
      <c r="AD166" t="str">
        <f>IF('(19)'!$P111&lt;&gt;0,'(19)'!$P111,"")</f>
        <v/>
      </c>
      <c r="AE166" t="str">
        <f>IF('(20)'!$P111&lt;&gt;0,'(20)'!$P111,"")</f>
        <v/>
      </c>
      <c r="AG166" s="1">
        <f t="shared" si="26"/>
        <v>5</v>
      </c>
      <c r="AH166" s="1"/>
    </row>
    <row r="167" spans="1:34" ht="16.5">
      <c r="A167" s="1"/>
      <c r="B167" s="26">
        <f t="shared" si="24"/>
        <v>0.83333333333333326</v>
      </c>
      <c r="C167" s="789" t="str">
        <f t="shared" si="25"/>
        <v>||||||||||||||||||||||||||||||||||||||||||||||||||||||||||||||||||||||</v>
      </c>
      <c r="D167" s="790"/>
      <c r="F167" s="8" t="s">
        <v>42</v>
      </c>
      <c r="G167" s="13" t="s">
        <v>313</v>
      </c>
      <c r="H167" s="11"/>
      <c r="I167" s="11"/>
      <c r="J167" s="11"/>
      <c r="K167" s="29" t="s">
        <v>42</v>
      </c>
      <c r="L167" t="str">
        <f>IF('(1)'!$P112&lt;&gt;0,'(1)'!$P112,"")</f>
        <v/>
      </c>
      <c r="M167" t="str">
        <f>IF('(2)'!$P112&lt;&gt;0,'(2)'!$P112,"")</f>
        <v/>
      </c>
      <c r="N167" t="str">
        <f>IF('(3)'!$P112&lt;&gt;0,'(3)'!$P112,"")</f>
        <v/>
      </c>
      <c r="O167" t="str">
        <f>IF('(4)'!$P112&lt;&gt;0,'(4)'!$P112,"")</f>
        <v/>
      </c>
      <c r="P167">
        <f>IF('(5)'!$P112&lt;&gt;0,'(5)'!$P112,"")</f>
        <v>5</v>
      </c>
      <c r="Q167" t="str">
        <f>IF('(6)'!$P112&lt;&gt;0,'(6)'!$P112,"")</f>
        <v/>
      </c>
      <c r="R167" t="str">
        <f>IF('(7)'!$P112&lt;&gt;0,'(7)'!$P112,"")</f>
        <v/>
      </c>
      <c r="S167" t="str">
        <f>IF('(8)'!$P112&lt;&gt;0,'(8)'!$P112,"")</f>
        <v/>
      </c>
      <c r="T167" t="str">
        <f>IF('(9)'!$P112&lt;&gt;0,'(9)'!$P112,"")</f>
        <v/>
      </c>
      <c r="U167" t="str">
        <f>IF('(10)'!$P112&lt;&gt;0,'(10)'!$P112,"")</f>
        <v/>
      </c>
      <c r="V167" t="str">
        <f>IF('(11)'!$P112&lt;&gt;0,'(11)'!$P112,"")</f>
        <v/>
      </c>
      <c r="W167" t="str">
        <f>IF('(12)'!$P112&lt;&gt;0,'(12)'!$P112,"")</f>
        <v/>
      </c>
      <c r="X167" t="str">
        <f>IF('(13)'!$P112&lt;&gt;0,'(13)'!$P112,"")</f>
        <v/>
      </c>
      <c r="Y167" t="str">
        <f>IF('(14)'!$P112&lt;&gt;0,'(14)'!$P112,"")</f>
        <v/>
      </c>
      <c r="Z167" t="str">
        <f>IF('(15)'!$P112&lt;&gt;0,'(15)'!$P112,"")</f>
        <v/>
      </c>
      <c r="AA167" t="str">
        <f>IF('(16)'!$P112&lt;&gt;0,'(16)'!$P112,"")</f>
        <v/>
      </c>
      <c r="AB167" t="str">
        <f>IF('(17)'!$P112&lt;&gt;0,'(17)'!$P112,"")</f>
        <v/>
      </c>
      <c r="AC167" t="str">
        <f>IF('(18)'!$P112&lt;&gt;0,'(18)'!$P112,"")</f>
        <v/>
      </c>
      <c r="AD167" t="str">
        <f>IF('(19)'!$P112&lt;&gt;0,'(19)'!$P112,"")</f>
        <v/>
      </c>
      <c r="AE167" t="str">
        <f>IF('(20)'!$P112&lt;&gt;0,'(20)'!$P112,"")</f>
        <v/>
      </c>
      <c r="AG167" s="1">
        <f t="shared" si="26"/>
        <v>5</v>
      </c>
      <c r="AH167" s="1"/>
    </row>
    <row r="168" spans="1:34" ht="16.5">
      <c r="A168" s="1"/>
      <c r="B168" s="26" t="e">
        <f t="shared" si="24"/>
        <v>#VALUE!</v>
      </c>
      <c r="C168" s="789" t="e">
        <f t="shared" si="25"/>
        <v>#VALUE!</v>
      </c>
      <c r="D168" s="790"/>
      <c r="F168" s="8" t="s">
        <v>43</v>
      </c>
      <c r="G168" s="13" t="s">
        <v>314</v>
      </c>
      <c r="H168" s="11"/>
      <c r="I168" s="11"/>
      <c r="J168" s="11"/>
      <c r="K168" s="29" t="s">
        <v>43</v>
      </c>
      <c r="L168" t="str">
        <f>IF('(1)'!$P113&lt;&gt;0,'(1)'!$P113,"")</f>
        <v/>
      </c>
      <c r="M168" t="str">
        <f>IF('(2)'!$P113&lt;&gt;0,'(2)'!$P113,"")</f>
        <v/>
      </c>
      <c r="N168" t="str">
        <f>IF('(3)'!$P113&lt;&gt;0,'(3)'!$P113,"")</f>
        <v/>
      </c>
      <c r="O168" t="str">
        <f>IF('(4)'!$P113&lt;&gt;0,'(4)'!$P113,"")</f>
        <v/>
      </c>
      <c r="P168" t="str">
        <f>IF('(5)'!$P113&lt;&gt;0,'(5)'!$P113,"")</f>
        <v/>
      </c>
      <c r="Q168" t="str">
        <f>IF('(6)'!$P113&lt;&gt;0,'(6)'!$P113,"")</f>
        <v/>
      </c>
      <c r="R168" t="str">
        <f>IF('(7)'!$P113&lt;&gt;0,'(7)'!$P113,"")</f>
        <v/>
      </c>
      <c r="S168" t="str">
        <f>IF('(8)'!$P113&lt;&gt;0,'(8)'!$P113,"")</f>
        <v/>
      </c>
      <c r="T168" t="str">
        <f>IF('(9)'!$P113&lt;&gt;0,'(9)'!$P113,"")</f>
        <v/>
      </c>
      <c r="U168" t="str">
        <f>IF('(10)'!$P113&lt;&gt;0,'(10)'!$P113,"")</f>
        <v/>
      </c>
      <c r="V168" t="str">
        <f>IF('(11)'!$P113&lt;&gt;0,'(11)'!$P113,"")</f>
        <v/>
      </c>
      <c r="W168" t="str">
        <f>IF('(12)'!$P113&lt;&gt;0,'(12)'!$P113,"")</f>
        <v/>
      </c>
      <c r="X168" t="str">
        <f>IF('(13)'!$P113&lt;&gt;0,'(13)'!$P113,"")</f>
        <v/>
      </c>
      <c r="Y168" t="str">
        <f>IF('(14)'!$P113&lt;&gt;0,'(14)'!$P113,"")</f>
        <v/>
      </c>
      <c r="Z168" t="str">
        <f>IF('(15)'!$P113&lt;&gt;0,'(15)'!$P113,"")</f>
        <v/>
      </c>
      <c r="AA168" t="str">
        <f>IF('(16)'!$P113&lt;&gt;0,'(16)'!$P113,"")</f>
        <v/>
      </c>
      <c r="AB168" t="str">
        <f>IF('(17)'!$P113&lt;&gt;0,'(17)'!$P113,"")</f>
        <v/>
      </c>
      <c r="AC168" t="str">
        <f>IF('(18)'!$P113&lt;&gt;0,'(18)'!$P113,"")</f>
        <v/>
      </c>
      <c r="AD168" t="str">
        <f>IF('(19)'!$P113&lt;&gt;0,'(19)'!$P113,"")</f>
        <v/>
      </c>
      <c r="AE168" t="str">
        <f>IF('(20)'!$P113&lt;&gt;0,'(20)'!$P113,"")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t="str">
        <f>IF('(1)'!$P114&lt;&gt;0,'(1)'!$P114,"")</f>
        <v/>
      </c>
      <c r="M169" t="str">
        <f>IF('(2)'!$P114&lt;&gt;0,'(2)'!$P114,"")</f>
        <v/>
      </c>
      <c r="N169" t="str">
        <f>IF('(3)'!$P114&lt;&gt;0,'(3)'!$P114,"")</f>
        <v/>
      </c>
      <c r="O169" t="str">
        <f>IF('(4)'!$P114&lt;&gt;0,'(4)'!$P114,"")</f>
        <v/>
      </c>
      <c r="P169" t="str">
        <f>IF('(5)'!$P114&lt;&gt;0,'(5)'!$P114,"")</f>
        <v/>
      </c>
      <c r="Q169" t="str">
        <f>IF('(6)'!$P114&lt;&gt;0,'(6)'!$P114,"")</f>
        <v/>
      </c>
      <c r="R169" t="str">
        <f>IF('(7)'!$P114&lt;&gt;0,'(7)'!$P114,"")</f>
        <v/>
      </c>
      <c r="S169" t="str">
        <f>IF('(8)'!$P114&lt;&gt;0,'(8)'!$P114,"")</f>
        <v/>
      </c>
      <c r="T169" t="str">
        <f>IF('(9)'!$P114&lt;&gt;0,'(9)'!$P114,"")</f>
        <v/>
      </c>
      <c r="U169" t="str">
        <f>IF('(10)'!$P114&lt;&gt;0,'(10)'!$P114,"")</f>
        <v/>
      </c>
      <c r="V169" t="str">
        <f>IF('(11)'!$P114&lt;&gt;0,'(11)'!$P114,"")</f>
        <v/>
      </c>
      <c r="W169" t="str">
        <f>IF('(12)'!$P114&lt;&gt;0,'(12)'!$P114,"")</f>
        <v/>
      </c>
      <c r="X169" t="str">
        <f>IF('(13)'!$P114&lt;&gt;0,'(13)'!$P114,"")</f>
        <v/>
      </c>
      <c r="Y169" t="str">
        <f>IF('(14)'!$P114&lt;&gt;0,'(14)'!$P114,"")</f>
        <v/>
      </c>
      <c r="Z169" t="str">
        <f>IF('(15)'!$P114&lt;&gt;0,'(15)'!$P114,"")</f>
        <v/>
      </c>
      <c r="AA169" t="str">
        <f>IF('(16)'!$P114&lt;&gt;0,'(16)'!$P114,"")</f>
        <v/>
      </c>
      <c r="AB169" t="str">
        <f>IF('(17)'!$P114&lt;&gt;0,'(17)'!$P114,"")</f>
        <v/>
      </c>
      <c r="AC169" t="str">
        <f>IF('(18)'!$P114&lt;&gt;0,'(18)'!$P114,"")</f>
        <v/>
      </c>
      <c r="AD169" t="str">
        <f>IF('(19)'!$P114&lt;&gt;0,'(19)'!$P114,"")</f>
        <v/>
      </c>
      <c r="AE169" t="str">
        <f>IF('(20)'!$P114&lt;&gt;0,'(20)'!$P114,"")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t="str">
        <f>IF('(1)'!$P115&lt;&gt;0,'(1)'!$P115,"")</f>
        <v/>
      </c>
      <c r="M170" t="str">
        <f>IF('(2)'!$P115&lt;&gt;0,'(2)'!$P115,"")</f>
        <v/>
      </c>
      <c r="N170" t="str">
        <f>IF('(3)'!$P115&lt;&gt;0,'(3)'!$P115,"")</f>
        <v/>
      </c>
      <c r="O170" t="str">
        <f>IF('(4)'!$P115&lt;&gt;0,'(4)'!$P115,"")</f>
        <v/>
      </c>
      <c r="P170" t="str">
        <f>IF('(5)'!$P115&lt;&gt;0,'(5)'!$P115,"")</f>
        <v/>
      </c>
      <c r="Q170" t="str">
        <f>IF('(6)'!$P115&lt;&gt;0,'(6)'!$P115,"")</f>
        <v/>
      </c>
      <c r="R170" t="str">
        <f>IF('(7)'!$P115&lt;&gt;0,'(7)'!$P115,"")</f>
        <v/>
      </c>
      <c r="S170" t="str">
        <f>IF('(8)'!$P115&lt;&gt;0,'(8)'!$P115,"")</f>
        <v/>
      </c>
      <c r="T170" t="str">
        <f>IF('(9)'!$P115&lt;&gt;0,'(9)'!$P115,"")</f>
        <v/>
      </c>
      <c r="U170" t="str">
        <f>IF('(10)'!$P115&lt;&gt;0,'(10)'!$P115,"")</f>
        <v/>
      </c>
      <c r="V170" t="str">
        <f>IF('(11)'!$P115&lt;&gt;0,'(11)'!$P115,"")</f>
        <v/>
      </c>
      <c r="W170" t="str">
        <f>IF('(12)'!$P115&lt;&gt;0,'(12)'!$P115,"")</f>
        <v/>
      </c>
      <c r="X170" t="str">
        <f>IF('(13)'!$P115&lt;&gt;0,'(13)'!$P115,"")</f>
        <v/>
      </c>
      <c r="Y170" t="str">
        <f>IF('(14)'!$P115&lt;&gt;0,'(14)'!$P115,"")</f>
        <v/>
      </c>
      <c r="Z170" t="str">
        <f>IF('(15)'!$P115&lt;&gt;0,'(15)'!$P115,"")</f>
        <v/>
      </c>
      <c r="AA170" t="str">
        <f>IF('(16)'!$P115&lt;&gt;0,'(16)'!$P115,"")</f>
        <v/>
      </c>
      <c r="AB170" t="str">
        <f>IF('(17)'!$P115&lt;&gt;0,'(17)'!$P115,"")</f>
        <v/>
      </c>
      <c r="AC170" t="str">
        <f>IF('(18)'!$P115&lt;&gt;0,'(18)'!$P115,"")</f>
        <v/>
      </c>
      <c r="AD170" t="str">
        <f>IF('(19)'!$P115&lt;&gt;0,'(19)'!$P115,"")</f>
        <v/>
      </c>
      <c r="AE170" t="str">
        <f>IF('(20)'!$P115&lt;&gt;0,'(20)'!$P115,"")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t="str">
        <f>IF('(1)'!$P116&lt;&gt;0,'(1)'!$P116,"")</f>
        <v/>
      </c>
      <c r="M171" t="str">
        <f>IF('(2)'!$P116&lt;&gt;0,'(2)'!$P116,"")</f>
        <v/>
      </c>
      <c r="N171" t="str">
        <f>IF('(3)'!$P116&lt;&gt;0,'(3)'!$P116,"")</f>
        <v/>
      </c>
      <c r="O171" t="str">
        <f>IF('(4)'!$P116&lt;&gt;0,'(4)'!$P116,"")</f>
        <v/>
      </c>
      <c r="P171" t="str">
        <f>IF('(5)'!$P116&lt;&gt;0,'(5)'!$P116,"")</f>
        <v/>
      </c>
      <c r="Q171" t="str">
        <f>IF('(6)'!$P116&lt;&gt;0,'(6)'!$P116,"")</f>
        <v/>
      </c>
      <c r="R171" t="str">
        <f>IF('(7)'!$P116&lt;&gt;0,'(7)'!$P116,"")</f>
        <v/>
      </c>
      <c r="S171" t="str">
        <f>IF('(8)'!$P116&lt;&gt;0,'(8)'!$P116,"")</f>
        <v/>
      </c>
      <c r="T171" t="str">
        <f>IF('(9)'!$P116&lt;&gt;0,'(9)'!$P116,"")</f>
        <v/>
      </c>
      <c r="U171" t="str">
        <f>IF('(10)'!$P116&lt;&gt;0,'(10)'!$P116,"")</f>
        <v/>
      </c>
      <c r="V171" t="str">
        <f>IF('(11)'!$P116&lt;&gt;0,'(11)'!$P116,"")</f>
        <v/>
      </c>
      <c r="W171" t="str">
        <f>IF('(12)'!$P116&lt;&gt;0,'(12)'!$P116,"")</f>
        <v/>
      </c>
      <c r="X171" t="str">
        <f>IF('(13)'!$P116&lt;&gt;0,'(13)'!$P116,"")</f>
        <v/>
      </c>
      <c r="Y171" t="str">
        <f>IF('(14)'!$P116&lt;&gt;0,'(14)'!$P116,"")</f>
        <v/>
      </c>
      <c r="Z171" t="str">
        <f>IF('(15)'!$P116&lt;&gt;0,'(15)'!$P116,"")</f>
        <v/>
      </c>
      <c r="AA171" t="str">
        <f>IF('(16)'!$P116&lt;&gt;0,'(16)'!$P116,"")</f>
        <v/>
      </c>
      <c r="AB171" t="str">
        <f>IF('(17)'!$P116&lt;&gt;0,'(17)'!$P116,"")</f>
        <v/>
      </c>
      <c r="AC171" t="str">
        <f>IF('(18)'!$P116&lt;&gt;0,'(18)'!$P116,"")</f>
        <v/>
      </c>
      <c r="AD171" t="str">
        <f>IF('(19)'!$P116&lt;&gt;0,'(19)'!$P116,"")</f>
        <v/>
      </c>
      <c r="AE171" t="str">
        <f>IF('(20)'!$P116&lt;&gt;0,'(20)'!$P116,"")</f>
        <v/>
      </c>
      <c r="AG171" s="1" t="str">
        <f t="shared" si="26"/>
        <v/>
      </c>
      <c r="AH171" s="1"/>
    </row>
    <row r="172" spans="1:34" s="1" customFormat="1">
      <c r="F172" s="8"/>
      <c r="K172" s="29"/>
      <c r="L172"/>
      <c r="M172"/>
      <c r="N172"/>
      <c r="O172"/>
      <c r="P172"/>
      <c r="Q172"/>
      <c r="R172"/>
      <c r="S172"/>
      <c r="T172"/>
      <c r="U172"/>
      <c r="V172"/>
      <c r="W172"/>
      <c r="X172"/>
      <c r="Y172"/>
      <c r="Z172"/>
      <c r="AA172"/>
      <c r="AB172"/>
      <c r="AC172"/>
      <c r="AD172"/>
      <c r="AE172"/>
    </row>
    <row r="173" spans="1:34" s="1" customFormat="1">
      <c r="A173" s="25">
        <f>(AG173/60)*10</f>
        <v>0.7222222222222221</v>
      </c>
      <c r="B173" s="756" t="str">
        <f>REPT("|",AG173*14)</f>
        <v>||||||||||||||||||||||||||||||||||||||||||||||||||||||||||||</v>
      </c>
      <c r="C173" s="784"/>
      <c r="D173" s="9" t="s">
        <v>103</v>
      </c>
      <c r="F173" s="1" t="s">
        <v>162</v>
      </c>
      <c r="K173" s="29"/>
      <c r="L173" s="182" t="e">
        <f>IF(SUM(L175:L181)&gt;0,AVERAGEIF(L175:L181, "&lt;&gt;0"),NA())</f>
        <v>#N/A</v>
      </c>
      <c r="M173" s="182" t="e">
        <f t="shared" ref="M173:AE173" si="27">IF(SUM(M175:M181)&gt;0,AVERAGEIF(M175:M181, "&lt;&gt;0"),NA())</f>
        <v>#N/A</v>
      </c>
      <c r="N173" s="182">
        <f t="shared" si="27"/>
        <v>4.166666666666667</v>
      </c>
      <c r="O173" s="182">
        <f t="shared" si="27"/>
        <v>4.2</v>
      </c>
      <c r="P173" s="182">
        <f t="shared" si="27"/>
        <v>4.5</v>
      </c>
      <c r="Q173" s="182" t="e">
        <f t="shared" si="27"/>
        <v>#N/A</v>
      </c>
      <c r="R173" s="182" t="e">
        <f t="shared" si="27"/>
        <v>#N/A</v>
      </c>
      <c r="S173" s="182" t="e">
        <f t="shared" si="27"/>
        <v>#N/A</v>
      </c>
      <c r="T173" s="182" t="e">
        <f t="shared" si="27"/>
        <v>#N/A</v>
      </c>
      <c r="U173" s="182" t="e">
        <f t="shared" si="27"/>
        <v>#N/A</v>
      </c>
      <c r="V173" s="182" t="e">
        <f t="shared" si="27"/>
        <v>#N/A</v>
      </c>
      <c r="W173" s="182" t="e">
        <f t="shared" si="27"/>
        <v>#N/A</v>
      </c>
      <c r="X173" s="182" t="e">
        <f t="shared" si="27"/>
        <v>#N/A</v>
      </c>
      <c r="Y173" s="182" t="e">
        <f t="shared" si="27"/>
        <v>#N/A</v>
      </c>
      <c r="Z173" s="182" t="e">
        <f t="shared" si="27"/>
        <v>#N/A</v>
      </c>
      <c r="AA173" s="182" t="e">
        <f t="shared" si="27"/>
        <v>#N/A</v>
      </c>
      <c r="AB173" s="182" t="e">
        <f t="shared" si="27"/>
        <v>#N/A</v>
      </c>
      <c r="AC173" s="182" t="e">
        <f t="shared" si="27"/>
        <v>#N/A</v>
      </c>
      <c r="AD173" s="182" t="e">
        <f t="shared" si="27"/>
        <v>#N/A</v>
      </c>
      <c r="AE173" s="182" t="e">
        <f t="shared" si="27"/>
        <v>#N/A</v>
      </c>
      <c r="AG173" s="78">
        <f>IF(SUM(AG175:AG181)&gt;0,AVERAGEIF(AG175:AG181, "&lt;&gt;0"),"")</f>
        <v>4.333333333333333</v>
      </c>
    </row>
    <row r="174" spans="1:34" s="1" customFormat="1">
      <c r="F174" s="8"/>
      <c r="K174" s="29"/>
      <c r="L174"/>
      <c r="M174"/>
      <c r="N174"/>
      <c r="O174"/>
      <c r="P174"/>
      <c r="Q174"/>
      <c r="R174"/>
      <c r="S174"/>
      <c r="T174"/>
      <c r="U174"/>
      <c r="V174"/>
      <c r="W174"/>
      <c r="X174"/>
      <c r="Y174"/>
      <c r="Z174"/>
      <c r="AA174"/>
      <c r="AB174"/>
      <c r="AC174"/>
      <c r="AD174"/>
      <c r="AE174"/>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t="str">
        <f>IF('(1)'!$P120&lt;&gt;0,'(1)'!$P120,"")</f>
        <v/>
      </c>
      <c r="M175" t="str">
        <f>IF('(2)'!$P120&lt;&gt;0,'(2)'!$P120,"")</f>
        <v/>
      </c>
      <c r="N175">
        <f>IF('(3)'!$P120&lt;&gt;0,'(3)'!$P120,"")</f>
        <v>5</v>
      </c>
      <c r="O175" t="str">
        <f>IF('(4)'!$P120&lt;&gt;0,'(4)'!$P120,"")</f>
        <v/>
      </c>
      <c r="P175" t="str">
        <f>IF('(5)'!$P120&lt;&gt;0,'(5)'!$P120,"")</f>
        <v/>
      </c>
      <c r="Q175" t="str">
        <f>IF('(6)'!$P120&lt;&gt;0,'(6)'!$P120,"")</f>
        <v/>
      </c>
      <c r="R175" t="str">
        <f>IF('(7)'!$P120&lt;&gt;0,'(7)'!$P120,"")</f>
        <v/>
      </c>
      <c r="S175" t="str">
        <f>IF('(8)'!$P120&lt;&gt;0,'(8)'!$P120,"")</f>
        <v/>
      </c>
      <c r="T175" t="str">
        <f>IF('(9)'!$P120&lt;&gt;0,'(9)'!$P120,"")</f>
        <v/>
      </c>
      <c r="U175" t="str">
        <f>IF('(10)'!$P120&lt;&gt;0,'(10)'!$P120,"")</f>
        <v/>
      </c>
      <c r="V175" t="str">
        <f>IF('(11)'!$P120&lt;&gt;0,'(11)'!$P120,"")</f>
        <v/>
      </c>
      <c r="W175" t="str">
        <f>IF('(12)'!$P120&lt;&gt;0,'(12)'!$P120,"")</f>
        <v/>
      </c>
      <c r="X175" t="str">
        <f>IF('(13)'!$P120&lt;&gt;0,'(13)'!$P120,"")</f>
        <v/>
      </c>
      <c r="Y175" t="str">
        <f>IF('(14)'!$P120&lt;&gt;0,'(14)'!$P120,"")</f>
        <v/>
      </c>
      <c r="Z175" t="str">
        <f>IF('(15)'!$P120&lt;&gt;0,'(15)'!$P120,"")</f>
        <v/>
      </c>
      <c r="AA175" t="str">
        <f>IF('(16)'!$P120&lt;&gt;0,'(16)'!$P120,"")</f>
        <v/>
      </c>
      <c r="AB175" t="str">
        <f>IF('(17)'!$P120&lt;&gt;0,'(17)'!$P120,"")</f>
        <v/>
      </c>
      <c r="AC175" t="str">
        <f>IF('(18)'!$P120&lt;&gt;0,'(18)'!$P120,"")</f>
        <v/>
      </c>
      <c r="AD175" t="str">
        <f>IF('(19)'!$P120&lt;&gt;0,'(19)'!$P120,"")</f>
        <v/>
      </c>
      <c r="AE175" t="str">
        <f>IF('(20)'!$P120&lt;&gt;0,'(20)'!$P120,"")</f>
        <v/>
      </c>
      <c r="AF175" s="11"/>
      <c r="AG175" s="1">
        <f t="shared" ref="AG175:AG181" si="30">IF(SUM(L175:AE175)=0,"",AVERAGEIF(L175:AE175,"&gt;0"))</f>
        <v>5</v>
      </c>
      <c r="AH175" s="1"/>
    </row>
    <row r="176" spans="1:34" ht="16.5">
      <c r="A176" s="1"/>
      <c r="B176" s="26">
        <f t="shared" si="28"/>
        <v>0.58333333333333337</v>
      </c>
      <c r="C176" s="789" t="str">
        <f t="shared" si="29"/>
        <v>|||||||||||||||||||||||||||||||||||||||||||||||||</v>
      </c>
      <c r="D176" s="790"/>
      <c r="F176" s="8" t="s">
        <v>48</v>
      </c>
      <c r="G176" s="13" t="s">
        <v>319</v>
      </c>
      <c r="H176" s="11"/>
      <c r="I176" s="11"/>
      <c r="J176" s="11"/>
      <c r="K176" s="29" t="s">
        <v>48</v>
      </c>
      <c r="L176" t="str">
        <f>IF('(1)'!$P121&lt;&gt;0,'(1)'!$P121,"")</f>
        <v/>
      </c>
      <c r="M176" t="str">
        <f>IF('(2)'!$P121&lt;&gt;0,'(2)'!$P121,"")</f>
        <v/>
      </c>
      <c r="N176">
        <f>IF('(3)'!$P121&lt;&gt;0,'(3)'!$P121,"")</f>
        <v>4</v>
      </c>
      <c r="O176">
        <f>IF('(4)'!$P121&lt;&gt;0,'(4)'!$P121,"")</f>
        <v>3</v>
      </c>
      <c r="P176" t="str">
        <f>IF('(5)'!$P121&lt;&gt;0,'(5)'!$P121,"")</f>
        <v/>
      </c>
      <c r="Q176" t="str">
        <f>IF('(6)'!$P121&lt;&gt;0,'(6)'!$P121,"")</f>
        <v/>
      </c>
      <c r="R176" t="str">
        <f>IF('(7)'!$P121&lt;&gt;0,'(7)'!$P121,"")</f>
        <v/>
      </c>
      <c r="S176" t="str">
        <f>IF('(8)'!$P121&lt;&gt;0,'(8)'!$P121,"")</f>
        <v/>
      </c>
      <c r="T176" t="str">
        <f>IF('(9)'!$P121&lt;&gt;0,'(9)'!$P121,"")</f>
        <v/>
      </c>
      <c r="U176" t="str">
        <f>IF('(10)'!$P121&lt;&gt;0,'(10)'!$P121,"")</f>
        <v/>
      </c>
      <c r="V176" t="str">
        <f>IF('(11)'!$P121&lt;&gt;0,'(11)'!$P121,"")</f>
        <v/>
      </c>
      <c r="W176" t="str">
        <f>IF('(12)'!$P121&lt;&gt;0,'(12)'!$P121,"")</f>
        <v/>
      </c>
      <c r="X176" t="str">
        <f>IF('(13)'!$P121&lt;&gt;0,'(13)'!$P121,"")</f>
        <v/>
      </c>
      <c r="Y176" t="str">
        <f>IF('(14)'!$P121&lt;&gt;0,'(14)'!$P121,"")</f>
        <v/>
      </c>
      <c r="Z176" t="str">
        <f>IF('(15)'!$P121&lt;&gt;0,'(15)'!$P121,"")</f>
        <v/>
      </c>
      <c r="AA176" t="str">
        <f>IF('(16)'!$P121&lt;&gt;0,'(16)'!$P121,"")</f>
        <v/>
      </c>
      <c r="AB176" t="str">
        <f>IF('(17)'!$P121&lt;&gt;0,'(17)'!$P121,"")</f>
        <v/>
      </c>
      <c r="AC176" t="str">
        <f>IF('(18)'!$P121&lt;&gt;0,'(18)'!$P121,"")</f>
        <v/>
      </c>
      <c r="AD176" t="str">
        <f>IF('(19)'!$P121&lt;&gt;0,'(19)'!$P121,"")</f>
        <v/>
      </c>
      <c r="AE176" t="str">
        <f>IF('(20)'!$P121&lt;&gt;0,'(20)'!$P121,"")</f>
        <v/>
      </c>
      <c r="AF176" s="11"/>
      <c r="AG176" s="1">
        <f t="shared" si="30"/>
        <v>3.5</v>
      </c>
      <c r="AH176" s="1"/>
    </row>
    <row r="177" spans="1:34" ht="16.5">
      <c r="A177" s="1"/>
      <c r="B177" s="26">
        <f t="shared" si="28"/>
        <v>0.61111111111111105</v>
      </c>
      <c r="C177" s="789" t="str">
        <f t="shared" si="29"/>
        <v>|||||||||||||||||||||||||||||||||||||||||||||||||||</v>
      </c>
      <c r="D177" s="790"/>
      <c r="F177" s="8" t="s">
        <v>49</v>
      </c>
      <c r="G177" s="13" t="s">
        <v>320</v>
      </c>
      <c r="H177" s="11"/>
      <c r="I177" s="11"/>
      <c r="J177" s="11"/>
      <c r="K177" s="29" t="s">
        <v>49</v>
      </c>
      <c r="L177" t="str">
        <f>IF('(1)'!$P122&lt;&gt;0,'(1)'!$P122,"")</f>
        <v/>
      </c>
      <c r="M177" t="str">
        <f>IF('(2)'!$P122&lt;&gt;0,'(2)'!$P122,"")</f>
        <v/>
      </c>
      <c r="N177">
        <f>IF('(3)'!$P122&lt;&gt;0,'(3)'!$P122,"")</f>
        <v>3</v>
      </c>
      <c r="O177">
        <f>IF('(4)'!$P122&lt;&gt;0,'(4)'!$P122,"")</f>
        <v>4</v>
      </c>
      <c r="P177">
        <f>IF('(5)'!$P122&lt;&gt;0,'(5)'!$P122,"")</f>
        <v>4</v>
      </c>
      <c r="Q177" t="str">
        <f>IF('(6)'!$P122&lt;&gt;0,'(6)'!$P122,"")</f>
        <v/>
      </c>
      <c r="R177" t="str">
        <f>IF('(7)'!$P122&lt;&gt;0,'(7)'!$P122,"")</f>
        <v/>
      </c>
      <c r="S177" t="str">
        <f>IF('(8)'!$P122&lt;&gt;0,'(8)'!$P122,"")</f>
        <v/>
      </c>
      <c r="T177" t="str">
        <f>IF('(9)'!$P122&lt;&gt;0,'(9)'!$P122,"")</f>
        <v/>
      </c>
      <c r="U177" t="str">
        <f>IF('(10)'!$P122&lt;&gt;0,'(10)'!$P122,"")</f>
        <v/>
      </c>
      <c r="V177" t="str">
        <f>IF('(11)'!$P122&lt;&gt;0,'(11)'!$P122,"")</f>
        <v/>
      </c>
      <c r="W177" t="str">
        <f>IF('(12)'!$P122&lt;&gt;0,'(12)'!$P122,"")</f>
        <v/>
      </c>
      <c r="X177" t="str">
        <f>IF('(13)'!$P122&lt;&gt;0,'(13)'!$P122,"")</f>
        <v/>
      </c>
      <c r="Y177" t="str">
        <f>IF('(14)'!$P122&lt;&gt;0,'(14)'!$P122,"")</f>
        <v/>
      </c>
      <c r="Z177" t="str">
        <f>IF('(15)'!$P122&lt;&gt;0,'(15)'!$P122,"")</f>
        <v/>
      </c>
      <c r="AA177" t="str">
        <f>IF('(16)'!$P122&lt;&gt;0,'(16)'!$P122,"")</f>
        <v/>
      </c>
      <c r="AB177" t="str">
        <f>IF('(17)'!$P122&lt;&gt;0,'(17)'!$P122,"")</f>
        <v/>
      </c>
      <c r="AC177" t="str">
        <f>IF('(18)'!$P122&lt;&gt;0,'(18)'!$P122,"")</f>
        <v/>
      </c>
      <c r="AD177" t="str">
        <f>IF('(19)'!$P122&lt;&gt;0,'(19)'!$P122,"")</f>
        <v/>
      </c>
      <c r="AE177" t="str">
        <f>IF('(20)'!$P122&lt;&gt;0,'(20)'!$P122,"")</f>
        <v/>
      </c>
      <c r="AF177" s="11"/>
      <c r="AG177" s="1">
        <f t="shared" si="30"/>
        <v>3.6666666666666665</v>
      </c>
      <c r="AH177" s="1"/>
    </row>
    <row r="178" spans="1:34" ht="16.5">
      <c r="A178" s="1"/>
      <c r="B178" s="26">
        <f t="shared" si="28"/>
        <v>0.66666666666666663</v>
      </c>
      <c r="C178" s="789" t="str">
        <f t="shared" si="29"/>
        <v>||||||||||||||||||||||||||||||||||||||||||||||||||||||||</v>
      </c>
      <c r="D178" s="790"/>
      <c r="F178" s="8" t="s">
        <v>50</v>
      </c>
      <c r="G178" s="13" t="s">
        <v>321</v>
      </c>
      <c r="H178" s="11"/>
      <c r="I178" s="11"/>
      <c r="J178" s="11"/>
      <c r="K178" s="29" t="s">
        <v>50</v>
      </c>
      <c r="L178" t="str">
        <f>IF('(1)'!$P123&lt;&gt;0,'(1)'!$P123,"")</f>
        <v/>
      </c>
      <c r="M178" t="str">
        <f>IF('(2)'!$P123&lt;&gt;0,'(2)'!$P123,"")</f>
        <v/>
      </c>
      <c r="N178">
        <f>IF('(3)'!$P123&lt;&gt;0,'(3)'!$P123,"")</f>
        <v>3</v>
      </c>
      <c r="O178">
        <f>IF('(4)'!$P123&lt;&gt;0,'(4)'!$P123,"")</f>
        <v>5</v>
      </c>
      <c r="P178" t="str">
        <f>IF('(5)'!$P123&lt;&gt;0,'(5)'!$P123,"")</f>
        <v/>
      </c>
      <c r="Q178" t="str">
        <f>IF('(6)'!$P123&lt;&gt;0,'(6)'!$P123,"")</f>
        <v/>
      </c>
      <c r="R178" t="str">
        <f>IF('(7)'!$P123&lt;&gt;0,'(7)'!$P123,"")</f>
        <v/>
      </c>
      <c r="S178" t="str">
        <f>IF('(8)'!$P123&lt;&gt;0,'(8)'!$P123,"")</f>
        <v/>
      </c>
      <c r="T178" t="str">
        <f>IF('(9)'!$P123&lt;&gt;0,'(9)'!$P123,"")</f>
        <v/>
      </c>
      <c r="U178" t="str">
        <f>IF('(10)'!$P123&lt;&gt;0,'(10)'!$P123,"")</f>
        <v/>
      </c>
      <c r="V178" t="str">
        <f>IF('(11)'!$P123&lt;&gt;0,'(11)'!$P123,"")</f>
        <v/>
      </c>
      <c r="W178" t="str">
        <f>IF('(12)'!$P123&lt;&gt;0,'(12)'!$P123,"")</f>
        <v/>
      </c>
      <c r="X178" t="str">
        <f>IF('(13)'!$P123&lt;&gt;0,'(13)'!$P123,"")</f>
        <v/>
      </c>
      <c r="Y178" t="str">
        <f>IF('(14)'!$P123&lt;&gt;0,'(14)'!$P123,"")</f>
        <v/>
      </c>
      <c r="Z178" t="str">
        <f>IF('(15)'!$P123&lt;&gt;0,'(15)'!$P123,"")</f>
        <v/>
      </c>
      <c r="AA178" t="str">
        <f>IF('(16)'!$P123&lt;&gt;0,'(16)'!$P123,"")</f>
        <v/>
      </c>
      <c r="AB178" t="str">
        <f>IF('(17)'!$P123&lt;&gt;0,'(17)'!$P123,"")</f>
        <v/>
      </c>
      <c r="AC178" t="str">
        <f>IF('(18)'!$P123&lt;&gt;0,'(18)'!$P123,"")</f>
        <v/>
      </c>
      <c r="AD178" t="str">
        <f>IF('(19)'!$P123&lt;&gt;0,'(19)'!$P123,"")</f>
        <v/>
      </c>
      <c r="AE178" t="str">
        <f>IF('(20)'!$P123&lt;&gt;0,'(20)'!$P123,"")</f>
        <v/>
      </c>
      <c r="AF178" s="11"/>
      <c r="AG178" s="1">
        <f t="shared" si="30"/>
        <v>4</v>
      </c>
      <c r="AH178" s="1"/>
    </row>
    <row r="179" spans="1:34" ht="16.5">
      <c r="A179" s="1"/>
      <c r="B179" s="26">
        <f t="shared" si="28"/>
        <v>0.7222222222222221</v>
      </c>
      <c r="C179" s="789" t="str">
        <f t="shared" si="29"/>
        <v>||||||||||||||||||||||||||||||||||||||||||||||||||||||||||||</v>
      </c>
      <c r="D179" s="790"/>
      <c r="F179" s="8" t="s">
        <v>51</v>
      </c>
      <c r="G179" s="13" t="s">
        <v>322</v>
      </c>
      <c r="H179" s="11"/>
      <c r="I179" s="11"/>
      <c r="J179" s="11"/>
      <c r="K179" s="29" t="s">
        <v>51</v>
      </c>
      <c r="L179" t="str">
        <f>IF('(1)'!$P124&lt;&gt;0,'(1)'!$P124,"")</f>
        <v/>
      </c>
      <c r="M179" t="str">
        <f>IF('(2)'!$P124&lt;&gt;0,'(2)'!$P124,"")</f>
        <v/>
      </c>
      <c r="N179">
        <f>IF('(3)'!$P124&lt;&gt;0,'(3)'!$P124,"")</f>
        <v>5</v>
      </c>
      <c r="O179">
        <f>IF('(4)'!$P124&lt;&gt;0,'(4)'!$P124,"")</f>
        <v>3</v>
      </c>
      <c r="P179">
        <f>IF('(5)'!$P124&lt;&gt;0,'(5)'!$P124,"")</f>
        <v>5</v>
      </c>
      <c r="Q179" t="str">
        <f>IF('(6)'!$P124&lt;&gt;0,'(6)'!$P124,"")</f>
        <v/>
      </c>
      <c r="R179" t="str">
        <f>IF('(7)'!$P124&lt;&gt;0,'(7)'!$P124,"")</f>
        <v/>
      </c>
      <c r="S179" t="str">
        <f>IF('(8)'!$P124&lt;&gt;0,'(8)'!$P124,"")</f>
        <v/>
      </c>
      <c r="T179" t="str">
        <f>IF('(9)'!$P124&lt;&gt;0,'(9)'!$P124,"")</f>
        <v/>
      </c>
      <c r="U179" t="str">
        <f>IF('(10)'!$P124&lt;&gt;0,'(10)'!$P124,"")</f>
        <v/>
      </c>
      <c r="V179" t="str">
        <f>IF('(11)'!$P124&lt;&gt;0,'(11)'!$P124,"")</f>
        <v/>
      </c>
      <c r="W179" t="str">
        <f>IF('(12)'!$P124&lt;&gt;0,'(12)'!$P124,"")</f>
        <v/>
      </c>
      <c r="X179" t="str">
        <f>IF('(13)'!$P124&lt;&gt;0,'(13)'!$P124,"")</f>
        <v/>
      </c>
      <c r="Y179" t="str">
        <f>IF('(14)'!$P124&lt;&gt;0,'(14)'!$P124,"")</f>
        <v/>
      </c>
      <c r="Z179" t="str">
        <f>IF('(15)'!$P124&lt;&gt;0,'(15)'!$P124,"")</f>
        <v/>
      </c>
      <c r="AA179" t="str">
        <f>IF('(16)'!$P124&lt;&gt;0,'(16)'!$P124,"")</f>
        <v/>
      </c>
      <c r="AB179" t="str">
        <f>IF('(17)'!$P124&lt;&gt;0,'(17)'!$P124,"")</f>
        <v/>
      </c>
      <c r="AC179" t="str">
        <f>IF('(18)'!$P124&lt;&gt;0,'(18)'!$P124,"")</f>
        <v/>
      </c>
      <c r="AD179" t="str">
        <f>IF('(19)'!$P124&lt;&gt;0,'(19)'!$P124,"")</f>
        <v/>
      </c>
      <c r="AE179" t="str">
        <f>IF('(20)'!$P124&lt;&gt;0,'(20)'!$P124,"")</f>
        <v/>
      </c>
      <c r="AF179" s="11"/>
      <c r="AG179" s="1">
        <f t="shared" si="30"/>
        <v>4.333333333333333</v>
      </c>
      <c r="AH179" s="1"/>
    </row>
    <row r="180" spans="1:34" ht="16.5">
      <c r="A180" s="1"/>
      <c r="B180" s="26">
        <f t="shared" si="28"/>
        <v>0.91666666666666663</v>
      </c>
      <c r="C180" s="789" t="str">
        <f t="shared" si="29"/>
        <v>|||||||||||||||||||||||||||||||||||||||||||||||||||||||||||||||||||||||||||||</v>
      </c>
      <c r="D180" s="790"/>
      <c r="F180" s="8" t="s">
        <v>52</v>
      </c>
      <c r="G180" s="13" t="s">
        <v>317</v>
      </c>
      <c r="H180" s="11"/>
      <c r="I180" s="11"/>
      <c r="J180" s="11"/>
      <c r="K180" s="29" t="s">
        <v>52</v>
      </c>
      <c r="L180" t="str">
        <f>IF('(1)'!$P125&lt;&gt;0,'(1)'!$P125,"")</f>
        <v/>
      </c>
      <c r="M180" t="str">
        <f>IF('(2)'!$P125&lt;&gt;0,'(2)'!$P125,"")</f>
        <v/>
      </c>
      <c r="N180">
        <f>IF('(3)'!$P125&lt;&gt;0,'(3)'!$P125,"")</f>
        <v>5</v>
      </c>
      <c r="O180">
        <f>IF('(4)'!$P125&lt;&gt;0,'(4)'!$P125,"")</f>
        <v>6</v>
      </c>
      <c r="P180" t="str">
        <f>IF('(5)'!$P125&lt;&gt;0,'(5)'!$P125,"")</f>
        <v/>
      </c>
      <c r="Q180" t="str">
        <f>IF('(6)'!$P125&lt;&gt;0,'(6)'!$P125,"")</f>
        <v/>
      </c>
      <c r="R180" t="str">
        <f>IF('(7)'!$P125&lt;&gt;0,'(7)'!$P125,"")</f>
        <v/>
      </c>
      <c r="S180" t="str">
        <f>IF('(8)'!$P125&lt;&gt;0,'(8)'!$P125,"")</f>
        <v/>
      </c>
      <c r="T180" t="str">
        <f>IF('(9)'!$P125&lt;&gt;0,'(9)'!$P125,"")</f>
        <v/>
      </c>
      <c r="U180" t="str">
        <f>IF('(10)'!$P125&lt;&gt;0,'(10)'!$P125,"")</f>
        <v/>
      </c>
      <c r="V180" t="str">
        <f>IF('(11)'!$P125&lt;&gt;0,'(11)'!$P125,"")</f>
        <v/>
      </c>
      <c r="W180" t="str">
        <f>IF('(12)'!$P125&lt;&gt;0,'(12)'!$P125,"")</f>
        <v/>
      </c>
      <c r="X180" t="str">
        <f>IF('(13)'!$P125&lt;&gt;0,'(13)'!$P125,"")</f>
        <v/>
      </c>
      <c r="Y180" t="str">
        <f>IF('(14)'!$P125&lt;&gt;0,'(14)'!$P125,"")</f>
        <v/>
      </c>
      <c r="Z180" t="str">
        <f>IF('(15)'!$P125&lt;&gt;0,'(15)'!$P125,"")</f>
        <v/>
      </c>
      <c r="AA180" t="str">
        <f>IF('(16)'!$P125&lt;&gt;0,'(16)'!$P125,"")</f>
        <v/>
      </c>
      <c r="AB180" t="str">
        <f>IF('(17)'!$P125&lt;&gt;0,'(17)'!$P125,"")</f>
        <v/>
      </c>
      <c r="AC180" t="str">
        <f>IF('(18)'!$P125&lt;&gt;0,'(18)'!$P125,"")</f>
        <v/>
      </c>
      <c r="AD180" t="str">
        <f>IF('(19)'!$P125&lt;&gt;0,'(19)'!$P125,"")</f>
        <v/>
      </c>
      <c r="AE180" t="str">
        <f>IF('(20)'!$P125&lt;&gt;0,'(20)'!$P125,"")</f>
        <v/>
      </c>
      <c r="AF180" s="11"/>
      <c r="AG180" s="1">
        <f t="shared" si="30"/>
        <v>5.5</v>
      </c>
      <c r="AH180" s="1"/>
    </row>
    <row r="181" spans="1:34" ht="16.5">
      <c r="A181" s="1"/>
      <c r="B181" s="26" t="e">
        <f t="shared" si="28"/>
        <v>#VALUE!</v>
      </c>
      <c r="C181" s="789" t="e">
        <f t="shared" si="29"/>
        <v>#VALUE!</v>
      </c>
      <c r="D181" s="790"/>
      <c r="F181" s="8" t="s">
        <v>53</v>
      </c>
      <c r="G181" s="13" t="s">
        <v>323</v>
      </c>
      <c r="H181" s="11"/>
      <c r="I181" s="11"/>
      <c r="J181" s="11"/>
      <c r="K181" s="29" t="s">
        <v>53</v>
      </c>
      <c r="L181" t="str">
        <f>IF('(1)'!$P126&lt;&gt;0,'(1)'!$P126,"")</f>
        <v/>
      </c>
      <c r="M181" t="str">
        <f>IF('(2)'!$P126&lt;&gt;0,'(2)'!$P126,"")</f>
        <v/>
      </c>
      <c r="N181" t="str">
        <f>IF('(3)'!$P126&lt;&gt;0,'(3)'!$P126,"")</f>
        <v/>
      </c>
      <c r="O181" t="str">
        <f>IF('(4)'!$P126&lt;&gt;0,'(4)'!$P126,"")</f>
        <v/>
      </c>
      <c r="P181" t="str">
        <f>IF('(5)'!$P126&lt;&gt;0,'(5)'!$P126,"")</f>
        <v/>
      </c>
      <c r="Q181" t="str">
        <f>IF('(6)'!$P126&lt;&gt;0,'(6)'!$P126,"")</f>
        <v/>
      </c>
      <c r="R181" t="str">
        <f>IF('(7)'!$P126&lt;&gt;0,'(7)'!$P126,"")</f>
        <v/>
      </c>
      <c r="S181" t="str">
        <f>IF('(8)'!$P126&lt;&gt;0,'(8)'!$P126,"")</f>
        <v/>
      </c>
      <c r="T181" t="str">
        <f>IF('(9)'!$P126&lt;&gt;0,'(9)'!$P126,"")</f>
        <v/>
      </c>
      <c r="U181" t="str">
        <f>IF('(10)'!$P126&lt;&gt;0,'(10)'!$P126,"")</f>
        <v/>
      </c>
      <c r="V181" t="str">
        <f>IF('(11)'!$P126&lt;&gt;0,'(11)'!$P126,"")</f>
        <v/>
      </c>
      <c r="W181" t="str">
        <f>IF('(12)'!$P126&lt;&gt;0,'(12)'!$P126,"")</f>
        <v/>
      </c>
      <c r="X181" t="str">
        <f>IF('(13)'!$P126&lt;&gt;0,'(13)'!$P126,"")</f>
        <v/>
      </c>
      <c r="Y181" t="str">
        <f>IF('(14)'!$P126&lt;&gt;0,'(14)'!$P126,"")</f>
        <v/>
      </c>
      <c r="Z181" t="str">
        <f>IF('(15)'!$P126&lt;&gt;0,'(15)'!$P126,"")</f>
        <v/>
      </c>
      <c r="AA181" t="str">
        <f>IF('(16)'!$P126&lt;&gt;0,'(16)'!$P126,"")</f>
        <v/>
      </c>
      <c r="AB181" t="str">
        <f>IF('(17)'!$P126&lt;&gt;0,'(17)'!$P126,"")</f>
        <v/>
      </c>
      <c r="AC181" t="str">
        <f>IF('(18)'!$P126&lt;&gt;0,'(18)'!$P126,"")</f>
        <v/>
      </c>
      <c r="AD181" t="str">
        <f>IF('(19)'!$P126&lt;&gt;0,'(19)'!$P126,"")</f>
        <v/>
      </c>
      <c r="AE181" t="str">
        <f>IF('(20)'!$P126&lt;&gt;0,'(20)'!$P126,"")</f>
        <v/>
      </c>
      <c r="AF181" s="11"/>
      <c r="AG181" s="1" t="str">
        <f t="shared" si="30"/>
        <v/>
      </c>
      <c r="AH181" s="1"/>
    </row>
    <row r="182" spans="1:34" s="1" customFormat="1">
      <c r="F182" s="8"/>
      <c r="K182" s="29"/>
      <c r="L182"/>
      <c r="M182"/>
      <c r="N182"/>
      <c r="O182"/>
      <c r="P182"/>
      <c r="Q182"/>
      <c r="R182"/>
      <c r="S182"/>
      <c r="T182"/>
      <c r="U182"/>
      <c r="V182"/>
      <c r="W182"/>
      <c r="X182"/>
      <c r="Y182"/>
      <c r="Z182"/>
      <c r="AA182"/>
      <c r="AB182"/>
      <c r="AC182"/>
      <c r="AD182"/>
      <c r="AE182"/>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c r="M184"/>
      <c r="N184"/>
      <c r="O184"/>
      <c r="P184"/>
      <c r="Q184"/>
      <c r="R184"/>
      <c r="S184"/>
      <c r="T184"/>
      <c r="U184"/>
      <c r="V184"/>
      <c r="W184"/>
      <c r="X184"/>
      <c r="Y184"/>
      <c r="Z184"/>
      <c r="AA184"/>
      <c r="AB184"/>
      <c r="AC184"/>
      <c r="AD184"/>
      <c r="AE184"/>
    </row>
    <row r="185" spans="1:34" s="1" customFormat="1">
      <c r="A185" s="25">
        <f>(AG185/60)*10</f>
        <v>0.8125</v>
      </c>
      <c r="B185" s="756" t="str">
        <f>REPT("|",AG185*14)</f>
        <v>||||||||||||||||||||||||||||||||||||||||||||||||||||||||||||||||||||</v>
      </c>
      <c r="C185" s="784"/>
      <c r="D185" s="9" t="s">
        <v>168</v>
      </c>
      <c r="F185" s="1" t="s">
        <v>185</v>
      </c>
      <c r="K185" s="29"/>
      <c r="L185" s="182">
        <f>IF(SUM(L187:L194)&gt;0,AVERAGEIF(L187:L194, "&lt;&gt;0"),NA())</f>
        <v>5</v>
      </c>
      <c r="M185" s="182">
        <f t="shared" ref="M185:AE185" si="31">IF(SUM(M187:M194)&gt;0,AVERAGEIF(M187:M194, "&lt;&gt;0"),NA())</f>
        <v>5</v>
      </c>
      <c r="N185" s="182" t="e">
        <f t="shared" si="31"/>
        <v>#N/A</v>
      </c>
      <c r="O185" s="182" t="e">
        <f t="shared" si="31"/>
        <v>#N/A</v>
      </c>
      <c r="P185" s="182">
        <f t="shared" si="31"/>
        <v>4.5</v>
      </c>
      <c r="Q185" s="182" t="e">
        <f t="shared" si="31"/>
        <v>#N/A</v>
      </c>
      <c r="R185" s="182" t="e">
        <f t="shared" si="31"/>
        <v>#N/A</v>
      </c>
      <c r="S185" s="182" t="e">
        <f t="shared" si="31"/>
        <v>#N/A</v>
      </c>
      <c r="T185" s="182" t="e">
        <f t="shared" si="31"/>
        <v>#N/A</v>
      </c>
      <c r="U185" s="182" t="e">
        <f t="shared" si="31"/>
        <v>#N/A</v>
      </c>
      <c r="V185" s="182" t="e">
        <f t="shared" si="31"/>
        <v>#N/A</v>
      </c>
      <c r="W185" s="182" t="e">
        <f t="shared" si="31"/>
        <v>#N/A</v>
      </c>
      <c r="X185" s="182" t="e">
        <f t="shared" si="31"/>
        <v>#N/A</v>
      </c>
      <c r="Y185" s="182" t="e">
        <f t="shared" si="31"/>
        <v>#N/A</v>
      </c>
      <c r="Z185" s="182" t="e">
        <f t="shared" si="31"/>
        <v>#N/A</v>
      </c>
      <c r="AA185" s="182" t="e">
        <f t="shared" si="31"/>
        <v>#N/A</v>
      </c>
      <c r="AB185" s="182" t="e">
        <f t="shared" si="31"/>
        <v>#N/A</v>
      </c>
      <c r="AC185" s="182" t="e">
        <f t="shared" si="31"/>
        <v>#N/A</v>
      </c>
      <c r="AD185" s="182" t="e">
        <f t="shared" si="31"/>
        <v>#N/A</v>
      </c>
      <c r="AE185" s="182" t="e">
        <f t="shared" si="31"/>
        <v>#N/A</v>
      </c>
      <c r="AG185" s="78">
        <f>IF(SUM(AG187:AG194)&gt;0,AVERAGEIF(AG187:AG194, "&lt;&gt;0"),"")</f>
        <v>4.875</v>
      </c>
    </row>
    <row r="186" spans="1:34" s="1" customFormat="1">
      <c r="F186" s="8"/>
      <c r="K186" s="29"/>
      <c r="L186"/>
      <c r="M186"/>
      <c r="N186"/>
      <c r="O186"/>
      <c r="P186"/>
      <c r="Q186"/>
      <c r="R186"/>
      <c r="S186"/>
      <c r="T186"/>
      <c r="U186"/>
      <c r="V186"/>
      <c r="W186"/>
      <c r="X186"/>
      <c r="Y186"/>
      <c r="Z186"/>
      <c r="AA186"/>
      <c r="AB186"/>
      <c r="AC186"/>
      <c r="AD186"/>
      <c r="AE186"/>
    </row>
    <row r="187" spans="1:34" ht="16.5">
      <c r="A187" s="1"/>
      <c r="B187" s="26">
        <f t="shared" ref="B187:B194" si="32">(AG187/60)*10</f>
        <v>0.66666666666666663</v>
      </c>
      <c r="C187" s="789" t="str">
        <f t="shared" ref="C187:C194" si="33">REPT("|",AG187*14)</f>
        <v>||||||||||||||||||||||||||||||||||||||||||||||||||||||||</v>
      </c>
      <c r="D187" s="790"/>
      <c r="F187" s="8" t="s">
        <v>169</v>
      </c>
      <c r="G187" s="13" t="s">
        <v>324</v>
      </c>
      <c r="H187" s="11"/>
      <c r="I187" s="11"/>
      <c r="J187" s="11"/>
      <c r="K187" s="29" t="s">
        <v>54</v>
      </c>
      <c r="L187">
        <f>IF('(1)'!$P132&lt;&gt;0,'(1)'!$P132,"")</f>
        <v>5</v>
      </c>
      <c r="M187" t="str">
        <f>IF('(2)'!$P132&lt;&gt;0,'(2)'!$P132,"")</f>
        <v/>
      </c>
      <c r="N187" t="str">
        <f>IF('(3)'!$P132&lt;&gt;0,'(3)'!$P132,"")</f>
        <v/>
      </c>
      <c r="O187" t="str">
        <f>IF('(4)'!$P132&lt;&gt;0,'(4)'!$P132,"")</f>
        <v/>
      </c>
      <c r="P187">
        <f>IF('(5)'!$P132&lt;&gt;0,'(5)'!$P132,"")</f>
        <v>3</v>
      </c>
      <c r="Q187" t="str">
        <f>IF('(6)'!$P132&lt;&gt;0,'(6)'!$P132,"")</f>
        <v/>
      </c>
      <c r="R187" t="str">
        <f>IF('(7)'!$P132&lt;&gt;0,'(7)'!$P132,"")</f>
        <v/>
      </c>
      <c r="S187" t="str">
        <f>IF('(8)'!$P132&lt;&gt;0,'(8)'!$P132,"")</f>
        <v/>
      </c>
      <c r="T187" t="str">
        <f>IF('(9)'!$P132&lt;&gt;0,'(9)'!$P132,"")</f>
        <v/>
      </c>
      <c r="U187" t="str">
        <f>IF('(10)'!$P132&lt;&gt;0,'(10)'!$P132,"")</f>
        <v/>
      </c>
      <c r="V187" t="str">
        <f>IF('(11)'!$P132&lt;&gt;0,'(11)'!$P132,"")</f>
        <v/>
      </c>
      <c r="W187" t="str">
        <f>IF('(12)'!$P132&lt;&gt;0,'(12)'!$P132,"")</f>
        <v/>
      </c>
      <c r="X187" t="str">
        <f>IF('(13)'!$P132&lt;&gt;0,'(13)'!$P132,"")</f>
        <v/>
      </c>
      <c r="Y187" t="str">
        <f>IF('(14)'!$P132&lt;&gt;0,'(14)'!$P132,"")</f>
        <v/>
      </c>
      <c r="Z187" t="str">
        <f>IF('(15)'!$P132&lt;&gt;0,'(15)'!$P132,"")</f>
        <v/>
      </c>
      <c r="AA187" t="str">
        <f>IF('(16)'!$P132&lt;&gt;0,'(16)'!$P132,"")</f>
        <v/>
      </c>
      <c r="AB187" t="str">
        <f>IF('(17)'!$P132&lt;&gt;0,'(17)'!$P132,"")</f>
        <v/>
      </c>
      <c r="AC187" t="str">
        <f>IF('(18)'!$P132&lt;&gt;0,'(18)'!$P132,"")</f>
        <v/>
      </c>
      <c r="AD187" t="str">
        <f>IF('(19)'!$P132&lt;&gt;0,'(19)'!$P132,"")</f>
        <v/>
      </c>
      <c r="AE187" t="str">
        <f>IF('(20)'!$P132&lt;&gt;0,'(20)'!$P132,"")</f>
        <v/>
      </c>
      <c r="AG187" s="1">
        <f t="shared" ref="AG187:AG194" si="34">IF(SUM(L187:AE187)=0,"",AVERAGEIF(L187:AE187,"&gt;0"))</f>
        <v>4</v>
      </c>
      <c r="AH187" s="1"/>
    </row>
    <row r="188" spans="1:34" ht="16.5">
      <c r="A188" s="1"/>
      <c r="B188" s="26">
        <f t="shared" si="32"/>
        <v>0.83333333333333326</v>
      </c>
      <c r="C188" s="789" t="str">
        <f t="shared" si="33"/>
        <v>||||||||||||||||||||||||||||||||||||||||||||||||||||||||||||||||||||||</v>
      </c>
      <c r="D188" s="790"/>
      <c r="F188" s="8" t="s">
        <v>170</v>
      </c>
      <c r="G188" s="13" t="s">
        <v>325</v>
      </c>
      <c r="H188" s="11"/>
      <c r="I188" s="11"/>
      <c r="J188" s="11"/>
      <c r="K188" s="29" t="s">
        <v>55</v>
      </c>
      <c r="L188">
        <f>IF('(1)'!$P133&lt;&gt;0,'(1)'!$P133,"")</f>
        <v>5</v>
      </c>
      <c r="M188" t="str">
        <f>IF('(2)'!$P133&lt;&gt;0,'(2)'!$P133,"")</f>
        <v/>
      </c>
      <c r="N188" t="str">
        <f>IF('(3)'!$P133&lt;&gt;0,'(3)'!$P133,"")</f>
        <v/>
      </c>
      <c r="O188" t="str">
        <f>IF('(4)'!$P133&lt;&gt;0,'(4)'!$P133,"")</f>
        <v/>
      </c>
      <c r="P188" t="str">
        <f>IF('(5)'!$P133&lt;&gt;0,'(5)'!$P133,"")</f>
        <v/>
      </c>
      <c r="Q188" t="str">
        <f>IF('(6)'!$P133&lt;&gt;0,'(6)'!$P133,"")</f>
        <v/>
      </c>
      <c r="R188" t="str">
        <f>IF('(7)'!$P133&lt;&gt;0,'(7)'!$P133,"")</f>
        <v/>
      </c>
      <c r="S188" t="str">
        <f>IF('(8)'!$P133&lt;&gt;0,'(8)'!$P133,"")</f>
        <v/>
      </c>
      <c r="T188" t="str">
        <f>IF('(9)'!$P133&lt;&gt;0,'(9)'!$P133,"")</f>
        <v/>
      </c>
      <c r="U188" t="str">
        <f>IF('(10)'!$P133&lt;&gt;0,'(10)'!$P133,"")</f>
        <v/>
      </c>
      <c r="V188" t="str">
        <f>IF('(11)'!$P133&lt;&gt;0,'(11)'!$P133,"")</f>
        <v/>
      </c>
      <c r="W188" t="str">
        <f>IF('(12)'!$P133&lt;&gt;0,'(12)'!$P133,"")</f>
        <v/>
      </c>
      <c r="X188" t="str">
        <f>IF('(13)'!$P133&lt;&gt;0,'(13)'!$P133,"")</f>
        <v/>
      </c>
      <c r="Y188" t="str">
        <f>IF('(14)'!$P133&lt;&gt;0,'(14)'!$P133,"")</f>
        <v/>
      </c>
      <c r="Z188" t="str">
        <f>IF('(15)'!$P133&lt;&gt;0,'(15)'!$P133,"")</f>
        <v/>
      </c>
      <c r="AA188" t="str">
        <f>IF('(16)'!$P133&lt;&gt;0,'(16)'!$P133,"")</f>
        <v/>
      </c>
      <c r="AB188" t="str">
        <f>IF('(17)'!$P133&lt;&gt;0,'(17)'!$P133,"")</f>
        <v/>
      </c>
      <c r="AC188" t="str">
        <f>IF('(18)'!$P133&lt;&gt;0,'(18)'!$P133,"")</f>
        <v/>
      </c>
      <c r="AD188" t="str">
        <f>IF('(19)'!$P133&lt;&gt;0,'(19)'!$P133,"")</f>
        <v/>
      </c>
      <c r="AE188" t="str">
        <f>IF('(20)'!$P133&lt;&gt;0,'(20)'!$P133,"")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t="str">
        <f>IF('(1)'!$P134&lt;&gt;0,'(1)'!$P134,"")</f>
        <v/>
      </c>
      <c r="M189">
        <f>IF('(2)'!$P134&lt;&gt;0,'(2)'!$P134,"")</f>
        <v>5</v>
      </c>
      <c r="N189" t="str">
        <f>IF('(3)'!$P134&lt;&gt;0,'(3)'!$P134,"")</f>
        <v/>
      </c>
      <c r="O189" t="str">
        <f>IF('(4)'!$P134&lt;&gt;0,'(4)'!$P134,"")</f>
        <v/>
      </c>
      <c r="P189" t="str">
        <f>IF('(5)'!$P134&lt;&gt;0,'(5)'!$P134,"")</f>
        <v/>
      </c>
      <c r="Q189" t="str">
        <f>IF('(6)'!$P134&lt;&gt;0,'(6)'!$P134,"")</f>
        <v/>
      </c>
      <c r="R189" t="str">
        <f>IF('(7)'!$P134&lt;&gt;0,'(7)'!$P134,"")</f>
        <v/>
      </c>
      <c r="S189" t="str">
        <f>IF('(8)'!$P134&lt;&gt;0,'(8)'!$P134,"")</f>
        <v/>
      </c>
      <c r="T189" t="str">
        <f>IF('(9)'!$P134&lt;&gt;0,'(9)'!$P134,"")</f>
        <v/>
      </c>
      <c r="U189" t="str">
        <f>IF('(10)'!$P134&lt;&gt;0,'(10)'!$P134,"")</f>
        <v/>
      </c>
      <c r="V189" t="str">
        <f>IF('(11)'!$P134&lt;&gt;0,'(11)'!$P134,"")</f>
        <v/>
      </c>
      <c r="W189" t="str">
        <f>IF('(12)'!$P134&lt;&gt;0,'(12)'!$P134,"")</f>
        <v/>
      </c>
      <c r="X189" t="str">
        <f>IF('(13)'!$P134&lt;&gt;0,'(13)'!$P134,"")</f>
        <v/>
      </c>
      <c r="Y189" t="str">
        <f>IF('(14)'!$P134&lt;&gt;0,'(14)'!$P134,"")</f>
        <v/>
      </c>
      <c r="Z189" t="str">
        <f>IF('(15)'!$P134&lt;&gt;0,'(15)'!$P134,"")</f>
        <v/>
      </c>
      <c r="AA189" t="str">
        <f>IF('(16)'!$P134&lt;&gt;0,'(16)'!$P134,"")</f>
        <v/>
      </c>
      <c r="AB189" t="str">
        <f>IF('(17)'!$P134&lt;&gt;0,'(17)'!$P134,"")</f>
        <v/>
      </c>
      <c r="AC189" t="str">
        <f>IF('(18)'!$P134&lt;&gt;0,'(18)'!$P134,"")</f>
        <v/>
      </c>
      <c r="AD189" t="str">
        <f>IF('(19)'!$P134&lt;&gt;0,'(19)'!$P134,"")</f>
        <v/>
      </c>
      <c r="AE189" t="str">
        <f>IF('(20)'!$P134&lt;&gt;0,'(20)'!$P134,"")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t="str">
        <f>IF('(1)'!$P135&lt;&gt;0,'(1)'!$P135,"")</f>
        <v/>
      </c>
      <c r="M190" t="str">
        <f>IF('(2)'!$P135&lt;&gt;0,'(2)'!$P135,"")</f>
        <v/>
      </c>
      <c r="N190" t="str">
        <f>IF('(3)'!$P135&lt;&gt;0,'(3)'!$P135,"")</f>
        <v/>
      </c>
      <c r="O190" t="str">
        <f>IF('(4)'!$P135&lt;&gt;0,'(4)'!$P135,"")</f>
        <v/>
      </c>
      <c r="P190" t="str">
        <f>IF('(5)'!$P135&lt;&gt;0,'(5)'!$P135,"")</f>
        <v/>
      </c>
      <c r="Q190" t="str">
        <f>IF('(6)'!$P135&lt;&gt;0,'(6)'!$P135,"")</f>
        <v/>
      </c>
      <c r="R190" t="str">
        <f>IF('(7)'!$P135&lt;&gt;0,'(7)'!$P135,"")</f>
        <v/>
      </c>
      <c r="S190" t="str">
        <f>IF('(8)'!$P135&lt;&gt;0,'(8)'!$P135,"")</f>
        <v/>
      </c>
      <c r="T190" t="str">
        <f>IF('(9)'!$P135&lt;&gt;0,'(9)'!$P135,"")</f>
        <v/>
      </c>
      <c r="U190" t="str">
        <f>IF('(10)'!$P135&lt;&gt;0,'(10)'!$P135,"")</f>
        <v/>
      </c>
      <c r="V190" t="str">
        <f>IF('(11)'!$P135&lt;&gt;0,'(11)'!$P135,"")</f>
        <v/>
      </c>
      <c r="W190" t="str">
        <f>IF('(12)'!$P135&lt;&gt;0,'(12)'!$P135,"")</f>
        <v/>
      </c>
      <c r="X190" t="str">
        <f>IF('(13)'!$P135&lt;&gt;0,'(13)'!$P135,"")</f>
        <v/>
      </c>
      <c r="Y190" t="str">
        <f>IF('(14)'!$P135&lt;&gt;0,'(14)'!$P135,"")</f>
        <v/>
      </c>
      <c r="Z190" t="str">
        <f>IF('(15)'!$P135&lt;&gt;0,'(15)'!$P135,"")</f>
        <v/>
      </c>
      <c r="AA190" t="str">
        <f>IF('(16)'!$P135&lt;&gt;0,'(16)'!$P135,"")</f>
        <v/>
      </c>
      <c r="AB190" t="str">
        <f>IF('(17)'!$P135&lt;&gt;0,'(17)'!$P135,"")</f>
        <v/>
      </c>
      <c r="AC190" t="str">
        <f>IF('(18)'!$P135&lt;&gt;0,'(18)'!$P135,"")</f>
        <v/>
      </c>
      <c r="AD190" t="str">
        <f>IF('(19)'!$P135&lt;&gt;0,'(19)'!$P135,"")</f>
        <v/>
      </c>
      <c r="AE190" t="str">
        <f>IF('(20)'!$P135&lt;&gt;0,'(20)'!$P135,"")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t="str">
        <f>IF('(1)'!$P136&lt;&gt;0,'(1)'!$P136,"")</f>
        <v/>
      </c>
      <c r="M191" t="str">
        <f>IF('(2)'!$P136&lt;&gt;0,'(2)'!$P136,"")</f>
        <v/>
      </c>
      <c r="N191" t="str">
        <f>IF('(3)'!$P136&lt;&gt;0,'(3)'!$P136,"")</f>
        <v/>
      </c>
      <c r="O191" t="str">
        <f>IF('(4)'!$P136&lt;&gt;0,'(4)'!$P136,"")</f>
        <v/>
      </c>
      <c r="P191" t="str">
        <f>IF('(5)'!$P136&lt;&gt;0,'(5)'!$P136,"")</f>
        <v/>
      </c>
      <c r="Q191" t="str">
        <f>IF('(6)'!$P136&lt;&gt;0,'(6)'!$P136,"")</f>
        <v/>
      </c>
      <c r="R191" t="str">
        <f>IF('(7)'!$P136&lt;&gt;0,'(7)'!$P136,"")</f>
        <v/>
      </c>
      <c r="S191" t="str">
        <f>IF('(8)'!$P136&lt;&gt;0,'(8)'!$P136,"")</f>
        <v/>
      </c>
      <c r="T191" t="str">
        <f>IF('(9)'!$P136&lt;&gt;0,'(9)'!$P136,"")</f>
        <v/>
      </c>
      <c r="U191" t="str">
        <f>IF('(10)'!$P136&lt;&gt;0,'(10)'!$P136,"")</f>
        <v/>
      </c>
      <c r="V191" t="str">
        <f>IF('(11)'!$P136&lt;&gt;0,'(11)'!$P136,"")</f>
        <v/>
      </c>
      <c r="W191" t="str">
        <f>IF('(12)'!$P136&lt;&gt;0,'(12)'!$P136,"")</f>
        <v/>
      </c>
      <c r="X191" t="str">
        <f>IF('(13)'!$P136&lt;&gt;0,'(13)'!$P136,"")</f>
        <v/>
      </c>
      <c r="Y191" t="str">
        <f>IF('(14)'!$P136&lt;&gt;0,'(14)'!$P136,"")</f>
        <v/>
      </c>
      <c r="Z191" t="str">
        <f>IF('(15)'!$P136&lt;&gt;0,'(15)'!$P136,"")</f>
        <v/>
      </c>
      <c r="AA191" t="str">
        <f>IF('(16)'!$P136&lt;&gt;0,'(16)'!$P136,"")</f>
        <v/>
      </c>
      <c r="AB191" t="str">
        <f>IF('(17)'!$P136&lt;&gt;0,'(17)'!$P136,"")</f>
        <v/>
      </c>
      <c r="AC191" t="str">
        <f>IF('(18)'!$P136&lt;&gt;0,'(18)'!$P136,"")</f>
        <v/>
      </c>
      <c r="AD191" t="str">
        <f>IF('(19)'!$P136&lt;&gt;0,'(19)'!$P136,"")</f>
        <v/>
      </c>
      <c r="AE191" t="str">
        <f>IF('(20)'!$P136&lt;&gt;0,'(20)'!$P136,"")</f>
        <v/>
      </c>
      <c r="AG191" s="1" t="str">
        <f t="shared" si="34"/>
        <v/>
      </c>
      <c r="AH191" s="1"/>
    </row>
    <row r="192" spans="1:34" ht="16.5">
      <c r="A192" s="1"/>
      <c r="B192" s="26">
        <f t="shared" si="32"/>
        <v>0.91666666666666663</v>
      </c>
      <c r="C192" s="789" t="str">
        <f t="shared" si="33"/>
        <v>|||||||||||||||||||||||||||||||||||||||||||||||||||||||||||||||||||||||||||||</v>
      </c>
      <c r="D192" s="790"/>
      <c r="F192" s="8" t="s">
        <v>174</v>
      </c>
      <c r="G192" s="13" t="s">
        <v>329</v>
      </c>
      <c r="H192" s="11"/>
      <c r="I192" s="11"/>
      <c r="J192" s="11"/>
      <c r="K192" s="29" t="s">
        <v>59</v>
      </c>
      <c r="L192">
        <f>IF('(1)'!$P137&lt;&gt;0,'(1)'!$P137,"")</f>
        <v>5</v>
      </c>
      <c r="M192" t="str">
        <f>IF('(2)'!$P137&lt;&gt;0,'(2)'!$P137,"")</f>
        <v/>
      </c>
      <c r="N192" t="str">
        <f>IF('(3)'!$P137&lt;&gt;0,'(3)'!$P137,"")</f>
        <v/>
      </c>
      <c r="O192" t="str">
        <f>IF('(4)'!$P137&lt;&gt;0,'(4)'!$P137,"")</f>
        <v/>
      </c>
      <c r="P192">
        <f>IF('(5)'!$P137&lt;&gt;0,'(5)'!$P137,"")</f>
        <v>6</v>
      </c>
      <c r="Q192" t="str">
        <f>IF('(6)'!$P137&lt;&gt;0,'(6)'!$P137,"")</f>
        <v/>
      </c>
      <c r="R192" t="str">
        <f>IF('(7)'!$P137&lt;&gt;0,'(7)'!$P137,"")</f>
        <v/>
      </c>
      <c r="S192" t="str">
        <f>IF('(8)'!$P137&lt;&gt;0,'(8)'!$P137,"")</f>
        <v/>
      </c>
      <c r="T192" t="str">
        <f>IF('(9)'!$P137&lt;&gt;0,'(9)'!$P137,"")</f>
        <v/>
      </c>
      <c r="U192" t="str">
        <f>IF('(10)'!$P137&lt;&gt;0,'(10)'!$P137,"")</f>
        <v/>
      </c>
      <c r="V192" t="str">
        <f>IF('(11)'!$P137&lt;&gt;0,'(11)'!$P137,"")</f>
        <v/>
      </c>
      <c r="W192" t="str">
        <f>IF('(12)'!$P137&lt;&gt;0,'(12)'!$P137,"")</f>
        <v/>
      </c>
      <c r="X192" t="str">
        <f>IF('(13)'!$P137&lt;&gt;0,'(13)'!$P137,"")</f>
        <v/>
      </c>
      <c r="Y192" t="str">
        <f>IF('(14)'!$P137&lt;&gt;0,'(14)'!$P137,"")</f>
        <v/>
      </c>
      <c r="Z192" t="str">
        <f>IF('(15)'!$P137&lt;&gt;0,'(15)'!$P137,"")</f>
        <v/>
      </c>
      <c r="AA192" t="str">
        <f>IF('(16)'!$P137&lt;&gt;0,'(16)'!$P137,"")</f>
        <v/>
      </c>
      <c r="AB192" t="str">
        <f>IF('(17)'!$P137&lt;&gt;0,'(17)'!$P137,"")</f>
        <v/>
      </c>
      <c r="AC192" t="str">
        <f>IF('(18)'!$P137&lt;&gt;0,'(18)'!$P137,"")</f>
        <v/>
      </c>
      <c r="AD192" t="str">
        <f>IF('(19)'!$P137&lt;&gt;0,'(19)'!$P137,"")</f>
        <v/>
      </c>
      <c r="AE192" t="str">
        <f>IF('(20)'!$P137&lt;&gt;0,'(20)'!$P137,"")</f>
        <v/>
      </c>
      <c r="AG192" s="1">
        <f t="shared" si="34"/>
        <v>5.5</v>
      </c>
      <c r="AH192" s="1"/>
    </row>
    <row r="193" spans="1:34" ht="16.5">
      <c r="A193" s="1"/>
      <c r="B193" s="26" t="e">
        <f t="shared" si="32"/>
        <v>#VALUE!</v>
      </c>
      <c r="C193" s="789" t="e">
        <f t="shared" si="33"/>
        <v>#VALUE!</v>
      </c>
      <c r="D193" s="790"/>
      <c r="F193" s="8" t="s">
        <v>175</v>
      </c>
      <c r="G193" s="13" t="s">
        <v>330</v>
      </c>
      <c r="H193" s="11"/>
      <c r="I193" s="11"/>
      <c r="J193" s="11"/>
      <c r="K193" s="29" t="s">
        <v>60</v>
      </c>
      <c r="L193" t="str">
        <f>IF('(1)'!$P138&lt;&gt;0,'(1)'!$P138,"")</f>
        <v/>
      </c>
      <c r="M193" t="str">
        <f>IF('(2)'!$P138&lt;&gt;0,'(2)'!$P138,"")</f>
        <v/>
      </c>
      <c r="N193" t="str">
        <f>IF('(3)'!$P138&lt;&gt;0,'(3)'!$P138,"")</f>
        <v/>
      </c>
      <c r="O193" t="str">
        <f>IF('(4)'!$P138&lt;&gt;0,'(4)'!$P138,"")</f>
        <v/>
      </c>
      <c r="P193" t="str">
        <f>IF('(5)'!$P138&lt;&gt;0,'(5)'!$P138,"")</f>
        <v/>
      </c>
      <c r="Q193" t="str">
        <f>IF('(6)'!$P138&lt;&gt;0,'(6)'!$P138,"")</f>
        <v/>
      </c>
      <c r="R193" t="str">
        <f>IF('(7)'!$P138&lt;&gt;0,'(7)'!$P138,"")</f>
        <v/>
      </c>
      <c r="S193" t="str">
        <f>IF('(8)'!$P138&lt;&gt;0,'(8)'!$P138,"")</f>
        <v/>
      </c>
      <c r="T193" t="str">
        <f>IF('(9)'!$P138&lt;&gt;0,'(9)'!$P138,"")</f>
        <v/>
      </c>
      <c r="U193" t="str">
        <f>IF('(10)'!$P138&lt;&gt;0,'(10)'!$P138,"")</f>
        <v/>
      </c>
      <c r="V193" t="str">
        <f>IF('(11)'!$P138&lt;&gt;0,'(11)'!$P138,"")</f>
        <v/>
      </c>
      <c r="W193" t="str">
        <f>IF('(12)'!$P138&lt;&gt;0,'(12)'!$P138,"")</f>
        <v/>
      </c>
      <c r="X193" t="str">
        <f>IF('(13)'!$P138&lt;&gt;0,'(13)'!$P138,"")</f>
        <v/>
      </c>
      <c r="Y193" t="str">
        <f>IF('(14)'!$P138&lt;&gt;0,'(14)'!$P138,"")</f>
        <v/>
      </c>
      <c r="Z193" t="str">
        <f>IF('(15)'!$P138&lt;&gt;0,'(15)'!$P138,"")</f>
        <v/>
      </c>
      <c r="AA193" t="str">
        <f>IF('(16)'!$P138&lt;&gt;0,'(16)'!$P138,"")</f>
        <v/>
      </c>
      <c r="AB193" t="str">
        <f>IF('(17)'!$P138&lt;&gt;0,'(17)'!$P138,"")</f>
        <v/>
      </c>
      <c r="AC193" t="str">
        <f>IF('(18)'!$P138&lt;&gt;0,'(18)'!$P138,"")</f>
        <v/>
      </c>
      <c r="AD193" t="str">
        <f>IF('(19)'!$P138&lt;&gt;0,'(19)'!$P138,"")</f>
        <v/>
      </c>
      <c r="AE193" t="str">
        <f>IF('(20)'!$P138&lt;&gt;0,'(20)'!$P138,"")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t="str">
        <f>IF('(1)'!$P139&lt;&gt;0,'(1)'!$P139,"")</f>
        <v/>
      </c>
      <c r="M194" t="str">
        <f>IF('(2)'!$P139&lt;&gt;0,'(2)'!$P139,"")</f>
        <v/>
      </c>
      <c r="N194" t="str">
        <f>IF('(3)'!$P139&lt;&gt;0,'(3)'!$P139,"")</f>
        <v/>
      </c>
      <c r="O194" t="str">
        <f>IF('(4)'!$P139&lt;&gt;0,'(4)'!$P139,"")</f>
        <v/>
      </c>
      <c r="P194" t="str">
        <f>IF('(5)'!$P139&lt;&gt;0,'(5)'!$P139,"")</f>
        <v/>
      </c>
      <c r="Q194" t="str">
        <f>IF('(6)'!$P139&lt;&gt;0,'(6)'!$P139,"")</f>
        <v/>
      </c>
      <c r="R194" t="str">
        <f>IF('(7)'!$P139&lt;&gt;0,'(7)'!$P139,"")</f>
        <v/>
      </c>
      <c r="S194" t="str">
        <f>IF('(8)'!$P139&lt;&gt;0,'(8)'!$P139,"")</f>
        <v/>
      </c>
      <c r="T194" t="str">
        <f>IF('(9)'!$P139&lt;&gt;0,'(9)'!$P139,"")</f>
        <v/>
      </c>
      <c r="U194" t="str">
        <f>IF('(10)'!$P139&lt;&gt;0,'(10)'!$P139,"")</f>
        <v/>
      </c>
      <c r="V194" t="str">
        <f>IF('(11)'!$P139&lt;&gt;0,'(11)'!$P139,"")</f>
        <v/>
      </c>
      <c r="W194" t="str">
        <f>IF('(12)'!$P139&lt;&gt;0,'(12)'!$P139,"")</f>
        <v/>
      </c>
      <c r="X194" t="str">
        <f>IF('(13)'!$P139&lt;&gt;0,'(13)'!$P139,"")</f>
        <v/>
      </c>
      <c r="Y194" t="str">
        <f>IF('(14)'!$P139&lt;&gt;0,'(14)'!$P139,"")</f>
        <v/>
      </c>
      <c r="Z194" t="str">
        <f>IF('(15)'!$P139&lt;&gt;0,'(15)'!$P139,"")</f>
        <v/>
      </c>
      <c r="AA194" t="str">
        <f>IF('(16)'!$P139&lt;&gt;0,'(16)'!$P139,"")</f>
        <v/>
      </c>
      <c r="AB194" t="str">
        <f>IF('(17)'!$P139&lt;&gt;0,'(17)'!$P139,"")</f>
        <v/>
      </c>
      <c r="AC194" t="str">
        <f>IF('(18)'!$P139&lt;&gt;0,'(18)'!$P139,"")</f>
        <v/>
      </c>
      <c r="AD194" t="str">
        <f>IF('(19)'!$P139&lt;&gt;0,'(19)'!$P139,"")</f>
        <v/>
      </c>
      <c r="AE194" t="str">
        <f>IF('(20)'!$P139&lt;&gt;0,'(20)'!$P139,"")</f>
        <v/>
      </c>
      <c r="AG194" s="1" t="str">
        <f t="shared" si="34"/>
        <v/>
      </c>
      <c r="AH194" s="1"/>
    </row>
    <row r="195" spans="1:34" s="1" customFormat="1">
      <c r="F195" s="8"/>
      <c r="K195" s="29"/>
      <c r="L195"/>
      <c r="M195"/>
      <c r="N195"/>
      <c r="O195"/>
      <c r="P195"/>
      <c r="Q195"/>
      <c r="R195"/>
      <c r="S195"/>
      <c r="T195"/>
      <c r="U195"/>
      <c r="V195"/>
      <c r="W195"/>
      <c r="X195"/>
      <c r="Y195"/>
      <c r="Z195"/>
      <c r="AA195"/>
      <c r="AB195"/>
      <c r="AC195"/>
      <c r="AD195"/>
      <c r="AE195"/>
    </row>
    <row r="196" spans="1:34" s="1" customFormat="1">
      <c r="A196" s="25">
        <f>(AG196/60)*10</f>
        <v>0.79166666666666663</v>
      </c>
      <c r="B196" s="756" t="str">
        <f>REPT("|",AG196*14)</f>
        <v>||||||||||||||||||||||||||||||||||||||||||||||||||||||||||||||||||</v>
      </c>
      <c r="C196" s="784"/>
      <c r="D196" s="9" t="s">
        <v>177</v>
      </c>
      <c r="F196" s="1" t="s">
        <v>186</v>
      </c>
      <c r="K196" s="29"/>
      <c r="L196" s="182">
        <f>IF(SUM(L198:L200)&gt;0,AVERAGEIF(L198:L200, "&lt;&gt;0"),NA())</f>
        <v>4.5</v>
      </c>
      <c r="M196" s="182">
        <f t="shared" ref="M196:AE196" si="35">IF(SUM(M198:M200)&gt;0,AVERAGEIF(M198:M200, "&lt;&gt;0"),NA())</f>
        <v>5</v>
      </c>
      <c r="N196" s="182" t="e">
        <f t="shared" si="35"/>
        <v>#N/A</v>
      </c>
      <c r="O196" s="182" t="e">
        <f t="shared" si="35"/>
        <v>#N/A</v>
      </c>
      <c r="P196" s="182" t="e">
        <f t="shared" si="35"/>
        <v>#N/A</v>
      </c>
      <c r="Q196" s="182" t="e">
        <f t="shared" si="35"/>
        <v>#N/A</v>
      </c>
      <c r="R196" s="182" t="e">
        <f t="shared" si="35"/>
        <v>#N/A</v>
      </c>
      <c r="S196" s="182" t="e">
        <f t="shared" si="35"/>
        <v>#N/A</v>
      </c>
      <c r="T196" s="182" t="e">
        <f t="shared" si="35"/>
        <v>#N/A</v>
      </c>
      <c r="U196" s="182" t="e">
        <f t="shared" si="35"/>
        <v>#N/A</v>
      </c>
      <c r="V196" s="182" t="e">
        <f t="shared" si="35"/>
        <v>#N/A</v>
      </c>
      <c r="W196" s="182" t="e">
        <f t="shared" si="35"/>
        <v>#N/A</v>
      </c>
      <c r="X196" s="182" t="e">
        <f t="shared" si="35"/>
        <v>#N/A</v>
      </c>
      <c r="Y196" s="182" t="e">
        <f t="shared" si="35"/>
        <v>#N/A</v>
      </c>
      <c r="Z196" s="182" t="e">
        <f t="shared" si="35"/>
        <v>#N/A</v>
      </c>
      <c r="AA196" s="182" t="e">
        <f t="shared" si="35"/>
        <v>#N/A</v>
      </c>
      <c r="AB196" s="182" t="e">
        <f t="shared" si="35"/>
        <v>#N/A</v>
      </c>
      <c r="AC196" s="182" t="e">
        <f t="shared" si="35"/>
        <v>#N/A</v>
      </c>
      <c r="AD196" s="182" t="e">
        <f t="shared" si="35"/>
        <v>#N/A</v>
      </c>
      <c r="AE196" s="182" t="e">
        <f t="shared" si="35"/>
        <v>#N/A</v>
      </c>
      <c r="AG196" s="78">
        <f>IF(SUM(AG198:AG200)&gt;0,AVERAGEIF(AG198:AG200, "&lt;&gt;0"),"")</f>
        <v>4.75</v>
      </c>
    </row>
    <row r="197" spans="1:34" s="1" customFormat="1">
      <c r="F197" s="8"/>
      <c r="K197" s="29"/>
      <c r="L197"/>
      <c r="M197"/>
      <c r="N197"/>
      <c r="O197"/>
      <c r="P197"/>
      <c r="Q197"/>
      <c r="R197"/>
      <c r="S197"/>
      <c r="T197"/>
      <c r="U197"/>
      <c r="V197"/>
      <c r="W197"/>
      <c r="X197"/>
      <c r="Y197"/>
      <c r="Z197"/>
      <c r="AA197"/>
      <c r="AB197"/>
      <c r="AC197"/>
      <c r="AD197"/>
      <c r="AE197"/>
    </row>
    <row r="198" spans="1:34" ht="16.5">
      <c r="A198" s="1"/>
      <c r="B198" s="26">
        <f>(AG198/60)*10</f>
        <v>0.83333333333333326</v>
      </c>
      <c r="C198" s="789" t="str">
        <f>REPT("|",AG198*14)</f>
        <v>||||||||||||||||||||||||||||||||||||||||||||||||||||||||||||||||||||||</v>
      </c>
      <c r="D198" s="790"/>
      <c r="F198" s="8" t="s">
        <v>178</v>
      </c>
      <c r="G198" s="13" t="s">
        <v>332</v>
      </c>
      <c r="H198" s="11"/>
      <c r="I198" s="11"/>
      <c r="J198" s="11"/>
      <c r="K198" s="29" t="s">
        <v>62</v>
      </c>
      <c r="L198">
        <f>IF('(1)'!$P143&lt;&gt;0,'(1)'!$P143,"")</f>
        <v>5</v>
      </c>
      <c r="M198" t="str">
        <f>IF('(2)'!$P143&lt;&gt;0,'(2)'!$P143,"")</f>
        <v/>
      </c>
      <c r="N198" t="str">
        <f>IF('(3)'!$P143&lt;&gt;0,'(3)'!$P143,"")</f>
        <v/>
      </c>
      <c r="O198" t="str">
        <f>IF('(4)'!$P143&lt;&gt;0,'(4)'!$P143,"")</f>
        <v/>
      </c>
      <c r="P198" t="str">
        <f>IF('(5)'!$P143&lt;&gt;0,'(5)'!$P143,"")</f>
        <v/>
      </c>
      <c r="Q198" t="str">
        <f>IF('(6)'!$P143&lt;&gt;0,'(6)'!$P143,"")</f>
        <v/>
      </c>
      <c r="R198" t="str">
        <f>IF('(7)'!$P143&lt;&gt;0,'(7)'!$P143,"")</f>
        <v/>
      </c>
      <c r="S198" t="str">
        <f>IF('(8)'!$P143&lt;&gt;0,'(8)'!$P143,"")</f>
        <v/>
      </c>
      <c r="T198" t="str">
        <f>IF('(9)'!$P143&lt;&gt;0,'(9)'!$P143,"")</f>
        <v/>
      </c>
      <c r="U198" t="str">
        <f>IF('(10)'!$P143&lt;&gt;0,'(10)'!$P143,"")</f>
        <v/>
      </c>
      <c r="V198" t="str">
        <f>IF('(11)'!$P143&lt;&gt;0,'(11)'!$P143,"")</f>
        <v/>
      </c>
      <c r="W198" t="str">
        <f>IF('(12)'!$P143&lt;&gt;0,'(12)'!$P143,"")</f>
        <v/>
      </c>
      <c r="X198" t="str">
        <f>IF('(13)'!$P143&lt;&gt;0,'(13)'!$P143,"")</f>
        <v/>
      </c>
      <c r="Y198" t="str">
        <f>IF('(14)'!$P143&lt;&gt;0,'(14)'!$P143,"")</f>
        <v/>
      </c>
      <c r="Z198" t="str">
        <f>IF('(15)'!$P143&lt;&gt;0,'(15)'!$P143,"")</f>
        <v/>
      </c>
      <c r="AA198" t="str">
        <f>IF('(16)'!$P143&lt;&gt;0,'(16)'!$P143,"")</f>
        <v/>
      </c>
      <c r="AB198" t="str">
        <f>IF('(17)'!$P143&lt;&gt;0,'(17)'!$P143,"")</f>
        <v/>
      </c>
      <c r="AC198" t="str">
        <f>IF('(18)'!$P143&lt;&gt;0,'(18)'!$P143,"")</f>
        <v/>
      </c>
      <c r="AD198" t="str">
        <f>IF('(19)'!$P143&lt;&gt;0,'(19)'!$P143,"")</f>
        <v/>
      </c>
      <c r="AE198" t="str">
        <f>IF('(20)'!$P143&lt;&gt;0,'(20)'!$P143,"")</f>
        <v/>
      </c>
      <c r="AG198" s="1">
        <f>IF(SUM(L198:AE198)=0,"",AVERAGEIF(L198:AE198,"&gt;0"))</f>
        <v>5</v>
      </c>
      <c r="AH198" s="1"/>
    </row>
    <row r="199" spans="1:34" ht="16.5">
      <c r="A199" s="1"/>
      <c r="B199" s="26">
        <f>(AG199/60)*10</f>
        <v>0.75</v>
      </c>
      <c r="C199" s="789" t="str">
        <f>REPT("|",AG199*14)</f>
        <v>|||||||||||||||||||||||||||||||||||||||||||||||||||||||||||||||</v>
      </c>
      <c r="D199" s="790"/>
      <c r="F199" s="8" t="s">
        <v>179</v>
      </c>
      <c r="G199" s="13" t="s">
        <v>333</v>
      </c>
      <c r="H199" s="11"/>
      <c r="I199" s="11"/>
      <c r="J199" s="11"/>
      <c r="K199" s="29" t="s">
        <v>63</v>
      </c>
      <c r="L199">
        <f>IF('(1)'!$P144&lt;&gt;0,'(1)'!$P144,"")</f>
        <v>4</v>
      </c>
      <c r="M199">
        <f>IF('(2)'!$P144&lt;&gt;0,'(2)'!$P144,"")</f>
        <v>5</v>
      </c>
      <c r="N199" t="str">
        <f>IF('(3)'!$P144&lt;&gt;0,'(3)'!$P144,"")</f>
        <v/>
      </c>
      <c r="O199" t="str">
        <f>IF('(4)'!$P144&lt;&gt;0,'(4)'!$P144,"")</f>
        <v/>
      </c>
      <c r="P199" t="str">
        <f>IF('(5)'!$P144&lt;&gt;0,'(5)'!$P144,"")</f>
        <v/>
      </c>
      <c r="Q199" t="str">
        <f>IF('(6)'!$P144&lt;&gt;0,'(6)'!$P144,"")</f>
        <v/>
      </c>
      <c r="R199" t="str">
        <f>IF('(7)'!$P144&lt;&gt;0,'(7)'!$P144,"")</f>
        <v/>
      </c>
      <c r="S199" t="str">
        <f>IF('(8)'!$P144&lt;&gt;0,'(8)'!$P144,"")</f>
        <v/>
      </c>
      <c r="T199" t="str">
        <f>IF('(9)'!$P144&lt;&gt;0,'(9)'!$P144,"")</f>
        <v/>
      </c>
      <c r="U199" t="str">
        <f>IF('(10)'!$P144&lt;&gt;0,'(10)'!$P144,"")</f>
        <v/>
      </c>
      <c r="V199" t="str">
        <f>IF('(11)'!$P144&lt;&gt;0,'(11)'!$P144,"")</f>
        <v/>
      </c>
      <c r="W199" t="str">
        <f>IF('(12)'!$P144&lt;&gt;0,'(12)'!$P144,"")</f>
        <v/>
      </c>
      <c r="X199" t="str">
        <f>IF('(13)'!$P144&lt;&gt;0,'(13)'!$P144,"")</f>
        <v/>
      </c>
      <c r="Y199" t="str">
        <f>IF('(14)'!$P144&lt;&gt;0,'(14)'!$P144,"")</f>
        <v/>
      </c>
      <c r="Z199" t="str">
        <f>IF('(15)'!$P144&lt;&gt;0,'(15)'!$P144,"")</f>
        <v/>
      </c>
      <c r="AA199" t="str">
        <f>IF('(16)'!$P144&lt;&gt;0,'(16)'!$P144,"")</f>
        <v/>
      </c>
      <c r="AB199" t="str">
        <f>IF('(17)'!$P144&lt;&gt;0,'(17)'!$P144,"")</f>
        <v/>
      </c>
      <c r="AC199" t="str">
        <f>IF('(18)'!$P144&lt;&gt;0,'(18)'!$P144,"")</f>
        <v/>
      </c>
      <c r="AD199" t="str">
        <f>IF('(19)'!$P144&lt;&gt;0,'(19)'!$P144,"")</f>
        <v/>
      </c>
      <c r="AE199" t="str">
        <f>IF('(20)'!$P144&lt;&gt;0,'(20)'!$P144,"")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t="str">
        <f>IF('(1)'!$P145&lt;&gt;0,'(1)'!$P145,"")</f>
        <v/>
      </c>
      <c r="M200" t="str">
        <f>IF('(2)'!$P145&lt;&gt;0,'(2)'!$P145,"")</f>
        <v/>
      </c>
      <c r="N200" t="str">
        <f>IF('(3)'!$P145&lt;&gt;0,'(3)'!$P145,"")</f>
        <v/>
      </c>
      <c r="O200" t="str">
        <f>IF('(4)'!$P145&lt;&gt;0,'(4)'!$P145,"")</f>
        <v/>
      </c>
      <c r="P200" t="str">
        <f>IF('(5)'!$P145&lt;&gt;0,'(5)'!$P145,"")</f>
        <v/>
      </c>
      <c r="Q200" t="str">
        <f>IF('(6)'!$P145&lt;&gt;0,'(6)'!$P145,"")</f>
        <v/>
      </c>
      <c r="R200" t="str">
        <f>IF('(7)'!$P145&lt;&gt;0,'(7)'!$P145,"")</f>
        <v/>
      </c>
      <c r="S200" t="str">
        <f>IF('(8)'!$P145&lt;&gt;0,'(8)'!$P145,"")</f>
        <v/>
      </c>
      <c r="T200" t="str">
        <f>IF('(9)'!$P145&lt;&gt;0,'(9)'!$P145,"")</f>
        <v/>
      </c>
      <c r="U200" t="str">
        <f>IF('(10)'!$P145&lt;&gt;0,'(10)'!$P145,"")</f>
        <v/>
      </c>
      <c r="V200" t="str">
        <f>IF('(11)'!$P145&lt;&gt;0,'(11)'!$P145,"")</f>
        <v/>
      </c>
      <c r="W200" t="str">
        <f>IF('(12)'!$P145&lt;&gt;0,'(12)'!$P145,"")</f>
        <v/>
      </c>
      <c r="X200" t="str">
        <f>IF('(13)'!$P145&lt;&gt;0,'(13)'!$P145,"")</f>
        <v/>
      </c>
      <c r="Y200" t="str">
        <f>IF('(14)'!$P145&lt;&gt;0,'(14)'!$P145,"")</f>
        <v/>
      </c>
      <c r="Z200" t="str">
        <f>IF('(15)'!$P145&lt;&gt;0,'(15)'!$P145,"")</f>
        <v/>
      </c>
      <c r="AA200" t="str">
        <f>IF('(16)'!$P145&lt;&gt;0,'(16)'!$P145,"")</f>
        <v/>
      </c>
      <c r="AB200" t="str">
        <f>IF('(17)'!$P145&lt;&gt;0,'(17)'!$P145,"")</f>
        <v/>
      </c>
      <c r="AC200" t="str">
        <f>IF('(18)'!$P145&lt;&gt;0,'(18)'!$P145,"")</f>
        <v/>
      </c>
      <c r="AD200" t="str">
        <f>IF('(19)'!$P145&lt;&gt;0,'(19)'!$P145,"")</f>
        <v/>
      </c>
      <c r="AE200" t="str">
        <f>IF('(20)'!$P145&lt;&gt;0,'(20)'!$P145,"")</f>
        <v/>
      </c>
      <c r="AG200" s="1" t="str">
        <f>IF(SUM(L200:AE200)=0,"",AVERAGEIF(L200:AE200,"&gt;0"))</f>
        <v/>
      </c>
      <c r="AH200" s="1"/>
    </row>
    <row r="201" spans="1:34" s="1" customFormat="1">
      <c r="F201" s="8"/>
      <c r="K201" s="29"/>
      <c r="L201"/>
      <c r="M201"/>
      <c r="N201"/>
      <c r="O201"/>
      <c r="P201"/>
      <c r="Q201"/>
      <c r="R201"/>
      <c r="S201"/>
      <c r="T201"/>
      <c r="U201"/>
      <c r="V201"/>
      <c r="W201"/>
      <c r="X201"/>
      <c r="Y201"/>
      <c r="Z201"/>
      <c r="AA201"/>
      <c r="AB201"/>
      <c r="AC201"/>
      <c r="AD201"/>
      <c r="AE201"/>
    </row>
    <row r="202" spans="1:34" s="1" customFormat="1">
      <c r="A202" s="25">
        <f>(AG202/60)*10</f>
        <v>0.83333333333333326</v>
      </c>
      <c r="B202" s="756" t="str">
        <f>REPT("|",AG202*14)</f>
        <v>||||||||||||||||||||||||||||||||||||||||||||||||||||||||||||||||||||||</v>
      </c>
      <c r="C202" s="784"/>
      <c r="D202" s="9" t="s">
        <v>181</v>
      </c>
      <c r="F202" s="1" t="s">
        <v>187</v>
      </c>
      <c r="K202" s="29"/>
      <c r="L202" s="182" t="e">
        <f>IF(SUM(L204:L205)&gt;0,AVERAGEIF(L204:L205, "&lt;&gt;0"),NA())</f>
        <v>#N/A</v>
      </c>
      <c r="M202" s="182">
        <f t="shared" ref="M202:AE202" si="36">IF(SUM(M204:M205)&gt;0,AVERAGEIF(M204:M205, "&lt;&gt;0"),NA())</f>
        <v>5.5</v>
      </c>
      <c r="N202" s="182" t="e">
        <f t="shared" si="36"/>
        <v>#N/A</v>
      </c>
      <c r="O202" s="182" t="e">
        <f t="shared" si="36"/>
        <v>#N/A</v>
      </c>
      <c r="P202" s="182">
        <f t="shared" si="36"/>
        <v>3</v>
      </c>
      <c r="Q202" s="182" t="e">
        <f t="shared" si="36"/>
        <v>#N/A</v>
      </c>
      <c r="R202" s="182" t="e">
        <f t="shared" si="36"/>
        <v>#N/A</v>
      </c>
      <c r="S202" s="182" t="e">
        <f t="shared" si="36"/>
        <v>#N/A</v>
      </c>
      <c r="T202" s="182" t="e">
        <f t="shared" si="36"/>
        <v>#N/A</v>
      </c>
      <c r="U202" s="182" t="e">
        <f t="shared" si="36"/>
        <v>#N/A</v>
      </c>
      <c r="V202" s="182" t="e">
        <f t="shared" si="36"/>
        <v>#N/A</v>
      </c>
      <c r="W202" s="182" t="e">
        <f t="shared" si="36"/>
        <v>#N/A</v>
      </c>
      <c r="X202" s="182" t="e">
        <f t="shared" si="36"/>
        <v>#N/A</v>
      </c>
      <c r="Y202" s="182" t="e">
        <f t="shared" si="36"/>
        <v>#N/A</v>
      </c>
      <c r="Z202" s="182" t="e">
        <f t="shared" si="36"/>
        <v>#N/A</v>
      </c>
      <c r="AA202" s="182" t="e">
        <f t="shared" si="36"/>
        <v>#N/A</v>
      </c>
      <c r="AB202" s="182" t="e">
        <f t="shared" si="36"/>
        <v>#N/A</v>
      </c>
      <c r="AC202" s="182" t="e">
        <f t="shared" si="36"/>
        <v>#N/A</v>
      </c>
      <c r="AD202" s="182" t="e">
        <f t="shared" si="36"/>
        <v>#N/A</v>
      </c>
      <c r="AE202" s="182" t="e">
        <f t="shared" si="36"/>
        <v>#N/A</v>
      </c>
      <c r="AG202" s="78">
        <f>IF(SUM(AG204:AG205)&gt;0,AVERAGEIF(AG204:AG205, "&lt;&gt;0"),"")</f>
        <v>5</v>
      </c>
    </row>
    <row r="203" spans="1:34" s="1" customFormat="1">
      <c r="F203" s="8"/>
      <c r="K203" s="29"/>
      <c r="L203"/>
      <c r="M203"/>
      <c r="N203"/>
      <c r="O203"/>
      <c r="P203"/>
      <c r="Q203"/>
      <c r="R203"/>
      <c r="S203"/>
      <c r="T203"/>
      <c r="U203"/>
      <c r="V203"/>
      <c r="W203"/>
      <c r="X203"/>
      <c r="Y203"/>
      <c r="Z203"/>
      <c r="AA203"/>
      <c r="AB203"/>
      <c r="AC203"/>
      <c r="AD203"/>
      <c r="AE203"/>
    </row>
    <row r="204" spans="1:34" ht="16.5">
      <c r="A204" s="1"/>
      <c r="B204" s="26">
        <f t="shared" ref="B204:B243" si="37">(AG204/60)*10</f>
        <v>0.66666666666666663</v>
      </c>
      <c r="C204" s="789" t="str">
        <f>REPT("|",AG204*14)</f>
        <v>||||||||||||||||||||||||||||||||||||||||||||||||||||||||</v>
      </c>
      <c r="D204" s="790"/>
      <c r="F204" s="8" t="s">
        <v>182</v>
      </c>
      <c r="G204" s="13" t="s">
        <v>335</v>
      </c>
      <c r="H204" s="11"/>
      <c r="I204" s="11"/>
      <c r="J204" s="11"/>
      <c r="K204" s="29" t="s">
        <v>65</v>
      </c>
      <c r="L204" t="str">
        <f>IF('(1)'!$P149&lt;&gt;0,'(1)'!$P149,"")</f>
        <v/>
      </c>
      <c r="M204">
        <f>IF('(2)'!$P149&lt;&gt;0,'(2)'!$P149,"")</f>
        <v>5</v>
      </c>
      <c r="N204" t="str">
        <f>IF('(3)'!$P149&lt;&gt;0,'(3)'!$P149,"")</f>
        <v/>
      </c>
      <c r="O204" t="str">
        <f>IF('(4)'!$P149&lt;&gt;0,'(4)'!$P149,"")</f>
        <v/>
      </c>
      <c r="P204">
        <f>IF('(5)'!$P149&lt;&gt;0,'(5)'!$P149,"")</f>
        <v>3</v>
      </c>
      <c r="Q204" t="str">
        <f>IF('(6)'!$P149&lt;&gt;0,'(6)'!$P149,"")</f>
        <v/>
      </c>
      <c r="R204" t="str">
        <f>IF('(7)'!$P149&lt;&gt;0,'(7)'!$P149,"")</f>
        <v/>
      </c>
      <c r="S204" t="str">
        <f>IF('(8)'!$P149&lt;&gt;0,'(8)'!$P149,"")</f>
        <v/>
      </c>
      <c r="T204" t="str">
        <f>IF('(9)'!$P149&lt;&gt;0,'(9)'!$P149,"")</f>
        <v/>
      </c>
      <c r="U204" t="str">
        <f>IF('(10)'!$P149&lt;&gt;0,'(10)'!$P149,"")</f>
        <v/>
      </c>
      <c r="V204" t="str">
        <f>IF('(11)'!$P149&lt;&gt;0,'(11)'!$P149,"")</f>
        <v/>
      </c>
      <c r="W204" t="str">
        <f>IF('(12)'!$P149&lt;&gt;0,'(12)'!$P149,"")</f>
        <v/>
      </c>
      <c r="X204" t="str">
        <f>IF('(13)'!$P149&lt;&gt;0,'(13)'!$P149,"")</f>
        <v/>
      </c>
      <c r="Y204" t="str">
        <f>IF('(14)'!$P149&lt;&gt;0,'(14)'!$P149,"")</f>
        <v/>
      </c>
      <c r="Z204" t="str">
        <f>IF('(15)'!$P149&lt;&gt;0,'(15)'!$P149,"")</f>
        <v/>
      </c>
      <c r="AA204" t="str">
        <f>IF('(16)'!$P149&lt;&gt;0,'(16)'!$P149,"")</f>
        <v/>
      </c>
      <c r="AB204" t="str">
        <f>IF('(17)'!$P149&lt;&gt;0,'(17)'!$P149,"")</f>
        <v/>
      </c>
      <c r="AC204" t="str">
        <f>IF('(18)'!$P149&lt;&gt;0,'(18)'!$P149,"")</f>
        <v/>
      </c>
      <c r="AD204" t="str">
        <f>IF('(19)'!$P149&lt;&gt;0,'(19)'!$P149,"")</f>
        <v/>
      </c>
      <c r="AE204" t="str">
        <f>IF('(20)'!$P149&lt;&gt;0,'(20)'!$P149,"")</f>
        <v/>
      </c>
      <c r="AG204" s="1">
        <f>IF(SUM(L204:AE204)=0,"",AVERAGEIF(L204:AE204,"&gt;0"))</f>
        <v>4</v>
      </c>
      <c r="AH204" s="1"/>
    </row>
    <row r="205" spans="1:34" ht="16.5">
      <c r="A205" s="1"/>
      <c r="B205" s="26">
        <f t="shared" si="37"/>
        <v>1</v>
      </c>
      <c r="C205" s="789" t="str">
        <f>REPT("|",AG205*14)</f>
        <v>||||||||||||||||||||||||||||||||||||||||||||||||||||||||||||||||||||||||||||||||||||</v>
      </c>
      <c r="D205" s="790"/>
      <c r="F205" s="8" t="s">
        <v>183</v>
      </c>
      <c r="G205" s="13" t="s">
        <v>336</v>
      </c>
      <c r="H205" s="11"/>
      <c r="I205" s="11"/>
      <c r="J205" s="11"/>
      <c r="K205" s="29" t="s">
        <v>66</v>
      </c>
      <c r="L205" t="str">
        <f>IF('(1)'!$P150&lt;&gt;0,'(1)'!$P150,"")</f>
        <v/>
      </c>
      <c r="M205">
        <f>IF('(2)'!$P150&lt;&gt;0,'(2)'!$P150,"")</f>
        <v>6</v>
      </c>
      <c r="N205" t="str">
        <f>IF('(3)'!$P150&lt;&gt;0,'(3)'!$P150,"")</f>
        <v/>
      </c>
      <c r="O205" t="str">
        <f>IF('(4)'!$P150&lt;&gt;0,'(4)'!$P150,"")</f>
        <v/>
      </c>
      <c r="P205" t="str">
        <f>IF('(5)'!$P150&lt;&gt;0,'(5)'!$P150,"")</f>
        <v/>
      </c>
      <c r="Q205" t="str">
        <f>IF('(6)'!$P150&lt;&gt;0,'(6)'!$P150,"")</f>
        <v/>
      </c>
      <c r="R205" t="str">
        <f>IF('(7)'!$P150&lt;&gt;0,'(7)'!$P150,"")</f>
        <v/>
      </c>
      <c r="S205" t="str">
        <f>IF('(8)'!$P150&lt;&gt;0,'(8)'!$P150,"")</f>
        <v/>
      </c>
      <c r="T205" t="str">
        <f>IF('(9)'!$P150&lt;&gt;0,'(9)'!$P150,"")</f>
        <v/>
      </c>
      <c r="U205" t="str">
        <f>IF('(10)'!$P150&lt;&gt;0,'(10)'!$P150,"")</f>
        <v/>
      </c>
      <c r="V205" t="str">
        <f>IF('(11)'!$P150&lt;&gt;0,'(11)'!$P150,"")</f>
        <v/>
      </c>
      <c r="W205" t="str">
        <f>IF('(12)'!$P150&lt;&gt;0,'(12)'!$P150,"")</f>
        <v/>
      </c>
      <c r="X205" t="str">
        <f>IF('(13)'!$P150&lt;&gt;0,'(13)'!$P150,"")</f>
        <v/>
      </c>
      <c r="Y205" t="str">
        <f>IF('(14)'!$P150&lt;&gt;0,'(14)'!$P150,"")</f>
        <v/>
      </c>
      <c r="Z205" t="str">
        <f>IF('(15)'!$P150&lt;&gt;0,'(15)'!$P150,"")</f>
        <v/>
      </c>
      <c r="AA205" t="str">
        <f>IF('(16)'!$P150&lt;&gt;0,'(16)'!$P150,"")</f>
        <v/>
      </c>
      <c r="AB205" t="str">
        <f>IF('(17)'!$P150&lt;&gt;0,'(17)'!$P150,"")</f>
        <v/>
      </c>
      <c r="AC205" t="str">
        <f>IF('(18)'!$P150&lt;&gt;0,'(18)'!$P150,"")</f>
        <v/>
      </c>
      <c r="AD205" t="str">
        <f>IF('(19)'!$P150&lt;&gt;0,'(19)'!$P150,"")</f>
        <v/>
      </c>
      <c r="AE205" t="str">
        <f>IF('(20)'!$P150&lt;&gt;0,'(20)'!$P150,"")</f>
        <v/>
      </c>
      <c r="AG205" s="1">
        <f>IF(SUM(L205:AE205)=0,"",AVERAGEIF(L205:AE205,"&gt;0"))</f>
        <v>6</v>
      </c>
      <c r="AH205" s="1"/>
    </row>
    <row r="206" spans="1:34" ht="16.5">
      <c r="A206" s="1"/>
      <c r="B206" s="26"/>
      <c r="D206" s="74"/>
      <c r="F206" s="8"/>
      <c r="G206" s="11"/>
      <c r="H206" s="11"/>
      <c r="I206" s="11"/>
      <c r="J206" s="11"/>
      <c r="K206" s="29"/>
      <c r="AG206" s="1"/>
      <c r="AH206" s="1"/>
    </row>
    <row r="207" spans="1:34" ht="16.5">
      <c r="A207" s="25">
        <f>(AG207/60)*10</f>
        <v>0.5</v>
      </c>
      <c r="B207" s="756" t="str">
        <f>REPT("|",AG207*14)</f>
        <v>||||||||||||||||||||||||||||||||||||||||||</v>
      </c>
      <c r="C207" s="784"/>
      <c r="D207" s="9" t="s">
        <v>184</v>
      </c>
      <c r="F207" s="75" t="s">
        <v>188</v>
      </c>
      <c r="G207" s="11"/>
      <c r="H207" s="11"/>
      <c r="I207" s="11"/>
      <c r="J207" s="11"/>
      <c r="K207" s="29"/>
      <c r="L207" s="182" t="e">
        <f>IF(SUM(L209:L214)&gt;0,AVERAGEIF(L209:L214, "&lt;&gt;0"),NA())</f>
        <v>#N/A</v>
      </c>
      <c r="M207" s="182" t="e">
        <f t="shared" ref="M207:AE207" si="38">IF(SUM(M209:M214)&gt;0,AVERAGEIF(M209:M214, "&lt;&gt;0"),NA())</f>
        <v>#N/A</v>
      </c>
      <c r="N207" s="182" t="e">
        <f t="shared" si="38"/>
        <v>#N/A</v>
      </c>
      <c r="O207" s="182" t="e">
        <f t="shared" si="38"/>
        <v>#N/A</v>
      </c>
      <c r="P207" s="182">
        <f t="shared" si="38"/>
        <v>3</v>
      </c>
      <c r="Q207" s="182" t="e">
        <f t="shared" si="38"/>
        <v>#N/A</v>
      </c>
      <c r="R207" s="182" t="e">
        <f t="shared" si="38"/>
        <v>#N/A</v>
      </c>
      <c r="S207" s="182" t="e">
        <f t="shared" si="38"/>
        <v>#N/A</v>
      </c>
      <c r="T207" s="182" t="e">
        <f t="shared" si="38"/>
        <v>#N/A</v>
      </c>
      <c r="U207" s="182" t="e">
        <f t="shared" si="38"/>
        <v>#N/A</v>
      </c>
      <c r="V207" s="182" t="e">
        <f t="shared" si="38"/>
        <v>#N/A</v>
      </c>
      <c r="W207" s="182" t="e">
        <f t="shared" si="38"/>
        <v>#N/A</v>
      </c>
      <c r="X207" s="182" t="e">
        <f t="shared" si="38"/>
        <v>#N/A</v>
      </c>
      <c r="Y207" s="182" t="e">
        <f t="shared" si="38"/>
        <v>#N/A</v>
      </c>
      <c r="Z207" s="182" t="e">
        <f t="shared" si="38"/>
        <v>#N/A</v>
      </c>
      <c r="AA207" s="182" t="e">
        <f t="shared" si="38"/>
        <v>#N/A</v>
      </c>
      <c r="AB207" s="182" t="e">
        <f t="shared" si="38"/>
        <v>#N/A</v>
      </c>
      <c r="AC207" s="182" t="e">
        <f t="shared" si="38"/>
        <v>#N/A</v>
      </c>
      <c r="AD207" s="182" t="e">
        <f t="shared" si="38"/>
        <v>#N/A</v>
      </c>
      <c r="AE207" s="182" t="e">
        <f t="shared" si="38"/>
        <v>#N/A</v>
      </c>
      <c r="AG207" s="78">
        <f>IF(SUM(AG209:AG214)&gt;0,AVERAGEIF(AG209:AG214, "&lt;&gt;0"),"")</f>
        <v>3</v>
      </c>
      <c r="AH207" s="1"/>
    </row>
    <row r="208" spans="1:34" ht="16.5">
      <c r="A208" s="1"/>
      <c r="B208" s="26"/>
      <c r="D208" s="74"/>
      <c r="F208" s="8"/>
      <c r="G208" s="11"/>
      <c r="H208" s="11"/>
      <c r="I208" s="11"/>
      <c r="J208" s="11"/>
      <c r="K208" s="29"/>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t="str">
        <f>IF('(1)'!$P154&lt;&gt;0,'(1)'!$P154,"")</f>
        <v/>
      </c>
      <c r="M209" t="str">
        <f>IF('(2)'!$P154&lt;&gt;0,'(2)'!$P154,"")</f>
        <v/>
      </c>
      <c r="N209" t="str">
        <f>IF('(3)'!$P154&lt;&gt;0,'(3)'!$P154,"")</f>
        <v/>
      </c>
      <c r="O209" t="str">
        <f>IF('(4)'!$P154&lt;&gt;0,'(4)'!$P154,"")</f>
        <v/>
      </c>
      <c r="P209" t="str">
        <f>IF('(5)'!$P154&lt;&gt;0,'(5)'!$P154,"")</f>
        <v/>
      </c>
      <c r="Q209" t="str">
        <f>IF('(6)'!$P154&lt;&gt;0,'(6)'!$P154,"")</f>
        <v/>
      </c>
      <c r="R209" t="str">
        <f>IF('(7)'!$P154&lt;&gt;0,'(7)'!$P154,"")</f>
        <v/>
      </c>
      <c r="S209" t="str">
        <f>IF('(8)'!$P154&lt;&gt;0,'(8)'!$P154,"")</f>
        <v/>
      </c>
      <c r="T209" t="str">
        <f>IF('(9)'!$P154&lt;&gt;0,'(9)'!$P154,"")</f>
        <v/>
      </c>
      <c r="U209" t="str">
        <f>IF('(10)'!$P154&lt;&gt;0,'(10)'!$P154,"")</f>
        <v/>
      </c>
      <c r="V209" t="str">
        <f>IF('(11)'!$P154&lt;&gt;0,'(11)'!$P154,"")</f>
        <v/>
      </c>
      <c r="W209" t="str">
        <f>IF('(12)'!$P154&lt;&gt;0,'(12)'!$P154,"")</f>
        <v/>
      </c>
      <c r="X209" t="str">
        <f>IF('(13)'!$P154&lt;&gt;0,'(13)'!$P154,"")</f>
        <v/>
      </c>
      <c r="Y209" t="str">
        <f>IF('(14)'!$P154&lt;&gt;0,'(14)'!$P154,"")</f>
        <v/>
      </c>
      <c r="Z209" t="str">
        <f>IF('(15)'!$P154&lt;&gt;0,'(15)'!$P154,"")</f>
        <v/>
      </c>
      <c r="AA209" t="str">
        <f>IF('(16)'!$P154&lt;&gt;0,'(16)'!$P154,"")</f>
        <v/>
      </c>
      <c r="AB209" t="str">
        <f>IF('(17)'!$P154&lt;&gt;0,'(17)'!$P154,"")</f>
        <v/>
      </c>
      <c r="AC209" t="str">
        <f>IF('(18)'!$P154&lt;&gt;0,'(18)'!$P154,"")</f>
        <v/>
      </c>
      <c r="AD209" t="str">
        <f>IF('(19)'!$P154&lt;&gt;0,'(19)'!$P154,"")</f>
        <v/>
      </c>
      <c r="AE209" t="str">
        <f>IF('(20)'!$P154&lt;&gt;0,'(20)'!$P154,"")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t="str">
        <f>IF('(1)'!$P155&lt;&gt;0,'(1)'!$P155,"")</f>
        <v/>
      </c>
      <c r="M210" t="str">
        <f>IF('(2)'!$P155&lt;&gt;0,'(2)'!$P155,"")</f>
        <v/>
      </c>
      <c r="N210" t="str">
        <f>IF('(3)'!$P155&lt;&gt;0,'(3)'!$P155,"")</f>
        <v/>
      </c>
      <c r="O210" t="str">
        <f>IF('(4)'!$P155&lt;&gt;0,'(4)'!$P155,"")</f>
        <v/>
      </c>
      <c r="P210" t="str">
        <f>IF('(5)'!$P155&lt;&gt;0,'(5)'!$P155,"")</f>
        <v/>
      </c>
      <c r="Q210" t="str">
        <f>IF('(6)'!$P155&lt;&gt;0,'(6)'!$P155,"")</f>
        <v/>
      </c>
      <c r="R210" t="str">
        <f>IF('(7)'!$P155&lt;&gt;0,'(7)'!$P155,"")</f>
        <v/>
      </c>
      <c r="S210" t="str">
        <f>IF('(8)'!$P155&lt;&gt;0,'(8)'!$P155,"")</f>
        <v/>
      </c>
      <c r="T210" t="str">
        <f>IF('(9)'!$P155&lt;&gt;0,'(9)'!$P155,"")</f>
        <v/>
      </c>
      <c r="U210" t="str">
        <f>IF('(10)'!$P155&lt;&gt;0,'(10)'!$P155,"")</f>
        <v/>
      </c>
      <c r="V210" t="str">
        <f>IF('(11)'!$P155&lt;&gt;0,'(11)'!$P155,"")</f>
        <v/>
      </c>
      <c r="W210" t="str">
        <f>IF('(12)'!$P155&lt;&gt;0,'(12)'!$P155,"")</f>
        <v/>
      </c>
      <c r="X210" t="str">
        <f>IF('(13)'!$P155&lt;&gt;0,'(13)'!$P155,"")</f>
        <v/>
      </c>
      <c r="Y210" t="str">
        <f>IF('(14)'!$P155&lt;&gt;0,'(14)'!$P155,"")</f>
        <v/>
      </c>
      <c r="Z210" t="str">
        <f>IF('(15)'!$P155&lt;&gt;0,'(15)'!$P155,"")</f>
        <v/>
      </c>
      <c r="AA210" t="str">
        <f>IF('(16)'!$P155&lt;&gt;0,'(16)'!$P155,"")</f>
        <v/>
      </c>
      <c r="AB210" t="str">
        <f>IF('(17)'!$P155&lt;&gt;0,'(17)'!$P155,"")</f>
        <v/>
      </c>
      <c r="AC210" t="str">
        <f>IF('(18)'!$P155&lt;&gt;0,'(18)'!$P155,"")</f>
        <v/>
      </c>
      <c r="AD210" t="str">
        <f>IF('(19)'!$P155&lt;&gt;0,'(19)'!$P155,"")</f>
        <v/>
      </c>
      <c r="AE210" t="str">
        <f>IF('(20)'!$P155&lt;&gt;0,'(20)'!$P155,"")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t="str">
        <f>IF('(1)'!$P156&lt;&gt;0,'(1)'!$P156,"")</f>
        <v/>
      </c>
      <c r="M211" t="str">
        <f>IF('(2)'!$P156&lt;&gt;0,'(2)'!$P156,"")</f>
        <v/>
      </c>
      <c r="N211" t="str">
        <f>IF('(3)'!$P156&lt;&gt;0,'(3)'!$P156,"")</f>
        <v/>
      </c>
      <c r="O211" t="str">
        <f>IF('(4)'!$P156&lt;&gt;0,'(4)'!$P156,"")</f>
        <v/>
      </c>
      <c r="P211" t="str">
        <f>IF('(5)'!$P156&lt;&gt;0,'(5)'!$P156,"")</f>
        <v/>
      </c>
      <c r="Q211" t="str">
        <f>IF('(6)'!$P156&lt;&gt;0,'(6)'!$P156,"")</f>
        <v/>
      </c>
      <c r="R211" t="str">
        <f>IF('(7)'!$P156&lt;&gt;0,'(7)'!$P156,"")</f>
        <v/>
      </c>
      <c r="S211" t="str">
        <f>IF('(8)'!$P156&lt;&gt;0,'(8)'!$P156,"")</f>
        <v/>
      </c>
      <c r="T211" t="str">
        <f>IF('(9)'!$P156&lt;&gt;0,'(9)'!$P156,"")</f>
        <v/>
      </c>
      <c r="U211" t="str">
        <f>IF('(10)'!$P156&lt;&gt;0,'(10)'!$P156,"")</f>
        <v/>
      </c>
      <c r="V211" t="str">
        <f>IF('(11)'!$P156&lt;&gt;0,'(11)'!$P156,"")</f>
        <v/>
      </c>
      <c r="W211" t="str">
        <f>IF('(12)'!$P156&lt;&gt;0,'(12)'!$P156,"")</f>
        <v/>
      </c>
      <c r="X211" t="str">
        <f>IF('(13)'!$P156&lt;&gt;0,'(13)'!$P156,"")</f>
        <v/>
      </c>
      <c r="Y211" t="str">
        <f>IF('(14)'!$P156&lt;&gt;0,'(14)'!$P156,"")</f>
        <v/>
      </c>
      <c r="Z211" t="str">
        <f>IF('(15)'!$P156&lt;&gt;0,'(15)'!$P156,"")</f>
        <v/>
      </c>
      <c r="AA211" t="str">
        <f>IF('(16)'!$P156&lt;&gt;0,'(16)'!$P156,"")</f>
        <v/>
      </c>
      <c r="AB211" t="str">
        <f>IF('(17)'!$P156&lt;&gt;0,'(17)'!$P156,"")</f>
        <v/>
      </c>
      <c r="AC211" t="str">
        <f>IF('(18)'!$P156&lt;&gt;0,'(18)'!$P156,"")</f>
        <v/>
      </c>
      <c r="AD211" t="str">
        <f>IF('(19)'!$P156&lt;&gt;0,'(19)'!$P156,"")</f>
        <v/>
      </c>
      <c r="AE211" t="str">
        <f>IF('(20)'!$P156&lt;&gt;0,'(20)'!$P156,"")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t="str">
        <f>IF('(1)'!$P157&lt;&gt;0,'(1)'!$P157,"")</f>
        <v/>
      </c>
      <c r="M212" t="str">
        <f>IF('(2)'!$P157&lt;&gt;0,'(2)'!$P157,"")</f>
        <v/>
      </c>
      <c r="N212" t="str">
        <f>IF('(3)'!$P157&lt;&gt;0,'(3)'!$P157,"")</f>
        <v/>
      </c>
      <c r="O212" t="str">
        <f>IF('(4)'!$P157&lt;&gt;0,'(4)'!$P157,"")</f>
        <v/>
      </c>
      <c r="P212" t="str">
        <f>IF('(5)'!$P157&lt;&gt;0,'(5)'!$P157,"")</f>
        <v/>
      </c>
      <c r="Q212" t="str">
        <f>IF('(6)'!$P157&lt;&gt;0,'(6)'!$P157,"")</f>
        <v/>
      </c>
      <c r="R212" t="str">
        <f>IF('(7)'!$P157&lt;&gt;0,'(7)'!$P157,"")</f>
        <v/>
      </c>
      <c r="S212" t="str">
        <f>IF('(8)'!$P157&lt;&gt;0,'(8)'!$P157,"")</f>
        <v/>
      </c>
      <c r="T212" t="str">
        <f>IF('(9)'!$P157&lt;&gt;0,'(9)'!$P157,"")</f>
        <v/>
      </c>
      <c r="U212" t="str">
        <f>IF('(10)'!$P157&lt;&gt;0,'(10)'!$P157,"")</f>
        <v/>
      </c>
      <c r="V212" t="str">
        <f>IF('(11)'!$P157&lt;&gt;0,'(11)'!$P157,"")</f>
        <v/>
      </c>
      <c r="W212" t="str">
        <f>IF('(12)'!$P157&lt;&gt;0,'(12)'!$P157,"")</f>
        <v/>
      </c>
      <c r="X212" t="str">
        <f>IF('(13)'!$P157&lt;&gt;0,'(13)'!$P157,"")</f>
        <v/>
      </c>
      <c r="Y212" t="str">
        <f>IF('(14)'!$P157&lt;&gt;0,'(14)'!$P157,"")</f>
        <v/>
      </c>
      <c r="Z212" t="str">
        <f>IF('(15)'!$P157&lt;&gt;0,'(15)'!$P157,"")</f>
        <v/>
      </c>
      <c r="AA212" t="str">
        <f>IF('(16)'!$P157&lt;&gt;0,'(16)'!$P157,"")</f>
        <v/>
      </c>
      <c r="AB212" t="str">
        <f>IF('(17)'!$P157&lt;&gt;0,'(17)'!$P157,"")</f>
        <v/>
      </c>
      <c r="AC212" t="str">
        <f>IF('(18)'!$P157&lt;&gt;0,'(18)'!$P157,"")</f>
        <v/>
      </c>
      <c r="AD212" t="str">
        <f>IF('(19)'!$P157&lt;&gt;0,'(19)'!$P157,"")</f>
        <v/>
      </c>
      <c r="AE212" t="str">
        <f>IF('(20)'!$P157&lt;&gt;0,'(20)'!$P157,"")</f>
        <v/>
      </c>
      <c r="AG212" s="1" t="str">
        <f t="shared" si="40"/>
        <v/>
      </c>
      <c r="AH212" s="1"/>
    </row>
    <row r="213" spans="1:34" ht="16.5">
      <c r="A213" s="1"/>
      <c r="B213" s="26">
        <f t="shared" si="37"/>
        <v>0.5</v>
      </c>
      <c r="C213" s="789" t="str">
        <f t="shared" si="39"/>
        <v>||||||||||||||||||||||||||||||||||||||||||</v>
      </c>
      <c r="D213" s="790"/>
      <c r="F213" s="8" t="s">
        <v>193</v>
      </c>
      <c r="G213" s="13" t="s">
        <v>341</v>
      </c>
      <c r="H213" s="11"/>
      <c r="I213" s="11"/>
      <c r="J213" s="11"/>
      <c r="K213" s="29" t="s">
        <v>71</v>
      </c>
      <c r="L213" t="str">
        <f>IF('(1)'!$P158&lt;&gt;0,'(1)'!$P158,"")</f>
        <v/>
      </c>
      <c r="M213" t="str">
        <f>IF('(2)'!$P158&lt;&gt;0,'(2)'!$P158,"")</f>
        <v/>
      </c>
      <c r="N213" t="str">
        <f>IF('(3)'!$P158&lt;&gt;0,'(3)'!$P158,"")</f>
        <v/>
      </c>
      <c r="O213" t="str">
        <f>IF('(4)'!$P158&lt;&gt;0,'(4)'!$P158,"")</f>
        <v/>
      </c>
      <c r="P213">
        <f>IF('(5)'!$P158&lt;&gt;0,'(5)'!$P158,"")</f>
        <v>3</v>
      </c>
      <c r="Q213" t="str">
        <f>IF('(6)'!$P158&lt;&gt;0,'(6)'!$P158,"")</f>
        <v/>
      </c>
      <c r="R213" t="str">
        <f>IF('(7)'!$P158&lt;&gt;0,'(7)'!$P158,"")</f>
        <v/>
      </c>
      <c r="S213" t="str">
        <f>IF('(8)'!$P158&lt;&gt;0,'(8)'!$P158,"")</f>
        <v/>
      </c>
      <c r="T213" t="str">
        <f>IF('(9)'!$P158&lt;&gt;0,'(9)'!$P158,"")</f>
        <v/>
      </c>
      <c r="U213" t="str">
        <f>IF('(10)'!$P158&lt;&gt;0,'(10)'!$P158,"")</f>
        <v/>
      </c>
      <c r="V213" t="str">
        <f>IF('(11)'!$P158&lt;&gt;0,'(11)'!$P158,"")</f>
        <v/>
      </c>
      <c r="W213" t="str">
        <f>IF('(12)'!$P158&lt;&gt;0,'(12)'!$P158,"")</f>
        <v/>
      </c>
      <c r="X213" t="str">
        <f>IF('(13)'!$P158&lt;&gt;0,'(13)'!$P158,"")</f>
        <v/>
      </c>
      <c r="Y213" t="str">
        <f>IF('(14)'!$P158&lt;&gt;0,'(14)'!$P158,"")</f>
        <v/>
      </c>
      <c r="Z213" t="str">
        <f>IF('(15)'!$P158&lt;&gt;0,'(15)'!$P158,"")</f>
        <v/>
      </c>
      <c r="AA213" t="str">
        <f>IF('(16)'!$P158&lt;&gt;0,'(16)'!$P158,"")</f>
        <v/>
      </c>
      <c r="AB213" t="str">
        <f>IF('(17)'!$P158&lt;&gt;0,'(17)'!$P158,"")</f>
        <v/>
      </c>
      <c r="AC213" t="str">
        <f>IF('(18)'!$P158&lt;&gt;0,'(18)'!$P158,"")</f>
        <v/>
      </c>
      <c r="AD213" t="str">
        <f>IF('(19)'!$P158&lt;&gt;0,'(19)'!$P158,"")</f>
        <v/>
      </c>
      <c r="AE213" t="str">
        <f>IF('(20)'!$P158&lt;&gt;0,'(20)'!$P158,"")</f>
        <v/>
      </c>
      <c r="AG213" s="1">
        <f t="shared" si="40"/>
        <v>3</v>
      </c>
      <c r="AH213" s="1"/>
    </row>
    <row r="214" spans="1:34" ht="16.5">
      <c r="A214" s="1"/>
      <c r="B214" s="26" t="e">
        <f t="shared" si="37"/>
        <v>#VALUE!</v>
      </c>
      <c r="C214" s="789" t="e">
        <f t="shared" si="39"/>
        <v>#VALUE!</v>
      </c>
      <c r="D214" s="790"/>
      <c r="F214" s="8" t="s">
        <v>194</v>
      </c>
      <c r="G214" s="13" t="s">
        <v>342</v>
      </c>
      <c r="H214" s="11"/>
      <c r="I214" s="11"/>
      <c r="J214" s="11"/>
      <c r="K214" s="29" t="s">
        <v>72</v>
      </c>
      <c r="L214" t="str">
        <f>IF('(1)'!$P159&lt;&gt;0,'(1)'!$P159,"")</f>
        <v/>
      </c>
      <c r="M214" t="str">
        <f>IF('(2)'!$P159&lt;&gt;0,'(2)'!$P159,"")</f>
        <v/>
      </c>
      <c r="N214" t="str">
        <f>IF('(3)'!$P159&lt;&gt;0,'(3)'!$P159,"")</f>
        <v/>
      </c>
      <c r="O214" t="str">
        <f>IF('(4)'!$P159&lt;&gt;0,'(4)'!$P159,"")</f>
        <v/>
      </c>
      <c r="P214" t="str">
        <f>IF('(5)'!$P159&lt;&gt;0,'(5)'!$P159,"")</f>
        <v/>
      </c>
      <c r="Q214" t="str">
        <f>IF('(6)'!$P159&lt;&gt;0,'(6)'!$P159,"")</f>
        <v/>
      </c>
      <c r="R214" t="str">
        <f>IF('(7)'!$P159&lt;&gt;0,'(7)'!$P159,"")</f>
        <v/>
      </c>
      <c r="S214" t="str">
        <f>IF('(8)'!$P159&lt;&gt;0,'(8)'!$P159,"")</f>
        <v/>
      </c>
      <c r="T214" t="str">
        <f>IF('(9)'!$P159&lt;&gt;0,'(9)'!$P159,"")</f>
        <v/>
      </c>
      <c r="U214" t="str">
        <f>IF('(10)'!$P159&lt;&gt;0,'(10)'!$P159,"")</f>
        <v/>
      </c>
      <c r="V214" t="str">
        <f>IF('(11)'!$P159&lt;&gt;0,'(11)'!$P159,"")</f>
        <v/>
      </c>
      <c r="W214" t="str">
        <f>IF('(12)'!$P159&lt;&gt;0,'(12)'!$P159,"")</f>
        <v/>
      </c>
      <c r="X214" t="str">
        <f>IF('(13)'!$P159&lt;&gt;0,'(13)'!$P159,"")</f>
        <v/>
      </c>
      <c r="Y214" t="str">
        <f>IF('(14)'!$P159&lt;&gt;0,'(14)'!$P159,"")</f>
        <v/>
      </c>
      <c r="Z214" t="str">
        <f>IF('(15)'!$P159&lt;&gt;0,'(15)'!$P159,"")</f>
        <v/>
      </c>
      <c r="AA214" t="str">
        <f>IF('(16)'!$P159&lt;&gt;0,'(16)'!$P159,"")</f>
        <v/>
      </c>
      <c r="AB214" t="str">
        <f>IF('(17)'!$P159&lt;&gt;0,'(17)'!$P159,"")</f>
        <v/>
      </c>
      <c r="AC214" t="str">
        <f>IF('(18)'!$P159&lt;&gt;0,'(18)'!$P159,"")</f>
        <v/>
      </c>
      <c r="AD214" t="str">
        <f>IF('(19)'!$P159&lt;&gt;0,'(19)'!$P159,"")</f>
        <v/>
      </c>
      <c r="AE214" t="str">
        <f>IF('(20)'!$P159&lt;&gt;0,'(20)'!$P159,"")</f>
        <v/>
      </c>
      <c r="AG214" s="1" t="str">
        <f t="shared" si="40"/>
        <v/>
      </c>
      <c r="AH214" s="1"/>
    </row>
    <row r="215" spans="1:34" ht="16.5">
      <c r="A215" s="1"/>
      <c r="B215" s="26"/>
      <c r="D215" s="74"/>
      <c r="F215" s="8"/>
      <c r="G215" s="11"/>
      <c r="H215" s="11"/>
      <c r="I215" s="11"/>
      <c r="J215" s="11"/>
      <c r="K215" s="29"/>
      <c r="AG215" s="1"/>
      <c r="AH215" s="1"/>
    </row>
    <row r="216" spans="1:34" ht="16.5">
      <c r="A216" s="25">
        <f>(AG216/60)*10</f>
        <v>0.78472222222222221</v>
      </c>
      <c r="B216" s="756" t="str">
        <f>REPT("|",AG216*14)</f>
        <v>|||||||||||||||||||||||||||||||||||||||||||||||||||||||||||||||||</v>
      </c>
      <c r="C216" s="784"/>
      <c r="D216" s="9" t="s">
        <v>195</v>
      </c>
      <c r="F216" s="75" t="s">
        <v>196</v>
      </c>
      <c r="G216" s="11"/>
      <c r="H216" s="11"/>
      <c r="I216" s="11"/>
      <c r="J216" s="11"/>
      <c r="K216" s="29"/>
      <c r="L216" s="182">
        <f>IF(SUM(L218:L222)&gt;0,AVERAGEIF(L218:L222, "&lt;&gt;0"),NA())</f>
        <v>4</v>
      </c>
      <c r="M216" s="182">
        <f t="shared" ref="M216:AE216" si="41">IF(SUM(M218:M222)&gt;0,AVERAGEIF(M218:M222, "&lt;&gt;0"),NA())</f>
        <v>5</v>
      </c>
      <c r="N216" s="182" t="e">
        <f t="shared" si="41"/>
        <v>#N/A</v>
      </c>
      <c r="O216" s="182" t="e">
        <f t="shared" si="41"/>
        <v>#N/A</v>
      </c>
      <c r="P216" s="182">
        <f t="shared" si="41"/>
        <v>6</v>
      </c>
      <c r="Q216" s="182" t="e">
        <f t="shared" si="41"/>
        <v>#N/A</v>
      </c>
      <c r="R216" s="182" t="e">
        <f t="shared" si="41"/>
        <v>#N/A</v>
      </c>
      <c r="S216" s="182" t="e">
        <f t="shared" si="41"/>
        <v>#N/A</v>
      </c>
      <c r="T216" s="182" t="e">
        <f t="shared" si="41"/>
        <v>#N/A</v>
      </c>
      <c r="U216" s="182" t="e">
        <f t="shared" si="41"/>
        <v>#N/A</v>
      </c>
      <c r="V216" s="182" t="e">
        <f t="shared" si="41"/>
        <v>#N/A</v>
      </c>
      <c r="W216" s="182" t="e">
        <f t="shared" si="41"/>
        <v>#N/A</v>
      </c>
      <c r="X216" s="182" t="e">
        <f t="shared" si="41"/>
        <v>#N/A</v>
      </c>
      <c r="Y216" s="182" t="e">
        <f t="shared" si="41"/>
        <v>#N/A</v>
      </c>
      <c r="Z216" s="182" t="e">
        <f t="shared" si="41"/>
        <v>#N/A</v>
      </c>
      <c r="AA216" s="182" t="e">
        <f t="shared" si="41"/>
        <v>#N/A</v>
      </c>
      <c r="AB216" s="182" t="e">
        <f t="shared" si="41"/>
        <v>#N/A</v>
      </c>
      <c r="AC216" s="182" t="e">
        <f t="shared" si="41"/>
        <v>#N/A</v>
      </c>
      <c r="AD216" s="182" t="e">
        <f t="shared" si="41"/>
        <v>#N/A</v>
      </c>
      <c r="AE216" s="182" t="e">
        <f t="shared" si="41"/>
        <v>#N/A</v>
      </c>
      <c r="AG216" s="78">
        <f>IF(SUM(AG218:AG222)&gt;0,AVERAGEIF(AG218:AG222, "&lt;&gt;0"),"")</f>
        <v>4.708333333333333</v>
      </c>
      <c r="AH216" s="1"/>
    </row>
    <row r="217" spans="1:34" ht="16.5">
      <c r="A217" s="1"/>
      <c r="B217" s="26"/>
      <c r="D217" s="74"/>
      <c r="F217" s="8"/>
      <c r="G217" s="11"/>
      <c r="H217" s="11"/>
      <c r="I217" s="11"/>
      <c r="J217" s="11"/>
      <c r="K217" s="29"/>
      <c r="AG217" s="1"/>
      <c r="AH217" s="1"/>
    </row>
    <row r="218" spans="1:34" ht="16.5">
      <c r="A218" s="1"/>
      <c r="B218" s="26" t="e">
        <f t="shared" si="37"/>
        <v>#VALUE!</v>
      </c>
      <c r="C218" s="789" t="e">
        <f>REPT("|",AG218*14)</f>
        <v>#VALUE!</v>
      </c>
      <c r="D218" s="790"/>
      <c r="F218" s="8" t="s">
        <v>197</v>
      </c>
      <c r="G218" s="13" t="s">
        <v>343</v>
      </c>
      <c r="H218" s="11"/>
      <c r="I218" s="11"/>
      <c r="J218" s="11"/>
      <c r="K218" s="29" t="s">
        <v>73</v>
      </c>
      <c r="L218" t="str">
        <f>IF('(1)'!$P165&lt;&gt;0,'(1)'!$P165,"")</f>
        <v/>
      </c>
      <c r="M218" t="str">
        <f>IF('(2)'!$P165&lt;&gt;0,'(2)'!$P165,"")</f>
        <v/>
      </c>
      <c r="N218" t="str">
        <f>IF('(3)'!$P165&lt;&gt;0,'(3)'!$P165,"")</f>
        <v/>
      </c>
      <c r="O218" t="str">
        <f>IF('(4)'!$P165&lt;&gt;0,'(4)'!$P165,"")</f>
        <v/>
      </c>
      <c r="P218" t="str">
        <f>IF('(5)'!$P165&lt;&gt;0,'(5)'!$P165,"")</f>
        <v/>
      </c>
      <c r="Q218" t="str">
        <f>IF('(6)'!$P165&lt;&gt;0,'(6)'!$P165,"")</f>
        <v/>
      </c>
      <c r="R218" t="str">
        <f>IF('(7)'!$P165&lt;&gt;0,'(7)'!$P165,"")</f>
        <v/>
      </c>
      <c r="S218" t="str">
        <f>IF('(8)'!$P165&lt;&gt;0,'(8)'!$P165,"")</f>
        <v/>
      </c>
      <c r="T218" t="str">
        <f>IF('(9)'!$P165&lt;&gt;0,'(9)'!$P165,"")</f>
        <v/>
      </c>
      <c r="U218" t="str">
        <f>IF('(10)'!$P165&lt;&gt;0,'(10)'!$P165,"")</f>
        <v/>
      </c>
      <c r="V218" t="str">
        <f>IF('(11)'!$P165&lt;&gt;0,'(11)'!$P165,"")</f>
        <v/>
      </c>
      <c r="W218" t="str">
        <f>IF('(12)'!$P165&lt;&gt;0,'(12)'!$P165,"")</f>
        <v/>
      </c>
      <c r="X218" t="str">
        <f>IF('(13)'!$P165&lt;&gt;0,'(13)'!$P165,"")</f>
        <v/>
      </c>
      <c r="Y218" t="str">
        <f>IF('(14)'!$P165&lt;&gt;0,'(14)'!$P165,"")</f>
        <v/>
      </c>
      <c r="Z218" t="str">
        <f>IF('(15)'!$P165&lt;&gt;0,'(15)'!$P165,"")</f>
        <v/>
      </c>
      <c r="AA218" t="str">
        <f>IF('(16)'!$P165&lt;&gt;0,'(16)'!$P165,"")</f>
        <v/>
      </c>
      <c r="AB218" t="str">
        <f>IF('(17)'!$P165&lt;&gt;0,'(17)'!$P165,"")</f>
        <v/>
      </c>
      <c r="AC218" t="str">
        <f>IF('(18)'!$P165&lt;&gt;0,'(18)'!$P165,"")</f>
        <v/>
      </c>
      <c r="AD218" t="str">
        <f>IF('(19)'!$P165&lt;&gt;0,'(19)'!$P165,"")</f>
        <v/>
      </c>
      <c r="AE218" t="str">
        <f>IF('(20)'!$P165&lt;&gt;0,'(20)'!$P165,"")</f>
        <v/>
      </c>
      <c r="AG218" s="1" t="str">
        <f>IF(SUM(L218:AE218)=0,"",AVERAGEIF(L218:AE218,"&gt;0"))</f>
        <v/>
      </c>
      <c r="AH218" s="1"/>
    </row>
    <row r="219" spans="1:34" ht="16.5">
      <c r="A219" s="1"/>
      <c r="B219" s="26">
        <f t="shared" si="37"/>
        <v>0.75</v>
      </c>
      <c r="C219" s="789" t="str">
        <f>REPT("|",AG219*14)</f>
        <v>|||||||||||||||||||||||||||||||||||||||||||||||||||||||||||||||</v>
      </c>
      <c r="D219" s="790"/>
      <c r="F219" s="8" t="s">
        <v>198</v>
      </c>
      <c r="G219" s="13" t="s">
        <v>344</v>
      </c>
      <c r="H219" s="11"/>
      <c r="I219" s="11"/>
      <c r="J219" s="11"/>
      <c r="K219" s="29" t="s">
        <v>74</v>
      </c>
      <c r="L219">
        <f>IF('(1)'!$P166&lt;&gt;0,'(1)'!$P166,"")</f>
        <v>3</v>
      </c>
      <c r="M219" t="str">
        <f>IF('(2)'!$P166&lt;&gt;0,'(2)'!$P166,"")</f>
        <v/>
      </c>
      <c r="N219" t="str">
        <f>IF('(3)'!$P166&lt;&gt;0,'(3)'!$P166,"")</f>
        <v/>
      </c>
      <c r="O219" t="str">
        <f>IF('(4)'!$P166&lt;&gt;0,'(4)'!$P166,"")</f>
        <v/>
      </c>
      <c r="P219">
        <f>IF('(5)'!$P166&lt;&gt;0,'(5)'!$P166,"")</f>
        <v>6</v>
      </c>
      <c r="Q219" t="str">
        <f>IF('(6)'!$P166&lt;&gt;0,'(6)'!$P166,"")</f>
        <v/>
      </c>
      <c r="R219" t="str">
        <f>IF('(7)'!$P166&lt;&gt;0,'(7)'!$P166,"")</f>
        <v/>
      </c>
      <c r="S219" t="str">
        <f>IF('(8)'!$P166&lt;&gt;0,'(8)'!$P166,"")</f>
        <v/>
      </c>
      <c r="T219" t="str">
        <f>IF('(9)'!$P166&lt;&gt;0,'(9)'!$P166,"")</f>
        <v/>
      </c>
      <c r="U219" t="str">
        <f>IF('(10)'!$P166&lt;&gt;0,'(10)'!$P166,"")</f>
        <v/>
      </c>
      <c r="V219" t="str">
        <f>IF('(11)'!$P166&lt;&gt;0,'(11)'!$P166,"")</f>
        <v/>
      </c>
      <c r="W219" t="str">
        <f>IF('(12)'!$P166&lt;&gt;0,'(12)'!$P166,"")</f>
        <v/>
      </c>
      <c r="X219" t="str">
        <f>IF('(13)'!$P166&lt;&gt;0,'(13)'!$P166,"")</f>
        <v/>
      </c>
      <c r="Y219" t="str">
        <f>IF('(14)'!$P166&lt;&gt;0,'(14)'!$P166,"")</f>
        <v/>
      </c>
      <c r="Z219" t="str">
        <f>IF('(15)'!$P166&lt;&gt;0,'(15)'!$P166,"")</f>
        <v/>
      </c>
      <c r="AA219" t="str">
        <f>IF('(16)'!$P166&lt;&gt;0,'(16)'!$P166,"")</f>
        <v/>
      </c>
      <c r="AB219" t="str">
        <f>IF('(17)'!$P166&lt;&gt;0,'(17)'!$P166,"")</f>
        <v/>
      </c>
      <c r="AC219" t="str">
        <f>IF('(18)'!$P166&lt;&gt;0,'(18)'!$P166,"")</f>
        <v/>
      </c>
      <c r="AD219" t="str">
        <f>IF('(19)'!$P166&lt;&gt;0,'(19)'!$P166,"")</f>
        <v/>
      </c>
      <c r="AE219" t="str">
        <f>IF('(20)'!$P166&lt;&gt;0,'(20)'!$P166,"")</f>
        <v/>
      </c>
      <c r="AG219" s="1">
        <f>IF(SUM(L219:AE219)=0,"",AVERAGEIF(L219:AE219,"&gt;0"))</f>
        <v>4.5</v>
      </c>
      <c r="AH219" s="1"/>
    </row>
    <row r="220" spans="1:34" ht="16.5">
      <c r="A220" s="1"/>
      <c r="B220" s="26">
        <f t="shared" si="37"/>
        <v>0.66666666666666663</v>
      </c>
      <c r="C220" s="789" t="str">
        <f>REPT("|",AG220*14)</f>
        <v>||||||||||||||||||||||||||||||||||||||||||||||||||||||||</v>
      </c>
      <c r="D220" s="790"/>
      <c r="F220" s="8" t="s">
        <v>199</v>
      </c>
      <c r="G220" s="13" t="s">
        <v>345</v>
      </c>
      <c r="H220" s="11"/>
      <c r="I220" s="11"/>
      <c r="J220" s="11"/>
      <c r="K220" s="29" t="s">
        <v>75</v>
      </c>
      <c r="L220">
        <f>IF('(1)'!$P167&lt;&gt;0,'(1)'!$P167,"")</f>
        <v>4</v>
      </c>
      <c r="M220" t="str">
        <f>IF('(2)'!$P167&lt;&gt;0,'(2)'!$P167,"")</f>
        <v/>
      </c>
      <c r="N220" t="str">
        <f>IF('(3)'!$P167&lt;&gt;0,'(3)'!$P167,"")</f>
        <v/>
      </c>
      <c r="O220" t="str">
        <f>IF('(4)'!$P167&lt;&gt;0,'(4)'!$P167,"")</f>
        <v/>
      </c>
      <c r="P220" t="str">
        <f>IF('(5)'!$P167&lt;&gt;0,'(5)'!$P167,"")</f>
        <v/>
      </c>
      <c r="Q220" t="str">
        <f>IF('(6)'!$P167&lt;&gt;0,'(6)'!$P167,"")</f>
        <v/>
      </c>
      <c r="R220" t="str">
        <f>IF('(7)'!$P167&lt;&gt;0,'(7)'!$P167,"")</f>
        <v/>
      </c>
      <c r="S220" t="str">
        <f>IF('(8)'!$P167&lt;&gt;0,'(8)'!$P167,"")</f>
        <v/>
      </c>
      <c r="T220" t="str">
        <f>IF('(9)'!$P167&lt;&gt;0,'(9)'!$P167,"")</f>
        <v/>
      </c>
      <c r="U220" t="str">
        <f>IF('(10)'!$P167&lt;&gt;0,'(10)'!$P167,"")</f>
        <v/>
      </c>
      <c r="V220" t="str">
        <f>IF('(11)'!$P167&lt;&gt;0,'(11)'!$P167,"")</f>
        <v/>
      </c>
      <c r="W220" t="str">
        <f>IF('(12)'!$P167&lt;&gt;0,'(12)'!$P167,"")</f>
        <v/>
      </c>
      <c r="X220" t="str">
        <f>IF('(13)'!$P167&lt;&gt;0,'(13)'!$P167,"")</f>
        <v/>
      </c>
      <c r="Y220" t="str">
        <f>IF('(14)'!$P167&lt;&gt;0,'(14)'!$P167,"")</f>
        <v/>
      </c>
      <c r="Z220" t="str">
        <f>IF('(15)'!$P167&lt;&gt;0,'(15)'!$P167,"")</f>
        <v/>
      </c>
      <c r="AA220" t="str">
        <f>IF('(16)'!$P167&lt;&gt;0,'(16)'!$P167,"")</f>
        <v/>
      </c>
      <c r="AB220" t="str">
        <f>IF('(17)'!$P167&lt;&gt;0,'(17)'!$P167,"")</f>
        <v/>
      </c>
      <c r="AC220" t="str">
        <f>IF('(18)'!$P167&lt;&gt;0,'(18)'!$P167,"")</f>
        <v/>
      </c>
      <c r="AD220" t="str">
        <f>IF('(19)'!$P167&lt;&gt;0,'(19)'!$P167,"")</f>
        <v/>
      </c>
      <c r="AE220" t="str">
        <f>IF('(20)'!$P167&lt;&gt;0,'(20)'!$P167,"")</f>
        <v/>
      </c>
      <c r="AG220" s="1">
        <f>IF(SUM(L220:AE220)=0,"",AVERAGEIF(L220:AE220,"&gt;0"))</f>
        <v>4</v>
      </c>
      <c r="AH220" s="1"/>
    </row>
    <row r="221" spans="1:34" ht="16.5">
      <c r="A221" s="1"/>
      <c r="B221" s="26">
        <f t="shared" si="37"/>
        <v>0.88888888888888884</v>
      </c>
      <c r="C221" s="789" t="str">
        <f>REPT("|",AG221*14)</f>
        <v>||||||||||||||||||||||||||||||||||||||||||||||||||||||||||||||||||||||||||</v>
      </c>
      <c r="D221" s="790"/>
      <c r="F221" s="8" t="s">
        <v>200</v>
      </c>
      <c r="G221" s="13" t="s">
        <v>346</v>
      </c>
      <c r="H221" s="11"/>
      <c r="I221" s="11"/>
      <c r="J221" s="11"/>
      <c r="K221" s="29"/>
      <c r="L221">
        <f>IF('(1)'!$P168&lt;&gt;0,'(1)'!$P168,"")</f>
        <v>5</v>
      </c>
      <c r="M221">
        <f>IF('(2)'!$P168&lt;&gt;0,'(2)'!$P168,"")</f>
        <v>5</v>
      </c>
      <c r="N221" t="str">
        <f>IF('(3)'!$P168&lt;&gt;0,'(3)'!$P168,"")</f>
        <v/>
      </c>
      <c r="O221" t="str">
        <f>IF('(4)'!$P168&lt;&gt;0,'(4)'!$P168,"")</f>
        <v/>
      </c>
      <c r="P221">
        <f>IF('(5)'!$P168&lt;&gt;0,'(5)'!$P168,"")</f>
        <v>6</v>
      </c>
      <c r="Q221" t="str">
        <f>IF('(6)'!$P168&lt;&gt;0,'(6)'!$P168,"")</f>
        <v/>
      </c>
      <c r="R221" t="str">
        <f>IF('(7)'!$P168&lt;&gt;0,'(7)'!$P168,"")</f>
        <v/>
      </c>
      <c r="S221" t="str">
        <f>IF('(8)'!$P168&lt;&gt;0,'(8)'!$P168,"")</f>
        <v/>
      </c>
      <c r="T221" t="str">
        <f>IF('(9)'!$P168&lt;&gt;0,'(9)'!$P168,"")</f>
        <v/>
      </c>
      <c r="U221" t="str">
        <f>IF('(10)'!$P168&lt;&gt;0,'(10)'!$P168,"")</f>
        <v/>
      </c>
      <c r="V221" t="str">
        <f>IF('(11)'!$P168&lt;&gt;0,'(11)'!$P168,"")</f>
        <v/>
      </c>
      <c r="W221" t="str">
        <f>IF('(12)'!$P168&lt;&gt;0,'(12)'!$P168,"")</f>
        <v/>
      </c>
      <c r="X221" t="str">
        <f>IF('(13)'!$P168&lt;&gt;0,'(13)'!$P168,"")</f>
        <v/>
      </c>
      <c r="Y221" t="str">
        <f>IF('(14)'!$P168&lt;&gt;0,'(14)'!$P168,"")</f>
        <v/>
      </c>
      <c r="Z221" t="str">
        <f>IF('(15)'!$P168&lt;&gt;0,'(15)'!$P168,"")</f>
        <v/>
      </c>
      <c r="AA221" t="str">
        <f>IF('(16)'!$P168&lt;&gt;0,'(16)'!$P168,"")</f>
        <v/>
      </c>
      <c r="AB221" t="str">
        <f>IF('(17)'!$P168&lt;&gt;0,'(17)'!$P168,"")</f>
        <v/>
      </c>
      <c r="AC221" t="str">
        <f>IF('(18)'!$P168&lt;&gt;0,'(18)'!$P168,"")</f>
        <v/>
      </c>
      <c r="AD221" t="str">
        <f>IF('(19)'!$P168&lt;&gt;0,'(19)'!$P168,"")</f>
        <v/>
      </c>
      <c r="AE221" t="str">
        <f>IF('(20)'!$P168&lt;&gt;0,'(20)'!$P168,"")</f>
        <v/>
      </c>
      <c r="AG221" s="1">
        <f>IF(SUM(L221:AE221)=0,"",AVERAGEIF(L221:AE221,"&gt;0"))</f>
        <v>5.333333333333333</v>
      </c>
      <c r="AH221" s="1"/>
    </row>
    <row r="222" spans="1:34" ht="16.5">
      <c r="A222" s="1"/>
      <c r="B222" s="26">
        <f t="shared" si="37"/>
        <v>0.83333333333333326</v>
      </c>
      <c r="C222" s="789" t="str">
        <f>REPT("|",AG222*14)</f>
        <v>||||||||||||||||||||||||||||||||||||||||||||||||||||||||||||||||||||||</v>
      </c>
      <c r="D222" s="790"/>
      <c r="F222" s="8" t="s">
        <v>201</v>
      </c>
      <c r="G222" s="13" t="s">
        <v>347</v>
      </c>
      <c r="H222" s="11"/>
      <c r="I222" s="11"/>
      <c r="J222" s="11"/>
      <c r="K222" s="29"/>
      <c r="L222" t="str">
        <f>IF('(1)'!$P169&lt;&gt;0,'(1)'!$P169,"")</f>
        <v/>
      </c>
      <c r="M222">
        <f>IF('(2)'!$P169&lt;&gt;0,'(2)'!$P169,"")</f>
        <v>5</v>
      </c>
      <c r="N222" t="str">
        <f>IF('(3)'!$P169&lt;&gt;0,'(3)'!$P169,"")</f>
        <v/>
      </c>
      <c r="O222" t="str">
        <f>IF('(4)'!$P169&lt;&gt;0,'(4)'!$P169,"")</f>
        <v/>
      </c>
      <c r="P222" t="str">
        <f>IF('(5)'!$P169&lt;&gt;0,'(5)'!$P169,"")</f>
        <v/>
      </c>
      <c r="Q222" t="str">
        <f>IF('(6)'!$P169&lt;&gt;0,'(6)'!$P169,"")</f>
        <v/>
      </c>
      <c r="R222" t="str">
        <f>IF('(7)'!$P169&lt;&gt;0,'(7)'!$P169,"")</f>
        <v/>
      </c>
      <c r="S222" t="str">
        <f>IF('(8)'!$P169&lt;&gt;0,'(8)'!$P169,"")</f>
        <v/>
      </c>
      <c r="T222" t="str">
        <f>IF('(9)'!$P169&lt;&gt;0,'(9)'!$P169,"")</f>
        <v/>
      </c>
      <c r="U222" t="str">
        <f>IF('(10)'!$P169&lt;&gt;0,'(10)'!$P169,"")</f>
        <v/>
      </c>
      <c r="V222" t="str">
        <f>IF('(11)'!$P169&lt;&gt;0,'(11)'!$P169,"")</f>
        <v/>
      </c>
      <c r="W222" t="str">
        <f>IF('(12)'!$P169&lt;&gt;0,'(12)'!$P169,"")</f>
        <v/>
      </c>
      <c r="X222" t="str">
        <f>IF('(13)'!$P169&lt;&gt;0,'(13)'!$P169,"")</f>
        <v/>
      </c>
      <c r="Y222" t="str">
        <f>IF('(14)'!$P169&lt;&gt;0,'(14)'!$P169,"")</f>
        <v/>
      </c>
      <c r="Z222" t="str">
        <f>IF('(15)'!$P169&lt;&gt;0,'(15)'!$P169,"")</f>
        <v/>
      </c>
      <c r="AA222" t="str">
        <f>IF('(16)'!$P169&lt;&gt;0,'(16)'!$P169,"")</f>
        <v/>
      </c>
      <c r="AB222" t="str">
        <f>IF('(17)'!$P169&lt;&gt;0,'(17)'!$P169,"")</f>
        <v/>
      </c>
      <c r="AC222" t="str">
        <f>IF('(18)'!$P169&lt;&gt;0,'(18)'!$P169,"")</f>
        <v/>
      </c>
      <c r="AD222" t="str">
        <f>IF('(19)'!$P169&lt;&gt;0,'(19)'!$P169,"")</f>
        <v/>
      </c>
      <c r="AE222" t="str">
        <f>IF('(20)'!$P169&lt;&gt;0,'(20)'!$P169,"")</f>
        <v/>
      </c>
      <c r="AG222" s="1">
        <f>IF(SUM(L222:AE222)=0,"",AVERAGEIF(L222:AE222,"&gt;0"))</f>
        <v>5</v>
      </c>
      <c r="AH222" s="1"/>
    </row>
    <row r="223" spans="1:34" ht="16.5">
      <c r="A223" s="1"/>
      <c r="B223" s="26"/>
      <c r="D223" s="74"/>
      <c r="F223" s="8"/>
      <c r="G223" s="11"/>
      <c r="H223" s="11"/>
      <c r="I223" s="11"/>
      <c r="J223" s="11"/>
      <c r="K223" s="29"/>
      <c r="AG223" s="1"/>
      <c r="AH223" s="1"/>
    </row>
    <row r="224" spans="1:34" ht="16.5">
      <c r="A224" s="25">
        <f>(AG224/60)*10</f>
        <v>0.91666666666666663</v>
      </c>
      <c r="B224" s="756" t="str">
        <f>REPT("|",AG224*14)</f>
        <v>|||||||||||||||||||||||||||||||||||||||||||||||||||||||||||||||||||||||||||||</v>
      </c>
      <c r="C224" s="784"/>
      <c r="D224" s="9" t="s">
        <v>204</v>
      </c>
      <c r="F224" s="75" t="s">
        <v>205</v>
      </c>
      <c r="G224" s="11"/>
      <c r="H224" s="11"/>
      <c r="I224" s="11"/>
      <c r="J224" s="11"/>
      <c r="K224" s="29"/>
      <c r="L224" s="182" t="e">
        <f>IF(SUM(L226:L228)&gt;0,AVERAGEIF(L226:L228, "&lt;&gt;0"),NA())</f>
        <v>#N/A</v>
      </c>
      <c r="M224" s="182">
        <f t="shared" ref="M224:AE224" si="42">IF(SUM(M226:M228)&gt;0,AVERAGEIF(M226:M228, "&lt;&gt;0"),NA())</f>
        <v>5.5</v>
      </c>
      <c r="N224" s="182" t="e">
        <f t="shared" si="42"/>
        <v>#N/A</v>
      </c>
      <c r="O224" s="182" t="e">
        <f t="shared" si="42"/>
        <v>#N/A</v>
      </c>
      <c r="P224" s="182" t="e">
        <f t="shared" si="42"/>
        <v>#N/A</v>
      </c>
      <c r="Q224" s="182" t="e">
        <f t="shared" si="42"/>
        <v>#N/A</v>
      </c>
      <c r="R224" s="182" t="e">
        <f t="shared" si="42"/>
        <v>#N/A</v>
      </c>
      <c r="S224" s="182" t="e">
        <f t="shared" si="42"/>
        <v>#N/A</v>
      </c>
      <c r="T224" s="182" t="e">
        <f t="shared" si="42"/>
        <v>#N/A</v>
      </c>
      <c r="U224" s="182" t="e">
        <f t="shared" si="42"/>
        <v>#N/A</v>
      </c>
      <c r="V224" s="182" t="e">
        <f t="shared" si="42"/>
        <v>#N/A</v>
      </c>
      <c r="W224" s="182" t="e">
        <f t="shared" si="42"/>
        <v>#N/A</v>
      </c>
      <c r="X224" s="182" t="e">
        <f t="shared" si="42"/>
        <v>#N/A</v>
      </c>
      <c r="Y224" s="182" t="e">
        <f t="shared" si="42"/>
        <v>#N/A</v>
      </c>
      <c r="Z224" s="182" t="e">
        <f t="shared" si="42"/>
        <v>#N/A</v>
      </c>
      <c r="AA224" s="182" t="e">
        <f t="shared" si="42"/>
        <v>#N/A</v>
      </c>
      <c r="AB224" s="182" t="e">
        <f t="shared" si="42"/>
        <v>#N/A</v>
      </c>
      <c r="AC224" s="182" t="e">
        <f t="shared" si="42"/>
        <v>#N/A</v>
      </c>
      <c r="AD224" s="182" t="e">
        <f t="shared" si="42"/>
        <v>#N/A</v>
      </c>
      <c r="AE224" s="182" t="e">
        <f t="shared" si="42"/>
        <v>#N/A</v>
      </c>
      <c r="AG224" s="78">
        <f>IF(SUM(AG226:AG228)&gt;0,AVERAGEIF(AG226:AG228, "&lt;&gt;0"),"")</f>
        <v>5.5</v>
      </c>
      <c r="AH224" s="1"/>
    </row>
    <row r="225" spans="1:34" ht="16.5">
      <c r="A225" s="1"/>
      <c r="B225" s="26"/>
      <c r="D225" s="74"/>
      <c r="F225" s="8"/>
      <c r="G225" s="11"/>
      <c r="H225" s="11"/>
      <c r="I225" s="11"/>
      <c r="J225" s="11"/>
      <c r="K225" s="29"/>
      <c r="AG225" s="1"/>
      <c r="AH225" s="1"/>
    </row>
    <row r="226" spans="1:34" ht="16.5">
      <c r="A226" s="1"/>
      <c r="B226" s="26" t="e">
        <f t="shared" si="37"/>
        <v>#VALUE!</v>
      </c>
      <c r="C226" s="789" t="e">
        <f>REPT("|",AG226*14)</f>
        <v>#VALUE!</v>
      </c>
      <c r="D226" s="790"/>
      <c r="F226" s="8" t="s">
        <v>206</v>
      </c>
      <c r="G226" s="13" t="s">
        <v>348</v>
      </c>
      <c r="H226" s="11"/>
      <c r="I226" s="11"/>
      <c r="J226" s="11"/>
      <c r="K226" s="29"/>
      <c r="L226" t="str">
        <f>IF('(1)'!$P173&lt;&gt;0,'(1)'!$P173,"")</f>
        <v/>
      </c>
      <c r="M226" t="str">
        <f>IF('(2)'!$P173&lt;&gt;0,'(2)'!$P173,"")</f>
        <v/>
      </c>
      <c r="N226" t="str">
        <f>IF('(3)'!$P173&lt;&gt;0,'(3)'!$P173,"")</f>
        <v/>
      </c>
      <c r="O226" t="str">
        <f>IF('(4)'!$P173&lt;&gt;0,'(4)'!$P173,"")</f>
        <v/>
      </c>
      <c r="P226" t="str">
        <f>IF('(5)'!$P173&lt;&gt;0,'(5)'!$P173,"")</f>
        <v/>
      </c>
      <c r="Q226" t="str">
        <f>IF('(6)'!$P173&lt;&gt;0,'(6)'!$P173,"")</f>
        <v/>
      </c>
      <c r="R226" t="str">
        <f>IF('(7)'!$P173&lt;&gt;0,'(7)'!$P173,"")</f>
        <v/>
      </c>
      <c r="S226" t="str">
        <f>IF('(8)'!$P173&lt;&gt;0,'(8)'!$P173,"")</f>
        <v/>
      </c>
      <c r="T226" t="str">
        <f>IF('(9)'!$P173&lt;&gt;0,'(9)'!$P173,"")</f>
        <v/>
      </c>
      <c r="U226" t="str">
        <f>IF('(10)'!$P173&lt;&gt;0,'(10)'!$P173,"")</f>
        <v/>
      </c>
      <c r="V226" t="str">
        <f>IF('(11)'!$P173&lt;&gt;0,'(11)'!$P173,"")</f>
        <v/>
      </c>
      <c r="W226" t="str">
        <f>IF('(12)'!$P173&lt;&gt;0,'(12)'!$P173,"")</f>
        <v/>
      </c>
      <c r="X226" t="str">
        <f>IF('(13)'!$P173&lt;&gt;0,'(13)'!$P173,"")</f>
        <v/>
      </c>
      <c r="Y226" t="str">
        <f>IF('(14)'!$P173&lt;&gt;0,'(14)'!$P173,"")</f>
        <v/>
      </c>
      <c r="Z226" t="str">
        <f>IF('(15)'!$P173&lt;&gt;0,'(15)'!$P173,"")</f>
        <v/>
      </c>
      <c r="AA226" t="str">
        <f>IF('(16)'!$P173&lt;&gt;0,'(16)'!$P173,"")</f>
        <v/>
      </c>
      <c r="AB226" t="str">
        <f>IF('(17)'!$P173&lt;&gt;0,'(17)'!$P173,"")</f>
        <v/>
      </c>
      <c r="AC226" t="str">
        <f>IF('(18)'!$P173&lt;&gt;0,'(18)'!$P173,"")</f>
        <v/>
      </c>
      <c r="AD226" t="str">
        <f>IF('(19)'!$P173&lt;&gt;0,'(19)'!$P173,"")</f>
        <v/>
      </c>
      <c r="AE226" t="str">
        <f>IF('(20)'!$P173&lt;&gt;0,'(20)'!$P173,"")</f>
        <v/>
      </c>
      <c r="AG226" s="1" t="str">
        <f>IF(SUM(L226:AE226)=0,"",AVERAGEIF(L226:AE226,"&gt;0"))</f>
        <v/>
      </c>
      <c r="AH226" s="1"/>
    </row>
    <row r="227" spans="1:34" ht="16.5">
      <c r="A227" s="1"/>
      <c r="B227" s="26">
        <f t="shared" si="37"/>
        <v>1</v>
      </c>
      <c r="C227" s="789" t="str">
        <f>REPT("|",AG227*14)</f>
        <v>||||||||||||||||||||||||||||||||||||||||||||||||||||||||||||||||||||||||||||||||||||</v>
      </c>
      <c r="D227" s="790"/>
      <c r="F227" s="8" t="s">
        <v>207</v>
      </c>
      <c r="G227" s="13" t="s">
        <v>349</v>
      </c>
      <c r="H227" s="11"/>
      <c r="I227" s="11"/>
      <c r="J227" s="11"/>
      <c r="K227" s="29"/>
      <c r="L227" t="str">
        <f>IF('(1)'!$P174&lt;&gt;0,'(1)'!$P174,"")</f>
        <v/>
      </c>
      <c r="M227">
        <f>IF('(2)'!$P174&lt;&gt;0,'(2)'!$P174,"")</f>
        <v>6</v>
      </c>
      <c r="N227" t="str">
        <f>IF('(3)'!$P174&lt;&gt;0,'(3)'!$P174,"")</f>
        <v/>
      </c>
      <c r="O227" t="str">
        <f>IF('(4)'!$P174&lt;&gt;0,'(4)'!$P174,"")</f>
        <v/>
      </c>
      <c r="P227" t="str">
        <f>IF('(5)'!$P174&lt;&gt;0,'(5)'!$P174,"")</f>
        <v/>
      </c>
      <c r="Q227" t="str">
        <f>IF('(6)'!$P174&lt;&gt;0,'(6)'!$P174,"")</f>
        <v/>
      </c>
      <c r="R227" t="str">
        <f>IF('(7)'!$P174&lt;&gt;0,'(7)'!$P174,"")</f>
        <v/>
      </c>
      <c r="S227" t="str">
        <f>IF('(8)'!$P174&lt;&gt;0,'(8)'!$P174,"")</f>
        <v/>
      </c>
      <c r="T227" t="str">
        <f>IF('(9)'!$P174&lt;&gt;0,'(9)'!$P174,"")</f>
        <v/>
      </c>
      <c r="U227" t="str">
        <f>IF('(10)'!$P174&lt;&gt;0,'(10)'!$P174,"")</f>
        <v/>
      </c>
      <c r="V227" t="str">
        <f>IF('(11)'!$P174&lt;&gt;0,'(11)'!$P174,"")</f>
        <v/>
      </c>
      <c r="W227" t="str">
        <f>IF('(12)'!$P174&lt;&gt;0,'(12)'!$P174,"")</f>
        <v/>
      </c>
      <c r="X227" t="str">
        <f>IF('(13)'!$P174&lt;&gt;0,'(13)'!$P174,"")</f>
        <v/>
      </c>
      <c r="Y227" t="str">
        <f>IF('(14)'!$P174&lt;&gt;0,'(14)'!$P174,"")</f>
        <v/>
      </c>
      <c r="Z227" t="str">
        <f>IF('(15)'!$P174&lt;&gt;0,'(15)'!$P174,"")</f>
        <v/>
      </c>
      <c r="AA227" t="str">
        <f>IF('(16)'!$P174&lt;&gt;0,'(16)'!$P174,"")</f>
        <v/>
      </c>
      <c r="AB227" t="str">
        <f>IF('(17)'!$P174&lt;&gt;0,'(17)'!$P174,"")</f>
        <v/>
      </c>
      <c r="AC227" t="str">
        <f>IF('(18)'!$P174&lt;&gt;0,'(18)'!$P174,"")</f>
        <v/>
      </c>
      <c r="AD227" t="str">
        <f>IF('(19)'!$P174&lt;&gt;0,'(19)'!$P174,"")</f>
        <v/>
      </c>
      <c r="AE227" t="str">
        <f>IF('(20)'!$P174&lt;&gt;0,'(20)'!$P174,"")</f>
        <v/>
      </c>
      <c r="AG227" s="1">
        <f>IF(SUM(L227:AE227)=0,"",AVERAGEIF(L227:AE227,"&gt;0"))</f>
        <v>6</v>
      </c>
      <c r="AH227" s="1"/>
    </row>
    <row r="228" spans="1:34" ht="16.5">
      <c r="A228" s="1"/>
      <c r="B228" s="26">
        <f t="shared" si="37"/>
        <v>0.83333333333333326</v>
      </c>
      <c r="C228" s="789" t="str">
        <f>REPT("|",AG228*14)</f>
        <v>||||||||||||||||||||||||||||||||||||||||||||||||||||||||||||||||||||||</v>
      </c>
      <c r="D228" s="790"/>
      <c r="F228" s="8" t="s">
        <v>208</v>
      </c>
      <c r="G228" s="13" t="s">
        <v>350</v>
      </c>
      <c r="H228" s="11"/>
      <c r="I228" s="11"/>
      <c r="J228" s="11"/>
      <c r="K228" s="29"/>
      <c r="L228" t="str">
        <f>IF('(1)'!$P175&lt;&gt;0,'(1)'!$P175,"")</f>
        <v/>
      </c>
      <c r="M228">
        <f>IF('(2)'!$P175&lt;&gt;0,'(2)'!$P175,"")</f>
        <v>5</v>
      </c>
      <c r="N228" t="str">
        <f>IF('(3)'!$P175&lt;&gt;0,'(3)'!$P175,"")</f>
        <v/>
      </c>
      <c r="O228" t="str">
        <f>IF('(4)'!$P175&lt;&gt;0,'(4)'!$P175,"")</f>
        <v/>
      </c>
      <c r="P228" t="str">
        <f>IF('(5)'!$P175&lt;&gt;0,'(5)'!$P175,"")</f>
        <v/>
      </c>
      <c r="Q228" t="str">
        <f>IF('(6)'!$P175&lt;&gt;0,'(6)'!$P175,"")</f>
        <v/>
      </c>
      <c r="R228" t="str">
        <f>IF('(7)'!$P175&lt;&gt;0,'(7)'!$P175,"")</f>
        <v/>
      </c>
      <c r="S228" t="str">
        <f>IF('(8)'!$P175&lt;&gt;0,'(8)'!$P175,"")</f>
        <v/>
      </c>
      <c r="T228" t="str">
        <f>IF('(9)'!$P175&lt;&gt;0,'(9)'!$P175,"")</f>
        <v/>
      </c>
      <c r="U228" t="str">
        <f>IF('(10)'!$P175&lt;&gt;0,'(10)'!$P175,"")</f>
        <v/>
      </c>
      <c r="V228" t="str">
        <f>IF('(11)'!$P175&lt;&gt;0,'(11)'!$P175,"")</f>
        <v/>
      </c>
      <c r="W228" t="str">
        <f>IF('(12)'!$P175&lt;&gt;0,'(12)'!$P175,"")</f>
        <v/>
      </c>
      <c r="X228" t="str">
        <f>IF('(13)'!$P175&lt;&gt;0,'(13)'!$P175,"")</f>
        <v/>
      </c>
      <c r="Y228" t="str">
        <f>IF('(14)'!$P175&lt;&gt;0,'(14)'!$P175,"")</f>
        <v/>
      </c>
      <c r="Z228" t="str">
        <f>IF('(15)'!$P175&lt;&gt;0,'(15)'!$P175,"")</f>
        <v/>
      </c>
      <c r="AA228" t="str">
        <f>IF('(16)'!$P175&lt;&gt;0,'(16)'!$P175,"")</f>
        <v/>
      </c>
      <c r="AB228" t="str">
        <f>IF('(17)'!$P175&lt;&gt;0,'(17)'!$P175,"")</f>
        <v/>
      </c>
      <c r="AC228" t="str">
        <f>IF('(18)'!$P175&lt;&gt;0,'(18)'!$P175,"")</f>
        <v/>
      </c>
      <c r="AD228" t="str">
        <f>IF('(19)'!$P175&lt;&gt;0,'(19)'!$P175,"")</f>
        <v/>
      </c>
      <c r="AE228" t="str">
        <f>IF('(20)'!$P175&lt;&gt;0,'(20)'!$P175,"")</f>
        <v/>
      </c>
      <c r="AG228" s="1">
        <f>IF(SUM(L228:AE228)=0,"",AVERAGEIF(L228:AE228,"&gt;0"))</f>
        <v>5</v>
      </c>
      <c r="AH228" s="1"/>
    </row>
    <row r="229" spans="1:34" ht="16.5">
      <c r="A229" s="1"/>
      <c r="B229" s="26"/>
      <c r="D229" s="74"/>
      <c r="F229" s="8"/>
      <c r="G229" s="11"/>
      <c r="H229" s="11"/>
      <c r="I229" s="11"/>
      <c r="J229" s="11"/>
      <c r="K229" s="29"/>
      <c r="AG229" s="1"/>
      <c r="AH229" s="1"/>
    </row>
    <row r="230" spans="1:34" ht="16.5">
      <c r="A230" s="25" t="e">
        <f>(AG230/60)*10</f>
        <v>#VALUE!</v>
      </c>
      <c r="B230" s="756" t="e">
        <f>REPT("|",AG230*14)</f>
        <v>#VALUE!</v>
      </c>
      <c r="C230" s="784"/>
      <c r="D230" s="9" t="s">
        <v>202</v>
      </c>
      <c r="F230" s="75" t="s">
        <v>203</v>
      </c>
      <c r="G230" s="11"/>
      <c r="H230" s="11"/>
      <c r="I230" s="11"/>
      <c r="J230" s="11"/>
      <c r="K230" s="29"/>
      <c r="L230" s="182" t="e">
        <f>IF(SUM(L232:L236)&gt;0,AVERAGEIF(L232:L236, "&lt;&gt;0"),NA())</f>
        <v>#N/A</v>
      </c>
      <c r="M230" s="182" t="e">
        <f t="shared" ref="M230:AE230" si="43">IF(SUM(M232:M236)&gt;0,AVERAGEIF(M232:M236, "&lt;&gt;0"),NA())</f>
        <v>#N/A</v>
      </c>
      <c r="N230" s="182" t="e">
        <f t="shared" si="43"/>
        <v>#N/A</v>
      </c>
      <c r="O230" s="182" t="e">
        <f t="shared" si="43"/>
        <v>#N/A</v>
      </c>
      <c r="P230" s="182" t="e">
        <f t="shared" si="43"/>
        <v>#N/A</v>
      </c>
      <c r="Q230" s="182" t="e">
        <f t="shared" si="43"/>
        <v>#N/A</v>
      </c>
      <c r="R230" s="182" t="e">
        <f t="shared" si="43"/>
        <v>#N/A</v>
      </c>
      <c r="S230" s="182" t="e">
        <f t="shared" si="43"/>
        <v>#N/A</v>
      </c>
      <c r="T230" s="182" t="e">
        <f t="shared" si="43"/>
        <v>#N/A</v>
      </c>
      <c r="U230" s="182" t="e">
        <f t="shared" si="43"/>
        <v>#N/A</v>
      </c>
      <c r="V230" s="182" t="e">
        <f t="shared" si="43"/>
        <v>#N/A</v>
      </c>
      <c r="W230" s="182" t="e">
        <f t="shared" si="43"/>
        <v>#N/A</v>
      </c>
      <c r="X230" s="182" t="e">
        <f t="shared" si="43"/>
        <v>#N/A</v>
      </c>
      <c r="Y230" s="182" t="e">
        <f t="shared" si="43"/>
        <v>#N/A</v>
      </c>
      <c r="Z230" s="182" t="e">
        <f t="shared" si="43"/>
        <v>#N/A</v>
      </c>
      <c r="AA230" s="182" t="e">
        <f t="shared" si="43"/>
        <v>#N/A</v>
      </c>
      <c r="AB230" s="182" t="e">
        <f t="shared" si="43"/>
        <v>#N/A</v>
      </c>
      <c r="AC230" s="182" t="e">
        <f t="shared" si="43"/>
        <v>#N/A</v>
      </c>
      <c r="AD230" s="182" t="e">
        <f t="shared" si="43"/>
        <v>#N/A</v>
      </c>
      <c r="AE230" s="182" t="e">
        <f t="shared" si="43"/>
        <v>#N/A</v>
      </c>
      <c r="AG230" s="78" t="str">
        <f>IF(SUM(AG232:AG236)&gt;0,AVERAGEIF(AG232:AG236, "&lt;&gt;0"),"")</f>
        <v/>
      </c>
      <c r="AH230" s="1"/>
    </row>
    <row r="231" spans="1:34" ht="16.5">
      <c r="A231" s="1"/>
      <c r="B231" s="26"/>
      <c r="D231" s="74"/>
      <c r="F231" s="8"/>
      <c r="G231" s="11"/>
      <c r="H231" s="11"/>
      <c r="I231" s="11"/>
      <c r="J231" s="11"/>
      <c r="K231" s="29"/>
      <c r="AG231" s="1"/>
      <c r="AH231" s="1"/>
    </row>
    <row r="232" spans="1:34" ht="16.5">
      <c r="A232" s="1"/>
      <c r="B232" s="26" t="e">
        <f t="shared" si="37"/>
        <v>#VALUE!</v>
      </c>
      <c r="C232" s="789" t="e">
        <f>REPT("|",AG232*14)</f>
        <v>#VALUE!</v>
      </c>
      <c r="D232" s="790"/>
      <c r="F232" s="8" t="s">
        <v>209</v>
      </c>
      <c r="G232" s="13" t="s">
        <v>351</v>
      </c>
      <c r="H232" s="11"/>
      <c r="I232" s="11"/>
      <c r="J232" s="11"/>
      <c r="K232" s="29"/>
      <c r="L232" t="str">
        <f>IF('(1)'!$P179&lt;&gt;0,'(1)'!$P179,"")</f>
        <v/>
      </c>
      <c r="M232" t="str">
        <f>IF('(2)'!$P179&lt;&gt;0,'(2)'!$P179,"")</f>
        <v/>
      </c>
      <c r="N232" t="str">
        <f>IF('(3)'!$P179&lt;&gt;0,'(3)'!$P179,"")</f>
        <v/>
      </c>
      <c r="O232" t="str">
        <f>IF('(4)'!$P179&lt;&gt;0,'(4)'!$P179,"")</f>
        <v/>
      </c>
      <c r="P232" t="str">
        <f>IF('(5)'!$P179&lt;&gt;0,'(5)'!$P179,"")</f>
        <v/>
      </c>
      <c r="Q232" t="str">
        <f>IF('(6)'!$P179&lt;&gt;0,'(6)'!$P179,"")</f>
        <v/>
      </c>
      <c r="R232" t="str">
        <f>IF('(7)'!$P179&lt;&gt;0,'(7)'!$P179,"")</f>
        <v/>
      </c>
      <c r="S232" t="str">
        <f>IF('(8)'!$P179&lt;&gt;0,'(8)'!$P179,"")</f>
        <v/>
      </c>
      <c r="T232" t="str">
        <f>IF('(9)'!$P179&lt;&gt;0,'(9)'!$P179,"")</f>
        <v/>
      </c>
      <c r="U232" t="str">
        <f>IF('(10)'!$P179&lt;&gt;0,'(10)'!$P179,"")</f>
        <v/>
      </c>
      <c r="V232" t="str">
        <f>IF('(11)'!$P179&lt;&gt;0,'(11)'!$P179,"")</f>
        <v/>
      </c>
      <c r="W232" t="str">
        <f>IF('(12)'!$P179&lt;&gt;0,'(12)'!$P179,"")</f>
        <v/>
      </c>
      <c r="X232" t="str">
        <f>IF('(13)'!$P179&lt;&gt;0,'(13)'!$P179,"")</f>
        <v/>
      </c>
      <c r="Y232" t="str">
        <f>IF('(14)'!$P179&lt;&gt;0,'(14)'!$P179,"")</f>
        <v/>
      </c>
      <c r="Z232" t="str">
        <f>IF('(15)'!$P179&lt;&gt;0,'(15)'!$P179,"")</f>
        <v/>
      </c>
      <c r="AA232" t="str">
        <f>IF('(16)'!$P179&lt;&gt;0,'(16)'!$P179,"")</f>
        <v/>
      </c>
      <c r="AB232" t="str">
        <f>IF('(17)'!$P179&lt;&gt;0,'(17)'!$P179,"")</f>
        <v/>
      </c>
      <c r="AC232" t="str">
        <f>IF('(18)'!$P179&lt;&gt;0,'(18)'!$P179,"")</f>
        <v/>
      </c>
      <c r="AD232" t="str">
        <f>IF('(19)'!$P179&lt;&gt;0,'(19)'!$P179,"")</f>
        <v/>
      </c>
      <c r="AE232" t="str">
        <f>IF('(20)'!$P179&lt;&gt;0,'(20)'!$P179,"")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t="str">
        <f>IF('(1)'!$P180&lt;&gt;0,'(1)'!$P180,"")</f>
        <v/>
      </c>
      <c r="M233" t="str">
        <f>IF('(2)'!$P180&lt;&gt;0,'(2)'!$P180,"")</f>
        <v/>
      </c>
      <c r="N233" t="str">
        <f>IF('(3)'!$P180&lt;&gt;0,'(3)'!$P180,"")</f>
        <v/>
      </c>
      <c r="O233" t="str">
        <f>IF('(4)'!$P180&lt;&gt;0,'(4)'!$P180,"")</f>
        <v/>
      </c>
      <c r="P233" t="str">
        <f>IF('(5)'!$P180&lt;&gt;0,'(5)'!$P180,"")</f>
        <v/>
      </c>
      <c r="Q233" t="str">
        <f>IF('(6)'!$P180&lt;&gt;0,'(6)'!$P180,"")</f>
        <v/>
      </c>
      <c r="R233" t="str">
        <f>IF('(7)'!$P180&lt;&gt;0,'(7)'!$P180,"")</f>
        <v/>
      </c>
      <c r="S233" t="str">
        <f>IF('(8)'!$P180&lt;&gt;0,'(8)'!$P180,"")</f>
        <v/>
      </c>
      <c r="T233" t="str">
        <f>IF('(9)'!$P180&lt;&gt;0,'(9)'!$P180,"")</f>
        <v/>
      </c>
      <c r="U233" t="str">
        <f>IF('(10)'!$P180&lt;&gt;0,'(10)'!$P180,"")</f>
        <v/>
      </c>
      <c r="V233" t="str">
        <f>IF('(11)'!$P180&lt;&gt;0,'(11)'!$P180,"")</f>
        <v/>
      </c>
      <c r="W233" t="str">
        <f>IF('(12)'!$P180&lt;&gt;0,'(12)'!$P180,"")</f>
        <v/>
      </c>
      <c r="X233" t="str">
        <f>IF('(13)'!$P180&lt;&gt;0,'(13)'!$P180,"")</f>
        <v/>
      </c>
      <c r="Y233" t="str">
        <f>IF('(14)'!$P180&lt;&gt;0,'(14)'!$P180,"")</f>
        <v/>
      </c>
      <c r="Z233" t="str">
        <f>IF('(15)'!$P180&lt;&gt;0,'(15)'!$P180,"")</f>
        <v/>
      </c>
      <c r="AA233" t="str">
        <f>IF('(16)'!$P180&lt;&gt;0,'(16)'!$P180,"")</f>
        <v/>
      </c>
      <c r="AB233" t="str">
        <f>IF('(17)'!$P180&lt;&gt;0,'(17)'!$P180,"")</f>
        <v/>
      </c>
      <c r="AC233" t="str">
        <f>IF('(18)'!$P180&lt;&gt;0,'(18)'!$P180,"")</f>
        <v/>
      </c>
      <c r="AD233" t="str">
        <f>IF('(19)'!$P180&lt;&gt;0,'(19)'!$P180,"")</f>
        <v/>
      </c>
      <c r="AE233" t="str">
        <f>IF('(20)'!$P180&lt;&gt;0,'(20)'!$P180,"")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t="str">
        <f>IF('(1)'!$P181&lt;&gt;0,'(1)'!$P181,"")</f>
        <v/>
      </c>
      <c r="M234" t="str">
        <f>IF('(2)'!$P181&lt;&gt;0,'(2)'!$P181,"")</f>
        <v/>
      </c>
      <c r="N234" t="str">
        <f>IF('(3)'!$P181&lt;&gt;0,'(3)'!$P181,"")</f>
        <v/>
      </c>
      <c r="O234" t="str">
        <f>IF('(4)'!$P181&lt;&gt;0,'(4)'!$P181,"")</f>
        <v/>
      </c>
      <c r="P234" t="str">
        <f>IF('(5)'!$P181&lt;&gt;0,'(5)'!$P181,"")</f>
        <v/>
      </c>
      <c r="Q234" t="str">
        <f>IF('(6)'!$P181&lt;&gt;0,'(6)'!$P181,"")</f>
        <v/>
      </c>
      <c r="R234" t="str">
        <f>IF('(7)'!$P181&lt;&gt;0,'(7)'!$P181,"")</f>
        <v/>
      </c>
      <c r="S234" t="str">
        <f>IF('(8)'!$P181&lt;&gt;0,'(8)'!$P181,"")</f>
        <v/>
      </c>
      <c r="T234" t="str">
        <f>IF('(9)'!$P181&lt;&gt;0,'(9)'!$P181,"")</f>
        <v/>
      </c>
      <c r="U234" t="str">
        <f>IF('(10)'!$P181&lt;&gt;0,'(10)'!$P181,"")</f>
        <v/>
      </c>
      <c r="V234" t="str">
        <f>IF('(11)'!$P181&lt;&gt;0,'(11)'!$P181,"")</f>
        <v/>
      </c>
      <c r="W234" t="str">
        <f>IF('(12)'!$P181&lt;&gt;0,'(12)'!$P181,"")</f>
        <v/>
      </c>
      <c r="X234" t="str">
        <f>IF('(13)'!$P181&lt;&gt;0,'(13)'!$P181,"")</f>
        <v/>
      </c>
      <c r="Y234" t="str">
        <f>IF('(14)'!$P181&lt;&gt;0,'(14)'!$P181,"")</f>
        <v/>
      </c>
      <c r="Z234" t="str">
        <f>IF('(15)'!$P181&lt;&gt;0,'(15)'!$P181,"")</f>
        <v/>
      </c>
      <c r="AA234" t="str">
        <f>IF('(16)'!$P181&lt;&gt;0,'(16)'!$P181,"")</f>
        <v/>
      </c>
      <c r="AB234" t="str">
        <f>IF('(17)'!$P181&lt;&gt;0,'(17)'!$P181,"")</f>
        <v/>
      </c>
      <c r="AC234" t="str">
        <f>IF('(18)'!$P181&lt;&gt;0,'(18)'!$P181,"")</f>
        <v/>
      </c>
      <c r="AD234" t="str">
        <f>IF('(19)'!$P181&lt;&gt;0,'(19)'!$P181,"")</f>
        <v/>
      </c>
      <c r="AE234" t="str">
        <f>IF('(20)'!$P181&lt;&gt;0,'(20)'!$P181,"")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t="str">
        <f>IF('(1)'!$P182&lt;&gt;0,'(1)'!$P182,"")</f>
        <v/>
      </c>
      <c r="M235" t="str">
        <f>IF('(2)'!$P182&lt;&gt;0,'(2)'!$P182,"")</f>
        <v/>
      </c>
      <c r="N235" t="str">
        <f>IF('(3)'!$P182&lt;&gt;0,'(3)'!$P182,"")</f>
        <v/>
      </c>
      <c r="O235" t="str">
        <f>IF('(4)'!$P182&lt;&gt;0,'(4)'!$P182,"")</f>
        <v/>
      </c>
      <c r="P235" t="str">
        <f>IF('(5)'!$P182&lt;&gt;0,'(5)'!$P182,"")</f>
        <v/>
      </c>
      <c r="Q235" t="str">
        <f>IF('(6)'!$P182&lt;&gt;0,'(6)'!$P182,"")</f>
        <v/>
      </c>
      <c r="R235" t="str">
        <f>IF('(7)'!$P182&lt;&gt;0,'(7)'!$P182,"")</f>
        <v/>
      </c>
      <c r="S235" t="str">
        <f>IF('(8)'!$P182&lt;&gt;0,'(8)'!$P182,"")</f>
        <v/>
      </c>
      <c r="T235" t="str">
        <f>IF('(9)'!$P182&lt;&gt;0,'(9)'!$P182,"")</f>
        <v/>
      </c>
      <c r="U235" t="str">
        <f>IF('(10)'!$P182&lt;&gt;0,'(10)'!$P182,"")</f>
        <v/>
      </c>
      <c r="V235" t="str">
        <f>IF('(11)'!$P182&lt;&gt;0,'(11)'!$P182,"")</f>
        <v/>
      </c>
      <c r="W235" t="str">
        <f>IF('(12)'!$P182&lt;&gt;0,'(12)'!$P182,"")</f>
        <v/>
      </c>
      <c r="X235" t="str">
        <f>IF('(13)'!$P182&lt;&gt;0,'(13)'!$P182,"")</f>
        <v/>
      </c>
      <c r="Y235" t="str">
        <f>IF('(14)'!$P182&lt;&gt;0,'(14)'!$P182,"")</f>
        <v/>
      </c>
      <c r="Z235" t="str">
        <f>IF('(15)'!$P182&lt;&gt;0,'(15)'!$P182,"")</f>
        <v/>
      </c>
      <c r="AA235" t="str">
        <f>IF('(16)'!$P182&lt;&gt;0,'(16)'!$P182,"")</f>
        <v/>
      </c>
      <c r="AB235" t="str">
        <f>IF('(17)'!$P182&lt;&gt;0,'(17)'!$P182,"")</f>
        <v/>
      </c>
      <c r="AC235" t="str">
        <f>IF('(18)'!$P182&lt;&gt;0,'(18)'!$P182,"")</f>
        <v/>
      </c>
      <c r="AD235" t="str">
        <f>IF('(19)'!$P182&lt;&gt;0,'(19)'!$P182,"")</f>
        <v/>
      </c>
      <c r="AE235" t="str">
        <f>IF('(20)'!$P182&lt;&gt;0,'(20)'!$P182,"")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t="str">
        <f>IF('(1)'!$P183&lt;&gt;0,'(1)'!$P183,"")</f>
        <v/>
      </c>
      <c r="M236" t="str">
        <f>IF('(2)'!$P183&lt;&gt;0,'(2)'!$P183,"")</f>
        <v/>
      </c>
      <c r="N236" t="str">
        <f>IF('(3)'!$P183&lt;&gt;0,'(3)'!$P183,"")</f>
        <v/>
      </c>
      <c r="O236" t="str">
        <f>IF('(4)'!$P183&lt;&gt;0,'(4)'!$P183,"")</f>
        <v/>
      </c>
      <c r="P236" t="str">
        <f>IF('(5)'!$P183&lt;&gt;0,'(5)'!$P183,"")</f>
        <v/>
      </c>
      <c r="Q236" t="str">
        <f>IF('(6)'!$P183&lt;&gt;0,'(6)'!$P183,"")</f>
        <v/>
      </c>
      <c r="R236" t="str">
        <f>IF('(7)'!$P183&lt;&gt;0,'(7)'!$P183,"")</f>
        <v/>
      </c>
      <c r="S236" t="str">
        <f>IF('(8)'!$P183&lt;&gt;0,'(8)'!$P183,"")</f>
        <v/>
      </c>
      <c r="T236" t="str">
        <f>IF('(9)'!$P183&lt;&gt;0,'(9)'!$P183,"")</f>
        <v/>
      </c>
      <c r="U236" t="str">
        <f>IF('(10)'!$P183&lt;&gt;0,'(10)'!$P183,"")</f>
        <v/>
      </c>
      <c r="V236" t="str">
        <f>IF('(11)'!$P183&lt;&gt;0,'(11)'!$P183,"")</f>
        <v/>
      </c>
      <c r="W236" t="str">
        <f>IF('(12)'!$P183&lt;&gt;0,'(12)'!$P183,"")</f>
        <v/>
      </c>
      <c r="X236" t="str">
        <f>IF('(13)'!$P183&lt;&gt;0,'(13)'!$P183,"")</f>
        <v/>
      </c>
      <c r="Y236" t="str">
        <f>IF('(14)'!$P183&lt;&gt;0,'(14)'!$P183,"")</f>
        <v/>
      </c>
      <c r="Z236" t="str">
        <f>IF('(15)'!$P183&lt;&gt;0,'(15)'!$P183,"")</f>
        <v/>
      </c>
      <c r="AA236" t="str">
        <f>IF('(16)'!$P183&lt;&gt;0,'(16)'!$P183,"")</f>
        <v/>
      </c>
      <c r="AB236" t="str">
        <f>IF('(17)'!$P183&lt;&gt;0,'(17)'!$P183,"")</f>
        <v/>
      </c>
      <c r="AC236" t="str">
        <f>IF('(18)'!$P183&lt;&gt;0,'(18)'!$P183,"")</f>
        <v/>
      </c>
      <c r="AD236" t="str">
        <f>IF('(19)'!$P183&lt;&gt;0,'(19)'!$P183,"")</f>
        <v/>
      </c>
      <c r="AE236" t="str">
        <f>IF('(20)'!$P183&lt;&gt;0,'(20)'!$P183,"")</f>
        <v/>
      </c>
      <c r="AG236" s="1" t="str">
        <f>IF(SUM(L236:AE236)=0,"",AVERAGEIF(L236:AE236,"&gt;0"))</f>
        <v/>
      </c>
      <c r="AH236" s="1"/>
    </row>
    <row r="237" spans="1:34" ht="16.5">
      <c r="A237" s="1"/>
      <c r="B237" s="26"/>
      <c r="D237" s="74"/>
      <c r="F237" s="8"/>
      <c r="G237" s="11"/>
      <c r="H237" s="11"/>
      <c r="I237" s="11"/>
      <c r="J237" s="11"/>
      <c r="K237" s="29"/>
      <c r="AG237" s="1"/>
      <c r="AH237" s="1"/>
    </row>
    <row r="238" spans="1:34" ht="16.5">
      <c r="A238" s="25">
        <f>(AG238/60)*10</f>
        <v>0.83333333333333326</v>
      </c>
      <c r="B238" s="756" t="str">
        <f>REPT("|",AG238*14)</f>
        <v>||||||||||||||||||||||||||||||||||||||||||||||||||||||||||||||||||||||</v>
      </c>
      <c r="C238" s="784"/>
      <c r="D238" s="9" t="s">
        <v>214</v>
      </c>
      <c r="F238" s="75" t="s">
        <v>215</v>
      </c>
      <c r="G238" s="11"/>
      <c r="H238" s="11"/>
      <c r="I238" s="11"/>
      <c r="J238" s="11"/>
      <c r="K238" s="29"/>
      <c r="L238" s="182" t="e">
        <f>IF(SUM(L240:L243)&gt;0,AVERAGEIF(L240:L243, "&lt;&gt;0"),NA())</f>
        <v>#N/A</v>
      </c>
      <c r="M238" s="182">
        <f t="shared" ref="M238:AE238" si="44">IF(SUM(M240:M243)&gt;0,AVERAGEIF(M240:M243, "&lt;&gt;0"),NA())</f>
        <v>5</v>
      </c>
      <c r="N238" s="182" t="e">
        <f t="shared" si="44"/>
        <v>#N/A</v>
      </c>
      <c r="O238" s="182" t="e">
        <f t="shared" si="44"/>
        <v>#N/A</v>
      </c>
      <c r="P238" s="182" t="e">
        <f t="shared" si="44"/>
        <v>#N/A</v>
      </c>
      <c r="Q238" s="182" t="e">
        <f t="shared" si="44"/>
        <v>#N/A</v>
      </c>
      <c r="R238" s="182" t="e">
        <f t="shared" si="44"/>
        <v>#N/A</v>
      </c>
      <c r="S238" s="182" t="e">
        <f t="shared" si="44"/>
        <v>#N/A</v>
      </c>
      <c r="T238" s="182" t="e">
        <f t="shared" si="44"/>
        <v>#N/A</v>
      </c>
      <c r="U238" s="182" t="e">
        <f t="shared" si="44"/>
        <v>#N/A</v>
      </c>
      <c r="V238" s="182" t="e">
        <f t="shared" si="44"/>
        <v>#N/A</v>
      </c>
      <c r="W238" s="182" t="e">
        <f t="shared" si="44"/>
        <v>#N/A</v>
      </c>
      <c r="X238" s="182" t="e">
        <f t="shared" si="44"/>
        <v>#N/A</v>
      </c>
      <c r="Y238" s="182" t="e">
        <f t="shared" si="44"/>
        <v>#N/A</v>
      </c>
      <c r="Z238" s="182" t="e">
        <f t="shared" si="44"/>
        <v>#N/A</v>
      </c>
      <c r="AA238" s="182" t="e">
        <f t="shared" si="44"/>
        <v>#N/A</v>
      </c>
      <c r="AB238" s="182" t="e">
        <f t="shared" si="44"/>
        <v>#N/A</v>
      </c>
      <c r="AC238" s="182" t="e">
        <f t="shared" si="44"/>
        <v>#N/A</v>
      </c>
      <c r="AD238" s="182" t="e">
        <f t="shared" si="44"/>
        <v>#N/A</v>
      </c>
      <c r="AE238" s="182" t="e">
        <f t="shared" si="44"/>
        <v>#N/A</v>
      </c>
      <c r="AG238" s="78">
        <f>IF(SUM(AG240:AG243)&gt;0,AVERAGEIF(AG240:AG243, "&lt;&gt;0"),"")</f>
        <v>5</v>
      </c>
      <c r="AH238" s="1"/>
    </row>
    <row r="239" spans="1:34" ht="16.5">
      <c r="A239" s="1"/>
      <c r="B239" s="26"/>
      <c r="D239" s="74"/>
      <c r="F239" s="8"/>
      <c r="G239" s="11"/>
      <c r="H239" s="11"/>
      <c r="I239" s="11"/>
      <c r="J239" s="11"/>
      <c r="K239" s="29"/>
      <c r="AG239" s="1"/>
      <c r="AH239" s="1"/>
    </row>
    <row r="240" spans="1:34" ht="16.5">
      <c r="A240" s="1"/>
      <c r="B240" s="26" t="e">
        <f t="shared" si="37"/>
        <v>#VALUE!</v>
      </c>
      <c r="C240" s="789" t="e">
        <f>REPT("|",AG240*14)</f>
        <v>#VALUE!</v>
      </c>
      <c r="D240" s="790"/>
      <c r="F240" s="8" t="s">
        <v>216</v>
      </c>
      <c r="G240" s="13" t="s">
        <v>356</v>
      </c>
      <c r="H240" s="11"/>
      <c r="I240" s="11"/>
      <c r="J240" s="11"/>
      <c r="K240" s="29"/>
      <c r="L240" t="str">
        <f>IF('(1)'!$P187&lt;&gt;0,'(1)'!$P187,"")</f>
        <v/>
      </c>
      <c r="M240" t="str">
        <f>IF('(2)'!$P187&lt;&gt;0,'(2)'!$P187,"")</f>
        <v/>
      </c>
      <c r="N240" t="str">
        <f>IF('(3)'!$P187&lt;&gt;0,'(3)'!$P187,"")</f>
        <v/>
      </c>
      <c r="O240" t="str">
        <f>IF('(4)'!$P187&lt;&gt;0,'(4)'!$P187,"")</f>
        <v/>
      </c>
      <c r="P240" t="str">
        <f>IF('(5)'!$P187&lt;&gt;0,'(5)'!$P187,"")</f>
        <v/>
      </c>
      <c r="Q240" t="str">
        <f>IF('(6)'!$P187&lt;&gt;0,'(6)'!$P187,"")</f>
        <v/>
      </c>
      <c r="R240" t="str">
        <f>IF('(7)'!$P187&lt;&gt;0,'(7)'!$P187,"")</f>
        <v/>
      </c>
      <c r="S240" t="str">
        <f>IF('(8)'!$P187&lt;&gt;0,'(8)'!$P187,"")</f>
        <v/>
      </c>
      <c r="T240" t="str">
        <f>IF('(9)'!$P187&lt;&gt;0,'(9)'!$P187,"")</f>
        <v/>
      </c>
      <c r="U240" t="str">
        <f>IF('(10)'!$P187&lt;&gt;0,'(10)'!$P187,"")</f>
        <v/>
      </c>
      <c r="V240" t="str">
        <f>IF('(11)'!$P187&lt;&gt;0,'(11)'!$P187,"")</f>
        <v/>
      </c>
      <c r="W240" t="str">
        <f>IF('(12)'!$P187&lt;&gt;0,'(12)'!$P187,"")</f>
        <v/>
      </c>
      <c r="X240" t="str">
        <f>IF('(13)'!$P187&lt;&gt;0,'(13)'!$P187,"")</f>
        <v/>
      </c>
      <c r="Y240" t="str">
        <f>IF('(14)'!$P187&lt;&gt;0,'(14)'!$P187,"")</f>
        <v/>
      </c>
      <c r="Z240" t="str">
        <f>IF('(15)'!$P187&lt;&gt;0,'(15)'!$P187,"")</f>
        <v/>
      </c>
      <c r="AA240" t="str">
        <f>IF('(16)'!$P187&lt;&gt;0,'(16)'!$P187,"")</f>
        <v/>
      </c>
      <c r="AB240" t="str">
        <f>IF('(17)'!$P187&lt;&gt;0,'(17)'!$P187,"")</f>
        <v/>
      </c>
      <c r="AC240" t="str">
        <f>IF('(18)'!$P187&lt;&gt;0,'(18)'!$P187,"")</f>
        <v/>
      </c>
      <c r="AD240" t="str">
        <f>IF('(19)'!$P187&lt;&gt;0,'(19)'!$P187,"")</f>
        <v/>
      </c>
      <c r="AE240" t="str">
        <f>IF('(20)'!$P187&lt;&gt;0,'(20)'!$P187,"")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t="str">
        <f>IF('(1)'!$P188&lt;&gt;0,'(1)'!$P188,"")</f>
        <v/>
      </c>
      <c r="M241" t="str">
        <f>IF('(2)'!$P188&lt;&gt;0,'(2)'!$P188,"")</f>
        <v/>
      </c>
      <c r="N241" t="str">
        <f>IF('(3)'!$P188&lt;&gt;0,'(3)'!$P188,"")</f>
        <v/>
      </c>
      <c r="O241" t="str">
        <f>IF('(4)'!$P188&lt;&gt;0,'(4)'!$P188,"")</f>
        <v/>
      </c>
      <c r="P241" t="str">
        <f>IF('(5)'!$P188&lt;&gt;0,'(5)'!$P188,"")</f>
        <v/>
      </c>
      <c r="Q241" t="str">
        <f>IF('(6)'!$P188&lt;&gt;0,'(6)'!$P188,"")</f>
        <v/>
      </c>
      <c r="R241" t="str">
        <f>IF('(7)'!$P188&lt;&gt;0,'(7)'!$P188,"")</f>
        <v/>
      </c>
      <c r="S241" t="str">
        <f>IF('(8)'!$P188&lt;&gt;0,'(8)'!$P188,"")</f>
        <v/>
      </c>
      <c r="T241" t="str">
        <f>IF('(9)'!$P188&lt;&gt;0,'(9)'!$P188,"")</f>
        <v/>
      </c>
      <c r="U241" t="str">
        <f>IF('(10)'!$P188&lt;&gt;0,'(10)'!$P188,"")</f>
        <v/>
      </c>
      <c r="V241" t="str">
        <f>IF('(11)'!$P188&lt;&gt;0,'(11)'!$P188,"")</f>
        <v/>
      </c>
      <c r="W241" t="str">
        <f>IF('(12)'!$P188&lt;&gt;0,'(12)'!$P188,"")</f>
        <v/>
      </c>
      <c r="X241" t="str">
        <f>IF('(13)'!$P188&lt;&gt;0,'(13)'!$P188,"")</f>
        <v/>
      </c>
      <c r="Y241" t="str">
        <f>IF('(14)'!$P188&lt;&gt;0,'(14)'!$P188,"")</f>
        <v/>
      </c>
      <c r="Z241" t="str">
        <f>IF('(15)'!$P188&lt;&gt;0,'(15)'!$P188,"")</f>
        <v/>
      </c>
      <c r="AA241" t="str">
        <f>IF('(16)'!$P188&lt;&gt;0,'(16)'!$P188,"")</f>
        <v/>
      </c>
      <c r="AB241" t="str">
        <f>IF('(17)'!$P188&lt;&gt;0,'(17)'!$P188,"")</f>
        <v/>
      </c>
      <c r="AC241" t="str">
        <f>IF('(18)'!$P188&lt;&gt;0,'(18)'!$P188,"")</f>
        <v/>
      </c>
      <c r="AD241" t="str">
        <f>IF('(19)'!$P188&lt;&gt;0,'(19)'!$P188,"")</f>
        <v/>
      </c>
      <c r="AE241" t="str">
        <f>IF('(20)'!$P188&lt;&gt;0,'(20)'!$P188,"")</f>
        <v/>
      </c>
      <c r="AG241" s="1" t="str">
        <f>IF(SUM(L241:AE241)=0,"",AVERAGEIF(L241:AE241,"&gt;0"))</f>
        <v/>
      </c>
      <c r="AH241" s="1"/>
    </row>
    <row r="242" spans="1:34" ht="16.5">
      <c r="A242" s="1"/>
      <c r="B242" s="26">
        <f t="shared" si="37"/>
        <v>0.83333333333333326</v>
      </c>
      <c r="C242" s="789" t="str">
        <f>REPT("|",AG242*14)</f>
        <v>||||||||||||||||||||||||||||||||||||||||||||||||||||||||||||||||||||||</v>
      </c>
      <c r="D242" s="790"/>
      <c r="F242" s="8" t="s">
        <v>218</v>
      </c>
      <c r="G242" s="13" t="s">
        <v>358</v>
      </c>
      <c r="H242" s="11"/>
      <c r="I242" s="11"/>
      <c r="J242" s="11"/>
      <c r="K242" s="29"/>
      <c r="L242" t="str">
        <f>IF('(1)'!$P189&lt;&gt;0,'(1)'!$P189,"")</f>
        <v/>
      </c>
      <c r="M242">
        <f>IF('(2)'!$P189&lt;&gt;0,'(2)'!$P189,"")</f>
        <v>5</v>
      </c>
      <c r="N242" t="str">
        <f>IF('(3)'!$P189&lt;&gt;0,'(3)'!$P189,"")</f>
        <v/>
      </c>
      <c r="O242" t="str">
        <f>IF('(4)'!$P189&lt;&gt;0,'(4)'!$P189,"")</f>
        <v/>
      </c>
      <c r="P242" t="str">
        <f>IF('(5)'!$P189&lt;&gt;0,'(5)'!$P189,"")</f>
        <v/>
      </c>
      <c r="Q242" t="str">
        <f>IF('(6)'!$P189&lt;&gt;0,'(6)'!$P189,"")</f>
        <v/>
      </c>
      <c r="R242" t="str">
        <f>IF('(7)'!$P189&lt;&gt;0,'(7)'!$P189,"")</f>
        <v/>
      </c>
      <c r="S242" t="str">
        <f>IF('(8)'!$P189&lt;&gt;0,'(8)'!$P189,"")</f>
        <v/>
      </c>
      <c r="T242" t="str">
        <f>IF('(9)'!$P189&lt;&gt;0,'(9)'!$P189,"")</f>
        <v/>
      </c>
      <c r="U242" t="str">
        <f>IF('(10)'!$P189&lt;&gt;0,'(10)'!$P189,"")</f>
        <v/>
      </c>
      <c r="V242" t="str">
        <f>IF('(11)'!$P189&lt;&gt;0,'(11)'!$P189,"")</f>
        <v/>
      </c>
      <c r="W242" t="str">
        <f>IF('(12)'!$P189&lt;&gt;0,'(12)'!$P189,"")</f>
        <v/>
      </c>
      <c r="X242" t="str">
        <f>IF('(13)'!$P189&lt;&gt;0,'(13)'!$P189,"")</f>
        <v/>
      </c>
      <c r="Y242" t="str">
        <f>IF('(14)'!$P189&lt;&gt;0,'(14)'!$P189,"")</f>
        <v/>
      </c>
      <c r="Z242" t="str">
        <f>IF('(15)'!$P189&lt;&gt;0,'(15)'!$P189,"")</f>
        <v/>
      </c>
      <c r="AA242" t="str">
        <f>IF('(16)'!$P189&lt;&gt;0,'(16)'!$P189,"")</f>
        <v/>
      </c>
      <c r="AB242" t="str">
        <f>IF('(17)'!$P189&lt;&gt;0,'(17)'!$P189,"")</f>
        <v/>
      </c>
      <c r="AC242" t="str">
        <f>IF('(18)'!$P189&lt;&gt;0,'(18)'!$P189,"")</f>
        <v/>
      </c>
      <c r="AD242" t="str">
        <f>IF('(19)'!$P189&lt;&gt;0,'(19)'!$P189,"")</f>
        <v/>
      </c>
      <c r="AE242" t="str">
        <f>IF('(20)'!$P189&lt;&gt;0,'(20)'!$P189,"")</f>
        <v/>
      </c>
      <c r="AG242" s="1">
        <f>IF(SUM(L242:AE242)=0,"",AVERAGEIF(L242:AE242,"&gt;0"))</f>
        <v>5</v>
      </c>
      <c r="AH242" s="1"/>
    </row>
    <row r="243" spans="1:34" ht="16.5">
      <c r="A243" s="1"/>
      <c r="B243" s="26" t="e">
        <f t="shared" si="37"/>
        <v>#VALUE!</v>
      </c>
      <c r="C243" s="789" t="e">
        <f>REPT("|",AG243*14)</f>
        <v>#VALUE!</v>
      </c>
      <c r="D243" s="790"/>
      <c r="F243" s="8" t="s">
        <v>219</v>
      </c>
      <c r="G243" s="13" t="s">
        <v>359</v>
      </c>
      <c r="H243" s="11"/>
      <c r="I243" s="11"/>
      <c r="J243" s="11"/>
      <c r="K243" s="29"/>
      <c r="L243" t="str">
        <f>IF('(1)'!$P190&lt;&gt;0,'(1)'!$P190,"")</f>
        <v/>
      </c>
      <c r="M243" t="str">
        <f>IF('(2)'!$P190&lt;&gt;0,'(2)'!$P190,"")</f>
        <v/>
      </c>
      <c r="N243" t="str">
        <f>IF('(3)'!$P190&lt;&gt;0,'(3)'!$P190,"")</f>
        <v/>
      </c>
      <c r="O243" t="str">
        <f>IF('(4)'!$P190&lt;&gt;0,'(4)'!$P190,"")</f>
        <v/>
      </c>
      <c r="P243" t="str">
        <f>IF('(5)'!$P190&lt;&gt;0,'(5)'!$P190,"")</f>
        <v/>
      </c>
      <c r="Q243" t="str">
        <f>IF('(6)'!$P190&lt;&gt;0,'(6)'!$P190,"")</f>
        <v/>
      </c>
      <c r="R243" t="str">
        <f>IF('(7)'!$P190&lt;&gt;0,'(7)'!$P190,"")</f>
        <v/>
      </c>
      <c r="S243" t="str">
        <f>IF('(8)'!$P190&lt;&gt;0,'(8)'!$P190,"")</f>
        <v/>
      </c>
      <c r="T243" t="str">
        <f>IF('(9)'!$P190&lt;&gt;0,'(9)'!$P190,"")</f>
        <v/>
      </c>
      <c r="U243" t="str">
        <f>IF('(10)'!$P190&lt;&gt;0,'(10)'!$P190,"")</f>
        <v/>
      </c>
      <c r="V243" t="str">
        <f>IF('(11)'!$P190&lt;&gt;0,'(11)'!$P190,"")</f>
        <v/>
      </c>
      <c r="W243" t="str">
        <f>IF('(12)'!$P190&lt;&gt;0,'(12)'!$P190,"")</f>
        <v/>
      </c>
      <c r="X243" t="str">
        <f>IF('(13)'!$P190&lt;&gt;0,'(13)'!$P190,"")</f>
        <v/>
      </c>
      <c r="Y243" t="str">
        <f>IF('(14)'!$P190&lt;&gt;0,'(14)'!$P190,"")</f>
        <v/>
      </c>
      <c r="Z243" t="str">
        <f>IF('(15)'!$P190&lt;&gt;0,'(15)'!$P190,"")</f>
        <v/>
      </c>
      <c r="AA243" t="str">
        <f>IF('(16)'!$P190&lt;&gt;0,'(16)'!$P190,"")</f>
        <v/>
      </c>
      <c r="AB243" t="str">
        <f>IF('(17)'!$P190&lt;&gt;0,'(17)'!$P190,"")</f>
        <v/>
      </c>
      <c r="AC243" t="str">
        <f>IF('(18)'!$P190&lt;&gt;0,'(18)'!$P190,"")</f>
        <v/>
      </c>
      <c r="AD243" t="str">
        <f>IF('(19)'!$P190&lt;&gt;0,'(19)'!$P190,"")</f>
        <v/>
      </c>
      <c r="AE243" t="str">
        <f>IF('(20)'!$P190&lt;&gt;0,'(20)'!$P190,"")</f>
        <v/>
      </c>
      <c r="AG243" s="1" t="str">
        <f>IF(SUM(L243:AE243)=0,"",AVERAGEIF(L243:AE243,"&gt;0"))</f>
        <v/>
      </c>
      <c r="AH243" s="1"/>
    </row>
    <row r="244" spans="1:34" ht="16.5">
      <c r="A244" s="1"/>
      <c r="B244" s="26"/>
      <c r="D244" s="74"/>
      <c r="F244" s="8"/>
      <c r="G244" s="11"/>
      <c r="H244" s="11"/>
      <c r="I244" s="11"/>
      <c r="J244" s="11"/>
      <c r="K244" s="29"/>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c r="M246"/>
      <c r="N246"/>
      <c r="O246"/>
      <c r="P246"/>
      <c r="Q246"/>
      <c r="R246"/>
      <c r="S246"/>
      <c r="T246"/>
      <c r="U246"/>
      <c r="V246"/>
      <c r="W246"/>
      <c r="X246"/>
      <c r="Y246"/>
      <c r="Z246"/>
      <c r="AA246"/>
      <c r="AB246"/>
      <c r="AC246"/>
      <c r="AD246"/>
      <c r="AE246"/>
    </row>
    <row r="247" spans="1:34" s="1" customFormat="1">
      <c r="A247" s="25" t="e">
        <f>(AG247/60)*10</f>
        <v>#VALUE!</v>
      </c>
      <c r="B247" s="756" t="e">
        <f>REPT("|",AG247*14)</f>
        <v>#VALUE!</v>
      </c>
      <c r="C247" s="784"/>
      <c r="D247" s="9" t="s">
        <v>222</v>
      </c>
      <c r="F247" s="1" t="s">
        <v>228</v>
      </c>
      <c r="K247" s="29"/>
      <c r="L247" s="182" t="e">
        <f>IF(SUM(L249:L252)&gt;0,AVERAGEIF(L249:L252, "&lt;&gt;0"),NA())</f>
        <v>#N/A</v>
      </c>
      <c r="M247" s="182" t="e">
        <f t="shared" ref="M247:AE247" si="45">IF(SUM(M249:M252)&gt;0,AVERAGEIF(M249:M252, "&lt;&gt;0"),NA())</f>
        <v>#N/A</v>
      </c>
      <c r="N247" s="182" t="e">
        <f t="shared" si="45"/>
        <v>#N/A</v>
      </c>
      <c r="O247" s="182" t="e">
        <f t="shared" si="45"/>
        <v>#N/A</v>
      </c>
      <c r="P247" s="182" t="e">
        <f t="shared" si="45"/>
        <v>#N/A</v>
      </c>
      <c r="Q247" s="182" t="e">
        <f t="shared" si="45"/>
        <v>#N/A</v>
      </c>
      <c r="R247" s="182" t="e">
        <f t="shared" si="45"/>
        <v>#N/A</v>
      </c>
      <c r="S247" s="182" t="e">
        <f t="shared" si="45"/>
        <v>#N/A</v>
      </c>
      <c r="T247" s="182" t="e">
        <f t="shared" si="45"/>
        <v>#N/A</v>
      </c>
      <c r="U247" s="182" t="e">
        <f t="shared" si="45"/>
        <v>#N/A</v>
      </c>
      <c r="V247" s="182" t="e">
        <f t="shared" si="45"/>
        <v>#N/A</v>
      </c>
      <c r="W247" s="182" t="e">
        <f t="shared" si="45"/>
        <v>#N/A</v>
      </c>
      <c r="X247" s="182" t="e">
        <f t="shared" si="45"/>
        <v>#N/A</v>
      </c>
      <c r="Y247" s="182" t="e">
        <f t="shared" si="45"/>
        <v>#N/A</v>
      </c>
      <c r="Z247" s="182" t="e">
        <f t="shared" si="45"/>
        <v>#N/A</v>
      </c>
      <c r="AA247" s="182" t="e">
        <f t="shared" si="45"/>
        <v>#N/A</v>
      </c>
      <c r="AB247" s="182" t="e">
        <f t="shared" si="45"/>
        <v>#N/A</v>
      </c>
      <c r="AC247" s="182" t="e">
        <f t="shared" si="45"/>
        <v>#N/A</v>
      </c>
      <c r="AD247" s="182" t="e">
        <f t="shared" si="45"/>
        <v>#N/A</v>
      </c>
      <c r="AE247" s="182" t="e">
        <f t="shared" si="45"/>
        <v>#N/A</v>
      </c>
      <c r="AG247" s="78" t="str">
        <f>IF(SUM(AG249:AG252)&gt;0,AVERAGEIF(AG249:AG252, "&lt;&gt;0"),"")</f>
        <v/>
      </c>
    </row>
    <row r="248" spans="1:34" s="1" customFormat="1">
      <c r="F248" s="8"/>
      <c r="K248" s="29"/>
      <c r="L248"/>
      <c r="M248"/>
      <c r="N248"/>
      <c r="O248"/>
      <c r="P248"/>
      <c r="Q248"/>
      <c r="R248"/>
      <c r="S248"/>
      <c r="T248"/>
      <c r="U248"/>
      <c r="V248"/>
      <c r="W248"/>
      <c r="X248"/>
      <c r="Y248"/>
      <c r="Z248"/>
      <c r="AA248"/>
      <c r="AB248"/>
      <c r="AC248"/>
      <c r="AD248"/>
      <c r="AE248"/>
    </row>
    <row r="249" spans="1:34" ht="16.5">
      <c r="A249" s="1"/>
      <c r="B249" s="26" t="e">
        <f t="shared" ref="B249:B263" si="46">(AG249/60)*10</f>
        <v>#VALUE!</v>
      </c>
      <c r="C249" s="789" t="e">
        <f>REPT("|",AG249*14)</f>
        <v>#VALUE!</v>
      </c>
      <c r="D249" s="790"/>
      <c r="F249" s="8" t="s">
        <v>223</v>
      </c>
      <c r="G249" s="13" t="s">
        <v>360</v>
      </c>
      <c r="H249" s="11"/>
      <c r="I249" s="11"/>
      <c r="J249" s="11"/>
      <c r="K249" s="29" t="s">
        <v>77</v>
      </c>
      <c r="L249" t="str">
        <f>IF('(1)'!$P196&lt;&gt;0,'(1)'!$P196,"")</f>
        <v/>
      </c>
      <c r="M249" t="str">
        <f>IF('(2)'!$P196&lt;&gt;0,'(2)'!$P196,"")</f>
        <v/>
      </c>
      <c r="N249" t="str">
        <f>IF('(3)'!$P196&lt;&gt;0,'(3)'!$P196,"")</f>
        <v/>
      </c>
      <c r="O249" t="str">
        <f>IF('(4)'!$P196&lt;&gt;0,'(4)'!$P196,"")</f>
        <v/>
      </c>
      <c r="P249" t="str">
        <f>IF('(5)'!$P196&lt;&gt;0,'(5)'!$P196,"")</f>
        <v/>
      </c>
      <c r="Q249" t="str">
        <f>IF('(6)'!$P196&lt;&gt;0,'(6)'!$P196,"")</f>
        <v/>
      </c>
      <c r="R249" t="str">
        <f>IF('(7)'!$P196&lt;&gt;0,'(7)'!$P196,"")</f>
        <v/>
      </c>
      <c r="S249" t="str">
        <f>IF('(8)'!$P196&lt;&gt;0,'(8)'!$P196,"")</f>
        <v/>
      </c>
      <c r="T249" t="str">
        <f>IF('(9)'!$P196&lt;&gt;0,'(9)'!$P196,"")</f>
        <v/>
      </c>
      <c r="U249" t="str">
        <f>IF('(10)'!$P196&lt;&gt;0,'(10)'!$P196,"")</f>
        <v/>
      </c>
      <c r="V249" t="str">
        <f>IF('(11)'!$P196&lt;&gt;0,'(11)'!$P196,"")</f>
        <v/>
      </c>
      <c r="W249" t="str">
        <f>IF('(12)'!$P196&lt;&gt;0,'(12)'!$P196,"")</f>
        <v/>
      </c>
      <c r="X249" t="str">
        <f>IF('(13)'!$P196&lt;&gt;0,'(13)'!$P196,"")</f>
        <v/>
      </c>
      <c r="Y249" t="str">
        <f>IF('(14)'!$P196&lt;&gt;0,'(14)'!$P196,"")</f>
        <v/>
      </c>
      <c r="Z249" t="str">
        <f>IF('(15)'!$P196&lt;&gt;0,'(15)'!$P196,"")</f>
        <v/>
      </c>
      <c r="AA249" t="str">
        <f>IF('(16)'!$P196&lt;&gt;0,'(16)'!$P196,"")</f>
        <v/>
      </c>
      <c r="AB249" t="str">
        <f>IF('(17)'!$P196&lt;&gt;0,'(17)'!$P196,"")</f>
        <v/>
      </c>
      <c r="AC249" t="str">
        <f>IF('(18)'!$P196&lt;&gt;0,'(18)'!$P196,"")</f>
        <v/>
      </c>
      <c r="AD249" t="str">
        <f>IF('(19)'!$P196&lt;&gt;0,'(19)'!$P196,"")</f>
        <v/>
      </c>
      <c r="AE249" t="str">
        <f>IF('(20)'!$P196&lt;&gt;0,'(20)'!$P196,"")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t="str">
        <f>IF('(1)'!$P197&lt;&gt;0,'(1)'!$P197,"")</f>
        <v/>
      </c>
      <c r="M250" t="str">
        <f>IF('(2)'!$P197&lt;&gt;0,'(2)'!$P197,"")</f>
        <v/>
      </c>
      <c r="N250" t="str">
        <f>IF('(3)'!$P197&lt;&gt;0,'(3)'!$P197,"")</f>
        <v/>
      </c>
      <c r="O250" t="str">
        <f>IF('(4)'!$P197&lt;&gt;0,'(4)'!$P197,"")</f>
        <v/>
      </c>
      <c r="P250" t="str">
        <f>IF('(5)'!$P197&lt;&gt;0,'(5)'!$P197,"")</f>
        <v/>
      </c>
      <c r="Q250" t="str">
        <f>IF('(6)'!$P197&lt;&gt;0,'(6)'!$P197,"")</f>
        <v/>
      </c>
      <c r="R250" t="str">
        <f>IF('(7)'!$P197&lt;&gt;0,'(7)'!$P197,"")</f>
        <v/>
      </c>
      <c r="S250" t="str">
        <f>IF('(8)'!$P197&lt;&gt;0,'(8)'!$P197,"")</f>
        <v/>
      </c>
      <c r="T250" t="str">
        <f>IF('(9)'!$P197&lt;&gt;0,'(9)'!$P197,"")</f>
        <v/>
      </c>
      <c r="U250" t="str">
        <f>IF('(10)'!$P197&lt;&gt;0,'(10)'!$P197,"")</f>
        <v/>
      </c>
      <c r="V250" t="str">
        <f>IF('(11)'!$P197&lt;&gt;0,'(11)'!$P197,"")</f>
        <v/>
      </c>
      <c r="W250" t="str">
        <f>IF('(12)'!$P197&lt;&gt;0,'(12)'!$P197,"")</f>
        <v/>
      </c>
      <c r="X250" t="str">
        <f>IF('(13)'!$P197&lt;&gt;0,'(13)'!$P197,"")</f>
        <v/>
      </c>
      <c r="Y250" t="str">
        <f>IF('(14)'!$P197&lt;&gt;0,'(14)'!$P197,"")</f>
        <v/>
      </c>
      <c r="Z250" t="str">
        <f>IF('(15)'!$P197&lt;&gt;0,'(15)'!$P197,"")</f>
        <v/>
      </c>
      <c r="AA250" t="str">
        <f>IF('(16)'!$P197&lt;&gt;0,'(16)'!$P197,"")</f>
        <v/>
      </c>
      <c r="AB250" t="str">
        <f>IF('(17)'!$P197&lt;&gt;0,'(17)'!$P197,"")</f>
        <v/>
      </c>
      <c r="AC250" t="str">
        <f>IF('(18)'!$P197&lt;&gt;0,'(18)'!$P197,"")</f>
        <v/>
      </c>
      <c r="AD250" t="str">
        <f>IF('(19)'!$P197&lt;&gt;0,'(19)'!$P197,"")</f>
        <v/>
      </c>
      <c r="AE250" t="str">
        <f>IF('(20)'!$P197&lt;&gt;0,'(20)'!$P197,"")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t="str">
        <f>IF('(1)'!$P198&lt;&gt;0,'(1)'!$P198,"")</f>
        <v/>
      </c>
      <c r="M251" t="str">
        <f>IF('(2)'!$P198&lt;&gt;0,'(2)'!$P198,"")</f>
        <v/>
      </c>
      <c r="N251" t="str">
        <f>IF('(3)'!$P198&lt;&gt;0,'(3)'!$P198,"")</f>
        <v/>
      </c>
      <c r="O251" t="str">
        <f>IF('(4)'!$P198&lt;&gt;0,'(4)'!$P198,"")</f>
        <v/>
      </c>
      <c r="P251" t="str">
        <f>IF('(5)'!$P198&lt;&gt;0,'(5)'!$P198,"")</f>
        <v/>
      </c>
      <c r="Q251" t="str">
        <f>IF('(6)'!$P198&lt;&gt;0,'(6)'!$P198,"")</f>
        <v/>
      </c>
      <c r="R251" t="str">
        <f>IF('(7)'!$P198&lt;&gt;0,'(7)'!$P198,"")</f>
        <v/>
      </c>
      <c r="S251" t="str">
        <f>IF('(8)'!$P198&lt;&gt;0,'(8)'!$P198,"")</f>
        <v/>
      </c>
      <c r="T251" t="str">
        <f>IF('(9)'!$P198&lt;&gt;0,'(9)'!$P198,"")</f>
        <v/>
      </c>
      <c r="U251" t="str">
        <f>IF('(10)'!$P198&lt;&gt;0,'(10)'!$P198,"")</f>
        <v/>
      </c>
      <c r="V251" t="str">
        <f>IF('(11)'!$P198&lt;&gt;0,'(11)'!$P198,"")</f>
        <v/>
      </c>
      <c r="W251" t="str">
        <f>IF('(12)'!$P198&lt;&gt;0,'(12)'!$P198,"")</f>
        <v/>
      </c>
      <c r="X251" t="str">
        <f>IF('(13)'!$P198&lt;&gt;0,'(13)'!$P198,"")</f>
        <v/>
      </c>
      <c r="Y251" t="str">
        <f>IF('(14)'!$P198&lt;&gt;0,'(14)'!$P198,"")</f>
        <v/>
      </c>
      <c r="Z251" t="str">
        <f>IF('(15)'!$P198&lt;&gt;0,'(15)'!$P198,"")</f>
        <v/>
      </c>
      <c r="AA251" t="str">
        <f>IF('(16)'!$P198&lt;&gt;0,'(16)'!$P198,"")</f>
        <v/>
      </c>
      <c r="AB251" t="str">
        <f>IF('(17)'!$P198&lt;&gt;0,'(17)'!$P198,"")</f>
        <v/>
      </c>
      <c r="AC251" t="str">
        <f>IF('(18)'!$P198&lt;&gt;0,'(18)'!$P198,"")</f>
        <v/>
      </c>
      <c r="AD251" t="str">
        <f>IF('(19)'!$P198&lt;&gt;0,'(19)'!$P198,"")</f>
        <v/>
      </c>
      <c r="AE251" t="str">
        <f>IF('(20)'!$P198&lt;&gt;0,'(20)'!$P198,"")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t="str">
        <f>IF('(1)'!$P199&lt;&gt;0,'(1)'!$P199,"")</f>
        <v/>
      </c>
      <c r="M252" t="str">
        <f>IF('(2)'!$P199&lt;&gt;0,'(2)'!$P199,"")</f>
        <v/>
      </c>
      <c r="N252" t="str">
        <f>IF('(3)'!$P199&lt;&gt;0,'(3)'!$P199,"")</f>
        <v/>
      </c>
      <c r="O252" t="str">
        <f>IF('(4)'!$P199&lt;&gt;0,'(4)'!$P199,"")</f>
        <v/>
      </c>
      <c r="P252" t="str">
        <f>IF('(5)'!$P199&lt;&gt;0,'(5)'!$P199,"")</f>
        <v/>
      </c>
      <c r="Q252" t="str">
        <f>IF('(6)'!$P199&lt;&gt;0,'(6)'!$P199,"")</f>
        <v/>
      </c>
      <c r="R252" t="str">
        <f>IF('(7)'!$P199&lt;&gt;0,'(7)'!$P199,"")</f>
        <v/>
      </c>
      <c r="S252" t="str">
        <f>IF('(8)'!$P199&lt;&gt;0,'(8)'!$P199,"")</f>
        <v/>
      </c>
      <c r="T252" t="str">
        <f>IF('(9)'!$P199&lt;&gt;0,'(9)'!$P199,"")</f>
        <v/>
      </c>
      <c r="U252" t="str">
        <f>IF('(10)'!$P199&lt;&gt;0,'(10)'!$P199,"")</f>
        <v/>
      </c>
      <c r="V252" t="str">
        <f>IF('(11)'!$P199&lt;&gt;0,'(11)'!$P199,"")</f>
        <v/>
      </c>
      <c r="W252" t="str">
        <f>IF('(12)'!$P199&lt;&gt;0,'(12)'!$P199,"")</f>
        <v/>
      </c>
      <c r="X252" t="str">
        <f>IF('(13)'!$P199&lt;&gt;0,'(13)'!$P199,"")</f>
        <v/>
      </c>
      <c r="Y252" t="str">
        <f>IF('(14)'!$P199&lt;&gt;0,'(14)'!$P199,"")</f>
        <v/>
      </c>
      <c r="Z252" t="str">
        <f>IF('(15)'!$P199&lt;&gt;0,'(15)'!$P199,"")</f>
        <v/>
      </c>
      <c r="AA252" t="str">
        <f>IF('(16)'!$P199&lt;&gt;0,'(16)'!$P199,"")</f>
        <v/>
      </c>
      <c r="AB252" t="str">
        <f>IF('(17)'!$P199&lt;&gt;0,'(17)'!$P199,"")</f>
        <v/>
      </c>
      <c r="AC252" t="str">
        <f>IF('(18)'!$P199&lt;&gt;0,'(18)'!$P199,"")</f>
        <v/>
      </c>
      <c r="AD252" t="str">
        <f>IF('(19)'!$P199&lt;&gt;0,'(19)'!$P199,"")</f>
        <v/>
      </c>
      <c r="AE252" t="str">
        <f>IF('(20)'!$P199&lt;&gt;0,'(20)'!$P199,"")</f>
        <v/>
      </c>
      <c r="AG252" s="1" t="str">
        <f>IF(SUM(L252:AE252)=0,"",AVERAGEIF(L252:AE252,"&gt;0"))</f>
        <v/>
      </c>
      <c r="AH252" s="1"/>
    </row>
    <row r="253" spans="1:34" ht="16.5">
      <c r="A253" s="1"/>
      <c r="B253" s="26"/>
      <c r="D253" s="74"/>
      <c r="F253" s="8"/>
      <c r="G253" s="11"/>
      <c r="H253" s="11"/>
      <c r="I253" s="11"/>
      <c r="J253" s="11"/>
      <c r="K253" s="29"/>
      <c r="AG253" s="1"/>
      <c r="AH253" s="1"/>
    </row>
    <row r="254" spans="1:34" ht="16.5">
      <c r="A254" s="25" t="e">
        <f>(AG254/60)*10</f>
        <v>#VALUE!</v>
      </c>
      <c r="B254" s="756" t="e">
        <f>REPT("|",AG254*14)</f>
        <v>#VALUE!</v>
      </c>
      <c r="C254" s="784"/>
      <c r="D254" s="9" t="s">
        <v>227</v>
      </c>
      <c r="F254" s="75" t="s">
        <v>229</v>
      </c>
      <c r="G254" s="11"/>
      <c r="H254" s="11"/>
      <c r="I254" s="11"/>
      <c r="J254" s="11"/>
      <c r="K254" s="29"/>
      <c r="L254" s="182" t="e">
        <f>IF(SUM(L256:L263)&gt;0,AVERAGEIF(L256:L263, "&lt;&gt;0"),NA())</f>
        <v>#N/A</v>
      </c>
      <c r="M254" s="182" t="e">
        <f t="shared" ref="M254:AE254" si="47">IF(SUM(M256:M263)&gt;0,AVERAGEIF(M256:M263, "&lt;&gt;0"),NA())</f>
        <v>#N/A</v>
      </c>
      <c r="N254" s="182" t="e">
        <f t="shared" si="47"/>
        <v>#N/A</v>
      </c>
      <c r="O254" s="182" t="e">
        <f t="shared" si="47"/>
        <v>#N/A</v>
      </c>
      <c r="P254" s="182" t="e">
        <f t="shared" si="47"/>
        <v>#N/A</v>
      </c>
      <c r="Q254" s="182" t="e">
        <f t="shared" si="47"/>
        <v>#N/A</v>
      </c>
      <c r="R254" s="182" t="e">
        <f t="shared" si="47"/>
        <v>#N/A</v>
      </c>
      <c r="S254" s="182" t="e">
        <f t="shared" si="47"/>
        <v>#N/A</v>
      </c>
      <c r="T254" s="182" t="e">
        <f t="shared" si="47"/>
        <v>#N/A</v>
      </c>
      <c r="U254" s="182" t="e">
        <f t="shared" si="47"/>
        <v>#N/A</v>
      </c>
      <c r="V254" s="182" t="e">
        <f t="shared" si="47"/>
        <v>#N/A</v>
      </c>
      <c r="W254" s="182" t="e">
        <f t="shared" si="47"/>
        <v>#N/A</v>
      </c>
      <c r="X254" s="182" t="e">
        <f t="shared" si="47"/>
        <v>#N/A</v>
      </c>
      <c r="Y254" s="182" t="e">
        <f t="shared" si="47"/>
        <v>#N/A</v>
      </c>
      <c r="Z254" s="182" t="e">
        <f t="shared" si="47"/>
        <v>#N/A</v>
      </c>
      <c r="AA254" s="182" t="e">
        <f t="shared" si="47"/>
        <v>#N/A</v>
      </c>
      <c r="AB254" s="182" t="e">
        <f t="shared" si="47"/>
        <v>#N/A</v>
      </c>
      <c r="AC254" s="182" t="e">
        <f t="shared" si="47"/>
        <v>#N/A</v>
      </c>
      <c r="AD254" s="182" t="e">
        <f t="shared" si="47"/>
        <v>#N/A</v>
      </c>
      <c r="AE254" s="182" t="e">
        <f t="shared" si="47"/>
        <v>#N/A</v>
      </c>
      <c r="AG254" s="78" t="str">
        <f>IF(SUM(AG256:AG263)&gt;0,AVERAGEIF(AG256:AG263, "&lt;&gt;0"),"")</f>
        <v/>
      </c>
      <c r="AH254" s="1"/>
    </row>
    <row r="255" spans="1:34" ht="16.5">
      <c r="A255" s="1"/>
      <c r="B255" s="26"/>
      <c r="D255" s="74"/>
      <c r="F255" s="8"/>
      <c r="G255" s="11"/>
      <c r="H255" s="11"/>
      <c r="I255" s="11"/>
      <c r="J255" s="11"/>
      <c r="K255" s="29"/>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t="str">
        <f>IF('(1)'!$P203&lt;&gt;0,'(1)'!$P203,"")</f>
        <v/>
      </c>
      <c r="M256" t="str">
        <f>IF('(2)'!$P203&lt;&gt;0,'(2)'!$P203,"")</f>
        <v/>
      </c>
      <c r="N256" t="str">
        <f>IF('(3)'!$P203&lt;&gt;0,'(3)'!$P203,"")</f>
        <v/>
      </c>
      <c r="O256" t="str">
        <f>IF('(4)'!$P203&lt;&gt;0,'(4)'!$P203,"")</f>
        <v/>
      </c>
      <c r="P256" t="str">
        <f>IF('(5)'!$P203&lt;&gt;0,'(5)'!$P203,"")</f>
        <v/>
      </c>
      <c r="Q256" t="str">
        <f>IF('(6)'!$P203&lt;&gt;0,'(6)'!$P203,"")</f>
        <v/>
      </c>
      <c r="R256" t="str">
        <f>IF('(7)'!$P203&lt;&gt;0,'(7)'!$P203,"")</f>
        <v/>
      </c>
      <c r="S256" t="str">
        <f>IF('(8)'!$P203&lt;&gt;0,'(8)'!$P203,"")</f>
        <v/>
      </c>
      <c r="T256" t="str">
        <f>IF('(9)'!$P203&lt;&gt;0,'(9)'!$P203,"")</f>
        <v/>
      </c>
      <c r="U256" t="str">
        <f>IF('(10)'!$P203&lt;&gt;0,'(10)'!$P203,"")</f>
        <v/>
      </c>
      <c r="V256" t="str">
        <f>IF('(11)'!$P203&lt;&gt;0,'(11)'!$P203,"")</f>
        <v/>
      </c>
      <c r="W256" t="str">
        <f>IF('(12)'!$P203&lt;&gt;0,'(12)'!$P203,"")</f>
        <v/>
      </c>
      <c r="X256" t="str">
        <f>IF('(13)'!$P203&lt;&gt;0,'(13)'!$P203,"")</f>
        <v/>
      </c>
      <c r="Y256" t="str">
        <f>IF('(14)'!$P203&lt;&gt;0,'(14)'!$P203,"")</f>
        <v/>
      </c>
      <c r="Z256" t="str">
        <f>IF('(15)'!$P203&lt;&gt;0,'(15)'!$P203,"")</f>
        <v/>
      </c>
      <c r="AA256" t="str">
        <f>IF('(16)'!$P203&lt;&gt;0,'(16)'!$P203,"")</f>
        <v/>
      </c>
      <c r="AB256" t="str">
        <f>IF('(17)'!$P203&lt;&gt;0,'(17)'!$P203,"")</f>
        <v/>
      </c>
      <c r="AC256" t="str">
        <f>IF('(18)'!$P203&lt;&gt;0,'(18)'!$P203,"")</f>
        <v/>
      </c>
      <c r="AD256" t="str">
        <f>IF('(19)'!$P203&lt;&gt;0,'(19)'!$P203,"")</f>
        <v/>
      </c>
      <c r="AE256" t="str">
        <f>IF('(20)'!$P203&lt;&gt;0,'(20)'!$P203,"")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t="str">
        <f>IF('(1)'!$P204&lt;&gt;0,'(1)'!$P204,"")</f>
        <v/>
      </c>
      <c r="M257" t="str">
        <f>IF('(2)'!$P204&lt;&gt;0,'(2)'!$P204,"")</f>
        <v/>
      </c>
      <c r="N257" t="str">
        <f>IF('(3)'!$P204&lt;&gt;0,'(3)'!$P204,"")</f>
        <v/>
      </c>
      <c r="O257" t="str">
        <f>IF('(4)'!$P204&lt;&gt;0,'(4)'!$P204,"")</f>
        <v/>
      </c>
      <c r="P257" t="str">
        <f>IF('(5)'!$P204&lt;&gt;0,'(5)'!$P204,"")</f>
        <v/>
      </c>
      <c r="Q257" t="str">
        <f>IF('(6)'!$P204&lt;&gt;0,'(6)'!$P204,"")</f>
        <v/>
      </c>
      <c r="R257" t="str">
        <f>IF('(7)'!$P204&lt;&gt;0,'(7)'!$P204,"")</f>
        <v/>
      </c>
      <c r="S257" t="str">
        <f>IF('(8)'!$P204&lt;&gt;0,'(8)'!$P204,"")</f>
        <v/>
      </c>
      <c r="T257" t="str">
        <f>IF('(9)'!$P204&lt;&gt;0,'(9)'!$P204,"")</f>
        <v/>
      </c>
      <c r="U257" t="str">
        <f>IF('(10)'!$P204&lt;&gt;0,'(10)'!$P204,"")</f>
        <v/>
      </c>
      <c r="V257" t="str">
        <f>IF('(11)'!$P204&lt;&gt;0,'(11)'!$P204,"")</f>
        <v/>
      </c>
      <c r="W257" t="str">
        <f>IF('(12)'!$P204&lt;&gt;0,'(12)'!$P204,"")</f>
        <v/>
      </c>
      <c r="X257" t="str">
        <f>IF('(13)'!$P204&lt;&gt;0,'(13)'!$P204,"")</f>
        <v/>
      </c>
      <c r="Y257" t="str">
        <f>IF('(14)'!$P204&lt;&gt;0,'(14)'!$P204,"")</f>
        <v/>
      </c>
      <c r="Z257" t="str">
        <f>IF('(15)'!$P204&lt;&gt;0,'(15)'!$P204,"")</f>
        <v/>
      </c>
      <c r="AA257" t="str">
        <f>IF('(16)'!$P204&lt;&gt;0,'(16)'!$P204,"")</f>
        <v/>
      </c>
      <c r="AB257" t="str">
        <f>IF('(17)'!$P204&lt;&gt;0,'(17)'!$P204,"")</f>
        <v/>
      </c>
      <c r="AC257" t="str">
        <f>IF('(18)'!$P204&lt;&gt;0,'(18)'!$P204,"")</f>
        <v/>
      </c>
      <c r="AD257" t="str">
        <f>IF('(19)'!$P204&lt;&gt;0,'(19)'!$P204,"")</f>
        <v/>
      </c>
      <c r="AE257" t="str">
        <f>IF('(20)'!$P204&lt;&gt;0,'(20)'!$P204,"")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t="str">
        <f>IF('(1)'!$P205&lt;&gt;0,'(1)'!$P205,"")</f>
        <v/>
      </c>
      <c r="M258" t="str">
        <f>IF('(2)'!$P205&lt;&gt;0,'(2)'!$P205,"")</f>
        <v/>
      </c>
      <c r="N258" t="str">
        <f>IF('(3)'!$P205&lt;&gt;0,'(3)'!$P205,"")</f>
        <v/>
      </c>
      <c r="O258" t="str">
        <f>IF('(4)'!$P205&lt;&gt;0,'(4)'!$P205,"")</f>
        <v/>
      </c>
      <c r="P258" t="str">
        <f>IF('(5)'!$P205&lt;&gt;0,'(5)'!$P205,"")</f>
        <v/>
      </c>
      <c r="Q258" t="str">
        <f>IF('(6)'!$P205&lt;&gt;0,'(6)'!$P205,"")</f>
        <v/>
      </c>
      <c r="R258" t="str">
        <f>IF('(7)'!$P205&lt;&gt;0,'(7)'!$P205,"")</f>
        <v/>
      </c>
      <c r="S258" t="str">
        <f>IF('(8)'!$P205&lt;&gt;0,'(8)'!$P205,"")</f>
        <v/>
      </c>
      <c r="T258" t="str">
        <f>IF('(9)'!$P205&lt;&gt;0,'(9)'!$P205,"")</f>
        <v/>
      </c>
      <c r="U258" t="str">
        <f>IF('(10)'!$P205&lt;&gt;0,'(10)'!$P205,"")</f>
        <v/>
      </c>
      <c r="V258" t="str">
        <f>IF('(11)'!$P205&lt;&gt;0,'(11)'!$P205,"")</f>
        <v/>
      </c>
      <c r="W258" t="str">
        <f>IF('(12)'!$P205&lt;&gt;0,'(12)'!$P205,"")</f>
        <v/>
      </c>
      <c r="X258" t="str">
        <f>IF('(13)'!$P205&lt;&gt;0,'(13)'!$P205,"")</f>
        <v/>
      </c>
      <c r="Y258" t="str">
        <f>IF('(14)'!$P205&lt;&gt;0,'(14)'!$P205,"")</f>
        <v/>
      </c>
      <c r="Z258" t="str">
        <f>IF('(15)'!$P205&lt;&gt;0,'(15)'!$P205,"")</f>
        <v/>
      </c>
      <c r="AA258" t="str">
        <f>IF('(16)'!$P205&lt;&gt;0,'(16)'!$P205,"")</f>
        <v/>
      </c>
      <c r="AB258" t="str">
        <f>IF('(17)'!$P205&lt;&gt;0,'(17)'!$P205,"")</f>
        <v/>
      </c>
      <c r="AC258" t="str">
        <f>IF('(18)'!$P205&lt;&gt;0,'(18)'!$P205,"")</f>
        <v/>
      </c>
      <c r="AD258" t="str">
        <f>IF('(19)'!$P205&lt;&gt;0,'(19)'!$P205,"")</f>
        <v/>
      </c>
      <c r="AE258" t="str">
        <f>IF('(20)'!$P205&lt;&gt;0,'(20)'!$P205,"")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t="str">
        <f>IF('(1)'!$P206&lt;&gt;0,'(1)'!$P206,"")</f>
        <v/>
      </c>
      <c r="M259" t="str">
        <f>IF('(2)'!$P206&lt;&gt;0,'(2)'!$P206,"")</f>
        <v/>
      </c>
      <c r="N259" t="str">
        <f>IF('(3)'!$P206&lt;&gt;0,'(3)'!$P206,"")</f>
        <v/>
      </c>
      <c r="O259" t="str">
        <f>IF('(4)'!$P206&lt;&gt;0,'(4)'!$P206,"")</f>
        <v/>
      </c>
      <c r="P259" t="str">
        <f>IF('(5)'!$P206&lt;&gt;0,'(5)'!$P206,"")</f>
        <v/>
      </c>
      <c r="Q259" t="str">
        <f>IF('(6)'!$P206&lt;&gt;0,'(6)'!$P206,"")</f>
        <v/>
      </c>
      <c r="R259" t="str">
        <f>IF('(7)'!$P206&lt;&gt;0,'(7)'!$P206,"")</f>
        <v/>
      </c>
      <c r="S259" t="str">
        <f>IF('(8)'!$P206&lt;&gt;0,'(8)'!$P206,"")</f>
        <v/>
      </c>
      <c r="T259" t="str">
        <f>IF('(9)'!$P206&lt;&gt;0,'(9)'!$P206,"")</f>
        <v/>
      </c>
      <c r="U259" t="str">
        <f>IF('(10)'!$P206&lt;&gt;0,'(10)'!$P206,"")</f>
        <v/>
      </c>
      <c r="V259" t="str">
        <f>IF('(11)'!$P206&lt;&gt;0,'(11)'!$P206,"")</f>
        <v/>
      </c>
      <c r="W259" t="str">
        <f>IF('(12)'!$P206&lt;&gt;0,'(12)'!$P206,"")</f>
        <v/>
      </c>
      <c r="X259" t="str">
        <f>IF('(13)'!$P206&lt;&gt;0,'(13)'!$P206,"")</f>
        <v/>
      </c>
      <c r="Y259" t="str">
        <f>IF('(14)'!$P206&lt;&gt;0,'(14)'!$P206,"")</f>
        <v/>
      </c>
      <c r="Z259" t="str">
        <f>IF('(15)'!$P206&lt;&gt;0,'(15)'!$P206,"")</f>
        <v/>
      </c>
      <c r="AA259" t="str">
        <f>IF('(16)'!$P206&lt;&gt;0,'(16)'!$P206,"")</f>
        <v/>
      </c>
      <c r="AB259" t="str">
        <f>IF('(17)'!$P206&lt;&gt;0,'(17)'!$P206,"")</f>
        <v/>
      </c>
      <c r="AC259" t="str">
        <f>IF('(18)'!$P206&lt;&gt;0,'(18)'!$P206,"")</f>
        <v/>
      </c>
      <c r="AD259" t="str">
        <f>IF('(19)'!$P206&lt;&gt;0,'(19)'!$P206,"")</f>
        <v/>
      </c>
      <c r="AE259" t="str">
        <f>IF('(20)'!$P206&lt;&gt;0,'(20)'!$P206,"")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t="str">
        <f>IF('(1)'!$P207&lt;&gt;0,'(1)'!$P207,"")</f>
        <v/>
      </c>
      <c r="M260" t="str">
        <f>IF('(2)'!$P207&lt;&gt;0,'(2)'!$P207,"")</f>
        <v/>
      </c>
      <c r="N260" t="str">
        <f>IF('(3)'!$P207&lt;&gt;0,'(3)'!$P207,"")</f>
        <v/>
      </c>
      <c r="O260" t="str">
        <f>IF('(4)'!$P207&lt;&gt;0,'(4)'!$P207,"")</f>
        <v/>
      </c>
      <c r="P260" t="str">
        <f>IF('(5)'!$P207&lt;&gt;0,'(5)'!$P207,"")</f>
        <v/>
      </c>
      <c r="Q260" t="str">
        <f>IF('(6)'!$P207&lt;&gt;0,'(6)'!$P207,"")</f>
        <v/>
      </c>
      <c r="R260" t="str">
        <f>IF('(7)'!$P207&lt;&gt;0,'(7)'!$P207,"")</f>
        <v/>
      </c>
      <c r="S260" t="str">
        <f>IF('(8)'!$P207&lt;&gt;0,'(8)'!$P207,"")</f>
        <v/>
      </c>
      <c r="T260" t="str">
        <f>IF('(9)'!$P207&lt;&gt;0,'(9)'!$P207,"")</f>
        <v/>
      </c>
      <c r="U260" t="str">
        <f>IF('(10)'!$P207&lt;&gt;0,'(10)'!$P207,"")</f>
        <v/>
      </c>
      <c r="V260" t="str">
        <f>IF('(11)'!$P207&lt;&gt;0,'(11)'!$P207,"")</f>
        <v/>
      </c>
      <c r="W260" t="str">
        <f>IF('(12)'!$P207&lt;&gt;0,'(12)'!$P207,"")</f>
        <v/>
      </c>
      <c r="X260" t="str">
        <f>IF('(13)'!$P207&lt;&gt;0,'(13)'!$P207,"")</f>
        <v/>
      </c>
      <c r="Y260" t="str">
        <f>IF('(14)'!$P207&lt;&gt;0,'(14)'!$P207,"")</f>
        <v/>
      </c>
      <c r="Z260" t="str">
        <f>IF('(15)'!$P207&lt;&gt;0,'(15)'!$P207,"")</f>
        <v/>
      </c>
      <c r="AA260" t="str">
        <f>IF('(16)'!$P207&lt;&gt;0,'(16)'!$P207,"")</f>
        <v/>
      </c>
      <c r="AB260" t="str">
        <f>IF('(17)'!$P207&lt;&gt;0,'(17)'!$P207,"")</f>
        <v/>
      </c>
      <c r="AC260" t="str">
        <f>IF('(18)'!$P207&lt;&gt;0,'(18)'!$P207,"")</f>
        <v/>
      </c>
      <c r="AD260" t="str">
        <f>IF('(19)'!$P207&lt;&gt;0,'(19)'!$P207,"")</f>
        <v/>
      </c>
      <c r="AE260" t="str">
        <f>IF('(20)'!$P207&lt;&gt;0,'(20)'!$P207,"")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t="str">
        <f>IF('(1)'!$P208&lt;&gt;0,'(1)'!$P208,"")</f>
        <v/>
      </c>
      <c r="M261" t="str">
        <f>IF('(2)'!$P208&lt;&gt;0,'(2)'!$P208,"")</f>
        <v/>
      </c>
      <c r="N261" t="str">
        <f>IF('(3)'!$P208&lt;&gt;0,'(3)'!$P208,"")</f>
        <v/>
      </c>
      <c r="O261" t="str">
        <f>IF('(4)'!$P208&lt;&gt;0,'(4)'!$P208,"")</f>
        <v/>
      </c>
      <c r="P261" t="str">
        <f>IF('(5)'!$P208&lt;&gt;0,'(5)'!$P208,"")</f>
        <v/>
      </c>
      <c r="Q261" t="str">
        <f>IF('(6)'!$P208&lt;&gt;0,'(6)'!$P208,"")</f>
        <v/>
      </c>
      <c r="R261" t="str">
        <f>IF('(7)'!$P208&lt;&gt;0,'(7)'!$P208,"")</f>
        <v/>
      </c>
      <c r="S261" t="str">
        <f>IF('(8)'!$P208&lt;&gt;0,'(8)'!$P208,"")</f>
        <v/>
      </c>
      <c r="T261" t="str">
        <f>IF('(9)'!$P208&lt;&gt;0,'(9)'!$P208,"")</f>
        <v/>
      </c>
      <c r="U261" t="str">
        <f>IF('(10)'!$P208&lt;&gt;0,'(10)'!$P208,"")</f>
        <v/>
      </c>
      <c r="V261" t="str">
        <f>IF('(11)'!$P208&lt;&gt;0,'(11)'!$P208,"")</f>
        <v/>
      </c>
      <c r="W261" t="str">
        <f>IF('(12)'!$P208&lt;&gt;0,'(12)'!$P208,"")</f>
        <v/>
      </c>
      <c r="X261" t="str">
        <f>IF('(13)'!$P208&lt;&gt;0,'(13)'!$P208,"")</f>
        <v/>
      </c>
      <c r="Y261" t="str">
        <f>IF('(14)'!$P208&lt;&gt;0,'(14)'!$P208,"")</f>
        <v/>
      </c>
      <c r="Z261" t="str">
        <f>IF('(15)'!$P208&lt;&gt;0,'(15)'!$P208,"")</f>
        <v/>
      </c>
      <c r="AA261" t="str">
        <f>IF('(16)'!$P208&lt;&gt;0,'(16)'!$P208,"")</f>
        <v/>
      </c>
      <c r="AB261" t="str">
        <f>IF('(17)'!$P208&lt;&gt;0,'(17)'!$P208,"")</f>
        <v/>
      </c>
      <c r="AC261" t="str">
        <f>IF('(18)'!$P208&lt;&gt;0,'(18)'!$P208,"")</f>
        <v/>
      </c>
      <c r="AD261" t="str">
        <f>IF('(19)'!$P208&lt;&gt;0,'(19)'!$P208,"")</f>
        <v/>
      </c>
      <c r="AE261" t="str">
        <f>IF('(20)'!$P208&lt;&gt;0,'(20)'!$P208,"")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t="str">
        <f>IF('(1)'!$P209&lt;&gt;0,'(1)'!$P209,"")</f>
        <v/>
      </c>
      <c r="M262" t="str">
        <f>IF('(2)'!$P209&lt;&gt;0,'(2)'!$P209,"")</f>
        <v/>
      </c>
      <c r="N262" t="str">
        <f>IF('(3)'!$P209&lt;&gt;0,'(3)'!$P209,"")</f>
        <v/>
      </c>
      <c r="O262" t="str">
        <f>IF('(4)'!$P209&lt;&gt;0,'(4)'!$P209,"")</f>
        <v/>
      </c>
      <c r="P262" t="str">
        <f>IF('(5)'!$P209&lt;&gt;0,'(5)'!$P209,"")</f>
        <v/>
      </c>
      <c r="Q262" t="str">
        <f>IF('(6)'!$P209&lt;&gt;0,'(6)'!$P209,"")</f>
        <v/>
      </c>
      <c r="R262" t="str">
        <f>IF('(7)'!$P209&lt;&gt;0,'(7)'!$P209,"")</f>
        <v/>
      </c>
      <c r="S262" t="str">
        <f>IF('(8)'!$P209&lt;&gt;0,'(8)'!$P209,"")</f>
        <v/>
      </c>
      <c r="T262" t="str">
        <f>IF('(9)'!$P209&lt;&gt;0,'(9)'!$P209,"")</f>
        <v/>
      </c>
      <c r="U262" t="str">
        <f>IF('(10)'!$P209&lt;&gt;0,'(10)'!$P209,"")</f>
        <v/>
      </c>
      <c r="V262" t="str">
        <f>IF('(11)'!$P209&lt;&gt;0,'(11)'!$P209,"")</f>
        <v/>
      </c>
      <c r="W262" t="str">
        <f>IF('(12)'!$P209&lt;&gt;0,'(12)'!$P209,"")</f>
        <v/>
      </c>
      <c r="X262" t="str">
        <f>IF('(13)'!$P209&lt;&gt;0,'(13)'!$P209,"")</f>
        <v/>
      </c>
      <c r="Y262" t="str">
        <f>IF('(14)'!$P209&lt;&gt;0,'(14)'!$P209,"")</f>
        <v/>
      </c>
      <c r="Z262" t="str">
        <f>IF('(15)'!$P209&lt;&gt;0,'(15)'!$P209,"")</f>
        <v/>
      </c>
      <c r="AA262" t="str">
        <f>IF('(16)'!$P209&lt;&gt;0,'(16)'!$P209,"")</f>
        <v/>
      </c>
      <c r="AB262" t="str">
        <f>IF('(17)'!$P209&lt;&gt;0,'(17)'!$P209,"")</f>
        <v/>
      </c>
      <c r="AC262" t="str">
        <f>IF('(18)'!$P209&lt;&gt;0,'(18)'!$P209,"")</f>
        <v/>
      </c>
      <c r="AD262" t="str">
        <f>IF('(19)'!$P209&lt;&gt;0,'(19)'!$P209,"")</f>
        <v/>
      </c>
      <c r="AE262" t="str">
        <f>IF('(20)'!$P209&lt;&gt;0,'(20)'!$P209,"")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t="str">
        <f>IF('(1)'!$P210&lt;&gt;0,'(1)'!$P210,"")</f>
        <v/>
      </c>
      <c r="M263" t="str">
        <f>IF('(2)'!$P210&lt;&gt;0,'(2)'!$P210,"")</f>
        <v/>
      </c>
      <c r="N263" t="str">
        <f>IF('(3)'!$P210&lt;&gt;0,'(3)'!$P210,"")</f>
        <v/>
      </c>
      <c r="O263" t="str">
        <f>IF('(4)'!$P210&lt;&gt;0,'(4)'!$P210,"")</f>
        <v/>
      </c>
      <c r="P263" t="str">
        <f>IF('(5)'!$P210&lt;&gt;0,'(5)'!$P210,"")</f>
        <v/>
      </c>
      <c r="Q263" t="str">
        <f>IF('(6)'!$P210&lt;&gt;0,'(6)'!$P210,"")</f>
        <v/>
      </c>
      <c r="R263" t="str">
        <f>IF('(7)'!$P210&lt;&gt;0,'(7)'!$P210,"")</f>
        <v/>
      </c>
      <c r="S263" t="str">
        <f>IF('(8)'!$P210&lt;&gt;0,'(8)'!$P210,"")</f>
        <v/>
      </c>
      <c r="T263" t="str">
        <f>IF('(9)'!$P210&lt;&gt;0,'(9)'!$P210,"")</f>
        <v/>
      </c>
      <c r="U263" t="str">
        <f>IF('(10)'!$P210&lt;&gt;0,'(10)'!$P210,"")</f>
        <v/>
      </c>
      <c r="V263" t="str">
        <f>IF('(11)'!$P210&lt;&gt;0,'(11)'!$P210,"")</f>
        <v/>
      </c>
      <c r="W263" t="str">
        <f>IF('(12)'!$P210&lt;&gt;0,'(12)'!$P210,"")</f>
        <v/>
      </c>
      <c r="X263" t="str">
        <f>IF('(13)'!$P210&lt;&gt;0,'(13)'!$P210,"")</f>
        <v/>
      </c>
      <c r="Y263" t="str">
        <f>IF('(14)'!$P210&lt;&gt;0,'(14)'!$P210,"")</f>
        <v/>
      </c>
      <c r="Z263" t="str">
        <f>IF('(15)'!$P210&lt;&gt;0,'(15)'!$P210,"")</f>
        <v/>
      </c>
      <c r="AA263" t="str">
        <f>IF('(16)'!$P210&lt;&gt;0,'(16)'!$P210,"")</f>
        <v/>
      </c>
      <c r="AB263" t="str">
        <f>IF('(17)'!$P210&lt;&gt;0,'(17)'!$P210,"")</f>
        <v/>
      </c>
      <c r="AC263" t="str">
        <f>IF('(18)'!$P210&lt;&gt;0,'(18)'!$P210,"")</f>
        <v/>
      </c>
      <c r="AD263" t="str">
        <f>IF('(19)'!$P210&lt;&gt;0,'(19)'!$P210,"")</f>
        <v/>
      </c>
      <c r="AE263" t="str">
        <f>IF('(20)'!$P210&lt;&gt;0,'(20)'!$P210,"")</f>
        <v/>
      </c>
      <c r="AG263" s="1" t="str">
        <f t="shared" si="49"/>
        <v/>
      </c>
      <c r="AH263" s="1"/>
    </row>
    <row r="264" spans="1:34" s="1" customFormat="1">
      <c r="F264" s="8"/>
      <c r="K264" s="29"/>
      <c r="L264"/>
      <c r="M264"/>
      <c r="N264"/>
      <c r="O264"/>
      <c r="P264"/>
      <c r="Q264"/>
      <c r="R264"/>
      <c r="S264"/>
      <c r="T264"/>
      <c r="U264"/>
      <c r="V264"/>
      <c r="W264"/>
      <c r="X264"/>
      <c r="Y264"/>
      <c r="Z264"/>
      <c r="AA264"/>
      <c r="AB264"/>
      <c r="AC264"/>
      <c r="AD264"/>
      <c r="AE264"/>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c r="M266"/>
      <c r="N266"/>
      <c r="O266"/>
      <c r="P266"/>
      <c r="Q266"/>
      <c r="R266"/>
      <c r="S266"/>
      <c r="T266"/>
      <c r="U266"/>
      <c r="V266"/>
      <c r="W266"/>
      <c r="X266"/>
      <c r="Y266"/>
      <c r="Z266"/>
      <c r="AA266"/>
      <c r="AB266"/>
      <c r="AC266"/>
      <c r="AD266"/>
      <c r="AE266"/>
    </row>
    <row r="267" spans="1:34">
      <c r="A267" s="25" t="e">
        <f>(AG267/60)*10</f>
        <v>#VALUE!</v>
      </c>
      <c r="B267" s="756" t="e">
        <f>REPT("|",AG267*14)</f>
        <v>#VALUE!</v>
      </c>
      <c r="C267" s="784"/>
      <c r="D267" s="9" t="s">
        <v>240</v>
      </c>
      <c r="F267" s="1" t="s">
        <v>247</v>
      </c>
      <c r="G267" s="1"/>
      <c r="H267" s="1"/>
      <c r="I267" s="1"/>
      <c r="J267" s="1"/>
      <c r="K267" s="29"/>
      <c r="L267" s="182" t="e">
        <f>IF(SUM(L269:L271)&gt;0,AVERAGEIF(L269:L271, "&lt;&gt;0"),NA())</f>
        <v>#N/A</v>
      </c>
      <c r="M267" s="182" t="e">
        <f t="shared" ref="M267:AE267" si="50">IF(SUM(M269:M271)&gt;0,AVERAGEIF(M269:M271, "&lt;&gt;0"),NA())</f>
        <v>#N/A</v>
      </c>
      <c r="N267" s="182" t="e">
        <f t="shared" si="50"/>
        <v>#N/A</v>
      </c>
      <c r="O267" s="182" t="e">
        <f t="shared" si="50"/>
        <v>#N/A</v>
      </c>
      <c r="P267" s="182" t="e">
        <f t="shared" si="50"/>
        <v>#N/A</v>
      </c>
      <c r="Q267" s="182" t="e">
        <f t="shared" si="50"/>
        <v>#N/A</v>
      </c>
      <c r="R267" s="182" t="e">
        <f t="shared" si="50"/>
        <v>#N/A</v>
      </c>
      <c r="S267" s="182" t="e">
        <f t="shared" si="50"/>
        <v>#N/A</v>
      </c>
      <c r="T267" s="182" t="e">
        <f t="shared" si="50"/>
        <v>#N/A</v>
      </c>
      <c r="U267" s="182" t="e">
        <f t="shared" si="50"/>
        <v>#N/A</v>
      </c>
      <c r="V267" s="182" t="e">
        <f t="shared" si="50"/>
        <v>#N/A</v>
      </c>
      <c r="W267" s="182" t="e">
        <f t="shared" si="50"/>
        <v>#N/A</v>
      </c>
      <c r="X267" s="182" t="e">
        <f t="shared" si="50"/>
        <v>#N/A</v>
      </c>
      <c r="Y267" s="182" t="e">
        <f t="shared" si="50"/>
        <v>#N/A</v>
      </c>
      <c r="Z267" s="182" t="e">
        <f t="shared" si="50"/>
        <v>#N/A</v>
      </c>
      <c r="AA267" s="182" t="e">
        <f t="shared" si="50"/>
        <v>#N/A</v>
      </c>
      <c r="AB267" s="182" t="e">
        <f t="shared" si="50"/>
        <v>#N/A</v>
      </c>
      <c r="AC267" s="182" t="e">
        <f t="shared" si="50"/>
        <v>#N/A</v>
      </c>
      <c r="AD267" s="182" t="e">
        <f t="shared" si="50"/>
        <v>#N/A</v>
      </c>
      <c r="AE267" s="182" t="e">
        <f t="shared" si="50"/>
        <v>#N/A</v>
      </c>
      <c r="AG267" s="78" t="str">
        <f>IF(SUM(AG269:AG271)&gt;0,AVERAGEIF(AG269:AG271, "&lt;&gt;0"),"")</f>
        <v/>
      </c>
      <c r="AH267" s="1"/>
    </row>
    <row r="268" spans="1:34">
      <c r="A268" s="1"/>
      <c r="B268" s="1"/>
      <c r="D268" s="1"/>
      <c r="F268" s="8"/>
      <c r="G268" s="1"/>
      <c r="H268" s="1"/>
      <c r="I268" s="1"/>
      <c r="J268" s="1"/>
      <c r="K268" s="29"/>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t="str">
        <f>IF('(1)'!$P216&lt;&gt;0,'(1)'!$P216,"")</f>
        <v/>
      </c>
      <c r="M269" t="str">
        <f>IF('(2)'!$P216&lt;&gt;0,'(2)'!$P216,"")</f>
        <v/>
      </c>
      <c r="N269" t="str">
        <f>IF('(3)'!$P216&lt;&gt;0,'(3)'!$P216,"")</f>
        <v/>
      </c>
      <c r="O269" t="str">
        <f>IF('(4)'!$P216&lt;&gt;0,'(4)'!$P216,"")</f>
        <v/>
      </c>
      <c r="P269" t="str">
        <f>IF('(5)'!$P216&lt;&gt;0,'(5)'!$P216,"")</f>
        <v/>
      </c>
      <c r="Q269" t="str">
        <f>IF('(6)'!$P216&lt;&gt;0,'(6)'!$P216,"")</f>
        <v/>
      </c>
      <c r="R269" t="str">
        <f>IF('(7)'!$P216&lt;&gt;0,'(7)'!$P216,"")</f>
        <v/>
      </c>
      <c r="S269" t="str">
        <f>IF('(8)'!$P216&lt;&gt;0,'(8)'!$P216,"")</f>
        <v/>
      </c>
      <c r="T269" t="str">
        <f>IF('(9)'!$P216&lt;&gt;0,'(9)'!$P216,"")</f>
        <v/>
      </c>
      <c r="U269" t="str">
        <f>IF('(10)'!$P216&lt;&gt;0,'(10)'!$P216,"")</f>
        <v/>
      </c>
      <c r="V269" t="str">
        <f>IF('(11)'!$P216&lt;&gt;0,'(11)'!$P216,"")</f>
        <v/>
      </c>
      <c r="W269" t="str">
        <f>IF('(12)'!$P216&lt;&gt;0,'(12)'!$P216,"")</f>
        <v/>
      </c>
      <c r="X269" t="str">
        <f>IF('(13)'!$P216&lt;&gt;0,'(13)'!$P216,"")</f>
        <v/>
      </c>
      <c r="Y269" t="str">
        <f>IF('(14)'!$P216&lt;&gt;0,'(14)'!$P216,"")</f>
        <v/>
      </c>
      <c r="Z269" t="str">
        <f>IF('(15)'!$P216&lt;&gt;0,'(15)'!$P216,"")</f>
        <v/>
      </c>
      <c r="AA269" t="str">
        <f>IF('(16)'!$P216&lt;&gt;0,'(16)'!$P216,"")</f>
        <v/>
      </c>
      <c r="AB269" t="str">
        <f>IF('(17)'!$P216&lt;&gt;0,'(17)'!$P216,"")</f>
        <v/>
      </c>
      <c r="AC269" t="str">
        <f>IF('(18)'!$P216&lt;&gt;0,'(18)'!$P216,"")</f>
        <v/>
      </c>
      <c r="AD269" t="str">
        <f>IF('(19)'!$P216&lt;&gt;0,'(19)'!$P216,"")</f>
        <v/>
      </c>
      <c r="AE269" t="str">
        <f>IF('(20)'!$P216&lt;&gt;0,'(20)'!$P216,"")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t="str">
        <f>IF('(1)'!$P217&lt;&gt;0,'(1)'!$P217,"")</f>
        <v/>
      </c>
      <c r="M270" t="str">
        <f>IF('(2)'!$P217&lt;&gt;0,'(2)'!$P217,"")</f>
        <v/>
      </c>
      <c r="N270" t="str">
        <f>IF('(3)'!$P217&lt;&gt;0,'(3)'!$P217,"")</f>
        <v/>
      </c>
      <c r="O270" t="str">
        <f>IF('(4)'!$P217&lt;&gt;0,'(4)'!$P217,"")</f>
        <v/>
      </c>
      <c r="P270" t="str">
        <f>IF('(5)'!$P217&lt;&gt;0,'(5)'!$P217,"")</f>
        <v/>
      </c>
      <c r="Q270" t="str">
        <f>IF('(6)'!$P217&lt;&gt;0,'(6)'!$P217,"")</f>
        <v/>
      </c>
      <c r="R270" t="str">
        <f>IF('(7)'!$P217&lt;&gt;0,'(7)'!$P217,"")</f>
        <v/>
      </c>
      <c r="S270" t="str">
        <f>IF('(8)'!$P217&lt;&gt;0,'(8)'!$P217,"")</f>
        <v/>
      </c>
      <c r="T270" t="str">
        <f>IF('(9)'!$P217&lt;&gt;0,'(9)'!$P217,"")</f>
        <v/>
      </c>
      <c r="U270" t="str">
        <f>IF('(10)'!$P217&lt;&gt;0,'(10)'!$P217,"")</f>
        <v/>
      </c>
      <c r="V270" t="str">
        <f>IF('(11)'!$P217&lt;&gt;0,'(11)'!$P217,"")</f>
        <v/>
      </c>
      <c r="W270" t="str">
        <f>IF('(12)'!$P217&lt;&gt;0,'(12)'!$P217,"")</f>
        <v/>
      </c>
      <c r="X270" t="str">
        <f>IF('(13)'!$P217&lt;&gt;0,'(13)'!$P217,"")</f>
        <v/>
      </c>
      <c r="Y270" t="str">
        <f>IF('(14)'!$P217&lt;&gt;0,'(14)'!$P217,"")</f>
        <v/>
      </c>
      <c r="Z270" t="str">
        <f>IF('(15)'!$P217&lt;&gt;0,'(15)'!$P217,"")</f>
        <v/>
      </c>
      <c r="AA270" t="str">
        <f>IF('(16)'!$P217&lt;&gt;0,'(16)'!$P217,"")</f>
        <v/>
      </c>
      <c r="AB270" t="str">
        <f>IF('(17)'!$P217&lt;&gt;0,'(17)'!$P217,"")</f>
        <v/>
      </c>
      <c r="AC270" t="str">
        <f>IF('(18)'!$P217&lt;&gt;0,'(18)'!$P217,"")</f>
        <v/>
      </c>
      <c r="AD270" t="str">
        <f>IF('(19)'!$P217&lt;&gt;0,'(19)'!$P217,"")</f>
        <v/>
      </c>
      <c r="AE270" t="str">
        <f>IF('(20)'!$P217&lt;&gt;0,'(20)'!$P217,"")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t="str">
        <f>IF('(1)'!$P218&lt;&gt;0,'(1)'!$P218,"")</f>
        <v/>
      </c>
      <c r="M271" t="str">
        <f>IF('(2)'!$P218&lt;&gt;0,'(2)'!$P218,"")</f>
        <v/>
      </c>
      <c r="N271" t="str">
        <f>IF('(3)'!$P218&lt;&gt;0,'(3)'!$P218,"")</f>
        <v/>
      </c>
      <c r="O271" t="str">
        <f>IF('(4)'!$P218&lt;&gt;0,'(4)'!$P218,"")</f>
        <v/>
      </c>
      <c r="P271" t="str">
        <f>IF('(5)'!$P218&lt;&gt;0,'(5)'!$P218,"")</f>
        <v/>
      </c>
      <c r="Q271" t="str">
        <f>IF('(6)'!$P218&lt;&gt;0,'(6)'!$P218,"")</f>
        <v/>
      </c>
      <c r="R271" t="str">
        <f>IF('(7)'!$P218&lt;&gt;0,'(7)'!$P218,"")</f>
        <v/>
      </c>
      <c r="S271" t="str">
        <f>IF('(8)'!$P218&lt;&gt;0,'(8)'!$P218,"")</f>
        <v/>
      </c>
      <c r="T271" t="str">
        <f>IF('(9)'!$P218&lt;&gt;0,'(9)'!$P218,"")</f>
        <v/>
      </c>
      <c r="U271" t="str">
        <f>IF('(10)'!$P218&lt;&gt;0,'(10)'!$P218,"")</f>
        <v/>
      </c>
      <c r="V271" t="str">
        <f>IF('(11)'!$P218&lt;&gt;0,'(11)'!$P218,"")</f>
        <v/>
      </c>
      <c r="W271" t="str">
        <f>IF('(12)'!$P218&lt;&gt;0,'(12)'!$P218,"")</f>
        <v/>
      </c>
      <c r="X271" t="str">
        <f>IF('(13)'!$P218&lt;&gt;0,'(13)'!$P218,"")</f>
        <v/>
      </c>
      <c r="Y271" t="str">
        <f>IF('(14)'!$P218&lt;&gt;0,'(14)'!$P218,"")</f>
        <v/>
      </c>
      <c r="Z271" t="str">
        <f>IF('(15)'!$P218&lt;&gt;0,'(15)'!$P218,"")</f>
        <v/>
      </c>
      <c r="AA271" t="str">
        <f>IF('(16)'!$P218&lt;&gt;0,'(16)'!$P218,"")</f>
        <v/>
      </c>
      <c r="AB271" t="str">
        <f>IF('(17)'!$P218&lt;&gt;0,'(17)'!$P218,"")</f>
        <v/>
      </c>
      <c r="AC271" t="str">
        <f>IF('(18)'!$P218&lt;&gt;0,'(18)'!$P218,"")</f>
        <v/>
      </c>
      <c r="AD271" t="str">
        <f>IF('(19)'!$P218&lt;&gt;0,'(19)'!$P218,"")</f>
        <v/>
      </c>
      <c r="AE271" t="str">
        <f>IF('(20)'!$P218&lt;&gt;0,'(20)'!$P218,"")</f>
        <v/>
      </c>
      <c r="AG271" s="1" t="str">
        <f>IF(SUM(L271:AE271)=0,"",AVERAGEIF(L271:AE271,"&gt;0"))</f>
        <v/>
      </c>
      <c r="AH271" s="1"/>
    </row>
    <row r="272" spans="1:34">
      <c r="A272" s="1"/>
      <c r="B272" s="26"/>
      <c r="D272" s="1"/>
      <c r="F272" s="8"/>
      <c r="G272" s="1"/>
      <c r="H272" s="1"/>
      <c r="I272" s="1"/>
      <c r="J272" s="1"/>
      <c r="K272" s="29"/>
      <c r="AG272" s="1"/>
      <c r="AH272" s="1"/>
    </row>
    <row r="273" spans="1:34">
      <c r="A273" s="25" t="e">
        <f>(AG273/60)*10</f>
        <v>#VALUE!</v>
      </c>
      <c r="B273" s="756" t="e">
        <f>REPT("|",AG273*14)</f>
        <v>#VALUE!</v>
      </c>
      <c r="C273" s="784"/>
      <c r="D273" s="1" t="s">
        <v>244</v>
      </c>
      <c r="F273" s="75" t="s">
        <v>248</v>
      </c>
      <c r="G273" s="1"/>
      <c r="H273" s="1"/>
      <c r="I273" s="1"/>
      <c r="J273" s="1"/>
      <c r="K273" s="29"/>
      <c r="L273" s="182" t="e">
        <f>IF(SUM(L275:L278)&gt;0,AVERAGEIF(L275:L278, "&lt;&gt;0"),NA())</f>
        <v>#N/A</v>
      </c>
      <c r="M273" s="182" t="e">
        <f t="shared" ref="M273:AE273" si="51">IF(SUM(M275:M278)&gt;0,AVERAGEIF(M275:M278, "&lt;&gt;0"),NA())</f>
        <v>#N/A</v>
      </c>
      <c r="N273" s="182" t="e">
        <f t="shared" si="51"/>
        <v>#N/A</v>
      </c>
      <c r="O273" s="182" t="e">
        <f t="shared" si="51"/>
        <v>#N/A</v>
      </c>
      <c r="P273" s="182" t="e">
        <f t="shared" si="51"/>
        <v>#N/A</v>
      </c>
      <c r="Q273" s="182" t="e">
        <f t="shared" si="51"/>
        <v>#N/A</v>
      </c>
      <c r="R273" s="182" t="e">
        <f t="shared" si="51"/>
        <v>#N/A</v>
      </c>
      <c r="S273" s="182" t="e">
        <f t="shared" si="51"/>
        <v>#N/A</v>
      </c>
      <c r="T273" s="182" t="e">
        <f t="shared" si="51"/>
        <v>#N/A</v>
      </c>
      <c r="U273" s="182" t="e">
        <f t="shared" si="51"/>
        <v>#N/A</v>
      </c>
      <c r="V273" s="182" t="e">
        <f t="shared" si="51"/>
        <v>#N/A</v>
      </c>
      <c r="W273" s="182" t="e">
        <f t="shared" si="51"/>
        <v>#N/A</v>
      </c>
      <c r="X273" s="182" t="e">
        <f t="shared" si="51"/>
        <v>#N/A</v>
      </c>
      <c r="Y273" s="182" t="e">
        <f t="shared" si="51"/>
        <v>#N/A</v>
      </c>
      <c r="Z273" s="182" t="e">
        <f t="shared" si="51"/>
        <v>#N/A</v>
      </c>
      <c r="AA273" s="182" t="e">
        <f t="shared" si="51"/>
        <v>#N/A</v>
      </c>
      <c r="AB273" s="182" t="e">
        <f t="shared" si="51"/>
        <v>#N/A</v>
      </c>
      <c r="AC273" s="182" t="e">
        <f t="shared" si="51"/>
        <v>#N/A</v>
      </c>
      <c r="AD273" s="182" t="e">
        <f t="shared" si="51"/>
        <v>#N/A</v>
      </c>
      <c r="AE273" s="182" t="e">
        <f t="shared" si="51"/>
        <v>#N/A</v>
      </c>
      <c r="AG273" s="78" t="str">
        <f>IF(SUM(AG275:AG278)&gt;0,AVERAGEIF(AG275:AG278, "&lt;&gt;0"),"")</f>
        <v/>
      </c>
      <c r="AH273" s="1"/>
    </row>
    <row r="274" spans="1:34">
      <c r="A274" s="1"/>
      <c r="B274" s="26"/>
      <c r="D274" s="1"/>
      <c r="F274" s="8"/>
      <c r="G274" s="1"/>
      <c r="H274" s="1"/>
      <c r="I274" s="1"/>
      <c r="J274" s="1"/>
      <c r="K274" s="29"/>
      <c r="AG274" s="1"/>
      <c r="AH274" s="1"/>
    </row>
    <row r="275" spans="1:34">
      <c r="A275" s="1"/>
      <c r="B275" s="26" t="e">
        <f t="shared" ref="B275:B288" si="52">(AG275/60)*10</f>
        <v>#VALUE!</v>
      </c>
      <c r="C275" s="789" t="e">
        <f>REPT("|",AG275*14)</f>
        <v>#VALUE!</v>
      </c>
      <c r="D275" s="790"/>
      <c r="F275" s="8" t="s">
        <v>245</v>
      </c>
      <c r="G275" s="76" t="s">
        <v>375</v>
      </c>
      <c r="H275" s="1"/>
      <c r="I275" s="1"/>
      <c r="J275" s="1"/>
      <c r="K275" s="29"/>
      <c r="L275" t="str">
        <f>IF('(1)'!$P222&lt;&gt;0,'(1)'!$P222,"")</f>
        <v/>
      </c>
      <c r="M275" t="str">
        <f>IF('(2)'!$P222&lt;&gt;0,'(2)'!$P222,"")</f>
        <v/>
      </c>
      <c r="N275" t="str">
        <f>IF('(3)'!$P222&lt;&gt;0,'(3)'!$P222,"")</f>
        <v/>
      </c>
      <c r="O275" t="str">
        <f>IF('(4)'!$P222&lt;&gt;0,'(4)'!$P222,"")</f>
        <v/>
      </c>
      <c r="P275" t="str">
        <f>IF('(5)'!$P222&lt;&gt;0,'(5)'!$P222,"")</f>
        <v/>
      </c>
      <c r="Q275" t="str">
        <f>IF('(6)'!$P222&lt;&gt;0,'(6)'!$P222,"")</f>
        <v/>
      </c>
      <c r="R275" t="str">
        <f>IF('(7)'!$P222&lt;&gt;0,'(7)'!$P222,"")</f>
        <v/>
      </c>
      <c r="S275" t="str">
        <f>IF('(8)'!$P222&lt;&gt;0,'(8)'!$P222,"")</f>
        <v/>
      </c>
      <c r="T275" t="str">
        <f>IF('(9)'!$P222&lt;&gt;0,'(9)'!$P222,"")</f>
        <v/>
      </c>
      <c r="U275" t="str">
        <f>IF('(10)'!$P222&lt;&gt;0,'(10)'!$P222,"")</f>
        <v/>
      </c>
      <c r="V275" t="str">
        <f>IF('(11)'!$P222&lt;&gt;0,'(11)'!$P222,"")</f>
        <v/>
      </c>
      <c r="W275" t="str">
        <f>IF('(12)'!$P222&lt;&gt;0,'(12)'!$P222,"")</f>
        <v/>
      </c>
      <c r="X275" t="str">
        <f>IF('(13)'!$P222&lt;&gt;0,'(13)'!$P222,"")</f>
        <v/>
      </c>
      <c r="Y275" t="str">
        <f>IF('(14)'!$P222&lt;&gt;0,'(14)'!$P222,"")</f>
        <v/>
      </c>
      <c r="Z275" t="str">
        <f>IF('(15)'!$P222&lt;&gt;0,'(15)'!$P222,"")</f>
        <v/>
      </c>
      <c r="AA275" t="str">
        <f>IF('(16)'!$P222&lt;&gt;0,'(16)'!$P222,"")</f>
        <v/>
      </c>
      <c r="AB275" t="str">
        <f>IF('(17)'!$P222&lt;&gt;0,'(17)'!$P222,"")</f>
        <v/>
      </c>
      <c r="AC275" t="str">
        <f>IF('(18)'!$P222&lt;&gt;0,'(18)'!$P222,"")</f>
        <v/>
      </c>
      <c r="AD275" t="str">
        <f>IF('(19)'!$P222&lt;&gt;0,'(19)'!$P222,"")</f>
        <v/>
      </c>
      <c r="AE275" t="str">
        <f>IF('(20)'!$P222&lt;&gt;0,'(20)'!$P222,"")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t="str">
        <f>IF('(1)'!$P223&lt;&gt;0,'(1)'!$P223,"")</f>
        <v/>
      </c>
      <c r="M276" t="str">
        <f>IF('(2)'!$P223&lt;&gt;0,'(2)'!$P223,"")</f>
        <v/>
      </c>
      <c r="N276" t="str">
        <f>IF('(3)'!$P223&lt;&gt;0,'(3)'!$P223,"")</f>
        <v/>
      </c>
      <c r="O276" t="str">
        <f>IF('(4)'!$P223&lt;&gt;0,'(4)'!$P223,"")</f>
        <v/>
      </c>
      <c r="P276" t="str">
        <f>IF('(5)'!$P223&lt;&gt;0,'(5)'!$P223,"")</f>
        <v/>
      </c>
      <c r="Q276" t="str">
        <f>IF('(6)'!$P223&lt;&gt;0,'(6)'!$P223,"")</f>
        <v/>
      </c>
      <c r="R276" t="str">
        <f>IF('(7)'!$P223&lt;&gt;0,'(7)'!$P223,"")</f>
        <v/>
      </c>
      <c r="S276" t="str">
        <f>IF('(8)'!$P223&lt;&gt;0,'(8)'!$P223,"")</f>
        <v/>
      </c>
      <c r="T276" t="str">
        <f>IF('(9)'!$P223&lt;&gt;0,'(9)'!$P223,"")</f>
        <v/>
      </c>
      <c r="U276" t="str">
        <f>IF('(10)'!$P223&lt;&gt;0,'(10)'!$P223,"")</f>
        <v/>
      </c>
      <c r="V276" t="str">
        <f>IF('(11)'!$P223&lt;&gt;0,'(11)'!$P223,"")</f>
        <v/>
      </c>
      <c r="W276" t="str">
        <f>IF('(12)'!$P223&lt;&gt;0,'(12)'!$P223,"")</f>
        <v/>
      </c>
      <c r="X276" t="str">
        <f>IF('(13)'!$P223&lt;&gt;0,'(13)'!$P223,"")</f>
        <v/>
      </c>
      <c r="Y276" t="str">
        <f>IF('(14)'!$P223&lt;&gt;0,'(14)'!$P223,"")</f>
        <v/>
      </c>
      <c r="Z276" t="str">
        <f>IF('(15)'!$P223&lt;&gt;0,'(15)'!$P223,"")</f>
        <v/>
      </c>
      <c r="AA276" t="str">
        <f>IF('(16)'!$P223&lt;&gt;0,'(16)'!$P223,"")</f>
        <v/>
      </c>
      <c r="AB276" t="str">
        <f>IF('(17)'!$P223&lt;&gt;0,'(17)'!$P223,"")</f>
        <v/>
      </c>
      <c r="AC276" t="str">
        <f>IF('(18)'!$P223&lt;&gt;0,'(18)'!$P223,"")</f>
        <v/>
      </c>
      <c r="AD276" t="str">
        <f>IF('(19)'!$P223&lt;&gt;0,'(19)'!$P223,"")</f>
        <v/>
      </c>
      <c r="AE276" t="str">
        <f>IF('(20)'!$P223&lt;&gt;0,'(20)'!$P223,"")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t="str">
        <f>IF('(1)'!$P224&lt;&gt;0,'(1)'!$P224,"")</f>
        <v/>
      </c>
      <c r="M277" t="str">
        <f>IF('(2)'!$P224&lt;&gt;0,'(2)'!$P224,"")</f>
        <v/>
      </c>
      <c r="N277" t="str">
        <f>IF('(3)'!$P224&lt;&gt;0,'(3)'!$P224,"")</f>
        <v/>
      </c>
      <c r="O277" t="str">
        <f>IF('(4)'!$P224&lt;&gt;0,'(4)'!$P224,"")</f>
        <v/>
      </c>
      <c r="P277" t="str">
        <f>IF('(5)'!$P224&lt;&gt;0,'(5)'!$P224,"")</f>
        <v/>
      </c>
      <c r="Q277" t="str">
        <f>IF('(6)'!$P224&lt;&gt;0,'(6)'!$P224,"")</f>
        <v/>
      </c>
      <c r="R277" t="str">
        <f>IF('(7)'!$P224&lt;&gt;0,'(7)'!$P224,"")</f>
        <v/>
      </c>
      <c r="S277" t="str">
        <f>IF('(8)'!$P224&lt;&gt;0,'(8)'!$P224,"")</f>
        <v/>
      </c>
      <c r="T277" t="str">
        <f>IF('(9)'!$P224&lt;&gt;0,'(9)'!$P224,"")</f>
        <v/>
      </c>
      <c r="U277" t="str">
        <f>IF('(10)'!$P224&lt;&gt;0,'(10)'!$P224,"")</f>
        <v/>
      </c>
      <c r="V277" t="str">
        <f>IF('(11)'!$P224&lt;&gt;0,'(11)'!$P224,"")</f>
        <v/>
      </c>
      <c r="W277" t="str">
        <f>IF('(12)'!$P224&lt;&gt;0,'(12)'!$P224,"")</f>
        <v/>
      </c>
      <c r="X277" t="str">
        <f>IF('(13)'!$P224&lt;&gt;0,'(13)'!$P224,"")</f>
        <v/>
      </c>
      <c r="Y277" t="str">
        <f>IF('(14)'!$P224&lt;&gt;0,'(14)'!$P224,"")</f>
        <v/>
      </c>
      <c r="Z277" t="str">
        <f>IF('(15)'!$P224&lt;&gt;0,'(15)'!$P224,"")</f>
        <v/>
      </c>
      <c r="AA277" t="str">
        <f>IF('(16)'!$P224&lt;&gt;0,'(16)'!$P224,"")</f>
        <v/>
      </c>
      <c r="AB277" t="str">
        <f>IF('(17)'!$P224&lt;&gt;0,'(17)'!$P224,"")</f>
        <v/>
      </c>
      <c r="AC277" t="str">
        <f>IF('(18)'!$P224&lt;&gt;0,'(18)'!$P224,"")</f>
        <v/>
      </c>
      <c r="AD277" t="str">
        <f>IF('(19)'!$P224&lt;&gt;0,'(19)'!$P224,"")</f>
        <v/>
      </c>
      <c r="AE277" t="str">
        <f>IF('(20)'!$P224&lt;&gt;0,'(20)'!$P224,"")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t="str">
        <f>IF('(1)'!$P225&lt;&gt;0,'(1)'!$P225,"")</f>
        <v/>
      </c>
      <c r="M278" t="str">
        <f>IF('(2)'!$P225&lt;&gt;0,'(2)'!$P225,"")</f>
        <v/>
      </c>
      <c r="N278" t="str">
        <f>IF('(3)'!$P225&lt;&gt;0,'(3)'!$P225,"")</f>
        <v/>
      </c>
      <c r="O278" t="str">
        <f>IF('(4)'!$P225&lt;&gt;0,'(4)'!$P225,"")</f>
        <v/>
      </c>
      <c r="P278" t="str">
        <f>IF('(5)'!$P225&lt;&gt;0,'(5)'!$P225,"")</f>
        <v/>
      </c>
      <c r="Q278" t="str">
        <f>IF('(6)'!$P225&lt;&gt;0,'(6)'!$P225,"")</f>
        <v/>
      </c>
      <c r="R278" t="str">
        <f>IF('(7)'!$P225&lt;&gt;0,'(7)'!$P225,"")</f>
        <v/>
      </c>
      <c r="S278" t="str">
        <f>IF('(8)'!$P225&lt;&gt;0,'(8)'!$P225,"")</f>
        <v/>
      </c>
      <c r="T278" t="str">
        <f>IF('(9)'!$P225&lt;&gt;0,'(9)'!$P225,"")</f>
        <v/>
      </c>
      <c r="U278" t="str">
        <f>IF('(10)'!$P225&lt;&gt;0,'(10)'!$P225,"")</f>
        <v/>
      </c>
      <c r="V278" t="str">
        <f>IF('(11)'!$P225&lt;&gt;0,'(11)'!$P225,"")</f>
        <v/>
      </c>
      <c r="W278" t="str">
        <f>IF('(12)'!$P225&lt;&gt;0,'(12)'!$P225,"")</f>
        <v/>
      </c>
      <c r="X278" t="str">
        <f>IF('(13)'!$P225&lt;&gt;0,'(13)'!$P225,"")</f>
        <v/>
      </c>
      <c r="Y278" t="str">
        <f>IF('(14)'!$P225&lt;&gt;0,'(14)'!$P225,"")</f>
        <v/>
      </c>
      <c r="Z278" t="str">
        <f>IF('(15)'!$P225&lt;&gt;0,'(15)'!$P225,"")</f>
        <v/>
      </c>
      <c r="AA278" t="str">
        <f>IF('(16)'!$P225&lt;&gt;0,'(16)'!$P225,"")</f>
        <v/>
      </c>
      <c r="AB278" t="str">
        <f>IF('(17)'!$P225&lt;&gt;0,'(17)'!$P225,"")</f>
        <v/>
      </c>
      <c r="AC278" t="str">
        <f>IF('(18)'!$P225&lt;&gt;0,'(18)'!$P225,"")</f>
        <v/>
      </c>
      <c r="AD278" t="str">
        <f>IF('(19)'!$P225&lt;&gt;0,'(19)'!$P225,"")</f>
        <v/>
      </c>
      <c r="AE278" t="str">
        <f>IF('(20)'!$P225&lt;&gt;0,'(20)'!$P225,"")</f>
        <v/>
      </c>
      <c r="AG278" s="1" t="str">
        <f>IF(SUM(L278:AE278)=0,"",AVERAGEIF(L278:AE278,"&gt;0"))</f>
        <v/>
      </c>
      <c r="AH278" s="1"/>
    </row>
    <row r="279" spans="1:34">
      <c r="A279" s="1"/>
      <c r="B279" s="26"/>
      <c r="D279" s="1"/>
      <c r="F279" s="8"/>
      <c r="G279" s="1"/>
      <c r="H279" s="1"/>
      <c r="I279" s="1"/>
      <c r="J279" s="1"/>
      <c r="K279" s="29"/>
      <c r="AG279" s="1"/>
      <c r="AH279" s="1"/>
    </row>
    <row r="280" spans="1:34">
      <c r="A280" s="25" t="e">
        <f>(AG280/60)*10</f>
        <v>#VALUE!</v>
      </c>
      <c r="B280" s="756" t="e">
        <f>REPT("|",AG280*14)</f>
        <v>#VALUE!</v>
      </c>
      <c r="C280" s="784"/>
      <c r="D280" s="1" t="s">
        <v>255</v>
      </c>
      <c r="F280" s="75" t="s">
        <v>91</v>
      </c>
      <c r="G280" s="1"/>
      <c r="H280" s="1"/>
      <c r="I280" s="1"/>
      <c r="J280" s="1"/>
      <c r="K280" s="29"/>
      <c r="L280" s="182" t="e">
        <f>IF(SUM(L282:L283)&gt;0,AVERAGEIF(L282:L283, "&lt;&gt;0"),NA())</f>
        <v>#N/A</v>
      </c>
      <c r="M280" s="182" t="e">
        <f t="shared" ref="M280:AE280" si="53">IF(SUM(M282:M283)&gt;0,AVERAGEIF(M282:M283, "&lt;&gt;0"),NA())</f>
        <v>#N/A</v>
      </c>
      <c r="N280" s="182" t="e">
        <f t="shared" si="53"/>
        <v>#N/A</v>
      </c>
      <c r="O280" s="182" t="e">
        <f t="shared" si="53"/>
        <v>#N/A</v>
      </c>
      <c r="P280" s="182" t="e">
        <f t="shared" si="53"/>
        <v>#N/A</v>
      </c>
      <c r="Q280" s="182" t="e">
        <f t="shared" si="53"/>
        <v>#N/A</v>
      </c>
      <c r="R280" s="182" t="e">
        <f t="shared" si="53"/>
        <v>#N/A</v>
      </c>
      <c r="S280" s="182" t="e">
        <f t="shared" si="53"/>
        <v>#N/A</v>
      </c>
      <c r="T280" s="182" t="e">
        <f t="shared" si="53"/>
        <v>#N/A</v>
      </c>
      <c r="U280" s="182" t="e">
        <f t="shared" si="53"/>
        <v>#N/A</v>
      </c>
      <c r="V280" s="182" t="e">
        <f t="shared" si="53"/>
        <v>#N/A</v>
      </c>
      <c r="W280" s="182" t="e">
        <f t="shared" si="53"/>
        <v>#N/A</v>
      </c>
      <c r="X280" s="182" t="e">
        <f t="shared" si="53"/>
        <v>#N/A</v>
      </c>
      <c r="Y280" s="182" t="e">
        <f t="shared" si="53"/>
        <v>#N/A</v>
      </c>
      <c r="Z280" s="182" t="e">
        <f t="shared" si="53"/>
        <v>#N/A</v>
      </c>
      <c r="AA280" s="182" t="e">
        <f t="shared" si="53"/>
        <v>#N/A</v>
      </c>
      <c r="AB280" s="182" t="e">
        <f t="shared" si="53"/>
        <v>#N/A</v>
      </c>
      <c r="AC280" s="182" t="e">
        <f t="shared" si="53"/>
        <v>#N/A</v>
      </c>
      <c r="AD280" s="182" t="e">
        <f t="shared" si="53"/>
        <v>#N/A</v>
      </c>
      <c r="AE280" s="182" t="e">
        <f t="shared" si="53"/>
        <v>#N/A</v>
      </c>
      <c r="AG280" s="78" t="str">
        <f>IF(SUM(AG282:AG283)&gt;0,AVERAGEIF(AG282:AG283, "&lt;&gt;0"),"")</f>
        <v/>
      </c>
      <c r="AH280" s="1"/>
    </row>
    <row r="281" spans="1:34">
      <c r="A281" s="1"/>
      <c r="B281" s="26"/>
      <c r="D281" s="1"/>
      <c r="F281" s="8"/>
      <c r="G281" s="1"/>
      <c r="H281" s="1"/>
      <c r="I281" s="1"/>
      <c r="J281" s="1"/>
      <c r="K281" s="29"/>
      <c r="AG281" s="1"/>
      <c r="AH281" s="1"/>
    </row>
    <row r="282" spans="1:34">
      <c r="A282" s="1"/>
      <c r="B282" s="26" t="e">
        <f t="shared" si="52"/>
        <v>#VALUE!</v>
      </c>
      <c r="C282" s="789" t="e">
        <f>REPT("|",AG282*14)</f>
        <v>#VALUE!</v>
      </c>
      <c r="D282" s="790"/>
      <c r="F282" s="8" t="s">
        <v>251</v>
      </c>
      <c r="G282" s="76" t="s">
        <v>379</v>
      </c>
      <c r="H282" s="1"/>
      <c r="I282" s="1"/>
      <c r="J282" s="1"/>
      <c r="K282" s="29"/>
      <c r="L282" t="str">
        <f>IF('(1)'!$P229&lt;&gt;0,'(1)'!$P229,"")</f>
        <v/>
      </c>
      <c r="M282" t="str">
        <f>IF('(2)'!$P229&lt;&gt;0,'(2)'!$P229,"")</f>
        <v/>
      </c>
      <c r="N282" t="str">
        <f>IF('(3)'!$P229&lt;&gt;0,'(3)'!$P229,"")</f>
        <v/>
      </c>
      <c r="O282" t="str">
        <f>IF('(4)'!$P229&lt;&gt;0,'(4)'!$P229,"")</f>
        <v/>
      </c>
      <c r="P282" t="str">
        <f>IF('(5)'!$P229&lt;&gt;0,'(5)'!$P229,"")</f>
        <v/>
      </c>
      <c r="Q282" t="str">
        <f>IF('(6)'!$P229&lt;&gt;0,'(6)'!$P229,"")</f>
        <v/>
      </c>
      <c r="R282" t="str">
        <f>IF('(7)'!$P229&lt;&gt;0,'(7)'!$P229,"")</f>
        <v/>
      </c>
      <c r="S282" t="str">
        <f>IF('(8)'!$P229&lt;&gt;0,'(8)'!$P229,"")</f>
        <v/>
      </c>
      <c r="T282" t="str">
        <f>IF('(9)'!$P229&lt;&gt;0,'(9)'!$P229,"")</f>
        <v/>
      </c>
      <c r="U282" t="str">
        <f>IF('(10)'!$P229&lt;&gt;0,'(10)'!$P229,"")</f>
        <v/>
      </c>
      <c r="V282" t="str">
        <f>IF('(11)'!$P229&lt;&gt;0,'(11)'!$P229,"")</f>
        <v/>
      </c>
      <c r="W282" t="str">
        <f>IF('(12)'!$P229&lt;&gt;0,'(12)'!$P229,"")</f>
        <v/>
      </c>
      <c r="X282" t="str">
        <f>IF('(13)'!$P229&lt;&gt;0,'(13)'!$P229,"")</f>
        <v/>
      </c>
      <c r="Y282" t="str">
        <f>IF('(14)'!$P229&lt;&gt;0,'(14)'!$P229,"")</f>
        <v/>
      </c>
      <c r="Z282" t="str">
        <f>IF('(15)'!$P229&lt;&gt;0,'(15)'!$P229,"")</f>
        <v/>
      </c>
      <c r="AA282" t="str">
        <f>IF('(16)'!$P229&lt;&gt;0,'(16)'!$P229,"")</f>
        <v/>
      </c>
      <c r="AB282" t="str">
        <f>IF('(17)'!$P229&lt;&gt;0,'(17)'!$P229,"")</f>
        <v/>
      </c>
      <c r="AC282" t="str">
        <f>IF('(18)'!$P229&lt;&gt;0,'(18)'!$P229,"")</f>
        <v/>
      </c>
      <c r="AD282" t="str">
        <f>IF('(19)'!$P229&lt;&gt;0,'(19)'!$P229,"")</f>
        <v/>
      </c>
      <c r="AE282" t="str">
        <f>IF('(20)'!$P229&lt;&gt;0,'(20)'!$P229,"")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t="str">
        <f>IF('(1)'!$P230&lt;&gt;0,'(1)'!$P230,"")</f>
        <v/>
      </c>
      <c r="M283" t="str">
        <f>IF('(2)'!$P230&lt;&gt;0,'(2)'!$P230,"")</f>
        <v/>
      </c>
      <c r="N283" t="str">
        <f>IF('(3)'!$P230&lt;&gt;0,'(3)'!$P230,"")</f>
        <v/>
      </c>
      <c r="O283" t="str">
        <f>IF('(4)'!$P230&lt;&gt;0,'(4)'!$P230,"")</f>
        <v/>
      </c>
      <c r="P283" t="str">
        <f>IF('(5)'!$P230&lt;&gt;0,'(5)'!$P230,"")</f>
        <v/>
      </c>
      <c r="Q283" t="str">
        <f>IF('(6)'!$P230&lt;&gt;0,'(6)'!$P230,"")</f>
        <v/>
      </c>
      <c r="R283" t="str">
        <f>IF('(7)'!$P230&lt;&gt;0,'(7)'!$P230,"")</f>
        <v/>
      </c>
      <c r="S283" t="str">
        <f>IF('(8)'!$P230&lt;&gt;0,'(8)'!$P230,"")</f>
        <v/>
      </c>
      <c r="T283" t="str">
        <f>IF('(9)'!$P230&lt;&gt;0,'(9)'!$P230,"")</f>
        <v/>
      </c>
      <c r="U283" t="str">
        <f>IF('(10)'!$P230&lt;&gt;0,'(10)'!$P230,"")</f>
        <v/>
      </c>
      <c r="V283" t="str">
        <f>IF('(11)'!$P230&lt;&gt;0,'(11)'!$P230,"")</f>
        <v/>
      </c>
      <c r="W283" t="str">
        <f>IF('(12)'!$P230&lt;&gt;0,'(12)'!$P230,"")</f>
        <v/>
      </c>
      <c r="X283" t="str">
        <f>IF('(13)'!$P230&lt;&gt;0,'(13)'!$P230,"")</f>
        <v/>
      </c>
      <c r="Y283" t="str">
        <f>IF('(14)'!$P230&lt;&gt;0,'(14)'!$P230,"")</f>
        <v/>
      </c>
      <c r="Z283" t="str">
        <f>IF('(15)'!$P230&lt;&gt;0,'(15)'!$P230,"")</f>
        <v/>
      </c>
      <c r="AA283" t="str">
        <f>IF('(16)'!$P230&lt;&gt;0,'(16)'!$P230,"")</f>
        <v/>
      </c>
      <c r="AB283" t="str">
        <f>IF('(17)'!$P230&lt;&gt;0,'(17)'!$P230,"")</f>
        <v/>
      </c>
      <c r="AC283" t="str">
        <f>IF('(18)'!$P230&lt;&gt;0,'(18)'!$P230,"")</f>
        <v/>
      </c>
      <c r="AD283" t="str">
        <f>IF('(19)'!$P230&lt;&gt;0,'(19)'!$P230,"")</f>
        <v/>
      </c>
      <c r="AE283" t="str">
        <f>IF('(20)'!$P230&lt;&gt;0,'(20)'!$P230,"")</f>
        <v/>
      </c>
      <c r="AG283" s="1" t="str">
        <f>IF(SUM(L283:AE283)=0,"",AVERAGEIF(L283:AE283,"&gt;0"))</f>
        <v/>
      </c>
      <c r="AH283" s="1"/>
    </row>
    <row r="284" spans="1:34">
      <c r="A284" s="1"/>
      <c r="B284" s="26"/>
      <c r="D284" s="1"/>
      <c r="F284" s="8"/>
      <c r="G284" s="1"/>
      <c r="H284" s="1"/>
      <c r="I284" s="1"/>
      <c r="J284" s="1"/>
      <c r="K284" s="29"/>
      <c r="AG284" s="1"/>
      <c r="AH284" s="1"/>
    </row>
    <row r="285" spans="1:34">
      <c r="A285" s="25" t="e">
        <f>(AG285/60)*10</f>
        <v>#VALUE!</v>
      </c>
      <c r="B285" s="756" t="e">
        <f>REPT("|",AG285*14)</f>
        <v>#VALUE!</v>
      </c>
      <c r="C285" s="784"/>
      <c r="D285" s="1" t="s">
        <v>256</v>
      </c>
      <c r="F285" s="75" t="s">
        <v>257</v>
      </c>
      <c r="G285" s="1"/>
      <c r="H285" s="1"/>
      <c r="I285" s="1"/>
      <c r="J285" s="1"/>
      <c r="K285" s="29"/>
      <c r="L285" s="182" t="e">
        <f>IF(SUM(L287:L288)&gt;0,AVERAGEIF(L287:L288, "&lt;&gt;0"),NA())</f>
        <v>#N/A</v>
      </c>
      <c r="M285" s="182" t="e">
        <f t="shared" ref="M285:AE285" si="54">IF(SUM(M287:M288)&gt;0,AVERAGEIF(M287:M288, "&lt;&gt;0"),NA())</f>
        <v>#N/A</v>
      </c>
      <c r="N285" s="182" t="e">
        <f t="shared" si="54"/>
        <v>#N/A</v>
      </c>
      <c r="O285" s="182" t="e">
        <f t="shared" si="54"/>
        <v>#N/A</v>
      </c>
      <c r="P285" s="182" t="e">
        <f t="shared" si="54"/>
        <v>#N/A</v>
      </c>
      <c r="Q285" s="182" t="e">
        <f t="shared" si="54"/>
        <v>#N/A</v>
      </c>
      <c r="R285" s="182" t="e">
        <f t="shared" si="54"/>
        <v>#N/A</v>
      </c>
      <c r="S285" s="182" t="e">
        <f t="shared" si="54"/>
        <v>#N/A</v>
      </c>
      <c r="T285" s="182" t="e">
        <f t="shared" si="54"/>
        <v>#N/A</v>
      </c>
      <c r="U285" s="182" t="e">
        <f t="shared" si="54"/>
        <v>#N/A</v>
      </c>
      <c r="V285" s="182" t="e">
        <f t="shared" si="54"/>
        <v>#N/A</v>
      </c>
      <c r="W285" s="182" t="e">
        <f t="shared" si="54"/>
        <v>#N/A</v>
      </c>
      <c r="X285" s="182" t="e">
        <f t="shared" si="54"/>
        <v>#N/A</v>
      </c>
      <c r="Y285" s="182" t="e">
        <f t="shared" si="54"/>
        <v>#N/A</v>
      </c>
      <c r="Z285" s="182" t="e">
        <f t="shared" si="54"/>
        <v>#N/A</v>
      </c>
      <c r="AA285" s="182" t="e">
        <f t="shared" si="54"/>
        <v>#N/A</v>
      </c>
      <c r="AB285" s="182" t="e">
        <f t="shared" si="54"/>
        <v>#N/A</v>
      </c>
      <c r="AC285" s="182" t="e">
        <f t="shared" si="54"/>
        <v>#N/A</v>
      </c>
      <c r="AD285" s="182" t="e">
        <f t="shared" si="54"/>
        <v>#N/A</v>
      </c>
      <c r="AE285" s="182" t="e">
        <f t="shared" si="54"/>
        <v>#N/A</v>
      </c>
      <c r="AG285" s="78" t="str">
        <f>IF(SUM(AG287:AG288)&gt;0,AVERAGEIF(AG287:AG288, "&lt;&gt;0"),"")</f>
        <v/>
      </c>
      <c r="AH285" s="1"/>
    </row>
    <row r="286" spans="1:34">
      <c r="A286" s="1"/>
      <c r="B286" s="26"/>
      <c r="C286" s="1"/>
      <c r="D286" s="1"/>
      <c r="F286" s="8"/>
      <c r="G286" s="1"/>
      <c r="H286" s="1"/>
      <c r="I286" s="1"/>
      <c r="J286" s="1"/>
      <c r="K286" s="29"/>
      <c r="AG286" s="1"/>
      <c r="AH286" s="1"/>
    </row>
    <row r="287" spans="1:34">
      <c r="A287" s="1"/>
      <c r="B287" s="26" t="e">
        <f t="shared" si="52"/>
        <v>#VALUE!</v>
      </c>
      <c r="C287" s="789" t="e">
        <f>REPT("|",AG287*14)</f>
        <v>#VALUE!</v>
      </c>
      <c r="D287" s="790"/>
      <c r="F287" s="8" t="s">
        <v>253</v>
      </c>
      <c r="G287" s="76" t="s">
        <v>381</v>
      </c>
      <c r="H287" s="1"/>
      <c r="I287" s="1"/>
      <c r="J287" s="1"/>
      <c r="K287" s="29"/>
      <c r="L287" t="str">
        <f>IF('(1)'!$P234&lt;&gt;0,'(1)'!$P234,"")</f>
        <v/>
      </c>
      <c r="M287" t="str">
        <f>IF('(2)'!$P234&lt;&gt;0,'(2)'!$P234,"")</f>
        <v/>
      </c>
      <c r="N287" t="str">
        <f>IF('(3)'!$P234&lt;&gt;0,'(3)'!$P234,"")</f>
        <v/>
      </c>
      <c r="O287" t="str">
        <f>IF('(4)'!$P234&lt;&gt;0,'(4)'!$P234,"")</f>
        <v/>
      </c>
      <c r="P287" t="str">
        <f>IF('(5)'!$P234&lt;&gt;0,'(5)'!$P234,"")</f>
        <v/>
      </c>
      <c r="Q287" t="str">
        <f>IF('(6)'!$P234&lt;&gt;0,'(6)'!$P234,"")</f>
        <v/>
      </c>
      <c r="R287" t="str">
        <f>IF('(7)'!$P234&lt;&gt;0,'(7)'!$P234,"")</f>
        <v/>
      </c>
      <c r="S287" t="str">
        <f>IF('(8)'!$P234&lt;&gt;0,'(8)'!$P234,"")</f>
        <v/>
      </c>
      <c r="T287" t="str">
        <f>IF('(9)'!$P234&lt;&gt;0,'(9)'!$P234,"")</f>
        <v/>
      </c>
      <c r="U287" t="str">
        <f>IF('(10)'!$P234&lt;&gt;0,'(10)'!$P234,"")</f>
        <v/>
      </c>
      <c r="V287" t="str">
        <f>IF('(11)'!$P234&lt;&gt;0,'(11)'!$P234,"")</f>
        <v/>
      </c>
      <c r="W287" t="str">
        <f>IF('(12)'!$P234&lt;&gt;0,'(12)'!$P234,"")</f>
        <v/>
      </c>
      <c r="X287" t="str">
        <f>IF('(13)'!$P234&lt;&gt;0,'(13)'!$P234,"")</f>
        <v/>
      </c>
      <c r="Y287" t="str">
        <f>IF('(14)'!$P234&lt;&gt;0,'(14)'!$P234,"")</f>
        <v/>
      </c>
      <c r="Z287" t="str">
        <f>IF('(15)'!$P234&lt;&gt;0,'(15)'!$P234,"")</f>
        <v/>
      </c>
      <c r="AA287" t="str">
        <f>IF('(16)'!$P234&lt;&gt;0,'(16)'!$P234,"")</f>
        <v/>
      </c>
      <c r="AB287" t="str">
        <f>IF('(17)'!$P234&lt;&gt;0,'(17)'!$P234,"")</f>
        <v/>
      </c>
      <c r="AC287" t="str">
        <f>IF('(18)'!$P234&lt;&gt;0,'(18)'!$P234,"")</f>
        <v/>
      </c>
      <c r="AD287" t="str">
        <f>IF('(19)'!$P234&lt;&gt;0,'(19)'!$P234,"")</f>
        <v/>
      </c>
      <c r="AE287" t="str">
        <f>IF('(20)'!$P234&lt;&gt;0,'(20)'!$P234,"")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t="str">
        <f>IF('(1)'!$P235&lt;&gt;0,'(1)'!$P235,"")</f>
        <v/>
      </c>
      <c r="M288" t="str">
        <f>IF('(2)'!$P235&lt;&gt;0,'(2)'!$P235,"")</f>
        <v/>
      </c>
      <c r="N288" t="str">
        <f>IF('(3)'!$P235&lt;&gt;0,'(3)'!$P235,"")</f>
        <v/>
      </c>
      <c r="O288" t="str">
        <f>IF('(4)'!$P235&lt;&gt;0,'(4)'!$P235,"")</f>
        <v/>
      </c>
      <c r="P288" t="str">
        <f>IF('(5)'!$P235&lt;&gt;0,'(5)'!$P235,"")</f>
        <v/>
      </c>
      <c r="Q288" t="str">
        <f>IF('(6)'!$P235&lt;&gt;0,'(6)'!$P235,"")</f>
        <v/>
      </c>
      <c r="R288" t="str">
        <f>IF('(7)'!$P235&lt;&gt;0,'(7)'!$P235,"")</f>
        <v/>
      </c>
      <c r="S288" t="str">
        <f>IF('(8)'!$P235&lt;&gt;0,'(8)'!$P235,"")</f>
        <v/>
      </c>
      <c r="T288" t="str">
        <f>IF('(9)'!$P235&lt;&gt;0,'(9)'!$P235,"")</f>
        <v/>
      </c>
      <c r="U288" t="str">
        <f>IF('(10)'!$P235&lt;&gt;0,'(10)'!$P235,"")</f>
        <v/>
      </c>
      <c r="V288" t="str">
        <f>IF('(11)'!$P235&lt;&gt;0,'(11)'!$P235,"")</f>
        <v/>
      </c>
      <c r="W288" t="str">
        <f>IF('(12)'!$P235&lt;&gt;0,'(12)'!$P235,"")</f>
        <v/>
      </c>
      <c r="X288" t="str">
        <f>IF('(13)'!$P235&lt;&gt;0,'(13)'!$P235,"")</f>
        <v/>
      </c>
      <c r="Y288" t="str">
        <f>IF('(14)'!$P235&lt;&gt;0,'(14)'!$P235,"")</f>
        <v/>
      </c>
      <c r="Z288" t="str">
        <f>IF('(15)'!$P235&lt;&gt;0,'(15)'!$P235,"")</f>
        <v/>
      </c>
      <c r="AA288" t="str">
        <f>IF('(16)'!$P235&lt;&gt;0,'(16)'!$P235,"")</f>
        <v/>
      </c>
      <c r="AB288" t="str">
        <f>IF('(17)'!$P235&lt;&gt;0,'(17)'!$P235,"")</f>
        <v/>
      </c>
      <c r="AC288" t="str">
        <f>IF('(18)'!$P235&lt;&gt;0,'(18)'!$P235,"")</f>
        <v/>
      </c>
      <c r="AD288" t="str">
        <f>IF('(19)'!$P235&lt;&gt;0,'(19)'!$P235,"")</f>
        <v/>
      </c>
      <c r="AE288" t="str">
        <f>IF('(20)'!$P235&lt;&gt;0,'(20)'!$P235,"")</f>
        <v/>
      </c>
      <c r="AG288" s="1" t="str">
        <f>IF(SUM(L288:AE288)=0,"",AVERAGEIF(L288:AE288,"&gt;0"))</f>
        <v/>
      </c>
      <c r="AH288" s="1"/>
    </row>
    <row r="289" spans="1:34" ht="16.5">
      <c r="A289" s="1"/>
      <c r="B289" s="26"/>
      <c r="C289" s="74"/>
      <c r="D289" s="1"/>
      <c r="E289" s="8"/>
      <c r="F289" s="8"/>
      <c r="G289" s="11"/>
      <c r="H289" s="11"/>
      <c r="I289" s="11"/>
      <c r="J289" s="11"/>
      <c r="K289" s="11"/>
      <c r="L289" s="29"/>
      <c r="M289" s="11"/>
      <c r="N289" s="11"/>
      <c r="O289" s="11"/>
      <c r="P289" s="11"/>
      <c r="Q289" s="11"/>
      <c r="R289" s="11"/>
      <c r="S289" s="11"/>
      <c r="T289" s="11"/>
      <c r="U289" s="11"/>
      <c r="V289" s="11"/>
      <c r="W289" s="11"/>
      <c r="X289" s="11"/>
      <c r="Y289" s="11"/>
      <c r="Z289" s="11"/>
      <c r="AA289" s="11"/>
      <c r="AB289" s="11"/>
      <c r="AC289" s="11"/>
      <c r="AD289" s="11"/>
      <c r="AE289" s="11"/>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505" priority="43" stopIfTrue="1">
      <formula>ISERROR(L9)</formula>
    </cfRule>
    <cfRule type="cellIs" dxfId="504"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503" priority="39" stopIfTrue="1">
      <formula>ISERROR(B69)</formula>
    </cfRule>
  </conditionalFormatting>
  <conditionalFormatting sqref="T36:AD38 T42:AD44 T48:AD50 T54:AD56 T60:AD62">
    <cfRule type="containsErrors" dxfId="502" priority="38" stopIfTrue="1">
      <formula>ISERROR(T36)</formula>
    </cfRule>
  </conditionalFormatting>
  <conditionalFormatting sqref="T18:AD20 T24:AD26">
    <cfRule type="containsErrors" dxfId="501" priority="37" stopIfTrue="1">
      <formula>ISERROR(T18)</formula>
    </cfRule>
  </conditionalFormatting>
  <conditionalFormatting sqref="I7:J8">
    <cfRule type="containsErrors" dxfId="500" priority="36" stopIfTrue="1">
      <formula>ISERROR(I7)</formula>
    </cfRule>
  </conditionalFormatting>
  <conditionalFormatting sqref="A14:C17 A22:C26 A31:C36 A41:C48 A53:C54 A59:C62">
    <cfRule type="containsErrors" dxfId="499"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498" priority="34">
      <formula>ISERROR(A67)</formula>
    </cfRule>
  </conditionalFormatting>
  <conditionalFormatting sqref="L67:AE67">
    <cfRule type="containsErrors" dxfId="497" priority="33">
      <formula>ISERROR(L67)</formula>
    </cfRule>
  </conditionalFormatting>
  <conditionalFormatting sqref="L77:AE77">
    <cfRule type="containsErrors" dxfId="496" priority="32">
      <formula>ISERROR(L77)</formula>
    </cfRule>
  </conditionalFormatting>
  <conditionalFormatting sqref="L83:AE83">
    <cfRule type="containsErrors" dxfId="495" priority="31">
      <formula>ISERROR(L83)</formula>
    </cfRule>
  </conditionalFormatting>
  <conditionalFormatting sqref="L88:AE88">
    <cfRule type="containsErrors" dxfId="494" priority="30">
      <formula>ISERROR(L88)</formula>
    </cfRule>
  </conditionalFormatting>
  <conditionalFormatting sqref="L98:AE98">
    <cfRule type="containsErrors" dxfId="493" priority="29">
      <formula>ISERROR(L98)</formula>
    </cfRule>
  </conditionalFormatting>
  <conditionalFormatting sqref="L105:AE105">
    <cfRule type="containsErrors" dxfId="492" priority="28">
      <formula>ISERROR(L105)</formula>
    </cfRule>
  </conditionalFormatting>
  <conditionalFormatting sqref="L109:AE109">
    <cfRule type="containsErrors" dxfId="491" priority="27">
      <formula>ISERROR(L109)</formula>
    </cfRule>
  </conditionalFormatting>
  <conditionalFormatting sqref="L115:AD115">
    <cfRule type="containsErrors" dxfId="490" priority="26">
      <formula>ISERROR(L115)</formula>
    </cfRule>
  </conditionalFormatting>
  <conditionalFormatting sqref="L122:AE122">
    <cfRule type="containsErrors" dxfId="489" priority="25">
      <formula>ISERROR(L122)</formula>
    </cfRule>
  </conditionalFormatting>
  <conditionalFormatting sqref="L131:AE131">
    <cfRule type="containsErrors" dxfId="488" priority="24">
      <formula>ISERROR(L131)</formula>
    </cfRule>
  </conditionalFormatting>
  <conditionalFormatting sqref="L140:AE140">
    <cfRule type="containsErrors" dxfId="487" priority="23">
      <formula>ISERROR(L140)</formula>
    </cfRule>
  </conditionalFormatting>
  <conditionalFormatting sqref="L146:AE146">
    <cfRule type="containsErrors" dxfId="486" priority="22">
      <formula>ISERROR(L146)</formula>
    </cfRule>
  </conditionalFormatting>
  <conditionalFormatting sqref="L155:AE155">
    <cfRule type="containsErrors" dxfId="485" priority="21">
      <formula>ISERROR(L155)</formula>
    </cfRule>
  </conditionalFormatting>
  <conditionalFormatting sqref="L163:AE163">
    <cfRule type="containsErrors" dxfId="484" priority="20">
      <formula>ISERROR(L163)</formula>
    </cfRule>
  </conditionalFormatting>
  <conditionalFormatting sqref="L173:AE173">
    <cfRule type="containsErrors" dxfId="483" priority="19">
      <formula>ISERROR(L173)</formula>
    </cfRule>
  </conditionalFormatting>
  <conditionalFormatting sqref="L185:AE185">
    <cfRule type="containsErrors" dxfId="482" priority="18">
      <formula>ISERROR(L185)</formula>
    </cfRule>
  </conditionalFormatting>
  <conditionalFormatting sqref="L196:AE196">
    <cfRule type="containsErrors" dxfId="481" priority="17">
      <formula>ISERROR(L196)</formula>
    </cfRule>
  </conditionalFormatting>
  <conditionalFormatting sqref="L202:AE202">
    <cfRule type="containsErrors" dxfId="480" priority="16">
      <formula>ISERROR(L202)</formula>
    </cfRule>
  </conditionalFormatting>
  <conditionalFormatting sqref="L207:AE207">
    <cfRule type="containsErrors" dxfId="479" priority="15">
      <formula>ISERROR(L207)</formula>
    </cfRule>
  </conditionalFormatting>
  <conditionalFormatting sqref="L216:AE216">
    <cfRule type="containsErrors" dxfId="478" priority="14">
      <formula>ISERROR(L216)</formula>
    </cfRule>
  </conditionalFormatting>
  <conditionalFormatting sqref="L224:AE224">
    <cfRule type="containsErrors" dxfId="477" priority="13">
      <formula>ISERROR(L224)</formula>
    </cfRule>
  </conditionalFormatting>
  <conditionalFormatting sqref="L230:AE230">
    <cfRule type="containsErrors" dxfId="476" priority="12">
      <formula>ISERROR(L230)</formula>
    </cfRule>
  </conditionalFormatting>
  <conditionalFormatting sqref="L238:AE238">
    <cfRule type="containsErrors" dxfId="475" priority="11">
      <formula>ISERROR(L238)</formula>
    </cfRule>
  </conditionalFormatting>
  <conditionalFormatting sqref="L247:AE247">
    <cfRule type="containsErrors" dxfId="474" priority="10">
      <formula>ISERROR(L247)</formula>
    </cfRule>
  </conditionalFormatting>
  <conditionalFormatting sqref="L254:AE254">
    <cfRule type="containsErrors" dxfId="473" priority="9">
      <formula>ISERROR(L254)</formula>
    </cfRule>
  </conditionalFormatting>
  <conditionalFormatting sqref="L267:AE267">
    <cfRule type="containsErrors" dxfId="472" priority="8">
      <formula>ISERROR(L267)</formula>
    </cfRule>
  </conditionalFormatting>
  <conditionalFormatting sqref="L273:AE273">
    <cfRule type="containsErrors" dxfId="471" priority="7">
      <formula>ISERROR(L273)</formula>
    </cfRule>
  </conditionalFormatting>
  <conditionalFormatting sqref="L280:AE280">
    <cfRule type="containsErrors" dxfId="470" priority="6">
      <formula>ISERROR(L280)</formula>
    </cfRule>
  </conditionalFormatting>
  <conditionalFormatting sqref="L285:AE285">
    <cfRule type="containsErrors" dxfId="469"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468" priority="2" stopIfTrue="1" operator="equal">
      <formula>0</formula>
    </cfRule>
  </conditionalFormatting>
  <conditionalFormatting sqref="L1:AE7">
    <cfRule type="cellIs" dxfId="467"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5</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Noa</v>
      </c>
      <c r="D4" s="775"/>
      <c r="E4" s="775"/>
      <c r="F4" s="775"/>
      <c r="G4" s="775"/>
      <c r="H4" s="775"/>
      <c r="I4" s="776" t="s">
        <v>119</v>
      </c>
      <c r="J4" s="806">
        <f>VLOOKUP(C4,listes!B5:C28,2,FALSE)</f>
        <v>37728</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0.796875</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0.17494939193349751</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4.78125</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4.5</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5.083333333333333</v>
      </c>
    </row>
    <row r="14" spans="1:39" ht="21" customHeight="1">
      <c r="A14" s="208">
        <f>A67</f>
        <v>0.83333333333333326</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0.75</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4.75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4.25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0.75</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4.7857142857142856</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4.7857142857142856</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0.75</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0.84722222222222221</v>
      </c>
      <c r="U24" s="807"/>
      <c r="V24" s="807"/>
      <c r="W24" s="808" t="str">
        <f>REPT("|",AI13*22)</f>
        <v>|||||||||||||||||||||||||||||||||||||||||||||||||||||||||||||||||||||||||||||||||||||||||||||||||||||||||||||||</v>
      </c>
      <c r="X24" s="808"/>
      <c r="Y24" s="808"/>
      <c r="Z24" s="808"/>
      <c r="AA24" s="808"/>
      <c r="AB24" s="808"/>
      <c r="AC24" s="808"/>
      <c r="AD24" s="809"/>
      <c r="AE24" s="32"/>
    </row>
    <row r="25" spans="1:35" ht="21" customHeight="1">
      <c r="A25" s="208">
        <f>A115</f>
        <v>0.66666666666666663</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0.91666666666666663</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4.75</v>
      </c>
      <c r="AH31" s="741"/>
    </row>
    <row r="32" spans="1:35" ht="21" customHeight="1">
      <c r="A32" s="208">
        <f>A140</f>
        <v>0.80555555555555547</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0.80555555555555547</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0.83333333333333326</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4.5</v>
      </c>
      <c r="AH35" s="741"/>
      <c r="AI35" s="15"/>
    </row>
    <row r="36" spans="1:35" ht="21" customHeight="1">
      <c r="A36" s="208">
        <f>A173</f>
        <v>0.80555555555555547</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0.79166666666666663</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0.77777777777777779</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0.83333333333333326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0.70833333333333337</v>
      </c>
      <c r="U42" s="796"/>
      <c r="V42" s="796"/>
      <c r="W42" s="792" t="str">
        <f>REPT("|",AI17*22)</f>
        <v>|||||||||||||||||||||||||||||||||||||||||||||||||||||||||||||||||||||||||||||||||||||||||||||</v>
      </c>
      <c r="X42" s="792"/>
      <c r="Y42" s="792"/>
      <c r="Z42" s="792"/>
      <c r="AA42" s="792"/>
      <c r="AB42" s="792"/>
      <c r="AC42" s="792"/>
      <c r="AD42" s="793"/>
      <c r="AE42" s="32"/>
      <c r="AG42" s="741"/>
      <c r="AH42" s="741"/>
      <c r="AI42" s="23"/>
    </row>
    <row r="43" spans="1:35" ht="21" customHeight="1">
      <c r="A43" s="208">
        <f>A202</f>
        <v>0.75</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1</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0.80555555555555547</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5.166666666666667</v>
      </c>
      <c r="AH45" s="741"/>
      <c r="AI45" s="15"/>
    </row>
    <row r="46" spans="1:35" ht="21" customHeight="1">
      <c r="A46" s="208">
        <f>A224</f>
        <v>0.58333333333333337</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0.79761904761904756</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0.79761904761904756</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M66" s="12"/>
      <c r="N66" s="12"/>
      <c r="O66" s="12"/>
      <c r="P66" s="12"/>
      <c r="Q66" s="12"/>
      <c r="R66" s="12"/>
      <c r="S66" s="12"/>
      <c r="T66" s="12"/>
      <c r="U66" s="12"/>
      <c r="V66" s="12"/>
      <c r="W66" s="12"/>
      <c r="X66" s="12"/>
      <c r="Y66" s="12"/>
      <c r="Z66" s="12"/>
      <c r="AA66" s="12"/>
      <c r="AB66" s="12"/>
      <c r="AC66" s="12"/>
      <c r="AD66" s="12"/>
      <c r="AE66" s="12"/>
      <c r="AG66" s="7"/>
    </row>
    <row r="67" spans="1:35" s="1" customFormat="1">
      <c r="A67" s="25">
        <f>(AG67/60)*10</f>
        <v>0.83333333333333326</v>
      </c>
      <c r="B67" s="756" t="str">
        <f>REPT("|",AG67*14)</f>
        <v>||||||||||||||||||||||||||||||||||||||||||||||||||||||||||||||||||||||</v>
      </c>
      <c r="C67" s="784"/>
      <c r="D67" s="8" t="s">
        <v>87</v>
      </c>
      <c r="F67" s="1" t="s">
        <v>131</v>
      </c>
      <c r="L67" s="107" t="e">
        <f>IF(SUM(L69:L75)&gt;0,AVERAGEIF(L69:L75, "&lt;&gt;0"),NA())</f>
        <v>#N/A</v>
      </c>
      <c r="M67" s="107" t="e">
        <f t="shared" ref="M67:AE67" si="0">IF(SUM(M69:M75)&gt;0,AVERAGEIF(M69:M75, "&lt;&gt;0"),NA())</f>
        <v>#N/A</v>
      </c>
      <c r="N67" s="107" t="e">
        <f t="shared" si="0"/>
        <v>#N/A</v>
      </c>
      <c r="O67" s="107" t="e">
        <f t="shared" si="0"/>
        <v>#N/A</v>
      </c>
      <c r="P67" s="107">
        <f t="shared" si="0"/>
        <v>4</v>
      </c>
      <c r="Q67" s="107" t="e">
        <f t="shared" si="0"/>
        <v>#N/A</v>
      </c>
      <c r="R67" s="107">
        <f t="shared" si="0"/>
        <v>5</v>
      </c>
      <c r="S67" s="107" t="e">
        <f t="shared" si="0"/>
        <v>#N/A</v>
      </c>
      <c r="T67" s="107" t="e">
        <f t="shared" si="0"/>
        <v>#N/A</v>
      </c>
      <c r="U67" s="107" t="e">
        <f t="shared" si="0"/>
        <v>#N/A</v>
      </c>
      <c r="V67" s="107" t="e">
        <f t="shared" si="0"/>
        <v>#N/A</v>
      </c>
      <c r="W67" s="107" t="e">
        <f t="shared" si="0"/>
        <v>#N/A</v>
      </c>
      <c r="X67" s="107" t="e">
        <f t="shared" si="0"/>
        <v>#N/A</v>
      </c>
      <c r="Y67" s="107" t="e">
        <f t="shared" si="0"/>
        <v>#N/A</v>
      </c>
      <c r="Z67" s="107" t="e">
        <f t="shared" si="0"/>
        <v>#N/A</v>
      </c>
      <c r="AA67" s="107" t="e">
        <f t="shared" si="0"/>
        <v>#N/A</v>
      </c>
      <c r="AB67" s="107" t="e">
        <f t="shared" si="0"/>
        <v>#N/A</v>
      </c>
      <c r="AC67" s="107" t="e">
        <f t="shared" si="0"/>
        <v>#N/A</v>
      </c>
      <c r="AD67" s="107" t="e">
        <f t="shared" si="0"/>
        <v>#N/A</v>
      </c>
      <c r="AE67" s="107" t="e">
        <f t="shared" si="0"/>
        <v>#N/A</v>
      </c>
      <c r="AG67" s="77">
        <f>IF(SUM(AG69:AG75)&gt;0,AVERAGEIF(AG69:AG75, "&lt;&gt;0"),"")</f>
        <v>5</v>
      </c>
    </row>
    <row r="68" spans="1:35" s="1" customFormat="1" ht="15" customHeight="1"/>
    <row r="69" spans="1:35" ht="15" customHeight="1">
      <c r="A69" s="1"/>
      <c r="B69" s="26" t="e">
        <f>(AG69/60)*10</f>
        <v>#VALUE!</v>
      </c>
      <c r="C69" s="801" t="e">
        <f t="shared" ref="C69:C75" si="1">REPT("|",AG69*14)</f>
        <v>#VALUE!</v>
      </c>
      <c r="D69" s="802"/>
      <c r="F69" s="8" t="s">
        <v>4</v>
      </c>
      <c r="G69" s="13" t="s">
        <v>258</v>
      </c>
      <c r="H69" s="13"/>
      <c r="I69" s="13"/>
      <c r="J69" s="13"/>
      <c r="K69" s="29" t="s">
        <v>4</v>
      </c>
      <c r="L69" t="str">
        <f>IF('(1)'!$Q12&lt;&gt;0,'(1)'!$Q12,"")</f>
        <v/>
      </c>
      <c r="M69" t="str">
        <f>IF('(2)'!$Q12&lt;&gt;0,'(2)'!$Q12,"")</f>
        <v/>
      </c>
      <c r="N69" t="str">
        <f>IF('(3)'!$Q12&lt;&gt;0,'(3)'!$Q12,"")</f>
        <v/>
      </c>
      <c r="O69" t="str">
        <f>IF('(4)'!$Q12&lt;&gt;0,'(4)'!$Q12,"")</f>
        <v/>
      </c>
      <c r="P69" t="str">
        <f>IF('(5)'!$Q12&lt;&gt;0,'(5)'!$Q12,"")</f>
        <v/>
      </c>
      <c r="Q69" t="str">
        <f>IF('(6)'!$Q12&lt;&gt;0,'(6)'!$Q12,"")</f>
        <v/>
      </c>
      <c r="R69" t="str">
        <f>IF('(7)'!$Q12&lt;&gt;0,'(7)'!$Q12,"")</f>
        <v/>
      </c>
      <c r="S69" t="str">
        <f>IF('(8)'!$Q12&lt;&gt;0,'(8)'!$Q12,"")</f>
        <v/>
      </c>
      <c r="T69" t="str">
        <f>IF('(9)'!$Q12&lt;&gt;0,'(9)'!$Q12,"")</f>
        <v/>
      </c>
      <c r="U69" t="str">
        <f>IF('(10)'!$Q12&lt;&gt;0,'(10)'!$Q12,"")</f>
        <v/>
      </c>
      <c r="V69" t="str">
        <f>IF('(11)'!$Q12&lt;&gt;0,'(11)'!$Q12,"")</f>
        <v/>
      </c>
      <c r="W69" t="str">
        <f>IF('(12)'!$Q12&lt;&gt;0,'(12)'!$Q12,"")</f>
        <v/>
      </c>
      <c r="X69" t="str">
        <f>IF('(13)'!$Q12&lt;&gt;0,'(13)'!$Q12,"")</f>
        <v/>
      </c>
      <c r="Y69" t="str">
        <f>IF('(14)'!$Q12&lt;&gt;0,'(14)'!$Q12,"")</f>
        <v/>
      </c>
      <c r="Z69" t="str">
        <f>IF('(15)'!$Q12&lt;&gt;0,'(15)'!$Q12,"")</f>
        <v/>
      </c>
      <c r="AA69" t="str">
        <f>IF('(16)'!$Q12&lt;&gt;0,'(16)'!$Q12,"")</f>
        <v/>
      </c>
      <c r="AB69" t="str">
        <f>IF('(17)'!$Q12&lt;&gt;0,'(17)'!$Q12,"")</f>
        <v/>
      </c>
      <c r="AC69" t="str">
        <f>IF('(18)'!$Q12&lt;&gt;0,'(18)'!$Q12,"")</f>
        <v/>
      </c>
      <c r="AD69" t="str">
        <f>IF('(19)'!$Q12&lt;&gt;0,'(19)'!$Q12,"")</f>
        <v/>
      </c>
      <c r="AE69" t="str">
        <f>IF('(20)'!$Q12&lt;&gt;0,'(20)'!$Q12,"")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t="str">
        <f>IF('(1)'!$Q13&lt;&gt;0,'(1)'!$Q13,"")</f>
        <v/>
      </c>
      <c r="M70" t="str">
        <f>IF('(2)'!$Q13&lt;&gt;0,'(2)'!$Q13,"")</f>
        <v/>
      </c>
      <c r="N70" t="str">
        <f>IF('(3)'!$Q13&lt;&gt;0,'(3)'!$Q13,"")</f>
        <v/>
      </c>
      <c r="O70" t="str">
        <f>IF('(4)'!$Q13&lt;&gt;0,'(4)'!$Q13,"")</f>
        <v/>
      </c>
      <c r="P70" t="str">
        <f>IF('(5)'!$Q13&lt;&gt;0,'(5)'!$Q13,"")</f>
        <v/>
      </c>
      <c r="Q70" t="str">
        <f>IF('(6)'!$Q13&lt;&gt;0,'(6)'!$Q13,"")</f>
        <v/>
      </c>
      <c r="R70" t="str">
        <f>IF('(7)'!$Q13&lt;&gt;0,'(7)'!$Q13,"")</f>
        <v/>
      </c>
      <c r="S70" t="str">
        <f>IF('(8)'!$Q13&lt;&gt;0,'(8)'!$Q13,"")</f>
        <v/>
      </c>
      <c r="T70" t="str">
        <f>IF('(9)'!$Q13&lt;&gt;0,'(9)'!$Q13,"")</f>
        <v/>
      </c>
      <c r="U70" t="str">
        <f>IF('(10)'!$Q13&lt;&gt;0,'(10)'!$Q13,"")</f>
        <v/>
      </c>
      <c r="V70" t="str">
        <f>IF('(11)'!$Q13&lt;&gt;0,'(11)'!$Q13,"")</f>
        <v/>
      </c>
      <c r="W70" t="str">
        <f>IF('(12)'!$Q13&lt;&gt;0,'(12)'!$Q13,"")</f>
        <v/>
      </c>
      <c r="X70" t="str">
        <f>IF('(13)'!$Q13&lt;&gt;0,'(13)'!$Q13,"")</f>
        <v/>
      </c>
      <c r="Y70" t="str">
        <f>IF('(14)'!$Q13&lt;&gt;0,'(14)'!$Q13,"")</f>
        <v/>
      </c>
      <c r="Z70" t="str">
        <f>IF('(15)'!$Q13&lt;&gt;0,'(15)'!$Q13,"")</f>
        <v/>
      </c>
      <c r="AA70" t="str">
        <f>IF('(16)'!$Q13&lt;&gt;0,'(16)'!$Q13,"")</f>
        <v/>
      </c>
      <c r="AB70" t="str">
        <f>IF('(17)'!$Q13&lt;&gt;0,'(17)'!$Q13,"")</f>
        <v/>
      </c>
      <c r="AC70" t="str">
        <f>IF('(18)'!$Q13&lt;&gt;0,'(18)'!$Q13,"")</f>
        <v/>
      </c>
      <c r="AD70" t="str">
        <f>IF('(19)'!$Q13&lt;&gt;0,'(19)'!$Q13,"")</f>
        <v/>
      </c>
      <c r="AE70" t="str">
        <f>IF('(20)'!$Q13&lt;&gt;0,'(20)'!$Q13,"")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t="str">
        <f>IF('(1)'!$Q14&lt;&gt;0,'(1)'!$Q14,"")</f>
        <v/>
      </c>
      <c r="M71" t="str">
        <f>IF('(2)'!$Q14&lt;&gt;0,'(2)'!$Q14,"")</f>
        <v/>
      </c>
      <c r="N71" t="str">
        <f>IF('(3)'!$Q14&lt;&gt;0,'(3)'!$Q14,"")</f>
        <v/>
      </c>
      <c r="O71" t="str">
        <f>IF('(4)'!$Q14&lt;&gt;0,'(4)'!$Q14,"")</f>
        <v/>
      </c>
      <c r="P71" t="str">
        <f>IF('(5)'!$Q14&lt;&gt;0,'(5)'!$Q14,"")</f>
        <v/>
      </c>
      <c r="Q71" t="str">
        <f>IF('(6)'!$Q14&lt;&gt;0,'(6)'!$Q14,"")</f>
        <v/>
      </c>
      <c r="R71" t="str">
        <f>IF('(7)'!$Q14&lt;&gt;0,'(7)'!$Q14,"")</f>
        <v/>
      </c>
      <c r="S71" t="str">
        <f>IF('(8)'!$Q14&lt;&gt;0,'(8)'!$Q14,"")</f>
        <v/>
      </c>
      <c r="T71" t="str">
        <f>IF('(9)'!$Q14&lt;&gt;0,'(9)'!$Q14,"")</f>
        <v/>
      </c>
      <c r="U71" t="str">
        <f>IF('(10)'!$Q14&lt;&gt;0,'(10)'!$Q14,"")</f>
        <v/>
      </c>
      <c r="V71" t="str">
        <f>IF('(11)'!$Q14&lt;&gt;0,'(11)'!$Q14,"")</f>
        <v/>
      </c>
      <c r="W71" t="str">
        <f>IF('(12)'!$Q14&lt;&gt;0,'(12)'!$Q14,"")</f>
        <v/>
      </c>
      <c r="X71" t="str">
        <f>IF('(13)'!$Q14&lt;&gt;0,'(13)'!$Q14,"")</f>
        <v/>
      </c>
      <c r="Y71" t="str">
        <f>IF('(14)'!$Q14&lt;&gt;0,'(14)'!$Q14,"")</f>
        <v/>
      </c>
      <c r="Z71" t="str">
        <f>IF('(15)'!$Q14&lt;&gt;0,'(15)'!$Q14,"")</f>
        <v/>
      </c>
      <c r="AA71" t="str">
        <f>IF('(16)'!$Q14&lt;&gt;0,'(16)'!$Q14,"")</f>
        <v/>
      </c>
      <c r="AB71" t="str">
        <f>IF('(17)'!$Q14&lt;&gt;0,'(17)'!$Q14,"")</f>
        <v/>
      </c>
      <c r="AC71" t="str">
        <f>IF('(18)'!$Q14&lt;&gt;0,'(18)'!$Q14,"")</f>
        <v/>
      </c>
      <c r="AD71" t="str">
        <f>IF('(19)'!$Q14&lt;&gt;0,'(19)'!$Q14,"")</f>
        <v/>
      </c>
      <c r="AE71" t="str">
        <f>IF('(20)'!$Q14&lt;&gt;0,'(20)'!$Q14,"")</f>
        <v/>
      </c>
      <c r="AG71" s="1" t="str">
        <f t="shared" si="3"/>
        <v/>
      </c>
      <c r="AH71" s="1"/>
      <c r="AI71" s="1"/>
    </row>
    <row r="72" spans="1:35" ht="16.5">
      <c r="A72" s="1"/>
      <c r="B72" s="26">
        <f t="shared" si="2"/>
        <v>1</v>
      </c>
      <c r="C72" s="801" t="str">
        <f t="shared" si="1"/>
        <v>||||||||||||||||||||||||||||||||||||||||||||||||||||||||||||||||||||||||||||||||||||</v>
      </c>
      <c r="D72" s="802"/>
      <c r="F72" s="8" t="s">
        <v>7</v>
      </c>
      <c r="G72" s="13" t="s">
        <v>261</v>
      </c>
      <c r="H72" s="11"/>
      <c r="I72" s="11"/>
      <c r="J72" s="11"/>
      <c r="K72" s="29" t="s">
        <v>7</v>
      </c>
      <c r="L72" t="str">
        <f>IF('(1)'!$Q15&lt;&gt;0,'(1)'!$Q15,"")</f>
        <v/>
      </c>
      <c r="M72" t="str">
        <f>IF('(2)'!$Q15&lt;&gt;0,'(2)'!$Q15,"")</f>
        <v/>
      </c>
      <c r="N72" t="str">
        <f>IF('(3)'!$Q15&lt;&gt;0,'(3)'!$Q15,"")</f>
        <v/>
      </c>
      <c r="O72" t="str">
        <f>IF('(4)'!$Q15&lt;&gt;0,'(4)'!$Q15,"")</f>
        <v/>
      </c>
      <c r="P72" t="str">
        <f>IF('(5)'!$Q15&lt;&gt;0,'(5)'!$Q15,"")</f>
        <v/>
      </c>
      <c r="Q72" t="str">
        <f>IF('(6)'!$Q15&lt;&gt;0,'(6)'!$Q15,"")</f>
        <v/>
      </c>
      <c r="R72">
        <f>IF('(7)'!$Q15&lt;&gt;0,'(7)'!$Q15,"")</f>
        <v>6</v>
      </c>
      <c r="S72" t="str">
        <f>IF('(8)'!$Q15&lt;&gt;0,'(8)'!$Q15,"")</f>
        <v/>
      </c>
      <c r="T72" t="str">
        <f>IF('(9)'!$Q15&lt;&gt;0,'(9)'!$Q15,"")</f>
        <v/>
      </c>
      <c r="U72" t="str">
        <f>IF('(10)'!$Q15&lt;&gt;0,'(10)'!$Q15,"")</f>
        <v/>
      </c>
      <c r="V72" t="str">
        <f>IF('(11)'!$Q15&lt;&gt;0,'(11)'!$Q15,"")</f>
        <v/>
      </c>
      <c r="W72" t="str">
        <f>IF('(12)'!$Q15&lt;&gt;0,'(12)'!$Q15,"")</f>
        <v/>
      </c>
      <c r="X72" t="str">
        <f>IF('(13)'!$Q15&lt;&gt;0,'(13)'!$Q15,"")</f>
        <v/>
      </c>
      <c r="Y72" t="str">
        <f>IF('(14)'!$Q15&lt;&gt;0,'(14)'!$Q15,"")</f>
        <v/>
      </c>
      <c r="Z72" t="str">
        <f>IF('(15)'!$Q15&lt;&gt;0,'(15)'!$Q15,"")</f>
        <v/>
      </c>
      <c r="AA72" t="str">
        <f>IF('(16)'!$Q15&lt;&gt;0,'(16)'!$Q15,"")</f>
        <v/>
      </c>
      <c r="AB72" t="str">
        <f>IF('(17)'!$Q15&lt;&gt;0,'(17)'!$Q15,"")</f>
        <v/>
      </c>
      <c r="AC72" t="str">
        <f>IF('(18)'!$Q15&lt;&gt;0,'(18)'!$Q15,"")</f>
        <v/>
      </c>
      <c r="AD72" t="str">
        <f>IF('(19)'!$Q15&lt;&gt;0,'(19)'!$Q15,"")</f>
        <v/>
      </c>
      <c r="AE72" t="str">
        <f>IF('(20)'!$Q15&lt;&gt;0,'(20)'!$Q15,"")</f>
        <v/>
      </c>
      <c r="AG72" s="1">
        <f t="shared" si="3"/>
        <v>6</v>
      </c>
      <c r="AH72" s="1"/>
      <c r="AI72" s="1"/>
    </row>
    <row r="73" spans="1:35" ht="16.5">
      <c r="A73" s="1"/>
      <c r="B73" s="26">
        <f t="shared" si="2"/>
        <v>0.66666666666666663</v>
      </c>
      <c r="C73" s="801" t="str">
        <f t="shared" si="1"/>
        <v>||||||||||||||||||||||||||||||||||||||||||||||||||||||||</v>
      </c>
      <c r="D73" s="802"/>
      <c r="F73" s="8" t="s">
        <v>8</v>
      </c>
      <c r="G73" s="13" t="s">
        <v>262</v>
      </c>
      <c r="H73" s="11"/>
      <c r="I73" s="11"/>
      <c r="J73" s="11"/>
      <c r="K73" s="29" t="s">
        <v>8</v>
      </c>
      <c r="L73" t="str">
        <f>IF('(1)'!$Q16&lt;&gt;0,'(1)'!$Q16,"")</f>
        <v/>
      </c>
      <c r="M73" t="str">
        <f>IF('(2)'!$Q16&lt;&gt;0,'(2)'!$Q16,"")</f>
        <v/>
      </c>
      <c r="N73" t="str">
        <f>IF('(3)'!$Q16&lt;&gt;0,'(3)'!$Q16,"")</f>
        <v/>
      </c>
      <c r="O73" t="str">
        <f>IF('(4)'!$Q16&lt;&gt;0,'(4)'!$Q16,"")</f>
        <v/>
      </c>
      <c r="P73">
        <f>IF('(5)'!$Q16&lt;&gt;0,'(5)'!$Q16,"")</f>
        <v>4</v>
      </c>
      <c r="Q73" t="str">
        <f>IF('(6)'!$Q16&lt;&gt;0,'(6)'!$Q16,"")</f>
        <v/>
      </c>
      <c r="R73">
        <f>IF('(7)'!$Q16&lt;&gt;0,'(7)'!$Q16,"")</f>
        <v>4</v>
      </c>
      <c r="S73" t="str">
        <f>IF('(8)'!$Q16&lt;&gt;0,'(8)'!$Q16,"")</f>
        <v/>
      </c>
      <c r="T73" t="str">
        <f>IF('(9)'!$Q16&lt;&gt;0,'(9)'!$Q16,"")</f>
        <v/>
      </c>
      <c r="U73" t="str">
        <f>IF('(10)'!$Q16&lt;&gt;0,'(10)'!$Q16,"")</f>
        <v/>
      </c>
      <c r="V73" t="str">
        <f>IF('(11)'!$Q16&lt;&gt;0,'(11)'!$Q16,"")</f>
        <v/>
      </c>
      <c r="W73" t="str">
        <f>IF('(12)'!$Q16&lt;&gt;0,'(12)'!$Q16,"")</f>
        <v/>
      </c>
      <c r="X73" t="str">
        <f>IF('(13)'!$Q16&lt;&gt;0,'(13)'!$Q16,"")</f>
        <v/>
      </c>
      <c r="Y73" t="str">
        <f>IF('(14)'!$Q16&lt;&gt;0,'(14)'!$Q16,"")</f>
        <v/>
      </c>
      <c r="Z73" t="str">
        <f>IF('(15)'!$Q16&lt;&gt;0,'(15)'!$Q16,"")</f>
        <v/>
      </c>
      <c r="AA73" t="str">
        <f>IF('(16)'!$Q16&lt;&gt;0,'(16)'!$Q16,"")</f>
        <v/>
      </c>
      <c r="AB73" t="str">
        <f>IF('(17)'!$Q16&lt;&gt;0,'(17)'!$Q16,"")</f>
        <v/>
      </c>
      <c r="AC73" t="str">
        <f>IF('(18)'!$Q16&lt;&gt;0,'(18)'!$Q16,"")</f>
        <v/>
      </c>
      <c r="AD73" t="str">
        <f>IF('(19)'!$Q16&lt;&gt;0,'(19)'!$Q16,"")</f>
        <v/>
      </c>
      <c r="AE73" t="str">
        <f>IF('(20)'!$Q16&lt;&gt;0,'(20)'!$Q16,"")</f>
        <v/>
      </c>
      <c r="AG73" s="1">
        <f t="shared" si="3"/>
        <v>4</v>
      </c>
      <c r="AH73" s="1"/>
      <c r="AI73" s="1"/>
    </row>
    <row r="74" spans="1:35" ht="16.5">
      <c r="A74" s="1"/>
      <c r="B74" s="26">
        <f t="shared" si="2"/>
        <v>0.83333333333333326</v>
      </c>
      <c r="C74" s="801" t="str">
        <f t="shared" si="1"/>
        <v>||||||||||||||||||||||||||||||||||||||||||||||||||||||||||||||||||||||</v>
      </c>
      <c r="D74" s="802"/>
      <c r="F74" s="8" t="s">
        <v>9</v>
      </c>
      <c r="G74" s="13" t="s">
        <v>263</v>
      </c>
      <c r="H74" s="11"/>
      <c r="I74" s="11"/>
      <c r="J74" s="11"/>
      <c r="K74" s="29" t="s">
        <v>9</v>
      </c>
      <c r="L74" t="str">
        <f>IF('(1)'!$Q17&lt;&gt;0,'(1)'!$Q17,"")</f>
        <v/>
      </c>
      <c r="M74" t="str">
        <f>IF('(2)'!$Q17&lt;&gt;0,'(2)'!$Q17,"")</f>
        <v/>
      </c>
      <c r="N74" t="str">
        <f>IF('(3)'!$Q17&lt;&gt;0,'(3)'!$Q17,"")</f>
        <v/>
      </c>
      <c r="O74" t="str">
        <f>IF('(4)'!$Q17&lt;&gt;0,'(4)'!$Q17,"")</f>
        <v/>
      </c>
      <c r="P74" t="str">
        <f>IF('(5)'!$Q17&lt;&gt;0,'(5)'!$Q17,"")</f>
        <v/>
      </c>
      <c r="Q74" t="str">
        <f>IF('(6)'!$Q17&lt;&gt;0,'(6)'!$Q17,"")</f>
        <v/>
      </c>
      <c r="R74">
        <f>IF('(7)'!$Q17&lt;&gt;0,'(7)'!$Q17,"")</f>
        <v>5</v>
      </c>
      <c r="S74" t="str">
        <f>IF('(8)'!$Q17&lt;&gt;0,'(8)'!$Q17,"")</f>
        <v/>
      </c>
      <c r="T74" t="str">
        <f>IF('(9)'!$Q17&lt;&gt;0,'(9)'!$Q17,"")</f>
        <v/>
      </c>
      <c r="U74" t="str">
        <f>IF('(10)'!$Q17&lt;&gt;0,'(10)'!$Q17,"")</f>
        <v/>
      </c>
      <c r="V74" t="str">
        <f>IF('(11)'!$Q17&lt;&gt;0,'(11)'!$Q17,"")</f>
        <v/>
      </c>
      <c r="W74" t="str">
        <f>IF('(12)'!$Q17&lt;&gt;0,'(12)'!$Q17,"")</f>
        <v/>
      </c>
      <c r="X74" t="str">
        <f>IF('(13)'!$Q17&lt;&gt;0,'(13)'!$Q17,"")</f>
        <v/>
      </c>
      <c r="Y74" t="str">
        <f>IF('(14)'!$Q17&lt;&gt;0,'(14)'!$Q17,"")</f>
        <v/>
      </c>
      <c r="Z74" t="str">
        <f>IF('(15)'!$Q17&lt;&gt;0,'(15)'!$Q17,"")</f>
        <v/>
      </c>
      <c r="AA74" t="str">
        <f>IF('(16)'!$Q17&lt;&gt;0,'(16)'!$Q17,"")</f>
        <v/>
      </c>
      <c r="AB74" t="str">
        <f>IF('(17)'!$Q17&lt;&gt;0,'(17)'!$Q17,"")</f>
        <v/>
      </c>
      <c r="AC74" t="str">
        <f>IF('(18)'!$Q17&lt;&gt;0,'(18)'!$Q17,"")</f>
        <v/>
      </c>
      <c r="AD74" t="str">
        <f>IF('(19)'!$Q17&lt;&gt;0,'(19)'!$Q17,"")</f>
        <v/>
      </c>
      <c r="AE74" t="str">
        <f>IF('(20)'!$Q17&lt;&gt;0,'(20)'!$Q17,"")</f>
        <v/>
      </c>
      <c r="AG74" s="1">
        <f t="shared" si="3"/>
        <v>5</v>
      </c>
      <c r="AH74" s="1"/>
      <c r="AI74" s="1"/>
    </row>
    <row r="75" spans="1:35" ht="16.5">
      <c r="A75" s="1"/>
      <c r="B75" s="26" t="e">
        <f t="shared" si="2"/>
        <v>#VALUE!</v>
      </c>
      <c r="C75" s="801" t="e">
        <f t="shared" si="1"/>
        <v>#VALUE!</v>
      </c>
      <c r="D75" s="802"/>
      <c r="F75" s="8" t="s">
        <v>10</v>
      </c>
      <c r="G75" s="13" t="s">
        <v>264</v>
      </c>
      <c r="H75" s="11"/>
      <c r="I75" s="11"/>
      <c r="J75" s="11"/>
      <c r="K75" s="29" t="s">
        <v>10</v>
      </c>
      <c r="L75" t="str">
        <f>IF('(1)'!$Q18&lt;&gt;0,'(1)'!$Q18,"")</f>
        <v/>
      </c>
      <c r="M75" t="str">
        <f>IF('(2)'!$Q18&lt;&gt;0,'(2)'!$Q18,"")</f>
        <v/>
      </c>
      <c r="N75" t="str">
        <f>IF('(3)'!$Q18&lt;&gt;0,'(3)'!$Q18,"")</f>
        <v/>
      </c>
      <c r="O75" t="str">
        <f>IF('(4)'!$Q18&lt;&gt;0,'(4)'!$Q18,"")</f>
        <v/>
      </c>
      <c r="P75" t="str">
        <f>IF('(5)'!$Q18&lt;&gt;0,'(5)'!$Q18,"")</f>
        <v/>
      </c>
      <c r="Q75" t="str">
        <f>IF('(6)'!$Q18&lt;&gt;0,'(6)'!$Q18,"")</f>
        <v/>
      </c>
      <c r="R75" t="str">
        <f>IF('(7)'!$Q18&lt;&gt;0,'(7)'!$Q18,"")</f>
        <v/>
      </c>
      <c r="S75" t="str">
        <f>IF('(8)'!$Q18&lt;&gt;0,'(8)'!$Q18,"")</f>
        <v/>
      </c>
      <c r="T75" t="str">
        <f>IF('(9)'!$Q18&lt;&gt;0,'(9)'!$Q18,"")</f>
        <v/>
      </c>
      <c r="U75" t="str">
        <f>IF('(10)'!$Q18&lt;&gt;0,'(10)'!$Q18,"")</f>
        <v/>
      </c>
      <c r="V75" t="str">
        <f>IF('(11)'!$Q18&lt;&gt;0,'(11)'!$Q18,"")</f>
        <v/>
      </c>
      <c r="W75" t="str">
        <f>IF('(12)'!$Q18&lt;&gt;0,'(12)'!$Q18,"")</f>
        <v/>
      </c>
      <c r="X75" t="str">
        <f>IF('(13)'!$Q18&lt;&gt;0,'(13)'!$Q18,"")</f>
        <v/>
      </c>
      <c r="Y75" t="str">
        <f>IF('(14)'!$Q18&lt;&gt;0,'(14)'!$Q18,"")</f>
        <v/>
      </c>
      <c r="Z75" t="str">
        <f>IF('(15)'!$Q18&lt;&gt;0,'(15)'!$Q18,"")</f>
        <v/>
      </c>
      <c r="AA75" t="str">
        <f>IF('(16)'!$Q18&lt;&gt;0,'(16)'!$Q18,"")</f>
        <v/>
      </c>
      <c r="AB75" t="str">
        <f>IF('(17)'!$Q18&lt;&gt;0,'(17)'!$Q18,"")</f>
        <v/>
      </c>
      <c r="AC75" t="str">
        <f>IF('(18)'!$Q18&lt;&gt;0,'(18)'!$Q18,"")</f>
        <v/>
      </c>
      <c r="AD75" t="str">
        <f>IF('(19)'!$Q18&lt;&gt;0,'(19)'!$Q18,"")</f>
        <v/>
      </c>
      <c r="AE75" t="str">
        <f>IF('(20)'!$Q18&lt;&gt;0,'(20)'!$Q18,"")</f>
        <v/>
      </c>
      <c r="AG75" s="1" t="str">
        <f t="shared" si="3"/>
        <v/>
      </c>
      <c r="AH75" s="1"/>
      <c r="AI75" s="1"/>
    </row>
    <row r="76" spans="1:35">
      <c r="A76" s="1"/>
      <c r="B76" s="1"/>
      <c r="D76" s="1"/>
      <c r="E76" s="8"/>
      <c r="F76" s="8"/>
      <c r="G76" s="1"/>
      <c r="H76" s="1"/>
      <c r="I76" s="1"/>
      <c r="J76" s="1"/>
      <c r="K76" s="29"/>
      <c r="AG76" s="1"/>
      <c r="AH76" s="1"/>
      <c r="AI76" s="1"/>
    </row>
    <row r="77" spans="1:35">
      <c r="A77" s="25">
        <f>(AG77/60)*10</f>
        <v>0.75</v>
      </c>
      <c r="B77" s="756" t="str">
        <f>REPT("|",AG77*14)</f>
        <v>|||||||||||||||||||||||||||||||||||||||||||||||||||||||||||||||</v>
      </c>
      <c r="C77" s="784"/>
      <c r="D77" s="9" t="s">
        <v>89</v>
      </c>
      <c r="F77" s="1" t="s">
        <v>132</v>
      </c>
      <c r="K77" s="29"/>
      <c r="L77" s="107" t="e">
        <f>IF(SUM(L79:L81)&gt;0,AVERAGEIF(L79:L81, "&lt;&gt;0"),NA())</f>
        <v>#N/A</v>
      </c>
      <c r="M77" s="107" t="e">
        <f t="shared" ref="M77:AE77" si="4">IF(SUM(M79:M81)&gt;0,AVERAGEIF(M79:M81, "&lt;&gt;0"),NA())</f>
        <v>#N/A</v>
      </c>
      <c r="N77" s="107" t="e">
        <f t="shared" si="4"/>
        <v>#N/A</v>
      </c>
      <c r="O77" s="107">
        <f t="shared" si="4"/>
        <v>4.5</v>
      </c>
      <c r="P77" s="107">
        <f t="shared" si="4"/>
        <v>4</v>
      </c>
      <c r="Q77" s="107" t="e">
        <f t="shared" si="4"/>
        <v>#N/A</v>
      </c>
      <c r="R77" s="107" t="e">
        <f t="shared" si="4"/>
        <v>#N/A</v>
      </c>
      <c r="S77" s="107" t="e">
        <f t="shared" si="4"/>
        <v>#N/A</v>
      </c>
      <c r="T77" s="107" t="e">
        <f t="shared" si="4"/>
        <v>#N/A</v>
      </c>
      <c r="U77" s="107" t="e">
        <f t="shared" si="4"/>
        <v>#N/A</v>
      </c>
      <c r="V77" s="107" t="e">
        <f t="shared" si="4"/>
        <v>#N/A</v>
      </c>
      <c r="W77" s="107" t="e">
        <f t="shared" si="4"/>
        <v>#N/A</v>
      </c>
      <c r="X77" s="107" t="e">
        <f t="shared" si="4"/>
        <v>#N/A</v>
      </c>
      <c r="Y77" s="107" t="e">
        <f t="shared" si="4"/>
        <v>#N/A</v>
      </c>
      <c r="Z77" s="107" t="e">
        <f t="shared" si="4"/>
        <v>#N/A</v>
      </c>
      <c r="AA77" s="107" t="e">
        <f t="shared" si="4"/>
        <v>#N/A</v>
      </c>
      <c r="AB77" s="107" t="e">
        <f t="shared" si="4"/>
        <v>#N/A</v>
      </c>
      <c r="AC77" s="107" t="e">
        <f t="shared" si="4"/>
        <v>#N/A</v>
      </c>
      <c r="AD77" s="107" t="e">
        <f t="shared" si="4"/>
        <v>#N/A</v>
      </c>
      <c r="AE77" s="107" t="e">
        <f t="shared" si="4"/>
        <v>#N/A</v>
      </c>
      <c r="AG77" s="78">
        <f>IF(SUM(AG79:AG81)&gt;0,AVERAGEIF(AG79:AG81, "&lt;&gt;0"),"")</f>
        <v>4.5</v>
      </c>
      <c r="AH77" s="1"/>
      <c r="AI77" s="1"/>
    </row>
    <row r="78" spans="1:35">
      <c r="A78" s="1"/>
      <c r="B78" s="1"/>
      <c r="D78" s="1"/>
      <c r="E78" s="8"/>
      <c r="F78" s="8"/>
      <c r="G78" s="1"/>
      <c r="H78" s="1"/>
      <c r="I78" s="1"/>
      <c r="J78" s="1"/>
      <c r="K78" s="29"/>
      <c r="AG78" s="1"/>
      <c r="AH78" s="1"/>
    </row>
    <row r="79" spans="1:35" ht="16.5">
      <c r="A79" s="1"/>
      <c r="B79" s="26">
        <f>(AG79/60)*10</f>
        <v>0.66666666666666663</v>
      </c>
      <c r="C79" s="789" t="str">
        <f>REPT("|",AG79*14)</f>
        <v>||||||||||||||||||||||||||||||||||||||||||||||||||||||||</v>
      </c>
      <c r="D79" s="790"/>
      <c r="F79" s="8" t="s">
        <v>1</v>
      </c>
      <c r="G79" s="13" t="s">
        <v>265</v>
      </c>
      <c r="H79" s="11"/>
      <c r="I79" s="11"/>
      <c r="J79" s="11"/>
      <c r="K79" s="29" t="s">
        <v>1</v>
      </c>
      <c r="L79" t="str">
        <f>IF('(1)'!$Q22&lt;&gt;0,'(1)'!$Q22,"")</f>
        <v/>
      </c>
      <c r="M79" t="str">
        <f>IF('(2)'!$Q22&lt;&gt;0,'(2)'!$Q22,"")</f>
        <v/>
      </c>
      <c r="N79" t="str">
        <f>IF('(3)'!$Q22&lt;&gt;0,'(3)'!$Q22,"")</f>
        <v/>
      </c>
      <c r="O79">
        <f>IF('(4)'!$Q22&lt;&gt;0,'(4)'!$Q22,"")</f>
        <v>4</v>
      </c>
      <c r="P79">
        <f>IF('(5)'!$Q22&lt;&gt;0,'(5)'!$Q22,"")</f>
        <v>4</v>
      </c>
      <c r="Q79" t="str">
        <f>IF('(6)'!$Q22&lt;&gt;0,'(6)'!$Q22,"")</f>
        <v/>
      </c>
      <c r="R79" t="str">
        <f>IF('(7)'!$Q22&lt;&gt;0,'(7)'!$Q22,"")</f>
        <v/>
      </c>
      <c r="S79" t="str">
        <f>IF('(8)'!$Q22&lt;&gt;0,'(8)'!$Q22,"")</f>
        <v/>
      </c>
      <c r="T79" t="str">
        <f>IF('(9)'!$Q22&lt;&gt;0,'(9)'!$Q22,"")</f>
        <v/>
      </c>
      <c r="U79" t="str">
        <f>IF('(10)'!$Q22&lt;&gt;0,'(10)'!$Q22,"")</f>
        <v/>
      </c>
      <c r="V79" t="str">
        <f>IF('(11)'!$Q22&lt;&gt;0,'(11)'!$Q22,"")</f>
        <v/>
      </c>
      <c r="W79" t="str">
        <f>IF('(12)'!$Q22&lt;&gt;0,'(12)'!$Q22,"")</f>
        <v/>
      </c>
      <c r="X79" t="str">
        <f>IF('(13)'!$Q22&lt;&gt;0,'(13)'!$Q22,"")</f>
        <v/>
      </c>
      <c r="Y79" t="str">
        <f>IF('(14)'!$Q22&lt;&gt;0,'(14)'!$Q22,"")</f>
        <v/>
      </c>
      <c r="Z79" t="str">
        <f>IF('(15)'!$Q22&lt;&gt;0,'(15)'!$Q22,"")</f>
        <v/>
      </c>
      <c r="AA79" t="str">
        <f>IF('(16)'!$Q22&lt;&gt;0,'(16)'!$Q22,"")</f>
        <v/>
      </c>
      <c r="AB79" t="str">
        <f>IF('(17)'!$Q22&lt;&gt;0,'(17)'!$Q22,"")</f>
        <v/>
      </c>
      <c r="AC79" t="str">
        <f>IF('(18)'!$Q22&lt;&gt;0,'(18)'!$Q22,"")</f>
        <v/>
      </c>
      <c r="AD79" t="str">
        <f>IF('(19)'!$Q22&lt;&gt;0,'(19)'!$Q22,"")</f>
        <v/>
      </c>
      <c r="AE79" t="str">
        <f>IF('(20)'!$Q22&lt;&gt;0,'(20)'!$Q22,"")</f>
        <v/>
      </c>
      <c r="AG79" s="1">
        <f>IF(SUM(L79:AE79)=0,"",AVERAGEIF(L79:AE79,"&gt;0"))</f>
        <v>4</v>
      </c>
      <c r="AH79" s="1"/>
    </row>
    <row r="80" spans="1:35" ht="16.5">
      <c r="A80" s="1"/>
      <c r="B80" s="26">
        <f>(AG80/60)*10</f>
        <v>0.83333333333333326</v>
      </c>
      <c r="C80" s="789" t="str">
        <f>REPT("|",AG80*14)</f>
        <v>||||||||||||||||||||||||||||||||||||||||||||||||||||||||||||||||||||||</v>
      </c>
      <c r="D80" s="790"/>
      <c r="F80" s="8" t="s">
        <v>2</v>
      </c>
      <c r="G80" s="13" t="s">
        <v>266</v>
      </c>
      <c r="H80" s="11"/>
      <c r="I80" s="11"/>
      <c r="J80" s="11"/>
      <c r="K80" s="29" t="s">
        <v>2</v>
      </c>
      <c r="L80" t="str">
        <f>IF('(1)'!$Q23&lt;&gt;0,'(1)'!$Q23,"")</f>
        <v/>
      </c>
      <c r="M80" t="str">
        <f>IF('(2)'!$Q23&lt;&gt;0,'(2)'!$Q23,"")</f>
        <v/>
      </c>
      <c r="N80" t="str">
        <f>IF('(3)'!$Q23&lt;&gt;0,'(3)'!$Q23,"")</f>
        <v/>
      </c>
      <c r="O80">
        <f>IF('(4)'!$Q23&lt;&gt;0,'(4)'!$Q23,"")</f>
        <v>5</v>
      </c>
      <c r="P80" t="str">
        <f>IF('(5)'!$Q23&lt;&gt;0,'(5)'!$Q23,"")</f>
        <v/>
      </c>
      <c r="Q80" t="str">
        <f>IF('(6)'!$Q23&lt;&gt;0,'(6)'!$Q23,"")</f>
        <v/>
      </c>
      <c r="R80" t="str">
        <f>IF('(7)'!$Q23&lt;&gt;0,'(7)'!$Q23,"")</f>
        <v/>
      </c>
      <c r="S80" t="str">
        <f>IF('(8)'!$Q23&lt;&gt;0,'(8)'!$Q23,"")</f>
        <v/>
      </c>
      <c r="T80" t="str">
        <f>IF('(9)'!$Q23&lt;&gt;0,'(9)'!$Q23,"")</f>
        <v/>
      </c>
      <c r="U80" t="str">
        <f>IF('(10)'!$Q23&lt;&gt;0,'(10)'!$Q23,"")</f>
        <v/>
      </c>
      <c r="V80" t="str">
        <f>IF('(11)'!$Q23&lt;&gt;0,'(11)'!$Q23,"")</f>
        <v/>
      </c>
      <c r="W80" t="str">
        <f>IF('(12)'!$Q23&lt;&gt;0,'(12)'!$Q23,"")</f>
        <v/>
      </c>
      <c r="X80" t="str">
        <f>IF('(13)'!$Q23&lt;&gt;0,'(13)'!$Q23,"")</f>
        <v/>
      </c>
      <c r="Y80" t="str">
        <f>IF('(14)'!$Q23&lt;&gt;0,'(14)'!$Q23,"")</f>
        <v/>
      </c>
      <c r="Z80" t="str">
        <f>IF('(15)'!$Q23&lt;&gt;0,'(15)'!$Q23,"")</f>
        <v/>
      </c>
      <c r="AA80" t="str">
        <f>IF('(16)'!$Q23&lt;&gt;0,'(16)'!$Q23,"")</f>
        <v/>
      </c>
      <c r="AB80" t="str">
        <f>IF('(17)'!$Q23&lt;&gt;0,'(17)'!$Q23,"")</f>
        <v/>
      </c>
      <c r="AC80" t="str">
        <f>IF('(18)'!$Q23&lt;&gt;0,'(18)'!$Q23,"")</f>
        <v/>
      </c>
      <c r="AD80" t="str">
        <f>IF('(19)'!$Q23&lt;&gt;0,'(19)'!$Q23,"")</f>
        <v/>
      </c>
      <c r="AE80" t="str">
        <f>IF('(20)'!$Q23&lt;&gt;0,'(20)'!$Q23,"")</f>
        <v/>
      </c>
      <c r="AG80" s="1">
        <f>IF(SUM(L80:AE80)=0,"",AVERAGEIF(L80:AE80,"&gt;0"))</f>
        <v>5</v>
      </c>
      <c r="AH80" s="1"/>
    </row>
    <row r="81" spans="1:34" ht="16.5">
      <c r="A81" s="1"/>
      <c r="B81" s="26" t="e">
        <f>(AG81/60)*10</f>
        <v>#VALUE!</v>
      </c>
      <c r="C81" s="789" t="e">
        <f>REPT("|",AG81*14)</f>
        <v>#VALUE!</v>
      </c>
      <c r="D81" s="790"/>
      <c r="F81" s="8" t="s">
        <v>3</v>
      </c>
      <c r="G81" s="13" t="s">
        <v>267</v>
      </c>
      <c r="H81" s="11"/>
      <c r="I81" s="11"/>
      <c r="J81" s="11"/>
      <c r="K81" s="29" t="s">
        <v>3</v>
      </c>
      <c r="L81" t="str">
        <f>IF('(1)'!$Q24&lt;&gt;0,'(1)'!$Q24,"")</f>
        <v/>
      </c>
      <c r="M81" t="str">
        <f>IF('(2)'!$Q24&lt;&gt;0,'(2)'!$Q24,"")</f>
        <v/>
      </c>
      <c r="N81" t="str">
        <f>IF('(3)'!$Q24&lt;&gt;0,'(3)'!$Q24,"")</f>
        <v/>
      </c>
      <c r="O81" t="str">
        <f>IF('(4)'!$Q24&lt;&gt;0,'(4)'!$Q24,"")</f>
        <v/>
      </c>
      <c r="P81" t="str">
        <f>IF('(5)'!$Q24&lt;&gt;0,'(5)'!$Q24,"")</f>
        <v/>
      </c>
      <c r="Q81" t="str">
        <f>IF('(6)'!$Q24&lt;&gt;0,'(6)'!$Q24,"")</f>
        <v/>
      </c>
      <c r="R81" t="str">
        <f>IF('(7)'!$Q24&lt;&gt;0,'(7)'!$Q24,"")</f>
        <v/>
      </c>
      <c r="S81" t="str">
        <f>IF('(8)'!$Q24&lt;&gt;0,'(8)'!$Q24,"")</f>
        <v/>
      </c>
      <c r="T81" t="str">
        <f>IF('(9)'!$Q24&lt;&gt;0,'(9)'!$Q24,"")</f>
        <v/>
      </c>
      <c r="U81" t="str">
        <f>IF('(10)'!$Q24&lt;&gt;0,'(10)'!$Q24,"")</f>
        <v/>
      </c>
      <c r="V81" t="str">
        <f>IF('(11)'!$Q24&lt;&gt;0,'(11)'!$Q24,"")</f>
        <v/>
      </c>
      <c r="W81" t="str">
        <f>IF('(12)'!$Q24&lt;&gt;0,'(12)'!$Q24,"")</f>
        <v/>
      </c>
      <c r="X81" t="str">
        <f>IF('(13)'!$Q24&lt;&gt;0,'(13)'!$Q24,"")</f>
        <v/>
      </c>
      <c r="Y81" t="str">
        <f>IF('(14)'!$Q24&lt;&gt;0,'(14)'!$Q24,"")</f>
        <v/>
      </c>
      <c r="Z81" t="str">
        <f>IF('(15)'!$Q24&lt;&gt;0,'(15)'!$Q24,"")</f>
        <v/>
      </c>
      <c r="AA81" t="str">
        <f>IF('(16)'!$Q24&lt;&gt;0,'(16)'!$Q24,"")</f>
        <v/>
      </c>
      <c r="AB81" t="str">
        <f>IF('(17)'!$Q24&lt;&gt;0,'(17)'!$Q24,"")</f>
        <v/>
      </c>
      <c r="AC81" t="str">
        <f>IF('(18)'!$Q24&lt;&gt;0,'(18)'!$Q24,"")</f>
        <v/>
      </c>
      <c r="AD81" t="str">
        <f>IF('(19)'!$Q24&lt;&gt;0,'(19)'!$Q24,"")</f>
        <v/>
      </c>
      <c r="AE81" t="str">
        <f>IF('(20)'!$Q24&lt;&gt;0,'(20)'!$Q24,"")</f>
        <v/>
      </c>
      <c r="AG81" s="1" t="str">
        <f>IF(SUM(L81:AE81)=0,"",AVERAGEIF(L81:AE81,"&gt;0"))</f>
        <v/>
      </c>
      <c r="AH81" s="1"/>
    </row>
    <row r="82" spans="1:34">
      <c r="A82" s="1"/>
      <c r="B82" s="1"/>
      <c r="D82" s="1"/>
      <c r="E82" s="8"/>
      <c r="F82" s="8"/>
      <c r="G82" s="1"/>
      <c r="H82" s="1"/>
      <c r="I82" s="1"/>
      <c r="J82" s="1"/>
      <c r="K82" s="29"/>
      <c r="AG82" s="1"/>
      <c r="AH82" s="1"/>
    </row>
    <row r="83" spans="1:34">
      <c r="A83" s="25" t="e">
        <f>(AG83/60)*10</f>
        <v>#VALUE!</v>
      </c>
      <c r="B83" s="756" t="e">
        <f>REPT("|",AG83*14)</f>
        <v>#VALUE!</v>
      </c>
      <c r="C83" s="784"/>
      <c r="D83" s="9" t="s">
        <v>90</v>
      </c>
      <c r="F83" s="1" t="s">
        <v>134</v>
      </c>
      <c r="G83" s="1"/>
      <c r="H83" s="1"/>
      <c r="I83" s="1"/>
      <c r="J83" s="1"/>
      <c r="K83" s="29"/>
      <c r="L83" s="107" t="e">
        <f>IF(SUM(L85:L86)&gt;0,AVERAGEIF(L85:L86, "&lt;&gt;0"),NA())</f>
        <v>#N/A</v>
      </c>
      <c r="M83" s="107" t="e">
        <f t="shared" ref="M83:AE83" si="5">IF(SUM(M85:M86)&gt;0,AVERAGEIF(M85:M86, "&lt;&gt;0"),NA())</f>
        <v>#N/A</v>
      </c>
      <c r="N83" s="107" t="e">
        <f t="shared" si="5"/>
        <v>#N/A</v>
      </c>
      <c r="O83" s="107" t="e">
        <f t="shared" si="5"/>
        <v>#N/A</v>
      </c>
      <c r="P83" s="107" t="e">
        <f t="shared" si="5"/>
        <v>#N/A</v>
      </c>
      <c r="Q83" s="107" t="e">
        <f t="shared" si="5"/>
        <v>#N/A</v>
      </c>
      <c r="R83" s="107" t="e">
        <f t="shared" si="5"/>
        <v>#N/A</v>
      </c>
      <c r="S83" s="107" t="e">
        <f t="shared" si="5"/>
        <v>#N/A</v>
      </c>
      <c r="T83" s="107" t="e">
        <f t="shared" si="5"/>
        <v>#N/A</v>
      </c>
      <c r="U83" s="107" t="e">
        <f t="shared" si="5"/>
        <v>#N/A</v>
      </c>
      <c r="V83" s="107" t="e">
        <f t="shared" si="5"/>
        <v>#N/A</v>
      </c>
      <c r="W83" s="107" t="e">
        <f t="shared" si="5"/>
        <v>#N/A</v>
      </c>
      <c r="X83" s="107" t="e">
        <f t="shared" si="5"/>
        <v>#N/A</v>
      </c>
      <c r="Y83" s="107" t="e">
        <f t="shared" si="5"/>
        <v>#N/A</v>
      </c>
      <c r="Z83" s="107" t="e">
        <f t="shared" si="5"/>
        <v>#N/A</v>
      </c>
      <c r="AA83" s="107" t="e">
        <f t="shared" si="5"/>
        <v>#N/A</v>
      </c>
      <c r="AB83" s="107" t="e">
        <f t="shared" si="5"/>
        <v>#N/A</v>
      </c>
      <c r="AC83" s="107" t="e">
        <f t="shared" si="5"/>
        <v>#N/A</v>
      </c>
      <c r="AD83" s="107" t="e">
        <f t="shared" si="5"/>
        <v>#N/A</v>
      </c>
      <c r="AE83" s="107" t="e">
        <f t="shared" si="5"/>
        <v>#N/A</v>
      </c>
      <c r="AG83" s="78" t="str">
        <f>IF(SUM(AG85:AG86)&gt;0,AVERAGEIF(AG85:AG86, "&lt;&gt;0"),"")</f>
        <v/>
      </c>
      <c r="AH83" s="1"/>
    </row>
    <row r="84" spans="1:34">
      <c r="A84" s="1"/>
      <c r="B84" s="1"/>
      <c r="D84" s="1"/>
      <c r="E84" s="8"/>
      <c r="F84" s="8"/>
      <c r="G84" s="1"/>
      <c r="H84" s="1"/>
      <c r="I84" s="1"/>
      <c r="J84" s="1"/>
      <c r="K84" s="29"/>
      <c r="AG84" s="1"/>
      <c r="AH84" s="1"/>
    </row>
    <row r="85" spans="1:34" ht="16.5">
      <c r="A85" s="1"/>
      <c r="B85" s="26" t="e">
        <f>(AG85/60)*10</f>
        <v>#VALUE!</v>
      </c>
      <c r="C85" s="789" t="e">
        <f>REPT("|",AG85*14)</f>
        <v>#VALUE!</v>
      </c>
      <c r="D85" s="790"/>
      <c r="F85" s="8" t="s">
        <v>0</v>
      </c>
      <c r="G85" s="13" t="s">
        <v>268</v>
      </c>
      <c r="H85" s="11"/>
      <c r="I85" s="11"/>
      <c r="J85" s="11"/>
      <c r="K85" s="29" t="s">
        <v>0</v>
      </c>
      <c r="L85" t="str">
        <f>IF('(1)'!$Q28&lt;&gt;0,'(1)'!$Q28,"")</f>
        <v/>
      </c>
      <c r="M85" t="str">
        <f>IF('(2)'!$Q28&lt;&gt;0,'(2)'!$Q28,"")</f>
        <v/>
      </c>
      <c r="N85" t="str">
        <f>IF('(3)'!$Q28&lt;&gt;0,'(3)'!$Q28,"")</f>
        <v/>
      </c>
      <c r="O85" t="str">
        <f>IF('(4)'!$Q28&lt;&gt;0,'(4)'!$Q28,"")</f>
        <v/>
      </c>
      <c r="P85" t="str">
        <f>IF('(5)'!$Q28&lt;&gt;0,'(5)'!$Q28,"")</f>
        <v/>
      </c>
      <c r="Q85" t="str">
        <f>IF('(6)'!$Q28&lt;&gt;0,'(6)'!$Q28,"")</f>
        <v/>
      </c>
      <c r="R85" t="str">
        <f>IF('(7)'!$Q28&lt;&gt;0,'(7)'!$Q28,"")</f>
        <v/>
      </c>
      <c r="S85" t="str">
        <f>IF('(8)'!$Q28&lt;&gt;0,'(8)'!$Q28,"")</f>
        <v/>
      </c>
      <c r="T85" t="str">
        <f>IF('(9)'!$Q28&lt;&gt;0,'(9)'!$Q28,"")</f>
        <v/>
      </c>
      <c r="U85" t="str">
        <f>IF('(10)'!$Q28&lt;&gt;0,'(10)'!$Q28,"")</f>
        <v/>
      </c>
      <c r="V85" t="str">
        <f>IF('(11)'!$Q28&lt;&gt;0,'(11)'!$Q28,"")</f>
        <v/>
      </c>
      <c r="W85" t="str">
        <f>IF('(12)'!$Q28&lt;&gt;0,'(12)'!$Q28,"")</f>
        <v/>
      </c>
      <c r="X85" t="str">
        <f>IF('(13)'!$Q28&lt;&gt;0,'(13)'!$Q28,"")</f>
        <v/>
      </c>
      <c r="Y85" t="str">
        <f>IF('(14)'!$Q28&lt;&gt;0,'(14)'!$Q28,"")</f>
        <v/>
      </c>
      <c r="Z85" t="str">
        <f>IF('(15)'!$Q28&lt;&gt;0,'(15)'!$Q28,"")</f>
        <v/>
      </c>
      <c r="AA85" t="str">
        <f>IF('(16)'!$Q28&lt;&gt;0,'(16)'!$Q28,"")</f>
        <v/>
      </c>
      <c r="AB85" t="str">
        <f>IF('(17)'!$Q28&lt;&gt;0,'(17)'!$Q28,"")</f>
        <v/>
      </c>
      <c r="AC85" t="str">
        <f>IF('(18)'!$Q28&lt;&gt;0,'(18)'!$Q28,"")</f>
        <v/>
      </c>
      <c r="AD85" t="str">
        <f>IF('(19)'!$Q28&lt;&gt;0,'(19)'!$Q28,"")</f>
        <v/>
      </c>
      <c r="AE85" t="str">
        <f>IF('(20)'!$Q28&lt;&gt;0,'(20)'!$Q28,"")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t="str">
        <f>IF('(1)'!$Q29&lt;&gt;0,'(1)'!$Q29,"")</f>
        <v/>
      </c>
      <c r="M86" t="str">
        <f>IF('(2)'!$Q29&lt;&gt;0,'(2)'!$Q29,"")</f>
        <v/>
      </c>
      <c r="N86" t="str">
        <f>IF('(3)'!$Q29&lt;&gt;0,'(3)'!$Q29,"")</f>
        <v/>
      </c>
      <c r="O86" t="str">
        <f>IF('(4)'!$Q29&lt;&gt;0,'(4)'!$Q29,"")</f>
        <v/>
      </c>
      <c r="P86" t="str">
        <f>IF('(5)'!$Q29&lt;&gt;0,'(5)'!$Q29,"")</f>
        <v/>
      </c>
      <c r="Q86" t="str">
        <f>IF('(6)'!$Q29&lt;&gt;0,'(6)'!$Q29,"")</f>
        <v/>
      </c>
      <c r="R86" t="str">
        <f>IF('(7)'!$Q29&lt;&gt;0,'(7)'!$Q29,"")</f>
        <v/>
      </c>
      <c r="S86" t="str">
        <f>IF('(8)'!$Q29&lt;&gt;0,'(8)'!$Q29,"")</f>
        <v/>
      </c>
      <c r="T86" t="str">
        <f>IF('(9)'!$Q29&lt;&gt;0,'(9)'!$Q29,"")</f>
        <v/>
      </c>
      <c r="U86" t="str">
        <f>IF('(10)'!$Q29&lt;&gt;0,'(10)'!$Q29,"")</f>
        <v/>
      </c>
      <c r="V86" t="str">
        <f>IF('(11)'!$Q29&lt;&gt;0,'(11)'!$Q29,"")</f>
        <v/>
      </c>
      <c r="W86" t="str">
        <f>IF('(12)'!$Q29&lt;&gt;0,'(12)'!$Q29,"")</f>
        <v/>
      </c>
      <c r="X86" t="str">
        <f>IF('(13)'!$Q29&lt;&gt;0,'(13)'!$Q29,"")</f>
        <v/>
      </c>
      <c r="Y86" t="str">
        <f>IF('(14)'!$Q29&lt;&gt;0,'(14)'!$Q29,"")</f>
        <v/>
      </c>
      <c r="Z86" t="str">
        <f>IF('(15)'!$Q29&lt;&gt;0,'(15)'!$Q29,"")</f>
        <v/>
      </c>
      <c r="AA86" t="str">
        <f>IF('(16)'!$Q29&lt;&gt;0,'(16)'!$Q29,"")</f>
        <v/>
      </c>
      <c r="AB86" t="str">
        <f>IF('(17)'!$Q29&lt;&gt;0,'(17)'!$Q29,"")</f>
        <v/>
      </c>
      <c r="AC86" t="str">
        <f>IF('(18)'!$Q29&lt;&gt;0,'(18)'!$Q29,"")</f>
        <v/>
      </c>
      <c r="AD86" t="str">
        <f>IF('(19)'!$Q29&lt;&gt;0,'(19)'!$Q29,"")</f>
        <v/>
      </c>
      <c r="AE86" t="str">
        <f>IF('(20)'!$Q29&lt;&gt;0,'(20)'!$Q29,"")</f>
        <v/>
      </c>
      <c r="AG86" s="1" t="str">
        <f>IF(SUM(L86:AE86)=0,"",AVERAGEIF(L86:AE86,"&gt;0"))</f>
        <v/>
      </c>
      <c r="AH86" s="1"/>
    </row>
    <row r="87" spans="1:34" ht="16.5">
      <c r="A87" s="1"/>
      <c r="B87" s="26"/>
      <c r="D87" s="74"/>
      <c r="E87" s="8"/>
      <c r="F87" s="8"/>
      <c r="G87" s="11"/>
      <c r="H87" s="11"/>
      <c r="I87" s="11"/>
      <c r="J87" s="11"/>
      <c r="K87" s="29"/>
      <c r="AG87" s="1"/>
      <c r="AH87" s="1"/>
    </row>
    <row r="88" spans="1:34" ht="16.5">
      <c r="A88" s="25" t="e">
        <f>(AG88/60)*10</f>
        <v>#VALUE!</v>
      </c>
      <c r="B88" s="756" t="e">
        <f>REPT("|",AG88*14)</f>
        <v>#VALUE!</v>
      </c>
      <c r="C88" s="784"/>
      <c r="D88" s="9" t="s">
        <v>135</v>
      </c>
      <c r="F88" s="75" t="s">
        <v>136</v>
      </c>
      <c r="G88" s="11"/>
      <c r="H88" s="11"/>
      <c r="I88" s="11"/>
      <c r="J88" s="11"/>
      <c r="K88" s="29"/>
      <c r="L88" s="107" t="e">
        <f>IF(SUM(L90:L94)&gt;0,AVERAGEIF(L90:L94, "&lt;&gt;0"),NA())</f>
        <v>#N/A</v>
      </c>
      <c r="M88" s="107" t="e">
        <f t="shared" ref="M88:AE88" si="6">IF(SUM(M90:M94)&gt;0,AVERAGEIF(M90:M94, "&lt;&gt;0"),NA())</f>
        <v>#N/A</v>
      </c>
      <c r="N88" s="107" t="e">
        <f t="shared" si="6"/>
        <v>#N/A</v>
      </c>
      <c r="O88" s="107" t="e">
        <f t="shared" si="6"/>
        <v>#N/A</v>
      </c>
      <c r="P88" s="107" t="e">
        <f t="shared" si="6"/>
        <v>#N/A</v>
      </c>
      <c r="Q88" s="107" t="e">
        <f t="shared" si="6"/>
        <v>#N/A</v>
      </c>
      <c r="R88" s="107" t="e">
        <f t="shared" si="6"/>
        <v>#N/A</v>
      </c>
      <c r="S88" s="107" t="e">
        <f t="shared" si="6"/>
        <v>#N/A</v>
      </c>
      <c r="T88" s="107" t="e">
        <f t="shared" si="6"/>
        <v>#N/A</v>
      </c>
      <c r="U88" s="107" t="e">
        <f t="shared" si="6"/>
        <v>#N/A</v>
      </c>
      <c r="V88" s="107" t="e">
        <f t="shared" si="6"/>
        <v>#N/A</v>
      </c>
      <c r="W88" s="107" t="e">
        <f t="shared" si="6"/>
        <v>#N/A</v>
      </c>
      <c r="X88" s="107" t="e">
        <f t="shared" si="6"/>
        <v>#N/A</v>
      </c>
      <c r="Y88" s="107" t="e">
        <f t="shared" si="6"/>
        <v>#N/A</v>
      </c>
      <c r="Z88" s="107" t="e">
        <f t="shared" si="6"/>
        <v>#N/A</v>
      </c>
      <c r="AA88" s="107" t="e">
        <f t="shared" si="6"/>
        <v>#N/A</v>
      </c>
      <c r="AB88" s="107" t="e">
        <f t="shared" si="6"/>
        <v>#N/A</v>
      </c>
      <c r="AC88" s="107" t="e">
        <f t="shared" si="6"/>
        <v>#N/A</v>
      </c>
      <c r="AD88" s="107" t="e">
        <f t="shared" si="6"/>
        <v>#N/A</v>
      </c>
      <c r="AE88" s="107" t="e">
        <f t="shared" si="6"/>
        <v>#N/A</v>
      </c>
      <c r="AG88" s="78" t="str">
        <f>IF(SUM(AG90:AG94)&gt;0,AVERAGEIF(AG90:AG94, "&lt;&gt;0"),"")</f>
        <v/>
      </c>
      <c r="AH88" s="1"/>
    </row>
    <row r="89" spans="1:34" ht="16.5">
      <c r="A89" s="1"/>
      <c r="B89" s="26"/>
      <c r="D89" s="9"/>
      <c r="E89" s="75"/>
      <c r="F89" s="8"/>
      <c r="G89" s="11"/>
      <c r="H89" s="11"/>
      <c r="I89" s="11"/>
      <c r="J89" s="11"/>
      <c r="K89" s="29"/>
      <c r="AG89" s="1"/>
      <c r="AH89" s="1"/>
    </row>
    <row r="90" spans="1:34" ht="16.5">
      <c r="A90" s="1"/>
      <c r="B90" s="26" t="e">
        <f>(AG90/60)*10</f>
        <v>#VALUE!</v>
      </c>
      <c r="C90" s="789" t="e">
        <f>REPT("|",AG90*14)</f>
        <v>#VALUE!</v>
      </c>
      <c r="D90" s="790"/>
      <c r="F90" s="8" t="s">
        <v>137</v>
      </c>
      <c r="G90" s="13" t="s">
        <v>270</v>
      </c>
      <c r="H90" s="11"/>
      <c r="I90" s="11"/>
      <c r="J90" s="11"/>
      <c r="K90" s="29"/>
      <c r="L90" t="str">
        <f>IF('(1)'!$Q33&lt;&gt;0,'(1)'!$Q33,"")</f>
        <v/>
      </c>
      <c r="M90" t="str">
        <f>IF('(2)'!$Q33&lt;&gt;0,'(2)'!$Q33,"")</f>
        <v/>
      </c>
      <c r="N90" t="str">
        <f>IF('(3)'!$Q33&lt;&gt;0,'(3)'!$Q33,"")</f>
        <v/>
      </c>
      <c r="O90" t="str">
        <f>IF('(4)'!$Q33&lt;&gt;0,'(4)'!$Q33,"")</f>
        <v/>
      </c>
      <c r="P90" t="str">
        <f>IF('(5)'!$Q33&lt;&gt;0,'(5)'!$Q33,"")</f>
        <v/>
      </c>
      <c r="Q90" t="str">
        <f>IF('(6)'!$Q33&lt;&gt;0,'(6)'!$Q33,"")</f>
        <v/>
      </c>
      <c r="R90" t="str">
        <f>IF('(7)'!$Q33&lt;&gt;0,'(7)'!$Q33,"")</f>
        <v/>
      </c>
      <c r="S90" t="str">
        <f>IF('(8)'!$Q33&lt;&gt;0,'(8)'!$Q33,"")</f>
        <v/>
      </c>
      <c r="T90" t="str">
        <f>IF('(9)'!$Q33&lt;&gt;0,'(9)'!$Q33,"")</f>
        <v/>
      </c>
      <c r="U90" t="str">
        <f>IF('(10)'!$Q33&lt;&gt;0,'(10)'!$Q33,"")</f>
        <v/>
      </c>
      <c r="V90" t="str">
        <f>IF('(11)'!$Q33&lt;&gt;0,'(11)'!$Q33,"")</f>
        <v/>
      </c>
      <c r="W90" t="str">
        <f>IF('(12)'!$Q33&lt;&gt;0,'(12)'!$Q33,"")</f>
        <v/>
      </c>
      <c r="X90" t="str">
        <f>IF('(13)'!$Q33&lt;&gt;0,'(13)'!$Q33,"")</f>
        <v/>
      </c>
      <c r="Y90" t="str">
        <f>IF('(14)'!$Q33&lt;&gt;0,'(14)'!$Q33,"")</f>
        <v/>
      </c>
      <c r="Z90" t="str">
        <f>IF('(15)'!$Q33&lt;&gt;0,'(15)'!$Q33,"")</f>
        <v/>
      </c>
      <c r="AA90" t="str">
        <f>IF('(16)'!$Q33&lt;&gt;0,'(16)'!$Q33,"")</f>
        <v/>
      </c>
      <c r="AB90" t="str">
        <f>IF('(17)'!$Q33&lt;&gt;0,'(17)'!$Q33,"")</f>
        <v/>
      </c>
      <c r="AC90" t="str">
        <f>IF('(18)'!$Q33&lt;&gt;0,'(18)'!$Q33,"")</f>
        <v/>
      </c>
      <c r="AD90" t="str">
        <f>IF('(19)'!$Q33&lt;&gt;0,'(19)'!$Q33,"")</f>
        <v/>
      </c>
      <c r="AE90" t="str">
        <f>IF('(20)'!$Q33&lt;&gt;0,'(20)'!$Q33,"")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t="str">
        <f>IF('(1)'!$Q34&lt;&gt;0,'(1)'!$Q34,"")</f>
        <v/>
      </c>
      <c r="M91" t="str">
        <f>IF('(2)'!$Q34&lt;&gt;0,'(2)'!$Q34,"")</f>
        <v/>
      </c>
      <c r="N91" t="str">
        <f>IF('(3)'!$Q34&lt;&gt;0,'(3)'!$Q34,"")</f>
        <v/>
      </c>
      <c r="O91" t="str">
        <f>IF('(4)'!$Q34&lt;&gt;0,'(4)'!$Q34,"")</f>
        <v/>
      </c>
      <c r="P91" t="str">
        <f>IF('(5)'!$Q34&lt;&gt;0,'(5)'!$Q34,"")</f>
        <v/>
      </c>
      <c r="Q91" t="str">
        <f>IF('(6)'!$Q34&lt;&gt;0,'(6)'!$Q34,"")</f>
        <v/>
      </c>
      <c r="R91" t="str">
        <f>IF('(7)'!$Q34&lt;&gt;0,'(7)'!$Q34,"")</f>
        <v/>
      </c>
      <c r="S91" t="str">
        <f>IF('(8)'!$Q34&lt;&gt;0,'(8)'!$Q34,"")</f>
        <v/>
      </c>
      <c r="T91" t="str">
        <f>IF('(9)'!$Q34&lt;&gt;0,'(9)'!$Q34,"")</f>
        <v/>
      </c>
      <c r="U91" t="str">
        <f>IF('(10)'!$Q34&lt;&gt;0,'(10)'!$Q34,"")</f>
        <v/>
      </c>
      <c r="V91" t="str">
        <f>IF('(11)'!$Q34&lt;&gt;0,'(11)'!$Q34,"")</f>
        <v/>
      </c>
      <c r="W91" t="str">
        <f>IF('(12)'!$Q34&lt;&gt;0,'(12)'!$Q34,"")</f>
        <v/>
      </c>
      <c r="X91" t="str">
        <f>IF('(13)'!$Q34&lt;&gt;0,'(13)'!$Q34,"")</f>
        <v/>
      </c>
      <c r="Y91" t="str">
        <f>IF('(14)'!$Q34&lt;&gt;0,'(14)'!$Q34,"")</f>
        <v/>
      </c>
      <c r="Z91" t="str">
        <f>IF('(15)'!$Q34&lt;&gt;0,'(15)'!$Q34,"")</f>
        <v/>
      </c>
      <c r="AA91" t="str">
        <f>IF('(16)'!$Q34&lt;&gt;0,'(16)'!$Q34,"")</f>
        <v/>
      </c>
      <c r="AB91" t="str">
        <f>IF('(17)'!$Q34&lt;&gt;0,'(17)'!$Q34,"")</f>
        <v/>
      </c>
      <c r="AC91" t="str">
        <f>IF('(18)'!$Q34&lt;&gt;0,'(18)'!$Q34,"")</f>
        <v/>
      </c>
      <c r="AD91" t="str">
        <f>IF('(19)'!$Q34&lt;&gt;0,'(19)'!$Q34,"")</f>
        <v/>
      </c>
      <c r="AE91" t="str">
        <f>IF('(20)'!$Q34&lt;&gt;0,'(20)'!$Q34,"")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t="str">
        <f>IF('(1)'!$Q35&lt;&gt;0,'(1)'!$Q35,"")</f>
        <v/>
      </c>
      <c r="M92" t="str">
        <f>IF('(2)'!$Q35&lt;&gt;0,'(2)'!$Q35,"")</f>
        <v/>
      </c>
      <c r="N92" t="str">
        <f>IF('(3)'!$Q35&lt;&gt;0,'(3)'!$Q35,"")</f>
        <v/>
      </c>
      <c r="O92" t="str">
        <f>IF('(4)'!$Q35&lt;&gt;0,'(4)'!$Q35,"")</f>
        <v/>
      </c>
      <c r="P92" t="str">
        <f>IF('(5)'!$Q35&lt;&gt;0,'(5)'!$Q35,"")</f>
        <v/>
      </c>
      <c r="Q92" t="str">
        <f>IF('(6)'!$Q35&lt;&gt;0,'(6)'!$Q35,"")</f>
        <v/>
      </c>
      <c r="R92" t="str">
        <f>IF('(7)'!$Q35&lt;&gt;0,'(7)'!$Q35,"")</f>
        <v/>
      </c>
      <c r="S92" t="str">
        <f>IF('(8)'!$Q35&lt;&gt;0,'(8)'!$Q35,"")</f>
        <v/>
      </c>
      <c r="T92" t="str">
        <f>IF('(9)'!$Q35&lt;&gt;0,'(9)'!$Q35,"")</f>
        <v/>
      </c>
      <c r="U92" t="str">
        <f>IF('(10)'!$Q35&lt;&gt;0,'(10)'!$Q35,"")</f>
        <v/>
      </c>
      <c r="V92" t="str">
        <f>IF('(11)'!$Q35&lt;&gt;0,'(11)'!$Q35,"")</f>
        <v/>
      </c>
      <c r="W92" t="str">
        <f>IF('(12)'!$Q35&lt;&gt;0,'(12)'!$Q35,"")</f>
        <v/>
      </c>
      <c r="X92" t="str">
        <f>IF('(13)'!$Q35&lt;&gt;0,'(13)'!$Q35,"")</f>
        <v/>
      </c>
      <c r="Y92" t="str">
        <f>IF('(14)'!$Q35&lt;&gt;0,'(14)'!$Q35,"")</f>
        <v/>
      </c>
      <c r="Z92" t="str">
        <f>IF('(15)'!$Q35&lt;&gt;0,'(15)'!$Q35,"")</f>
        <v/>
      </c>
      <c r="AA92" t="str">
        <f>IF('(16)'!$Q35&lt;&gt;0,'(16)'!$Q35,"")</f>
        <v/>
      </c>
      <c r="AB92" t="str">
        <f>IF('(17)'!$Q35&lt;&gt;0,'(17)'!$Q35,"")</f>
        <v/>
      </c>
      <c r="AC92" t="str">
        <f>IF('(18)'!$Q35&lt;&gt;0,'(18)'!$Q35,"")</f>
        <v/>
      </c>
      <c r="AD92" t="str">
        <f>IF('(19)'!$Q35&lt;&gt;0,'(19)'!$Q35,"")</f>
        <v/>
      </c>
      <c r="AE92" t="str">
        <f>IF('(20)'!$Q35&lt;&gt;0,'(20)'!$Q35,"")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t="str">
        <f>IF('(1)'!$Q36&lt;&gt;0,'(1)'!$Q36,"")</f>
        <v/>
      </c>
      <c r="M93" t="str">
        <f>IF('(2)'!$Q36&lt;&gt;0,'(2)'!$Q36,"")</f>
        <v/>
      </c>
      <c r="N93" t="str">
        <f>IF('(3)'!$Q36&lt;&gt;0,'(3)'!$Q36,"")</f>
        <v/>
      </c>
      <c r="O93" t="str">
        <f>IF('(4)'!$Q36&lt;&gt;0,'(4)'!$Q36,"")</f>
        <v/>
      </c>
      <c r="P93" t="str">
        <f>IF('(5)'!$Q36&lt;&gt;0,'(5)'!$Q36,"")</f>
        <v/>
      </c>
      <c r="Q93" t="str">
        <f>IF('(6)'!$Q36&lt;&gt;0,'(6)'!$Q36,"")</f>
        <v/>
      </c>
      <c r="R93" t="str">
        <f>IF('(7)'!$Q36&lt;&gt;0,'(7)'!$Q36,"")</f>
        <v/>
      </c>
      <c r="S93" t="str">
        <f>IF('(8)'!$Q36&lt;&gt;0,'(8)'!$Q36,"")</f>
        <v/>
      </c>
      <c r="T93" t="str">
        <f>IF('(9)'!$Q36&lt;&gt;0,'(9)'!$Q36,"")</f>
        <v/>
      </c>
      <c r="U93" t="str">
        <f>IF('(10)'!$Q36&lt;&gt;0,'(10)'!$Q36,"")</f>
        <v/>
      </c>
      <c r="V93" t="str">
        <f>IF('(11)'!$Q36&lt;&gt;0,'(11)'!$Q36,"")</f>
        <v/>
      </c>
      <c r="W93" t="str">
        <f>IF('(12)'!$Q36&lt;&gt;0,'(12)'!$Q36,"")</f>
        <v/>
      </c>
      <c r="X93" t="str">
        <f>IF('(13)'!$Q36&lt;&gt;0,'(13)'!$Q36,"")</f>
        <v/>
      </c>
      <c r="Y93" t="str">
        <f>IF('(14)'!$Q36&lt;&gt;0,'(14)'!$Q36,"")</f>
        <v/>
      </c>
      <c r="Z93" t="str">
        <f>IF('(15)'!$Q36&lt;&gt;0,'(15)'!$Q36,"")</f>
        <v/>
      </c>
      <c r="AA93" t="str">
        <f>IF('(16)'!$Q36&lt;&gt;0,'(16)'!$Q36,"")</f>
        <v/>
      </c>
      <c r="AB93" t="str">
        <f>IF('(17)'!$Q36&lt;&gt;0,'(17)'!$Q36,"")</f>
        <v/>
      </c>
      <c r="AC93" t="str">
        <f>IF('(18)'!$Q36&lt;&gt;0,'(18)'!$Q36,"")</f>
        <v/>
      </c>
      <c r="AD93" t="str">
        <f>IF('(19)'!$Q36&lt;&gt;0,'(19)'!$Q36,"")</f>
        <v/>
      </c>
      <c r="AE93" t="str">
        <f>IF('(20)'!$Q36&lt;&gt;0,'(20)'!$Q36,"")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t="str">
        <f>IF('(1)'!$Q37&lt;&gt;0,'(1)'!$Q37,"")</f>
        <v/>
      </c>
      <c r="M94" t="str">
        <f>IF('(2)'!$Q37&lt;&gt;0,'(2)'!$Q37,"")</f>
        <v/>
      </c>
      <c r="N94" t="str">
        <f>IF('(3)'!$Q37&lt;&gt;0,'(3)'!$Q37,"")</f>
        <v/>
      </c>
      <c r="O94" t="str">
        <f>IF('(4)'!$Q37&lt;&gt;0,'(4)'!$Q37,"")</f>
        <v/>
      </c>
      <c r="P94" t="str">
        <f>IF('(5)'!$Q37&lt;&gt;0,'(5)'!$Q37,"")</f>
        <v/>
      </c>
      <c r="Q94" t="str">
        <f>IF('(6)'!$Q37&lt;&gt;0,'(6)'!$Q37,"")</f>
        <v/>
      </c>
      <c r="R94" t="str">
        <f>IF('(7)'!$Q37&lt;&gt;0,'(7)'!$Q37,"")</f>
        <v/>
      </c>
      <c r="S94" t="str">
        <f>IF('(8)'!$Q37&lt;&gt;0,'(8)'!$Q37,"")</f>
        <v/>
      </c>
      <c r="T94" t="str">
        <f>IF('(9)'!$Q37&lt;&gt;0,'(9)'!$Q37,"")</f>
        <v/>
      </c>
      <c r="U94" t="str">
        <f>IF('(10)'!$Q37&lt;&gt;0,'(10)'!$Q37,"")</f>
        <v/>
      </c>
      <c r="V94" t="str">
        <f>IF('(11)'!$Q37&lt;&gt;0,'(11)'!$Q37,"")</f>
        <v/>
      </c>
      <c r="W94" t="str">
        <f>IF('(12)'!$Q37&lt;&gt;0,'(12)'!$Q37,"")</f>
        <v/>
      </c>
      <c r="X94" t="str">
        <f>IF('(13)'!$Q37&lt;&gt;0,'(13)'!$Q37,"")</f>
        <v/>
      </c>
      <c r="Y94" t="str">
        <f>IF('(14)'!$Q37&lt;&gt;0,'(14)'!$Q37,"")</f>
        <v/>
      </c>
      <c r="Z94" t="str">
        <f>IF('(15)'!$Q37&lt;&gt;0,'(15)'!$Q37,"")</f>
        <v/>
      </c>
      <c r="AA94" t="str">
        <f>IF('(16)'!$Q37&lt;&gt;0,'(16)'!$Q37,"")</f>
        <v/>
      </c>
      <c r="AB94" t="str">
        <f>IF('(17)'!$Q37&lt;&gt;0,'(17)'!$Q37,"")</f>
        <v/>
      </c>
      <c r="AC94" t="str">
        <f>IF('(18)'!$Q37&lt;&gt;0,'(18)'!$Q37,"")</f>
        <v/>
      </c>
      <c r="AD94" t="str">
        <f>IF('(19)'!$Q37&lt;&gt;0,'(19)'!$Q37,"")</f>
        <v/>
      </c>
      <c r="AE94" t="str">
        <f>IF('(20)'!$Q37&lt;&gt;0,'(20)'!$Q37,"")</f>
        <v/>
      </c>
      <c r="AG94" s="1" t="str">
        <f>IF(SUM(L94:AE94)=0,"",AVERAGEIF(L94:AE94,"&gt;0"))</f>
        <v/>
      </c>
      <c r="AH94" s="1"/>
    </row>
    <row r="95" spans="1:34" s="1" customFormat="1">
      <c r="E95" s="8"/>
      <c r="F95" s="8"/>
      <c r="K95" s="29"/>
      <c r="L95"/>
      <c r="M95"/>
      <c r="N95"/>
      <c r="O95"/>
      <c r="P95"/>
      <c r="Q95"/>
      <c r="R95"/>
      <c r="S95"/>
      <c r="T95"/>
      <c r="U95"/>
      <c r="V95"/>
      <c r="W95"/>
      <c r="X95"/>
      <c r="Y95"/>
      <c r="Z95"/>
      <c r="AA95"/>
      <c r="AB95"/>
      <c r="AC95"/>
      <c r="AD95"/>
      <c r="AE95"/>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c r="M97"/>
      <c r="N97"/>
      <c r="O97"/>
      <c r="P97"/>
      <c r="Q97"/>
      <c r="R97"/>
      <c r="S97"/>
      <c r="T97"/>
      <c r="U97"/>
      <c r="V97"/>
      <c r="W97"/>
      <c r="X97"/>
      <c r="Y97"/>
      <c r="Z97"/>
      <c r="AA97"/>
      <c r="AB97"/>
      <c r="AC97"/>
      <c r="AD97"/>
      <c r="AE97"/>
    </row>
    <row r="98" spans="1:34" s="1" customFormat="1">
      <c r="A98" s="25" t="e">
        <f>(AG98/60)*10</f>
        <v>#VALUE!</v>
      </c>
      <c r="B98" s="756" t="e">
        <f>REPT("|",AG98*14)</f>
        <v>#VALUE!</v>
      </c>
      <c r="C98" s="784"/>
      <c r="D98" s="9" t="s">
        <v>92</v>
      </c>
      <c r="F98" s="1" t="s">
        <v>144</v>
      </c>
      <c r="K98" s="29"/>
      <c r="L98" s="107" t="e">
        <f>IF(SUM(L100:L103)&gt;0,AVERAGEIF(L100:L103, "&lt;&gt;0"),NA())</f>
        <v>#N/A</v>
      </c>
      <c r="M98" s="107" t="e">
        <f t="shared" ref="M98:AE98" si="7">IF(SUM(M100:M103)&gt;0,AVERAGEIF(M100:M103, "&lt;&gt;0"),NA())</f>
        <v>#N/A</v>
      </c>
      <c r="N98" s="107" t="e">
        <f t="shared" si="7"/>
        <v>#N/A</v>
      </c>
      <c r="O98" s="107" t="e">
        <f t="shared" si="7"/>
        <v>#N/A</v>
      </c>
      <c r="P98" s="107" t="e">
        <f t="shared" si="7"/>
        <v>#N/A</v>
      </c>
      <c r="Q98" s="107" t="e">
        <f t="shared" si="7"/>
        <v>#N/A</v>
      </c>
      <c r="R98" s="107" t="e">
        <f t="shared" si="7"/>
        <v>#N/A</v>
      </c>
      <c r="S98" s="107" t="e">
        <f t="shared" si="7"/>
        <v>#N/A</v>
      </c>
      <c r="T98" s="107" t="e">
        <f t="shared" si="7"/>
        <v>#N/A</v>
      </c>
      <c r="U98" s="107" t="e">
        <f t="shared" si="7"/>
        <v>#N/A</v>
      </c>
      <c r="V98" s="107" t="e">
        <f t="shared" si="7"/>
        <v>#N/A</v>
      </c>
      <c r="W98" s="107" t="e">
        <f t="shared" si="7"/>
        <v>#N/A</v>
      </c>
      <c r="X98" s="107" t="e">
        <f t="shared" si="7"/>
        <v>#N/A</v>
      </c>
      <c r="Y98" s="107" t="e">
        <f t="shared" si="7"/>
        <v>#N/A</v>
      </c>
      <c r="Z98" s="107" t="e">
        <f t="shared" si="7"/>
        <v>#N/A</v>
      </c>
      <c r="AA98" s="107" t="e">
        <f t="shared" si="7"/>
        <v>#N/A</v>
      </c>
      <c r="AB98" s="107" t="e">
        <f t="shared" si="7"/>
        <v>#N/A</v>
      </c>
      <c r="AC98" s="107" t="e">
        <f t="shared" si="7"/>
        <v>#N/A</v>
      </c>
      <c r="AD98" s="107" t="e">
        <f t="shared" si="7"/>
        <v>#N/A</v>
      </c>
      <c r="AE98" s="107" t="e">
        <f t="shared" si="7"/>
        <v>#N/A</v>
      </c>
      <c r="AG98" s="78" t="str">
        <f>IF(SUM(AG100:AG103)&gt;0,AVERAGEIF(AG100:AG103, "&lt;&gt;0"),"")</f>
        <v/>
      </c>
    </row>
    <row r="99" spans="1:34" s="1" customFormat="1">
      <c r="E99" s="8"/>
      <c r="F99" s="8"/>
      <c r="K99" s="29"/>
      <c r="L99"/>
      <c r="M99"/>
      <c r="N99"/>
      <c r="O99"/>
      <c r="P99"/>
      <c r="Q99"/>
      <c r="R99"/>
      <c r="S99"/>
      <c r="T99"/>
      <c r="U99"/>
      <c r="V99"/>
      <c r="W99"/>
      <c r="X99"/>
      <c r="Y99"/>
      <c r="Z99"/>
      <c r="AA99"/>
      <c r="AB99"/>
      <c r="AC99"/>
      <c r="AD99"/>
      <c r="AE99"/>
    </row>
    <row r="100" spans="1:34" ht="16.5">
      <c r="A100" s="1"/>
      <c r="B100" s="26" t="e">
        <f>(AG100/60)*10</f>
        <v>#VALUE!</v>
      </c>
      <c r="C100" s="789" t="e">
        <f>REPT("|",AG100*14)</f>
        <v>#VALUE!</v>
      </c>
      <c r="D100" s="790"/>
      <c r="F100" s="8" t="s">
        <v>11</v>
      </c>
      <c r="G100" s="13" t="s">
        <v>275</v>
      </c>
      <c r="H100" s="11"/>
      <c r="I100" s="11"/>
      <c r="J100" s="11"/>
      <c r="K100" s="29" t="s">
        <v>11</v>
      </c>
      <c r="L100" t="str">
        <f>IF('(1)'!$Q43&lt;&gt;0,'(1)'!$Q43,"")</f>
        <v/>
      </c>
      <c r="M100" t="str">
        <f>IF('(2)'!$Q43&lt;&gt;0,'(2)'!$Q43,"")</f>
        <v/>
      </c>
      <c r="N100" t="str">
        <f>IF('(3)'!$Q43&lt;&gt;0,'(3)'!$Q43,"")</f>
        <v/>
      </c>
      <c r="O100" t="str">
        <f>IF('(4)'!$Q43&lt;&gt;0,'(4)'!$Q43,"")</f>
        <v/>
      </c>
      <c r="P100" t="str">
        <f>IF('(5)'!$Q43&lt;&gt;0,'(5)'!$Q43,"")</f>
        <v/>
      </c>
      <c r="Q100" t="str">
        <f>IF('(6)'!$Q43&lt;&gt;0,'(6)'!$Q43,"")</f>
        <v/>
      </c>
      <c r="R100" t="str">
        <f>IF('(7)'!$Q43&lt;&gt;0,'(7)'!$Q43,"")</f>
        <v/>
      </c>
      <c r="S100" t="str">
        <f>IF('(8)'!$Q43&lt;&gt;0,'(8)'!$Q43,"")</f>
        <v/>
      </c>
      <c r="T100" t="str">
        <f>IF('(9)'!$Q43&lt;&gt;0,'(9)'!$Q43,"")</f>
        <v/>
      </c>
      <c r="U100" t="str">
        <f>IF('(10)'!$Q43&lt;&gt;0,'(10)'!$Q43,"")</f>
        <v/>
      </c>
      <c r="V100" t="str">
        <f>IF('(11)'!$Q43&lt;&gt;0,'(11)'!$Q43,"")</f>
        <v/>
      </c>
      <c r="W100" t="str">
        <f>IF('(12)'!$Q43&lt;&gt;0,'(12)'!$Q43,"")</f>
        <v/>
      </c>
      <c r="X100" t="str">
        <f>IF('(13)'!$Q43&lt;&gt;0,'(13)'!$Q43,"")</f>
        <v/>
      </c>
      <c r="Y100" t="str">
        <f>IF('(14)'!$Q43&lt;&gt;0,'(14)'!$Q43,"")</f>
        <v/>
      </c>
      <c r="Z100" t="str">
        <f>IF('(15)'!$Q43&lt;&gt;0,'(15)'!$Q43,"")</f>
        <v/>
      </c>
      <c r="AA100" t="str">
        <f>IF('(16)'!$Q43&lt;&gt;0,'(16)'!$Q43,"")</f>
        <v/>
      </c>
      <c r="AB100" t="str">
        <f>IF('(17)'!$Q43&lt;&gt;0,'(17)'!$Q43,"")</f>
        <v/>
      </c>
      <c r="AC100" t="str">
        <f>IF('(18)'!$Q43&lt;&gt;0,'(18)'!$Q43,"")</f>
        <v/>
      </c>
      <c r="AD100" t="str">
        <f>IF('(19)'!$Q43&lt;&gt;0,'(19)'!$Q43,"")</f>
        <v/>
      </c>
      <c r="AE100" t="str">
        <f>IF('(20)'!$Q43&lt;&gt;0,'(20)'!$Q43,"")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t="str">
        <f>IF('(1)'!$Q44&lt;&gt;0,'(1)'!$Q44,"")</f>
        <v/>
      </c>
      <c r="M101" t="str">
        <f>IF('(2)'!$Q44&lt;&gt;0,'(2)'!$Q44,"")</f>
        <v/>
      </c>
      <c r="N101" t="str">
        <f>IF('(3)'!$Q44&lt;&gt;0,'(3)'!$Q44,"")</f>
        <v/>
      </c>
      <c r="O101" t="str">
        <f>IF('(4)'!$Q44&lt;&gt;0,'(4)'!$Q44,"")</f>
        <v/>
      </c>
      <c r="P101" t="str">
        <f>IF('(5)'!$Q44&lt;&gt;0,'(5)'!$Q44,"")</f>
        <v/>
      </c>
      <c r="Q101" t="str">
        <f>IF('(6)'!$Q44&lt;&gt;0,'(6)'!$Q44,"")</f>
        <v/>
      </c>
      <c r="R101" t="str">
        <f>IF('(7)'!$Q44&lt;&gt;0,'(7)'!$Q44,"")</f>
        <v/>
      </c>
      <c r="S101" t="str">
        <f>IF('(8)'!$Q44&lt;&gt;0,'(8)'!$Q44,"")</f>
        <v/>
      </c>
      <c r="T101" t="str">
        <f>IF('(9)'!$Q44&lt;&gt;0,'(9)'!$Q44,"")</f>
        <v/>
      </c>
      <c r="U101" t="str">
        <f>IF('(10)'!$Q44&lt;&gt;0,'(10)'!$Q44,"")</f>
        <v/>
      </c>
      <c r="V101" t="str">
        <f>IF('(11)'!$Q44&lt;&gt;0,'(11)'!$Q44,"")</f>
        <v/>
      </c>
      <c r="W101" t="str">
        <f>IF('(12)'!$Q44&lt;&gt;0,'(12)'!$Q44,"")</f>
        <v/>
      </c>
      <c r="X101" t="str">
        <f>IF('(13)'!$Q44&lt;&gt;0,'(13)'!$Q44,"")</f>
        <v/>
      </c>
      <c r="Y101" t="str">
        <f>IF('(14)'!$Q44&lt;&gt;0,'(14)'!$Q44,"")</f>
        <v/>
      </c>
      <c r="Z101" t="str">
        <f>IF('(15)'!$Q44&lt;&gt;0,'(15)'!$Q44,"")</f>
        <v/>
      </c>
      <c r="AA101" t="str">
        <f>IF('(16)'!$Q44&lt;&gt;0,'(16)'!$Q44,"")</f>
        <v/>
      </c>
      <c r="AB101" t="str">
        <f>IF('(17)'!$Q44&lt;&gt;0,'(17)'!$Q44,"")</f>
        <v/>
      </c>
      <c r="AC101" t="str">
        <f>IF('(18)'!$Q44&lt;&gt;0,'(18)'!$Q44,"")</f>
        <v/>
      </c>
      <c r="AD101" t="str">
        <f>IF('(19)'!$Q44&lt;&gt;0,'(19)'!$Q44,"")</f>
        <v/>
      </c>
      <c r="AE101" t="str">
        <f>IF('(20)'!$Q44&lt;&gt;0,'(20)'!$Q44,"")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t="str">
        <f>IF('(1)'!$Q45&lt;&gt;0,'(1)'!$Q45,"")</f>
        <v/>
      </c>
      <c r="M102" t="str">
        <f>IF('(2)'!$Q45&lt;&gt;0,'(2)'!$Q45,"")</f>
        <v/>
      </c>
      <c r="N102" t="str">
        <f>IF('(3)'!$Q45&lt;&gt;0,'(3)'!$Q45,"")</f>
        <v/>
      </c>
      <c r="O102" t="str">
        <f>IF('(4)'!$Q45&lt;&gt;0,'(4)'!$Q45,"")</f>
        <v/>
      </c>
      <c r="P102" t="str">
        <f>IF('(5)'!$Q45&lt;&gt;0,'(5)'!$Q45,"")</f>
        <v/>
      </c>
      <c r="Q102" t="str">
        <f>IF('(6)'!$Q45&lt;&gt;0,'(6)'!$Q45,"")</f>
        <v/>
      </c>
      <c r="R102" t="str">
        <f>IF('(7)'!$Q45&lt;&gt;0,'(7)'!$Q45,"")</f>
        <v/>
      </c>
      <c r="S102" t="str">
        <f>IF('(8)'!$Q45&lt;&gt;0,'(8)'!$Q45,"")</f>
        <v/>
      </c>
      <c r="T102" t="str">
        <f>IF('(9)'!$Q45&lt;&gt;0,'(9)'!$Q45,"")</f>
        <v/>
      </c>
      <c r="U102" t="str">
        <f>IF('(10)'!$Q45&lt;&gt;0,'(10)'!$Q45,"")</f>
        <v/>
      </c>
      <c r="V102" t="str">
        <f>IF('(11)'!$Q45&lt;&gt;0,'(11)'!$Q45,"")</f>
        <v/>
      </c>
      <c r="W102" t="str">
        <f>IF('(12)'!$Q45&lt;&gt;0,'(12)'!$Q45,"")</f>
        <v/>
      </c>
      <c r="X102" t="str">
        <f>IF('(13)'!$Q45&lt;&gt;0,'(13)'!$Q45,"")</f>
        <v/>
      </c>
      <c r="Y102" t="str">
        <f>IF('(14)'!$Q45&lt;&gt;0,'(14)'!$Q45,"")</f>
        <v/>
      </c>
      <c r="Z102" t="str">
        <f>IF('(15)'!$Q45&lt;&gt;0,'(15)'!$Q45,"")</f>
        <v/>
      </c>
      <c r="AA102" t="str">
        <f>IF('(16)'!$Q45&lt;&gt;0,'(16)'!$Q45,"")</f>
        <v/>
      </c>
      <c r="AB102" t="str">
        <f>IF('(17)'!$Q45&lt;&gt;0,'(17)'!$Q45,"")</f>
        <v/>
      </c>
      <c r="AC102" t="str">
        <f>IF('(18)'!$Q45&lt;&gt;0,'(18)'!$Q45,"")</f>
        <v/>
      </c>
      <c r="AD102" t="str">
        <f>IF('(19)'!$Q45&lt;&gt;0,'(19)'!$Q45,"")</f>
        <v/>
      </c>
      <c r="AE102" t="str">
        <f>IF('(20)'!$Q45&lt;&gt;0,'(20)'!$Q45,"")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t="str">
        <f>IF('(1)'!$Q46&lt;&gt;0,'(1)'!$Q46,"")</f>
        <v/>
      </c>
      <c r="M103" t="str">
        <f>IF('(2)'!$Q46&lt;&gt;0,'(2)'!$Q46,"")</f>
        <v/>
      </c>
      <c r="N103" t="str">
        <f>IF('(3)'!$Q46&lt;&gt;0,'(3)'!$Q46,"")</f>
        <v/>
      </c>
      <c r="O103" t="str">
        <f>IF('(4)'!$Q46&lt;&gt;0,'(4)'!$Q46,"")</f>
        <v/>
      </c>
      <c r="P103" t="str">
        <f>IF('(5)'!$Q46&lt;&gt;0,'(5)'!$Q46,"")</f>
        <v/>
      </c>
      <c r="Q103" t="str">
        <f>IF('(6)'!$Q46&lt;&gt;0,'(6)'!$Q46,"")</f>
        <v/>
      </c>
      <c r="R103" t="str">
        <f>IF('(7)'!$Q46&lt;&gt;0,'(7)'!$Q46,"")</f>
        <v/>
      </c>
      <c r="S103" t="str">
        <f>IF('(8)'!$Q46&lt;&gt;0,'(8)'!$Q46,"")</f>
        <v/>
      </c>
      <c r="T103" t="str">
        <f>IF('(9)'!$Q46&lt;&gt;0,'(9)'!$Q46,"")</f>
        <v/>
      </c>
      <c r="U103" t="str">
        <f>IF('(10)'!$Q46&lt;&gt;0,'(10)'!$Q46,"")</f>
        <v/>
      </c>
      <c r="V103" t="str">
        <f>IF('(11)'!$Q46&lt;&gt;0,'(11)'!$Q46,"")</f>
        <v/>
      </c>
      <c r="W103" t="str">
        <f>IF('(12)'!$Q46&lt;&gt;0,'(12)'!$Q46,"")</f>
        <v/>
      </c>
      <c r="X103" t="str">
        <f>IF('(13)'!$Q46&lt;&gt;0,'(13)'!$Q46,"")</f>
        <v/>
      </c>
      <c r="Y103" t="str">
        <f>IF('(14)'!$Q46&lt;&gt;0,'(14)'!$Q46,"")</f>
        <v/>
      </c>
      <c r="Z103" t="str">
        <f>IF('(15)'!$Q46&lt;&gt;0,'(15)'!$Q46,"")</f>
        <v/>
      </c>
      <c r="AA103" t="str">
        <f>IF('(16)'!$Q46&lt;&gt;0,'(16)'!$Q46,"")</f>
        <v/>
      </c>
      <c r="AB103" t="str">
        <f>IF('(17)'!$Q46&lt;&gt;0,'(17)'!$Q46,"")</f>
        <v/>
      </c>
      <c r="AC103" t="str">
        <f>IF('(18)'!$Q46&lt;&gt;0,'(18)'!$Q46,"")</f>
        <v/>
      </c>
      <c r="AD103" t="str">
        <f>IF('(19)'!$Q46&lt;&gt;0,'(19)'!$Q46,"")</f>
        <v/>
      </c>
      <c r="AE103" t="str">
        <f>IF('(20)'!$Q46&lt;&gt;0,'(20)'!$Q46,"")</f>
        <v/>
      </c>
      <c r="AG103" s="1" t="str">
        <f>IF(SUM(L103:AE103)=0,"",AVERAGEIF(L103:AE103,"&gt;0"))</f>
        <v/>
      </c>
      <c r="AH103" s="1"/>
    </row>
    <row r="104" spans="1:34" s="1" customFormat="1">
      <c r="F104" s="8"/>
      <c r="K104" s="29"/>
      <c r="L104"/>
      <c r="M104"/>
      <c r="N104"/>
      <c r="O104"/>
      <c r="P104"/>
      <c r="Q104"/>
      <c r="R104"/>
      <c r="S104"/>
      <c r="T104"/>
      <c r="U104"/>
      <c r="V104"/>
      <c r="W104"/>
      <c r="X104"/>
      <c r="Y104"/>
      <c r="Z104"/>
      <c r="AA104"/>
      <c r="AB104"/>
      <c r="AC104"/>
      <c r="AD104"/>
      <c r="AE104"/>
    </row>
    <row r="105" spans="1:34" s="1" customFormat="1">
      <c r="A105" s="25" t="e">
        <f>(AG105/60)*10</f>
        <v>#VALUE!</v>
      </c>
      <c r="B105" s="756" t="e">
        <f>REPT("|",AG105*14)</f>
        <v>#VALUE!</v>
      </c>
      <c r="C105" s="784"/>
      <c r="D105" s="9" t="s">
        <v>94</v>
      </c>
      <c r="F105" s="1" t="s">
        <v>143</v>
      </c>
      <c r="K105" s="29"/>
      <c r="L105" s="107" t="e">
        <f>IF(SUM(L107)&gt;0,AVERAGEIF(L107, "&lt;&gt;0"),NA())</f>
        <v>#N/A</v>
      </c>
      <c r="M105" s="107" t="e">
        <f t="shared" ref="M105:AE105" si="8">IF(SUM(M107)&gt;0,AVERAGEIF(M107, "&lt;&gt;0"),NA())</f>
        <v>#N/A</v>
      </c>
      <c r="N105" s="107" t="e">
        <f t="shared" si="8"/>
        <v>#N/A</v>
      </c>
      <c r="O105" s="107" t="e">
        <f t="shared" si="8"/>
        <v>#N/A</v>
      </c>
      <c r="P105" s="107" t="e">
        <f t="shared" si="8"/>
        <v>#N/A</v>
      </c>
      <c r="Q105" s="107" t="e">
        <f t="shared" si="8"/>
        <v>#N/A</v>
      </c>
      <c r="R105" s="107" t="e">
        <f t="shared" si="8"/>
        <v>#N/A</v>
      </c>
      <c r="S105" s="107" t="e">
        <f t="shared" si="8"/>
        <v>#N/A</v>
      </c>
      <c r="T105" s="107" t="e">
        <f t="shared" si="8"/>
        <v>#N/A</v>
      </c>
      <c r="U105" s="107" t="e">
        <f t="shared" si="8"/>
        <v>#N/A</v>
      </c>
      <c r="V105" s="107" t="e">
        <f t="shared" si="8"/>
        <v>#N/A</v>
      </c>
      <c r="W105" s="107" t="e">
        <f t="shared" si="8"/>
        <v>#N/A</v>
      </c>
      <c r="X105" s="107" t="e">
        <f t="shared" si="8"/>
        <v>#N/A</v>
      </c>
      <c r="Y105" s="107" t="e">
        <f t="shared" si="8"/>
        <v>#N/A</v>
      </c>
      <c r="Z105" s="107" t="e">
        <f t="shared" si="8"/>
        <v>#N/A</v>
      </c>
      <c r="AA105" s="107" t="e">
        <f t="shared" si="8"/>
        <v>#N/A</v>
      </c>
      <c r="AB105" s="107" t="e">
        <f t="shared" si="8"/>
        <v>#N/A</v>
      </c>
      <c r="AC105" s="107" t="e">
        <f t="shared" si="8"/>
        <v>#N/A</v>
      </c>
      <c r="AD105" s="107" t="e">
        <f t="shared" si="8"/>
        <v>#N/A</v>
      </c>
      <c r="AE105" s="107" t="e">
        <f t="shared" si="8"/>
        <v>#N/A</v>
      </c>
      <c r="AG105" s="78" t="str">
        <f>IF(SUM(AG107:AG107)&gt;0,AVERAGEIF(AG107:AG107, "&lt;&gt;0"),"")</f>
        <v/>
      </c>
    </row>
    <row r="106" spans="1:34" s="1" customFormat="1">
      <c r="F106" s="8"/>
      <c r="K106" s="29"/>
      <c r="L106"/>
      <c r="M106"/>
      <c r="N106"/>
      <c r="O106"/>
      <c r="P106"/>
      <c r="Q106"/>
      <c r="R106"/>
      <c r="S106"/>
      <c r="T106"/>
      <c r="U106"/>
      <c r="V106"/>
      <c r="W106"/>
      <c r="X106"/>
      <c r="Y106"/>
      <c r="Z106"/>
      <c r="AA106"/>
      <c r="AB106"/>
      <c r="AC106"/>
      <c r="AD106"/>
      <c r="AE106"/>
    </row>
    <row r="107" spans="1:34" ht="16.5">
      <c r="A107" s="1"/>
      <c r="B107" s="26" t="e">
        <f>(AG107/60)*10</f>
        <v>#VALUE!</v>
      </c>
      <c r="C107" s="789" t="e">
        <f>REPT("|",AG107*14)</f>
        <v>#VALUE!</v>
      </c>
      <c r="D107" s="790"/>
      <c r="F107" s="8" t="s">
        <v>14</v>
      </c>
      <c r="G107" s="13" t="s">
        <v>279</v>
      </c>
      <c r="H107" s="11"/>
      <c r="I107" s="11"/>
      <c r="J107" s="11"/>
      <c r="K107" s="29" t="s">
        <v>14</v>
      </c>
      <c r="L107" t="str">
        <f>IF('(1)'!$Q50&lt;&gt;0,'(1)'!$Q50,"")</f>
        <v/>
      </c>
      <c r="M107" t="str">
        <f>IF('(2)'!$Q50&lt;&gt;0,'(2)'!$Q50,"")</f>
        <v/>
      </c>
      <c r="N107" t="str">
        <f>IF('(3)'!$Q50&lt;&gt;0,'(3)'!$Q50,"")</f>
        <v/>
      </c>
      <c r="O107" t="str">
        <f>IF('(4)'!$Q50&lt;&gt;0,'(4)'!$Q50,"")</f>
        <v/>
      </c>
      <c r="P107" t="str">
        <f>IF('(5)'!$Q50&lt;&gt;0,'(5)'!$Q50,"")</f>
        <v/>
      </c>
      <c r="Q107" t="str">
        <f>IF('(6)'!$Q50&lt;&gt;0,'(6)'!$Q50,"")</f>
        <v/>
      </c>
      <c r="R107" t="str">
        <f>IF('(7)'!$Q50&lt;&gt;0,'(7)'!$Q50,"")</f>
        <v/>
      </c>
      <c r="S107" t="str">
        <f>IF('(8)'!$Q50&lt;&gt;0,'(8)'!$Q50,"")</f>
        <v/>
      </c>
      <c r="T107" t="str">
        <f>IF('(9)'!$Q50&lt;&gt;0,'(9)'!$Q50,"")</f>
        <v/>
      </c>
      <c r="U107" t="str">
        <f>IF('(10)'!$Q50&lt;&gt;0,'(10)'!$Q50,"")</f>
        <v/>
      </c>
      <c r="V107" t="str">
        <f>IF('(11)'!$Q50&lt;&gt;0,'(11)'!$Q50,"")</f>
        <v/>
      </c>
      <c r="W107" t="str">
        <f>IF('(12)'!$Q50&lt;&gt;0,'(12)'!$Q50,"")</f>
        <v/>
      </c>
      <c r="X107" t="str">
        <f>IF('(13)'!$Q50&lt;&gt;0,'(13)'!$Q50,"")</f>
        <v/>
      </c>
      <c r="Y107" t="str">
        <f>IF('(14)'!$Q50&lt;&gt;0,'(14)'!$Q50,"")</f>
        <v/>
      </c>
      <c r="Z107" t="str">
        <f>IF('(15)'!$Q50&lt;&gt;0,'(15)'!$Q50,"")</f>
        <v/>
      </c>
      <c r="AA107" t="str">
        <f>IF('(16)'!$Q50&lt;&gt;0,'(16)'!$Q50,"")</f>
        <v/>
      </c>
      <c r="AB107" t="str">
        <f>IF('(17)'!$Q50&lt;&gt;0,'(17)'!$Q50,"")</f>
        <v/>
      </c>
      <c r="AC107" t="str">
        <f>IF('(18)'!$Q50&lt;&gt;0,'(18)'!$Q50,"")</f>
        <v/>
      </c>
      <c r="AD107" t="str">
        <f>IF('(19)'!$Q50&lt;&gt;0,'(19)'!$Q50,"")</f>
        <v/>
      </c>
      <c r="AE107" t="str">
        <f>IF('(20)'!$Q50&lt;&gt;0,'(20)'!$Q50,"")</f>
        <v/>
      </c>
      <c r="AG107" s="1" t="str">
        <f>IF(SUM(L107:AE107)=0,"",AVERAGEIF(L107:AE107,"&gt;0"))</f>
        <v/>
      </c>
      <c r="AH107" s="1"/>
    </row>
    <row r="108" spans="1:34" s="1" customFormat="1">
      <c r="F108" s="8"/>
      <c r="K108" s="29"/>
      <c r="L108"/>
      <c r="M108"/>
      <c r="N108"/>
      <c r="O108"/>
      <c r="P108"/>
      <c r="Q108"/>
      <c r="R108"/>
      <c r="S108"/>
      <c r="T108"/>
      <c r="U108"/>
      <c r="V108"/>
      <c r="W108"/>
      <c r="X108"/>
      <c r="Y108"/>
      <c r="Z108"/>
      <c r="AA108"/>
      <c r="AB108"/>
      <c r="AC108"/>
      <c r="AD108"/>
      <c r="AE108"/>
    </row>
    <row r="109" spans="1:34" s="1" customFormat="1">
      <c r="A109" s="25">
        <f>(AG109/60)*10</f>
        <v>0.75</v>
      </c>
      <c r="B109" s="756" t="str">
        <f>REPT("|",AG109*14)</f>
        <v>|||||||||||||||||||||||||||||||||||||||||||||||||||||||||||||||</v>
      </c>
      <c r="C109" s="784"/>
      <c r="D109" s="9" t="s">
        <v>95</v>
      </c>
      <c r="F109" s="1" t="s">
        <v>146</v>
      </c>
      <c r="K109" s="29"/>
      <c r="L109" s="107" t="e">
        <f>IF(SUM(L111:L113)&gt;0,AVERAGEIF(L111:L113, "&lt;&gt;0"),NA())</f>
        <v>#N/A</v>
      </c>
      <c r="M109" s="107" t="e">
        <f t="shared" ref="M109:AE109" si="9">IF(SUM(M111:M113)&gt;0,AVERAGEIF(M111:M113, "&lt;&gt;0"),NA())</f>
        <v>#N/A</v>
      </c>
      <c r="N109" s="107" t="e">
        <f t="shared" si="9"/>
        <v>#N/A</v>
      </c>
      <c r="O109" s="107">
        <f t="shared" si="9"/>
        <v>4.5</v>
      </c>
      <c r="P109" s="107" t="e">
        <f t="shared" si="9"/>
        <v>#N/A</v>
      </c>
      <c r="Q109" s="107" t="e">
        <f t="shared" si="9"/>
        <v>#N/A</v>
      </c>
      <c r="R109" s="107" t="e">
        <f t="shared" si="9"/>
        <v>#N/A</v>
      </c>
      <c r="S109" s="107" t="e">
        <f t="shared" si="9"/>
        <v>#N/A</v>
      </c>
      <c r="T109" s="107" t="e">
        <f t="shared" si="9"/>
        <v>#N/A</v>
      </c>
      <c r="U109" s="107" t="e">
        <f t="shared" si="9"/>
        <v>#N/A</v>
      </c>
      <c r="V109" s="107" t="e">
        <f t="shared" si="9"/>
        <v>#N/A</v>
      </c>
      <c r="W109" s="107" t="e">
        <f t="shared" si="9"/>
        <v>#N/A</v>
      </c>
      <c r="X109" s="107" t="e">
        <f t="shared" si="9"/>
        <v>#N/A</v>
      </c>
      <c r="Y109" s="107" t="e">
        <f t="shared" si="9"/>
        <v>#N/A</v>
      </c>
      <c r="Z109" s="107" t="e">
        <f t="shared" si="9"/>
        <v>#N/A</v>
      </c>
      <c r="AA109" s="107" t="e">
        <f t="shared" si="9"/>
        <v>#N/A</v>
      </c>
      <c r="AB109" s="107" t="e">
        <f t="shared" si="9"/>
        <v>#N/A</v>
      </c>
      <c r="AC109" s="107" t="e">
        <f t="shared" si="9"/>
        <v>#N/A</v>
      </c>
      <c r="AD109" s="107" t="e">
        <f t="shared" si="9"/>
        <v>#N/A</v>
      </c>
      <c r="AE109" s="107" t="e">
        <f t="shared" si="9"/>
        <v>#N/A</v>
      </c>
      <c r="AG109" s="78">
        <f>IF(SUM(AG111:AG113)&gt;0,AVERAGEIF(AG111:AG113, "&lt;&gt;0"),"")</f>
        <v>4.5</v>
      </c>
    </row>
    <row r="110" spans="1:34" s="1" customFormat="1">
      <c r="F110" s="8"/>
      <c r="K110" s="29"/>
      <c r="L110"/>
      <c r="M110"/>
      <c r="N110"/>
      <c r="O110"/>
      <c r="P110"/>
      <c r="Q110"/>
      <c r="R110"/>
      <c r="S110"/>
      <c r="T110"/>
      <c r="U110"/>
      <c r="V110"/>
      <c r="W110"/>
      <c r="X110"/>
      <c r="Y110"/>
      <c r="Z110"/>
      <c r="AA110"/>
      <c r="AB110"/>
      <c r="AC110"/>
      <c r="AD110"/>
      <c r="AE110"/>
    </row>
    <row r="111" spans="1:34" ht="16.5">
      <c r="A111" s="1"/>
      <c r="B111" s="26">
        <f>(AG111/60)*10</f>
        <v>0.83333333333333326</v>
      </c>
      <c r="C111" s="789" t="str">
        <f>REPT("|",AG111*14)</f>
        <v>||||||||||||||||||||||||||||||||||||||||||||||||||||||||||||||||||||||</v>
      </c>
      <c r="D111" s="790"/>
      <c r="F111" s="8" t="s">
        <v>15</v>
      </c>
      <c r="G111" s="13" t="s">
        <v>280</v>
      </c>
      <c r="H111" s="11"/>
      <c r="I111" s="11"/>
      <c r="J111" s="11"/>
      <c r="K111" s="29" t="s">
        <v>15</v>
      </c>
      <c r="L111" t="str">
        <f>IF('(1)'!$Q54&lt;&gt;0,'(1)'!$Q54,"")</f>
        <v/>
      </c>
      <c r="M111" t="str">
        <f>IF('(2)'!$Q54&lt;&gt;0,'(2)'!$Q54,"")</f>
        <v/>
      </c>
      <c r="N111" t="str">
        <f>IF('(3)'!$Q54&lt;&gt;0,'(3)'!$Q54,"")</f>
        <v/>
      </c>
      <c r="O111">
        <f>IF('(4)'!$Q54&lt;&gt;0,'(4)'!$Q54,"")</f>
        <v>5</v>
      </c>
      <c r="P111" t="str">
        <f>IF('(5)'!$Q54&lt;&gt;0,'(5)'!$Q54,"")</f>
        <v/>
      </c>
      <c r="Q111" t="str">
        <f>IF('(6)'!$Q54&lt;&gt;0,'(6)'!$Q54,"")</f>
        <v/>
      </c>
      <c r="R111" t="str">
        <f>IF('(7)'!$Q54&lt;&gt;0,'(7)'!$Q54,"")</f>
        <v/>
      </c>
      <c r="S111" t="str">
        <f>IF('(8)'!$Q54&lt;&gt;0,'(8)'!$Q54,"")</f>
        <v/>
      </c>
      <c r="T111" t="str">
        <f>IF('(9)'!$Q54&lt;&gt;0,'(9)'!$Q54,"")</f>
        <v/>
      </c>
      <c r="U111" t="str">
        <f>IF('(10)'!$Q54&lt;&gt;0,'(10)'!$Q54,"")</f>
        <v/>
      </c>
      <c r="V111" t="str">
        <f>IF('(11)'!$Q54&lt;&gt;0,'(11)'!$Q54,"")</f>
        <v/>
      </c>
      <c r="W111" t="str">
        <f>IF('(12)'!$Q54&lt;&gt;0,'(12)'!$Q54,"")</f>
        <v/>
      </c>
      <c r="X111" t="str">
        <f>IF('(13)'!$Q54&lt;&gt;0,'(13)'!$Q54,"")</f>
        <v/>
      </c>
      <c r="Y111" t="str">
        <f>IF('(14)'!$Q54&lt;&gt;0,'(14)'!$Q54,"")</f>
        <v/>
      </c>
      <c r="Z111" t="str">
        <f>IF('(15)'!$Q54&lt;&gt;0,'(15)'!$Q54,"")</f>
        <v/>
      </c>
      <c r="AA111" t="str">
        <f>IF('(16)'!$Q54&lt;&gt;0,'(16)'!$Q54,"")</f>
        <v/>
      </c>
      <c r="AB111" t="str">
        <f>IF('(17)'!$Q54&lt;&gt;0,'(17)'!$Q54,"")</f>
        <v/>
      </c>
      <c r="AC111" t="str">
        <f>IF('(18)'!$Q54&lt;&gt;0,'(18)'!$Q54,"")</f>
        <v/>
      </c>
      <c r="AD111" t="str">
        <f>IF('(19)'!$Q54&lt;&gt;0,'(19)'!$Q54,"")</f>
        <v/>
      </c>
      <c r="AE111" t="str">
        <f>IF('(20)'!$Q54&lt;&gt;0,'(20)'!$Q54,"")</f>
        <v/>
      </c>
      <c r="AG111" s="1">
        <f>IF(SUM(L111:AE111)=0,"",AVERAGEIF(L111:AE111,"&gt;0"))</f>
        <v>5</v>
      </c>
      <c r="AH111" s="1"/>
    </row>
    <row r="112" spans="1:34" ht="16.5">
      <c r="A112" s="1"/>
      <c r="B112" s="26" t="e">
        <f>(AG112/60)*10</f>
        <v>#VALUE!</v>
      </c>
      <c r="C112" s="789" t="e">
        <f>REPT("|",AG112*14)</f>
        <v>#VALUE!</v>
      </c>
      <c r="D112" s="790"/>
      <c r="F112" s="8" t="s">
        <v>16</v>
      </c>
      <c r="G112" s="13" t="s">
        <v>281</v>
      </c>
      <c r="H112" s="11"/>
      <c r="I112" s="11"/>
      <c r="J112" s="11"/>
      <c r="K112" s="29" t="s">
        <v>16</v>
      </c>
      <c r="L112" t="str">
        <f>IF('(1)'!$Q55&lt;&gt;0,'(1)'!$Q55,"")</f>
        <v/>
      </c>
      <c r="M112" t="str">
        <f>IF('(2)'!$Q55&lt;&gt;0,'(2)'!$Q55,"")</f>
        <v/>
      </c>
      <c r="N112" t="str">
        <f>IF('(3)'!$Q55&lt;&gt;0,'(3)'!$Q55,"")</f>
        <v/>
      </c>
      <c r="O112" t="str">
        <f>IF('(4)'!$Q55&lt;&gt;0,'(4)'!$Q55,"")</f>
        <v/>
      </c>
      <c r="P112" t="str">
        <f>IF('(5)'!$Q55&lt;&gt;0,'(5)'!$Q55,"")</f>
        <v/>
      </c>
      <c r="Q112" t="str">
        <f>IF('(6)'!$Q55&lt;&gt;0,'(6)'!$Q55,"")</f>
        <v/>
      </c>
      <c r="R112" t="str">
        <f>IF('(7)'!$Q55&lt;&gt;0,'(7)'!$Q55,"")</f>
        <v/>
      </c>
      <c r="S112" t="str">
        <f>IF('(8)'!$Q55&lt;&gt;0,'(8)'!$Q55,"")</f>
        <v/>
      </c>
      <c r="T112" t="str">
        <f>IF('(9)'!$Q55&lt;&gt;0,'(9)'!$Q55,"")</f>
        <v/>
      </c>
      <c r="U112" t="str">
        <f>IF('(10)'!$Q55&lt;&gt;0,'(10)'!$Q55,"")</f>
        <v/>
      </c>
      <c r="V112" t="str">
        <f>IF('(11)'!$Q55&lt;&gt;0,'(11)'!$Q55,"")</f>
        <v/>
      </c>
      <c r="W112" t="str">
        <f>IF('(12)'!$Q55&lt;&gt;0,'(12)'!$Q55,"")</f>
        <v/>
      </c>
      <c r="X112" t="str">
        <f>IF('(13)'!$Q55&lt;&gt;0,'(13)'!$Q55,"")</f>
        <v/>
      </c>
      <c r="Y112" t="str">
        <f>IF('(14)'!$Q55&lt;&gt;0,'(14)'!$Q55,"")</f>
        <v/>
      </c>
      <c r="Z112" t="str">
        <f>IF('(15)'!$Q55&lt;&gt;0,'(15)'!$Q55,"")</f>
        <v/>
      </c>
      <c r="AA112" t="str">
        <f>IF('(16)'!$Q55&lt;&gt;0,'(16)'!$Q55,"")</f>
        <v/>
      </c>
      <c r="AB112" t="str">
        <f>IF('(17)'!$Q55&lt;&gt;0,'(17)'!$Q55,"")</f>
        <v/>
      </c>
      <c r="AC112" t="str">
        <f>IF('(18)'!$Q55&lt;&gt;0,'(18)'!$Q55,"")</f>
        <v/>
      </c>
      <c r="AD112" t="str">
        <f>IF('(19)'!$Q55&lt;&gt;0,'(19)'!$Q55,"")</f>
        <v/>
      </c>
      <c r="AE112" t="str">
        <f>IF('(20)'!$Q55&lt;&gt;0,'(20)'!$Q55,"")</f>
        <v/>
      </c>
      <c r="AG112" s="1" t="str">
        <f>IF(SUM(L112:AE112)=0,"",AVERAGEIF(L112:AE112,"&gt;0"))</f>
        <v/>
      </c>
      <c r="AH112" s="1"/>
    </row>
    <row r="113" spans="1:34" ht="16.5">
      <c r="A113" s="1"/>
      <c r="B113" s="26">
        <f>(AG113/60)*10</f>
        <v>0.66666666666666663</v>
      </c>
      <c r="C113" s="789" t="str">
        <f>REPT("|",AG113*14)</f>
        <v>||||||||||||||||||||||||||||||||||||||||||||||||||||||||</v>
      </c>
      <c r="D113" s="790"/>
      <c r="F113" s="8" t="s">
        <v>145</v>
      </c>
      <c r="G113" s="13" t="s">
        <v>282</v>
      </c>
      <c r="H113" s="11"/>
      <c r="I113" s="11"/>
      <c r="J113" s="11"/>
      <c r="K113" s="29"/>
      <c r="L113" t="str">
        <f>IF('(1)'!$Q56&lt;&gt;0,'(1)'!$Q56,"")</f>
        <v/>
      </c>
      <c r="M113" t="str">
        <f>IF('(2)'!$Q56&lt;&gt;0,'(2)'!$Q56,"")</f>
        <v/>
      </c>
      <c r="N113" t="str">
        <f>IF('(3)'!$Q56&lt;&gt;0,'(3)'!$Q56,"")</f>
        <v/>
      </c>
      <c r="O113">
        <f>IF('(4)'!$Q56&lt;&gt;0,'(4)'!$Q56,"")</f>
        <v>4</v>
      </c>
      <c r="P113" t="str">
        <f>IF('(5)'!$Q56&lt;&gt;0,'(5)'!$Q56,"")</f>
        <v/>
      </c>
      <c r="Q113" t="str">
        <f>IF('(6)'!$Q56&lt;&gt;0,'(6)'!$Q56,"")</f>
        <v/>
      </c>
      <c r="R113" t="str">
        <f>IF('(7)'!$Q56&lt;&gt;0,'(7)'!$Q56,"")</f>
        <v/>
      </c>
      <c r="S113" t="str">
        <f>IF('(8)'!$Q56&lt;&gt;0,'(8)'!$Q56,"")</f>
        <v/>
      </c>
      <c r="T113" t="str">
        <f>IF('(9)'!$Q56&lt;&gt;0,'(9)'!$Q56,"")</f>
        <v/>
      </c>
      <c r="U113" t="str">
        <f>IF('(10)'!$Q56&lt;&gt;0,'(10)'!$Q56,"")</f>
        <v/>
      </c>
      <c r="V113" t="str">
        <f>IF('(11)'!$Q56&lt;&gt;0,'(11)'!$Q56,"")</f>
        <v/>
      </c>
      <c r="W113" t="str">
        <f>IF('(12)'!$Q56&lt;&gt;0,'(12)'!$Q56,"")</f>
        <v/>
      </c>
      <c r="X113" t="str">
        <f>IF('(13)'!$Q56&lt;&gt;0,'(13)'!$Q56,"")</f>
        <v/>
      </c>
      <c r="Y113" t="str">
        <f>IF('(14)'!$Q56&lt;&gt;0,'(14)'!$Q56,"")</f>
        <v/>
      </c>
      <c r="Z113" t="str">
        <f>IF('(15)'!$Q56&lt;&gt;0,'(15)'!$Q56,"")</f>
        <v/>
      </c>
      <c r="AA113" t="str">
        <f>IF('(16)'!$Q56&lt;&gt;0,'(16)'!$Q56,"")</f>
        <v/>
      </c>
      <c r="AB113" t="str">
        <f>IF('(17)'!$Q56&lt;&gt;0,'(17)'!$Q56,"")</f>
        <v/>
      </c>
      <c r="AC113" t="str">
        <f>IF('(18)'!$Q56&lt;&gt;0,'(18)'!$Q56,"")</f>
        <v/>
      </c>
      <c r="AD113" t="str">
        <f>IF('(19)'!$Q56&lt;&gt;0,'(19)'!$Q56,"")</f>
        <v/>
      </c>
      <c r="AE113" t="str">
        <f>IF('(20)'!$Q56&lt;&gt;0,'(20)'!$Q56,"")</f>
        <v/>
      </c>
      <c r="AG113" s="1">
        <f>IF(SUM(L113:AE113)=0,"",AVERAGEIF(L113:AE113,"&gt;0"))</f>
        <v>4</v>
      </c>
      <c r="AH113" s="1"/>
    </row>
    <row r="114" spans="1:34" s="1" customFormat="1">
      <c r="F114" s="8"/>
      <c r="K114" s="29"/>
      <c r="L114"/>
      <c r="M114"/>
      <c r="N114"/>
      <c r="O114"/>
      <c r="P114"/>
      <c r="Q114"/>
      <c r="R114"/>
      <c r="S114"/>
      <c r="T114"/>
      <c r="U114"/>
      <c r="V114"/>
      <c r="W114"/>
      <c r="X114"/>
      <c r="Y114"/>
      <c r="Z114"/>
      <c r="AA114"/>
      <c r="AB114"/>
      <c r="AC114"/>
      <c r="AD114"/>
      <c r="AE114"/>
    </row>
    <row r="115" spans="1:34" s="1" customFormat="1">
      <c r="A115" s="25">
        <f>(AG115/60)*10</f>
        <v>0.66666666666666663</v>
      </c>
      <c r="B115" s="756" t="str">
        <f>REPT("|",AG115*14)</f>
        <v>||||||||||||||||||||||||||||||||||||||||||||||||||||||||</v>
      </c>
      <c r="C115" s="784"/>
      <c r="D115" s="9" t="s">
        <v>96</v>
      </c>
      <c r="F115" s="1" t="s">
        <v>147</v>
      </c>
      <c r="K115" s="29"/>
      <c r="L115" s="107" t="e">
        <f>IF(SUM(L117:L120)&gt;0,AVERAGEIF(L117:L120, "&lt;&gt;0"),NA())</f>
        <v>#N/A</v>
      </c>
      <c r="M115" s="107" t="e">
        <f t="shared" ref="M115:AD115" si="10">IF(SUM(M117:M120)&gt;0,AVERAGEIF(M117:M120, "&lt;&gt;0"),NA())</f>
        <v>#N/A</v>
      </c>
      <c r="N115" s="107">
        <f>IF(SUM(N117:N120)&gt;0,AVERAGEIF(N117:N120, "&lt;&gt;0"),NA())</f>
        <v>4</v>
      </c>
      <c r="O115" s="107" t="e">
        <f t="shared" si="10"/>
        <v>#N/A</v>
      </c>
      <c r="P115" s="107" t="e">
        <f t="shared" si="10"/>
        <v>#N/A</v>
      </c>
      <c r="Q115" s="107" t="e">
        <f t="shared" si="10"/>
        <v>#N/A</v>
      </c>
      <c r="R115" s="107" t="e">
        <f t="shared" si="10"/>
        <v>#N/A</v>
      </c>
      <c r="S115" s="107" t="e">
        <f t="shared" si="10"/>
        <v>#N/A</v>
      </c>
      <c r="T115" s="107" t="e">
        <f t="shared" si="10"/>
        <v>#N/A</v>
      </c>
      <c r="U115" s="107" t="e">
        <f t="shared" si="10"/>
        <v>#N/A</v>
      </c>
      <c r="V115" s="107" t="e">
        <f t="shared" si="10"/>
        <v>#N/A</v>
      </c>
      <c r="W115" s="107" t="e">
        <f t="shared" si="10"/>
        <v>#N/A</v>
      </c>
      <c r="X115" s="107" t="e">
        <f t="shared" si="10"/>
        <v>#N/A</v>
      </c>
      <c r="Y115" s="107" t="e">
        <f t="shared" si="10"/>
        <v>#N/A</v>
      </c>
      <c r="Z115" s="107" t="e">
        <f t="shared" si="10"/>
        <v>#N/A</v>
      </c>
      <c r="AA115" s="107" t="e">
        <f t="shared" si="10"/>
        <v>#N/A</v>
      </c>
      <c r="AB115" s="107" t="e">
        <f t="shared" si="10"/>
        <v>#N/A</v>
      </c>
      <c r="AC115" s="107" t="e">
        <f t="shared" si="10"/>
        <v>#N/A</v>
      </c>
      <c r="AD115" s="107" t="e">
        <f t="shared" si="10"/>
        <v>#N/A</v>
      </c>
      <c r="AE115"/>
      <c r="AG115" s="78">
        <f>IF(SUM(AG117:AG120)&gt;0,AVERAGEIF(AG117:AG120, "&lt;&gt;0"),"")</f>
        <v>4</v>
      </c>
    </row>
    <row r="116" spans="1:34" s="1" customFormat="1">
      <c r="F116" s="8"/>
      <c r="K116" s="29"/>
      <c r="L116"/>
      <c r="M116"/>
      <c r="N116"/>
      <c r="O116"/>
      <c r="P116"/>
      <c r="Q116"/>
      <c r="R116"/>
      <c r="S116"/>
      <c r="T116"/>
      <c r="U116"/>
      <c r="V116"/>
      <c r="W116"/>
      <c r="X116"/>
      <c r="Y116"/>
      <c r="Z116"/>
      <c r="AA116"/>
      <c r="AB116"/>
      <c r="AC116"/>
      <c r="AD116"/>
      <c r="AE116"/>
    </row>
    <row r="117" spans="1:34" ht="16.5">
      <c r="A117" s="1"/>
      <c r="B117" s="26">
        <f t="shared" ref="B117:B127" si="11">(AG117/60)*10</f>
        <v>0.66666666666666663</v>
      </c>
      <c r="C117" s="789" t="str">
        <f>REPT("|",AG117*14)</f>
        <v>||||||||||||||||||||||||||||||||||||||||||||||||||||||||</v>
      </c>
      <c r="D117" s="790"/>
      <c r="F117" s="8" t="s">
        <v>17</v>
      </c>
      <c r="G117" s="13" t="s">
        <v>283</v>
      </c>
      <c r="H117" s="11"/>
      <c r="I117" s="11"/>
      <c r="J117" s="11"/>
      <c r="K117" s="29" t="s">
        <v>17</v>
      </c>
      <c r="L117" t="str">
        <f>IF('(1)'!$Q60&lt;&gt;0,'(1)'!$Q60,"")</f>
        <v/>
      </c>
      <c r="M117" t="str">
        <f>IF('(2)'!$Q60&lt;&gt;0,'(2)'!$Q60,"")</f>
        <v/>
      </c>
      <c r="N117">
        <f>IF('(3)'!$Q60&lt;&gt;0,'(3)'!$Q60,"")</f>
        <v>4</v>
      </c>
      <c r="O117" t="str">
        <f>IF('(4)'!$Q60&lt;&gt;0,'(4)'!$Q60,"")</f>
        <v/>
      </c>
      <c r="P117" t="str">
        <f>IF('(5)'!$Q60&lt;&gt;0,'(5)'!$Q60,"")</f>
        <v/>
      </c>
      <c r="Q117" t="str">
        <f>IF('(6)'!$Q60&lt;&gt;0,'(6)'!$Q60,"")</f>
        <v/>
      </c>
      <c r="R117" t="str">
        <f>IF('(7)'!$Q60&lt;&gt;0,'(7)'!$Q60,"")</f>
        <v/>
      </c>
      <c r="S117" t="str">
        <f>IF('(8)'!$Q60&lt;&gt;0,'(8)'!$Q60,"")</f>
        <v/>
      </c>
      <c r="T117" t="str">
        <f>IF('(9)'!$Q60&lt;&gt;0,'(9)'!$Q60,"")</f>
        <v/>
      </c>
      <c r="U117" t="str">
        <f>IF('(10)'!$Q60&lt;&gt;0,'(10)'!$Q60,"")</f>
        <v/>
      </c>
      <c r="V117" t="str">
        <f>IF('(11)'!$Q60&lt;&gt;0,'(11)'!$Q60,"")</f>
        <v/>
      </c>
      <c r="W117" t="str">
        <f>IF('(12)'!$Q60&lt;&gt;0,'(12)'!$Q60,"")</f>
        <v/>
      </c>
      <c r="X117" t="str">
        <f>IF('(13)'!$Q60&lt;&gt;0,'(13)'!$Q60,"")</f>
        <v/>
      </c>
      <c r="Y117" t="str">
        <f>IF('(14)'!$Q60&lt;&gt;0,'(14)'!$Q60,"")</f>
        <v/>
      </c>
      <c r="Z117" t="str">
        <f>IF('(15)'!$Q60&lt;&gt;0,'(15)'!$Q60,"")</f>
        <v/>
      </c>
      <c r="AA117" t="str">
        <f>IF('(16)'!$Q60&lt;&gt;0,'(16)'!$Q60,"")</f>
        <v/>
      </c>
      <c r="AB117" t="str">
        <f>IF('(17)'!$Q60&lt;&gt;0,'(17)'!$Q60,"")</f>
        <v/>
      </c>
      <c r="AC117" t="str">
        <f>IF('(18)'!$Q60&lt;&gt;0,'(18)'!$Q60,"")</f>
        <v/>
      </c>
      <c r="AD117" t="str">
        <f>IF('(19)'!$Q60&lt;&gt;0,'(19)'!$Q60,"")</f>
        <v/>
      </c>
      <c r="AE117" t="str">
        <f>IF('(20)'!$Q60&lt;&gt;0,'(20)'!$Q60,"")</f>
        <v/>
      </c>
      <c r="AG117" s="1">
        <f>IF(SUM(L117:AE117)=0,"",AVERAGEIF(L117:AE117,"&gt;0"))</f>
        <v>4</v>
      </c>
      <c r="AH117" s="1"/>
    </row>
    <row r="118" spans="1:34" ht="16.5">
      <c r="A118" s="1"/>
      <c r="B118" s="26" t="e">
        <f t="shared" si="11"/>
        <v>#VALUE!</v>
      </c>
      <c r="C118" s="789" t="e">
        <f>REPT("|",AG118*14)</f>
        <v>#VALUE!</v>
      </c>
      <c r="D118" s="790"/>
      <c r="F118" s="8" t="s">
        <v>18</v>
      </c>
      <c r="G118" s="13" t="s">
        <v>284</v>
      </c>
      <c r="H118" s="11"/>
      <c r="I118" s="11"/>
      <c r="J118" s="11"/>
      <c r="K118" s="29" t="s">
        <v>18</v>
      </c>
      <c r="L118" t="str">
        <f>IF('(1)'!$Q61&lt;&gt;0,'(1)'!$Q61,"")</f>
        <v/>
      </c>
      <c r="M118" t="str">
        <f>IF('(2)'!$Q61&lt;&gt;0,'(2)'!$Q61,"")</f>
        <v/>
      </c>
      <c r="N118" t="str">
        <f>IF('(3)'!$Q61&lt;&gt;0,'(3)'!$Q61,"")</f>
        <v/>
      </c>
      <c r="O118" t="str">
        <f>IF('(4)'!$Q61&lt;&gt;0,'(4)'!$Q61,"")</f>
        <v/>
      </c>
      <c r="P118" t="str">
        <f>IF('(5)'!$Q61&lt;&gt;0,'(5)'!$Q61,"")</f>
        <v/>
      </c>
      <c r="Q118" t="str">
        <f>IF('(6)'!$Q61&lt;&gt;0,'(6)'!$Q61,"")</f>
        <v/>
      </c>
      <c r="R118" t="str">
        <f>IF('(7)'!$Q61&lt;&gt;0,'(7)'!$Q61,"")</f>
        <v/>
      </c>
      <c r="S118" t="str">
        <f>IF('(8)'!$Q61&lt;&gt;0,'(8)'!$Q61,"")</f>
        <v/>
      </c>
      <c r="T118" t="str">
        <f>IF('(9)'!$Q61&lt;&gt;0,'(9)'!$Q61,"")</f>
        <v/>
      </c>
      <c r="U118" t="str">
        <f>IF('(10)'!$Q61&lt;&gt;0,'(10)'!$Q61,"")</f>
        <v/>
      </c>
      <c r="V118" t="str">
        <f>IF('(11)'!$Q61&lt;&gt;0,'(11)'!$Q61,"")</f>
        <v/>
      </c>
      <c r="W118" t="str">
        <f>IF('(12)'!$Q61&lt;&gt;0,'(12)'!$Q61,"")</f>
        <v/>
      </c>
      <c r="X118" t="str">
        <f>IF('(13)'!$Q61&lt;&gt;0,'(13)'!$Q61,"")</f>
        <v/>
      </c>
      <c r="Y118" t="str">
        <f>IF('(14)'!$Q61&lt;&gt;0,'(14)'!$Q61,"")</f>
        <v/>
      </c>
      <c r="Z118" t="str">
        <f>IF('(15)'!$Q61&lt;&gt;0,'(15)'!$Q61,"")</f>
        <v/>
      </c>
      <c r="AA118" t="str">
        <f>IF('(16)'!$Q61&lt;&gt;0,'(16)'!$Q61,"")</f>
        <v/>
      </c>
      <c r="AB118" t="str">
        <f>IF('(17)'!$Q61&lt;&gt;0,'(17)'!$Q61,"")</f>
        <v/>
      </c>
      <c r="AC118" t="str">
        <f>IF('(18)'!$Q61&lt;&gt;0,'(18)'!$Q61,"")</f>
        <v/>
      </c>
      <c r="AD118" t="str">
        <f>IF('(19)'!$Q61&lt;&gt;0,'(19)'!$Q61,"")</f>
        <v/>
      </c>
      <c r="AE118" t="str">
        <f>IF('(20)'!$Q61&lt;&gt;0,'(20)'!$Q61,"")</f>
        <v/>
      </c>
      <c r="AG118" s="1" t="str">
        <f>IF(SUM(L118:AE118)=0,"",AVERAGEIF(L118:AE118,"&gt;0"))</f>
        <v/>
      </c>
      <c r="AH118" s="1"/>
    </row>
    <row r="119" spans="1:34" ht="16.5">
      <c r="A119" s="1"/>
      <c r="B119" s="26">
        <f t="shared" si="11"/>
        <v>0.66666666666666663</v>
      </c>
      <c r="C119" s="789" t="str">
        <f>REPT("|",AG119*14)</f>
        <v>||||||||||||||||||||||||||||||||||||||||||||||||||||||||</v>
      </c>
      <c r="D119" s="790"/>
      <c r="F119" s="8" t="s">
        <v>19</v>
      </c>
      <c r="G119" s="13" t="s">
        <v>285</v>
      </c>
      <c r="H119" s="11"/>
      <c r="I119" s="11"/>
      <c r="J119" s="11"/>
      <c r="K119" s="29" t="s">
        <v>19</v>
      </c>
      <c r="L119" t="str">
        <f>IF('(1)'!$Q62&lt;&gt;0,'(1)'!$Q62,"")</f>
        <v/>
      </c>
      <c r="M119" t="str">
        <f>IF('(2)'!$Q62&lt;&gt;0,'(2)'!$Q62,"")</f>
        <v/>
      </c>
      <c r="N119">
        <f>IF('(3)'!$Q62&lt;&gt;0,'(3)'!$Q62,"")</f>
        <v>4</v>
      </c>
      <c r="O119" t="str">
        <f>IF('(4)'!$Q62&lt;&gt;0,'(4)'!$Q62,"")</f>
        <v/>
      </c>
      <c r="P119" t="str">
        <f>IF('(5)'!$Q62&lt;&gt;0,'(5)'!$Q62,"")</f>
        <v/>
      </c>
      <c r="Q119" t="str">
        <f>IF('(6)'!$Q62&lt;&gt;0,'(6)'!$Q62,"")</f>
        <v/>
      </c>
      <c r="R119" t="str">
        <f>IF('(7)'!$Q62&lt;&gt;0,'(7)'!$Q62,"")</f>
        <v/>
      </c>
      <c r="S119" t="str">
        <f>IF('(8)'!$Q62&lt;&gt;0,'(8)'!$Q62,"")</f>
        <v/>
      </c>
      <c r="T119" t="str">
        <f>IF('(9)'!$Q62&lt;&gt;0,'(9)'!$Q62,"")</f>
        <v/>
      </c>
      <c r="U119" t="str">
        <f>IF('(10)'!$Q62&lt;&gt;0,'(10)'!$Q62,"")</f>
        <v/>
      </c>
      <c r="V119" t="str">
        <f>IF('(11)'!$Q62&lt;&gt;0,'(11)'!$Q62,"")</f>
        <v/>
      </c>
      <c r="W119" t="str">
        <f>IF('(12)'!$Q62&lt;&gt;0,'(12)'!$Q62,"")</f>
        <v/>
      </c>
      <c r="X119" t="str">
        <f>IF('(13)'!$Q62&lt;&gt;0,'(13)'!$Q62,"")</f>
        <v/>
      </c>
      <c r="Y119" t="str">
        <f>IF('(14)'!$Q62&lt;&gt;0,'(14)'!$Q62,"")</f>
        <v/>
      </c>
      <c r="Z119" t="str">
        <f>IF('(15)'!$Q62&lt;&gt;0,'(15)'!$Q62,"")</f>
        <v/>
      </c>
      <c r="AA119" t="str">
        <f>IF('(16)'!$Q62&lt;&gt;0,'(16)'!$Q62,"")</f>
        <v/>
      </c>
      <c r="AB119" t="str">
        <f>IF('(17)'!$Q62&lt;&gt;0,'(17)'!$Q62,"")</f>
        <v/>
      </c>
      <c r="AC119" t="str">
        <f>IF('(18)'!$Q62&lt;&gt;0,'(18)'!$Q62,"")</f>
        <v/>
      </c>
      <c r="AD119" t="str">
        <f>IF('(19)'!$Q62&lt;&gt;0,'(19)'!$Q62,"")</f>
        <v/>
      </c>
      <c r="AE119" t="str">
        <f>IF('(20)'!$Q62&lt;&gt;0,'(20)'!$Q62,"")</f>
        <v/>
      </c>
      <c r="AG119" s="1">
        <f>IF(SUM(L119:AE119)=0,"",AVERAGEIF(L119:AE119,"&gt;0"))</f>
        <v>4</v>
      </c>
      <c r="AH119" s="1"/>
    </row>
    <row r="120" spans="1:34" ht="16.5">
      <c r="A120" s="1"/>
      <c r="B120" s="26" t="e">
        <f t="shared" si="11"/>
        <v>#VALUE!</v>
      </c>
      <c r="C120" s="789" t="e">
        <f>REPT("|",AG120*14)</f>
        <v>#VALUE!</v>
      </c>
      <c r="D120" s="790"/>
      <c r="F120" s="8" t="s">
        <v>20</v>
      </c>
      <c r="G120" s="13" t="s">
        <v>286</v>
      </c>
      <c r="H120" s="11"/>
      <c r="I120" s="11"/>
      <c r="J120" s="11"/>
      <c r="K120" s="29" t="s">
        <v>20</v>
      </c>
      <c r="L120" t="str">
        <f>IF('(1)'!$Q63&lt;&gt;0,'(1)'!$Q63,"")</f>
        <v/>
      </c>
      <c r="M120" t="str">
        <f>IF('(2)'!$Q63&lt;&gt;0,'(2)'!$Q63,"")</f>
        <v/>
      </c>
      <c r="N120" t="str">
        <f>IF('(3)'!$Q63&lt;&gt;0,'(3)'!$Q63,"")</f>
        <v/>
      </c>
      <c r="O120" t="str">
        <f>IF('(4)'!$Q63&lt;&gt;0,'(4)'!$Q63,"")</f>
        <v/>
      </c>
      <c r="P120" t="str">
        <f>IF('(5)'!$Q63&lt;&gt;0,'(5)'!$Q63,"")</f>
        <v/>
      </c>
      <c r="Q120" t="str">
        <f>IF('(6)'!$Q63&lt;&gt;0,'(6)'!$Q63,"")</f>
        <v/>
      </c>
      <c r="R120" t="str">
        <f>IF('(7)'!$Q63&lt;&gt;0,'(7)'!$Q63,"")</f>
        <v/>
      </c>
      <c r="S120" t="str">
        <f>IF('(8)'!$Q63&lt;&gt;0,'(8)'!$Q63,"")</f>
        <v/>
      </c>
      <c r="T120" t="str">
        <f>IF('(9)'!$Q63&lt;&gt;0,'(9)'!$Q63,"")</f>
        <v/>
      </c>
      <c r="U120" t="str">
        <f>IF('(10)'!$Q63&lt;&gt;0,'(10)'!$Q63,"")</f>
        <v/>
      </c>
      <c r="V120" t="str">
        <f>IF('(11)'!$Q63&lt;&gt;0,'(11)'!$Q63,"")</f>
        <v/>
      </c>
      <c r="W120" t="str">
        <f>IF('(12)'!$Q63&lt;&gt;0,'(12)'!$Q63,"")</f>
        <v/>
      </c>
      <c r="X120" t="str">
        <f>IF('(13)'!$Q63&lt;&gt;0,'(13)'!$Q63,"")</f>
        <v/>
      </c>
      <c r="Y120" t="str">
        <f>IF('(14)'!$Q63&lt;&gt;0,'(14)'!$Q63,"")</f>
        <v/>
      </c>
      <c r="Z120" t="str">
        <f>IF('(15)'!$Q63&lt;&gt;0,'(15)'!$Q63,"")</f>
        <v/>
      </c>
      <c r="AA120" t="str">
        <f>IF('(16)'!$Q63&lt;&gt;0,'(16)'!$Q63,"")</f>
        <v/>
      </c>
      <c r="AB120" t="str">
        <f>IF('(17)'!$Q63&lt;&gt;0,'(17)'!$Q63,"")</f>
        <v/>
      </c>
      <c r="AC120" t="str">
        <f>IF('(18)'!$Q63&lt;&gt;0,'(18)'!$Q63,"")</f>
        <v/>
      </c>
      <c r="AD120" t="str">
        <f>IF('(19)'!$Q63&lt;&gt;0,'(19)'!$Q63,"")</f>
        <v/>
      </c>
      <c r="AE120" t="str">
        <f>IF('(20)'!$Q63&lt;&gt;0,'(20)'!$Q63,"")</f>
        <v/>
      </c>
      <c r="AG120" s="1" t="str">
        <f>IF(SUM(L120:AE120)=0,"",AVERAGEIF(L120:AE120,"&gt;0"))</f>
        <v/>
      </c>
      <c r="AH120" s="1"/>
    </row>
    <row r="121" spans="1:34" ht="16.5">
      <c r="A121" s="1"/>
      <c r="B121" s="26"/>
      <c r="D121" s="74"/>
      <c r="F121" s="8"/>
      <c r="G121" s="11"/>
      <c r="H121" s="11"/>
      <c r="I121" s="11"/>
      <c r="J121" s="11"/>
      <c r="K121" s="29" t="s">
        <v>21</v>
      </c>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07" t="e">
        <f>IF(SUM(L124:L127)&gt;0,AVERAGEIF(L124:L127, "&lt;&gt;0"),NA())</f>
        <v>#N/A</v>
      </c>
      <c r="M122" s="107" t="e">
        <f t="shared" ref="M122:AE122" si="12">IF(SUM(M124:M127)&gt;0,AVERAGEIF(M124:M127, "&lt;&gt;0"),NA())</f>
        <v>#N/A</v>
      </c>
      <c r="N122" s="107" t="e">
        <f t="shared" si="12"/>
        <v>#N/A</v>
      </c>
      <c r="O122" s="107" t="e">
        <f t="shared" si="12"/>
        <v>#N/A</v>
      </c>
      <c r="P122" s="107" t="e">
        <f t="shared" si="12"/>
        <v>#N/A</v>
      </c>
      <c r="Q122" s="107" t="e">
        <f t="shared" si="12"/>
        <v>#N/A</v>
      </c>
      <c r="R122" s="107" t="e">
        <f t="shared" si="12"/>
        <v>#N/A</v>
      </c>
      <c r="S122" s="107" t="e">
        <f t="shared" si="12"/>
        <v>#N/A</v>
      </c>
      <c r="T122" s="107" t="e">
        <f t="shared" si="12"/>
        <v>#N/A</v>
      </c>
      <c r="U122" s="107" t="e">
        <f t="shared" si="12"/>
        <v>#N/A</v>
      </c>
      <c r="V122" s="107" t="e">
        <f t="shared" si="12"/>
        <v>#N/A</v>
      </c>
      <c r="W122" s="107" t="e">
        <f t="shared" si="12"/>
        <v>#N/A</v>
      </c>
      <c r="X122" s="107" t="e">
        <f t="shared" si="12"/>
        <v>#N/A</v>
      </c>
      <c r="Y122" s="107" t="e">
        <f t="shared" si="12"/>
        <v>#N/A</v>
      </c>
      <c r="Z122" s="107" t="e">
        <f t="shared" si="12"/>
        <v>#N/A</v>
      </c>
      <c r="AA122" s="107" t="e">
        <f t="shared" si="12"/>
        <v>#N/A</v>
      </c>
      <c r="AB122" s="107" t="e">
        <f t="shared" si="12"/>
        <v>#N/A</v>
      </c>
      <c r="AC122" s="107" t="e">
        <f t="shared" si="12"/>
        <v>#N/A</v>
      </c>
      <c r="AD122" s="107" t="e">
        <f t="shared" si="12"/>
        <v>#N/A</v>
      </c>
      <c r="AE122" s="107" t="e">
        <f t="shared" si="12"/>
        <v>#N/A</v>
      </c>
      <c r="AG122" s="78" t="str">
        <f>IF(SUM(AG124:AG127)&gt;0,AVERAGEIF(AG124:AG127, "&lt;&gt;0"),"")</f>
        <v/>
      </c>
      <c r="AH122" s="1"/>
    </row>
    <row r="123" spans="1:34" ht="16.5">
      <c r="A123" s="1"/>
      <c r="B123" s="26"/>
      <c r="D123" s="9"/>
      <c r="F123" s="75"/>
      <c r="G123" s="11"/>
      <c r="H123" s="11"/>
      <c r="I123" s="11"/>
      <c r="J123" s="11"/>
      <c r="K123" s="29"/>
      <c r="AG123" s="1"/>
      <c r="AH123" s="1"/>
    </row>
    <row r="124" spans="1:34" ht="16.5">
      <c r="A124" s="1"/>
      <c r="B124" s="26" t="e">
        <f t="shared" si="11"/>
        <v>#VALUE!</v>
      </c>
      <c r="C124" s="789" t="e">
        <f>REPT("|",AG124*14)</f>
        <v>#VALUE!</v>
      </c>
      <c r="D124" s="790"/>
      <c r="F124" s="8" t="s">
        <v>150</v>
      </c>
      <c r="G124" s="13" t="s">
        <v>287</v>
      </c>
      <c r="H124" s="11"/>
      <c r="I124" s="11"/>
      <c r="J124" s="11"/>
      <c r="K124" s="29"/>
      <c r="L124" t="str">
        <f>IF('(1)'!$Q67&lt;&gt;0,'(1)'!$Q67,"")</f>
        <v/>
      </c>
      <c r="M124" t="str">
        <f>IF('(2)'!$Q67&lt;&gt;0,'(2)'!$Q67,"")</f>
        <v/>
      </c>
      <c r="N124" t="str">
        <f>IF('(3)'!$Q67&lt;&gt;0,'(3)'!$Q67,"")</f>
        <v/>
      </c>
      <c r="O124" t="str">
        <f>IF('(4)'!$Q67&lt;&gt;0,'(4)'!$Q67,"")</f>
        <v/>
      </c>
      <c r="P124" t="str">
        <f>IF('(5)'!$Q67&lt;&gt;0,'(5)'!$Q67,"")</f>
        <v/>
      </c>
      <c r="Q124" t="str">
        <f>IF('(6)'!$Q67&lt;&gt;0,'(6)'!$Q67,"")</f>
        <v/>
      </c>
      <c r="R124" t="str">
        <f>IF('(7)'!$Q67&lt;&gt;0,'(7)'!$Q67,"")</f>
        <v/>
      </c>
      <c r="S124" t="str">
        <f>IF('(8)'!$Q67&lt;&gt;0,'(8)'!$Q67,"")</f>
        <v/>
      </c>
      <c r="T124" t="str">
        <f>IF('(9)'!$Q67&lt;&gt;0,'(9)'!$Q67,"")</f>
        <v/>
      </c>
      <c r="U124" t="str">
        <f>IF('(10)'!$Q67&lt;&gt;0,'(10)'!$Q67,"")</f>
        <v/>
      </c>
      <c r="V124" t="str">
        <f>IF('(11)'!$Q67&lt;&gt;0,'(11)'!$Q67,"")</f>
        <v/>
      </c>
      <c r="W124" t="str">
        <f>IF('(12)'!$Q67&lt;&gt;0,'(12)'!$Q67,"")</f>
        <v/>
      </c>
      <c r="X124" t="str">
        <f>IF('(13)'!$Q67&lt;&gt;0,'(13)'!$Q67,"")</f>
        <v/>
      </c>
      <c r="Y124" t="str">
        <f>IF('(14)'!$Q67&lt;&gt;0,'(14)'!$Q67,"")</f>
        <v/>
      </c>
      <c r="Z124" t="str">
        <f>IF('(15)'!$Q67&lt;&gt;0,'(15)'!$Q67,"")</f>
        <v/>
      </c>
      <c r="AA124" t="str">
        <f>IF('(16)'!$Q67&lt;&gt;0,'(16)'!$Q67,"")</f>
        <v/>
      </c>
      <c r="AB124" t="str">
        <f>IF('(17)'!$Q67&lt;&gt;0,'(17)'!$Q67,"")</f>
        <v/>
      </c>
      <c r="AC124" t="str">
        <f>IF('(18)'!$Q67&lt;&gt;0,'(18)'!$Q67,"")</f>
        <v/>
      </c>
      <c r="AD124" t="str">
        <f>IF('(19)'!$Q67&lt;&gt;0,'(19)'!$Q67,"")</f>
        <v/>
      </c>
      <c r="AE124" t="str">
        <f>IF('(20)'!$Q67&lt;&gt;0,'(20)'!$Q67,"")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t="str">
        <f>IF('(1)'!$Q68&lt;&gt;0,'(1)'!$Q68,"")</f>
        <v/>
      </c>
      <c r="M125" t="str">
        <f>IF('(2)'!$Q68&lt;&gt;0,'(2)'!$Q68,"")</f>
        <v/>
      </c>
      <c r="N125" t="str">
        <f>IF('(3)'!$Q68&lt;&gt;0,'(3)'!$Q68,"")</f>
        <v/>
      </c>
      <c r="O125" t="str">
        <f>IF('(4)'!$Q68&lt;&gt;0,'(4)'!$Q68,"")</f>
        <v/>
      </c>
      <c r="P125" t="str">
        <f>IF('(5)'!$Q68&lt;&gt;0,'(5)'!$Q68,"")</f>
        <v/>
      </c>
      <c r="Q125" t="str">
        <f>IF('(6)'!$Q68&lt;&gt;0,'(6)'!$Q68,"")</f>
        <v/>
      </c>
      <c r="R125" t="str">
        <f>IF('(7)'!$Q68&lt;&gt;0,'(7)'!$Q68,"")</f>
        <v/>
      </c>
      <c r="S125" t="str">
        <f>IF('(8)'!$Q68&lt;&gt;0,'(8)'!$Q68,"")</f>
        <v/>
      </c>
      <c r="T125" t="str">
        <f>IF('(9)'!$Q68&lt;&gt;0,'(9)'!$Q68,"")</f>
        <v/>
      </c>
      <c r="U125" t="str">
        <f>IF('(10)'!$Q68&lt;&gt;0,'(10)'!$Q68,"")</f>
        <v/>
      </c>
      <c r="V125" t="str">
        <f>IF('(11)'!$Q68&lt;&gt;0,'(11)'!$Q68,"")</f>
        <v/>
      </c>
      <c r="W125" t="str">
        <f>IF('(12)'!$Q68&lt;&gt;0,'(12)'!$Q68,"")</f>
        <v/>
      </c>
      <c r="X125" t="str">
        <f>IF('(13)'!$Q68&lt;&gt;0,'(13)'!$Q68,"")</f>
        <v/>
      </c>
      <c r="Y125" t="str">
        <f>IF('(14)'!$Q68&lt;&gt;0,'(14)'!$Q68,"")</f>
        <v/>
      </c>
      <c r="Z125" t="str">
        <f>IF('(15)'!$Q68&lt;&gt;0,'(15)'!$Q68,"")</f>
        <v/>
      </c>
      <c r="AA125" t="str">
        <f>IF('(16)'!$Q68&lt;&gt;0,'(16)'!$Q68,"")</f>
        <v/>
      </c>
      <c r="AB125" t="str">
        <f>IF('(17)'!$Q68&lt;&gt;0,'(17)'!$Q68,"")</f>
        <v/>
      </c>
      <c r="AC125" t="str">
        <f>IF('(18)'!$Q68&lt;&gt;0,'(18)'!$Q68,"")</f>
        <v/>
      </c>
      <c r="AD125" t="str">
        <f>IF('(19)'!$Q68&lt;&gt;0,'(19)'!$Q68,"")</f>
        <v/>
      </c>
      <c r="AE125" t="str">
        <f>IF('(20)'!$Q68&lt;&gt;0,'(20)'!$Q68,"")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t="str">
        <f>IF('(1)'!$Q69&lt;&gt;0,'(1)'!$Q69,"")</f>
        <v/>
      </c>
      <c r="M126" t="str">
        <f>IF('(2)'!$Q69&lt;&gt;0,'(2)'!$Q69,"")</f>
        <v/>
      </c>
      <c r="N126" t="str">
        <f>IF('(3)'!$Q69&lt;&gt;0,'(3)'!$Q69,"")</f>
        <v/>
      </c>
      <c r="O126" t="str">
        <f>IF('(4)'!$Q69&lt;&gt;0,'(4)'!$Q69,"")</f>
        <v/>
      </c>
      <c r="P126" t="str">
        <f>IF('(5)'!$Q69&lt;&gt;0,'(5)'!$Q69,"")</f>
        <v/>
      </c>
      <c r="Q126" t="str">
        <f>IF('(6)'!$Q69&lt;&gt;0,'(6)'!$Q69,"")</f>
        <v/>
      </c>
      <c r="R126" t="str">
        <f>IF('(7)'!$Q69&lt;&gt;0,'(7)'!$Q69,"")</f>
        <v/>
      </c>
      <c r="S126" t="str">
        <f>IF('(8)'!$Q69&lt;&gt;0,'(8)'!$Q69,"")</f>
        <v/>
      </c>
      <c r="T126" t="str">
        <f>IF('(9)'!$Q69&lt;&gt;0,'(9)'!$Q69,"")</f>
        <v/>
      </c>
      <c r="U126" t="str">
        <f>IF('(10)'!$Q69&lt;&gt;0,'(10)'!$Q69,"")</f>
        <v/>
      </c>
      <c r="V126" t="str">
        <f>IF('(11)'!$Q69&lt;&gt;0,'(11)'!$Q69,"")</f>
        <v/>
      </c>
      <c r="W126" t="str">
        <f>IF('(12)'!$Q69&lt;&gt;0,'(12)'!$Q69,"")</f>
        <v/>
      </c>
      <c r="X126" t="str">
        <f>IF('(13)'!$Q69&lt;&gt;0,'(13)'!$Q69,"")</f>
        <v/>
      </c>
      <c r="Y126" t="str">
        <f>IF('(14)'!$Q69&lt;&gt;0,'(14)'!$Q69,"")</f>
        <v/>
      </c>
      <c r="Z126" t="str">
        <f>IF('(15)'!$Q69&lt;&gt;0,'(15)'!$Q69,"")</f>
        <v/>
      </c>
      <c r="AA126" t="str">
        <f>IF('(16)'!$Q69&lt;&gt;0,'(16)'!$Q69,"")</f>
        <v/>
      </c>
      <c r="AB126" t="str">
        <f>IF('(17)'!$Q69&lt;&gt;0,'(17)'!$Q69,"")</f>
        <v/>
      </c>
      <c r="AC126" t="str">
        <f>IF('(18)'!$Q69&lt;&gt;0,'(18)'!$Q69,"")</f>
        <v/>
      </c>
      <c r="AD126" t="str">
        <f>IF('(19)'!$Q69&lt;&gt;0,'(19)'!$Q69,"")</f>
        <v/>
      </c>
      <c r="AE126" t="str">
        <f>IF('(20)'!$Q69&lt;&gt;0,'(20)'!$Q69,"")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t="str">
        <f>IF('(1)'!$Q70&lt;&gt;0,'(1)'!$Q70,"")</f>
        <v/>
      </c>
      <c r="M127" t="str">
        <f>IF('(2)'!$Q70&lt;&gt;0,'(2)'!$Q70,"")</f>
        <v/>
      </c>
      <c r="N127" t="str">
        <f>IF('(3)'!$Q70&lt;&gt;0,'(3)'!$Q70,"")</f>
        <v/>
      </c>
      <c r="O127" t="str">
        <f>IF('(4)'!$Q70&lt;&gt;0,'(4)'!$Q70,"")</f>
        <v/>
      </c>
      <c r="P127" t="str">
        <f>IF('(5)'!$Q70&lt;&gt;0,'(5)'!$Q70,"")</f>
        <v/>
      </c>
      <c r="Q127" t="str">
        <f>IF('(6)'!$Q70&lt;&gt;0,'(6)'!$Q70,"")</f>
        <v/>
      </c>
      <c r="R127" t="str">
        <f>IF('(7)'!$Q70&lt;&gt;0,'(7)'!$Q70,"")</f>
        <v/>
      </c>
      <c r="S127" t="str">
        <f>IF('(8)'!$Q70&lt;&gt;0,'(8)'!$Q70,"")</f>
        <v/>
      </c>
      <c r="T127" t="str">
        <f>IF('(9)'!$Q70&lt;&gt;0,'(9)'!$Q70,"")</f>
        <v/>
      </c>
      <c r="U127" t="str">
        <f>IF('(10)'!$Q70&lt;&gt;0,'(10)'!$Q70,"")</f>
        <v/>
      </c>
      <c r="V127" t="str">
        <f>IF('(11)'!$Q70&lt;&gt;0,'(11)'!$Q70,"")</f>
        <v/>
      </c>
      <c r="W127" t="str">
        <f>IF('(12)'!$Q70&lt;&gt;0,'(12)'!$Q70,"")</f>
        <v/>
      </c>
      <c r="X127" t="str">
        <f>IF('(13)'!$Q70&lt;&gt;0,'(13)'!$Q70,"")</f>
        <v/>
      </c>
      <c r="Y127" t="str">
        <f>IF('(14)'!$Q70&lt;&gt;0,'(14)'!$Q70,"")</f>
        <v/>
      </c>
      <c r="Z127" t="str">
        <f>IF('(15)'!$Q70&lt;&gt;0,'(15)'!$Q70,"")</f>
        <v/>
      </c>
      <c r="AA127" t="str">
        <f>IF('(16)'!$Q70&lt;&gt;0,'(16)'!$Q70,"")</f>
        <v/>
      </c>
      <c r="AB127" t="str">
        <f>IF('(17)'!$Q70&lt;&gt;0,'(17)'!$Q70,"")</f>
        <v/>
      </c>
      <c r="AC127" t="str">
        <f>IF('(18)'!$Q70&lt;&gt;0,'(18)'!$Q70,"")</f>
        <v/>
      </c>
      <c r="AD127" t="str">
        <f>IF('(19)'!$Q70&lt;&gt;0,'(19)'!$Q70,"")</f>
        <v/>
      </c>
      <c r="AE127" t="str">
        <f>IF('(20)'!$Q70&lt;&gt;0,'(20)'!$Q70,"")</f>
        <v/>
      </c>
      <c r="AG127" s="1" t="str">
        <f>IF(SUM(L127:AE127)=0,"",AVERAGEIF(L127:AE127,"&gt;0"))</f>
        <v/>
      </c>
      <c r="AH127" s="1"/>
    </row>
    <row r="128" spans="1:34" s="1" customFormat="1">
      <c r="F128" s="8"/>
      <c r="K128" s="29"/>
      <c r="L128"/>
      <c r="M128"/>
      <c r="N128"/>
      <c r="O128"/>
      <c r="P128"/>
      <c r="Q128"/>
      <c r="R128"/>
      <c r="S128"/>
      <c r="T128"/>
      <c r="U128"/>
      <c r="V128"/>
      <c r="W128"/>
      <c r="X128"/>
      <c r="Y128"/>
      <c r="Z128"/>
      <c r="AA128"/>
      <c r="AB128"/>
      <c r="AC128"/>
      <c r="AD128"/>
      <c r="AE128"/>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c r="M130"/>
      <c r="N130"/>
      <c r="O130"/>
      <c r="P130"/>
      <c r="Q130"/>
      <c r="R130"/>
      <c r="S130"/>
      <c r="T130"/>
      <c r="U130"/>
      <c r="V130"/>
      <c r="W130"/>
      <c r="X130"/>
      <c r="Y130"/>
      <c r="Z130"/>
      <c r="AA130"/>
      <c r="AB130"/>
      <c r="AC130"/>
      <c r="AD130"/>
      <c r="AE130"/>
    </row>
    <row r="131" spans="1:38" s="1" customFormat="1">
      <c r="A131" s="25">
        <f>(AG131/60)*10</f>
        <v>0.91666666666666663</v>
      </c>
      <c r="B131" s="756" t="str">
        <f>REPT("|",AG131*14)</f>
        <v>|||||||||||||||||||||||||||||||||||||||||||||||||||||||||||||||||||||||||||||</v>
      </c>
      <c r="C131" s="784"/>
      <c r="D131" s="9" t="s">
        <v>97</v>
      </c>
      <c r="F131" s="1" t="s">
        <v>154</v>
      </c>
      <c r="K131" s="29"/>
      <c r="L131" s="107" t="e">
        <f>IF(SUM(L133:L138)&gt;0,AVERAGEIF(L133:L138, "&lt;&gt;0"),NA())</f>
        <v>#N/A</v>
      </c>
      <c r="M131" s="107" t="e">
        <f t="shared" ref="M131:AE131" si="13">IF(SUM(M133:M138)&gt;0,AVERAGEIF(M133:M138, "&lt;&gt;0"),NA())</f>
        <v>#N/A</v>
      </c>
      <c r="N131" s="107" t="e">
        <f t="shared" si="13"/>
        <v>#N/A</v>
      </c>
      <c r="O131" s="107">
        <f t="shared" si="13"/>
        <v>5.5</v>
      </c>
      <c r="P131" s="107" t="e">
        <f t="shared" si="13"/>
        <v>#N/A</v>
      </c>
      <c r="Q131" s="107" t="e">
        <f t="shared" si="13"/>
        <v>#N/A</v>
      </c>
      <c r="R131" s="107" t="e">
        <f t="shared" si="13"/>
        <v>#N/A</v>
      </c>
      <c r="S131" s="107" t="e">
        <f t="shared" si="13"/>
        <v>#N/A</v>
      </c>
      <c r="T131" s="107" t="e">
        <f t="shared" si="13"/>
        <v>#N/A</v>
      </c>
      <c r="U131" s="107" t="e">
        <f t="shared" si="13"/>
        <v>#N/A</v>
      </c>
      <c r="V131" s="107" t="e">
        <f t="shared" si="13"/>
        <v>#N/A</v>
      </c>
      <c r="W131" s="107" t="e">
        <f t="shared" si="13"/>
        <v>#N/A</v>
      </c>
      <c r="X131" s="107" t="e">
        <f t="shared" si="13"/>
        <v>#N/A</v>
      </c>
      <c r="Y131" s="107" t="e">
        <f t="shared" si="13"/>
        <v>#N/A</v>
      </c>
      <c r="Z131" s="107" t="e">
        <f t="shared" si="13"/>
        <v>#N/A</v>
      </c>
      <c r="AA131" s="107" t="e">
        <f t="shared" si="13"/>
        <v>#N/A</v>
      </c>
      <c r="AB131" s="107" t="e">
        <f t="shared" si="13"/>
        <v>#N/A</v>
      </c>
      <c r="AC131" s="107" t="e">
        <f t="shared" si="13"/>
        <v>#N/A</v>
      </c>
      <c r="AD131" s="107" t="e">
        <f t="shared" si="13"/>
        <v>#N/A</v>
      </c>
      <c r="AE131" s="107" t="e">
        <f t="shared" si="13"/>
        <v>#N/A</v>
      </c>
      <c r="AG131" s="78">
        <f>IF(SUM(AG133:AG138)&gt;0,AVERAGEIF(AG133:AG138, "&lt;&gt;0"),"")</f>
        <v>5.5</v>
      </c>
    </row>
    <row r="132" spans="1:38" s="1" customFormat="1">
      <c r="F132" s="8"/>
      <c r="K132" s="29"/>
      <c r="L132"/>
      <c r="M132"/>
      <c r="N132"/>
      <c r="O132"/>
      <c r="P132"/>
      <c r="Q132"/>
      <c r="R132"/>
      <c r="S132"/>
      <c r="T132"/>
      <c r="U132"/>
      <c r="V132"/>
      <c r="W132"/>
      <c r="X132"/>
      <c r="Y132"/>
      <c r="Z132"/>
      <c r="AA132"/>
      <c r="AB132"/>
      <c r="AC132"/>
      <c r="AD132"/>
      <c r="AE132"/>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t="str">
        <f>IF('(1)'!$Q76&lt;&gt;0,'(1)'!$Q76,"")</f>
        <v/>
      </c>
      <c r="M133" t="str">
        <f>IF('(2)'!$Q76&lt;&gt;0,'(2)'!$Q76,"")</f>
        <v/>
      </c>
      <c r="N133" t="str">
        <f>IF('(3)'!$Q76&lt;&gt;0,'(3)'!$Q76,"")</f>
        <v/>
      </c>
      <c r="O133" t="str">
        <f>IF('(4)'!$Q76&lt;&gt;0,'(4)'!$Q76,"")</f>
        <v/>
      </c>
      <c r="P133" t="str">
        <f>IF('(5)'!$Q76&lt;&gt;0,'(5)'!$Q76,"")</f>
        <v/>
      </c>
      <c r="Q133" t="str">
        <f>IF('(6)'!$Q76&lt;&gt;0,'(6)'!$Q76,"")</f>
        <v/>
      </c>
      <c r="R133" t="str">
        <f>IF('(7)'!$Q76&lt;&gt;0,'(7)'!$Q76,"")</f>
        <v/>
      </c>
      <c r="S133" t="str">
        <f>IF('(8)'!$Q76&lt;&gt;0,'(8)'!$Q76,"")</f>
        <v/>
      </c>
      <c r="T133" t="str">
        <f>IF('(9)'!$Q76&lt;&gt;0,'(9)'!$Q76,"")</f>
        <v/>
      </c>
      <c r="U133" t="str">
        <f>IF('(10)'!$Q76&lt;&gt;0,'(10)'!$Q76,"")</f>
        <v/>
      </c>
      <c r="V133" t="str">
        <f>IF('(11)'!$Q76&lt;&gt;0,'(11)'!$Q76,"")</f>
        <v/>
      </c>
      <c r="W133" t="str">
        <f>IF('(12)'!$Q76&lt;&gt;0,'(12)'!$Q76,"")</f>
        <v/>
      </c>
      <c r="X133" t="str">
        <f>IF('(13)'!$Q76&lt;&gt;0,'(13)'!$Q76,"")</f>
        <v/>
      </c>
      <c r="Y133" t="str">
        <f>IF('(14)'!$Q76&lt;&gt;0,'(14)'!$Q76,"")</f>
        <v/>
      </c>
      <c r="Z133" t="str">
        <f>IF('(15)'!$Q76&lt;&gt;0,'(15)'!$Q76,"")</f>
        <v/>
      </c>
      <c r="AA133" t="str">
        <f>IF('(16)'!$Q76&lt;&gt;0,'(16)'!$Q76,"")</f>
        <v/>
      </c>
      <c r="AB133" t="str">
        <f>IF('(17)'!$Q76&lt;&gt;0,'(17)'!$Q76,"")</f>
        <v/>
      </c>
      <c r="AC133" t="str">
        <f>IF('(18)'!$Q76&lt;&gt;0,'(18)'!$Q76,"")</f>
        <v/>
      </c>
      <c r="AD133" t="str">
        <f>IF('(19)'!$Q76&lt;&gt;0,'(19)'!$Q76,"")</f>
        <v/>
      </c>
      <c r="AE133" t="str">
        <f>IF('(20)'!$Q76&lt;&gt;0,'(20)'!$Q76,"")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t="str">
        <f>IF('(1)'!$Q77&lt;&gt;0,'(1)'!$Q77,"")</f>
        <v/>
      </c>
      <c r="M134" t="str">
        <f>IF('(2)'!$Q77&lt;&gt;0,'(2)'!$Q77,"")</f>
        <v/>
      </c>
      <c r="N134" t="str">
        <f>IF('(3)'!$Q77&lt;&gt;0,'(3)'!$Q77,"")</f>
        <v/>
      </c>
      <c r="O134">
        <f>IF('(4)'!$Q77&lt;&gt;0,'(4)'!$Q77,"")</f>
        <v>6</v>
      </c>
      <c r="P134" t="str">
        <f>IF('(5)'!$Q77&lt;&gt;0,'(5)'!$Q77,"")</f>
        <v/>
      </c>
      <c r="Q134" t="str">
        <f>IF('(6)'!$Q77&lt;&gt;0,'(6)'!$Q77,"")</f>
        <v/>
      </c>
      <c r="R134" t="str">
        <f>IF('(7)'!$Q77&lt;&gt;0,'(7)'!$Q77,"")</f>
        <v/>
      </c>
      <c r="S134" t="str">
        <f>IF('(8)'!$Q77&lt;&gt;0,'(8)'!$Q77,"")</f>
        <v/>
      </c>
      <c r="T134" t="str">
        <f>IF('(9)'!$Q77&lt;&gt;0,'(9)'!$Q77,"")</f>
        <v/>
      </c>
      <c r="U134" t="str">
        <f>IF('(10)'!$Q77&lt;&gt;0,'(10)'!$Q77,"")</f>
        <v/>
      </c>
      <c r="V134" t="str">
        <f>IF('(11)'!$Q77&lt;&gt;0,'(11)'!$Q77,"")</f>
        <v/>
      </c>
      <c r="W134" t="str">
        <f>IF('(12)'!$Q77&lt;&gt;0,'(12)'!$Q77,"")</f>
        <v/>
      </c>
      <c r="X134" t="str">
        <f>IF('(13)'!$Q77&lt;&gt;0,'(13)'!$Q77,"")</f>
        <v/>
      </c>
      <c r="Y134" t="str">
        <f>IF('(14)'!$Q77&lt;&gt;0,'(14)'!$Q77,"")</f>
        <v/>
      </c>
      <c r="Z134" t="str">
        <f>IF('(15)'!$Q77&lt;&gt;0,'(15)'!$Q77,"")</f>
        <v/>
      </c>
      <c r="AA134" t="str">
        <f>IF('(16)'!$Q77&lt;&gt;0,'(16)'!$Q77,"")</f>
        <v/>
      </c>
      <c r="AB134" t="str">
        <f>IF('(17)'!$Q77&lt;&gt;0,'(17)'!$Q77,"")</f>
        <v/>
      </c>
      <c r="AC134" t="str">
        <f>IF('(18)'!$Q77&lt;&gt;0,'(18)'!$Q77,"")</f>
        <v/>
      </c>
      <c r="AD134" t="str">
        <f>IF('(19)'!$Q77&lt;&gt;0,'(19)'!$Q77,"")</f>
        <v/>
      </c>
      <c r="AE134" t="str">
        <f>IF('(20)'!$Q77&lt;&gt;0,'(20)'!$Q77,"")</f>
        <v/>
      </c>
      <c r="AG134" s="1">
        <f t="shared" si="16"/>
        <v>6</v>
      </c>
      <c r="AH134" s="1"/>
    </row>
    <row r="135" spans="1:38" ht="16.5">
      <c r="A135" s="1"/>
      <c r="B135" s="26">
        <f t="shared" si="14"/>
        <v>0.83333333333333326</v>
      </c>
      <c r="C135" s="789" t="str">
        <f t="shared" si="15"/>
        <v>||||||||||||||||||||||||||||||||||||||||||||||||||||||||||||||||||||||</v>
      </c>
      <c r="D135" s="790"/>
      <c r="F135" s="8" t="s">
        <v>25</v>
      </c>
      <c r="G135" s="13" t="s">
        <v>293</v>
      </c>
      <c r="H135" s="11"/>
      <c r="I135" s="11"/>
      <c r="J135" s="11"/>
      <c r="K135" s="29" t="s">
        <v>25</v>
      </c>
      <c r="L135" t="str">
        <f>IF('(1)'!$Q78&lt;&gt;0,'(1)'!$Q78,"")</f>
        <v/>
      </c>
      <c r="M135" t="str">
        <f>IF('(2)'!$Q78&lt;&gt;0,'(2)'!$Q78,"")</f>
        <v/>
      </c>
      <c r="N135" t="str">
        <f>IF('(3)'!$Q78&lt;&gt;0,'(3)'!$Q78,"")</f>
        <v/>
      </c>
      <c r="O135">
        <f>IF('(4)'!$Q78&lt;&gt;0,'(4)'!$Q78,"")</f>
        <v>5</v>
      </c>
      <c r="P135" t="str">
        <f>IF('(5)'!$Q78&lt;&gt;0,'(5)'!$Q78,"")</f>
        <v/>
      </c>
      <c r="Q135" t="str">
        <f>IF('(6)'!$Q78&lt;&gt;0,'(6)'!$Q78,"")</f>
        <v/>
      </c>
      <c r="R135" t="str">
        <f>IF('(7)'!$Q78&lt;&gt;0,'(7)'!$Q78,"")</f>
        <v/>
      </c>
      <c r="S135" t="str">
        <f>IF('(8)'!$Q78&lt;&gt;0,'(8)'!$Q78,"")</f>
        <v/>
      </c>
      <c r="T135" t="str">
        <f>IF('(9)'!$Q78&lt;&gt;0,'(9)'!$Q78,"")</f>
        <v/>
      </c>
      <c r="U135" t="str">
        <f>IF('(10)'!$Q78&lt;&gt;0,'(10)'!$Q78,"")</f>
        <v/>
      </c>
      <c r="V135" t="str">
        <f>IF('(11)'!$Q78&lt;&gt;0,'(11)'!$Q78,"")</f>
        <v/>
      </c>
      <c r="W135" t="str">
        <f>IF('(12)'!$Q78&lt;&gt;0,'(12)'!$Q78,"")</f>
        <v/>
      </c>
      <c r="X135" t="str">
        <f>IF('(13)'!$Q78&lt;&gt;0,'(13)'!$Q78,"")</f>
        <v/>
      </c>
      <c r="Y135" t="str">
        <f>IF('(14)'!$Q78&lt;&gt;0,'(14)'!$Q78,"")</f>
        <v/>
      </c>
      <c r="Z135" t="str">
        <f>IF('(15)'!$Q78&lt;&gt;0,'(15)'!$Q78,"")</f>
        <v/>
      </c>
      <c r="AA135" t="str">
        <f>IF('(16)'!$Q78&lt;&gt;0,'(16)'!$Q78,"")</f>
        <v/>
      </c>
      <c r="AB135" t="str">
        <f>IF('(17)'!$Q78&lt;&gt;0,'(17)'!$Q78,"")</f>
        <v/>
      </c>
      <c r="AC135" t="str">
        <f>IF('(18)'!$Q78&lt;&gt;0,'(18)'!$Q78,"")</f>
        <v/>
      </c>
      <c r="AD135" t="str">
        <f>IF('(19)'!$Q78&lt;&gt;0,'(19)'!$Q78,"")</f>
        <v/>
      </c>
      <c r="AE135" t="str">
        <f>IF('(20)'!$Q78&lt;&gt;0,'(20)'!$Q78,"")</f>
        <v/>
      </c>
      <c r="AG135" s="1">
        <f t="shared" si="16"/>
        <v>5</v>
      </c>
      <c r="AH135" s="1"/>
    </row>
    <row r="136" spans="1:38" ht="16.5">
      <c r="A136" s="1"/>
      <c r="B136" s="26" t="e">
        <f t="shared" si="14"/>
        <v>#VALUE!</v>
      </c>
      <c r="C136" s="789" t="e">
        <f t="shared" si="15"/>
        <v>#VALUE!</v>
      </c>
      <c r="D136" s="790"/>
      <c r="F136" s="8" t="s">
        <v>26</v>
      </c>
      <c r="G136" s="13" t="s">
        <v>294</v>
      </c>
      <c r="H136" s="11"/>
      <c r="I136" s="11"/>
      <c r="J136" s="11"/>
      <c r="K136" s="29" t="s">
        <v>26</v>
      </c>
      <c r="L136" t="str">
        <f>IF('(1)'!$Q79&lt;&gt;0,'(1)'!$Q79,"")</f>
        <v/>
      </c>
      <c r="M136" t="str">
        <f>IF('(2)'!$Q79&lt;&gt;0,'(2)'!$Q79,"")</f>
        <v/>
      </c>
      <c r="N136" t="str">
        <f>IF('(3)'!$Q79&lt;&gt;0,'(3)'!$Q79,"")</f>
        <v/>
      </c>
      <c r="O136" t="str">
        <f>IF('(4)'!$Q79&lt;&gt;0,'(4)'!$Q79,"")</f>
        <v/>
      </c>
      <c r="P136" t="str">
        <f>IF('(5)'!$Q79&lt;&gt;0,'(5)'!$Q79,"")</f>
        <v/>
      </c>
      <c r="Q136" t="str">
        <f>IF('(6)'!$Q79&lt;&gt;0,'(6)'!$Q79,"")</f>
        <v/>
      </c>
      <c r="R136" t="str">
        <f>IF('(7)'!$Q79&lt;&gt;0,'(7)'!$Q79,"")</f>
        <v/>
      </c>
      <c r="S136" t="str">
        <f>IF('(8)'!$Q79&lt;&gt;0,'(8)'!$Q79,"")</f>
        <v/>
      </c>
      <c r="T136" t="str">
        <f>IF('(9)'!$Q79&lt;&gt;0,'(9)'!$Q79,"")</f>
        <v/>
      </c>
      <c r="U136" t="str">
        <f>IF('(10)'!$Q79&lt;&gt;0,'(10)'!$Q79,"")</f>
        <v/>
      </c>
      <c r="V136" t="str">
        <f>IF('(11)'!$Q79&lt;&gt;0,'(11)'!$Q79,"")</f>
        <v/>
      </c>
      <c r="W136" t="str">
        <f>IF('(12)'!$Q79&lt;&gt;0,'(12)'!$Q79,"")</f>
        <v/>
      </c>
      <c r="X136" t="str">
        <f>IF('(13)'!$Q79&lt;&gt;0,'(13)'!$Q79,"")</f>
        <v/>
      </c>
      <c r="Y136" t="str">
        <f>IF('(14)'!$Q79&lt;&gt;0,'(14)'!$Q79,"")</f>
        <v/>
      </c>
      <c r="Z136" t="str">
        <f>IF('(15)'!$Q79&lt;&gt;0,'(15)'!$Q79,"")</f>
        <v/>
      </c>
      <c r="AA136" t="str">
        <f>IF('(16)'!$Q79&lt;&gt;0,'(16)'!$Q79,"")</f>
        <v/>
      </c>
      <c r="AB136" t="str">
        <f>IF('(17)'!$Q79&lt;&gt;0,'(17)'!$Q79,"")</f>
        <v/>
      </c>
      <c r="AC136" t="str">
        <f>IF('(18)'!$Q79&lt;&gt;0,'(18)'!$Q79,"")</f>
        <v/>
      </c>
      <c r="AD136" t="str">
        <f>IF('(19)'!$Q79&lt;&gt;0,'(19)'!$Q79,"")</f>
        <v/>
      </c>
      <c r="AE136" t="str">
        <f>IF('(20)'!$Q79&lt;&gt;0,'(20)'!$Q79,"")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t="str">
        <f>IF('(1)'!$Q80&lt;&gt;0,'(1)'!$Q80,"")</f>
        <v/>
      </c>
      <c r="M137" t="str">
        <f>IF('(2)'!$Q80&lt;&gt;0,'(2)'!$Q80,"")</f>
        <v/>
      </c>
      <c r="N137" t="str">
        <f>IF('(3)'!$Q80&lt;&gt;0,'(3)'!$Q80,"")</f>
        <v/>
      </c>
      <c r="O137" t="str">
        <f>IF('(4)'!$Q80&lt;&gt;0,'(4)'!$Q80,"")</f>
        <v/>
      </c>
      <c r="P137" t="str">
        <f>IF('(5)'!$Q80&lt;&gt;0,'(5)'!$Q80,"")</f>
        <v/>
      </c>
      <c r="Q137" t="str">
        <f>IF('(6)'!$Q80&lt;&gt;0,'(6)'!$Q80,"")</f>
        <v/>
      </c>
      <c r="R137" t="str">
        <f>IF('(7)'!$Q80&lt;&gt;0,'(7)'!$Q80,"")</f>
        <v/>
      </c>
      <c r="S137" t="str">
        <f>IF('(8)'!$Q80&lt;&gt;0,'(8)'!$Q80,"")</f>
        <v/>
      </c>
      <c r="T137" t="str">
        <f>IF('(9)'!$Q80&lt;&gt;0,'(9)'!$Q80,"")</f>
        <v/>
      </c>
      <c r="U137" t="str">
        <f>IF('(10)'!$Q80&lt;&gt;0,'(10)'!$Q80,"")</f>
        <v/>
      </c>
      <c r="V137" t="str">
        <f>IF('(11)'!$Q80&lt;&gt;0,'(11)'!$Q80,"")</f>
        <v/>
      </c>
      <c r="W137" t="str">
        <f>IF('(12)'!$Q80&lt;&gt;0,'(12)'!$Q80,"")</f>
        <v/>
      </c>
      <c r="X137" t="str">
        <f>IF('(13)'!$Q80&lt;&gt;0,'(13)'!$Q80,"")</f>
        <v/>
      </c>
      <c r="Y137" t="str">
        <f>IF('(14)'!$Q80&lt;&gt;0,'(14)'!$Q80,"")</f>
        <v/>
      </c>
      <c r="Z137" t="str">
        <f>IF('(15)'!$Q80&lt;&gt;0,'(15)'!$Q80,"")</f>
        <v/>
      </c>
      <c r="AA137" t="str">
        <f>IF('(16)'!$Q80&lt;&gt;0,'(16)'!$Q80,"")</f>
        <v/>
      </c>
      <c r="AB137" t="str">
        <f>IF('(17)'!$Q80&lt;&gt;0,'(17)'!$Q80,"")</f>
        <v/>
      </c>
      <c r="AC137" t="str">
        <f>IF('(18)'!$Q80&lt;&gt;0,'(18)'!$Q80,"")</f>
        <v/>
      </c>
      <c r="AD137" t="str">
        <f>IF('(19)'!$Q80&lt;&gt;0,'(19)'!$Q80,"")</f>
        <v/>
      </c>
      <c r="AE137" t="str">
        <f>IF('(20)'!$Q80&lt;&gt;0,'(20)'!$Q80,"")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t="str">
        <f>IF('(1)'!$Q81&lt;&gt;0,'(1)'!$Q81,"")</f>
        <v/>
      </c>
      <c r="M138" t="str">
        <f>IF('(2)'!$Q81&lt;&gt;0,'(2)'!$Q81,"")</f>
        <v/>
      </c>
      <c r="N138" t="str">
        <f>IF('(3)'!$Q81&lt;&gt;0,'(3)'!$Q81,"")</f>
        <v/>
      </c>
      <c r="O138" t="str">
        <f>IF('(4)'!$Q81&lt;&gt;0,'(4)'!$Q81,"")</f>
        <v/>
      </c>
      <c r="P138" t="str">
        <f>IF('(5)'!$Q81&lt;&gt;0,'(5)'!$Q81,"")</f>
        <v/>
      </c>
      <c r="Q138" t="str">
        <f>IF('(6)'!$Q81&lt;&gt;0,'(6)'!$Q81,"")</f>
        <v/>
      </c>
      <c r="R138" t="str">
        <f>IF('(7)'!$Q81&lt;&gt;0,'(7)'!$Q81,"")</f>
        <v/>
      </c>
      <c r="S138" t="str">
        <f>IF('(8)'!$Q81&lt;&gt;0,'(8)'!$Q81,"")</f>
        <v/>
      </c>
      <c r="T138" t="str">
        <f>IF('(9)'!$Q81&lt;&gt;0,'(9)'!$Q81,"")</f>
        <v/>
      </c>
      <c r="U138" t="str">
        <f>IF('(10)'!$Q81&lt;&gt;0,'(10)'!$Q81,"")</f>
        <v/>
      </c>
      <c r="V138" t="str">
        <f>IF('(11)'!$Q81&lt;&gt;0,'(11)'!$Q81,"")</f>
        <v/>
      </c>
      <c r="W138" t="str">
        <f>IF('(12)'!$Q81&lt;&gt;0,'(12)'!$Q81,"")</f>
        <v/>
      </c>
      <c r="X138" t="str">
        <f>IF('(13)'!$Q81&lt;&gt;0,'(13)'!$Q81,"")</f>
        <v/>
      </c>
      <c r="Y138" t="str">
        <f>IF('(14)'!$Q81&lt;&gt;0,'(14)'!$Q81,"")</f>
        <v/>
      </c>
      <c r="Z138" t="str">
        <f>IF('(15)'!$Q81&lt;&gt;0,'(15)'!$Q81,"")</f>
        <v/>
      </c>
      <c r="AA138" t="str">
        <f>IF('(16)'!$Q81&lt;&gt;0,'(16)'!$Q81,"")</f>
        <v/>
      </c>
      <c r="AB138" t="str">
        <f>IF('(17)'!$Q81&lt;&gt;0,'(17)'!$Q81,"")</f>
        <v/>
      </c>
      <c r="AC138" t="str">
        <f>IF('(18)'!$Q81&lt;&gt;0,'(18)'!$Q81,"")</f>
        <v/>
      </c>
      <c r="AD138" t="str">
        <f>IF('(19)'!$Q81&lt;&gt;0,'(19)'!$Q81,"")</f>
        <v/>
      </c>
      <c r="AE138" t="str">
        <f>IF('(20)'!$Q81&lt;&gt;0,'(20)'!$Q81,"")</f>
        <v/>
      </c>
      <c r="AG138" s="1" t="str">
        <f t="shared" si="16"/>
        <v/>
      </c>
      <c r="AH138" s="1"/>
    </row>
    <row r="139" spans="1:38" s="1" customFormat="1">
      <c r="F139" s="8"/>
      <c r="K139" s="29"/>
      <c r="L139"/>
      <c r="M139"/>
      <c r="N139"/>
      <c r="O139"/>
      <c r="P139"/>
      <c r="Q139"/>
      <c r="R139"/>
      <c r="S139"/>
      <c r="T139"/>
      <c r="U139"/>
      <c r="V139"/>
      <c r="W139"/>
      <c r="X139"/>
      <c r="Y139"/>
      <c r="Z139"/>
      <c r="AA139"/>
      <c r="AB139"/>
      <c r="AC139"/>
      <c r="AD139"/>
      <c r="AE139"/>
    </row>
    <row r="140" spans="1:38" s="1" customFormat="1">
      <c r="A140" s="25">
        <f>(AG140/60)*10</f>
        <v>0.80555555555555547</v>
      </c>
      <c r="B140" s="756" t="str">
        <f>REPT("|",AG140*14)</f>
        <v>|||||||||||||||||||||||||||||||||||||||||||||||||||||||||||||||||||</v>
      </c>
      <c r="C140" s="784"/>
      <c r="D140" s="9" t="s">
        <v>99</v>
      </c>
      <c r="F140" s="1" t="s">
        <v>155</v>
      </c>
      <c r="K140" s="29"/>
      <c r="L140" s="107" t="e">
        <f>IF(SUM(L142:L144)&gt;0,AVERAGEIF(L142:L144, "&lt;&gt;0"),NA())</f>
        <v>#N/A</v>
      </c>
      <c r="M140" s="107" t="e">
        <f t="shared" ref="M140:AE140" si="17">IF(SUM(M142:M144)&gt;0,AVERAGEIF(M142:M144, "&lt;&gt;0"),NA())</f>
        <v>#N/A</v>
      </c>
      <c r="N140" s="107">
        <f t="shared" si="17"/>
        <v>4.666666666666667</v>
      </c>
      <c r="O140" s="107">
        <f t="shared" si="17"/>
        <v>5.5</v>
      </c>
      <c r="P140" s="107" t="e">
        <f t="shared" si="17"/>
        <v>#N/A</v>
      </c>
      <c r="Q140" s="107" t="e">
        <f t="shared" si="17"/>
        <v>#N/A</v>
      </c>
      <c r="R140" s="107" t="e">
        <f t="shared" si="17"/>
        <v>#N/A</v>
      </c>
      <c r="S140" s="107" t="e">
        <f t="shared" si="17"/>
        <v>#N/A</v>
      </c>
      <c r="T140" s="107" t="e">
        <f t="shared" si="17"/>
        <v>#N/A</v>
      </c>
      <c r="U140" s="107" t="e">
        <f t="shared" si="17"/>
        <v>#N/A</v>
      </c>
      <c r="V140" s="107" t="e">
        <f t="shared" si="17"/>
        <v>#N/A</v>
      </c>
      <c r="W140" s="107" t="e">
        <f t="shared" si="17"/>
        <v>#N/A</v>
      </c>
      <c r="X140" s="107" t="e">
        <f t="shared" si="17"/>
        <v>#N/A</v>
      </c>
      <c r="Y140" s="107" t="e">
        <f t="shared" si="17"/>
        <v>#N/A</v>
      </c>
      <c r="Z140" s="107" t="e">
        <f t="shared" si="17"/>
        <v>#N/A</v>
      </c>
      <c r="AA140" s="107" t="e">
        <f t="shared" si="17"/>
        <v>#N/A</v>
      </c>
      <c r="AB140" s="107" t="e">
        <f t="shared" si="17"/>
        <v>#N/A</v>
      </c>
      <c r="AC140" s="107" t="e">
        <f t="shared" si="17"/>
        <v>#N/A</v>
      </c>
      <c r="AD140" s="107" t="e">
        <f t="shared" si="17"/>
        <v>#N/A</v>
      </c>
      <c r="AE140" s="107" t="e">
        <f t="shared" si="17"/>
        <v>#N/A</v>
      </c>
      <c r="AG140" s="78">
        <f>IF(SUM(AG142:AG144)&gt;0,AVERAGEIF(AG142:AG144, "&lt;&gt;0"),"")</f>
        <v>4.833333333333333</v>
      </c>
    </row>
    <row r="141" spans="1:38" s="1" customFormat="1">
      <c r="F141" s="8"/>
      <c r="K141" s="29"/>
      <c r="L141"/>
      <c r="M141"/>
      <c r="N141"/>
      <c r="O141"/>
      <c r="P141"/>
      <c r="Q141"/>
      <c r="R141"/>
      <c r="S141"/>
      <c r="T141"/>
      <c r="U141"/>
      <c r="V141"/>
      <c r="W141"/>
      <c r="X141"/>
      <c r="Y141"/>
      <c r="Z141"/>
      <c r="AA141"/>
      <c r="AB141"/>
      <c r="AC141"/>
      <c r="AD141"/>
      <c r="AE141"/>
      <c r="AL141" s="16" t="str">
        <f>+AG146</f>
        <v/>
      </c>
    </row>
    <row r="142" spans="1:38" ht="16.5">
      <c r="A142" s="1"/>
      <c r="B142" s="26">
        <f>(AG142/60)*10</f>
        <v>0.83333333333333326</v>
      </c>
      <c r="C142" s="789" t="str">
        <f>REPT("|",AG142*14)</f>
        <v>||||||||||||||||||||||||||||||||||||||||||||||||||||||||||||||||||||||</v>
      </c>
      <c r="D142" s="790"/>
      <c r="F142" s="8" t="s">
        <v>29</v>
      </c>
      <c r="G142" s="13" t="s">
        <v>297</v>
      </c>
      <c r="H142" s="11"/>
      <c r="I142" s="11"/>
      <c r="J142" s="11"/>
      <c r="K142" s="29" t="s">
        <v>29</v>
      </c>
      <c r="L142" t="str">
        <f>IF('(1)'!$Q85&lt;&gt;0,'(1)'!$Q85,"")</f>
        <v/>
      </c>
      <c r="M142" t="str">
        <f>IF('(2)'!$Q85&lt;&gt;0,'(2)'!$Q85,"")</f>
        <v/>
      </c>
      <c r="N142">
        <f>IF('(3)'!$Q85&lt;&gt;0,'(3)'!$Q85,"")</f>
        <v>5</v>
      </c>
      <c r="O142">
        <f>IF('(4)'!$Q85&lt;&gt;0,'(4)'!$Q85,"")</f>
        <v>5</v>
      </c>
      <c r="P142" t="str">
        <f>IF('(5)'!$Q85&lt;&gt;0,'(5)'!$Q85,"")</f>
        <v/>
      </c>
      <c r="Q142" t="str">
        <f>IF('(6)'!$Q85&lt;&gt;0,'(6)'!$Q85,"")</f>
        <v/>
      </c>
      <c r="R142" t="str">
        <f>IF('(7)'!$Q85&lt;&gt;0,'(7)'!$Q85,"")</f>
        <v/>
      </c>
      <c r="S142" t="str">
        <f>IF('(8)'!$Q85&lt;&gt;0,'(8)'!$Q85,"")</f>
        <v/>
      </c>
      <c r="T142" t="str">
        <f>IF('(9)'!$Q85&lt;&gt;0,'(9)'!$Q85,"")</f>
        <v/>
      </c>
      <c r="U142" t="str">
        <f>IF('(10)'!$Q85&lt;&gt;0,'(10)'!$Q85,"")</f>
        <v/>
      </c>
      <c r="V142" t="str">
        <f>IF('(11)'!$Q85&lt;&gt;0,'(11)'!$Q85,"")</f>
        <v/>
      </c>
      <c r="W142" t="str">
        <f>IF('(12)'!$Q85&lt;&gt;0,'(12)'!$Q85,"")</f>
        <v/>
      </c>
      <c r="X142" t="str">
        <f>IF('(13)'!$Q85&lt;&gt;0,'(13)'!$Q85,"")</f>
        <v/>
      </c>
      <c r="Y142" t="str">
        <f>IF('(14)'!$Q85&lt;&gt;0,'(14)'!$Q85,"")</f>
        <v/>
      </c>
      <c r="Z142" t="str">
        <f>IF('(15)'!$Q85&lt;&gt;0,'(15)'!$Q85,"")</f>
        <v/>
      </c>
      <c r="AA142" t="str">
        <f>IF('(16)'!$Q85&lt;&gt;0,'(16)'!$Q85,"")</f>
        <v/>
      </c>
      <c r="AB142" t="str">
        <f>IF('(17)'!$Q85&lt;&gt;0,'(17)'!$Q85,"")</f>
        <v/>
      </c>
      <c r="AC142" t="str">
        <f>IF('(18)'!$Q85&lt;&gt;0,'(18)'!$Q85,"")</f>
        <v/>
      </c>
      <c r="AD142" t="str">
        <f>IF('(19)'!$Q85&lt;&gt;0,'(19)'!$Q85,"")</f>
        <v/>
      </c>
      <c r="AE142" t="str">
        <f>IF('(20)'!$Q85&lt;&gt;0,'(20)'!$Q85,"")</f>
        <v/>
      </c>
      <c r="AG142" s="1">
        <f>IF(SUM(L142:AE142)=0,"",AVERAGEIF(L142:AE142,"&gt;0"))</f>
        <v>5</v>
      </c>
      <c r="AH142" s="1"/>
    </row>
    <row r="143" spans="1:38" ht="16.5">
      <c r="A143" s="1"/>
      <c r="B143" s="26">
        <f>(AG143/60)*10</f>
        <v>0.66666666666666663</v>
      </c>
      <c r="C143" s="789" t="str">
        <f>REPT("|",AG143*14)</f>
        <v>||||||||||||||||||||||||||||||||||||||||||||||||||||||||</v>
      </c>
      <c r="D143" s="790"/>
      <c r="F143" s="8" t="s">
        <v>30</v>
      </c>
      <c r="G143" s="13" t="s">
        <v>298</v>
      </c>
      <c r="H143" s="11"/>
      <c r="I143" s="11"/>
      <c r="J143" s="11"/>
      <c r="K143" s="29" t="s">
        <v>30</v>
      </c>
      <c r="L143" t="str">
        <f>IF('(1)'!$Q86&lt;&gt;0,'(1)'!$Q86,"")</f>
        <v/>
      </c>
      <c r="M143" t="str">
        <f>IF('(2)'!$Q86&lt;&gt;0,'(2)'!$Q86,"")</f>
        <v/>
      </c>
      <c r="N143">
        <f>IF('(3)'!$Q86&lt;&gt;0,'(3)'!$Q86,"")</f>
        <v>4</v>
      </c>
      <c r="O143" t="str">
        <f>IF('(4)'!$Q86&lt;&gt;0,'(4)'!$Q86,"")</f>
        <v/>
      </c>
      <c r="P143" t="str">
        <f>IF('(5)'!$Q86&lt;&gt;0,'(5)'!$Q86,"")</f>
        <v/>
      </c>
      <c r="Q143" t="str">
        <f>IF('(6)'!$Q86&lt;&gt;0,'(6)'!$Q86,"")</f>
        <v/>
      </c>
      <c r="R143" t="str">
        <f>IF('(7)'!$Q86&lt;&gt;0,'(7)'!$Q86,"")</f>
        <v/>
      </c>
      <c r="S143" t="str">
        <f>IF('(8)'!$Q86&lt;&gt;0,'(8)'!$Q86,"")</f>
        <v/>
      </c>
      <c r="T143" t="str">
        <f>IF('(9)'!$Q86&lt;&gt;0,'(9)'!$Q86,"")</f>
        <v/>
      </c>
      <c r="U143" t="str">
        <f>IF('(10)'!$Q86&lt;&gt;0,'(10)'!$Q86,"")</f>
        <v/>
      </c>
      <c r="V143" t="str">
        <f>IF('(11)'!$Q86&lt;&gt;0,'(11)'!$Q86,"")</f>
        <v/>
      </c>
      <c r="W143" t="str">
        <f>IF('(12)'!$Q86&lt;&gt;0,'(12)'!$Q86,"")</f>
        <v/>
      </c>
      <c r="X143" t="str">
        <f>IF('(13)'!$Q86&lt;&gt;0,'(13)'!$Q86,"")</f>
        <v/>
      </c>
      <c r="Y143" t="str">
        <f>IF('(14)'!$Q86&lt;&gt;0,'(14)'!$Q86,"")</f>
        <v/>
      </c>
      <c r="Z143" t="str">
        <f>IF('(15)'!$Q86&lt;&gt;0,'(15)'!$Q86,"")</f>
        <v/>
      </c>
      <c r="AA143" t="str">
        <f>IF('(16)'!$Q86&lt;&gt;0,'(16)'!$Q86,"")</f>
        <v/>
      </c>
      <c r="AB143" t="str">
        <f>IF('(17)'!$Q86&lt;&gt;0,'(17)'!$Q86,"")</f>
        <v/>
      </c>
      <c r="AC143" t="str">
        <f>IF('(18)'!$Q86&lt;&gt;0,'(18)'!$Q86,"")</f>
        <v/>
      </c>
      <c r="AD143" t="str">
        <f>IF('(19)'!$Q86&lt;&gt;0,'(19)'!$Q86,"")</f>
        <v/>
      </c>
      <c r="AE143" t="str">
        <f>IF('(20)'!$Q86&lt;&gt;0,'(20)'!$Q86,"")</f>
        <v/>
      </c>
      <c r="AG143" s="1">
        <f>IF(SUM(L143:AE143)=0,"",AVERAGEIF(L143:AE143,"&gt;0"))</f>
        <v>4</v>
      </c>
      <c r="AH143" s="1"/>
    </row>
    <row r="144" spans="1:38" ht="16.5">
      <c r="A144" s="1"/>
      <c r="B144" s="26">
        <f>(AG144/60)*10</f>
        <v>0.91666666666666663</v>
      </c>
      <c r="C144" s="789" t="str">
        <f>REPT("|",AG144*14)</f>
        <v>|||||||||||||||||||||||||||||||||||||||||||||||||||||||||||||||||||||||||||||</v>
      </c>
      <c r="D144" s="790"/>
      <c r="F144" s="8" t="s">
        <v>31</v>
      </c>
      <c r="G144" s="13" t="s">
        <v>299</v>
      </c>
      <c r="H144" s="11"/>
      <c r="I144" s="11"/>
      <c r="J144" s="11"/>
      <c r="K144" s="29" t="s">
        <v>31</v>
      </c>
      <c r="L144" t="str">
        <f>IF('(1)'!$Q87&lt;&gt;0,'(1)'!$Q87,"")</f>
        <v/>
      </c>
      <c r="M144" t="str">
        <f>IF('(2)'!$Q87&lt;&gt;0,'(2)'!$Q87,"")</f>
        <v/>
      </c>
      <c r="N144">
        <f>IF('(3)'!$Q87&lt;&gt;0,'(3)'!$Q87,"")</f>
        <v>5</v>
      </c>
      <c r="O144">
        <f>IF('(4)'!$Q87&lt;&gt;0,'(4)'!$Q87,"")</f>
        <v>6</v>
      </c>
      <c r="P144" t="str">
        <f>IF('(5)'!$Q87&lt;&gt;0,'(5)'!$Q87,"")</f>
        <v/>
      </c>
      <c r="Q144" t="str">
        <f>IF('(6)'!$Q87&lt;&gt;0,'(6)'!$Q87,"")</f>
        <v/>
      </c>
      <c r="R144" t="str">
        <f>IF('(7)'!$Q87&lt;&gt;0,'(7)'!$Q87,"")</f>
        <v/>
      </c>
      <c r="S144" t="str">
        <f>IF('(8)'!$Q87&lt;&gt;0,'(8)'!$Q87,"")</f>
        <v/>
      </c>
      <c r="T144" t="str">
        <f>IF('(9)'!$Q87&lt;&gt;0,'(9)'!$Q87,"")</f>
        <v/>
      </c>
      <c r="U144" t="str">
        <f>IF('(10)'!$Q87&lt;&gt;0,'(10)'!$Q87,"")</f>
        <v/>
      </c>
      <c r="V144" t="str">
        <f>IF('(11)'!$Q87&lt;&gt;0,'(11)'!$Q87,"")</f>
        <v/>
      </c>
      <c r="W144" t="str">
        <f>IF('(12)'!$Q87&lt;&gt;0,'(12)'!$Q87,"")</f>
        <v/>
      </c>
      <c r="X144" t="str">
        <f>IF('(13)'!$Q87&lt;&gt;0,'(13)'!$Q87,"")</f>
        <v/>
      </c>
      <c r="Y144" t="str">
        <f>IF('(14)'!$Q87&lt;&gt;0,'(14)'!$Q87,"")</f>
        <v/>
      </c>
      <c r="Z144" t="str">
        <f>IF('(15)'!$Q87&lt;&gt;0,'(15)'!$Q87,"")</f>
        <v/>
      </c>
      <c r="AA144" t="str">
        <f>IF('(16)'!$Q87&lt;&gt;0,'(16)'!$Q87,"")</f>
        <v/>
      </c>
      <c r="AB144" t="str">
        <f>IF('(17)'!$Q87&lt;&gt;0,'(17)'!$Q87,"")</f>
        <v/>
      </c>
      <c r="AC144" t="str">
        <f>IF('(18)'!$Q87&lt;&gt;0,'(18)'!$Q87,"")</f>
        <v/>
      </c>
      <c r="AD144" t="str">
        <f>IF('(19)'!$Q87&lt;&gt;0,'(19)'!$Q87,"")</f>
        <v/>
      </c>
      <c r="AE144" t="str">
        <f>IF('(20)'!$Q87&lt;&gt;0,'(20)'!$Q87,"")</f>
        <v/>
      </c>
      <c r="AG144" s="1">
        <f>IF(SUM(L144:AE144)=0,"",AVERAGEIF(L144:AE144,"&gt;0"))</f>
        <v>5.5</v>
      </c>
      <c r="AH144" s="1"/>
    </row>
    <row r="145" spans="1:34" s="1" customFormat="1">
      <c r="F145" s="8"/>
      <c r="K145" s="29"/>
      <c r="L145"/>
      <c r="M145"/>
      <c r="N145"/>
      <c r="O145"/>
      <c r="P145"/>
      <c r="Q145"/>
      <c r="R145"/>
      <c r="S145"/>
      <c r="T145"/>
      <c r="U145"/>
      <c r="V145"/>
      <c r="W145"/>
      <c r="X145"/>
      <c r="Y145"/>
      <c r="Z145"/>
      <c r="AA145"/>
      <c r="AB145"/>
      <c r="AC145"/>
      <c r="AD145"/>
      <c r="AE145"/>
    </row>
    <row r="146" spans="1:34" s="1" customFormat="1">
      <c r="A146" s="25" t="e">
        <f>(AG146/60)*10</f>
        <v>#VALUE!</v>
      </c>
      <c r="B146" s="756" t="e">
        <f>REPT("|",AG146*14)</f>
        <v>#VALUE!</v>
      </c>
      <c r="C146" s="784"/>
      <c r="D146" s="9" t="s">
        <v>100</v>
      </c>
      <c r="F146" s="1" t="s">
        <v>156</v>
      </c>
      <c r="K146" s="29"/>
      <c r="L146" s="107" t="e">
        <f>IF(SUM(L148:L153)&gt;0,AVERAGEIF(L148:L153, "&lt;&gt;0"),NA())</f>
        <v>#N/A</v>
      </c>
      <c r="M146" s="107" t="e">
        <f t="shared" ref="M146:AE146" si="18">IF(SUM(M148:M153)&gt;0,AVERAGEIF(M148:M153, "&lt;&gt;0"),NA())</f>
        <v>#N/A</v>
      </c>
      <c r="N146" s="107" t="e">
        <f t="shared" si="18"/>
        <v>#N/A</v>
      </c>
      <c r="O146" s="107" t="e">
        <f t="shared" si="18"/>
        <v>#N/A</v>
      </c>
      <c r="P146" s="107" t="e">
        <f t="shared" si="18"/>
        <v>#N/A</v>
      </c>
      <c r="Q146" s="107" t="e">
        <f t="shared" si="18"/>
        <v>#N/A</v>
      </c>
      <c r="R146" s="107" t="e">
        <f t="shared" si="18"/>
        <v>#N/A</v>
      </c>
      <c r="S146" s="107" t="e">
        <f t="shared" si="18"/>
        <v>#N/A</v>
      </c>
      <c r="T146" s="107" t="e">
        <f t="shared" si="18"/>
        <v>#N/A</v>
      </c>
      <c r="U146" s="107" t="e">
        <f t="shared" si="18"/>
        <v>#N/A</v>
      </c>
      <c r="V146" s="107" t="e">
        <f t="shared" si="18"/>
        <v>#N/A</v>
      </c>
      <c r="W146" s="107" t="e">
        <f t="shared" si="18"/>
        <v>#N/A</v>
      </c>
      <c r="X146" s="107" t="e">
        <f t="shared" si="18"/>
        <v>#N/A</v>
      </c>
      <c r="Y146" s="107" t="e">
        <f t="shared" si="18"/>
        <v>#N/A</v>
      </c>
      <c r="Z146" s="107" t="e">
        <f t="shared" si="18"/>
        <v>#N/A</v>
      </c>
      <c r="AA146" s="107" t="e">
        <f t="shared" si="18"/>
        <v>#N/A</v>
      </c>
      <c r="AB146" s="107" t="e">
        <f t="shared" si="18"/>
        <v>#N/A</v>
      </c>
      <c r="AC146" s="107" t="e">
        <f t="shared" si="18"/>
        <v>#N/A</v>
      </c>
      <c r="AD146" s="107" t="e">
        <f t="shared" si="18"/>
        <v>#N/A</v>
      </c>
      <c r="AE146" s="107" t="e">
        <f t="shared" si="18"/>
        <v>#N/A</v>
      </c>
      <c r="AG146" s="78" t="str">
        <f>IF(SUM(AG148:AG153)&gt;0,AVERAGEIF(AG148:AG153, "&lt;&gt;0"),"")</f>
        <v/>
      </c>
    </row>
    <row r="147" spans="1:34" s="1" customFormat="1">
      <c r="F147" s="8"/>
      <c r="K147" s="29"/>
      <c r="L147"/>
      <c r="M147"/>
      <c r="N147"/>
      <c r="O147"/>
      <c r="P147"/>
      <c r="Q147"/>
      <c r="R147"/>
      <c r="S147"/>
      <c r="T147"/>
      <c r="U147"/>
      <c r="V147"/>
      <c r="W147"/>
      <c r="X147"/>
      <c r="Y147"/>
      <c r="Z147"/>
      <c r="AA147"/>
      <c r="AB147"/>
      <c r="AC147"/>
      <c r="AD147"/>
      <c r="AE147"/>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t="str">
        <f>IF('(1)'!$Q91&lt;&gt;0,'(1)'!$Q91,"")</f>
        <v/>
      </c>
      <c r="M148" t="str">
        <f>IF('(2)'!$Q91&lt;&gt;0,'(2)'!$Q91,"")</f>
        <v/>
      </c>
      <c r="N148" t="str">
        <f>IF('(3)'!$Q91&lt;&gt;0,'(3)'!$Q91,"")</f>
        <v/>
      </c>
      <c r="O148" t="str">
        <f>IF('(4)'!$Q91&lt;&gt;0,'(4)'!$Q91,"")</f>
        <v/>
      </c>
      <c r="P148" t="str">
        <f>IF('(5)'!$Q91&lt;&gt;0,'(5)'!$Q91,"")</f>
        <v/>
      </c>
      <c r="Q148" t="str">
        <f>IF('(6)'!$Q91&lt;&gt;0,'(6)'!$Q91,"")</f>
        <v/>
      </c>
      <c r="R148" t="str">
        <f>IF('(7)'!$Q91&lt;&gt;0,'(7)'!$Q91,"")</f>
        <v/>
      </c>
      <c r="S148" t="str">
        <f>IF('(8)'!$Q91&lt;&gt;0,'(8)'!$Q91,"")</f>
        <v/>
      </c>
      <c r="T148" t="str">
        <f>IF('(9)'!$Q91&lt;&gt;0,'(9)'!$Q91,"")</f>
        <v/>
      </c>
      <c r="U148" t="str">
        <f>IF('(10)'!$Q91&lt;&gt;0,'(10)'!$Q91,"")</f>
        <v/>
      </c>
      <c r="V148" t="str">
        <f>IF('(11)'!$Q91&lt;&gt;0,'(11)'!$Q91,"")</f>
        <v/>
      </c>
      <c r="W148" t="str">
        <f>IF('(12)'!$Q91&lt;&gt;0,'(12)'!$Q91,"")</f>
        <v/>
      </c>
      <c r="X148" t="str">
        <f>IF('(13)'!$Q91&lt;&gt;0,'(13)'!$Q91,"")</f>
        <v/>
      </c>
      <c r="Y148" t="str">
        <f>IF('(14)'!$Q91&lt;&gt;0,'(14)'!$Q91,"")</f>
        <v/>
      </c>
      <c r="Z148" t="str">
        <f>IF('(15)'!$Q91&lt;&gt;0,'(15)'!$Q91,"")</f>
        <v/>
      </c>
      <c r="AA148" t="str">
        <f>IF('(16)'!$Q91&lt;&gt;0,'(16)'!$Q91,"")</f>
        <v/>
      </c>
      <c r="AB148" t="str">
        <f>IF('(17)'!$Q91&lt;&gt;0,'(17)'!$Q91,"")</f>
        <v/>
      </c>
      <c r="AC148" t="str">
        <f>IF('(18)'!$Q91&lt;&gt;0,'(18)'!$Q91,"")</f>
        <v/>
      </c>
      <c r="AD148" t="str">
        <f>IF('(19)'!$Q91&lt;&gt;0,'(19)'!$Q91,"")</f>
        <v/>
      </c>
      <c r="AE148" t="str">
        <f>IF('(20)'!$Q91&lt;&gt;0,'(20)'!$Q91,"")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t="str">
        <f>IF('(1)'!$Q92&lt;&gt;0,'(1)'!$Q92,"")</f>
        <v/>
      </c>
      <c r="M149" t="str">
        <f>IF('(2)'!$Q92&lt;&gt;0,'(2)'!$Q92,"")</f>
        <v/>
      </c>
      <c r="N149" t="str">
        <f>IF('(3)'!$Q92&lt;&gt;0,'(3)'!$Q92,"")</f>
        <v/>
      </c>
      <c r="O149" t="str">
        <f>IF('(4)'!$Q92&lt;&gt;0,'(4)'!$Q92,"")</f>
        <v/>
      </c>
      <c r="P149" t="str">
        <f>IF('(5)'!$Q92&lt;&gt;0,'(5)'!$Q92,"")</f>
        <v/>
      </c>
      <c r="Q149" t="str">
        <f>IF('(6)'!$Q92&lt;&gt;0,'(6)'!$Q92,"")</f>
        <v/>
      </c>
      <c r="R149" t="str">
        <f>IF('(7)'!$Q92&lt;&gt;0,'(7)'!$Q92,"")</f>
        <v/>
      </c>
      <c r="S149" t="str">
        <f>IF('(8)'!$Q92&lt;&gt;0,'(8)'!$Q92,"")</f>
        <v/>
      </c>
      <c r="T149" t="str">
        <f>IF('(9)'!$Q92&lt;&gt;0,'(9)'!$Q92,"")</f>
        <v/>
      </c>
      <c r="U149" t="str">
        <f>IF('(10)'!$Q92&lt;&gt;0,'(10)'!$Q92,"")</f>
        <v/>
      </c>
      <c r="V149" t="str">
        <f>IF('(11)'!$Q92&lt;&gt;0,'(11)'!$Q92,"")</f>
        <v/>
      </c>
      <c r="W149" t="str">
        <f>IF('(12)'!$Q92&lt;&gt;0,'(12)'!$Q92,"")</f>
        <v/>
      </c>
      <c r="X149" t="str">
        <f>IF('(13)'!$Q92&lt;&gt;0,'(13)'!$Q92,"")</f>
        <v/>
      </c>
      <c r="Y149" t="str">
        <f>IF('(14)'!$Q92&lt;&gt;0,'(14)'!$Q92,"")</f>
        <v/>
      </c>
      <c r="Z149" t="str">
        <f>IF('(15)'!$Q92&lt;&gt;0,'(15)'!$Q92,"")</f>
        <v/>
      </c>
      <c r="AA149" t="str">
        <f>IF('(16)'!$Q92&lt;&gt;0,'(16)'!$Q92,"")</f>
        <v/>
      </c>
      <c r="AB149" t="str">
        <f>IF('(17)'!$Q92&lt;&gt;0,'(17)'!$Q92,"")</f>
        <v/>
      </c>
      <c r="AC149" t="str">
        <f>IF('(18)'!$Q92&lt;&gt;0,'(18)'!$Q92,"")</f>
        <v/>
      </c>
      <c r="AD149" t="str">
        <f>IF('(19)'!$Q92&lt;&gt;0,'(19)'!$Q92,"")</f>
        <v/>
      </c>
      <c r="AE149" t="str">
        <f>IF('(20)'!$Q92&lt;&gt;0,'(20)'!$Q92,"")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t="str">
        <f>IF('(1)'!$Q93&lt;&gt;0,'(1)'!$Q93,"")</f>
        <v/>
      </c>
      <c r="M150" t="str">
        <f>IF('(2)'!$Q93&lt;&gt;0,'(2)'!$Q93,"")</f>
        <v/>
      </c>
      <c r="N150" t="str">
        <f>IF('(3)'!$Q93&lt;&gt;0,'(3)'!$Q93,"")</f>
        <v/>
      </c>
      <c r="O150" t="str">
        <f>IF('(4)'!$Q93&lt;&gt;0,'(4)'!$Q93,"")</f>
        <v/>
      </c>
      <c r="P150" t="str">
        <f>IF('(5)'!$Q93&lt;&gt;0,'(5)'!$Q93,"")</f>
        <v/>
      </c>
      <c r="Q150" t="str">
        <f>IF('(6)'!$Q93&lt;&gt;0,'(6)'!$Q93,"")</f>
        <v/>
      </c>
      <c r="R150" t="str">
        <f>IF('(7)'!$Q93&lt;&gt;0,'(7)'!$Q93,"")</f>
        <v/>
      </c>
      <c r="S150" t="str">
        <f>IF('(8)'!$Q93&lt;&gt;0,'(8)'!$Q93,"")</f>
        <v/>
      </c>
      <c r="T150" t="str">
        <f>IF('(9)'!$Q93&lt;&gt;0,'(9)'!$Q93,"")</f>
        <v/>
      </c>
      <c r="U150" t="str">
        <f>IF('(10)'!$Q93&lt;&gt;0,'(10)'!$Q93,"")</f>
        <v/>
      </c>
      <c r="V150" t="str">
        <f>IF('(11)'!$Q93&lt;&gt;0,'(11)'!$Q93,"")</f>
        <v/>
      </c>
      <c r="W150" t="str">
        <f>IF('(12)'!$Q93&lt;&gt;0,'(12)'!$Q93,"")</f>
        <v/>
      </c>
      <c r="X150" t="str">
        <f>IF('(13)'!$Q93&lt;&gt;0,'(13)'!$Q93,"")</f>
        <v/>
      </c>
      <c r="Y150" t="str">
        <f>IF('(14)'!$Q93&lt;&gt;0,'(14)'!$Q93,"")</f>
        <v/>
      </c>
      <c r="Z150" t="str">
        <f>IF('(15)'!$Q93&lt;&gt;0,'(15)'!$Q93,"")</f>
        <v/>
      </c>
      <c r="AA150" t="str">
        <f>IF('(16)'!$Q93&lt;&gt;0,'(16)'!$Q93,"")</f>
        <v/>
      </c>
      <c r="AB150" t="str">
        <f>IF('(17)'!$Q93&lt;&gt;0,'(17)'!$Q93,"")</f>
        <v/>
      </c>
      <c r="AC150" t="str">
        <f>IF('(18)'!$Q93&lt;&gt;0,'(18)'!$Q93,"")</f>
        <v/>
      </c>
      <c r="AD150" t="str">
        <f>IF('(19)'!$Q93&lt;&gt;0,'(19)'!$Q93,"")</f>
        <v/>
      </c>
      <c r="AE150" t="str">
        <f>IF('(20)'!$Q93&lt;&gt;0,'(20)'!$Q93,"")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t="str">
        <f>IF('(1)'!$Q94&lt;&gt;0,'(1)'!$Q94,"")</f>
        <v/>
      </c>
      <c r="M151" t="str">
        <f>IF('(2)'!$Q94&lt;&gt;0,'(2)'!$Q94,"")</f>
        <v/>
      </c>
      <c r="N151" t="str">
        <f>IF('(3)'!$Q94&lt;&gt;0,'(3)'!$Q94,"")</f>
        <v/>
      </c>
      <c r="O151" t="str">
        <f>IF('(4)'!$Q94&lt;&gt;0,'(4)'!$Q94,"")</f>
        <v/>
      </c>
      <c r="P151" t="str">
        <f>IF('(5)'!$Q94&lt;&gt;0,'(5)'!$Q94,"")</f>
        <v/>
      </c>
      <c r="Q151" t="str">
        <f>IF('(6)'!$Q94&lt;&gt;0,'(6)'!$Q94,"")</f>
        <v/>
      </c>
      <c r="R151" t="str">
        <f>IF('(7)'!$Q94&lt;&gt;0,'(7)'!$Q94,"")</f>
        <v/>
      </c>
      <c r="S151" t="str">
        <f>IF('(8)'!$Q94&lt;&gt;0,'(8)'!$Q94,"")</f>
        <v/>
      </c>
      <c r="T151" t="str">
        <f>IF('(9)'!$Q94&lt;&gt;0,'(9)'!$Q94,"")</f>
        <v/>
      </c>
      <c r="U151" t="str">
        <f>IF('(10)'!$Q94&lt;&gt;0,'(10)'!$Q94,"")</f>
        <v/>
      </c>
      <c r="V151" t="str">
        <f>IF('(11)'!$Q94&lt;&gt;0,'(11)'!$Q94,"")</f>
        <v/>
      </c>
      <c r="W151" t="str">
        <f>IF('(12)'!$Q94&lt;&gt;0,'(12)'!$Q94,"")</f>
        <v/>
      </c>
      <c r="X151" t="str">
        <f>IF('(13)'!$Q94&lt;&gt;0,'(13)'!$Q94,"")</f>
        <v/>
      </c>
      <c r="Y151" t="str">
        <f>IF('(14)'!$Q94&lt;&gt;0,'(14)'!$Q94,"")</f>
        <v/>
      </c>
      <c r="Z151" t="str">
        <f>IF('(15)'!$Q94&lt;&gt;0,'(15)'!$Q94,"")</f>
        <v/>
      </c>
      <c r="AA151" t="str">
        <f>IF('(16)'!$Q94&lt;&gt;0,'(16)'!$Q94,"")</f>
        <v/>
      </c>
      <c r="AB151" t="str">
        <f>IF('(17)'!$Q94&lt;&gt;0,'(17)'!$Q94,"")</f>
        <v/>
      </c>
      <c r="AC151" t="str">
        <f>IF('(18)'!$Q94&lt;&gt;0,'(18)'!$Q94,"")</f>
        <v/>
      </c>
      <c r="AD151" t="str">
        <f>IF('(19)'!$Q94&lt;&gt;0,'(19)'!$Q94,"")</f>
        <v/>
      </c>
      <c r="AE151" t="str">
        <f>IF('(20)'!$Q94&lt;&gt;0,'(20)'!$Q94,"")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t="str">
        <f>IF('(1)'!$Q95&lt;&gt;0,'(1)'!$Q95,"")</f>
        <v/>
      </c>
      <c r="M152" t="str">
        <f>IF('(2)'!$Q95&lt;&gt;0,'(2)'!$Q95,"")</f>
        <v/>
      </c>
      <c r="N152" t="str">
        <f>IF('(3)'!$Q95&lt;&gt;0,'(3)'!$Q95,"")</f>
        <v/>
      </c>
      <c r="O152" t="str">
        <f>IF('(4)'!$Q95&lt;&gt;0,'(4)'!$Q95,"")</f>
        <v/>
      </c>
      <c r="P152" t="str">
        <f>IF('(5)'!$Q95&lt;&gt;0,'(5)'!$Q95,"")</f>
        <v/>
      </c>
      <c r="Q152" t="str">
        <f>IF('(6)'!$Q95&lt;&gt;0,'(6)'!$Q95,"")</f>
        <v/>
      </c>
      <c r="R152" t="str">
        <f>IF('(7)'!$Q95&lt;&gt;0,'(7)'!$Q95,"")</f>
        <v/>
      </c>
      <c r="S152" t="str">
        <f>IF('(8)'!$Q95&lt;&gt;0,'(8)'!$Q95,"")</f>
        <v/>
      </c>
      <c r="T152" t="str">
        <f>IF('(9)'!$Q95&lt;&gt;0,'(9)'!$Q95,"")</f>
        <v/>
      </c>
      <c r="U152" t="str">
        <f>IF('(10)'!$Q95&lt;&gt;0,'(10)'!$Q95,"")</f>
        <v/>
      </c>
      <c r="V152" t="str">
        <f>IF('(11)'!$Q95&lt;&gt;0,'(11)'!$Q95,"")</f>
        <v/>
      </c>
      <c r="W152" t="str">
        <f>IF('(12)'!$Q95&lt;&gt;0,'(12)'!$Q95,"")</f>
        <v/>
      </c>
      <c r="X152" t="str">
        <f>IF('(13)'!$Q95&lt;&gt;0,'(13)'!$Q95,"")</f>
        <v/>
      </c>
      <c r="Y152" t="str">
        <f>IF('(14)'!$Q95&lt;&gt;0,'(14)'!$Q95,"")</f>
        <v/>
      </c>
      <c r="Z152" t="str">
        <f>IF('(15)'!$Q95&lt;&gt;0,'(15)'!$Q95,"")</f>
        <v/>
      </c>
      <c r="AA152" t="str">
        <f>IF('(16)'!$Q95&lt;&gt;0,'(16)'!$Q95,"")</f>
        <v/>
      </c>
      <c r="AB152" t="str">
        <f>IF('(17)'!$Q95&lt;&gt;0,'(17)'!$Q95,"")</f>
        <v/>
      </c>
      <c r="AC152" t="str">
        <f>IF('(18)'!$Q95&lt;&gt;0,'(18)'!$Q95,"")</f>
        <v/>
      </c>
      <c r="AD152" t="str">
        <f>IF('(19)'!$Q95&lt;&gt;0,'(19)'!$Q95,"")</f>
        <v/>
      </c>
      <c r="AE152" t="str">
        <f>IF('(20)'!$Q95&lt;&gt;0,'(20)'!$Q95,"")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t="str">
        <f>IF('(1)'!$Q96&lt;&gt;0,'(1)'!$Q96,"")</f>
        <v/>
      </c>
      <c r="M153" t="str">
        <f>IF('(2)'!$Q96&lt;&gt;0,'(2)'!$Q96,"")</f>
        <v/>
      </c>
      <c r="N153" t="str">
        <f>IF('(3)'!$Q96&lt;&gt;0,'(3)'!$Q96,"")</f>
        <v/>
      </c>
      <c r="O153" t="str">
        <f>IF('(4)'!$Q96&lt;&gt;0,'(4)'!$Q96,"")</f>
        <v/>
      </c>
      <c r="P153" t="str">
        <f>IF('(5)'!$Q96&lt;&gt;0,'(5)'!$Q96,"")</f>
        <v/>
      </c>
      <c r="Q153" t="str">
        <f>IF('(6)'!$Q96&lt;&gt;0,'(6)'!$Q96,"")</f>
        <v/>
      </c>
      <c r="R153" t="str">
        <f>IF('(7)'!$Q96&lt;&gt;0,'(7)'!$Q96,"")</f>
        <v/>
      </c>
      <c r="S153" t="str">
        <f>IF('(8)'!$Q96&lt;&gt;0,'(8)'!$Q96,"")</f>
        <v/>
      </c>
      <c r="T153" t="str">
        <f>IF('(9)'!$Q96&lt;&gt;0,'(9)'!$Q96,"")</f>
        <v/>
      </c>
      <c r="U153" t="str">
        <f>IF('(10)'!$Q96&lt;&gt;0,'(10)'!$Q96,"")</f>
        <v/>
      </c>
      <c r="V153" t="str">
        <f>IF('(11)'!$Q96&lt;&gt;0,'(11)'!$Q96,"")</f>
        <v/>
      </c>
      <c r="W153" t="str">
        <f>IF('(12)'!$Q96&lt;&gt;0,'(12)'!$Q96,"")</f>
        <v/>
      </c>
      <c r="X153" t="str">
        <f>IF('(13)'!$Q96&lt;&gt;0,'(13)'!$Q96,"")</f>
        <v/>
      </c>
      <c r="Y153" t="str">
        <f>IF('(14)'!$Q96&lt;&gt;0,'(14)'!$Q96,"")</f>
        <v/>
      </c>
      <c r="Z153" t="str">
        <f>IF('(15)'!$Q96&lt;&gt;0,'(15)'!$Q96,"")</f>
        <v/>
      </c>
      <c r="AA153" t="str">
        <f>IF('(16)'!$Q96&lt;&gt;0,'(16)'!$Q96,"")</f>
        <v/>
      </c>
      <c r="AB153" t="str">
        <f>IF('(17)'!$Q96&lt;&gt;0,'(17)'!$Q96,"")</f>
        <v/>
      </c>
      <c r="AC153" t="str">
        <f>IF('(18)'!$Q96&lt;&gt;0,'(18)'!$Q96,"")</f>
        <v/>
      </c>
      <c r="AD153" t="str">
        <f>IF('(19)'!$Q96&lt;&gt;0,'(19)'!$Q96,"")</f>
        <v/>
      </c>
      <c r="AE153" t="str">
        <f>IF('(20)'!$Q96&lt;&gt;0,'(20)'!$Q96,"")</f>
        <v/>
      </c>
      <c r="AG153" s="1" t="str">
        <f t="shared" si="21"/>
        <v/>
      </c>
      <c r="AH153" s="1"/>
    </row>
    <row r="154" spans="1:34" s="1" customFormat="1">
      <c r="F154" s="8"/>
      <c r="K154" s="29"/>
      <c r="L154"/>
      <c r="M154"/>
      <c r="N154"/>
      <c r="O154"/>
      <c r="P154"/>
      <c r="Q154"/>
      <c r="R154"/>
      <c r="S154"/>
      <c r="T154"/>
      <c r="U154"/>
      <c r="V154"/>
      <c r="W154"/>
      <c r="X154"/>
      <c r="Y154"/>
      <c r="Z154"/>
      <c r="AA154"/>
      <c r="AB154"/>
      <c r="AC154"/>
      <c r="AD154"/>
      <c r="AE154"/>
    </row>
    <row r="155" spans="1:34" s="1" customFormat="1">
      <c r="A155" s="25">
        <f>(AG155/60)*10</f>
        <v>0.80555555555555547</v>
      </c>
      <c r="B155" s="756" t="str">
        <f>REPT("|",AG155*14)</f>
        <v>|||||||||||||||||||||||||||||||||||||||||||||||||||||||||||||||||||</v>
      </c>
      <c r="C155" s="784"/>
      <c r="D155" s="9" t="s">
        <v>101</v>
      </c>
      <c r="F155" s="1" t="s">
        <v>160</v>
      </c>
      <c r="K155" s="29"/>
      <c r="L155" s="107" t="e">
        <f>IF(SUM(L157:L161)&gt;0,AVERAGEIF(L157:L161, "&lt;&gt;0"),NA())</f>
        <v>#N/A</v>
      </c>
      <c r="M155" s="107" t="e">
        <f t="shared" ref="M155:AE155" si="22">IF(SUM(M157:M161)&gt;0,AVERAGEIF(M157:M161, "&lt;&gt;0"),NA())</f>
        <v>#N/A</v>
      </c>
      <c r="N155" s="107">
        <f t="shared" si="22"/>
        <v>5</v>
      </c>
      <c r="O155" s="107">
        <f t="shared" si="22"/>
        <v>5</v>
      </c>
      <c r="P155" s="107">
        <f t="shared" si="22"/>
        <v>4.5</v>
      </c>
      <c r="Q155" s="107" t="e">
        <f t="shared" si="22"/>
        <v>#N/A</v>
      </c>
      <c r="R155" s="107" t="e">
        <f t="shared" si="22"/>
        <v>#N/A</v>
      </c>
      <c r="S155" s="107" t="e">
        <f t="shared" si="22"/>
        <v>#N/A</v>
      </c>
      <c r="T155" s="107" t="e">
        <f t="shared" si="22"/>
        <v>#N/A</v>
      </c>
      <c r="U155" s="107" t="e">
        <f t="shared" si="22"/>
        <v>#N/A</v>
      </c>
      <c r="V155" s="107" t="e">
        <f t="shared" si="22"/>
        <v>#N/A</v>
      </c>
      <c r="W155" s="107" t="e">
        <f t="shared" si="22"/>
        <v>#N/A</v>
      </c>
      <c r="X155" s="107" t="e">
        <f t="shared" si="22"/>
        <v>#N/A</v>
      </c>
      <c r="Y155" s="107" t="e">
        <f t="shared" si="22"/>
        <v>#N/A</v>
      </c>
      <c r="Z155" s="107" t="e">
        <f t="shared" si="22"/>
        <v>#N/A</v>
      </c>
      <c r="AA155" s="107" t="e">
        <f t="shared" si="22"/>
        <v>#N/A</v>
      </c>
      <c r="AB155" s="107" t="e">
        <f t="shared" si="22"/>
        <v>#N/A</v>
      </c>
      <c r="AC155" s="107" t="e">
        <f t="shared" si="22"/>
        <v>#N/A</v>
      </c>
      <c r="AD155" s="107" t="e">
        <f t="shared" si="22"/>
        <v>#N/A</v>
      </c>
      <c r="AE155" s="107" t="e">
        <f t="shared" si="22"/>
        <v>#N/A</v>
      </c>
      <c r="AG155" s="78">
        <f>IF(SUM(AG157:AG161)&gt;0,AVERAGEIF(AG157:AG161, "&lt;&gt;0"),"")</f>
        <v>4.833333333333333</v>
      </c>
    </row>
    <row r="156" spans="1:34" s="1" customFormat="1">
      <c r="F156" s="8"/>
      <c r="K156" s="29"/>
      <c r="L156"/>
      <c r="M156"/>
      <c r="N156"/>
      <c r="O156"/>
      <c r="P156"/>
      <c r="Q156"/>
      <c r="R156"/>
      <c r="S156"/>
      <c r="T156"/>
      <c r="U156"/>
      <c r="V156"/>
      <c r="W156"/>
      <c r="X156"/>
      <c r="Y156"/>
      <c r="Z156"/>
      <c r="AA156"/>
      <c r="AB156"/>
      <c r="AC156"/>
      <c r="AD156"/>
      <c r="AE156"/>
    </row>
    <row r="157" spans="1:34" ht="16.5">
      <c r="A157" s="1"/>
      <c r="B157" s="26">
        <f>(AG157/60)*10</f>
        <v>0.83333333333333326</v>
      </c>
      <c r="C157" s="789" t="str">
        <f>REPT("|",AG157*14)</f>
        <v>||||||||||||||||||||||||||||||||||||||||||||||||||||||||||||||||||||||</v>
      </c>
      <c r="D157" s="790"/>
      <c r="F157" s="8" t="s">
        <v>35</v>
      </c>
      <c r="G157" s="13" t="s">
        <v>306</v>
      </c>
      <c r="H157" s="11"/>
      <c r="I157" s="11"/>
      <c r="J157" s="11"/>
      <c r="K157" s="29" t="s">
        <v>35</v>
      </c>
      <c r="L157" t="str">
        <f>IF('(1)'!$Q100&lt;&gt;0,'(1)'!$Q100,"")</f>
        <v/>
      </c>
      <c r="M157" t="str">
        <f>IF('(2)'!$Q100&lt;&gt;0,'(2)'!$Q100,"")</f>
        <v/>
      </c>
      <c r="N157" t="str">
        <f>IF('(3)'!$Q100&lt;&gt;0,'(3)'!$Q100,"")</f>
        <v/>
      </c>
      <c r="O157" t="str">
        <f>IF('(4)'!$Q100&lt;&gt;0,'(4)'!$Q100,"")</f>
        <v/>
      </c>
      <c r="P157">
        <f>IF('(5)'!$Q100&lt;&gt;0,'(5)'!$Q100,"")</f>
        <v>5</v>
      </c>
      <c r="Q157" t="str">
        <f>IF('(6)'!$Q100&lt;&gt;0,'(6)'!$Q100,"")</f>
        <v/>
      </c>
      <c r="R157" t="str">
        <f>IF('(7)'!$Q100&lt;&gt;0,'(7)'!$Q100,"")</f>
        <v/>
      </c>
      <c r="S157" t="str">
        <f>IF('(8)'!$Q100&lt;&gt;0,'(8)'!$Q100,"")</f>
        <v/>
      </c>
      <c r="T157" t="str">
        <f>IF('(9)'!$Q100&lt;&gt;0,'(9)'!$Q100,"")</f>
        <v/>
      </c>
      <c r="U157" t="str">
        <f>IF('(10)'!$Q100&lt;&gt;0,'(10)'!$Q100,"")</f>
        <v/>
      </c>
      <c r="V157" t="str">
        <f>IF('(11)'!$Q100&lt;&gt;0,'(11)'!$Q100,"")</f>
        <v/>
      </c>
      <c r="W157" t="str">
        <f>IF('(12)'!$Q100&lt;&gt;0,'(12)'!$Q100,"")</f>
        <v/>
      </c>
      <c r="X157" t="str">
        <f>IF('(13)'!$Q100&lt;&gt;0,'(13)'!$Q100,"")</f>
        <v/>
      </c>
      <c r="Y157" t="str">
        <f>IF('(14)'!$Q100&lt;&gt;0,'(14)'!$Q100,"")</f>
        <v/>
      </c>
      <c r="Z157" t="str">
        <f>IF('(15)'!$Q100&lt;&gt;0,'(15)'!$Q100,"")</f>
        <v/>
      </c>
      <c r="AA157" t="str">
        <f>IF('(16)'!$Q100&lt;&gt;0,'(16)'!$Q100,"")</f>
        <v/>
      </c>
      <c r="AB157" t="str">
        <f>IF('(17)'!$Q100&lt;&gt;0,'(17)'!$Q100,"")</f>
        <v/>
      </c>
      <c r="AC157" t="str">
        <f>IF('(18)'!$Q100&lt;&gt;0,'(18)'!$Q100,"")</f>
        <v/>
      </c>
      <c r="AD157" t="str">
        <f>IF('(19)'!$Q100&lt;&gt;0,'(19)'!$Q100,"")</f>
        <v/>
      </c>
      <c r="AE157" t="str">
        <f>IF('(20)'!$Q100&lt;&gt;0,'(20)'!$Q100,"")</f>
        <v/>
      </c>
      <c r="AG157" s="1">
        <f>IF(SUM(L157:AE157)=0,"",AVERAGEIF(L157:AE157,"&gt;0"))</f>
        <v>5</v>
      </c>
      <c r="AH157" s="1"/>
    </row>
    <row r="158" spans="1:34" ht="16.5">
      <c r="A158" s="1"/>
      <c r="B158" s="26">
        <f>(AG158/60)*10</f>
        <v>0.66666666666666663</v>
      </c>
      <c r="C158" s="789" t="str">
        <f>REPT("|",AG158*14)</f>
        <v>||||||||||||||||||||||||||||||||||||||||||||||||||||||||</v>
      </c>
      <c r="D158" s="790"/>
      <c r="F158" s="8" t="s">
        <v>36</v>
      </c>
      <c r="G158" s="13" t="s">
        <v>307</v>
      </c>
      <c r="H158" s="11"/>
      <c r="I158" s="11"/>
      <c r="J158" s="11"/>
      <c r="K158" s="29" t="s">
        <v>36</v>
      </c>
      <c r="L158" t="str">
        <f>IF('(1)'!$Q101&lt;&gt;0,'(1)'!$Q101,"")</f>
        <v/>
      </c>
      <c r="M158" t="str">
        <f>IF('(2)'!$Q101&lt;&gt;0,'(2)'!$Q101,"")</f>
        <v/>
      </c>
      <c r="N158" t="str">
        <f>IF('(3)'!$Q101&lt;&gt;0,'(3)'!$Q101,"")</f>
        <v/>
      </c>
      <c r="O158">
        <f>IF('(4)'!$Q101&lt;&gt;0,'(4)'!$Q101,"")</f>
        <v>4</v>
      </c>
      <c r="P158">
        <f>IF('(5)'!$Q101&lt;&gt;0,'(5)'!$Q101,"")</f>
        <v>4</v>
      </c>
      <c r="Q158" t="str">
        <f>IF('(6)'!$Q101&lt;&gt;0,'(6)'!$Q101,"")</f>
        <v/>
      </c>
      <c r="R158" t="str">
        <f>IF('(7)'!$Q101&lt;&gt;0,'(7)'!$Q101,"")</f>
        <v/>
      </c>
      <c r="S158" t="str">
        <f>IF('(8)'!$Q101&lt;&gt;0,'(8)'!$Q101,"")</f>
        <v/>
      </c>
      <c r="T158" t="str">
        <f>IF('(9)'!$Q101&lt;&gt;0,'(9)'!$Q101,"")</f>
        <v/>
      </c>
      <c r="U158" t="str">
        <f>IF('(10)'!$Q101&lt;&gt;0,'(10)'!$Q101,"")</f>
        <v/>
      </c>
      <c r="V158" t="str">
        <f>IF('(11)'!$Q101&lt;&gt;0,'(11)'!$Q101,"")</f>
        <v/>
      </c>
      <c r="W158" t="str">
        <f>IF('(12)'!$Q101&lt;&gt;0,'(12)'!$Q101,"")</f>
        <v/>
      </c>
      <c r="X158" t="str">
        <f>IF('(13)'!$Q101&lt;&gt;0,'(13)'!$Q101,"")</f>
        <v/>
      </c>
      <c r="Y158" t="str">
        <f>IF('(14)'!$Q101&lt;&gt;0,'(14)'!$Q101,"")</f>
        <v/>
      </c>
      <c r="Z158" t="str">
        <f>IF('(15)'!$Q101&lt;&gt;0,'(15)'!$Q101,"")</f>
        <v/>
      </c>
      <c r="AA158" t="str">
        <f>IF('(16)'!$Q101&lt;&gt;0,'(16)'!$Q101,"")</f>
        <v/>
      </c>
      <c r="AB158" t="str">
        <f>IF('(17)'!$Q101&lt;&gt;0,'(17)'!$Q101,"")</f>
        <v/>
      </c>
      <c r="AC158" t="str">
        <f>IF('(18)'!$Q101&lt;&gt;0,'(18)'!$Q101,"")</f>
        <v/>
      </c>
      <c r="AD158" t="str">
        <f>IF('(19)'!$Q101&lt;&gt;0,'(19)'!$Q101,"")</f>
        <v/>
      </c>
      <c r="AE158" t="str">
        <f>IF('(20)'!$Q101&lt;&gt;0,'(20)'!$Q101,"")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t="str">
        <f>IF('(1)'!$Q102&lt;&gt;0,'(1)'!$Q102,"")</f>
        <v/>
      </c>
      <c r="M159" t="str">
        <f>IF('(2)'!$Q102&lt;&gt;0,'(2)'!$Q102,"")</f>
        <v/>
      </c>
      <c r="N159" t="str">
        <f>IF('(3)'!$Q102&lt;&gt;0,'(3)'!$Q102,"")</f>
        <v/>
      </c>
      <c r="O159" t="str">
        <f>IF('(4)'!$Q102&lt;&gt;0,'(4)'!$Q102,"")</f>
        <v/>
      </c>
      <c r="P159" t="str">
        <f>IF('(5)'!$Q102&lt;&gt;0,'(5)'!$Q102,"")</f>
        <v/>
      </c>
      <c r="Q159" t="str">
        <f>IF('(6)'!$Q102&lt;&gt;0,'(6)'!$Q102,"")</f>
        <v/>
      </c>
      <c r="R159" t="str">
        <f>IF('(7)'!$Q102&lt;&gt;0,'(7)'!$Q102,"")</f>
        <v/>
      </c>
      <c r="S159" t="str">
        <f>IF('(8)'!$Q102&lt;&gt;0,'(8)'!$Q102,"")</f>
        <v/>
      </c>
      <c r="T159" t="str">
        <f>IF('(9)'!$Q102&lt;&gt;0,'(9)'!$Q102,"")</f>
        <v/>
      </c>
      <c r="U159" t="str">
        <f>IF('(10)'!$Q102&lt;&gt;0,'(10)'!$Q102,"")</f>
        <v/>
      </c>
      <c r="V159" t="str">
        <f>IF('(11)'!$Q102&lt;&gt;0,'(11)'!$Q102,"")</f>
        <v/>
      </c>
      <c r="W159" t="str">
        <f>IF('(12)'!$Q102&lt;&gt;0,'(12)'!$Q102,"")</f>
        <v/>
      </c>
      <c r="X159" t="str">
        <f>IF('(13)'!$Q102&lt;&gt;0,'(13)'!$Q102,"")</f>
        <v/>
      </c>
      <c r="Y159" t="str">
        <f>IF('(14)'!$Q102&lt;&gt;0,'(14)'!$Q102,"")</f>
        <v/>
      </c>
      <c r="Z159" t="str">
        <f>IF('(15)'!$Q102&lt;&gt;0,'(15)'!$Q102,"")</f>
        <v/>
      </c>
      <c r="AA159" t="str">
        <f>IF('(16)'!$Q102&lt;&gt;0,'(16)'!$Q102,"")</f>
        <v/>
      </c>
      <c r="AB159" t="str">
        <f>IF('(17)'!$Q102&lt;&gt;0,'(17)'!$Q102,"")</f>
        <v/>
      </c>
      <c r="AC159" t="str">
        <f>IF('(18)'!$Q102&lt;&gt;0,'(18)'!$Q102,"")</f>
        <v/>
      </c>
      <c r="AD159" t="str">
        <f>IF('(19)'!$Q102&lt;&gt;0,'(19)'!$Q102,"")</f>
        <v/>
      </c>
      <c r="AE159" t="str">
        <f>IF('(20)'!$Q102&lt;&gt;0,'(20)'!$Q102,"")</f>
        <v/>
      </c>
      <c r="AG159" s="1" t="str">
        <f>IF(SUM(L159:AE159)=0,"",AVERAGEIF(L159:AE159,"&gt;0"))</f>
        <v/>
      </c>
      <c r="AH159" s="1"/>
    </row>
    <row r="160" spans="1:34" ht="16.5">
      <c r="A160" s="1"/>
      <c r="B160" s="26">
        <f>(AG160/60)*10</f>
        <v>0.91666666666666663</v>
      </c>
      <c r="C160" s="789" t="str">
        <f>REPT("|",AG160*14)</f>
        <v>|||||||||||||||||||||||||||||||||||||||||||||||||||||||||||||||||||||||||||||</v>
      </c>
      <c r="D160" s="790"/>
      <c r="F160" s="8" t="s">
        <v>38</v>
      </c>
      <c r="G160" s="13" t="s">
        <v>309</v>
      </c>
      <c r="H160" s="11"/>
      <c r="I160" s="11"/>
      <c r="J160" s="11"/>
      <c r="K160" s="29" t="s">
        <v>38</v>
      </c>
      <c r="L160" t="str">
        <f>IF('(1)'!$Q103&lt;&gt;0,'(1)'!$Q103,"")</f>
        <v/>
      </c>
      <c r="M160" t="str">
        <f>IF('(2)'!$Q103&lt;&gt;0,'(2)'!$Q103,"")</f>
        <v/>
      </c>
      <c r="N160">
        <f>IF('(3)'!$Q103&lt;&gt;0,'(3)'!$Q103,"")</f>
        <v>5</v>
      </c>
      <c r="O160">
        <f>IF('(4)'!$Q103&lt;&gt;0,'(4)'!$Q103,"")</f>
        <v>6</v>
      </c>
      <c r="P160" t="str">
        <f>IF('(5)'!$Q103&lt;&gt;0,'(5)'!$Q103,"")</f>
        <v/>
      </c>
      <c r="Q160" t="str">
        <f>IF('(6)'!$Q103&lt;&gt;0,'(6)'!$Q103,"")</f>
        <v/>
      </c>
      <c r="R160" t="str">
        <f>IF('(7)'!$Q103&lt;&gt;0,'(7)'!$Q103,"")</f>
        <v/>
      </c>
      <c r="S160" t="str">
        <f>IF('(8)'!$Q103&lt;&gt;0,'(8)'!$Q103,"")</f>
        <v/>
      </c>
      <c r="T160" t="str">
        <f>IF('(9)'!$Q103&lt;&gt;0,'(9)'!$Q103,"")</f>
        <v/>
      </c>
      <c r="U160" t="str">
        <f>IF('(10)'!$Q103&lt;&gt;0,'(10)'!$Q103,"")</f>
        <v/>
      </c>
      <c r="V160" t="str">
        <f>IF('(11)'!$Q103&lt;&gt;0,'(11)'!$Q103,"")</f>
        <v/>
      </c>
      <c r="W160" t="str">
        <f>IF('(12)'!$Q103&lt;&gt;0,'(12)'!$Q103,"")</f>
        <v/>
      </c>
      <c r="X160" t="str">
        <f>IF('(13)'!$Q103&lt;&gt;0,'(13)'!$Q103,"")</f>
        <v/>
      </c>
      <c r="Y160" t="str">
        <f>IF('(14)'!$Q103&lt;&gt;0,'(14)'!$Q103,"")</f>
        <v/>
      </c>
      <c r="Z160" t="str">
        <f>IF('(15)'!$Q103&lt;&gt;0,'(15)'!$Q103,"")</f>
        <v/>
      </c>
      <c r="AA160" t="str">
        <f>IF('(16)'!$Q103&lt;&gt;0,'(16)'!$Q103,"")</f>
        <v/>
      </c>
      <c r="AB160" t="str">
        <f>IF('(17)'!$Q103&lt;&gt;0,'(17)'!$Q103,"")</f>
        <v/>
      </c>
      <c r="AC160" t="str">
        <f>IF('(18)'!$Q103&lt;&gt;0,'(18)'!$Q103,"")</f>
        <v/>
      </c>
      <c r="AD160" t="str">
        <f>IF('(19)'!$Q103&lt;&gt;0,'(19)'!$Q103,"")</f>
        <v/>
      </c>
      <c r="AE160" t="str">
        <f>IF('(20)'!$Q103&lt;&gt;0,'(20)'!$Q103,"")</f>
        <v/>
      </c>
      <c r="AG160" s="1">
        <f>IF(SUM(L160:AE160)=0,"",AVERAGEIF(L160:AE160,"&gt;0"))</f>
        <v>5.5</v>
      </c>
      <c r="AH160" s="1"/>
    </row>
    <row r="161" spans="1:34" ht="16.5">
      <c r="A161" s="1"/>
      <c r="B161" s="26" t="e">
        <f>(AG161/60)*10</f>
        <v>#VALUE!</v>
      </c>
      <c r="C161" s="789" t="e">
        <f>REPT("|",AG161*14)</f>
        <v>#VALUE!</v>
      </c>
      <c r="D161" s="790"/>
      <c r="F161" s="8" t="s">
        <v>39</v>
      </c>
      <c r="G161" s="13" t="s">
        <v>310</v>
      </c>
      <c r="H161" s="11"/>
      <c r="I161" s="11"/>
      <c r="J161" s="11"/>
      <c r="K161" s="29" t="s">
        <v>39</v>
      </c>
      <c r="L161" t="str">
        <f>IF('(1)'!$Q104&lt;&gt;0,'(1)'!$Q104,"")</f>
        <v/>
      </c>
      <c r="M161" t="str">
        <f>IF('(2)'!$Q104&lt;&gt;0,'(2)'!$Q104,"")</f>
        <v/>
      </c>
      <c r="N161" t="str">
        <f>IF('(3)'!$Q104&lt;&gt;0,'(3)'!$Q104,"")</f>
        <v/>
      </c>
      <c r="O161" t="str">
        <f>IF('(4)'!$Q104&lt;&gt;0,'(4)'!$Q104,"")</f>
        <v/>
      </c>
      <c r="P161" t="str">
        <f>IF('(5)'!$Q104&lt;&gt;0,'(5)'!$Q104,"")</f>
        <v/>
      </c>
      <c r="Q161" t="str">
        <f>IF('(6)'!$Q104&lt;&gt;0,'(6)'!$Q104,"")</f>
        <v/>
      </c>
      <c r="R161" t="str">
        <f>IF('(7)'!$Q104&lt;&gt;0,'(7)'!$Q104,"")</f>
        <v/>
      </c>
      <c r="S161" t="str">
        <f>IF('(8)'!$Q104&lt;&gt;0,'(8)'!$Q104,"")</f>
        <v/>
      </c>
      <c r="T161" t="str">
        <f>IF('(9)'!$Q104&lt;&gt;0,'(9)'!$Q104,"")</f>
        <v/>
      </c>
      <c r="U161" t="str">
        <f>IF('(10)'!$Q104&lt;&gt;0,'(10)'!$Q104,"")</f>
        <v/>
      </c>
      <c r="V161" t="str">
        <f>IF('(11)'!$Q104&lt;&gt;0,'(11)'!$Q104,"")</f>
        <v/>
      </c>
      <c r="W161" t="str">
        <f>IF('(12)'!$Q104&lt;&gt;0,'(12)'!$Q104,"")</f>
        <v/>
      </c>
      <c r="X161" t="str">
        <f>IF('(13)'!$Q104&lt;&gt;0,'(13)'!$Q104,"")</f>
        <v/>
      </c>
      <c r="Y161" t="str">
        <f>IF('(14)'!$Q104&lt;&gt;0,'(14)'!$Q104,"")</f>
        <v/>
      </c>
      <c r="Z161" t="str">
        <f>IF('(15)'!$Q104&lt;&gt;0,'(15)'!$Q104,"")</f>
        <v/>
      </c>
      <c r="AA161" t="str">
        <f>IF('(16)'!$Q104&lt;&gt;0,'(16)'!$Q104,"")</f>
        <v/>
      </c>
      <c r="AB161" t="str">
        <f>IF('(17)'!$Q104&lt;&gt;0,'(17)'!$Q104,"")</f>
        <v/>
      </c>
      <c r="AC161" t="str">
        <f>IF('(18)'!$Q104&lt;&gt;0,'(18)'!$Q104,"")</f>
        <v/>
      </c>
      <c r="AD161" t="str">
        <f>IF('(19)'!$Q104&lt;&gt;0,'(19)'!$Q104,"")</f>
        <v/>
      </c>
      <c r="AE161" t="str">
        <f>IF('(20)'!$Q104&lt;&gt;0,'(20)'!$Q104,"")</f>
        <v/>
      </c>
      <c r="AG161" s="1" t="str">
        <f>IF(SUM(L161:AE161)=0,"",AVERAGEIF(L161:AE161,"&gt;0"))</f>
        <v/>
      </c>
      <c r="AH161" s="1"/>
    </row>
    <row r="162" spans="1:34" s="1" customFormat="1">
      <c r="F162" s="8"/>
      <c r="K162" s="29"/>
      <c r="L162"/>
      <c r="M162"/>
      <c r="N162"/>
      <c r="O162"/>
      <c r="P162"/>
      <c r="Q162"/>
      <c r="R162"/>
      <c r="S162"/>
      <c r="T162"/>
      <c r="U162"/>
      <c r="V162"/>
      <c r="W162"/>
      <c r="X162"/>
      <c r="Y162"/>
      <c r="Z162"/>
      <c r="AA162"/>
      <c r="AB162"/>
      <c r="AC162"/>
      <c r="AD162"/>
      <c r="AE162"/>
    </row>
    <row r="163" spans="1:34" s="1" customFormat="1">
      <c r="A163" s="25">
        <f>(AG163/60)*10</f>
        <v>0.83333333333333326</v>
      </c>
      <c r="B163" s="756" t="str">
        <f>REPT("|",AG163*14)</f>
        <v>||||||||||||||||||||||||||||||||||||||||||||||||||||||||||||||||||||||</v>
      </c>
      <c r="C163" s="784"/>
      <c r="D163" s="9" t="s">
        <v>102</v>
      </c>
      <c r="F163" s="1" t="s">
        <v>161</v>
      </c>
      <c r="K163" s="29"/>
      <c r="L163" s="107" t="e">
        <f>IF(SUM(L165:L171)&gt;0,AVERAGEIF(L165:L171, "&lt;&gt;0"),NA())</f>
        <v>#N/A</v>
      </c>
      <c r="M163" s="107" t="e">
        <f t="shared" ref="M163:AE163" si="23">IF(SUM(M165:M171)&gt;0,AVERAGEIF(M165:M171, "&lt;&gt;0"),NA())</f>
        <v>#N/A</v>
      </c>
      <c r="N163" s="107" t="e">
        <f t="shared" si="23"/>
        <v>#N/A</v>
      </c>
      <c r="O163" s="107" t="e">
        <f t="shared" si="23"/>
        <v>#N/A</v>
      </c>
      <c r="P163" s="107">
        <f t="shared" si="23"/>
        <v>5</v>
      </c>
      <c r="Q163" s="107" t="e">
        <f t="shared" si="23"/>
        <v>#N/A</v>
      </c>
      <c r="R163" s="107" t="e">
        <f t="shared" si="23"/>
        <v>#N/A</v>
      </c>
      <c r="S163" s="107" t="e">
        <f t="shared" si="23"/>
        <v>#N/A</v>
      </c>
      <c r="T163" s="107" t="e">
        <f t="shared" si="23"/>
        <v>#N/A</v>
      </c>
      <c r="U163" s="107" t="e">
        <f t="shared" si="23"/>
        <v>#N/A</v>
      </c>
      <c r="V163" s="107" t="e">
        <f t="shared" si="23"/>
        <v>#N/A</v>
      </c>
      <c r="W163" s="107" t="e">
        <f t="shared" si="23"/>
        <v>#N/A</v>
      </c>
      <c r="X163" s="107" t="e">
        <f t="shared" si="23"/>
        <v>#N/A</v>
      </c>
      <c r="Y163" s="107" t="e">
        <f t="shared" si="23"/>
        <v>#N/A</v>
      </c>
      <c r="Z163" s="107" t="e">
        <f t="shared" si="23"/>
        <v>#N/A</v>
      </c>
      <c r="AA163" s="107" t="e">
        <f t="shared" si="23"/>
        <v>#N/A</v>
      </c>
      <c r="AB163" s="107" t="e">
        <f t="shared" si="23"/>
        <v>#N/A</v>
      </c>
      <c r="AC163" s="107" t="e">
        <f t="shared" si="23"/>
        <v>#N/A</v>
      </c>
      <c r="AD163" s="107" t="e">
        <f t="shared" si="23"/>
        <v>#N/A</v>
      </c>
      <c r="AE163" s="107" t="e">
        <f t="shared" si="23"/>
        <v>#N/A</v>
      </c>
      <c r="AG163" s="78">
        <f>IF(SUM(AG165:AG171)&gt;0,AVERAGEIF(AG165:AG171, "&lt;&gt;0"),"")</f>
        <v>5</v>
      </c>
    </row>
    <row r="164" spans="1:34" s="1" customFormat="1">
      <c r="F164" s="8"/>
      <c r="K164" s="29"/>
      <c r="L164"/>
      <c r="M164"/>
      <c r="N164"/>
      <c r="O164"/>
      <c r="P164"/>
      <c r="Q164"/>
      <c r="R164"/>
      <c r="S164"/>
      <c r="T164"/>
      <c r="U164"/>
      <c r="V164"/>
      <c r="W164"/>
      <c r="X164"/>
      <c r="Y164"/>
      <c r="Z164"/>
      <c r="AA164"/>
      <c r="AB164"/>
      <c r="AC164"/>
      <c r="AD164"/>
      <c r="AE164"/>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t="str">
        <f>IF('(1)'!$Q110&lt;&gt;0,'(1)'!$Q110,"")</f>
        <v/>
      </c>
      <c r="M165" t="str">
        <f>IF('(2)'!$Q110&lt;&gt;0,'(2)'!$Q110,"")</f>
        <v/>
      </c>
      <c r="N165" t="str">
        <f>IF('(3)'!$Q110&lt;&gt;0,'(3)'!$Q110,"")</f>
        <v/>
      </c>
      <c r="O165" t="str">
        <f>IF('(4)'!$Q110&lt;&gt;0,'(4)'!$Q110,"")</f>
        <v/>
      </c>
      <c r="P165" t="str">
        <f>IF('(5)'!$Q110&lt;&gt;0,'(5)'!$Q110,"")</f>
        <v/>
      </c>
      <c r="Q165" t="str">
        <f>IF('(6)'!$Q110&lt;&gt;0,'(6)'!$Q110,"")</f>
        <v/>
      </c>
      <c r="R165" t="str">
        <f>IF('(7)'!$Q110&lt;&gt;0,'(7)'!$Q110,"")</f>
        <v/>
      </c>
      <c r="S165" t="str">
        <f>IF('(8)'!$Q110&lt;&gt;0,'(8)'!$Q110,"")</f>
        <v/>
      </c>
      <c r="T165" t="str">
        <f>IF('(9)'!$Q110&lt;&gt;0,'(9)'!$Q110,"")</f>
        <v/>
      </c>
      <c r="U165" t="str">
        <f>IF('(10)'!$Q110&lt;&gt;0,'(10)'!$Q110,"")</f>
        <v/>
      </c>
      <c r="V165" t="str">
        <f>IF('(11)'!$Q110&lt;&gt;0,'(11)'!$Q110,"")</f>
        <v/>
      </c>
      <c r="W165" t="str">
        <f>IF('(12)'!$Q110&lt;&gt;0,'(12)'!$Q110,"")</f>
        <v/>
      </c>
      <c r="X165" t="str">
        <f>IF('(13)'!$Q110&lt;&gt;0,'(13)'!$Q110,"")</f>
        <v/>
      </c>
      <c r="Y165" t="str">
        <f>IF('(14)'!$Q110&lt;&gt;0,'(14)'!$Q110,"")</f>
        <v/>
      </c>
      <c r="Z165" t="str">
        <f>IF('(15)'!$Q110&lt;&gt;0,'(15)'!$Q110,"")</f>
        <v/>
      </c>
      <c r="AA165" t="str">
        <f>IF('(16)'!$Q110&lt;&gt;0,'(16)'!$Q110,"")</f>
        <v/>
      </c>
      <c r="AB165" t="str">
        <f>IF('(17)'!$Q110&lt;&gt;0,'(17)'!$Q110,"")</f>
        <v/>
      </c>
      <c r="AC165" t="str">
        <f>IF('(18)'!$Q110&lt;&gt;0,'(18)'!$Q110,"")</f>
        <v/>
      </c>
      <c r="AD165" t="str">
        <f>IF('(19)'!$Q110&lt;&gt;0,'(19)'!$Q110,"")</f>
        <v/>
      </c>
      <c r="AE165" t="str">
        <f>IF('(20)'!$Q110&lt;&gt;0,'(20)'!$Q110,"")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t="str">
        <f>IF('(1)'!$Q111&lt;&gt;0,'(1)'!$Q111,"")</f>
        <v/>
      </c>
      <c r="M166" t="str">
        <f>IF('(2)'!$Q111&lt;&gt;0,'(2)'!$Q111,"")</f>
        <v/>
      </c>
      <c r="N166" t="str">
        <f>IF('(3)'!$Q111&lt;&gt;0,'(3)'!$Q111,"")</f>
        <v/>
      </c>
      <c r="O166" t="str">
        <f>IF('(4)'!$Q111&lt;&gt;0,'(4)'!$Q111,"")</f>
        <v/>
      </c>
      <c r="P166">
        <f>IF('(5)'!$Q111&lt;&gt;0,'(5)'!$Q111,"")</f>
        <v>5</v>
      </c>
      <c r="Q166" t="str">
        <f>IF('(6)'!$Q111&lt;&gt;0,'(6)'!$Q111,"")</f>
        <v/>
      </c>
      <c r="R166" t="str">
        <f>IF('(7)'!$Q111&lt;&gt;0,'(7)'!$Q111,"")</f>
        <v/>
      </c>
      <c r="S166" t="str">
        <f>IF('(8)'!$Q111&lt;&gt;0,'(8)'!$Q111,"")</f>
        <v/>
      </c>
      <c r="T166" t="str">
        <f>IF('(9)'!$Q111&lt;&gt;0,'(9)'!$Q111,"")</f>
        <v/>
      </c>
      <c r="U166" t="str">
        <f>IF('(10)'!$Q111&lt;&gt;0,'(10)'!$Q111,"")</f>
        <v/>
      </c>
      <c r="V166" t="str">
        <f>IF('(11)'!$Q111&lt;&gt;0,'(11)'!$Q111,"")</f>
        <v/>
      </c>
      <c r="W166" t="str">
        <f>IF('(12)'!$Q111&lt;&gt;0,'(12)'!$Q111,"")</f>
        <v/>
      </c>
      <c r="X166" t="str">
        <f>IF('(13)'!$Q111&lt;&gt;0,'(13)'!$Q111,"")</f>
        <v/>
      </c>
      <c r="Y166" t="str">
        <f>IF('(14)'!$Q111&lt;&gt;0,'(14)'!$Q111,"")</f>
        <v/>
      </c>
      <c r="Z166" t="str">
        <f>IF('(15)'!$Q111&lt;&gt;0,'(15)'!$Q111,"")</f>
        <v/>
      </c>
      <c r="AA166" t="str">
        <f>IF('(16)'!$Q111&lt;&gt;0,'(16)'!$Q111,"")</f>
        <v/>
      </c>
      <c r="AB166" t="str">
        <f>IF('(17)'!$Q111&lt;&gt;0,'(17)'!$Q111,"")</f>
        <v/>
      </c>
      <c r="AC166" t="str">
        <f>IF('(18)'!$Q111&lt;&gt;0,'(18)'!$Q111,"")</f>
        <v/>
      </c>
      <c r="AD166" t="str">
        <f>IF('(19)'!$Q111&lt;&gt;0,'(19)'!$Q111,"")</f>
        <v/>
      </c>
      <c r="AE166" t="str">
        <f>IF('(20)'!$Q111&lt;&gt;0,'(20)'!$Q111,"")</f>
        <v/>
      </c>
      <c r="AG166" s="1">
        <f t="shared" si="26"/>
        <v>5</v>
      </c>
      <c r="AH166" s="1"/>
    </row>
    <row r="167" spans="1:34" ht="16.5">
      <c r="A167" s="1"/>
      <c r="B167" s="26">
        <f t="shared" si="24"/>
        <v>0.83333333333333326</v>
      </c>
      <c r="C167" s="789" t="str">
        <f t="shared" si="25"/>
        <v>||||||||||||||||||||||||||||||||||||||||||||||||||||||||||||||||||||||</v>
      </c>
      <c r="D167" s="790"/>
      <c r="F167" s="8" t="s">
        <v>42</v>
      </c>
      <c r="G167" s="13" t="s">
        <v>313</v>
      </c>
      <c r="H167" s="11"/>
      <c r="I167" s="11"/>
      <c r="J167" s="11"/>
      <c r="K167" s="29" t="s">
        <v>42</v>
      </c>
      <c r="L167" t="str">
        <f>IF('(1)'!$Q112&lt;&gt;0,'(1)'!$Q112,"")</f>
        <v/>
      </c>
      <c r="M167" t="str">
        <f>IF('(2)'!$Q112&lt;&gt;0,'(2)'!$Q112,"")</f>
        <v/>
      </c>
      <c r="N167" t="str">
        <f>IF('(3)'!$Q112&lt;&gt;0,'(3)'!$Q112,"")</f>
        <v/>
      </c>
      <c r="O167" t="str">
        <f>IF('(4)'!$Q112&lt;&gt;0,'(4)'!$Q112,"")</f>
        <v/>
      </c>
      <c r="P167">
        <f>IF('(5)'!$Q112&lt;&gt;0,'(5)'!$Q112,"")</f>
        <v>5</v>
      </c>
      <c r="Q167" t="str">
        <f>IF('(6)'!$Q112&lt;&gt;0,'(6)'!$Q112,"")</f>
        <v/>
      </c>
      <c r="R167" t="str">
        <f>IF('(7)'!$Q112&lt;&gt;0,'(7)'!$Q112,"")</f>
        <v/>
      </c>
      <c r="S167" t="str">
        <f>IF('(8)'!$Q112&lt;&gt;0,'(8)'!$Q112,"")</f>
        <v/>
      </c>
      <c r="T167" t="str">
        <f>IF('(9)'!$Q112&lt;&gt;0,'(9)'!$Q112,"")</f>
        <v/>
      </c>
      <c r="U167" t="str">
        <f>IF('(10)'!$Q112&lt;&gt;0,'(10)'!$Q112,"")</f>
        <v/>
      </c>
      <c r="V167" t="str">
        <f>IF('(11)'!$Q112&lt;&gt;0,'(11)'!$Q112,"")</f>
        <v/>
      </c>
      <c r="W167" t="str">
        <f>IF('(12)'!$Q112&lt;&gt;0,'(12)'!$Q112,"")</f>
        <v/>
      </c>
      <c r="X167" t="str">
        <f>IF('(13)'!$Q112&lt;&gt;0,'(13)'!$Q112,"")</f>
        <v/>
      </c>
      <c r="Y167" t="str">
        <f>IF('(14)'!$Q112&lt;&gt;0,'(14)'!$Q112,"")</f>
        <v/>
      </c>
      <c r="Z167" t="str">
        <f>IF('(15)'!$Q112&lt;&gt;0,'(15)'!$Q112,"")</f>
        <v/>
      </c>
      <c r="AA167" t="str">
        <f>IF('(16)'!$Q112&lt;&gt;0,'(16)'!$Q112,"")</f>
        <v/>
      </c>
      <c r="AB167" t="str">
        <f>IF('(17)'!$Q112&lt;&gt;0,'(17)'!$Q112,"")</f>
        <v/>
      </c>
      <c r="AC167" t="str">
        <f>IF('(18)'!$Q112&lt;&gt;0,'(18)'!$Q112,"")</f>
        <v/>
      </c>
      <c r="AD167" t="str">
        <f>IF('(19)'!$Q112&lt;&gt;0,'(19)'!$Q112,"")</f>
        <v/>
      </c>
      <c r="AE167" t="str">
        <f>IF('(20)'!$Q112&lt;&gt;0,'(20)'!$Q112,"")</f>
        <v/>
      </c>
      <c r="AG167" s="1">
        <f t="shared" si="26"/>
        <v>5</v>
      </c>
      <c r="AH167" s="1"/>
    </row>
    <row r="168" spans="1:34" ht="16.5">
      <c r="A168" s="1"/>
      <c r="B168" s="26" t="e">
        <f t="shared" si="24"/>
        <v>#VALUE!</v>
      </c>
      <c r="C168" s="789" t="e">
        <f t="shared" si="25"/>
        <v>#VALUE!</v>
      </c>
      <c r="D168" s="790"/>
      <c r="F168" s="8" t="s">
        <v>43</v>
      </c>
      <c r="G168" s="13" t="s">
        <v>314</v>
      </c>
      <c r="H168" s="11"/>
      <c r="I168" s="11"/>
      <c r="J168" s="11"/>
      <c r="K168" s="29" t="s">
        <v>43</v>
      </c>
      <c r="L168" t="str">
        <f>IF('(1)'!$Q113&lt;&gt;0,'(1)'!$Q113,"")</f>
        <v/>
      </c>
      <c r="M168" t="str">
        <f>IF('(2)'!$Q113&lt;&gt;0,'(2)'!$Q113,"")</f>
        <v/>
      </c>
      <c r="N168" t="str">
        <f>IF('(3)'!$Q113&lt;&gt;0,'(3)'!$Q113,"")</f>
        <v/>
      </c>
      <c r="O168" t="str">
        <f>IF('(4)'!$Q113&lt;&gt;0,'(4)'!$Q113,"")</f>
        <v/>
      </c>
      <c r="P168" t="str">
        <f>IF('(5)'!$Q113&lt;&gt;0,'(5)'!$Q113,"")</f>
        <v/>
      </c>
      <c r="Q168" t="str">
        <f>IF('(6)'!$Q113&lt;&gt;0,'(6)'!$Q113,"")</f>
        <v/>
      </c>
      <c r="R168" t="str">
        <f>IF('(7)'!$Q113&lt;&gt;0,'(7)'!$Q113,"")</f>
        <v/>
      </c>
      <c r="S168" t="str">
        <f>IF('(8)'!$Q113&lt;&gt;0,'(8)'!$Q113,"")</f>
        <v/>
      </c>
      <c r="T168" t="str">
        <f>IF('(9)'!$Q113&lt;&gt;0,'(9)'!$Q113,"")</f>
        <v/>
      </c>
      <c r="U168" t="str">
        <f>IF('(10)'!$Q113&lt;&gt;0,'(10)'!$Q113,"")</f>
        <v/>
      </c>
      <c r="V168" t="str">
        <f>IF('(11)'!$Q113&lt;&gt;0,'(11)'!$Q113,"")</f>
        <v/>
      </c>
      <c r="W168" t="str">
        <f>IF('(12)'!$Q113&lt;&gt;0,'(12)'!$Q113,"")</f>
        <v/>
      </c>
      <c r="X168" t="str">
        <f>IF('(13)'!$Q113&lt;&gt;0,'(13)'!$Q113,"")</f>
        <v/>
      </c>
      <c r="Y168" t="str">
        <f>IF('(14)'!$Q113&lt;&gt;0,'(14)'!$Q113,"")</f>
        <v/>
      </c>
      <c r="Z168" t="str">
        <f>IF('(15)'!$Q113&lt;&gt;0,'(15)'!$Q113,"")</f>
        <v/>
      </c>
      <c r="AA168" t="str">
        <f>IF('(16)'!$Q113&lt;&gt;0,'(16)'!$Q113,"")</f>
        <v/>
      </c>
      <c r="AB168" t="str">
        <f>IF('(17)'!$Q113&lt;&gt;0,'(17)'!$Q113,"")</f>
        <v/>
      </c>
      <c r="AC168" t="str">
        <f>IF('(18)'!$Q113&lt;&gt;0,'(18)'!$Q113,"")</f>
        <v/>
      </c>
      <c r="AD168" t="str">
        <f>IF('(19)'!$Q113&lt;&gt;0,'(19)'!$Q113,"")</f>
        <v/>
      </c>
      <c r="AE168" t="str">
        <f>IF('(20)'!$Q113&lt;&gt;0,'(20)'!$Q113,"")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t="str">
        <f>IF('(1)'!$Q114&lt;&gt;0,'(1)'!$Q114,"")</f>
        <v/>
      </c>
      <c r="M169" t="str">
        <f>IF('(2)'!$Q114&lt;&gt;0,'(2)'!$Q114,"")</f>
        <v/>
      </c>
      <c r="N169" t="str">
        <f>IF('(3)'!$Q114&lt;&gt;0,'(3)'!$Q114,"")</f>
        <v/>
      </c>
      <c r="O169" t="str">
        <f>IF('(4)'!$Q114&lt;&gt;0,'(4)'!$Q114,"")</f>
        <v/>
      </c>
      <c r="P169" t="str">
        <f>IF('(5)'!$Q114&lt;&gt;0,'(5)'!$Q114,"")</f>
        <v/>
      </c>
      <c r="Q169" t="str">
        <f>IF('(6)'!$Q114&lt;&gt;0,'(6)'!$Q114,"")</f>
        <v/>
      </c>
      <c r="R169" t="str">
        <f>IF('(7)'!$Q114&lt;&gt;0,'(7)'!$Q114,"")</f>
        <v/>
      </c>
      <c r="S169" t="str">
        <f>IF('(8)'!$Q114&lt;&gt;0,'(8)'!$Q114,"")</f>
        <v/>
      </c>
      <c r="T169" t="str">
        <f>IF('(9)'!$Q114&lt;&gt;0,'(9)'!$Q114,"")</f>
        <v/>
      </c>
      <c r="U169" t="str">
        <f>IF('(10)'!$Q114&lt;&gt;0,'(10)'!$Q114,"")</f>
        <v/>
      </c>
      <c r="V169" t="str">
        <f>IF('(11)'!$Q114&lt;&gt;0,'(11)'!$Q114,"")</f>
        <v/>
      </c>
      <c r="W169" t="str">
        <f>IF('(12)'!$Q114&lt;&gt;0,'(12)'!$Q114,"")</f>
        <v/>
      </c>
      <c r="X169" t="str">
        <f>IF('(13)'!$Q114&lt;&gt;0,'(13)'!$Q114,"")</f>
        <v/>
      </c>
      <c r="Y169" t="str">
        <f>IF('(14)'!$Q114&lt;&gt;0,'(14)'!$Q114,"")</f>
        <v/>
      </c>
      <c r="Z169" t="str">
        <f>IF('(15)'!$Q114&lt;&gt;0,'(15)'!$Q114,"")</f>
        <v/>
      </c>
      <c r="AA169" t="str">
        <f>IF('(16)'!$Q114&lt;&gt;0,'(16)'!$Q114,"")</f>
        <v/>
      </c>
      <c r="AB169" t="str">
        <f>IF('(17)'!$Q114&lt;&gt;0,'(17)'!$Q114,"")</f>
        <v/>
      </c>
      <c r="AC169" t="str">
        <f>IF('(18)'!$Q114&lt;&gt;0,'(18)'!$Q114,"")</f>
        <v/>
      </c>
      <c r="AD169" t="str">
        <f>IF('(19)'!$Q114&lt;&gt;0,'(19)'!$Q114,"")</f>
        <v/>
      </c>
      <c r="AE169" t="str">
        <f>IF('(20)'!$Q114&lt;&gt;0,'(20)'!$Q114,"")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t="str">
        <f>IF('(1)'!$Q115&lt;&gt;0,'(1)'!$Q115,"")</f>
        <v/>
      </c>
      <c r="M170" t="str">
        <f>IF('(2)'!$Q115&lt;&gt;0,'(2)'!$Q115,"")</f>
        <v/>
      </c>
      <c r="N170" t="str">
        <f>IF('(3)'!$Q115&lt;&gt;0,'(3)'!$Q115,"")</f>
        <v/>
      </c>
      <c r="O170" t="str">
        <f>IF('(4)'!$Q115&lt;&gt;0,'(4)'!$Q115,"")</f>
        <v/>
      </c>
      <c r="P170" t="str">
        <f>IF('(5)'!$Q115&lt;&gt;0,'(5)'!$Q115,"")</f>
        <v/>
      </c>
      <c r="Q170" t="str">
        <f>IF('(6)'!$Q115&lt;&gt;0,'(6)'!$Q115,"")</f>
        <v/>
      </c>
      <c r="R170" t="str">
        <f>IF('(7)'!$Q115&lt;&gt;0,'(7)'!$Q115,"")</f>
        <v/>
      </c>
      <c r="S170" t="str">
        <f>IF('(8)'!$Q115&lt;&gt;0,'(8)'!$Q115,"")</f>
        <v/>
      </c>
      <c r="T170" t="str">
        <f>IF('(9)'!$Q115&lt;&gt;0,'(9)'!$Q115,"")</f>
        <v/>
      </c>
      <c r="U170" t="str">
        <f>IF('(10)'!$Q115&lt;&gt;0,'(10)'!$Q115,"")</f>
        <v/>
      </c>
      <c r="V170" t="str">
        <f>IF('(11)'!$Q115&lt;&gt;0,'(11)'!$Q115,"")</f>
        <v/>
      </c>
      <c r="W170" t="str">
        <f>IF('(12)'!$Q115&lt;&gt;0,'(12)'!$Q115,"")</f>
        <v/>
      </c>
      <c r="X170" t="str">
        <f>IF('(13)'!$Q115&lt;&gt;0,'(13)'!$Q115,"")</f>
        <v/>
      </c>
      <c r="Y170" t="str">
        <f>IF('(14)'!$Q115&lt;&gt;0,'(14)'!$Q115,"")</f>
        <v/>
      </c>
      <c r="Z170" t="str">
        <f>IF('(15)'!$Q115&lt;&gt;0,'(15)'!$Q115,"")</f>
        <v/>
      </c>
      <c r="AA170" t="str">
        <f>IF('(16)'!$Q115&lt;&gt;0,'(16)'!$Q115,"")</f>
        <v/>
      </c>
      <c r="AB170" t="str">
        <f>IF('(17)'!$Q115&lt;&gt;0,'(17)'!$Q115,"")</f>
        <v/>
      </c>
      <c r="AC170" t="str">
        <f>IF('(18)'!$Q115&lt;&gt;0,'(18)'!$Q115,"")</f>
        <v/>
      </c>
      <c r="AD170" t="str">
        <f>IF('(19)'!$Q115&lt;&gt;0,'(19)'!$Q115,"")</f>
        <v/>
      </c>
      <c r="AE170" t="str">
        <f>IF('(20)'!$Q115&lt;&gt;0,'(20)'!$Q115,"")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t="str">
        <f>IF('(1)'!$Q116&lt;&gt;0,'(1)'!$Q116,"")</f>
        <v/>
      </c>
      <c r="M171" t="str">
        <f>IF('(2)'!$Q116&lt;&gt;0,'(2)'!$Q116,"")</f>
        <v/>
      </c>
      <c r="N171" t="str">
        <f>IF('(3)'!$Q116&lt;&gt;0,'(3)'!$Q116,"")</f>
        <v/>
      </c>
      <c r="O171" t="str">
        <f>IF('(4)'!$Q116&lt;&gt;0,'(4)'!$Q116,"")</f>
        <v/>
      </c>
      <c r="P171" t="str">
        <f>IF('(5)'!$Q116&lt;&gt;0,'(5)'!$Q116,"")</f>
        <v/>
      </c>
      <c r="Q171" t="str">
        <f>IF('(6)'!$Q116&lt;&gt;0,'(6)'!$Q116,"")</f>
        <v/>
      </c>
      <c r="R171" t="str">
        <f>IF('(7)'!$Q116&lt;&gt;0,'(7)'!$Q116,"")</f>
        <v/>
      </c>
      <c r="S171" t="str">
        <f>IF('(8)'!$Q116&lt;&gt;0,'(8)'!$Q116,"")</f>
        <v/>
      </c>
      <c r="T171" t="str">
        <f>IF('(9)'!$Q116&lt;&gt;0,'(9)'!$Q116,"")</f>
        <v/>
      </c>
      <c r="U171" t="str">
        <f>IF('(10)'!$Q116&lt;&gt;0,'(10)'!$Q116,"")</f>
        <v/>
      </c>
      <c r="V171" t="str">
        <f>IF('(11)'!$Q116&lt;&gt;0,'(11)'!$Q116,"")</f>
        <v/>
      </c>
      <c r="W171" t="str">
        <f>IF('(12)'!$Q116&lt;&gt;0,'(12)'!$Q116,"")</f>
        <v/>
      </c>
      <c r="X171" t="str">
        <f>IF('(13)'!$Q116&lt;&gt;0,'(13)'!$Q116,"")</f>
        <v/>
      </c>
      <c r="Y171" t="str">
        <f>IF('(14)'!$Q116&lt;&gt;0,'(14)'!$Q116,"")</f>
        <v/>
      </c>
      <c r="Z171" t="str">
        <f>IF('(15)'!$Q116&lt;&gt;0,'(15)'!$Q116,"")</f>
        <v/>
      </c>
      <c r="AA171" t="str">
        <f>IF('(16)'!$Q116&lt;&gt;0,'(16)'!$Q116,"")</f>
        <v/>
      </c>
      <c r="AB171" t="str">
        <f>IF('(17)'!$Q116&lt;&gt;0,'(17)'!$Q116,"")</f>
        <v/>
      </c>
      <c r="AC171" t="str">
        <f>IF('(18)'!$Q116&lt;&gt;0,'(18)'!$Q116,"")</f>
        <v/>
      </c>
      <c r="AD171" t="str">
        <f>IF('(19)'!$Q116&lt;&gt;0,'(19)'!$Q116,"")</f>
        <v/>
      </c>
      <c r="AE171" t="str">
        <f>IF('(20)'!$Q116&lt;&gt;0,'(20)'!$Q116,"")</f>
        <v/>
      </c>
      <c r="AG171" s="1" t="str">
        <f t="shared" si="26"/>
        <v/>
      </c>
      <c r="AH171" s="1"/>
    </row>
    <row r="172" spans="1:34" s="1" customFormat="1">
      <c r="F172" s="8"/>
      <c r="K172" s="29"/>
      <c r="L172"/>
      <c r="M172"/>
      <c r="N172"/>
      <c r="O172"/>
      <c r="P172"/>
      <c r="Q172"/>
      <c r="R172"/>
      <c r="S172"/>
      <c r="T172"/>
      <c r="U172"/>
      <c r="V172"/>
      <c r="W172"/>
      <c r="X172"/>
      <c r="Y172"/>
      <c r="Z172"/>
      <c r="AA172"/>
      <c r="AB172"/>
      <c r="AC172"/>
      <c r="AD172"/>
      <c r="AE172"/>
    </row>
    <row r="173" spans="1:34" s="1" customFormat="1">
      <c r="A173" s="25">
        <f>(AG173/60)*10</f>
        <v>0.80555555555555547</v>
      </c>
      <c r="B173" s="756" t="str">
        <f>REPT("|",AG173*14)</f>
        <v>|||||||||||||||||||||||||||||||||||||||||||||||||||||||||||||||||||</v>
      </c>
      <c r="C173" s="784"/>
      <c r="D173" s="9" t="s">
        <v>103</v>
      </c>
      <c r="F173" s="1" t="s">
        <v>162</v>
      </c>
      <c r="K173" s="29"/>
      <c r="L173" s="107" t="e">
        <f>IF(SUM(L175:L181)&gt;0,AVERAGEIF(L175:L181, "&lt;&gt;0"),NA())</f>
        <v>#N/A</v>
      </c>
      <c r="M173" s="107" t="e">
        <f t="shared" ref="M173:AE173" si="27">IF(SUM(M175:M181)&gt;0,AVERAGEIF(M175:M181, "&lt;&gt;0"),NA())</f>
        <v>#N/A</v>
      </c>
      <c r="N173" s="107">
        <f>IF(SUM(N175:N181)&gt;0,AVERAGEIF(N175:N181, "&lt;&gt;0"),NA())</f>
        <v>4.666666666666667</v>
      </c>
      <c r="O173" s="107" t="e">
        <f t="shared" si="27"/>
        <v>#N/A</v>
      </c>
      <c r="P173" s="107">
        <f t="shared" si="27"/>
        <v>4.5</v>
      </c>
      <c r="Q173" s="107" t="e">
        <f t="shared" si="27"/>
        <v>#N/A</v>
      </c>
      <c r="R173" s="107" t="e">
        <f t="shared" si="27"/>
        <v>#N/A</v>
      </c>
      <c r="S173" s="107" t="e">
        <f t="shared" si="27"/>
        <v>#N/A</v>
      </c>
      <c r="T173" s="107" t="e">
        <f t="shared" si="27"/>
        <v>#N/A</v>
      </c>
      <c r="U173" s="107" t="e">
        <f t="shared" si="27"/>
        <v>#N/A</v>
      </c>
      <c r="V173" s="107" t="e">
        <f t="shared" si="27"/>
        <v>#N/A</v>
      </c>
      <c r="W173" s="107" t="e">
        <f t="shared" si="27"/>
        <v>#N/A</v>
      </c>
      <c r="X173" s="107" t="e">
        <f t="shared" si="27"/>
        <v>#N/A</v>
      </c>
      <c r="Y173" s="107" t="e">
        <f t="shared" si="27"/>
        <v>#N/A</v>
      </c>
      <c r="Z173" s="107" t="e">
        <f t="shared" si="27"/>
        <v>#N/A</v>
      </c>
      <c r="AA173" s="107" t="e">
        <f t="shared" si="27"/>
        <v>#N/A</v>
      </c>
      <c r="AB173" s="107" t="e">
        <f t="shared" si="27"/>
        <v>#N/A</v>
      </c>
      <c r="AC173" s="107" t="e">
        <f t="shared" si="27"/>
        <v>#N/A</v>
      </c>
      <c r="AD173" s="107" t="e">
        <f t="shared" si="27"/>
        <v>#N/A</v>
      </c>
      <c r="AE173" s="107" t="e">
        <f t="shared" si="27"/>
        <v>#N/A</v>
      </c>
      <c r="AG173" s="78">
        <f>IF(SUM(AG175:AG181)&gt;0,AVERAGEIF(AG175:AG181, "&lt;&gt;0"),"")</f>
        <v>4.833333333333333</v>
      </c>
    </row>
    <row r="174" spans="1:34" s="1" customFormat="1">
      <c r="F174" s="8"/>
      <c r="K174" s="29"/>
      <c r="L174"/>
      <c r="M174"/>
      <c r="N174"/>
      <c r="O174"/>
      <c r="P174"/>
      <c r="Q174"/>
      <c r="R174"/>
      <c r="S174"/>
      <c r="T174"/>
      <c r="U174"/>
      <c r="V174"/>
      <c r="W174"/>
      <c r="X174"/>
      <c r="Y174"/>
      <c r="Z174"/>
      <c r="AA174"/>
      <c r="AB174"/>
      <c r="AC174"/>
      <c r="AD174"/>
      <c r="AE174"/>
    </row>
    <row r="175" spans="1:34" ht="16.5">
      <c r="A175" s="1"/>
      <c r="B175" s="26">
        <f t="shared" ref="B175:B181" si="28">(AG175/60)*10</f>
        <v>1</v>
      </c>
      <c r="C175" s="789" t="str">
        <f t="shared" ref="C175:C181" si="29">REPT("|",AG175*14)</f>
        <v>||||||||||||||||||||||||||||||||||||||||||||||||||||||||||||||||||||||||||||||||||||</v>
      </c>
      <c r="D175" s="790"/>
      <c r="F175" s="8" t="s">
        <v>47</v>
      </c>
      <c r="G175" s="13" t="s">
        <v>318</v>
      </c>
      <c r="H175" s="11"/>
      <c r="I175" s="11"/>
      <c r="J175" s="11"/>
      <c r="K175" s="29" t="s">
        <v>47</v>
      </c>
      <c r="L175" t="str">
        <f>IF('(1)'!$Q120&lt;&gt;0,'(1)'!$Q120,"")</f>
        <v/>
      </c>
      <c r="M175" t="str">
        <f>IF('(2)'!$Q120&lt;&gt;0,'(2)'!$Q120,"")</f>
        <v/>
      </c>
      <c r="N175">
        <f>IF('(3)'!$Q120&lt;&gt;0,'(3)'!$Q120,"")</f>
        <v>6</v>
      </c>
      <c r="O175" t="str">
        <f>IF('(4)'!$Q120&lt;&gt;0,'(4)'!$Q120,"")</f>
        <v/>
      </c>
      <c r="P175" t="str">
        <f>IF('(5)'!$Q120&lt;&gt;0,'(5)'!$Q120,"")</f>
        <v/>
      </c>
      <c r="Q175" t="str">
        <f>IF('(6)'!$Q120&lt;&gt;0,'(6)'!$Q120,"")</f>
        <v/>
      </c>
      <c r="R175" t="str">
        <f>IF('(7)'!$Q120&lt;&gt;0,'(7)'!$Q120,"")</f>
        <v/>
      </c>
      <c r="S175" t="str">
        <f>IF('(8)'!$Q120&lt;&gt;0,'(8)'!$Q120,"")</f>
        <v/>
      </c>
      <c r="T175" t="str">
        <f>IF('(9)'!$Q120&lt;&gt;0,'(9)'!$Q120,"")</f>
        <v/>
      </c>
      <c r="U175" t="str">
        <f>IF('(10)'!$Q120&lt;&gt;0,'(10)'!$Q120,"")</f>
        <v/>
      </c>
      <c r="V175" t="str">
        <f>IF('(11)'!$Q120&lt;&gt;0,'(11)'!$Q120,"")</f>
        <v/>
      </c>
      <c r="W175" t="str">
        <f>IF('(12)'!$Q120&lt;&gt;0,'(12)'!$Q120,"")</f>
        <v/>
      </c>
      <c r="X175" t="str">
        <f>IF('(13)'!$Q120&lt;&gt;0,'(13)'!$Q120,"")</f>
        <v/>
      </c>
      <c r="Y175" t="str">
        <f>IF('(14)'!$Q120&lt;&gt;0,'(14)'!$Q120,"")</f>
        <v/>
      </c>
      <c r="Z175" t="str">
        <f>IF('(15)'!$Q120&lt;&gt;0,'(15)'!$Q120,"")</f>
        <v/>
      </c>
      <c r="AA175" t="str">
        <f>IF('(16)'!$Q120&lt;&gt;0,'(16)'!$Q120,"")</f>
        <v/>
      </c>
      <c r="AB175" t="str">
        <f>IF('(17)'!$Q120&lt;&gt;0,'(17)'!$Q120,"")</f>
        <v/>
      </c>
      <c r="AC175" t="str">
        <f>IF('(18)'!$Q120&lt;&gt;0,'(18)'!$Q120,"")</f>
        <v/>
      </c>
      <c r="AD175" t="str">
        <f>IF('(19)'!$Q120&lt;&gt;0,'(19)'!$Q120,"")</f>
        <v/>
      </c>
      <c r="AE175" t="str">
        <f>IF('(20)'!$Q120&lt;&gt;0,'(20)'!$Q120,"")</f>
        <v/>
      </c>
      <c r="AF175" s="11"/>
      <c r="AG175" s="1">
        <f t="shared" ref="AG175:AG181" si="30">IF(SUM(L175:AE175)=0,"",AVERAGEIF(L175:AE175,"&gt;0"))</f>
        <v>6</v>
      </c>
      <c r="AH175" s="1"/>
    </row>
    <row r="176" spans="1:34" ht="16.5">
      <c r="A176" s="1"/>
      <c r="B176" s="26">
        <f t="shared" si="28"/>
        <v>0.83333333333333326</v>
      </c>
      <c r="C176" s="789" t="str">
        <f t="shared" si="29"/>
        <v>||||||||||||||||||||||||||||||||||||||||||||||||||||||||||||||||||||||</v>
      </c>
      <c r="D176" s="790"/>
      <c r="F176" s="8" t="s">
        <v>48</v>
      </c>
      <c r="G176" s="13" t="s">
        <v>319</v>
      </c>
      <c r="H176" s="11"/>
      <c r="I176" s="11"/>
      <c r="J176" s="11"/>
      <c r="K176" s="29" t="s">
        <v>48</v>
      </c>
      <c r="L176" t="str">
        <f>IF('(1)'!$Q121&lt;&gt;0,'(1)'!$Q121,"")</f>
        <v/>
      </c>
      <c r="M176" t="str">
        <f>IF('(2)'!$Q121&lt;&gt;0,'(2)'!$Q121,"")</f>
        <v/>
      </c>
      <c r="N176">
        <f>IF('(3)'!$Q121&lt;&gt;0,'(3)'!$Q121,"")</f>
        <v>5</v>
      </c>
      <c r="O176" t="str">
        <f>IF('(4)'!$Q121&lt;&gt;0,'(4)'!$Q121,"")</f>
        <v/>
      </c>
      <c r="P176" t="str">
        <f>IF('(5)'!$Q121&lt;&gt;0,'(5)'!$Q121,"")</f>
        <v/>
      </c>
      <c r="Q176" t="str">
        <f>IF('(6)'!$Q121&lt;&gt;0,'(6)'!$Q121,"")</f>
        <v/>
      </c>
      <c r="R176" t="str">
        <f>IF('(7)'!$Q121&lt;&gt;0,'(7)'!$Q121,"")</f>
        <v/>
      </c>
      <c r="S176" t="str">
        <f>IF('(8)'!$Q121&lt;&gt;0,'(8)'!$Q121,"")</f>
        <v/>
      </c>
      <c r="T176" t="str">
        <f>IF('(9)'!$Q121&lt;&gt;0,'(9)'!$Q121,"")</f>
        <v/>
      </c>
      <c r="U176" t="str">
        <f>IF('(10)'!$Q121&lt;&gt;0,'(10)'!$Q121,"")</f>
        <v/>
      </c>
      <c r="V176" t="str">
        <f>IF('(11)'!$Q121&lt;&gt;0,'(11)'!$Q121,"")</f>
        <v/>
      </c>
      <c r="W176" t="str">
        <f>IF('(12)'!$Q121&lt;&gt;0,'(12)'!$Q121,"")</f>
        <v/>
      </c>
      <c r="X176" t="str">
        <f>IF('(13)'!$Q121&lt;&gt;0,'(13)'!$Q121,"")</f>
        <v/>
      </c>
      <c r="Y176" t="str">
        <f>IF('(14)'!$Q121&lt;&gt;0,'(14)'!$Q121,"")</f>
        <v/>
      </c>
      <c r="Z176" t="str">
        <f>IF('(15)'!$Q121&lt;&gt;0,'(15)'!$Q121,"")</f>
        <v/>
      </c>
      <c r="AA176" t="str">
        <f>IF('(16)'!$Q121&lt;&gt;0,'(16)'!$Q121,"")</f>
        <v/>
      </c>
      <c r="AB176" t="str">
        <f>IF('(17)'!$Q121&lt;&gt;0,'(17)'!$Q121,"")</f>
        <v/>
      </c>
      <c r="AC176" t="str">
        <f>IF('(18)'!$Q121&lt;&gt;0,'(18)'!$Q121,"")</f>
        <v/>
      </c>
      <c r="AD176" t="str">
        <f>IF('(19)'!$Q121&lt;&gt;0,'(19)'!$Q121,"")</f>
        <v/>
      </c>
      <c r="AE176" t="str">
        <f>IF('(20)'!$Q121&lt;&gt;0,'(20)'!$Q121,"")</f>
        <v/>
      </c>
      <c r="AF176" s="11"/>
      <c r="AG176" s="1">
        <f t="shared" si="30"/>
        <v>5</v>
      </c>
      <c r="AH176" s="1"/>
    </row>
    <row r="177" spans="1:34" ht="16.5">
      <c r="A177" s="1"/>
      <c r="B177" s="26">
        <f t="shared" si="28"/>
        <v>0.5</v>
      </c>
      <c r="C177" s="789" t="str">
        <f t="shared" si="29"/>
        <v>||||||||||||||||||||||||||||||||||||||||||</v>
      </c>
      <c r="D177" s="790"/>
      <c r="F177" s="8" t="s">
        <v>49</v>
      </c>
      <c r="G177" s="13" t="s">
        <v>320</v>
      </c>
      <c r="H177" s="11"/>
      <c r="I177" s="11"/>
      <c r="J177" s="11"/>
      <c r="K177" s="29" t="s">
        <v>49</v>
      </c>
      <c r="L177" t="str">
        <f>IF('(1)'!$Q122&lt;&gt;0,'(1)'!$Q122,"")</f>
        <v/>
      </c>
      <c r="M177" t="str">
        <f>IF('(2)'!$Q122&lt;&gt;0,'(2)'!$Q122,"")</f>
        <v/>
      </c>
      <c r="N177">
        <f>IF('(3)'!$Q122&lt;&gt;0,'(3)'!$Q122,"")</f>
        <v>3</v>
      </c>
      <c r="O177" t="str">
        <f>IF('(4)'!$Q122&lt;&gt;0,'(4)'!$Q122,"")</f>
        <v/>
      </c>
      <c r="P177">
        <f>IF('(5)'!$Q122&lt;&gt;0,'(5)'!$Q122,"")</f>
        <v>3</v>
      </c>
      <c r="Q177" t="str">
        <f>IF('(6)'!$Q122&lt;&gt;0,'(6)'!$Q122,"")</f>
        <v/>
      </c>
      <c r="R177" t="str">
        <f>IF('(7)'!$Q122&lt;&gt;0,'(7)'!$Q122,"")</f>
        <v/>
      </c>
      <c r="S177" t="str">
        <f>IF('(8)'!$Q122&lt;&gt;0,'(8)'!$Q122,"")</f>
        <v/>
      </c>
      <c r="T177" t="str">
        <f>IF('(9)'!$Q122&lt;&gt;0,'(9)'!$Q122,"")</f>
        <v/>
      </c>
      <c r="U177" t="str">
        <f>IF('(10)'!$Q122&lt;&gt;0,'(10)'!$Q122,"")</f>
        <v/>
      </c>
      <c r="V177" t="str">
        <f>IF('(11)'!$Q122&lt;&gt;0,'(11)'!$Q122,"")</f>
        <v/>
      </c>
      <c r="W177" t="str">
        <f>IF('(12)'!$Q122&lt;&gt;0,'(12)'!$Q122,"")</f>
        <v/>
      </c>
      <c r="X177" t="str">
        <f>IF('(13)'!$Q122&lt;&gt;0,'(13)'!$Q122,"")</f>
        <v/>
      </c>
      <c r="Y177" t="str">
        <f>IF('(14)'!$Q122&lt;&gt;0,'(14)'!$Q122,"")</f>
        <v/>
      </c>
      <c r="Z177" t="str">
        <f>IF('(15)'!$Q122&lt;&gt;0,'(15)'!$Q122,"")</f>
        <v/>
      </c>
      <c r="AA177" t="str">
        <f>IF('(16)'!$Q122&lt;&gt;0,'(16)'!$Q122,"")</f>
        <v/>
      </c>
      <c r="AB177" t="str">
        <f>IF('(17)'!$Q122&lt;&gt;0,'(17)'!$Q122,"")</f>
        <v/>
      </c>
      <c r="AC177" t="str">
        <f>IF('(18)'!$Q122&lt;&gt;0,'(18)'!$Q122,"")</f>
        <v/>
      </c>
      <c r="AD177" t="str">
        <f>IF('(19)'!$Q122&lt;&gt;0,'(19)'!$Q122,"")</f>
        <v/>
      </c>
      <c r="AE177" t="str">
        <f>IF('(20)'!$Q122&lt;&gt;0,'(20)'!$Q122,"")</f>
        <v/>
      </c>
      <c r="AF177" s="11"/>
      <c r="AG177" s="1">
        <f t="shared" si="30"/>
        <v>3</v>
      </c>
      <c r="AH177" s="1"/>
    </row>
    <row r="178" spans="1:34" ht="16.5">
      <c r="A178" s="1"/>
      <c r="B178" s="26">
        <f t="shared" si="28"/>
        <v>0.66666666666666663</v>
      </c>
      <c r="C178" s="789" t="str">
        <f t="shared" si="29"/>
        <v>||||||||||||||||||||||||||||||||||||||||||||||||||||||||</v>
      </c>
      <c r="D178" s="790"/>
      <c r="F178" s="8" t="s">
        <v>50</v>
      </c>
      <c r="G178" s="13" t="s">
        <v>321</v>
      </c>
      <c r="H178" s="11"/>
      <c r="I178" s="11"/>
      <c r="J178" s="11"/>
      <c r="K178" s="29" t="s">
        <v>50</v>
      </c>
      <c r="L178" t="str">
        <f>IF('(1)'!$Q123&lt;&gt;0,'(1)'!$Q123,"")</f>
        <v/>
      </c>
      <c r="M178" t="str">
        <f>IF('(2)'!$Q123&lt;&gt;0,'(2)'!$Q123,"")</f>
        <v/>
      </c>
      <c r="N178">
        <f>IF('(3)'!$Q123&lt;&gt;0,'(3)'!$Q123,"")</f>
        <v>4</v>
      </c>
      <c r="O178" t="str">
        <f>IF('(4)'!$Q123&lt;&gt;0,'(4)'!$Q123,"")</f>
        <v/>
      </c>
      <c r="P178" t="str">
        <f>IF('(5)'!$Q123&lt;&gt;0,'(5)'!$Q123,"")</f>
        <v/>
      </c>
      <c r="Q178" t="str">
        <f>IF('(6)'!$Q123&lt;&gt;0,'(6)'!$Q123,"")</f>
        <v/>
      </c>
      <c r="R178" t="str">
        <f>IF('(7)'!$Q123&lt;&gt;0,'(7)'!$Q123,"")</f>
        <v/>
      </c>
      <c r="S178" t="str">
        <f>IF('(8)'!$Q123&lt;&gt;0,'(8)'!$Q123,"")</f>
        <v/>
      </c>
      <c r="T178" t="str">
        <f>IF('(9)'!$Q123&lt;&gt;0,'(9)'!$Q123,"")</f>
        <v/>
      </c>
      <c r="U178" t="str">
        <f>IF('(10)'!$Q123&lt;&gt;0,'(10)'!$Q123,"")</f>
        <v/>
      </c>
      <c r="V178" t="str">
        <f>IF('(11)'!$Q123&lt;&gt;0,'(11)'!$Q123,"")</f>
        <v/>
      </c>
      <c r="W178" t="str">
        <f>IF('(12)'!$Q123&lt;&gt;0,'(12)'!$Q123,"")</f>
        <v/>
      </c>
      <c r="X178" t="str">
        <f>IF('(13)'!$Q123&lt;&gt;0,'(13)'!$Q123,"")</f>
        <v/>
      </c>
      <c r="Y178" t="str">
        <f>IF('(14)'!$Q123&lt;&gt;0,'(14)'!$Q123,"")</f>
        <v/>
      </c>
      <c r="Z178" t="str">
        <f>IF('(15)'!$Q123&lt;&gt;0,'(15)'!$Q123,"")</f>
        <v/>
      </c>
      <c r="AA178" t="str">
        <f>IF('(16)'!$Q123&lt;&gt;0,'(16)'!$Q123,"")</f>
        <v/>
      </c>
      <c r="AB178" t="str">
        <f>IF('(17)'!$Q123&lt;&gt;0,'(17)'!$Q123,"")</f>
        <v/>
      </c>
      <c r="AC178" t="str">
        <f>IF('(18)'!$Q123&lt;&gt;0,'(18)'!$Q123,"")</f>
        <v/>
      </c>
      <c r="AD178" t="str">
        <f>IF('(19)'!$Q123&lt;&gt;0,'(19)'!$Q123,"")</f>
        <v/>
      </c>
      <c r="AE178" t="str">
        <f>IF('(20)'!$Q123&lt;&gt;0,'(20)'!$Q123,"")</f>
        <v/>
      </c>
      <c r="AF178" s="11"/>
      <c r="AG178" s="1">
        <f t="shared" si="30"/>
        <v>4</v>
      </c>
      <c r="AH178" s="1"/>
    </row>
    <row r="179" spans="1:34" ht="16.5">
      <c r="A179" s="1"/>
      <c r="B179" s="26">
        <f t="shared" si="28"/>
        <v>0.83333333333333326</v>
      </c>
      <c r="C179" s="789" t="str">
        <f t="shared" si="29"/>
        <v>||||||||||||||||||||||||||||||||||||||||||||||||||||||||||||||||||||||</v>
      </c>
      <c r="D179" s="790"/>
      <c r="F179" s="8" t="s">
        <v>51</v>
      </c>
      <c r="G179" s="13" t="s">
        <v>322</v>
      </c>
      <c r="H179" s="11"/>
      <c r="I179" s="11"/>
      <c r="J179" s="11"/>
      <c r="K179" s="29" t="s">
        <v>51</v>
      </c>
      <c r="L179" t="str">
        <f>IF('(1)'!$Q124&lt;&gt;0,'(1)'!$Q124,"")</f>
        <v/>
      </c>
      <c r="M179" t="str">
        <f>IF('(2)'!$Q124&lt;&gt;0,'(2)'!$Q124,"")</f>
        <v/>
      </c>
      <c r="N179">
        <f>IF('(3)'!$Q124&lt;&gt;0,'(3)'!$Q124,"")</f>
        <v>4</v>
      </c>
      <c r="O179" t="str">
        <f>IF('(4)'!$Q124&lt;&gt;0,'(4)'!$Q124,"")</f>
        <v/>
      </c>
      <c r="P179">
        <f>IF('(5)'!$Q124&lt;&gt;0,'(5)'!$Q124,"")</f>
        <v>6</v>
      </c>
      <c r="Q179" t="str">
        <f>IF('(6)'!$Q124&lt;&gt;0,'(6)'!$Q124,"")</f>
        <v/>
      </c>
      <c r="R179" t="str">
        <f>IF('(7)'!$Q124&lt;&gt;0,'(7)'!$Q124,"")</f>
        <v/>
      </c>
      <c r="S179" t="str">
        <f>IF('(8)'!$Q124&lt;&gt;0,'(8)'!$Q124,"")</f>
        <v/>
      </c>
      <c r="T179" t="str">
        <f>IF('(9)'!$Q124&lt;&gt;0,'(9)'!$Q124,"")</f>
        <v/>
      </c>
      <c r="U179" t="str">
        <f>IF('(10)'!$Q124&lt;&gt;0,'(10)'!$Q124,"")</f>
        <v/>
      </c>
      <c r="V179" t="str">
        <f>IF('(11)'!$Q124&lt;&gt;0,'(11)'!$Q124,"")</f>
        <v/>
      </c>
      <c r="W179" t="str">
        <f>IF('(12)'!$Q124&lt;&gt;0,'(12)'!$Q124,"")</f>
        <v/>
      </c>
      <c r="X179" t="str">
        <f>IF('(13)'!$Q124&lt;&gt;0,'(13)'!$Q124,"")</f>
        <v/>
      </c>
      <c r="Y179" t="str">
        <f>IF('(14)'!$Q124&lt;&gt;0,'(14)'!$Q124,"")</f>
        <v/>
      </c>
      <c r="Z179" t="str">
        <f>IF('(15)'!$Q124&lt;&gt;0,'(15)'!$Q124,"")</f>
        <v/>
      </c>
      <c r="AA179" t="str">
        <f>IF('(16)'!$Q124&lt;&gt;0,'(16)'!$Q124,"")</f>
        <v/>
      </c>
      <c r="AB179" t="str">
        <f>IF('(17)'!$Q124&lt;&gt;0,'(17)'!$Q124,"")</f>
        <v/>
      </c>
      <c r="AC179" t="str">
        <f>IF('(18)'!$Q124&lt;&gt;0,'(18)'!$Q124,"")</f>
        <v/>
      </c>
      <c r="AD179" t="str">
        <f>IF('(19)'!$Q124&lt;&gt;0,'(19)'!$Q124,"")</f>
        <v/>
      </c>
      <c r="AE179" t="str">
        <f>IF('(20)'!$Q124&lt;&gt;0,'(20)'!$Q124,"")</f>
        <v/>
      </c>
      <c r="AF179" s="11"/>
      <c r="AG179" s="1">
        <f t="shared" si="30"/>
        <v>5</v>
      </c>
      <c r="AH179" s="1"/>
    </row>
    <row r="180" spans="1:34" ht="16.5">
      <c r="A180" s="1"/>
      <c r="B180" s="26">
        <f t="shared" si="28"/>
        <v>1</v>
      </c>
      <c r="C180" s="789" t="str">
        <f t="shared" si="29"/>
        <v>||||||||||||||||||||||||||||||||||||||||||||||||||||||||||||||||||||||||||||||||||||</v>
      </c>
      <c r="D180" s="790"/>
      <c r="F180" s="8" t="s">
        <v>52</v>
      </c>
      <c r="G180" s="13" t="s">
        <v>317</v>
      </c>
      <c r="H180" s="11"/>
      <c r="I180" s="11"/>
      <c r="J180" s="11"/>
      <c r="K180" s="29" t="s">
        <v>52</v>
      </c>
      <c r="L180" t="str">
        <f>IF('(1)'!$Q125&lt;&gt;0,'(1)'!$Q125,"")</f>
        <v/>
      </c>
      <c r="M180" t="str">
        <f>IF('(2)'!$Q125&lt;&gt;0,'(2)'!$Q125,"")</f>
        <v/>
      </c>
      <c r="N180">
        <f>IF('(3)'!$Q125&lt;&gt;0,'(3)'!$Q125,"")</f>
        <v>6</v>
      </c>
      <c r="O180" t="str">
        <f>IF('(4)'!$Q125&lt;&gt;0,'(4)'!$Q125,"")</f>
        <v/>
      </c>
      <c r="P180" t="str">
        <f>IF('(5)'!$Q125&lt;&gt;0,'(5)'!$Q125,"")</f>
        <v/>
      </c>
      <c r="Q180" t="str">
        <f>IF('(6)'!$Q125&lt;&gt;0,'(6)'!$Q125,"")</f>
        <v/>
      </c>
      <c r="R180" t="str">
        <f>IF('(7)'!$Q125&lt;&gt;0,'(7)'!$Q125,"")</f>
        <v/>
      </c>
      <c r="S180" t="str">
        <f>IF('(8)'!$Q125&lt;&gt;0,'(8)'!$Q125,"")</f>
        <v/>
      </c>
      <c r="T180" t="str">
        <f>IF('(9)'!$Q125&lt;&gt;0,'(9)'!$Q125,"")</f>
        <v/>
      </c>
      <c r="U180" t="str">
        <f>IF('(10)'!$Q125&lt;&gt;0,'(10)'!$Q125,"")</f>
        <v/>
      </c>
      <c r="V180" t="str">
        <f>IF('(11)'!$Q125&lt;&gt;0,'(11)'!$Q125,"")</f>
        <v/>
      </c>
      <c r="W180" t="str">
        <f>IF('(12)'!$Q125&lt;&gt;0,'(12)'!$Q125,"")</f>
        <v/>
      </c>
      <c r="X180" t="str">
        <f>IF('(13)'!$Q125&lt;&gt;0,'(13)'!$Q125,"")</f>
        <v/>
      </c>
      <c r="Y180" t="str">
        <f>IF('(14)'!$Q125&lt;&gt;0,'(14)'!$Q125,"")</f>
        <v/>
      </c>
      <c r="Z180" t="str">
        <f>IF('(15)'!$Q125&lt;&gt;0,'(15)'!$Q125,"")</f>
        <v/>
      </c>
      <c r="AA180" t="str">
        <f>IF('(16)'!$Q125&lt;&gt;0,'(16)'!$Q125,"")</f>
        <v/>
      </c>
      <c r="AB180" t="str">
        <f>IF('(17)'!$Q125&lt;&gt;0,'(17)'!$Q125,"")</f>
        <v/>
      </c>
      <c r="AC180" t="str">
        <f>IF('(18)'!$Q125&lt;&gt;0,'(18)'!$Q125,"")</f>
        <v/>
      </c>
      <c r="AD180" t="str">
        <f>IF('(19)'!$Q125&lt;&gt;0,'(19)'!$Q125,"")</f>
        <v/>
      </c>
      <c r="AE180" t="str">
        <f>IF('(20)'!$Q125&lt;&gt;0,'(20)'!$Q125,"")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t="str">
        <f>IF('(1)'!$Q126&lt;&gt;0,'(1)'!$Q126,"")</f>
        <v/>
      </c>
      <c r="M181" t="str">
        <f>IF('(2)'!$Q126&lt;&gt;0,'(2)'!$Q126,"")</f>
        <v/>
      </c>
      <c r="N181" t="str">
        <f>IF('(3)'!$Q126&lt;&gt;0,'(3)'!$Q126,"")</f>
        <v/>
      </c>
      <c r="O181" t="str">
        <f>IF('(4)'!$Q126&lt;&gt;0,'(4)'!$Q126,"")</f>
        <v/>
      </c>
      <c r="P181" t="str">
        <f>IF('(5)'!$Q126&lt;&gt;0,'(5)'!$Q126,"")</f>
        <v/>
      </c>
      <c r="Q181" t="str">
        <f>IF('(6)'!$Q126&lt;&gt;0,'(6)'!$Q126,"")</f>
        <v/>
      </c>
      <c r="R181" t="str">
        <f>IF('(7)'!$Q126&lt;&gt;0,'(7)'!$Q126,"")</f>
        <v/>
      </c>
      <c r="S181" t="str">
        <f>IF('(8)'!$Q126&lt;&gt;0,'(8)'!$Q126,"")</f>
        <v/>
      </c>
      <c r="T181" t="str">
        <f>IF('(9)'!$Q126&lt;&gt;0,'(9)'!$Q126,"")</f>
        <v/>
      </c>
      <c r="U181" t="str">
        <f>IF('(10)'!$Q126&lt;&gt;0,'(10)'!$Q126,"")</f>
        <v/>
      </c>
      <c r="V181" t="str">
        <f>IF('(11)'!$Q126&lt;&gt;0,'(11)'!$Q126,"")</f>
        <v/>
      </c>
      <c r="W181" t="str">
        <f>IF('(12)'!$Q126&lt;&gt;0,'(12)'!$Q126,"")</f>
        <v/>
      </c>
      <c r="X181" t="str">
        <f>IF('(13)'!$Q126&lt;&gt;0,'(13)'!$Q126,"")</f>
        <v/>
      </c>
      <c r="Y181" t="str">
        <f>IF('(14)'!$Q126&lt;&gt;0,'(14)'!$Q126,"")</f>
        <v/>
      </c>
      <c r="Z181" t="str">
        <f>IF('(15)'!$Q126&lt;&gt;0,'(15)'!$Q126,"")</f>
        <v/>
      </c>
      <c r="AA181" t="str">
        <f>IF('(16)'!$Q126&lt;&gt;0,'(16)'!$Q126,"")</f>
        <v/>
      </c>
      <c r="AB181" t="str">
        <f>IF('(17)'!$Q126&lt;&gt;0,'(17)'!$Q126,"")</f>
        <v/>
      </c>
      <c r="AC181" t="str">
        <f>IF('(18)'!$Q126&lt;&gt;0,'(18)'!$Q126,"")</f>
        <v/>
      </c>
      <c r="AD181" t="str">
        <f>IF('(19)'!$Q126&lt;&gt;0,'(19)'!$Q126,"")</f>
        <v/>
      </c>
      <c r="AE181" t="str">
        <f>IF('(20)'!$Q126&lt;&gt;0,'(20)'!$Q126,"")</f>
        <v/>
      </c>
      <c r="AF181" s="11"/>
      <c r="AG181" s="1" t="str">
        <f t="shared" si="30"/>
        <v/>
      </c>
      <c r="AH181" s="1"/>
    </row>
    <row r="182" spans="1:34" s="1" customFormat="1">
      <c r="F182" s="8"/>
      <c r="K182" s="29"/>
      <c r="L182"/>
      <c r="M182"/>
      <c r="N182"/>
      <c r="O182"/>
      <c r="P182"/>
      <c r="Q182"/>
      <c r="R182"/>
      <c r="S182"/>
      <c r="T182"/>
      <c r="U182"/>
      <c r="V182"/>
      <c r="W182"/>
      <c r="X182"/>
      <c r="Y182"/>
      <c r="Z182"/>
      <c r="AA182"/>
      <c r="AB182"/>
      <c r="AC182"/>
      <c r="AD182"/>
      <c r="AE182"/>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c r="M184"/>
      <c r="N184"/>
      <c r="O184"/>
      <c r="P184"/>
      <c r="Q184"/>
      <c r="R184"/>
      <c r="S184"/>
      <c r="T184"/>
      <c r="U184"/>
      <c r="V184"/>
      <c r="W184"/>
      <c r="X184"/>
      <c r="Y184"/>
      <c r="Z184"/>
      <c r="AA184"/>
      <c r="AB184"/>
      <c r="AC184"/>
      <c r="AD184"/>
      <c r="AE184"/>
    </row>
    <row r="185" spans="1:34" s="1" customFormat="1">
      <c r="A185" s="25">
        <f>(AG185/60)*10</f>
        <v>0.77777777777777779</v>
      </c>
      <c r="B185" s="756" t="str">
        <f>REPT("|",AG185*14)</f>
        <v>|||||||||||||||||||||||||||||||||||||||||||||||||||||||||||||||||</v>
      </c>
      <c r="C185" s="784"/>
      <c r="D185" s="9" t="s">
        <v>168</v>
      </c>
      <c r="F185" s="1" t="s">
        <v>185</v>
      </c>
      <c r="K185" s="29"/>
      <c r="L185" s="107" t="e">
        <f>IF(SUM(L187:L194)&gt;0,AVERAGEIF(L187:L194, "&lt;&gt;0"),NA())</f>
        <v>#N/A</v>
      </c>
      <c r="M185" s="107">
        <f t="shared" ref="M185:AE185" si="31">IF(SUM(M187:M194)&gt;0,AVERAGEIF(M187:M194, "&lt;&gt;0"),NA())</f>
        <v>5</v>
      </c>
      <c r="N185" s="107" t="e">
        <f t="shared" si="31"/>
        <v>#N/A</v>
      </c>
      <c r="O185" s="107" t="e">
        <f t="shared" si="31"/>
        <v>#N/A</v>
      </c>
      <c r="P185" s="107">
        <f t="shared" si="31"/>
        <v>4.5</v>
      </c>
      <c r="Q185" s="107" t="e">
        <f t="shared" si="31"/>
        <v>#N/A</v>
      </c>
      <c r="R185" s="107" t="e">
        <f t="shared" si="31"/>
        <v>#N/A</v>
      </c>
      <c r="S185" s="107" t="e">
        <f t="shared" si="31"/>
        <v>#N/A</v>
      </c>
      <c r="T185" s="107" t="e">
        <f t="shared" si="31"/>
        <v>#N/A</v>
      </c>
      <c r="U185" s="107" t="e">
        <f t="shared" si="31"/>
        <v>#N/A</v>
      </c>
      <c r="V185" s="107" t="e">
        <f t="shared" si="31"/>
        <v>#N/A</v>
      </c>
      <c r="W185" s="107" t="e">
        <f t="shared" si="31"/>
        <v>#N/A</v>
      </c>
      <c r="X185" s="107" t="e">
        <f t="shared" si="31"/>
        <v>#N/A</v>
      </c>
      <c r="Y185" s="107" t="e">
        <f t="shared" si="31"/>
        <v>#N/A</v>
      </c>
      <c r="Z185" s="107" t="e">
        <f t="shared" si="31"/>
        <v>#N/A</v>
      </c>
      <c r="AA185" s="107" t="e">
        <f t="shared" si="31"/>
        <v>#N/A</v>
      </c>
      <c r="AB185" s="107" t="e">
        <f t="shared" si="31"/>
        <v>#N/A</v>
      </c>
      <c r="AC185" s="107" t="e">
        <f t="shared" si="31"/>
        <v>#N/A</v>
      </c>
      <c r="AD185" s="107" t="e">
        <f t="shared" si="31"/>
        <v>#N/A</v>
      </c>
      <c r="AE185" s="107" t="e">
        <f t="shared" si="31"/>
        <v>#N/A</v>
      </c>
      <c r="AG185" s="78">
        <f>IF(SUM(AG187:AG194)&gt;0,AVERAGEIF(AG187:AG194, "&lt;&gt;0"),"")</f>
        <v>4.666666666666667</v>
      </c>
    </row>
    <row r="186" spans="1:34" s="1" customFormat="1">
      <c r="F186" s="8"/>
      <c r="K186" s="29"/>
      <c r="L186"/>
      <c r="M186"/>
      <c r="N186"/>
      <c r="O186"/>
      <c r="P186"/>
      <c r="Q186"/>
      <c r="R186"/>
      <c r="S186"/>
      <c r="T186"/>
      <c r="U186"/>
      <c r="V186"/>
      <c r="W186"/>
      <c r="X186"/>
      <c r="Y186"/>
      <c r="Z186"/>
      <c r="AA186"/>
      <c r="AB186"/>
      <c r="AC186"/>
      <c r="AD186"/>
      <c r="AE186"/>
    </row>
    <row r="187" spans="1:34" ht="16.5">
      <c r="A187" s="1"/>
      <c r="B187" s="26">
        <f t="shared" ref="B187:B194" si="32">(AG187/60)*10</f>
        <v>0.5</v>
      </c>
      <c r="C187" s="789" t="str">
        <f t="shared" ref="C187:C194" si="33">REPT("|",AG187*14)</f>
        <v>||||||||||||||||||||||||||||||||||||||||||</v>
      </c>
      <c r="D187" s="790"/>
      <c r="F187" s="8" t="s">
        <v>169</v>
      </c>
      <c r="G187" s="13" t="s">
        <v>324</v>
      </c>
      <c r="H187" s="11"/>
      <c r="I187" s="11"/>
      <c r="J187" s="11"/>
      <c r="K187" s="29" t="s">
        <v>54</v>
      </c>
      <c r="L187" t="str">
        <f>IF('(1)'!$Q132&lt;&gt;0,'(1)'!$Q132,"")</f>
        <v/>
      </c>
      <c r="M187" t="str">
        <f>IF('(2)'!$Q132&lt;&gt;0,'(2)'!$Q132,"")</f>
        <v/>
      </c>
      <c r="N187" t="str">
        <f>IF('(3)'!$Q132&lt;&gt;0,'(3)'!$Q132,"")</f>
        <v/>
      </c>
      <c r="O187" t="str">
        <f>IF('(4)'!$Q132&lt;&gt;0,'(4)'!$Q132,"")</f>
        <v/>
      </c>
      <c r="P187">
        <f>IF('(5)'!$Q132&lt;&gt;0,'(5)'!$Q132,"")</f>
        <v>3</v>
      </c>
      <c r="Q187" t="str">
        <f>IF('(6)'!$Q132&lt;&gt;0,'(6)'!$Q132,"")</f>
        <v/>
      </c>
      <c r="R187" t="str">
        <f>IF('(7)'!$Q132&lt;&gt;0,'(7)'!$Q132,"")</f>
        <v/>
      </c>
      <c r="S187" t="str">
        <f>IF('(8)'!$Q132&lt;&gt;0,'(8)'!$Q132,"")</f>
        <v/>
      </c>
      <c r="T187" t="str">
        <f>IF('(9)'!$Q132&lt;&gt;0,'(9)'!$Q132,"")</f>
        <v/>
      </c>
      <c r="U187" t="str">
        <f>IF('(10)'!$Q132&lt;&gt;0,'(10)'!$Q132,"")</f>
        <v/>
      </c>
      <c r="V187" t="str">
        <f>IF('(11)'!$Q132&lt;&gt;0,'(11)'!$Q132,"")</f>
        <v/>
      </c>
      <c r="W187" t="str">
        <f>IF('(12)'!$Q132&lt;&gt;0,'(12)'!$Q132,"")</f>
        <v/>
      </c>
      <c r="X187" t="str">
        <f>IF('(13)'!$Q132&lt;&gt;0,'(13)'!$Q132,"")</f>
        <v/>
      </c>
      <c r="Y187" t="str">
        <f>IF('(14)'!$Q132&lt;&gt;0,'(14)'!$Q132,"")</f>
        <v/>
      </c>
      <c r="Z187" t="str">
        <f>IF('(15)'!$Q132&lt;&gt;0,'(15)'!$Q132,"")</f>
        <v/>
      </c>
      <c r="AA187" t="str">
        <f>IF('(16)'!$Q132&lt;&gt;0,'(16)'!$Q132,"")</f>
        <v/>
      </c>
      <c r="AB187" t="str">
        <f>IF('(17)'!$Q132&lt;&gt;0,'(17)'!$Q132,"")</f>
        <v/>
      </c>
      <c r="AC187" t="str">
        <f>IF('(18)'!$Q132&lt;&gt;0,'(18)'!$Q132,"")</f>
        <v/>
      </c>
      <c r="AD187" t="str">
        <f>IF('(19)'!$Q132&lt;&gt;0,'(19)'!$Q132,"")</f>
        <v/>
      </c>
      <c r="AE187" t="str">
        <f>IF('(20)'!$Q132&lt;&gt;0,'(20)'!$Q132,"")</f>
        <v/>
      </c>
      <c r="AG187" s="1">
        <f t="shared" ref="AG187:AG194" si="34">IF(SUM(L187:AE187)=0,"",AVERAGEIF(L187:AE187,"&gt;0"))</f>
        <v>3</v>
      </c>
      <c r="AH187" s="1"/>
    </row>
    <row r="188" spans="1:34" ht="16.5">
      <c r="A188" s="1"/>
      <c r="B188" s="26" t="e">
        <f t="shared" si="32"/>
        <v>#VALUE!</v>
      </c>
      <c r="C188" s="789" t="e">
        <f t="shared" si="33"/>
        <v>#VALUE!</v>
      </c>
      <c r="D188" s="790"/>
      <c r="F188" s="8" t="s">
        <v>170</v>
      </c>
      <c r="G188" s="13" t="s">
        <v>325</v>
      </c>
      <c r="H188" s="11"/>
      <c r="I188" s="11"/>
      <c r="J188" s="11"/>
      <c r="K188" s="29" t="s">
        <v>55</v>
      </c>
      <c r="L188" t="str">
        <f>IF('(1)'!$Q133&lt;&gt;0,'(1)'!$Q133,"")</f>
        <v/>
      </c>
      <c r="M188" t="str">
        <f>IF('(2)'!$Q133&lt;&gt;0,'(2)'!$Q133,"")</f>
        <v/>
      </c>
      <c r="N188" t="str">
        <f>IF('(3)'!$Q133&lt;&gt;0,'(3)'!$Q133,"")</f>
        <v/>
      </c>
      <c r="O188" t="str">
        <f>IF('(4)'!$Q133&lt;&gt;0,'(4)'!$Q133,"")</f>
        <v/>
      </c>
      <c r="P188" t="str">
        <f>IF('(5)'!$Q133&lt;&gt;0,'(5)'!$Q133,"")</f>
        <v/>
      </c>
      <c r="Q188" t="str">
        <f>IF('(6)'!$Q133&lt;&gt;0,'(6)'!$Q133,"")</f>
        <v/>
      </c>
      <c r="R188" t="str">
        <f>IF('(7)'!$Q133&lt;&gt;0,'(7)'!$Q133,"")</f>
        <v/>
      </c>
      <c r="S188" t="str">
        <f>IF('(8)'!$Q133&lt;&gt;0,'(8)'!$Q133,"")</f>
        <v/>
      </c>
      <c r="T188" t="str">
        <f>IF('(9)'!$Q133&lt;&gt;0,'(9)'!$Q133,"")</f>
        <v/>
      </c>
      <c r="U188" t="str">
        <f>IF('(10)'!$Q133&lt;&gt;0,'(10)'!$Q133,"")</f>
        <v/>
      </c>
      <c r="V188" t="str">
        <f>IF('(11)'!$Q133&lt;&gt;0,'(11)'!$Q133,"")</f>
        <v/>
      </c>
      <c r="W188" t="str">
        <f>IF('(12)'!$Q133&lt;&gt;0,'(12)'!$Q133,"")</f>
        <v/>
      </c>
      <c r="X188" t="str">
        <f>IF('(13)'!$Q133&lt;&gt;0,'(13)'!$Q133,"")</f>
        <v/>
      </c>
      <c r="Y188" t="str">
        <f>IF('(14)'!$Q133&lt;&gt;0,'(14)'!$Q133,"")</f>
        <v/>
      </c>
      <c r="Z188" t="str">
        <f>IF('(15)'!$Q133&lt;&gt;0,'(15)'!$Q133,"")</f>
        <v/>
      </c>
      <c r="AA188" t="str">
        <f>IF('(16)'!$Q133&lt;&gt;0,'(16)'!$Q133,"")</f>
        <v/>
      </c>
      <c r="AB188" t="str">
        <f>IF('(17)'!$Q133&lt;&gt;0,'(17)'!$Q133,"")</f>
        <v/>
      </c>
      <c r="AC188" t="str">
        <f>IF('(18)'!$Q133&lt;&gt;0,'(18)'!$Q133,"")</f>
        <v/>
      </c>
      <c r="AD188" t="str">
        <f>IF('(19)'!$Q133&lt;&gt;0,'(19)'!$Q133,"")</f>
        <v/>
      </c>
      <c r="AE188" t="str">
        <f>IF('(20)'!$Q133&lt;&gt;0,'(20)'!$Q133,"")</f>
        <v/>
      </c>
      <c r="AG188" s="1" t="str">
        <f t="shared" si="34"/>
        <v/>
      </c>
      <c r="AH188" s="1"/>
    </row>
    <row r="189" spans="1:34" ht="16.5">
      <c r="A189" s="1"/>
      <c r="B189" s="26">
        <f t="shared" si="32"/>
        <v>0.83333333333333326</v>
      </c>
      <c r="C189" s="789" t="str">
        <f t="shared" si="33"/>
        <v>||||||||||||||||||||||||||||||||||||||||||||||||||||||||||||||||||||||</v>
      </c>
      <c r="D189" s="790"/>
      <c r="F189" s="8" t="s">
        <v>171</v>
      </c>
      <c r="G189" s="13" t="s">
        <v>326</v>
      </c>
      <c r="H189" s="11"/>
      <c r="I189" s="11"/>
      <c r="J189" s="11"/>
      <c r="K189" s="29" t="s">
        <v>56</v>
      </c>
      <c r="L189" t="str">
        <f>IF('(1)'!$Q134&lt;&gt;0,'(1)'!$Q134,"")</f>
        <v/>
      </c>
      <c r="M189">
        <f>IF('(2)'!$Q134&lt;&gt;0,'(2)'!$Q134,"")</f>
        <v>5</v>
      </c>
      <c r="N189" t="str">
        <f>IF('(3)'!$Q134&lt;&gt;0,'(3)'!$Q134,"")</f>
        <v/>
      </c>
      <c r="O189" t="str">
        <f>IF('(4)'!$Q134&lt;&gt;0,'(4)'!$Q134,"")</f>
        <v/>
      </c>
      <c r="P189" t="str">
        <f>IF('(5)'!$Q134&lt;&gt;0,'(5)'!$Q134,"")</f>
        <v/>
      </c>
      <c r="Q189" t="str">
        <f>IF('(6)'!$Q134&lt;&gt;0,'(6)'!$Q134,"")</f>
        <v/>
      </c>
      <c r="R189" t="str">
        <f>IF('(7)'!$Q134&lt;&gt;0,'(7)'!$Q134,"")</f>
        <v/>
      </c>
      <c r="S189" t="str">
        <f>IF('(8)'!$Q134&lt;&gt;0,'(8)'!$Q134,"")</f>
        <v/>
      </c>
      <c r="T189" t="str">
        <f>IF('(9)'!$Q134&lt;&gt;0,'(9)'!$Q134,"")</f>
        <v/>
      </c>
      <c r="U189" t="str">
        <f>IF('(10)'!$Q134&lt;&gt;0,'(10)'!$Q134,"")</f>
        <v/>
      </c>
      <c r="V189" t="str">
        <f>IF('(11)'!$Q134&lt;&gt;0,'(11)'!$Q134,"")</f>
        <v/>
      </c>
      <c r="W189" t="str">
        <f>IF('(12)'!$Q134&lt;&gt;0,'(12)'!$Q134,"")</f>
        <v/>
      </c>
      <c r="X189" t="str">
        <f>IF('(13)'!$Q134&lt;&gt;0,'(13)'!$Q134,"")</f>
        <v/>
      </c>
      <c r="Y189" t="str">
        <f>IF('(14)'!$Q134&lt;&gt;0,'(14)'!$Q134,"")</f>
        <v/>
      </c>
      <c r="Z189" t="str">
        <f>IF('(15)'!$Q134&lt;&gt;0,'(15)'!$Q134,"")</f>
        <v/>
      </c>
      <c r="AA189" t="str">
        <f>IF('(16)'!$Q134&lt;&gt;0,'(16)'!$Q134,"")</f>
        <v/>
      </c>
      <c r="AB189" t="str">
        <f>IF('(17)'!$Q134&lt;&gt;0,'(17)'!$Q134,"")</f>
        <v/>
      </c>
      <c r="AC189" t="str">
        <f>IF('(18)'!$Q134&lt;&gt;0,'(18)'!$Q134,"")</f>
        <v/>
      </c>
      <c r="AD189" t="str">
        <f>IF('(19)'!$Q134&lt;&gt;0,'(19)'!$Q134,"")</f>
        <v/>
      </c>
      <c r="AE189" t="str">
        <f>IF('(20)'!$Q134&lt;&gt;0,'(20)'!$Q134,"")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t="str">
        <f>IF('(1)'!$Q135&lt;&gt;0,'(1)'!$Q135,"")</f>
        <v/>
      </c>
      <c r="M190" t="str">
        <f>IF('(2)'!$Q135&lt;&gt;0,'(2)'!$Q135,"")</f>
        <v/>
      </c>
      <c r="N190" t="str">
        <f>IF('(3)'!$Q135&lt;&gt;0,'(3)'!$Q135,"")</f>
        <v/>
      </c>
      <c r="O190" t="str">
        <f>IF('(4)'!$Q135&lt;&gt;0,'(4)'!$Q135,"")</f>
        <v/>
      </c>
      <c r="P190" t="str">
        <f>IF('(5)'!$Q135&lt;&gt;0,'(5)'!$Q135,"")</f>
        <v/>
      </c>
      <c r="Q190" t="str">
        <f>IF('(6)'!$Q135&lt;&gt;0,'(6)'!$Q135,"")</f>
        <v/>
      </c>
      <c r="R190" t="str">
        <f>IF('(7)'!$Q135&lt;&gt;0,'(7)'!$Q135,"")</f>
        <v/>
      </c>
      <c r="S190" t="str">
        <f>IF('(8)'!$Q135&lt;&gt;0,'(8)'!$Q135,"")</f>
        <v/>
      </c>
      <c r="T190" t="str">
        <f>IF('(9)'!$Q135&lt;&gt;0,'(9)'!$Q135,"")</f>
        <v/>
      </c>
      <c r="U190" t="str">
        <f>IF('(10)'!$Q135&lt;&gt;0,'(10)'!$Q135,"")</f>
        <v/>
      </c>
      <c r="V190" t="str">
        <f>IF('(11)'!$Q135&lt;&gt;0,'(11)'!$Q135,"")</f>
        <v/>
      </c>
      <c r="W190" t="str">
        <f>IF('(12)'!$Q135&lt;&gt;0,'(12)'!$Q135,"")</f>
        <v/>
      </c>
      <c r="X190" t="str">
        <f>IF('(13)'!$Q135&lt;&gt;0,'(13)'!$Q135,"")</f>
        <v/>
      </c>
      <c r="Y190" t="str">
        <f>IF('(14)'!$Q135&lt;&gt;0,'(14)'!$Q135,"")</f>
        <v/>
      </c>
      <c r="Z190" t="str">
        <f>IF('(15)'!$Q135&lt;&gt;0,'(15)'!$Q135,"")</f>
        <v/>
      </c>
      <c r="AA190" t="str">
        <f>IF('(16)'!$Q135&lt;&gt;0,'(16)'!$Q135,"")</f>
        <v/>
      </c>
      <c r="AB190" t="str">
        <f>IF('(17)'!$Q135&lt;&gt;0,'(17)'!$Q135,"")</f>
        <v/>
      </c>
      <c r="AC190" t="str">
        <f>IF('(18)'!$Q135&lt;&gt;0,'(18)'!$Q135,"")</f>
        <v/>
      </c>
      <c r="AD190" t="str">
        <f>IF('(19)'!$Q135&lt;&gt;0,'(19)'!$Q135,"")</f>
        <v/>
      </c>
      <c r="AE190" t="str">
        <f>IF('(20)'!$Q135&lt;&gt;0,'(20)'!$Q135,"")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t="str">
        <f>IF('(1)'!$Q136&lt;&gt;0,'(1)'!$Q136,"")</f>
        <v/>
      </c>
      <c r="M191" t="str">
        <f>IF('(2)'!$Q136&lt;&gt;0,'(2)'!$Q136,"")</f>
        <v/>
      </c>
      <c r="N191" t="str">
        <f>IF('(3)'!$Q136&lt;&gt;0,'(3)'!$Q136,"")</f>
        <v/>
      </c>
      <c r="O191" t="str">
        <f>IF('(4)'!$Q136&lt;&gt;0,'(4)'!$Q136,"")</f>
        <v/>
      </c>
      <c r="P191" t="str">
        <f>IF('(5)'!$Q136&lt;&gt;0,'(5)'!$Q136,"")</f>
        <v/>
      </c>
      <c r="Q191" t="str">
        <f>IF('(6)'!$Q136&lt;&gt;0,'(6)'!$Q136,"")</f>
        <v/>
      </c>
      <c r="R191" t="str">
        <f>IF('(7)'!$Q136&lt;&gt;0,'(7)'!$Q136,"")</f>
        <v/>
      </c>
      <c r="S191" t="str">
        <f>IF('(8)'!$Q136&lt;&gt;0,'(8)'!$Q136,"")</f>
        <v/>
      </c>
      <c r="T191" t="str">
        <f>IF('(9)'!$Q136&lt;&gt;0,'(9)'!$Q136,"")</f>
        <v/>
      </c>
      <c r="U191" t="str">
        <f>IF('(10)'!$Q136&lt;&gt;0,'(10)'!$Q136,"")</f>
        <v/>
      </c>
      <c r="V191" t="str">
        <f>IF('(11)'!$Q136&lt;&gt;0,'(11)'!$Q136,"")</f>
        <v/>
      </c>
      <c r="W191" t="str">
        <f>IF('(12)'!$Q136&lt;&gt;0,'(12)'!$Q136,"")</f>
        <v/>
      </c>
      <c r="X191" t="str">
        <f>IF('(13)'!$Q136&lt;&gt;0,'(13)'!$Q136,"")</f>
        <v/>
      </c>
      <c r="Y191" t="str">
        <f>IF('(14)'!$Q136&lt;&gt;0,'(14)'!$Q136,"")</f>
        <v/>
      </c>
      <c r="Z191" t="str">
        <f>IF('(15)'!$Q136&lt;&gt;0,'(15)'!$Q136,"")</f>
        <v/>
      </c>
      <c r="AA191" t="str">
        <f>IF('(16)'!$Q136&lt;&gt;0,'(16)'!$Q136,"")</f>
        <v/>
      </c>
      <c r="AB191" t="str">
        <f>IF('(17)'!$Q136&lt;&gt;0,'(17)'!$Q136,"")</f>
        <v/>
      </c>
      <c r="AC191" t="str">
        <f>IF('(18)'!$Q136&lt;&gt;0,'(18)'!$Q136,"")</f>
        <v/>
      </c>
      <c r="AD191" t="str">
        <f>IF('(19)'!$Q136&lt;&gt;0,'(19)'!$Q136,"")</f>
        <v/>
      </c>
      <c r="AE191" t="str">
        <f>IF('(20)'!$Q136&lt;&gt;0,'(20)'!$Q136,"")</f>
        <v/>
      </c>
      <c r="AG191" s="1" t="str">
        <f t="shared" si="34"/>
        <v/>
      </c>
      <c r="AH191" s="1"/>
    </row>
    <row r="192" spans="1:34" ht="16.5">
      <c r="A192" s="1"/>
      <c r="B192" s="26">
        <f t="shared" si="32"/>
        <v>1</v>
      </c>
      <c r="C192" s="789" t="str">
        <f t="shared" si="33"/>
        <v>||||||||||||||||||||||||||||||||||||||||||||||||||||||||||||||||||||||||||||||||||||</v>
      </c>
      <c r="D192" s="790"/>
      <c r="F192" s="8" t="s">
        <v>174</v>
      </c>
      <c r="G192" s="13" t="s">
        <v>329</v>
      </c>
      <c r="H192" s="11"/>
      <c r="I192" s="11"/>
      <c r="J192" s="11"/>
      <c r="K192" s="29" t="s">
        <v>59</v>
      </c>
      <c r="L192" t="str">
        <f>IF('(1)'!$Q137&lt;&gt;0,'(1)'!$Q137,"")</f>
        <v/>
      </c>
      <c r="M192" t="str">
        <f>IF('(2)'!$Q137&lt;&gt;0,'(2)'!$Q137,"")</f>
        <v/>
      </c>
      <c r="N192" t="str">
        <f>IF('(3)'!$Q137&lt;&gt;0,'(3)'!$Q137,"")</f>
        <v/>
      </c>
      <c r="O192" t="str">
        <f>IF('(4)'!$Q137&lt;&gt;0,'(4)'!$Q137,"")</f>
        <v/>
      </c>
      <c r="P192">
        <f>IF('(5)'!$Q137&lt;&gt;0,'(5)'!$Q137,"")</f>
        <v>6</v>
      </c>
      <c r="Q192" t="str">
        <f>IF('(6)'!$Q137&lt;&gt;0,'(6)'!$Q137,"")</f>
        <v/>
      </c>
      <c r="R192" t="str">
        <f>IF('(7)'!$Q137&lt;&gt;0,'(7)'!$Q137,"")</f>
        <v/>
      </c>
      <c r="S192" t="str">
        <f>IF('(8)'!$Q137&lt;&gt;0,'(8)'!$Q137,"")</f>
        <v/>
      </c>
      <c r="T192" t="str">
        <f>IF('(9)'!$Q137&lt;&gt;0,'(9)'!$Q137,"")</f>
        <v/>
      </c>
      <c r="U192" t="str">
        <f>IF('(10)'!$Q137&lt;&gt;0,'(10)'!$Q137,"")</f>
        <v/>
      </c>
      <c r="V192" t="str">
        <f>IF('(11)'!$Q137&lt;&gt;0,'(11)'!$Q137,"")</f>
        <v/>
      </c>
      <c r="W192" t="str">
        <f>IF('(12)'!$Q137&lt;&gt;0,'(12)'!$Q137,"")</f>
        <v/>
      </c>
      <c r="X192" t="str">
        <f>IF('(13)'!$Q137&lt;&gt;0,'(13)'!$Q137,"")</f>
        <v/>
      </c>
      <c r="Y192" t="str">
        <f>IF('(14)'!$Q137&lt;&gt;0,'(14)'!$Q137,"")</f>
        <v/>
      </c>
      <c r="Z192" t="str">
        <f>IF('(15)'!$Q137&lt;&gt;0,'(15)'!$Q137,"")</f>
        <v/>
      </c>
      <c r="AA192" t="str">
        <f>IF('(16)'!$Q137&lt;&gt;0,'(16)'!$Q137,"")</f>
        <v/>
      </c>
      <c r="AB192" t="str">
        <f>IF('(17)'!$Q137&lt;&gt;0,'(17)'!$Q137,"")</f>
        <v/>
      </c>
      <c r="AC192" t="str">
        <f>IF('(18)'!$Q137&lt;&gt;0,'(18)'!$Q137,"")</f>
        <v/>
      </c>
      <c r="AD192" t="str">
        <f>IF('(19)'!$Q137&lt;&gt;0,'(19)'!$Q137,"")</f>
        <v/>
      </c>
      <c r="AE192" t="str">
        <f>IF('(20)'!$Q137&lt;&gt;0,'(20)'!$Q137,"")</f>
        <v/>
      </c>
      <c r="AG192" s="1">
        <f t="shared" si="34"/>
        <v>6</v>
      </c>
      <c r="AH192" s="1"/>
    </row>
    <row r="193" spans="1:34" ht="16.5">
      <c r="A193" s="1"/>
      <c r="B193" s="26" t="e">
        <f t="shared" si="32"/>
        <v>#VALUE!</v>
      </c>
      <c r="C193" s="789" t="e">
        <f t="shared" si="33"/>
        <v>#VALUE!</v>
      </c>
      <c r="D193" s="790"/>
      <c r="F193" s="8" t="s">
        <v>175</v>
      </c>
      <c r="G193" s="13" t="s">
        <v>330</v>
      </c>
      <c r="H193" s="11"/>
      <c r="I193" s="11"/>
      <c r="J193" s="11"/>
      <c r="K193" s="29" t="s">
        <v>60</v>
      </c>
      <c r="L193" t="str">
        <f>IF('(1)'!$Q138&lt;&gt;0,'(1)'!$Q138,"")</f>
        <v/>
      </c>
      <c r="M193" t="str">
        <f>IF('(2)'!$Q138&lt;&gt;0,'(2)'!$Q138,"")</f>
        <v/>
      </c>
      <c r="N193" t="str">
        <f>IF('(3)'!$Q138&lt;&gt;0,'(3)'!$Q138,"")</f>
        <v/>
      </c>
      <c r="O193" t="str">
        <f>IF('(4)'!$Q138&lt;&gt;0,'(4)'!$Q138,"")</f>
        <v/>
      </c>
      <c r="P193" t="str">
        <f>IF('(5)'!$Q138&lt;&gt;0,'(5)'!$Q138,"")</f>
        <v/>
      </c>
      <c r="Q193" t="str">
        <f>IF('(6)'!$Q138&lt;&gt;0,'(6)'!$Q138,"")</f>
        <v/>
      </c>
      <c r="R193" t="str">
        <f>IF('(7)'!$Q138&lt;&gt;0,'(7)'!$Q138,"")</f>
        <v/>
      </c>
      <c r="S193" t="str">
        <f>IF('(8)'!$Q138&lt;&gt;0,'(8)'!$Q138,"")</f>
        <v/>
      </c>
      <c r="T193" t="str">
        <f>IF('(9)'!$Q138&lt;&gt;0,'(9)'!$Q138,"")</f>
        <v/>
      </c>
      <c r="U193" t="str">
        <f>IF('(10)'!$Q138&lt;&gt;0,'(10)'!$Q138,"")</f>
        <v/>
      </c>
      <c r="V193" t="str">
        <f>IF('(11)'!$Q138&lt;&gt;0,'(11)'!$Q138,"")</f>
        <v/>
      </c>
      <c r="W193" t="str">
        <f>IF('(12)'!$Q138&lt;&gt;0,'(12)'!$Q138,"")</f>
        <v/>
      </c>
      <c r="X193" t="str">
        <f>IF('(13)'!$Q138&lt;&gt;0,'(13)'!$Q138,"")</f>
        <v/>
      </c>
      <c r="Y193" t="str">
        <f>IF('(14)'!$Q138&lt;&gt;0,'(14)'!$Q138,"")</f>
        <v/>
      </c>
      <c r="Z193" t="str">
        <f>IF('(15)'!$Q138&lt;&gt;0,'(15)'!$Q138,"")</f>
        <v/>
      </c>
      <c r="AA193" t="str">
        <f>IF('(16)'!$Q138&lt;&gt;0,'(16)'!$Q138,"")</f>
        <v/>
      </c>
      <c r="AB193" t="str">
        <f>IF('(17)'!$Q138&lt;&gt;0,'(17)'!$Q138,"")</f>
        <v/>
      </c>
      <c r="AC193" t="str">
        <f>IF('(18)'!$Q138&lt;&gt;0,'(18)'!$Q138,"")</f>
        <v/>
      </c>
      <c r="AD193" t="str">
        <f>IF('(19)'!$Q138&lt;&gt;0,'(19)'!$Q138,"")</f>
        <v/>
      </c>
      <c r="AE193" t="str">
        <f>IF('(20)'!$Q138&lt;&gt;0,'(20)'!$Q138,"")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t="str">
        <f>IF('(1)'!$Q139&lt;&gt;0,'(1)'!$Q139,"")</f>
        <v/>
      </c>
      <c r="M194" t="str">
        <f>IF('(2)'!$Q139&lt;&gt;0,'(2)'!$Q139,"")</f>
        <v/>
      </c>
      <c r="N194" t="str">
        <f>IF('(3)'!$Q139&lt;&gt;0,'(3)'!$Q139,"")</f>
        <v/>
      </c>
      <c r="O194" t="str">
        <f>IF('(4)'!$Q139&lt;&gt;0,'(4)'!$Q139,"")</f>
        <v/>
      </c>
      <c r="P194" t="str">
        <f>IF('(5)'!$Q139&lt;&gt;0,'(5)'!$Q139,"")</f>
        <v/>
      </c>
      <c r="Q194" t="str">
        <f>IF('(6)'!$Q139&lt;&gt;0,'(6)'!$Q139,"")</f>
        <v/>
      </c>
      <c r="R194" t="str">
        <f>IF('(7)'!$Q139&lt;&gt;0,'(7)'!$Q139,"")</f>
        <v/>
      </c>
      <c r="S194" t="str">
        <f>IF('(8)'!$Q139&lt;&gt;0,'(8)'!$Q139,"")</f>
        <v/>
      </c>
      <c r="T194" t="str">
        <f>IF('(9)'!$Q139&lt;&gt;0,'(9)'!$Q139,"")</f>
        <v/>
      </c>
      <c r="U194" t="str">
        <f>IF('(10)'!$Q139&lt;&gt;0,'(10)'!$Q139,"")</f>
        <v/>
      </c>
      <c r="V194" t="str">
        <f>IF('(11)'!$Q139&lt;&gt;0,'(11)'!$Q139,"")</f>
        <v/>
      </c>
      <c r="W194" t="str">
        <f>IF('(12)'!$Q139&lt;&gt;0,'(12)'!$Q139,"")</f>
        <v/>
      </c>
      <c r="X194" t="str">
        <f>IF('(13)'!$Q139&lt;&gt;0,'(13)'!$Q139,"")</f>
        <v/>
      </c>
      <c r="Y194" t="str">
        <f>IF('(14)'!$Q139&lt;&gt;0,'(14)'!$Q139,"")</f>
        <v/>
      </c>
      <c r="Z194" t="str">
        <f>IF('(15)'!$Q139&lt;&gt;0,'(15)'!$Q139,"")</f>
        <v/>
      </c>
      <c r="AA194" t="str">
        <f>IF('(16)'!$Q139&lt;&gt;0,'(16)'!$Q139,"")</f>
        <v/>
      </c>
      <c r="AB194" t="str">
        <f>IF('(17)'!$Q139&lt;&gt;0,'(17)'!$Q139,"")</f>
        <v/>
      </c>
      <c r="AC194" t="str">
        <f>IF('(18)'!$Q139&lt;&gt;0,'(18)'!$Q139,"")</f>
        <v/>
      </c>
      <c r="AD194" t="str">
        <f>IF('(19)'!$Q139&lt;&gt;0,'(19)'!$Q139,"")</f>
        <v/>
      </c>
      <c r="AE194" t="str">
        <f>IF('(20)'!$Q139&lt;&gt;0,'(20)'!$Q139,"")</f>
        <v/>
      </c>
      <c r="AG194" s="1" t="str">
        <f t="shared" si="34"/>
        <v/>
      </c>
      <c r="AH194" s="1"/>
    </row>
    <row r="195" spans="1:34" s="1" customFormat="1">
      <c r="F195" s="8"/>
      <c r="K195" s="29"/>
      <c r="L195"/>
      <c r="M195"/>
      <c r="N195"/>
      <c r="O195"/>
      <c r="P195"/>
      <c r="Q195"/>
      <c r="R195"/>
      <c r="S195"/>
      <c r="T195"/>
      <c r="U195"/>
      <c r="V195"/>
      <c r="W195"/>
      <c r="X195"/>
      <c r="Y195"/>
      <c r="Z195"/>
      <c r="AA195"/>
      <c r="AB195"/>
      <c r="AC195"/>
      <c r="AD195"/>
      <c r="AE195"/>
    </row>
    <row r="196" spans="1:34" s="1" customFormat="1">
      <c r="A196" s="25">
        <f>(AG196/60)*10</f>
        <v>0.83333333333333326</v>
      </c>
      <c r="B196" s="756" t="str">
        <f>REPT("|",AG196*14)</f>
        <v>||||||||||||||||||||||||||||||||||||||||||||||||||||||||||||||||||||||</v>
      </c>
      <c r="C196" s="784"/>
      <c r="D196" s="9" t="s">
        <v>177</v>
      </c>
      <c r="F196" s="1" t="s">
        <v>186</v>
      </c>
      <c r="K196" s="29"/>
      <c r="L196" s="107" t="e">
        <f>IF(SUM(L198:L200)&gt;0,AVERAGEIF(L198:L200, "&lt;&gt;0"),NA())</f>
        <v>#N/A</v>
      </c>
      <c r="M196" s="107">
        <f t="shared" ref="M196:AE196" si="35">IF(SUM(M198:M200)&gt;0,AVERAGEIF(M198:M200, "&lt;&gt;0"),NA())</f>
        <v>5</v>
      </c>
      <c r="N196" s="107" t="e">
        <f t="shared" si="35"/>
        <v>#N/A</v>
      </c>
      <c r="O196" s="107" t="e">
        <f t="shared" si="35"/>
        <v>#N/A</v>
      </c>
      <c r="P196" s="107" t="e">
        <f t="shared" si="35"/>
        <v>#N/A</v>
      </c>
      <c r="Q196" s="107" t="e">
        <f t="shared" si="35"/>
        <v>#N/A</v>
      </c>
      <c r="R196" s="107" t="e">
        <f t="shared" si="35"/>
        <v>#N/A</v>
      </c>
      <c r="S196" s="107" t="e">
        <f t="shared" si="35"/>
        <v>#N/A</v>
      </c>
      <c r="T196" s="107" t="e">
        <f t="shared" si="35"/>
        <v>#N/A</v>
      </c>
      <c r="U196" s="107" t="e">
        <f t="shared" si="35"/>
        <v>#N/A</v>
      </c>
      <c r="V196" s="107" t="e">
        <f t="shared" si="35"/>
        <v>#N/A</v>
      </c>
      <c r="W196" s="107" t="e">
        <f t="shared" si="35"/>
        <v>#N/A</v>
      </c>
      <c r="X196" s="107" t="e">
        <f t="shared" si="35"/>
        <v>#N/A</v>
      </c>
      <c r="Y196" s="107" t="e">
        <f t="shared" si="35"/>
        <v>#N/A</v>
      </c>
      <c r="Z196" s="107" t="e">
        <f t="shared" si="35"/>
        <v>#N/A</v>
      </c>
      <c r="AA196" s="107" t="e">
        <f t="shared" si="35"/>
        <v>#N/A</v>
      </c>
      <c r="AB196" s="107" t="e">
        <f t="shared" si="35"/>
        <v>#N/A</v>
      </c>
      <c r="AC196" s="107" t="e">
        <f t="shared" si="35"/>
        <v>#N/A</v>
      </c>
      <c r="AD196" s="107" t="e">
        <f t="shared" si="35"/>
        <v>#N/A</v>
      </c>
      <c r="AE196" s="107" t="e">
        <f t="shared" si="35"/>
        <v>#N/A</v>
      </c>
      <c r="AG196" s="78">
        <f>IF(SUM(AG198:AG200)&gt;0,AVERAGEIF(AG198:AG200, "&lt;&gt;0"),"")</f>
        <v>5</v>
      </c>
    </row>
    <row r="197" spans="1:34" s="1" customFormat="1">
      <c r="F197" s="8"/>
      <c r="K197" s="29"/>
      <c r="L197"/>
      <c r="M197"/>
      <c r="N197"/>
      <c r="O197"/>
      <c r="P197"/>
      <c r="Q197"/>
      <c r="R197"/>
      <c r="S197"/>
      <c r="T197"/>
      <c r="U197"/>
      <c r="V197"/>
      <c r="W197"/>
      <c r="X197"/>
      <c r="Y197"/>
      <c r="Z197"/>
      <c r="AA197"/>
      <c r="AB197"/>
      <c r="AC197"/>
      <c r="AD197"/>
      <c r="AE197"/>
    </row>
    <row r="198" spans="1:34" ht="16.5">
      <c r="A198" s="1"/>
      <c r="B198" s="26" t="e">
        <f>(AG198/60)*10</f>
        <v>#VALUE!</v>
      </c>
      <c r="C198" s="789" t="e">
        <f>REPT("|",AG198*14)</f>
        <v>#VALUE!</v>
      </c>
      <c r="D198" s="790"/>
      <c r="F198" s="8" t="s">
        <v>178</v>
      </c>
      <c r="G198" s="13" t="s">
        <v>332</v>
      </c>
      <c r="H198" s="11"/>
      <c r="I198" s="11"/>
      <c r="J198" s="11"/>
      <c r="K198" s="29" t="s">
        <v>62</v>
      </c>
      <c r="L198" t="str">
        <f>IF('(1)'!$Q143&lt;&gt;0,'(1)'!$Q143,"")</f>
        <v/>
      </c>
      <c r="M198" t="str">
        <f>IF('(2)'!$Q143&lt;&gt;0,'(2)'!$Q143,"")</f>
        <v/>
      </c>
      <c r="N198" t="str">
        <f>IF('(3)'!$Q143&lt;&gt;0,'(3)'!$Q143,"")</f>
        <v/>
      </c>
      <c r="O198" t="str">
        <f>IF('(4)'!$Q143&lt;&gt;0,'(4)'!$Q143,"")</f>
        <v/>
      </c>
      <c r="P198" t="str">
        <f>IF('(5)'!$Q143&lt;&gt;0,'(5)'!$Q143,"")</f>
        <v/>
      </c>
      <c r="Q198" t="str">
        <f>IF('(6)'!$Q143&lt;&gt;0,'(6)'!$Q143,"")</f>
        <v/>
      </c>
      <c r="R198" t="str">
        <f>IF('(7)'!$Q143&lt;&gt;0,'(7)'!$Q143,"")</f>
        <v/>
      </c>
      <c r="S198" t="str">
        <f>IF('(8)'!$Q143&lt;&gt;0,'(8)'!$Q143,"")</f>
        <v/>
      </c>
      <c r="T198" t="str">
        <f>IF('(9)'!$Q143&lt;&gt;0,'(9)'!$Q143,"")</f>
        <v/>
      </c>
      <c r="U198" t="str">
        <f>IF('(10)'!$Q143&lt;&gt;0,'(10)'!$Q143,"")</f>
        <v/>
      </c>
      <c r="V198" t="str">
        <f>IF('(11)'!$Q143&lt;&gt;0,'(11)'!$Q143,"")</f>
        <v/>
      </c>
      <c r="W198" t="str">
        <f>IF('(12)'!$Q143&lt;&gt;0,'(12)'!$Q143,"")</f>
        <v/>
      </c>
      <c r="X198" t="str">
        <f>IF('(13)'!$Q143&lt;&gt;0,'(13)'!$Q143,"")</f>
        <v/>
      </c>
      <c r="Y198" t="str">
        <f>IF('(14)'!$Q143&lt;&gt;0,'(14)'!$Q143,"")</f>
        <v/>
      </c>
      <c r="Z198" t="str">
        <f>IF('(15)'!$Q143&lt;&gt;0,'(15)'!$Q143,"")</f>
        <v/>
      </c>
      <c r="AA198" t="str">
        <f>IF('(16)'!$Q143&lt;&gt;0,'(16)'!$Q143,"")</f>
        <v/>
      </c>
      <c r="AB198" t="str">
        <f>IF('(17)'!$Q143&lt;&gt;0,'(17)'!$Q143,"")</f>
        <v/>
      </c>
      <c r="AC198" t="str">
        <f>IF('(18)'!$Q143&lt;&gt;0,'(18)'!$Q143,"")</f>
        <v/>
      </c>
      <c r="AD198" t="str">
        <f>IF('(19)'!$Q143&lt;&gt;0,'(19)'!$Q143,"")</f>
        <v/>
      </c>
      <c r="AE198" t="str">
        <f>IF('(20)'!$Q143&lt;&gt;0,'(20)'!$Q143,"")</f>
        <v/>
      </c>
      <c r="AG198" s="1" t="str">
        <f>IF(SUM(L198:AE198)=0,"",AVERAGEIF(L198:AE198,"&gt;0"))</f>
        <v/>
      </c>
      <c r="AH198" s="1"/>
    </row>
    <row r="199" spans="1:34" ht="16.5">
      <c r="A199" s="1"/>
      <c r="B199" s="26">
        <f>(AG199/60)*10</f>
        <v>0.83333333333333326</v>
      </c>
      <c r="C199" s="789" t="str">
        <f>REPT("|",AG199*14)</f>
        <v>||||||||||||||||||||||||||||||||||||||||||||||||||||||||||||||||||||||</v>
      </c>
      <c r="D199" s="790"/>
      <c r="F199" s="8" t="s">
        <v>179</v>
      </c>
      <c r="G199" s="13" t="s">
        <v>333</v>
      </c>
      <c r="H199" s="11"/>
      <c r="I199" s="11"/>
      <c r="J199" s="11"/>
      <c r="K199" s="29" t="s">
        <v>63</v>
      </c>
      <c r="L199" t="str">
        <f>IF('(1)'!$Q144&lt;&gt;0,'(1)'!$Q144,"")</f>
        <v/>
      </c>
      <c r="M199">
        <f>IF('(2)'!$Q144&lt;&gt;0,'(2)'!$Q144,"")</f>
        <v>5</v>
      </c>
      <c r="N199" t="str">
        <f>IF('(3)'!$Q144&lt;&gt;0,'(3)'!$Q144,"")</f>
        <v/>
      </c>
      <c r="O199" t="str">
        <f>IF('(4)'!$Q144&lt;&gt;0,'(4)'!$Q144,"")</f>
        <v/>
      </c>
      <c r="P199" t="str">
        <f>IF('(5)'!$Q144&lt;&gt;0,'(5)'!$Q144,"")</f>
        <v/>
      </c>
      <c r="Q199" t="str">
        <f>IF('(6)'!$Q144&lt;&gt;0,'(6)'!$Q144,"")</f>
        <v/>
      </c>
      <c r="R199" t="str">
        <f>IF('(7)'!$Q144&lt;&gt;0,'(7)'!$Q144,"")</f>
        <v/>
      </c>
      <c r="S199" t="str">
        <f>IF('(8)'!$Q144&lt;&gt;0,'(8)'!$Q144,"")</f>
        <v/>
      </c>
      <c r="T199" t="str">
        <f>IF('(9)'!$Q144&lt;&gt;0,'(9)'!$Q144,"")</f>
        <v/>
      </c>
      <c r="U199" t="str">
        <f>IF('(10)'!$Q144&lt;&gt;0,'(10)'!$Q144,"")</f>
        <v/>
      </c>
      <c r="V199" t="str">
        <f>IF('(11)'!$Q144&lt;&gt;0,'(11)'!$Q144,"")</f>
        <v/>
      </c>
      <c r="W199" t="str">
        <f>IF('(12)'!$Q144&lt;&gt;0,'(12)'!$Q144,"")</f>
        <v/>
      </c>
      <c r="X199" t="str">
        <f>IF('(13)'!$Q144&lt;&gt;0,'(13)'!$Q144,"")</f>
        <v/>
      </c>
      <c r="Y199" t="str">
        <f>IF('(14)'!$Q144&lt;&gt;0,'(14)'!$Q144,"")</f>
        <v/>
      </c>
      <c r="Z199" t="str">
        <f>IF('(15)'!$Q144&lt;&gt;0,'(15)'!$Q144,"")</f>
        <v/>
      </c>
      <c r="AA199" t="str">
        <f>IF('(16)'!$Q144&lt;&gt;0,'(16)'!$Q144,"")</f>
        <v/>
      </c>
      <c r="AB199" t="str">
        <f>IF('(17)'!$Q144&lt;&gt;0,'(17)'!$Q144,"")</f>
        <v/>
      </c>
      <c r="AC199" t="str">
        <f>IF('(18)'!$Q144&lt;&gt;0,'(18)'!$Q144,"")</f>
        <v/>
      </c>
      <c r="AD199" t="str">
        <f>IF('(19)'!$Q144&lt;&gt;0,'(19)'!$Q144,"")</f>
        <v/>
      </c>
      <c r="AE199" t="str">
        <f>IF('(20)'!$Q144&lt;&gt;0,'(20)'!$Q144,"")</f>
        <v/>
      </c>
      <c r="AG199" s="1">
        <f>IF(SUM(L199:AE199)=0,"",AVERAGEIF(L199:AE199,"&gt;0"))</f>
        <v>5</v>
      </c>
      <c r="AH199" s="1"/>
    </row>
    <row r="200" spans="1:34" ht="16.5">
      <c r="A200" s="1"/>
      <c r="B200" s="26" t="e">
        <f>(AG200/60)*10</f>
        <v>#VALUE!</v>
      </c>
      <c r="C200" s="789" t="e">
        <f>REPT("|",AG200*14)</f>
        <v>#VALUE!</v>
      </c>
      <c r="D200" s="790"/>
      <c r="F200" s="8" t="s">
        <v>180</v>
      </c>
      <c r="G200" s="13" t="s">
        <v>334</v>
      </c>
      <c r="H200" s="11"/>
      <c r="I200" s="11"/>
      <c r="J200" s="11"/>
      <c r="K200" s="29" t="s">
        <v>64</v>
      </c>
      <c r="L200" t="str">
        <f>IF('(1)'!$Q145&lt;&gt;0,'(1)'!$Q145,"")</f>
        <v/>
      </c>
      <c r="M200" t="str">
        <f>IF('(2)'!$Q145&lt;&gt;0,'(2)'!$Q145,"")</f>
        <v/>
      </c>
      <c r="N200" t="str">
        <f>IF('(3)'!$Q145&lt;&gt;0,'(3)'!$Q145,"")</f>
        <v/>
      </c>
      <c r="O200" t="str">
        <f>IF('(4)'!$Q145&lt;&gt;0,'(4)'!$Q145,"")</f>
        <v/>
      </c>
      <c r="P200" t="str">
        <f>IF('(5)'!$Q145&lt;&gt;0,'(5)'!$Q145,"")</f>
        <v/>
      </c>
      <c r="Q200" t="str">
        <f>IF('(6)'!$Q145&lt;&gt;0,'(6)'!$Q145,"")</f>
        <v/>
      </c>
      <c r="R200" t="str">
        <f>IF('(7)'!$Q145&lt;&gt;0,'(7)'!$Q145,"")</f>
        <v/>
      </c>
      <c r="S200" t="str">
        <f>IF('(8)'!$Q145&lt;&gt;0,'(8)'!$Q145,"")</f>
        <v/>
      </c>
      <c r="T200" t="str">
        <f>IF('(9)'!$Q145&lt;&gt;0,'(9)'!$Q145,"")</f>
        <v/>
      </c>
      <c r="U200" t="str">
        <f>IF('(10)'!$Q145&lt;&gt;0,'(10)'!$Q145,"")</f>
        <v/>
      </c>
      <c r="V200" t="str">
        <f>IF('(11)'!$Q145&lt;&gt;0,'(11)'!$Q145,"")</f>
        <v/>
      </c>
      <c r="W200" t="str">
        <f>IF('(12)'!$Q145&lt;&gt;0,'(12)'!$Q145,"")</f>
        <v/>
      </c>
      <c r="X200" t="str">
        <f>IF('(13)'!$Q145&lt;&gt;0,'(13)'!$Q145,"")</f>
        <v/>
      </c>
      <c r="Y200" t="str">
        <f>IF('(14)'!$Q145&lt;&gt;0,'(14)'!$Q145,"")</f>
        <v/>
      </c>
      <c r="Z200" t="str">
        <f>IF('(15)'!$Q145&lt;&gt;0,'(15)'!$Q145,"")</f>
        <v/>
      </c>
      <c r="AA200" t="str">
        <f>IF('(16)'!$Q145&lt;&gt;0,'(16)'!$Q145,"")</f>
        <v/>
      </c>
      <c r="AB200" t="str">
        <f>IF('(17)'!$Q145&lt;&gt;0,'(17)'!$Q145,"")</f>
        <v/>
      </c>
      <c r="AC200" t="str">
        <f>IF('(18)'!$Q145&lt;&gt;0,'(18)'!$Q145,"")</f>
        <v/>
      </c>
      <c r="AD200" t="str">
        <f>IF('(19)'!$Q145&lt;&gt;0,'(19)'!$Q145,"")</f>
        <v/>
      </c>
      <c r="AE200" t="str">
        <f>IF('(20)'!$Q145&lt;&gt;0,'(20)'!$Q145,"")</f>
        <v/>
      </c>
      <c r="AG200" s="1" t="str">
        <f>IF(SUM(L200:AE200)=0,"",AVERAGEIF(L200:AE200,"&gt;0"))</f>
        <v/>
      </c>
      <c r="AH200" s="1"/>
    </row>
    <row r="201" spans="1:34" s="1" customFormat="1">
      <c r="F201" s="8"/>
      <c r="K201" s="29"/>
      <c r="L201"/>
      <c r="M201"/>
      <c r="N201"/>
      <c r="O201"/>
      <c r="P201"/>
      <c r="Q201"/>
      <c r="R201"/>
      <c r="S201"/>
      <c r="T201"/>
      <c r="U201"/>
      <c r="V201"/>
      <c r="W201"/>
      <c r="X201"/>
      <c r="Y201"/>
      <c r="Z201"/>
      <c r="AA201"/>
      <c r="AB201"/>
      <c r="AC201"/>
      <c r="AD201"/>
      <c r="AE201"/>
    </row>
    <row r="202" spans="1:34" s="1" customFormat="1">
      <c r="A202" s="25">
        <f>(AG202/60)*10</f>
        <v>0.75</v>
      </c>
      <c r="B202" s="756" t="str">
        <f>REPT("|",AG202*14)</f>
        <v>|||||||||||||||||||||||||||||||||||||||||||||||||||||||||||||||</v>
      </c>
      <c r="C202" s="784"/>
      <c r="D202" s="9" t="s">
        <v>181</v>
      </c>
      <c r="F202" s="1" t="s">
        <v>187</v>
      </c>
      <c r="K202" s="29"/>
      <c r="L202" s="107" t="e">
        <f>IF(SUM(L204:L205)&gt;0,AVERAGEIF(L204:L205, "&lt;&gt;0"),NA())</f>
        <v>#N/A</v>
      </c>
      <c r="M202" s="107">
        <f t="shared" ref="M202:AE202" si="36">IF(SUM(M204:M205)&gt;0,AVERAGEIF(M204:M205, "&lt;&gt;0"),NA())</f>
        <v>4.5</v>
      </c>
      <c r="N202" s="107" t="e">
        <f t="shared" si="36"/>
        <v>#N/A</v>
      </c>
      <c r="O202" s="107" t="e">
        <f t="shared" si="36"/>
        <v>#N/A</v>
      </c>
      <c r="P202" s="107">
        <f t="shared" si="36"/>
        <v>4</v>
      </c>
      <c r="Q202" s="107" t="e">
        <f t="shared" si="36"/>
        <v>#N/A</v>
      </c>
      <c r="R202" s="107" t="e">
        <f t="shared" si="36"/>
        <v>#N/A</v>
      </c>
      <c r="S202" s="107" t="e">
        <f t="shared" si="36"/>
        <v>#N/A</v>
      </c>
      <c r="T202" s="107" t="e">
        <f t="shared" si="36"/>
        <v>#N/A</v>
      </c>
      <c r="U202" s="107" t="e">
        <f t="shared" si="36"/>
        <v>#N/A</v>
      </c>
      <c r="V202" s="107" t="e">
        <f t="shared" si="36"/>
        <v>#N/A</v>
      </c>
      <c r="W202" s="107" t="e">
        <f t="shared" si="36"/>
        <v>#N/A</v>
      </c>
      <c r="X202" s="107" t="e">
        <f t="shared" si="36"/>
        <v>#N/A</v>
      </c>
      <c r="Y202" s="107" t="e">
        <f t="shared" si="36"/>
        <v>#N/A</v>
      </c>
      <c r="Z202" s="107" t="e">
        <f t="shared" si="36"/>
        <v>#N/A</v>
      </c>
      <c r="AA202" s="107" t="e">
        <f t="shared" si="36"/>
        <v>#N/A</v>
      </c>
      <c r="AB202" s="107" t="e">
        <f t="shared" si="36"/>
        <v>#N/A</v>
      </c>
      <c r="AC202" s="107" t="e">
        <f t="shared" si="36"/>
        <v>#N/A</v>
      </c>
      <c r="AD202" s="107" t="e">
        <f t="shared" si="36"/>
        <v>#N/A</v>
      </c>
      <c r="AE202" s="107" t="e">
        <f t="shared" si="36"/>
        <v>#N/A</v>
      </c>
      <c r="AG202" s="78">
        <f>IF(SUM(AG204:AG205)&gt;0,AVERAGEIF(AG204:AG205, "&lt;&gt;0"),"")</f>
        <v>4.5</v>
      </c>
    </row>
    <row r="203" spans="1:34" s="1" customFormat="1">
      <c r="F203" s="8"/>
      <c r="K203" s="29"/>
      <c r="L203"/>
      <c r="M203"/>
      <c r="N203"/>
      <c r="O203"/>
      <c r="P203"/>
      <c r="Q203"/>
      <c r="R203"/>
      <c r="S203"/>
      <c r="T203"/>
      <c r="U203"/>
      <c r="V203"/>
      <c r="W203"/>
      <c r="X203"/>
      <c r="Y203"/>
      <c r="Z203"/>
      <c r="AA203"/>
      <c r="AB203"/>
      <c r="AC203"/>
      <c r="AD203"/>
      <c r="AE203"/>
    </row>
    <row r="204" spans="1:34" ht="16.5">
      <c r="A204" s="1"/>
      <c r="B204" s="26">
        <f t="shared" ref="B204:B243" si="37">(AG204/60)*10</f>
        <v>0.66666666666666663</v>
      </c>
      <c r="C204" s="789" t="str">
        <f>REPT("|",AG204*14)</f>
        <v>||||||||||||||||||||||||||||||||||||||||||||||||||||||||</v>
      </c>
      <c r="D204" s="790"/>
      <c r="F204" s="8" t="s">
        <v>182</v>
      </c>
      <c r="G204" s="13" t="s">
        <v>335</v>
      </c>
      <c r="H204" s="11"/>
      <c r="I204" s="11"/>
      <c r="J204" s="11"/>
      <c r="K204" s="29" t="s">
        <v>65</v>
      </c>
      <c r="L204" t="str">
        <f>IF('(1)'!$Q149&lt;&gt;0,'(1)'!$Q149,"")</f>
        <v/>
      </c>
      <c r="M204">
        <f>IF('(2)'!$Q149&lt;&gt;0,'(2)'!$Q149,"")</f>
        <v>4</v>
      </c>
      <c r="N204" t="str">
        <f>IF('(3)'!$Q149&lt;&gt;0,'(3)'!$Q149,"")</f>
        <v/>
      </c>
      <c r="O204" t="str">
        <f>IF('(4)'!$Q149&lt;&gt;0,'(4)'!$Q149,"")</f>
        <v/>
      </c>
      <c r="P204">
        <f>IF('(5)'!$Q149&lt;&gt;0,'(5)'!$Q149,"")</f>
        <v>4</v>
      </c>
      <c r="Q204" t="str">
        <f>IF('(6)'!$Q149&lt;&gt;0,'(6)'!$Q149,"")</f>
        <v/>
      </c>
      <c r="R204" t="str">
        <f>IF('(7)'!$Q149&lt;&gt;0,'(7)'!$Q149,"")</f>
        <v/>
      </c>
      <c r="S204" t="str">
        <f>IF('(8)'!$Q149&lt;&gt;0,'(8)'!$Q149,"")</f>
        <v/>
      </c>
      <c r="T204" t="str">
        <f>IF('(9)'!$Q149&lt;&gt;0,'(9)'!$Q149,"")</f>
        <v/>
      </c>
      <c r="U204" t="str">
        <f>IF('(10)'!$Q149&lt;&gt;0,'(10)'!$Q149,"")</f>
        <v/>
      </c>
      <c r="V204" t="str">
        <f>IF('(11)'!$Q149&lt;&gt;0,'(11)'!$Q149,"")</f>
        <v/>
      </c>
      <c r="W204" t="str">
        <f>IF('(12)'!$Q149&lt;&gt;0,'(12)'!$Q149,"")</f>
        <v/>
      </c>
      <c r="X204" t="str">
        <f>IF('(13)'!$Q149&lt;&gt;0,'(13)'!$Q149,"")</f>
        <v/>
      </c>
      <c r="Y204" t="str">
        <f>IF('(14)'!$Q149&lt;&gt;0,'(14)'!$Q149,"")</f>
        <v/>
      </c>
      <c r="Z204" t="str">
        <f>IF('(15)'!$Q149&lt;&gt;0,'(15)'!$Q149,"")</f>
        <v/>
      </c>
      <c r="AA204" t="str">
        <f>IF('(16)'!$Q149&lt;&gt;0,'(16)'!$Q149,"")</f>
        <v/>
      </c>
      <c r="AB204" t="str">
        <f>IF('(17)'!$Q149&lt;&gt;0,'(17)'!$Q149,"")</f>
        <v/>
      </c>
      <c r="AC204" t="str">
        <f>IF('(18)'!$Q149&lt;&gt;0,'(18)'!$Q149,"")</f>
        <v/>
      </c>
      <c r="AD204" t="str">
        <f>IF('(19)'!$Q149&lt;&gt;0,'(19)'!$Q149,"")</f>
        <v/>
      </c>
      <c r="AE204" t="str">
        <f>IF('(20)'!$Q149&lt;&gt;0,'(20)'!$Q149,"")</f>
        <v/>
      </c>
      <c r="AG204" s="1">
        <f>IF(SUM(L204:AE204)=0,"",AVERAGEIF(L204:AE204,"&gt;0"))</f>
        <v>4</v>
      </c>
      <c r="AH204" s="1"/>
    </row>
    <row r="205" spans="1:34" ht="16.5">
      <c r="A205" s="1"/>
      <c r="B205" s="26">
        <f t="shared" si="37"/>
        <v>0.83333333333333326</v>
      </c>
      <c r="C205" s="789" t="str">
        <f>REPT("|",AG205*14)</f>
        <v>||||||||||||||||||||||||||||||||||||||||||||||||||||||||||||||||||||||</v>
      </c>
      <c r="D205" s="790"/>
      <c r="F205" s="8" t="s">
        <v>183</v>
      </c>
      <c r="G205" s="13" t="s">
        <v>336</v>
      </c>
      <c r="H205" s="11"/>
      <c r="I205" s="11"/>
      <c r="J205" s="11"/>
      <c r="K205" s="29" t="s">
        <v>66</v>
      </c>
      <c r="L205" t="str">
        <f>IF('(1)'!$Q150&lt;&gt;0,'(1)'!$Q150,"")</f>
        <v/>
      </c>
      <c r="M205">
        <f>IF('(2)'!$Q150&lt;&gt;0,'(2)'!$Q150,"")</f>
        <v>5</v>
      </c>
      <c r="N205" t="str">
        <f>IF('(3)'!$Q150&lt;&gt;0,'(3)'!$Q150,"")</f>
        <v/>
      </c>
      <c r="O205" t="str">
        <f>IF('(4)'!$Q150&lt;&gt;0,'(4)'!$Q150,"")</f>
        <v/>
      </c>
      <c r="P205" t="str">
        <f>IF('(5)'!$Q150&lt;&gt;0,'(5)'!$Q150,"")</f>
        <v/>
      </c>
      <c r="Q205" t="str">
        <f>IF('(6)'!$Q150&lt;&gt;0,'(6)'!$Q150,"")</f>
        <v/>
      </c>
      <c r="R205" t="str">
        <f>IF('(7)'!$Q150&lt;&gt;0,'(7)'!$Q150,"")</f>
        <v/>
      </c>
      <c r="S205" t="str">
        <f>IF('(8)'!$Q150&lt;&gt;0,'(8)'!$Q150,"")</f>
        <v/>
      </c>
      <c r="T205" t="str">
        <f>IF('(9)'!$Q150&lt;&gt;0,'(9)'!$Q150,"")</f>
        <v/>
      </c>
      <c r="U205" t="str">
        <f>IF('(10)'!$Q150&lt;&gt;0,'(10)'!$Q150,"")</f>
        <v/>
      </c>
      <c r="V205" t="str">
        <f>IF('(11)'!$Q150&lt;&gt;0,'(11)'!$Q150,"")</f>
        <v/>
      </c>
      <c r="W205" t="str">
        <f>IF('(12)'!$Q150&lt;&gt;0,'(12)'!$Q150,"")</f>
        <v/>
      </c>
      <c r="X205" t="str">
        <f>IF('(13)'!$Q150&lt;&gt;0,'(13)'!$Q150,"")</f>
        <v/>
      </c>
      <c r="Y205" t="str">
        <f>IF('(14)'!$Q150&lt;&gt;0,'(14)'!$Q150,"")</f>
        <v/>
      </c>
      <c r="Z205" t="str">
        <f>IF('(15)'!$Q150&lt;&gt;0,'(15)'!$Q150,"")</f>
        <v/>
      </c>
      <c r="AA205" t="str">
        <f>IF('(16)'!$Q150&lt;&gt;0,'(16)'!$Q150,"")</f>
        <v/>
      </c>
      <c r="AB205" t="str">
        <f>IF('(17)'!$Q150&lt;&gt;0,'(17)'!$Q150,"")</f>
        <v/>
      </c>
      <c r="AC205" t="str">
        <f>IF('(18)'!$Q150&lt;&gt;0,'(18)'!$Q150,"")</f>
        <v/>
      </c>
      <c r="AD205" t="str">
        <f>IF('(19)'!$Q150&lt;&gt;0,'(19)'!$Q150,"")</f>
        <v/>
      </c>
      <c r="AE205" t="str">
        <f>IF('(20)'!$Q150&lt;&gt;0,'(20)'!$Q150,"")</f>
        <v/>
      </c>
      <c r="AG205" s="1">
        <f>IF(SUM(L205:AE205)=0,"",AVERAGEIF(L205:AE205,"&gt;0"))</f>
        <v>5</v>
      </c>
      <c r="AH205" s="1"/>
    </row>
    <row r="206" spans="1:34" ht="16.5">
      <c r="A206" s="1"/>
      <c r="B206" s="26"/>
      <c r="D206" s="74"/>
      <c r="F206" s="8"/>
      <c r="G206" s="11"/>
      <c r="H206" s="11"/>
      <c r="I206" s="11"/>
      <c r="J206" s="11"/>
      <c r="K206" s="29"/>
      <c r="AG206" s="1"/>
      <c r="AH206" s="1"/>
    </row>
    <row r="207" spans="1:34" ht="16.5">
      <c r="A207" s="25">
        <f>(AG207/60)*10</f>
        <v>1</v>
      </c>
      <c r="B207" s="756" t="str">
        <f>REPT("|",AG207*14)</f>
        <v>||||||||||||||||||||||||||||||||||||||||||||||||||||||||||||||||||||||||||||||||||||</v>
      </c>
      <c r="C207" s="784"/>
      <c r="D207" s="9" t="s">
        <v>184</v>
      </c>
      <c r="F207" s="75" t="s">
        <v>188</v>
      </c>
      <c r="G207" s="11"/>
      <c r="H207" s="11"/>
      <c r="I207" s="11"/>
      <c r="J207" s="11"/>
      <c r="K207" s="29"/>
      <c r="L207" s="107" t="e">
        <f>IF(SUM(L209:L214)&gt;0,AVERAGEIF(L209:L214, "&lt;&gt;0"),NA())</f>
        <v>#N/A</v>
      </c>
      <c r="M207" s="107" t="e">
        <f t="shared" ref="M207:AE207" si="38">IF(SUM(M209:M214)&gt;0,AVERAGEIF(M209:M214, "&lt;&gt;0"),NA())</f>
        <v>#N/A</v>
      </c>
      <c r="N207" s="107" t="e">
        <f t="shared" si="38"/>
        <v>#N/A</v>
      </c>
      <c r="O207" s="107" t="e">
        <f t="shared" si="38"/>
        <v>#N/A</v>
      </c>
      <c r="P207" s="107">
        <f t="shared" si="38"/>
        <v>6</v>
      </c>
      <c r="Q207" s="107" t="e">
        <f t="shared" si="38"/>
        <v>#N/A</v>
      </c>
      <c r="R207" s="107" t="e">
        <f t="shared" si="38"/>
        <v>#N/A</v>
      </c>
      <c r="S207" s="107" t="e">
        <f t="shared" si="38"/>
        <v>#N/A</v>
      </c>
      <c r="T207" s="107" t="e">
        <f t="shared" si="38"/>
        <v>#N/A</v>
      </c>
      <c r="U207" s="107" t="e">
        <f t="shared" si="38"/>
        <v>#N/A</v>
      </c>
      <c r="V207" s="107" t="e">
        <f t="shared" si="38"/>
        <v>#N/A</v>
      </c>
      <c r="W207" s="107" t="e">
        <f t="shared" si="38"/>
        <v>#N/A</v>
      </c>
      <c r="X207" s="107" t="e">
        <f t="shared" si="38"/>
        <v>#N/A</v>
      </c>
      <c r="Y207" s="107" t="e">
        <f t="shared" si="38"/>
        <v>#N/A</v>
      </c>
      <c r="Z207" s="107" t="e">
        <f t="shared" si="38"/>
        <v>#N/A</v>
      </c>
      <c r="AA207" s="107" t="e">
        <f t="shared" si="38"/>
        <v>#N/A</v>
      </c>
      <c r="AB207" s="107" t="e">
        <f t="shared" si="38"/>
        <v>#N/A</v>
      </c>
      <c r="AC207" s="107" t="e">
        <f t="shared" si="38"/>
        <v>#N/A</v>
      </c>
      <c r="AD207" s="107" t="e">
        <f t="shared" si="38"/>
        <v>#N/A</v>
      </c>
      <c r="AE207" s="107" t="e">
        <f t="shared" si="38"/>
        <v>#N/A</v>
      </c>
      <c r="AG207" s="78">
        <f>IF(SUM(AG209:AG214)&gt;0,AVERAGEIF(AG209:AG214, "&lt;&gt;0"),"")</f>
        <v>6</v>
      </c>
      <c r="AH207" s="1"/>
    </row>
    <row r="208" spans="1:34" ht="16.5">
      <c r="A208" s="1"/>
      <c r="B208" s="26"/>
      <c r="D208" s="74"/>
      <c r="F208" s="8"/>
      <c r="G208" s="11"/>
      <c r="H208" s="11"/>
      <c r="I208" s="11"/>
      <c r="J208" s="11"/>
      <c r="K208" s="29"/>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t="str">
        <f>IF('(1)'!$Q154&lt;&gt;0,'(1)'!$Q154,"")</f>
        <v/>
      </c>
      <c r="M209" t="str">
        <f>IF('(2)'!$Q154&lt;&gt;0,'(2)'!$Q154,"")</f>
        <v/>
      </c>
      <c r="N209" t="str">
        <f>IF('(3)'!$Q154&lt;&gt;0,'(3)'!$Q154,"")</f>
        <v/>
      </c>
      <c r="O209" t="str">
        <f>IF('(4)'!$Q154&lt;&gt;0,'(4)'!$Q154,"")</f>
        <v/>
      </c>
      <c r="P209" t="str">
        <f>IF('(5)'!$Q154&lt;&gt;0,'(5)'!$Q154,"")</f>
        <v/>
      </c>
      <c r="Q209" t="str">
        <f>IF('(6)'!$Q154&lt;&gt;0,'(6)'!$Q154,"")</f>
        <v/>
      </c>
      <c r="R209" t="str">
        <f>IF('(7)'!$Q154&lt;&gt;0,'(7)'!$Q154,"")</f>
        <v/>
      </c>
      <c r="S209" t="str">
        <f>IF('(8)'!$Q154&lt;&gt;0,'(8)'!$Q154,"")</f>
        <v/>
      </c>
      <c r="T209" t="str">
        <f>IF('(9)'!$Q154&lt;&gt;0,'(9)'!$Q154,"")</f>
        <v/>
      </c>
      <c r="U209" t="str">
        <f>IF('(10)'!$Q154&lt;&gt;0,'(10)'!$Q154,"")</f>
        <v/>
      </c>
      <c r="V209" t="str">
        <f>IF('(11)'!$Q154&lt;&gt;0,'(11)'!$Q154,"")</f>
        <v/>
      </c>
      <c r="W209" t="str">
        <f>IF('(12)'!$Q154&lt;&gt;0,'(12)'!$Q154,"")</f>
        <v/>
      </c>
      <c r="X209" t="str">
        <f>IF('(13)'!$Q154&lt;&gt;0,'(13)'!$Q154,"")</f>
        <v/>
      </c>
      <c r="Y209" t="str">
        <f>IF('(14)'!$Q154&lt;&gt;0,'(14)'!$Q154,"")</f>
        <v/>
      </c>
      <c r="Z209" t="str">
        <f>IF('(15)'!$Q154&lt;&gt;0,'(15)'!$Q154,"")</f>
        <v/>
      </c>
      <c r="AA209" t="str">
        <f>IF('(16)'!$Q154&lt;&gt;0,'(16)'!$Q154,"")</f>
        <v/>
      </c>
      <c r="AB209" t="str">
        <f>IF('(17)'!$Q154&lt;&gt;0,'(17)'!$Q154,"")</f>
        <v/>
      </c>
      <c r="AC209" t="str">
        <f>IF('(18)'!$Q154&lt;&gt;0,'(18)'!$Q154,"")</f>
        <v/>
      </c>
      <c r="AD209" t="str">
        <f>IF('(19)'!$Q154&lt;&gt;0,'(19)'!$Q154,"")</f>
        <v/>
      </c>
      <c r="AE209" t="str">
        <f>IF('(20)'!$Q154&lt;&gt;0,'(20)'!$Q154,"")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t="str">
        <f>IF('(1)'!$Q155&lt;&gt;0,'(1)'!$Q155,"")</f>
        <v/>
      </c>
      <c r="M210" t="str">
        <f>IF('(2)'!$Q155&lt;&gt;0,'(2)'!$Q155,"")</f>
        <v/>
      </c>
      <c r="N210" t="str">
        <f>IF('(3)'!$Q155&lt;&gt;0,'(3)'!$Q155,"")</f>
        <v/>
      </c>
      <c r="O210" t="str">
        <f>IF('(4)'!$Q155&lt;&gt;0,'(4)'!$Q155,"")</f>
        <v/>
      </c>
      <c r="P210" t="str">
        <f>IF('(5)'!$Q155&lt;&gt;0,'(5)'!$Q155,"")</f>
        <v/>
      </c>
      <c r="Q210" t="str">
        <f>IF('(6)'!$Q155&lt;&gt;0,'(6)'!$Q155,"")</f>
        <v/>
      </c>
      <c r="R210" t="str">
        <f>IF('(7)'!$Q155&lt;&gt;0,'(7)'!$Q155,"")</f>
        <v/>
      </c>
      <c r="S210" t="str">
        <f>IF('(8)'!$Q155&lt;&gt;0,'(8)'!$Q155,"")</f>
        <v/>
      </c>
      <c r="T210" t="str">
        <f>IF('(9)'!$Q155&lt;&gt;0,'(9)'!$Q155,"")</f>
        <v/>
      </c>
      <c r="U210" t="str">
        <f>IF('(10)'!$Q155&lt;&gt;0,'(10)'!$Q155,"")</f>
        <v/>
      </c>
      <c r="V210" t="str">
        <f>IF('(11)'!$Q155&lt;&gt;0,'(11)'!$Q155,"")</f>
        <v/>
      </c>
      <c r="W210" t="str">
        <f>IF('(12)'!$Q155&lt;&gt;0,'(12)'!$Q155,"")</f>
        <v/>
      </c>
      <c r="X210" t="str">
        <f>IF('(13)'!$Q155&lt;&gt;0,'(13)'!$Q155,"")</f>
        <v/>
      </c>
      <c r="Y210" t="str">
        <f>IF('(14)'!$Q155&lt;&gt;0,'(14)'!$Q155,"")</f>
        <v/>
      </c>
      <c r="Z210" t="str">
        <f>IF('(15)'!$Q155&lt;&gt;0,'(15)'!$Q155,"")</f>
        <v/>
      </c>
      <c r="AA210" t="str">
        <f>IF('(16)'!$Q155&lt;&gt;0,'(16)'!$Q155,"")</f>
        <v/>
      </c>
      <c r="AB210" t="str">
        <f>IF('(17)'!$Q155&lt;&gt;0,'(17)'!$Q155,"")</f>
        <v/>
      </c>
      <c r="AC210" t="str">
        <f>IF('(18)'!$Q155&lt;&gt;0,'(18)'!$Q155,"")</f>
        <v/>
      </c>
      <c r="AD210" t="str">
        <f>IF('(19)'!$Q155&lt;&gt;0,'(19)'!$Q155,"")</f>
        <v/>
      </c>
      <c r="AE210" t="str">
        <f>IF('(20)'!$Q155&lt;&gt;0,'(20)'!$Q155,"")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t="str">
        <f>IF('(1)'!$Q156&lt;&gt;0,'(1)'!$Q156,"")</f>
        <v/>
      </c>
      <c r="M211" t="str">
        <f>IF('(2)'!$Q156&lt;&gt;0,'(2)'!$Q156,"")</f>
        <v/>
      </c>
      <c r="N211" t="str">
        <f>IF('(3)'!$Q156&lt;&gt;0,'(3)'!$Q156,"")</f>
        <v/>
      </c>
      <c r="O211" t="str">
        <f>IF('(4)'!$Q156&lt;&gt;0,'(4)'!$Q156,"")</f>
        <v/>
      </c>
      <c r="P211" t="str">
        <f>IF('(5)'!$Q156&lt;&gt;0,'(5)'!$Q156,"")</f>
        <v/>
      </c>
      <c r="Q211" t="str">
        <f>IF('(6)'!$Q156&lt;&gt;0,'(6)'!$Q156,"")</f>
        <v/>
      </c>
      <c r="R211" t="str">
        <f>IF('(7)'!$Q156&lt;&gt;0,'(7)'!$Q156,"")</f>
        <v/>
      </c>
      <c r="S211" t="str">
        <f>IF('(8)'!$Q156&lt;&gt;0,'(8)'!$Q156,"")</f>
        <v/>
      </c>
      <c r="T211" t="str">
        <f>IF('(9)'!$Q156&lt;&gt;0,'(9)'!$Q156,"")</f>
        <v/>
      </c>
      <c r="U211" t="str">
        <f>IF('(10)'!$Q156&lt;&gt;0,'(10)'!$Q156,"")</f>
        <v/>
      </c>
      <c r="V211" t="str">
        <f>IF('(11)'!$Q156&lt;&gt;0,'(11)'!$Q156,"")</f>
        <v/>
      </c>
      <c r="W211" t="str">
        <f>IF('(12)'!$Q156&lt;&gt;0,'(12)'!$Q156,"")</f>
        <v/>
      </c>
      <c r="X211" t="str">
        <f>IF('(13)'!$Q156&lt;&gt;0,'(13)'!$Q156,"")</f>
        <v/>
      </c>
      <c r="Y211" t="str">
        <f>IF('(14)'!$Q156&lt;&gt;0,'(14)'!$Q156,"")</f>
        <v/>
      </c>
      <c r="Z211" t="str">
        <f>IF('(15)'!$Q156&lt;&gt;0,'(15)'!$Q156,"")</f>
        <v/>
      </c>
      <c r="AA211" t="str">
        <f>IF('(16)'!$Q156&lt;&gt;0,'(16)'!$Q156,"")</f>
        <v/>
      </c>
      <c r="AB211" t="str">
        <f>IF('(17)'!$Q156&lt;&gt;0,'(17)'!$Q156,"")</f>
        <v/>
      </c>
      <c r="AC211" t="str">
        <f>IF('(18)'!$Q156&lt;&gt;0,'(18)'!$Q156,"")</f>
        <v/>
      </c>
      <c r="AD211" t="str">
        <f>IF('(19)'!$Q156&lt;&gt;0,'(19)'!$Q156,"")</f>
        <v/>
      </c>
      <c r="AE211" t="str">
        <f>IF('(20)'!$Q156&lt;&gt;0,'(20)'!$Q156,"")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t="str">
        <f>IF('(1)'!$Q157&lt;&gt;0,'(1)'!$Q157,"")</f>
        <v/>
      </c>
      <c r="M212" t="str">
        <f>IF('(2)'!$Q157&lt;&gt;0,'(2)'!$Q157,"")</f>
        <v/>
      </c>
      <c r="N212" t="str">
        <f>IF('(3)'!$Q157&lt;&gt;0,'(3)'!$Q157,"")</f>
        <v/>
      </c>
      <c r="O212" t="str">
        <f>IF('(4)'!$Q157&lt;&gt;0,'(4)'!$Q157,"")</f>
        <v/>
      </c>
      <c r="P212" t="str">
        <f>IF('(5)'!$Q157&lt;&gt;0,'(5)'!$Q157,"")</f>
        <v/>
      </c>
      <c r="Q212" t="str">
        <f>IF('(6)'!$Q157&lt;&gt;0,'(6)'!$Q157,"")</f>
        <v/>
      </c>
      <c r="R212" t="str">
        <f>IF('(7)'!$Q157&lt;&gt;0,'(7)'!$Q157,"")</f>
        <v/>
      </c>
      <c r="S212" t="str">
        <f>IF('(8)'!$Q157&lt;&gt;0,'(8)'!$Q157,"")</f>
        <v/>
      </c>
      <c r="T212" t="str">
        <f>IF('(9)'!$Q157&lt;&gt;0,'(9)'!$Q157,"")</f>
        <v/>
      </c>
      <c r="U212" t="str">
        <f>IF('(10)'!$Q157&lt;&gt;0,'(10)'!$Q157,"")</f>
        <v/>
      </c>
      <c r="V212" t="str">
        <f>IF('(11)'!$Q157&lt;&gt;0,'(11)'!$Q157,"")</f>
        <v/>
      </c>
      <c r="W212" t="str">
        <f>IF('(12)'!$Q157&lt;&gt;0,'(12)'!$Q157,"")</f>
        <v/>
      </c>
      <c r="X212" t="str">
        <f>IF('(13)'!$Q157&lt;&gt;0,'(13)'!$Q157,"")</f>
        <v/>
      </c>
      <c r="Y212" t="str">
        <f>IF('(14)'!$Q157&lt;&gt;0,'(14)'!$Q157,"")</f>
        <v/>
      </c>
      <c r="Z212" t="str">
        <f>IF('(15)'!$Q157&lt;&gt;0,'(15)'!$Q157,"")</f>
        <v/>
      </c>
      <c r="AA212" t="str">
        <f>IF('(16)'!$Q157&lt;&gt;0,'(16)'!$Q157,"")</f>
        <v/>
      </c>
      <c r="AB212" t="str">
        <f>IF('(17)'!$Q157&lt;&gt;0,'(17)'!$Q157,"")</f>
        <v/>
      </c>
      <c r="AC212" t="str">
        <f>IF('(18)'!$Q157&lt;&gt;0,'(18)'!$Q157,"")</f>
        <v/>
      </c>
      <c r="AD212" t="str">
        <f>IF('(19)'!$Q157&lt;&gt;0,'(19)'!$Q157,"")</f>
        <v/>
      </c>
      <c r="AE212" t="str">
        <f>IF('(20)'!$Q157&lt;&gt;0,'(20)'!$Q157,"")</f>
        <v/>
      </c>
      <c r="AG212" s="1" t="str">
        <f t="shared" si="40"/>
        <v/>
      </c>
      <c r="AH212" s="1"/>
    </row>
    <row r="213" spans="1:34" ht="16.5">
      <c r="A213" s="1"/>
      <c r="B213" s="26">
        <f t="shared" si="37"/>
        <v>1</v>
      </c>
      <c r="C213" s="789" t="str">
        <f t="shared" si="39"/>
        <v>||||||||||||||||||||||||||||||||||||||||||||||||||||||||||||||||||||||||||||||||||||</v>
      </c>
      <c r="D213" s="790"/>
      <c r="F213" s="8" t="s">
        <v>193</v>
      </c>
      <c r="G213" s="13" t="s">
        <v>341</v>
      </c>
      <c r="H213" s="11"/>
      <c r="I213" s="11"/>
      <c r="J213" s="11"/>
      <c r="K213" s="29" t="s">
        <v>71</v>
      </c>
      <c r="L213" t="str">
        <f>IF('(1)'!$Q158&lt;&gt;0,'(1)'!$Q158,"")</f>
        <v/>
      </c>
      <c r="M213" t="str">
        <f>IF('(2)'!$Q158&lt;&gt;0,'(2)'!$Q158,"")</f>
        <v/>
      </c>
      <c r="N213" t="str">
        <f>IF('(3)'!$Q158&lt;&gt;0,'(3)'!$Q158,"")</f>
        <v/>
      </c>
      <c r="O213" t="str">
        <f>IF('(4)'!$Q158&lt;&gt;0,'(4)'!$Q158,"")</f>
        <v/>
      </c>
      <c r="P213">
        <f>IF('(5)'!$Q158&lt;&gt;0,'(5)'!$Q158,"")</f>
        <v>6</v>
      </c>
      <c r="Q213" t="str">
        <f>IF('(6)'!$Q158&lt;&gt;0,'(6)'!$Q158,"")</f>
        <v/>
      </c>
      <c r="R213" t="str">
        <f>IF('(7)'!$Q158&lt;&gt;0,'(7)'!$Q158,"")</f>
        <v/>
      </c>
      <c r="S213" t="str">
        <f>IF('(8)'!$Q158&lt;&gt;0,'(8)'!$Q158,"")</f>
        <v/>
      </c>
      <c r="T213" t="str">
        <f>IF('(9)'!$Q158&lt;&gt;0,'(9)'!$Q158,"")</f>
        <v/>
      </c>
      <c r="U213" t="str">
        <f>IF('(10)'!$Q158&lt;&gt;0,'(10)'!$Q158,"")</f>
        <v/>
      </c>
      <c r="V213" t="str">
        <f>IF('(11)'!$Q158&lt;&gt;0,'(11)'!$Q158,"")</f>
        <v/>
      </c>
      <c r="W213" t="str">
        <f>IF('(12)'!$Q158&lt;&gt;0,'(12)'!$Q158,"")</f>
        <v/>
      </c>
      <c r="X213" t="str">
        <f>IF('(13)'!$Q158&lt;&gt;0,'(13)'!$Q158,"")</f>
        <v/>
      </c>
      <c r="Y213" t="str">
        <f>IF('(14)'!$Q158&lt;&gt;0,'(14)'!$Q158,"")</f>
        <v/>
      </c>
      <c r="Z213" t="str">
        <f>IF('(15)'!$Q158&lt;&gt;0,'(15)'!$Q158,"")</f>
        <v/>
      </c>
      <c r="AA213" t="str">
        <f>IF('(16)'!$Q158&lt;&gt;0,'(16)'!$Q158,"")</f>
        <v/>
      </c>
      <c r="AB213" t="str">
        <f>IF('(17)'!$Q158&lt;&gt;0,'(17)'!$Q158,"")</f>
        <v/>
      </c>
      <c r="AC213" t="str">
        <f>IF('(18)'!$Q158&lt;&gt;0,'(18)'!$Q158,"")</f>
        <v/>
      </c>
      <c r="AD213" t="str">
        <f>IF('(19)'!$Q158&lt;&gt;0,'(19)'!$Q158,"")</f>
        <v/>
      </c>
      <c r="AE213" t="str">
        <f>IF('(20)'!$Q158&lt;&gt;0,'(20)'!$Q158,"")</f>
        <v/>
      </c>
      <c r="AG213" s="1">
        <f t="shared" si="40"/>
        <v>6</v>
      </c>
      <c r="AH213" s="1"/>
    </row>
    <row r="214" spans="1:34" ht="16.5">
      <c r="A214" s="1"/>
      <c r="B214" s="26" t="e">
        <f t="shared" si="37"/>
        <v>#VALUE!</v>
      </c>
      <c r="C214" s="789" t="e">
        <f t="shared" si="39"/>
        <v>#VALUE!</v>
      </c>
      <c r="D214" s="790"/>
      <c r="F214" s="8" t="s">
        <v>194</v>
      </c>
      <c r="G214" s="13" t="s">
        <v>342</v>
      </c>
      <c r="H214" s="11"/>
      <c r="I214" s="11"/>
      <c r="J214" s="11"/>
      <c r="K214" s="29" t="s">
        <v>72</v>
      </c>
      <c r="L214" t="str">
        <f>IF('(1)'!$Q159&lt;&gt;0,'(1)'!$Q159,"")</f>
        <v/>
      </c>
      <c r="M214" t="str">
        <f>IF('(2)'!$Q159&lt;&gt;0,'(2)'!$Q159,"")</f>
        <v/>
      </c>
      <c r="N214" t="str">
        <f>IF('(3)'!$Q159&lt;&gt;0,'(3)'!$Q159,"")</f>
        <v/>
      </c>
      <c r="O214" t="str">
        <f>IF('(4)'!$Q159&lt;&gt;0,'(4)'!$Q159,"")</f>
        <v/>
      </c>
      <c r="P214" t="str">
        <f>IF('(5)'!$Q159&lt;&gt;0,'(5)'!$Q159,"")</f>
        <v/>
      </c>
      <c r="Q214" t="str">
        <f>IF('(6)'!$Q159&lt;&gt;0,'(6)'!$Q159,"")</f>
        <v/>
      </c>
      <c r="R214" t="str">
        <f>IF('(7)'!$Q159&lt;&gt;0,'(7)'!$Q159,"")</f>
        <v/>
      </c>
      <c r="S214" t="str">
        <f>IF('(8)'!$Q159&lt;&gt;0,'(8)'!$Q159,"")</f>
        <v/>
      </c>
      <c r="T214" t="str">
        <f>IF('(9)'!$Q159&lt;&gt;0,'(9)'!$Q159,"")</f>
        <v/>
      </c>
      <c r="U214" t="str">
        <f>IF('(10)'!$Q159&lt;&gt;0,'(10)'!$Q159,"")</f>
        <v/>
      </c>
      <c r="V214" t="str">
        <f>IF('(11)'!$Q159&lt;&gt;0,'(11)'!$Q159,"")</f>
        <v/>
      </c>
      <c r="W214" t="str">
        <f>IF('(12)'!$Q159&lt;&gt;0,'(12)'!$Q159,"")</f>
        <v/>
      </c>
      <c r="X214" t="str">
        <f>IF('(13)'!$Q159&lt;&gt;0,'(13)'!$Q159,"")</f>
        <v/>
      </c>
      <c r="Y214" t="str">
        <f>IF('(14)'!$Q159&lt;&gt;0,'(14)'!$Q159,"")</f>
        <v/>
      </c>
      <c r="Z214" t="str">
        <f>IF('(15)'!$Q159&lt;&gt;0,'(15)'!$Q159,"")</f>
        <v/>
      </c>
      <c r="AA214" t="str">
        <f>IF('(16)'!$Q159&lt;&gt;0,'(16)'!$Q159,"")</f>
        <v/>
      </c>
      <c r="AB214" t="str">
        <f>IF('(17)'!$Q159&lt;&gt;0,'(17)'!$Q159,"")</f>
        <v/>
      </c>
      <c r="AC214" t="str">
        <f>IF('(18)'!$Q159&lt;&gt;0,'(18)'!$Q159,"")</f>
        <v/>
      </c>
      <c r="AD214" t="str">
        <f>IF('(19)'!$Q159&lt;&gt;0,'(19)'!$Q159,"")</f>
        <v/>
      </c>
      <c r="AE214" t="str">
        <f>IF('(20)'!$Q159&lt;&gt;0,'(20)'!$Q159,"")</f>
        <v/>
      </c>
      <c r="AG214" s="1" t="str">
        <f t="shared" si="40"/>
        <v/>
      </c>
      <c r="AH214" s="1"/>
    </row>
    <row r="215" spans="1:34" ht="16.5">
      <c r="A215" s="1"/>
      <c r="B215" s="26"/>
      <c r="D215" s="74"/>
      <c r="F215" s="8"/>
      <c r="G215" s="11"/>
      <c r="H215" s="11"/>
      <c r="I215" s="11"/>
      <c r="J215" s="11"/>
      <c r="K215" s="29"/>
      <c r="AG215" s="1"/>
      <c r="AH215" s="1"/>
    </row>
    <row r="216" spans="1:34" ht="16.5">
      <c r="A216" s="25">
        <f>(AG216/60)*10</f>
        <v>0.80555555555555547</v>
      </c>
      <c r="B216" s="756" t="str">
        <f>REPT("|",AG216*14)</f>
        <v>|||||||||||||||||||||||||||||||||||||||||||||||||||||||||||||||||||</v>
      </c>
      <c r="C216" s="784"/>
      <c r="D216" s="9" t="s">
        <v>195</v>
      </c>
      <c r="F216" s="75" t="s">
        <v>196</v>
      </c>
      <c r="G216" s="11"/>
      <c r="H216" s="11"/>
      <c r="I216" s="11"/>
      <c r="J216" s="11"/>
      <c r="K216" s="29"/>
      <c r="L216" s="107" t="e">
        <f>IF(SUM(L218:L222)&gt;0,AVERAGEIF(L218:L222, "&lt;&gt;0"),NA())</f>
        <v>#N/A</v>
      </c>
      <c r="M216" s="107">
        <f t="shared" ref="M216:AE216" si="41">IF(SUM(M218:M222)&gt;0,AVERAGEIF(M218:M222, "&lt;&gt;0"),NA())</f>
        <v>4.5</v>
      </c>
      <c r="N216" s="107" t="e">
        <f t="shared" si="41"/>
        <v>#N/A</v>
      </c>
      <c r="O216" s="107" t="e">
        <f t="shared" si="41"/>
        <v>#N/A</v>
      </c>
      <c r="P216" s="107">
        <f t="shared" si="41"/>
        <v>5</v>
      </c>
      <c r="Q216" s="107" t="e">
        <f t="shared" si="41"/>
        <v>#N/A</v>
      </c>
      <c r="R216" s="107" t="e">
        <f t="shared" si="41"/>
        <v>#N/A</v>
      </c>
      <c r="S216" s="107" t="e">
        <f t="shared" si="41"/>
        <v>#N/A</v>
      </c>
      <c r="T216" s="107" t="e">
        <f t="shared" si="41"/>
        <v>#N/A</v>
      </c>
      <c r="U216" s="107" t="e">
        <f t="shared" si="41"/>
        <v>#N/A</v>
      </c>
      <c r="V216" s="107" t="e">
        <f t="shared" si="41"/>
        <v>#N/A</v>
      </c>
      <c r="W216" s="107" t="e">
        <f t="shared" si="41"/>
        <v>#N/A</v>
      </c>
      <c r="X216" s="107" t="e">
        <f t="shared" si="41"/>
        <v>#N/A</v>
      </c>
      <c r="Y216" s="107" t="e">
        <f t="shared" si="41"/>
        <v>#N/A</v>
      </c>
      <c r="Z216" s="107" t="e">
        <f t="shared" si="41"/>
        <v>#N/A</v>
      </c>
      <c r="AA216" s="107" t="e">
        <f t="shared" si="41"/>
        <v>#N/A</v>
      </c>
      <c r="AB216" s="107" t="e">
        <f t="shared" si="41"/>
        <v>#N/A</v>
      </c>
      <c r="AC216" s="107" t="e">
        <f t="shared" si="41"/>
        <v>#N/A</v>
      </c>
      <c r="AD216" s="107" t="e">
        <f t="shared" si="41"/>
        <v>#N/A</v>
      </c>
      <c r="AE216" s="107" t="e">
        <f t="shared" si="41"/>
        <v>#N/A</v>
      </c>
      <c r="AG216" s="78">
        <f>IF(SUM(AG218:AG222)&gt;0,AVERAGEIF(AG218:AG222, "&lt;&gt;0"),"")</f>
        <v>4.833333333333333</v>
      </c>
      <c r="AH216" s="1"/>
    </row>
    <row r="217" spans="1:34" ht="16.5">
      <c r="A217" s="1"/>
      <c r="B217" s="26"/>
      <c r="D217" s="74"/>
      <c r="F217" s="8"/>
      <c r="G217" s="11"/>
      <c r="H217" s="11"/>
      <c r="I217" s="11"/>
      <c r="J217" s="11"/>
      <c r="K217" s="29"/>
      <c r="AG217" s="1"/>
      <c r="AH217" s="1"/>
    </row>
    <row r="218" spans="1:34" ht="16.5">
      <c r="A218" s="1"/>
      <c r="B218" s="26" t="e">
        <f t="shared" si="37"/>
        <v>#VALUE!</v>
      </c>
      <c r="C218" s="789" t="e">
        <f>REPT("|",AG218*14)</f>
        <v>#VALUE!</v>
      </c>
      <c r="D218" s="790"/>
      <c r="F218" s="8" t="s">
        <v>197</v>
      </c>
      <c r="G218" s="13" t="s">
        <v>343</v>
      </c>
      <c r="H218" s="11"/>
      <c r="I218" s="11"/>
      <c r="J218" s="11"/>
      <c r="K218" s="29" t="s">
        <v>73</v>
      </c>
      <c r="L218" t="str">
        <f>IF('(1)'!$Q165&lt;&gt;0,'(1)'!$Q165,"")</f>
        <v/>
      </c>
      <c r="M218" t="str">
        <f>IF('(2)'!$Q165&lt;&gt;0,'(2)'!$Q165,"")</f>
        <v/>
      </c>
      <c r="N218" t="str">
        <f>IF('(3)'!$Q165&lt;&gt;0,'(3)'!$Q165,"")</f>
        <v/>
      </c>
      <c r="O218" t="str">
        <f>IF('(4)'!$Q165&lt;&gt;0,'(4)'!$Q165,"")</f>
        <v/>
      </c>
      <c r="P218" t="str">
        <f>IF('(5)'!$Q165&lt;&gt;0,'(5)'!$Q165,"")</f>
        <v/>
      </c>
      <c r="Q218" t="str">
        <f>IF('(6)'!$Q165&lt;&gt;0,'(6)'!$Q165,"")</f>
        <v/>
      </c>
      <c r="R218" t="str">
        <f>IF('(7)'!$Q165&lt;&gt;0,'(7)'!$Q165,"")</f>
        <v/>
      </c>
      <c r="S218" t="str">
        <f>IF('(8)'!$Q165&lt;&gt;0,'(8)'!$Q165,"")</f>
        <v/>
      </c>
      <c r="T218" t="str">
        <f>IF('(9)'!$Q165&lt;&gt;0,'(9)'!$Q165,"")</f>
        <v/>
      </c>
      <c r="U218" t="str">
        <f>IF('(10)'!$Q165&lt;&gt;0,'(10)'!$Q165,"")</f>
        <v/>
      </c>
      <c r="V218" t="str">
        <f>IF('(11)'!$Q165&lt;&gt;0,'(11)'!$Q165,"")</f>
        <v/>
      </c>
      <c r="W218" t="str">
        <f>IF('(12)'!$Q165&lt;&gt;0,'(12)'!$Q165,"")</f>
        <v/>
      </c>
      <c r="X218" t="str">
        <f>IF('(13)'!$Q165&lt;&gt;0,'(13)'!$Q165,"")</f>
        <v/>
      </c>
      <c r="Y218" t="str">
        <f>IF('(14)'!$Q165&lt;&gt;0,'(14)'!$Q165,"")</f>
        <v/>
      </c>
      <c r="Z218" t="str">
        <f>IF('(15)'!$Q165&lt;&gt;0,'(15)'!$Q165,"")</f>
        <v/>
      </c>
      <c r="AA218" t="str">
        <f>IF('(16)'!$Q165&lt;&gt;0,'(16)'!$Q165,"")</f>
        <v/>
      </c>
      <c r="AB218" t="str">
        <f>IF('(17)'!$Q165&lt;&gt;0,'(17)'!$Q165,"")</f>
        <v/>
      </c>
      <c r="AC218" t="str">
        <f>IF('(18)'!$Q165&lt;&gt;0,'(18)'!$Q165,"")</f>
        <v/>
      </c>
      <c r="AD218" t="str">
        <f>IF('(19)'!$Q165&lt;&gt;0,'(19)'!$Q165,"")</f>
        <v/>
      </c>
      <c r="AE218" t="str">
        <f>IF('(20)'!$Q165&lt;&gt;0,'(20)'!$Q165,"")</f>
        <v/>
      </c>
      <c r="AG218" s="1" t="str">
        <f>IF(SUM(L218:AE218)=0,"",AVERAGEIF(L218:AE218,"&gt;0"))</f>
        <v/>
      </c>
      <c r="AH218" s="1"/>
    </row>
    <row r="219" spans="1:34" ht="16.5">
      <c r="A219" s="1"/>
      <c r="B219" s="26">
        <f t="shared" si="37"/>
        <v>0.83333333333333326</v>
      </c>
      <c r="C219" s="789" t="str">
        <f>REPT("|",AG219*14)</f>
        <v>||||||||||||||||||||||||||||||||||||||||||||||||||||||||||||||||||||||</v>
      </c>
      <c r="D219" s="790"/>
      <c r="F219" s="8" t="s">
        <v>198</v>
      </c>
      <c r="G219" s="13" t="s">
        <v>344</v>
      </c>
      <c r="H219" s="11"/>
      <c r="I219" s="11"/>
      <c r="J219" s="11"/>
      <c r="K219" s="29" t="s">
        <v>74</v>
      </c>
      <c r="L219" t="str">
        <f>IF('(1)'!$Q166&lt;&gt;0,'(1)'!$Q166,"")</f>
        <v/>
      </c>
      <c r="M219" t="str">
        <f>IF('(2)'!$Q166&lt;&gt;0,'(2)'!$Q166,"")</f>
        <v/>
      </c>
      <c r="N219" t="str">
        <f>IF('(3)'!$Q166&lt;&gt;0,'(3)'!$Q166,"")</f>
        <v/>
      </c>
      <c r="O219" t="str">
        <f>IF('(4)'!$Q166&lt;&gt;0,'(4)'!$Q166,"")</f>
        <v/>
      </c>
      <c r="P219">
        <f>IF('(5)'!$Q166&lt;&gt;0,'(5)'!$Q166,"")</f>
        <v>5</v>
      </c>
      <c r="Q219" t="str">
        <f>IF('(6)'!$Q166&lt;&gt;0,'(6)'!$Q166,"")</f>
        <v/>
      </c>
      <c r="R219" t="str">
        <f>IF('(7)'!$Q166&lt;&gt;0,'(7)'!$Q166,"")</f>
        <v/>
      </c>
      <c r="S219" t="str">
        <f>IF('(8)'!$Q166&lt;&gt;0,'(8)'!$Q166,"")</f>
        <v/>
      </c>
      <c r="T219" t="str">
        <f>IF('(9)'!$Q166&lt;&gt;0,'(9)'!$Q166,"")</f>
        <v/>
      </c>
      <c r="U219" t="str">
        <f>IF('(10)'!$Q166&lt;&gt;0,'(10)'!$Q166,"")</f>
        <v/>
      </c>
      <c r="V219" t="str">
        <f>IF('(11)'!$Q166&lt;&gt;0,'(11)'!$Q166,"")</f>
        <v/>
      </c>
      <c r="W219" t="str">
        <f>IF('(12)'!$Q166&lt;&gt;0,'(12)'!$Q166,"")</f>
        <v/>
      </c>
      <c r="X219" t="str">
        <f>IF('(13)'!$Q166&lt;&gt;0,'(13)'!$Q166,"")</f>
        <v/>
      </c>
      <c r="Y219" t="str">
        <f>IF('(14)'!$Q166&lt;&gt;0,'(14)'!$Q166,"")</f>
        <v/>
      </c>
      <c r="Z219" t="str">
        <f>IF('(15)'!$Q166&lt;&gt;0,'(15)'!$Q166,"")</f>
        <v/>
      </c>
      <c r="AA219" t="str">
        <f>IF('(16)'!$Q166&lt;&gt;0,'(16)'!$Q166,"")</f>
        <v/>
      </c>
      <c r="AB219" t="str">
        <f>IF('(17)'!$Q166&lt;&gt;0,'(17)'!$Q166,"")</f>
        <v/>
      </c>
      <c r="AC219" t="str">
        <f>IF('(18)'!$Q166&lt;&gt;0,'(18)'!$Q166,"")</f>
        <v/>
      </c>
      <c r="AD219" t="str">
        <f>IF('(19)'!$Q166&lt;&gt;0,'(19)'!$Q166,"")</f>
        <v/>
      </c>
      <c r="AE219" t="str">
        <f>IF('(20)'!$Q166&lt;&gt;0,'(20)'!$Q166,"")</f>
        <v/>
      </c>
      <c r="AG219" s="1">
        <f>IF(SUM(L219:AE219)=0,"",AVERAGEIF(L219:AE219,"&gt;0"))</f>
        <v>5</v>
      </c>
      <c r="AH219" s="1"/>
    </row>
    <row r="220" spans="1:34" ht="16.5">
      <c r="A220" s="1"/>
      <c r="B220" s="26" t="e">
        <f t="shared" si="37"/>
        <v>#VALUE!</v>
      </c>
      <c r="C220" s="789" t="e">
        <f>REPT("|",AG220*14)</f>
        <v>#VALUE!</v>
      </c>
      <c r="D220" s="790"/>
      <c r="F220" s="8" t="s">
        <v>199</v>
      </c>
      <c r="G220" s="13" t="s">
        <v>345</v>
      </c>
      <c r="H220" s="11"/>
      <c r="I220" s="11"/>
      <c r="J220" s="11"/>
      <c r="K220" s="29" t="s">
        <v>75</v>
      </c>
      <c r="L220" t="str">
        <f>IF('(1)'!$Q167&lt;&gt;0,'(1)'!$Q167,"")</f>
        <v/>
      </c>
      <c r="M220" t="str">
        <f>IF('(2)'!$Q167&lt;&gt;0,'(2)'!$Q167,"")</f>
        <v/>
      </c>
      <c r="N220" t="str">
        <f>IF('(3)'!$Q167&lt;&gt;0,'(3)'!$Q167,"")</f>
        <v/>
      </c>
      <c r="O220" t="str">
        <f>IF('(4)'!$Q167&lt;&gt;0,'(4)'!$Q167,"")</f>
        <v/>
      </c>
      <c r="P220" t="str">
        <f>IF('(5)'!$Q167&lt;&gt;0,'(5)'!$Q167,"")</f>
        <v/>
      </c>
      <c r="Q220" t="str">
        <f>IF('(6)'!$Q167&lt;&gt;0,'(6)'!$Q167,"")</f>
        <v/>
      </c>
      <c r="R220" t="str">
        <f>IF('(7)'!$Q167&lt;&gt;0,'(7)'!$Q167,"")</f>
        <v/>
      </c>
      <c r="S220" t="str">
        <f>IF('(8)'!$Q167&lt;&gt;0,'(8)'!$Q167,"")</f>
        <v/>
      </c>
      <c r="T220" t="str">
        <f>IF('(9)'!$Q167&lt;&gt;0,'(9)'!$Q167,"")</f>
        <v/>
      </c>
      <c r="U220" t="str">
        <f>IF('(10)'!$Q167&lt;&gt;0,'(10)'!$Q167,"")</f>
        <v/>
      </c>
      <c r="V220" t="str">
        <f>IF('(11)'!$Q167&lt;&gt;0,'(11)'!$Q167,"")</f>
        <v/>
      </c>
      <c r="W220" t="str">
        <f>IF('(12)'!$Q167&lt;&gt;0,'(12)'!$Q167,"")</f>
        <v/>
      </c>
      <c r="X220" t="str">
        <f>IF('(13)'!$Q167&lt;&gt;0,'(13)'!$Q167,"")</f>
        <v/>
      </c>
      <c r="Y220" t="str">
        <f>IF('(14)'!$Q167&lt;&gt;0,'(14)'!$Q167,"")</f>
        <v/>
      </c>
      <c r="Z220" t="str">
        <f>IF('(15)'!$Q167&lt;&gt;0,'(15)'!$Q167,"")</f>
        <v/>
      </c>
      <c r="AA220" t="str">
        <f>IF('(16)'!$Q167&lt;&gt;0,'(16)'!$Q167,"")</f>
        <v/>
      </c>
      <c r="AB220" t="str">
        <f>IF('(17)'!$Q167&lt;&gt;0,'(17)'!$Q167,"")</f>
        <v/>
      </c>
      <c r="AC220" t="str">
        <f>IF('(18)'!$Q167&lt;&gt;0,'(18)'!$Q167,"")</f>
        <v/>
      </c>
      <c r="AD220" t="str">
        <f>IF('(19)'!$Q167&lt;&gt;0,'(19)'!$Q167,"")</f>
        <v/>
      </c>
      <c r="AE220" t="str">
        <f>IF('(20)'!$Q167&lt;&gt;0,'(20)'!$Q167,"")</f>
        <v/>
      </c>
      <c r="AG220" s="1" t="str">
        <f>IF(SUM(L220:AE220)=0,"",AVERAGEIF(L220:AE220,"&gt;0"))</f>
        <v/>
      </c>
      <c r="AH220" s="1"/>
    </row>
    <row r="221" spans="1:34" ht="16.5">
      <c r="A221" s="1"/>
      <c r="B221" s="26">
        <f t="shared" si="37"/>
        <v>0.75</v>
      </c>
      <c r="C221" s="789" t="str">
        <f>REPT("|",AG221*14)</f>
        <v>|||||||||||||||||||||||||||||||||||||||||||||||||||||||||||||||</v>
      </c>
      <c r="D221" s="790"/>
      <c r="F221" s="8" t="s">
        <v>200</v>
      </c>
      <c r="G221" s="13" t="s">
        <v>346</v>
      </c>
      <c r="H221" s="11"/>
      <c r="I221" s="11"/>
      <c r="J221" s="11"/>
      <c r="K221" s="29"/>
      <c r="L221" t="str">
        <f>IF('(1)'!$Q168&lt;&gt;0,'(1)'!$Q168,"")</f>
        <v/>
      </c>
      <c r="M221">
        <f>IF('(2)'!$Q168&lt;&gt;0,'(2)'!$Q168,"")</f>
        <v>4</v>
      </c>
      <c r="N221" t="str">
        <f>IF('(3)'!$Q168&lt;&gt;0,'(3)'!$Q168,"")</f>
        <v/>
      </c>
      <c r="O221" t="str">
        <f>IF('(4)'!$Q168&lt;&gt;0,'(4)'!$Q168,"")</f>
        <v/>
      </c>
      <c r="P221">
        <f>IF('(5)'!$Q168&lt;&gt;0,'(5)'!$Q168,"")</f>
        <v>5</v>
      </c>
      <c r="Q221" t="str">
        <f>IF('(6)'!$Q168&lt;&gt;0,'(6)'!$Q168,"")</f>
        <v/>
      </c>
      <c r="R221" t="str">
        <f>IF('(7)'!$Q168&lt;&gt;0,'(7)'!$Q168,"")</f>
        <v/>
      </c>
      <c r="S221" t="str">
        <f>IF('(8)'!$Q168&lt;&gt;0,'(8)'!$Q168,"")</f>
        <v/>
      </c>
      <c r="T221" t="str">
        <f>IF('(9)'!$Q168&lt;&gt;0,'(9)'!$Q168,"")</f>
        <v/>
      </c>
      <c r="U221" t="str">
        <f>IF('(10)'!$Q168&lt;&gt;0,'(10)'!$Q168,"")</f>
        <v/>
      </c>
      <c r="V221" t="str">
        <f>IF('(11)'!$Q168&lt;&gt;0,'(11)'!$Q168,"")</f>
        <v/>
      </c>
      <c r="W221" t="str">
        <f>IF('(12)'!$Q168&lt;&gt;0,'(12)'!$Q168,"")</f>
        <v/>
      </c>
      <c r="X221" t="str">
        <f>IF('(13)'!$Q168&lt;&gt;0,'(13)'!$Q168,"")</f>
        <v/>
      </c>
      <c r="Y221" t="str">
        <f>IF('(14)'!$Q168&lt;&gt;0,'(14)'!$Q168,"")</f>
        <v/>
      </c>
      <c r="Z221" t="str">
        <f>IF('(15)'!$Q168&lt;&gt;0,'(15)'!$Q168,"")</f>
        <v/>
      </c>
      <c r="AA221" t="str">
        <f>IF('(16)'!$Q168&lt;&gt;0,'(16)'!$Q168,"")</f>
        <v/>
      </c>
      <c r="AB221" t="str">
        <f>IF('(17)'!$Q168&lt;&gt;0,'(17)'!$Q168,"")</f>
        <v/>
      </c>
      <c r="AC221" t="str">
        <f>IF('(18)'!$Q168&lt;&gt;0,'(18)'!$Q168,"")</f>
        <v/>
      </c>
      <c r="AD221" t="str">
        <f>IF('(19)'!$Q168&lt;&gt;0,'(19)'!$Q168,"")</f>
        <v/>
      </c>
      <c r="AE221" t="str">
        <f>IF('(20)'!$Q168&lt;&gt;0,'(20)'!$Q168,"")</f>
        <v/>
      </c>
      <c r="AG221" s="1">
        <f>IF(SUM(L221:AE221)=0,"",AVERAGEIF(L221:AE221,"&gt;0"))</f>
        <v>4.5</v>
      </c>
      <c r="AH221" s="1"/>
    </row>
    <row r="222" spans="1:34" ht="16.5">
      <c r="A222" s="1"/>
      <c r="B222" s="26">
        <f t="shared" si="37"/>
        <v>0.83333333333333326</v>
      </c>
      <c r="C222" s="789" t="str">
        <f>REPT("|",AG222*14)</f>
        <v>||||||||||||||||||||||||||||||||||||||||||||||||||||||||||||||||||||||</v>
      </c>
      <c r="D222" s="790"/>
      <c r="F222" s="8" t="s">
        <v>201</v>
      </c>
      <c r="G222" s="13" t="s">
        <v>347</v>
      </c>
      <c r="H222" s="11"/>
      <c r="I222" s="11"/>
      <c r="J222" s="11"/>
      <c r="K222" s="29"/>
      <c r="L222" t="str">
        <f>IF('(1)'!$Q169&lt;&gt;0,'(1)'!$Q169,"")</f>
        <v/>
      </c>
      <c r="M222">
        <f>IF('(2)'!$Q169&lt;&gt;0,'(2)'!$Q169,"")</f>
        <v>5</v>
      </c>
      <c r="N222" t="str">
        <f>IF('(3)'!$Q169&lt;&gt;0,'(3)'!$Q169,"")</f>
        <v/>
      </c>
      <c r="O222" t="str">
        <f>IF('(4)'!$Q169&lt;&gt;0,'(4)'!$Q169,"")</f>
        <v/>
      </c>
      <c r="P222" t="str">
        <f>IF('(5)'!$Q169&lt;&gt;0,'(5)'!$Q169,"")</f>
        <v/>
      </c>
      <c r="Q222" t="str">
        <f>IF('(6)'!$Q169&lt;&gt;0,'(6)'!$Q169,"")</f>
        <v/>
      </c>
      <c r="R222" t="str">
        <f>IF('(7)'!$Q169&lt;&gt;0,'(7)'!$Q169,"")</f>
        <v/>
      </c>
      <c r="S222" t="str">
        <f>IF('(8)'!$Q169&lt;&gt;0,'(8)'!$Q169,"")</f>
        <v/>
      </c>
      <c r="T222" t="str">
        <f>IF('(9)'!$Q169&lt;&gt;0,'(9)'!$Q169,"")</f>
        <v/>
      </c>
      <c r="U222" t="str">
        <f>IF('(10)'!$Q169&lt;&gt;0,'(10)'!$Q169,"")</f>
        <v/>
      </c>
      <c r="V222" t="str">
        <f>IF('(11)'!$Q169&lt;&gt;0,'(11)'!$Q169,"")</f>
        <v/>
      </c>
      <c r="W222" t="str">
        <f>IF('(12)'!$Q169&lt;&gt;0,'(12)'!$Q169,"")</f>
        <v/>
      </c>
      <c r="X222" t="str">
        <f>IF('(13)'!$Q169&lt;&gt;0,'(13)'!$Q169,"")</f>
        <v/>
      </c>
      <c r="Y222" t="str">
        <f>IF('(14)'!$Q169&lt;&gt;0,'(14)'!$Q169,"")</f>
        <v/>
      </c>
      <c r="Z222" t="str">
        <f>IF('(15)'!$Q169&lt;&gt;0,'(15)'!$Q169,"")</f>
        <v/>
      </c>
      <c r="AA222" t="str">
        <f>IF('(16)'!$Q169&lt;&gt;0,'(16)'!$Q169,"")</f>
        <v/>
      </c>
      <c r="AB222" t="str">
        <f>IF('(17)'!$Q169&lt;&gt;0,'(17)'!$Q169,"")</f>
        <v/>
      </c>
      <c r="AC222" t="str">
        <f>IF('(18)'!$Q169&lt;&gt;0,'(18)'!$Q169,"")</f>
        <v/>
      </c>
      <c r="AD222" t="str">
        <f>IF('(19)'!$Q169&lt;&gt;0,'(19)'!$Q169,"")</f>
        <v/>
      </c>
      <c r="AE222" t="str">
        <f>IF('(20)'!$Q169&lt;&gt;0,'(20)'!$Q169,"")</f>
        <v/>
      </c>
      <c r="AG222" s="1">
        <f>IF(SUM(L222:AE222)=0,"",AVERAGEIF(L222:AE222,"&gt;0"))</f>
        <v>5</v>
      </c>
      <c r="AH222" s="1"/>
    </row>
    <row r="223" spans="1:34" ht="16.5">
      <c r="A223" s="1"/>
      <c r="B223" s="26"/>
      <c r="D223" s="74"/>
      <c r="F223" s="8"/>
      <c r="G223" s="11"/>
      <c r="H223" s="11"/>
      <c r="I223" s="11"/>
      <c r="J223" s="11"/>
      <c r="K223" s="29"/>
      <c r="AG223" s="1"/>
      <c r="AH223" s="1"/>
    </row>
    <row r="224" spans="1:34" ht="16.5">
      <c r="A224" s="25">
        <f>(AG224/60)*10</f>
        <v>0.58333333333333337</v>
      </c>
      <c r="B224" s="756" t="str">
        <f>REPT("|",AG224*14)</f>
        <v>|||||||||||||||||||||||||||||||||||||||||||||||||</v>
      </c>
      <c r="C224" s="784"/>
      <c r="D224" s="9" t="s">
        <v>204</v>
      </c>
      <c r="F224" s="75" t="s">
        <v>205</v>
      </c>
      <c r="G224" s="11"/>
      <c r="H224" s="11"/>
      <c r="I224" s="11"/>
      <c r="J224" s="11"/>
      <c r="K224" s="29"/>
      <c r="L224" s="107" t="e">
        <f>IF(SUM(L226:L228)&gt;0,AVERAGEIF(L226:L228, "&lt;&gt;0"),NA())</f>
        <v>#N/A</v>
      </c>
      <c r="M224" s="107">
        <f t="shared" ref="M224:AE224" si="42">IF(SUM(M226:M228)&gt;0,AVERAGEIF(M226:M228, "&lt;&gt;0"),NA())</f>
        <v>3.5</v>
      </c>
      <c r="N224" s="107" t="e">
        <f t="shared" si="42"/>
        <v>#N/A</v>
      </c>
      <c r="O224" s="107" t="e">
        <f t="shared" si="42"/>
        <v>#N/A</v>
      </c>
      <c r="P224" s="107" t="e">
        <f t="shared" si="42"/>
        <v>#N/A</v>
      </c>
      <c r="Q224" s="107" t="e">
        <f t="shared" si="42"/>
        <v>#N/A</v>
      </c>
      <c r="R224" s="107" t="e">
        <f t="shared" si="42"/>
        <v>#N/A</v>
      </c>
      <c r="S224" s="107" t="e">
        <f t="shared" si="42"/>
        <v>#N/A</v>
      </c>
      <c r="T224" s="107" t="e">
        <f t="shared" si="42"/>
        <v>#N/A</v>
      </c>
      <c r="U224" s="107" t="e">
        <f t="shared" si="42"/>
        <v>#N/A</v>
      </c>
      <c r="V224" s="107" t="e">
        <f t="shared" si="42"/>
        <v>#N/A</v>
      </c>
      <c r="W224" s="107" t="e">
        <f t="shared" si="42"/>
        <v>#N/A</v>
      </c>
      <c r="X224" s="107" t="e">
        <f t="shared" si="42"/>
        <v>#N/A</v>
      </c>
      <c r="Y224" s="107" t="e">
        <f t="shared" si="42"/>
        <v>#N/A</v>
      </c>
      <c r="Z224" s="107" t="e">
        <f t="shared" si="42"/>
        <v>#N/A</v>
      </c>
      <c r="AA224" s="107" t="e">
        <f t="shared" si="42"/>
        <v>#N/A</v>
      </c>
      <c r="AB224" s="107" t="e">
        <f t="shared" si="42"/>
        <v>#N/A</v>
      </c>
      <c r="AC224" s="107" t="e">
        <f t="shared" si="42"/>
        <v>#N/A</v>
      </c>
      <c r="AD224" s="107" t="e">
        <f t="shared" si="42"/>
        <v>#N/A</v>
      </c>
      <c r="AE224" s="107" t="e">
        <f t="shared" si="42"/>
        <v>#N/A</v>
      </c>
      <c r="AG224" s="78">
        <f>IF(SUM(AG226:AG228)&gt;0,AVERAGEIF(AG226:AG228, "&lt;&gt;0"),"")</f>
        <v>3.5</v>
      </c>
      <c r="AH224" s="1"/>
    </row>
    <row r="225" spans="1:34" ht="16.5">
      <c r="A225" s="1"/>
      <c r="B225" s="26"/>
      <c r="D225" s="74"/>
      <c r="F225" s="8"/>
      <c r="G225" s="11"/>
      <c r="H225" s="11"/>
      <c r="I225" s="11"/>
      <c r="J225" s="11"/>
      <c r="K225" s="29"/>
      <c r="AG225" s="1"/>
      <c r="AH225" s="1"/>
    </row>
    <row r="226" spans="1:34" ht="16.5">
      <c r="A226" s="1"/>
      <c r="B226" s="26" t="e">
        <f t="shared" si="37"/>
        <v>#VALUE!</v>
      </c>
      <c r="C226" s="789" t="e">
        <f>REPT("|",AG226*14)</f>
        <v>#VALUE!</v>
      </c>
      <c r="D226" s="790"/>
      <c r="F226" s="8" t="s">
        <v>206</v>
      </c>
      <c r="G226" s="13" t="s">
        <v>348</v>
      </c>
      <c r="H226" s="11"/>
      <c r="I226" s="11"/>
      <c r="J226" s="11"/>
      <c r="K226" s="29"/>
      <c r="L226" t="str">
        <f>IF('(1)'!$Q173&lt;&gt;0,'(1)'!$Q173,"")</f>
        <v/>
      </c>
      <c r="M226" t="str">
        <f>IF('(2)'!$Q173&lt;&gt;0,'(2)'!$Q173,"")</f>
        <v/>
      </c>
      <c r="N226" t="str">
        <f>IF('(3)'!$Q173&lt;&gt;0,'(3)'!$Q173,"")</f>
        <v/>
      </c>
      <c r="O226" t="str">
        <f>IF('(4)'!$Q173&lt;&gt;0,'(4)'!$Q173,"")</f>
        <v/>
      </c>
      <c r="P226" t="str">
        <f>IF('(5)'!$Q173&lt;&gt;0,'(5)'!$Q173,"")</f>
        <v/>
      </c>
      <c r="Q226" t="str">
        <f>IF('(6)'!$Q173&lt;&gt;0,'(6)'!$Q173,"")</f>
        <v/>
      </c>
      <c r="R226" t="str">
        <f>IF('(7)'!$Q173&lt;&gt;0,'(7)'!$Q173,"")</f>
        <v/>
      </c>
      <c r="S226" t="str">
        <f>IF('(8)'!$Q173&lt;&gt;0,'(8)'!$Q173,"")</f>
        <v/>
      </c>
      <c r="T226" t="str">
        <f>IF('(9)'!$Q173&lt;&gt;0,'(9)'!$Q173,"")</f>
        <v/>
      </c>
      <c r="U226" t="str">
        <f>IF('(10)'!$Q173&lt;&gt;0,'(10)'!$Q173,"")</f>
        <v/>
      </c>
      <c r="V226" t="str">
        <f>IF('(11)'!$Q173&lt;&gt;0,'(11)'!$Q173,"")</f>
        <v/>
      </c>
      <c r="W226" t="str">
        <f>IF('(12)'!$Q173&lt;&gt;0,'(12)'!$Q173,"")</f>
        <v/>
      </c>
      <c r="X226" t="str">
        <f>IF('(13)'!$Q173&lt;&gt;0,'(13)'!$Q173,"")</f>
        <v/>
      </c>
      <c r="Y226" t="str">
        <f>IF('(14)'!$Q173&lt;&gt;0,'(14)'!$Q173,"")</f>
        <v/>
      </c>
      <c r="Z226" t="str">
        <f>IF('(15)'!$Q173&lt;&gt;0,'(15)'!$Q173,"")</f>
        <v/>
      </c>
      <c r="AA226" t="str">
        <f>IF('(16)'!$Q173&lt;&gt;0,'(16)'!$Q173,"")</f>
        <v/>
      </c>
      <c r="AB226" t="str">
        <f>IF('(17)'!$Q173&lt;&gt;0,'(17)'!$Q173,"")</f>
        <v/>
      </c>
      <c r="AC226" t="str">
        <f>IF('(18)'!$Q173&lt;&gt;0,'(18)'!$Q173,"")</f>
        <v/>
      </c>
      <c r="AD226" t="str">
        <f>IF('(19)'!$Q173&lt;&gt;0,'(19)'!$Q173,"")</f>
        <v/>
      </c>
      <c r="AE226" t="str">
        <f>IF('(20)'!$Q173&lt;&gt;0,'(20)'!$Q173,"")</f>
        <v/>
      </c>
      <c r="AG226" s="1" t="str">
        <f>IF(SUM(L226:AE226)=0,"",AVERAGEIF(L226:AE226,"&gt;0"))</f>
        <v/>
      </c>
      <c r="AH226" s="1"/>
    </row>
    <row r="227" spans="1:34" ht="16.5">
      <c r="A227" s="1"/>
      <c r="B227" s="26">
        <f t="shared" si="37"/>
        <v>0.83333333333333326</v>
      </c>
      <c r="C227" s="789" t="str">
        <f>REPT("|",AG227*14)</f>
        <v>||||||||||||||||||||||||||||||||||||||||||||||||||||||||||||||||||||||</v>
      </c>
      <c r="D227" s="790"/>
      <c r="F227" s="8" t="s">
        <v>207</v>
      </c>
      <c r="G227" s="13" t="s">
        <v>349</v>
      </c>
      <c r="H227" s="11"/>
      <c r="I227" s="11"/>
      <c r="J227" s="11"/>
      <c r="K227" s="29"/>
      <c r="L227" t="str">
        <f>IF('(1)'!$Q174&lt;&gt;0,'(1)'!$Q174,"")</f>
        <v/>
      </c>
      <c r="M227">
        <f>IF('(2)'!$Q174&lt;&gt;0,'(2)'!$Q174,"")</f>
        <v>5</v>
      </c>
      <c r="N227" t="str">
        <f>IF('(3)'!$Q174&lt;&gt;0,'(3)'!$Q174,"")</f>
        <v/>
      </c>
      <c r="O227" t="str">
        <f>IF('(4)'!$Q174&lt;&gt;0,'(4)'!$Q174,"")</f>
        <v/>
      </c>
      <c r="P227" t="str">
        <f>IF('(5)'!$Q174&lt;&gt;0,'(5)'!$Q174,"")</f>
        <v/>
      </c>
      <c r="Q227" t="str">
        <f>IF('(6)'!$Q174&lt;&gt;0,'(6)'!$Q174,"")</f>
        <v/>
      </c>
      <c r="R227" t="str">
        <f>IF('(7)'!$Q174&lt;&gt;0,'(7)'!$Q174,"")</f>
        <v/>
      </c>
      <c r="S227" t="str">
        <f>IF('(8)'!$Q174&lt;&gt;0,'(8)'!$Q174,"")</f>
        <v/>
      </c>
      <c r="T227" t="str">
        <f>IF('(9)'!$Q174&lt;&gt;0,'(9)'!$Q174,"")</f>
        <v/>
      </c>
      <c r="U227" t="str">
        <f>IF('(10)'!$Q174&lt;&gt;0,'(10)'!$Q174,"")</f>
        <v/>
      </c>
      <c r="V227" t="str">
        <f>IF('(11)'!$Q174&lt;&gt;0,'(11)'!$Q174,"")</f>
        <v/>
      </c>
      <c r="W227" t="str">
        <f>IF('(12)'!$Q174&lt;&gt;0,'(12)'!$Q174,"")</f>
        <v/>
      </c>
      <c r="X227" t="str">
        <f>IF('(13)'!$Q174&lt;&gt;0,'(13)'!$Q174,"")</f>
        <v/>
      </c>
      <c r="Y227" t="str">
        <f>IF('(14)'!$Q174&lt;&gt;0,'(14)'!$Q174,"")</f>
        <v/>
      </c>
      <c r="Z227" t="str">
        <f>IF('(15)'!$Q174&lt;&gt;0,'(15)'!$Q174,"")</f>
        <v/>
      </c>
      <c r="AA227" t="str">
        <f>IF('(16)'!$Q174&lt;&gt;0,'(16)'!$Q174,"")</f>
        <v/>
      </c>
      <c r="AB227" t="str">
        <f>IF('(17)'!$Q174&lt;&gt;0,'(17)'!$Q174,"")</f>
        <v/>
      </c>
      <c r="AC227" t="str">
        <f>IF('(18)'!$Q174&lt;&gt;0,'(18)'!$Q174,"")</f>
        <v/>
      </c>
      <c r="AD227" t="str">
        <f>IF('(19)'!$Q174&lt;&gt;0,'(19)'!$Q174,"")</f>
        <v/>
      </c>
      <c r="AE227" t="str">
        <f>IF('(20)'!$Q174&lt;&gt;0,'(20)'!$Q174,"")</f>
        <v/>
      </c>
      <c r="AG227" s="1">
        <f>IF(SUM(L227:AE227)=0,"",AVERAGEIF(L227:AE227,"&gt;0"))</f>
        <v>5</v>
      </c>
      <c r="AH227" s="1"/>
    </row>
    <row r="228" spans="1:34" ht="16.5">
      <c r="A228" s="1"/>
      <c r="B228" s="26">
        <f t="shared" si="37"/>
        <v>0.33333333333333331</v>
      </c>
      <c r="C228" s="789" t="str">
        <f>REPT("|",AG228*14)</f>
        <v>||||||||||||||||||||||||||||</v>
      </c>
      <c r="D228" s="790"/>
      <c r="F228" s="8" t="s">
        <v>208</v>
      </c>
      <c r="G228" s="13" t="s">
        <v>350</v>
      </c>
      <c r="H228" s="11"/>
      <c r="I228" s="11"/>
      <c r="J228" s="11"/>
      <c r="K228" s="29"/>
      <c r="L228" t="str">
        <f>IF('(1)'!$Q175&lt;&gt;0,'(1)'!$Q175,"")</f>
        <v/>
      </c>
      <c r="M228">
        <f>IF('(2)'!$Q175&lt;&gt;0,'(2)'!$Q175,"")</f>
        <v>2</v>
      </c>
      <c r="N228" t="str">
        <f>IF('(3)'!$Q175&lt;&gt;0,'(3)'!$Q175,"")</f>
        <v/>
      </c>
      <c r="O228" t="str">
        <f>IF('(4)'!$Q175&lt;&gt;0,'(4)'!$Q175,"")</f>
        <v/>
      </c>
      <c r="P228" t="str">
        <f>IF('(5)'!$Q175&lt;&gt;0,'(5)'!$Q175,"")</f>
        <v/>
      </c>
      <c r="Q228" t="str">
        <f>IF('(6)'!$Q175&lt;&gt;0,'(6)'!$Q175,"")</f>
        <v/>
      </c>
      <c r="R228" t="str">
        <f>IF('(7)'!$Q175&lt;&gt;0,'(7)'!$Q175,"")</f>
        <v/>
      </c>
      <c r="S228" t="str">
        <f>IF('(8)'!$Q175&lt;&gt;0,'(8)'!$Q175,"")</f>
        <v/>
      </c>
      <c r="T228" t="str">
        <f>IF('(9)'!$Q175&lt;&gt;0,'(9)'!$Q175,"")</f>
        <v/>
      </c>
      <c r="U228" t="str">
        <f>IF('(10)'!$Q175&lt;&gt;0,'(10)'!$Q175,"")</f>
        <v/>
      </c>
      <c r="V228" t="str">
        <f>IF('(11)'!$Q175&lt;&gt;0,'(11)'!$Q175,"")</f>
        <v/>
      </c>
      <c r="W228" t="str">
        <f>IF('(12)'!$Q175&lt;&gt;0,'(12)'!$Q175,"")</f>
        <v/>
      </c>
      <c r="X228" t="str">
        <f>IF('(13)'!$Q175&lt;&gt;0,'(13)'!$Q175,"")</f>
        <v/>
      </c>
      <c r="Y228" t="str">
        <f>IF('(14)'!$Q175&lt;&gt;0,'(14)'!$Q175,"")</f>
        <v/>
      </c>
      <c r="Z228" t="str">
        <f>IF('(15)'!$Q175&lt;&gt;0,'(15)'!$Q175,"")</f>
        <v/>
      </c>
      <c r="AA228" t="str">
        <f>IF('(16)'!$Q175&lt;&gt;0,'(16)'!$Q175,"")</f>
        <v/>
      </c>
      <c r="AB228" t="str">
        <f>IF('(17)'!$Q175&lt;&gt;0,'(17)'!$Q175,"")</f>
        <v/>
      </c>
      <c r="AC228" t="str">
        <f>IF('(18)'!$Q175&lt;&gt;0,'(18)'!$Q175,"")</f>
        <v/>
      </c>
      <c r="AD228" t="str">
        <f>IF('(19)'!$Q175&lt;&gt;0,'(19)'!$Q175,"")</f>
        <v/>
      </c>
      <c r="AE228" t="str">
        <f>IF('(20)'!$Q175&lt;&gt;0,'(20)'!$Q175,"")</f>
        <v/>
      </c>
      <c r="AG228" s="1">
        <f>IF(SUM(L228:AE228)=0,"",AVERAGEIF(L228:AE228,"&gt;0"))</f>
        <v>2</v>
      </c>
      <c r="AH228" s="1"/>
    </row>
    <row r="229" spans="1:34" ht="16.5">
      <c r="A229" s="1"/>
      <c r="B229" s="26"/>
      <c r="D229" s="74"/>
      <c r="F229" s="8"/>
      <c r="G229" s="11"/>
      <c r="H229" s="11"/>
      <c r="I229" s="11"/>
      <c r="J229" s="11"/>
      <c r="K229" s="29"/>
      <c r="AG229" s="1"/>
      <c r="AH229" s="1"/>
    </row>
    <row r="230" spans="1:34" ht="16.5">
      <c r="A230" s="25" t="e">
        <f>(AG230/60)*10</f>
        <v>#VALUE!</v>
      </c>
      <c r="B230" s="756" t="e">
        <f>REPT("|",AG230*14)</f>
        <v>#VALUE!</v>
      </c>
      <c r="C230" s="784"/>
      <c r="D230" s="9" t="s">
        <v>202</v>
      </c>
      <c r="F230" s="75" t="s">
        <v>203</v>
      </c>
      <c r="G230" s="11"/>
      <c r="H230" s="11"/>
      <c r="I230" s="11"/>
      <c r="J230" s="11"/>
      <c r="K230" s="29"/>
      <c r="L230" s="107" t="e">
        <f>IF(SUM(L232:L236)&gt;0,AVERAGEIF(L232:L236, "&lt;&gt;0"),NA())</f>
        <v>#N/A</v>
      </c>
      <c r="M230" s="107" t="e">
        <f t="shared" ref="M230:AE230" si="43">IF(SUM(M232:M236)&gt;0,AVERAGEIF(M232:M236, "&lt;&gt;0"),NA())</f>
        <v>#N/A</v>
      </c>
      <c r="N230" s="107" t="e">
        <f t="shared" si="43"/>
        <v>#N/A</v>
      </c>
      <c r="O230" s="107" t="e">
        <f t="shared" si="43"/>
        <v>#N/A</v>
      </c>
      <c r="P230" s="107" t="e">
        <f t="shared" si="43"/>
        <v>#N/A</v>
      </c>
      <c r="Q230" s="107" t="e">
        <f t="shared" si="43"/>
        <v>#N/A</v>
      </c>
      <c r="R230" s="107" t="e">
        <f t="shared" si="43"/>
        <v>#N/A</v>
      </c>
      <c r="S230" s="107" t="e">
        <f t="shared" si="43"/>
        <v>#N/A</v>
      </c>
      <c r="T230" s="107" t="e">
        <f t="shared" si="43"/>
        <v>#N/A</v>
      </c>
      <c r="U230" s="107" t="e">
        <f t="shared" si="43"/>
        <v>#N/A</v>
      </c>
      <c r="V230" s="107" t="e">
        <f t="shared" si="43"/>
        <v>#N/A</v>
      </c>
      <c r="W230" s="107" t="e">
        <f t="shared" si="43"/>
        <v>#N/A</v>
      </c>
      <c r="X230" s="107" t="e">
        <f t="shared" si="43"/>
        <v>#N/A</v>
      </c>
      <c r="Y230" s="107" t="e">
        <f t="shared" si="43"/>
        <v>#N/A</v>
      </c>
      <c r="Z230" s="107" t="e">
        <f t="shared" si="43"/>
        <v>#N/A</v>
      </c>
      <c r="AA230" s="107" t="e">
        <f t="shared" si="43"/>
        <v>#N/A</v>
      </c>
      <c r="AB230" s="107" t="e">
        <f t="shared" si="43"/>
        <v>#N/A</v>
      </c>
      <c r="AC230" s="107" t="e">
        <f t="shared" si="43"/>
        <v>#N/A</v>
      </c>
      <c r="AD230" s="107" t="e">
        <f t="shared" si="43"/>
        <v>#N/A</v>
      </c>
      <c r="AE230" s="107" t="e">
        <f t="shared" si="43"/>
        <v>#N/A</v>
      </c>
      <c r="AG230" s="78" t="str">
        <f>IF(SUM(AG232:AG236)&gt;0,AVERAGEIF(AG232:AG236, "&lt;&gt;0"),"")</f>
        <v/>
      </c>
      <c r="AH230" s="1"/>
    </row>
    <row r="231" spans="1:34" ht="16.5">
      <c r="A231" s="1"/>
      <c r="B231" s="26"/>
      <c r="D231" s="74"/>
      <c r="F231" s="8"/>
      <c r="G231" s="11"/>
      <c r="H231" s="11"/>
      <c r="I231" s="11"/>
      <c r="J231" s="11"/>
      <c r="K231" s="29"/>
      <c r="AG231" s="1"/>
      <c r="AH231" s="1"/>
    </row>
    <row r="232" spans="1:34" ht="16.5">
      <c r="A232" s="1"/>
      <c r="B232" s="26" t="e">
        <f t="shared" si="37"/>
        <v>#VALUE!</v>
      </c>
      <c r="C232" s="789" t="e">
        <f>REPT("|",AG232*14)</f>
        <v>#VALUE!</v>
      </c>
      <c r="D232" s="790"/>
      <c r="F232" s="8" t="s">
        <v>209</v>
      </c>
      <c r="G232" s="13" t="s">
        <v>351</v>
      </c>
      <c r="H232" s="11"/>
      <c r="I232" s="11"/>
      <c r="J232" s="11"/>
      <c r="K232" s="29"/>
      <c r="L232" t="str">
        <f>IF('(1)'!$Q179&lt;&gt;0,'(1)'!$Q179,"")</f>
        <v/>
      </c>
      <c r="M232" t="str">
        <f>IF('(2)'!$Q179&lt;&gt;0,'(2)'!$Q179,"")</f>
        <v/>
      </c>
      <c r="N232" t="str">
        <f>IF('(3)'!$Q179&lt;&gt;0,'(3)'!$Q179,"")</f>
        <v/>
      </c>
      <c r="O232" t="str">
        <f>IF('(4)'!$Q179&lt;&gt;0,'(4)'!$Q179,"")</f>
        <v/>
      </c>
      <c r="P232" t="str">
        <f>IF('(5)'!$Q179&lt;&gt;0,'(5)'!$Q179,"")</f>
        <v/>
      </c>
      <c r="Q232" t="str">
        <f>IF('(6)'!$Q179&lt;&gt;0,'(6)'!$Q179,"")</f>
        <v/>
      </c>
      <c r="R232" t="str">
        <f>IF('(7)'!$Q179&lt;&gt;0,'(7)'!$Q179,"")</f>
        <v/>
      </c>
      <c r="S232" t="str">
        <f>IF('(8)'!$Q179&lt;&gt;0,'(8)'!$Q179,"")</f>
        <v/>
      </c>
      <c r="T232" t="str">
        <f>IF('(9)'!$Q179&lt;&gt;0,'(9)'!$Q179,"")</f>
        <v/>
      </c>
      <c r="U232" t="str">
        <f>IF('(10)'!$Q179&lt;&gt;0,'(10)'!$Q179,"")</f>
        <v/>
      </c>
      <c r="V232" t="str">
        <f>IF('(11)'!$Q179&lt;&gt;0,'(11)'!$Q179,"")</f>
        <v/>
      </c>
      <c r="W232" t="str">
        <f>IF('(12)'!$Q179&lt;&gt;0,'(12)'!$Q179,"")</f>
        <v/>
      </c>
      <c r="X232" t="str">
        <f>IF('(13)'!$Q179&lt;&gt;0,'(13)'!$Q179,"")</f>
        <v/>
      </c>
      <c r="Y232" t="str">
        <f>IF('(14)'!$Q179&lt;&gt;0,'(14)'!$Q179,"")</f>
        <v/>
      </c>
      <c r="Z232" t="str">
        <f>IF('(15)'!$Q179&lt;&gt;0,'(15)'!$Q179,"")</f>
        <v/>
      </c>
      <c r="AA232" t="str">
        <f>IF('(16)'!$Q179&lt;&gt;0,'(16)'!$Q179,"")</f>
        <v/>
      </c>
      <c r="AB232" t="str">
        <f>IF('(17)'!$Q179&lt;&gt;0,'(17)'!$Q179,"")</f>
        <v/>
      </c>
      <c r="AC232" t="str">
        <f>IF('(18)'!$Q179&lt;&gt;0,'(18)'!$Q179,"")</f>
        <v/>
      </c>
      <c r="AD232" t="str">
        <f>IF('(19)'!$Q179&lt;&gt;0,'(19)'!$Q179,"")</f>
        <v/>
      </c>
      <c r="AE232" t="str">
        <f>IF('(20)'!$Q179&lt;&gt;0,'(20)'!$Q179,"")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t="str">
        <f>IF('(1)'!$Q180&lt;&gt;0,'(1)'!$Q180,"")</f>
        <v/>
      </c>
      <c r="M233" t="str">
        <f>IF('(2)'!$Q180&lt;&gt;0,'(2)'!$Q180,"")</f>
        <v/>
      </c>
      <c r="N233" t="str">
        <f>IF('(3)'!$Q180&lt;&gt;0,'(3)'!$Q180,"")</f>
        <v/>
      </c>
      <c r="O233" t="str">
        <f>IF('(4)'!$Q180&lt;&gt;0,'(4)'!$Q180,"")</f>
        <v/>
      </c>
      <c r="P233" t="str">
        <f>IF('(5)'!$Q180&lt;&gt;0,'(5)'!$Q180,"")</f>
        <v/>
      </c>
      <c r="Q233" t="str">
        <f>IF('(6)'!$Q180&lt;&gt;0,'(6)'!$Q180,"")</f>
        <v/>
      </c>
      <c r="R233" t="str">
        <f>IF('(7)'!$Q180&lt;&gt;0,'(7)'!$Q180,"")</f>
        <v/>
      </c>
      <c r="S233" t="str">
        <f>IF('(8)'!$Q180&lt;&gt;0,'(8)'!$Q180,"")</f>
        <v/>
      </c>
      <c r="T233" t="str">
        <f>IF('(9)'!$Q180&lt;&gt;0,'(9)'!$Q180,"")</f>
        <v/>
      </c>
      <c r="U233" t="str">
        <f>IF('(10)'!$Q180&lt;&gt;0,'(10)'!$Q180,"")</f>
        <v/>
      </c>
      <c r="V233" t="str">
        <f>IF('(11)'!$Q180&lt;&gt;0,'(11)'!$Q180,"")</f>
        <v/>
      </c>
      <c r="W233" t="str">
        <f>IF('(12)'!$Q180&lt;&gt;0,'(12)'!$Q180,"")</f>
        <v/>
      </c>
      <c r="X233" t="str">
        <f>IF('(13)'!$Q180&lt;&gt;0,'(13)'!$Q180,"")</f>
        <v/>
      </c>
      <c r="Y233" t="str">
        <f>IF('(14)'!$Q180&lt;&gt;0,'(14)'!$Q180,"")</f>
        <v/>
      </c>
      <c r="Z233" t="str">
        <f>IF('(15)'!$Q180&lt;&gt;0,'(15)'!$Q180,"")</f>
        <v/>
      </c>
      <c r="AA233" t="str">
        <f>IF('(16)'!$Q180&lt;&gt;0,'(16)'!$Q180,"")</f>
        <v/>
      </c>
      <c r="AB233" t="str">
        <f>IF('(17)'!$Q180&lt;&gt;0,'(17)'!$Q180,"")</f>
        <v/>
      </c>
      <c r="AC233" t="str">
        <f>IF('(18)'!$Q180&lt;&gt;0,'(18)'!$Q180,"")</f>
        <v/>
      </c>
      <c r="AD233" t="str">
        <f>IF('(19)'!$Q180&lt;&gt;0,'(19)'!$Q180,"")</f>
        <v/>
      </c>
      <c r="AE233" t="str">
        <f>IF('(20)'!$Q180&lt;&gt;0,'(20)'!$Q180,"")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t="str">
        <f>IF('(1)'!$Q181&lt;&gt;0,'(1)'!$Q181,"")</f>
        <v/>
      </c>
      <c r="M234" t="str">
        <f>IF('(2)'!$Q181&lt;&gt;0,'(2)'!$Q181,"")</f>
        <v/>
      </c>
      <c r="N234" t="str">
        <f>IF('(3)'!$Q181&lt;&gt;0,'(3)'!$Q181,"")</f>
        <v/>
      </c>
      <c r="O234" t="str">
        <f>IF('(4)'!$Q181&lt;&gt;0,'(4)'!$Q181,"")</f>
        <v/>
      </c>
      <c r="P234" t="str">
        <f>IF('(5)'!$Q181&lt;&gt;0,'(5)'!$Q181,"")</f>
        <v/>
      </c>
      <c r="Q234" t="str">
        <f>IF('(6)'!$Q181&lt;&gt;0,'(6)'!$Q181,"")</f>
        <v/>
      </c>
      <c r="R234" t="str">
        <f>IF('(7)'!$Q181&lt;&gt;0,'(7)'!$Q181,"")</f>
        <v/>
      </c>
      <c r="S234" t="str">
        <f>IF('(8)'!$Q181&lt;&gt;0,'(8)'!$Q181,"")</f>
        <v/>
      </c>
      <c r="T234" t="str">
        <f>IF('(9)'!$Q181&lt;&gt;0,'(9)'!$Q181,"")</f>
        <v/>
      </c>
      <c r="U234" t="str">
        <f>IF('(10)'!$Q181&lt;&gt;0,'(10)'!$Q181,"")</f>
        <v/>
      </c>
      <c r="V234" t="str">
        <f>IF('(11)'!$Q181&lt;&gt;0,'(11)'!$Q181,"")</f>
        <v/>
      </c>
      <c r="W234" t="str">
        <f>IF('(12)'!$Q181&lt;&gt;0,'(12)'!$Q181,"")</f>
        <v/>
      </c>
      <c r="X234" t="str">
        <f>IF('(13)'!$Q181&lt;&gt;0,'(13)'!$Q181,"")</f>
        <v/>
      </c>
      <c r="Y234" t="str">
        <f>IF('(14)'!$Q181&lt;&gt;0,'(14)'!$Q181,"")</f>
        <v/>
      </c>
      <c r="Z234" t="str">
        <f>IF('(15)'!$Q181&lt;&gt;0,'(15)'!$Q181,"")</f>
        <v/>
      </c>
      <c r="AA234" t="str">
        <f>IF('(16)'!$Q181&lt;&gt;0,'(16)'!$Q181,"")</f>
        <v/>
      </c>
      <c r="AB234" t="str">
        <f>IF('(17)'!$Q181&lt;&gt;0,'(17)'!$Q181,"")</f>
        <v/>
      </c>
      <c r="AC234" t="str">
        <f>IF('(18)'!$Q181&lt;&gt;0,'(18)'!$Q181,"")</f>
        <v/>
      </c>
      <c r="AD234" t="str">
        <f>IF('(19)'!$Q181&lt;&gt;0,'(19)'!$Q181,"")</f>
        <v/>
      </c>
      <c r="AE234" t="str">
        <f>IF('(20)'!$Q181&lt;&gt;0,'(20)'!$Q181,"")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t="str">
        <f>IF('(1)'!$Q182&lt;&gt;0,'(1)'!$Q182,"")</f>
        <v/>
      </c>
      <c r="M235" t="str">
        <f>IF('(2)'!$Q182&lt;&gt;0,'(2)'!$Q182,"")</f>
        <v/>
      </c>
      <c r="N235" t="str">
        <f>IF('(3)'!$Q182&lt;&gt;0,'(3)'!$Q182,"")</f>
        <v/>
      </c>
      <c r="O235" t="str">
        <f>IF('(4)'!$Q182&lt;&gt;0,'(4)'!$Q182,"")</f>
        <v/>
      </c>
      <c r="P235" t="str">
        <f>IF('(5)'!$Q182&lt;&gt;0,'(5)'!$Q182,"")</f>
        <v/>
      </c>
      <c r="Q235" t="str">
        <f>IF('(6)'!$Q182&lt;&gt;0,'(6)'!$Q182,"")</f>
        <v/>
      </c>
      <c r="R235" t="str">
        <f>IF('(7)'!$Q182&lt;&gt;0,'(7)'!$Q182,"")</f>
        <v/>
      </c>
      <c r="S235" t="str">
        <f>IF('(8)'!$Q182&lt;&gt;0,'(8)'!$Q182,"")</f>
        <v/>
      </c>
      <c r="T235" t="str">
        <f>IF('(9)'!$Q182&lt;&gt;0,'(9)'!$Q182,"")</f>
        <v/>
      </c>
      <c r="U235" t="str">
        <f>IF('(10)'!$Q182&lt;&gt;0,'(10)'!$Q182,"")</f>
        <v/>
      </c>
      <c r="V235" t="str">
        <f>IF('(11)'!$Q182&lt;&gt;0,'(11)'!$Q182,"")</f>
        <v/>
      </c>
      <c r="W235" t="str">
        <f>IF('(12)'!$Q182&lt;&gt;0,'(12)'!$Q182,"")</f>
        <v/>
      </c>
      <c r="X235" t="str">
        <f>IF('(13)'!$Q182&lt;&gt;0,'(13)'!$Q182,"")</f>
        <v/>
      </c>
      <c r="Y235" t="str">
        <f>IF('(14)'!$Q182&lt;&gt;0,'(14)'!$Q182,"")</f>
        <v/>
      </c>
      <c r="Z235" t="str">
        <f>IF('(15)'!$Q182&lt;&gt;0,'(15)'!$Q182,"")</f>
        <v/>
      </c>
      <c r="AA235" t="str">
        <f>IF('(16)'!$Q182&lt;&gt;0,'(16)'!$Q182,"")</f>
        <v/>
      </c>
      <c r="AB235" t="str">
        <f>IF('(17)'!$Q182&lt;&gt;0,'(17)'!$Q182,"")</f>
        <v/>
      </c>
      <c r="AC235" t="str">
        <f>IF('(18)'!$Q182&lt;&gt;0,'(18)'!$Q182,"")</f>
        <v/>
      </c>
      <c r="AD235" t="str">
        <f>IF('(19)'!$Q182&lt;&gt;0,'(19)'!$Q182,"")</f>
        <v/>
      </c>
      <c r="AE235" t="str">
        <f>IF('(20)'!$Q182&lt;&gt;0,'(20)'!$Q182,"")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t="str">
        <f>IF('(1)'!$Q183&lt;&gt;0,'(1)'!$Q183,"")</f>
        <v/>
      </c>
      <c r="M236" t="str">
        <f>IF('(2)'!$Q183&lt;&gt;0,'(2)'!$Q183,"")</f>
        <v/>
      </c>
      <c r="N236" t="str">
        <f>IF('(3)'!$Q183&lt;&gt;0,'(3)'!$Q183,"")</f>
        <v/>
      </c>
      <c r="O236" t="str">
        <f>IF('(4)'!$Q183&lt;&gt;0,'(4)'!$Q183,"")</f>
        <v/>
      </c>
      <c r="P236" t="str">
        <f>IF('(5)'!$Q183&lt;&gt;0,'(5)'!$Q183,"")</f>
        <v/>
      </c>
      <c r="Q236" t="str">
        <f>IF('(6)'!$Q183&lt;&gt;0,'(6)'!$Q183,"")</f>
        <v/>
      </c>
      <c r="R236" t="str">
        <f>IF('(7)'!$Q183&lt;&gt;0,'(7)'!$Q183,"")</f>
        <v/>
      </c>
      <c r="S236" t="str">
        <f>IF('(8)'!$Q183&lt;&gt;0,'(8)'!$Q183,"")</f>
        <v/>
      </c>
      <c r="T236" t="str">
        <f>IF('(9)'!$Q183&lt;&gt;0,'(9)'!$Q183,"")</f>
        <v/>
      </c>
      <c r="U236" t="str">
        <f>IF('(10)'!$Q183&lt;&gt;0,'(10)'!$Q183,"")</f>
        <v/>
      </c>
      <c r="V236" t="str">
        <f>IF('(11)'!$Q183&lt;&gt;0,'(11)'!$Q183,"")</f>
        <v/>
      </c>
      <c r="W236" t="str">
        <f>IF('(12)'!$Q183&lt;&gt;0,'(12)'!$Q183,"")</f>
        <v/>
      </c>
      <c r="X236" t="str">
        <f>IF('(13)'!$Q183&lt;&gt;0,'(13)'!$Q183,"")</f>
        <v/>
      </c>
      <c r="Y236" t="str">
        <f>IF('(14)'!$Q183&lt;&gt;0,'(14)'!$Q183,"")</f>
        <v/>
      </c>
      <c r="Z236" t="str">
        <f>IF('(15)'!$Q183&lt;&gt;0,'(15)'!$Q183,"")</f>
        <v/>
      </c>
      <c r="AA236" t="str">
        <f>IF('(16)'!$Q183&lt;&gt;0,'(16)'!$Q183,"")</f>
        <v/>
      </c>
      <c r="AB236" t="str">
        <f>IF('(17)'!$Q183&lt;&gt;0,'(17)'!$Q183,"")</f>
        <v/>
      </c>
      <c r="AC236" t="str">
        <f>IF('(18)'!$Q183&lt;&gt;0,'(18)'!$Q183,"")</f>
        <v/>
      </c>
      <c r="AD236" t="str">
        <f>IF('(19)'!$Q183&lt;&gt;0,'(19)'!$Q183,"")</f>
        <v/>
      </c>
      <c r="AE236" t="str">
        <f>IF('(20)'!$Q183&lt;&gt;0,'(20)'!$Q183,"")</f>
        <v/>
      </c>
      <c r="AG236" s="1" t="str">
        <f>IF(SUM(L236:AE236)=0,"",AVERAGEIF(L236:AE236,"&gt;0"))</f>
        <v/>
      </c>
      <c r="AH236" s="1"/>
    </row>
    <row r="237" spans="1:34" ht="16.5">
      <c r="A237" s="1"/>
      <c r="B237" s="26"/>
      <c r="D237" s="74"/>
      <c r="F237" s="8"/>
      <c r="G237" s="11"/>
      <c r="H237" s="11"/>
      <c r="I237" s="11"/>
      <c r="J237" s="11"/>
      <c r="K237" s="29"/>
      <c r="AG237" s="1"/>
      <c r="AH237" s="1"/>
    </row>
    <row r="238" spans="1:34" ht="16.5">
      <c r="A238" s="25">
        <f>(AG238/60)*10</f>
        <v>0.83333333333333326</v>
      </c>
      <c r="B238" s="756" t="str">
        <f>REPT("|",AG238*14)</f>
        <v>||||||||||||||||||||||||||||||||||||||||||||||||||||||||||||||||||||||</v>
      </c>
      <c r="C238" s="784"/>
      <c r="D238" s="9" t="s">
        <v>214</v>
      </c>
      <c r="F238" s="75" t="s">
        <v>215</v>
      </c>
      <c r="G238" s="11"/>
      <c r="H238" s="11"/>
      <c r="I238" s="11"/>
      <c r="J238" s="11"/>
      <c r="K238" s="29"/>
      <c r="L238" s="107" t="e">
        <f>IF(SUM(L240:L243)&gt;0,AVERAGEIF(L240:L243, "&lt;&gt;0"),NA())</f>
        <v>#N/A</v>
      </c>
      <c r="M238" s="107">
        <f t="shared" ref="M238:AE238" si="44">IF(SUM(M240:M243)&gt;0,AVERAGEIF(M240:M243, "&lt;&gt;0"),NA())</f>
        <v>5</v>
      </c>
      <c r="N238" s="107" t="e">
        <f t="shared" si="44"/>
        <v>#N/A</v>
      </c>
      <c r="O238" s="107" t="e">
        <f t="shared" si="44"/>
        <v>#N/A</v>
      </c>
      <c r="P238" s="107" t="e">
        <f t="shared" si="44"/>
        <v>#N/A</v>
      </c>
      <c r="Q238" s="107" t="e">
        <f t="shared" si="44"/>
        <v>#N/A</v>
      </c>
      <c r="R238" s="107" t="e">
        <f t="shared" si="44"/>
        <v>#N/A</v>
      </c>
      <c r="S238" s="107" t="e">
        <f t="shared" si="44"/>
        <v>#N/A</v>
      </c>
      <c r="T238" s="107" t="e">
        <f t="shared" si="44"/>
        <v>#N/A</v>
      </c>
      <c r="U238" s="107" t="e">
        <f t="shared" si="44"/>
        <v>#N/A</v>
      </c>
      <c r="V238" s="107" t="e">
        <f t="shared" si="44"/>
        <v>#N/A</v>
      </c>
      <c r="W238" s="107" t="e">
        <f t="shared" si="44"/>
        <v>#N/A</v>
      </c>
      <c r="X238" s="107" t="e">
        <f t="shared" si="44"/>
        <v>#N/A</v>
      </c>
      <c r="Y238" s="107" t="e">
        <f t="shared" si="44"/>
        <v>#N/A</v>
      </c>
      <c r="Z238" s="107" t="e">
        <f t="shared" si="44"/>
        <v>#N/A</v>
      </c>
      <c r="AA238" s="107" t="e">
        <f t="shared" si="44"/>
        <v>#N/A</v>
      </c>
      <c r="AB238" s="107" t="e">
        <f t="shared" si="44"/>
        <v>#N/A</v>
      </c>
      <c r="AC238" s="107" t="e">
        <f t="shared" si="44"/>
        <v>#N/A</v>
      </c>
      <c r="AD238" s="107" t="e">
        <f t="shared" si="44"/>
        <v>#N/A</v>
      </c>
      <c r="AE238" s="107" t="e">
        <f t="shared" si="44"/>
        <v>#N/A</v>
      </c>
      <c r="AG238" s="78">
        <f>IF(SUM(AG240:AG243)&gt;0,AVERAGEIF(AG240:AG243, "&lt;&gt;0"),"")</f>
        <v>5</v>
      </c>
      <c r="AH238" s="1"/>
    </row>
    <row r="239" spans="1:34" ht="16.5">
      <c r="A239" s="1"/>
      <c r="B239" s="26"/>
      <c r="D239" s="74"/>
      <c r="F239" s="8"/>
      <c r="G239" s="11"/>
      <c r="H239" s="11"/>
      <c r="I239" s="11"/>
      <c r="J239" s="11"/>
      <c r="K239" s="29"/>
      <c r="AG239" s="1"/>
      <c r="AH239" s="1"/>
    </row>
    <row r="240" spans="1:34" ht="16.5">
      <c r="A240" s="1"/>
      <c r="B240" s="26" t="e">
        <f t="shared" si="37"/>
        <v>#VALUE!</v>
      </c>
      <c r="C240" s="789" t="e">
        <f>REPT("|",AG240*14)</f>
        <v>#VALUE!</v>
      </c>
      <c r="D240" s="790"/>
      <c r="F240" s="8" t="s">
        <v>216</v>
      </c>
      <c r="G240" s="13" t="s">
        <v>356</v>
      </c>
      <c r="H240" s="11"/>
      <c r="I240" s="11"/>
      <c r="J240" s="11"/>
      <c r="K240" s="29"/>
      <c r="L240" t="str">
        <f>IF('(1)'!$Q187&lt;&gt;0,'(1)'!$Q187,"")</f>
        <v/>
      </c>
      <c r="M240" t="str">
        <f>IF('(2)'!$Q187&lt;&gt;0,'(2)'!$Q187,"")</f>
        <v/>
      </c>
      <c r="N240" t="str">
        <f>IF('(3)'!$Q187&lt;&gt;0,'(3)'!$Q187,"")</f>
        <v/>
      </c>
      <c r="O240" t="str">
        <f>IF('(4)'!$Q187&lt;&gt;0,'(4)'!$Q187,"")</f>
        <v/>
      </c>
      <c r="P240" t="str">
        <f>IF('(5)'!$Q187&lt;&gt;0,'(5)'!$Q187,"")</f>
        <v/>
      </c>
      <c r="Q240" t="str">
        <f>IF('(6)'!$Q187&lt;&gt;0,'(6)'!$Q187,"")</f>
        <v/>
      </c>
      <c r="R240" t="str">
        <f>IF('(7)'!$Q187&lt;&gt;0,'(7)'!$Q187,"")</f>
        <v/>
      </c>
      <c r="S240" t="str">
        <f>IF('(8)'!$Q187&lt;&gt;0,'(8)'!$Q187,"")</f>
        <v/>
      </c>
      <c r="T240" t="str">
        <f>IF('(9)'!$Q187&lt;&gt;0,'(9)'!$Q187,"")</f>
        <v/>
      </c>
      <c r="U240" t="str">
        <f>IF('(10)'!$Q187&lt;&gt;0,'(10)'!$Q187,"")</f>
        <v/>
      </c>
      <c r="V240" t="str">
        <f>IF('(11)'!$Q187&lt;&gt;0,'(11)'!$Q187,"")</f>
        <v/>
      </c>
      <c r="W240" t="str">
        <f>IF('(12)'!$Q187&lt;&gt;0,'(12)'!$Q187,"")</f>
        <v/>
      </c>
      <c r="X240" t="str">
        <f>IF('(13)'!$Q187&lt;&gt;0,'(13)'!$Q187,"")</f>
        <v/>
      </c>
      <c r="Y240" t="str">
        <f>IF('(14)'!$Q187&lt;&gt;0,'(14)'!$Q187,"")</f>
        <v/>
      </c>
      <c r="Z240" t="str">
        <f>IF('(15)'!$Q187&lt;&gt;0,'(15)'!$Q187,"")</f>
        <v/>
      </c>
      <c r="AA240" t="str">
        <f>IF('(16)'!$Q187&lt;&gt;0,'(16)'!$Q187,"")</f>
        <v/>
      </c>
      <c r="AB240" t="str">
        <f>IF('(17)'!$Q187&lt;&gt;0,'(17)'!$Q187,"")</f>
        <v/>
      </c>
      <c r="AC240" t="str">
        <f>IF('(18)'!$Q187&lt;&gt;0,'(18)'!$Q187,"")</f>
        <v/>
      </c>
      <c r="AD240" t="str">
        <f>IF('(19)'!$Q187&lt;&gt;0,'(19)'!$Q187,"")</f>
        <v/>
      </c>
      <c r="AE240" t="str">
        <f>IF('(20)'!$Q187&lt;&gt;0,'(20)'!$Q187,"")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t="str">
        <f>IF('(1)'!$Q188&lt;&gt;0,'(1)'!$Q188,"")</f>
        <v/>
      </c>
      <c r="M241" t="str">
        <f>IF('(2)'!$Q188&lt;&gt;0,'(2)'!$Q188,"")</f>
        <v/>
      </c>
      <c r="N241" t="str">
        <f>IF('(3)'!$Q188&lt;&gt;0,'(3)'!$Q188,"")</f>
        <v/>
      </c>
      <c r="O241" t="str">
        <f>IF('(4)'!$Q188&lt;&gt;0,'(4)'!$Q188,"")</f>
        <v/>
      </c>
      <c r="P241" t="str">
        <f>IF('(5)'!$Q188&lt;&gt;0,'(5)'!$Q188,"")</f>
        <v/>
      </c>
      <c r="Q241" t="str">
        <f>IF('(6)'!$Q188&lt;&gt;0,'(6)'!$Q188,"")</f>
        <v/>
      </c>
      <c r="R241" t="str">
        <f>IF('(7)'!$Q188&lt;&gt;0,'(7)'!$Q188,"")</f>
        <v/>
      </c>
      <c r="S241" t="str">
        <f>IF('(8)'!$Q188&lt;&gt;0,'(8)'!$Q188,"")</f>
        <v/>
      </c>
      <c r="T241" t="str">
        <f>IF('(9)'!$Q188&lt;&gt;0,'(9)'!$Q188,"")</f>
        <v/>
      </c>
      <c r="U241" t="str">
        <f>IF('(10)'!$Q188&lt;&gt;0,'(10)'!$Q188,"")</f>
        <v/>
      </c>
      <c r="V241" t="str">
        <f>IF('(11)'!$Q188&lt;&gt;0,'(11)'!$Q188,"")</f>
        <v/>
      </c>
      <c r="W241" t="str">
        <f>IF('(12)'!$Q188&lt;&gt;0,'(12)'!$Q188,"")</f>
        <v/>
      </c>
      <c r="X241" t="str">
        <f>IF('(13)'!$Q188&lt;&gt;0,'(13)'!$Q188,"")</f>
        <v/>
      </c>
      <c r="Y241" t="str">
        <f>IF('(14)'!$Q188&lt;&gt;0,'(14)'!$Q188,"")</f>
        <v/>
      </c>
      <c r="Z241" t="str">
        <f>IF('(15)'!$Q188&lt;&gt;0,'(15)'!$Q188,"")</f>
        <v/>
      </c>
      <c r="AA241" t="str">
        <f>IF('(16)'!$Q188&lt;&gt;0,'(16)'!$Q188,"")</f>
        <v/>
      </c>
      <c r="AB241" t="str">
        <f>IF('(17)'!$Q188&lt;&gt;0,'(17)'!$Q188,"")</f>
        <v/>
      </c>
      <c r="AC241" t="str">
        <f>IF('(18)'!$Q188&lt;&gt;0,'(18)'!$Q188,"")</f>
        <v/>
      </c>
      <c r="AD241" t="str">
        <f>IF('(19)'!$Q188&lt;&gt;0,'(19)'!$Q188,"")</f>
        <v/>
      </c>
      <c r="AE241" t="str">
        <f>IF('(20)'!$Q188&lt;&gt;0,'(20)'!$Q188,"")</f>
        <v/>
      </c>
      <c r="AG241" s="1" t="str">
        <f>IF(SUM(L241:AE241)=0,"",AVERAGEIF(L241:AE241,"&gt;0"))</f>
        <v/>
      </c>
      <c r="AH241" s="1"/>
    </row>
    <row r="242" spans="1:34" ht="16.5">
      <c r="A242" s="1"/>
      <c r="B242" s="26">
        <f t="shared" si="37"/>
        <v>0.83333333333333326</v>
      </c>
      <c r="C242" s="789" t="str">
        <f>REPT("|",AG242*14)</f>
        <v>||||||||||||||||||||||||||||||||||||||||||||||||||||||||||||||||||||||</v>
      </c>
      <c r="D242" s="790"/>
      <c r="F242" s="8" t="s">
        <v>218</v>
      </c>
      <c r="G242" s="13" t="s">
        <v>358</v>
      </c>
      <c r="H242" s="11"/>
      <c r="I242" s="11"/>
      <c r="J242" s="11"/>
      <c r="K242" s="29"/>
      <c r="L242" t="str">
        <f>IF('(1)'!$Q189&lt;&gt;0,'(1)'!$Q189,"")</f>
        <v/>
      </c>
      <c r="M242">
        <f>IF('(2)'!$Q189&lt;&gt;0,'(2)'!$Q189,"")</f>
        <v>5</v>
      </c>
      <c r="N242" t="str">
        <f>IF('(3)'!$Q189&lt;&gt;0,'(3)'!$Q189,"")</f>
        <v/>
      </c>
      <c r="O242" t="str">
        <f>IF('(4)'!$Q189&lt;&gt;0,'(4)'!$Q189,"")</f>
        <v/>
      </c>
      <c r="P242" t="str">
        <f>IF('(5)'!$Q189&lt;&gt;0,'(5)'!$Q189,"")</f>
        <v/>
      </c>
      <c r="Q242" t="str">
        <f>IF('(6)'!$Q189&lt;&gt;0,'(6)'!$Q189,"")</f>
        <v/>
      </c>
      <c r="R242" t="str">
        <f>IF('(7)'!$Q189&lt;&gt;0,'(7)'!$Q189,"")</f>
        <v/>
      </c>
      <c r="S242" t="str">
        <f>IF('(8)'!$Q189&lt;&gt;0,'(8)'!$Q189,"")</f>
        <v/>
      </c>
      <c r="T242" t="str">
        <f>IF('(9)'!$Q189&lt;&gt;0,'(9)'!$Q189,"")</f>
        <v/>
      </c>
      <c r="U242" t="str">
        <f>IF('(10)'!$Q189&lt;&gt;0,'(10)'!$Q189,"")</f>
        <v/>
      </c>
      <c r="V242" t="str">
        <f>IF('(11)'!$Q189&lt;&gt;0,'(11)'!$Q189,"")</f>
        <v/>
      </c>
      <c r="W242" t="str">
        <f>IF('(12)'!$Q189&lt;&gt;0,'(12)'!$Q189,"")</f>
        <v/>
      </c>
      <c r="X242" t="str">
        <f>IF('(13)'!$Q189&lt;&gt;0,'(13)'!$Q189,"")</f>
        <v/>
      </c>
      <c r="Y242" t="str">
        <f>IF('(14)'!$Q189&lt;&gt;0,'(14)'!$Q189,"")</f>
        <v/>
      </c>
      <c r="Z242" t="str">
        <f>IF('(15)'!$Q189&lt;&gt;0,'(15)'!$Q189,"")</f>
        <v/>
      </c>
      <c r="AA242" t="str">
        <f>IF('(16)'!$Q189&lt;&gt;0,'(16)'!$Q189,"")</f>
        <v/>
      </c>
      <c r="AB242" t="str">
        <f>IF('(17)'!$Q189&lt;&gt;0,'(17)'!$Q189,"")</f>
        <v/>
      </c>
      <c r="AC242" t="str">
        <f>IF('(18)'!$Q189&lt;&gt;0,'(18)'!$Q189,"")</f>
        <v/>
      </c>
      <c r="AD242" t="str">
        <f>IF('(19)'!$Q189&lt;&gt;0,'(19)'!$Q189,"")</f>
        <v/>
      </c>
      <c r="AE242" t="str">
        <f>IF('(20)'!$Q189&lt;&gt;0,'(20)'!$Q189,"")</f>
        <v/>
      </c>
      <c r="AG242" s="1">
        <f>IF(SUM(L242:AE242)=0,"",AVERAGEIF(L242:AE242,"&gt;0"))</f>
        <v>5</v>
      </c>
      <c r="AH242" s="1"/>
    </row>
    <row r="243" spans="1:34" ht="16.5">
      <c r="A243" s="1"/>
      <c r="B243" s="26" t="e">
        <f t="shared" si="37"/>
        <v>#VALUE!</v>
      </c>
      <c r="C243" s="789" t="e">
        <f>REPT("|",AG243*14)</f>
        <v>#VALUE!</v>
      </c>
      <c r="D243" s="790"/>
      <c r="F243" s="8" t="s">
        <v>219</v>
      </c>
      <c r="G243" s="13" t="s">
        <v>359</v>
      </c>
      <c r="H243" s="11"/>
      <c r="I243" s="11"/>
      <c r="J243" s="11"/>
      <c r="K243" s="29"/>
      <c r="L243" t="str">
        <f>IF('(1)'!$Q190&lt;&gt;0,'(1)'!$Q190,"")</f>
        <v/>
      </c>
      <c r="M243" t="str">
        <f>IF('(2)'!$Q190&lt;&gt;0,'(2)'!$Q190,"")</f>
        <v/>
      </c>
      <c r="N243" t="str">
        <f>IF('(3)'!$Q190&lt;&gt;0,'(3)'!$Q190,"")</f>
        <v/>
      </c>
      <c r="O243" t="str">
        <f>IF('(4)'!$Q190&lt;&gt;0,'(4)'!$Q190,"")</f>
        <v/>
      </c>
      <c r="P243" t="str">
        <f>IF('(5)'!$Q190&lt;&gt;0,'(5)'!$Q190,"")</f>
        <v/>
      </c>
      <c r="Q243" t="str">
        <f>IF('(6)'!$Q190&lt;&gt;0,'(6)'!$Q190,"")</f>
        <v/>
      </c>
      <c r="R243" t="str">
        <f>IF('(7)'!$Q190&lt;&gt;0,'(7)'!$Q190,"")</f>
        <v/>
      </c>
      <c r="S243" t="str">
        <f>IF('(8)'!$Q190&lt;&gt;0,'(8)'!$Q190,"")</f>
        <v/>
      </c>
      <c r="T243" t="str">
        <f>IF('(9)'!$Q190&lt;&gt;0,'(9)'!$Q190,"")</f>
        <v/>
      </c>
      <c r="U243" t="str">
        <f>IF('(10)'!$Q190&lt;&gt;0,'(10)'!$Q190,"")</f>
        <v/>
      </c>
      <c r="V243" t="str">
        <f>IF('(11)'!$Q190&lt;&gt;0,'(11)'!$Q190,"")</f>
        <v/>
      </c>
      <c r="W243" t="str">
        <f>IF('(12)'!$Q190&lt;&gt;0,'(12)'!$Q190,"")</f>
        <v/>
      </c>
      <c r="X243" t="str">
        <f>IF('(13)'!$Q190&lt;&gt;0,'(13)'!$Q190,"")</f>
        <v/>
      </c>
      <c r="Y243" t="str">
        <f>IF('(14)'!$Q190&lt;&gt;0,'(14)'!$Q190,"")</f>
        <v/>
      </c>
      <c r="Z243" t="str">
        <f>IF('(15)'!$Q190&lt;&gt;0,'(15)'!$Q190,"")</f>
        <v/>
      </c>
      <c r="AA243" t="str">
        <f>IF('(16)'!$Q190&lt;&gt;0,'(16)'!$Q190,"")</f>
        <v/>
      </c>
      <c r="AB243" t="str">
        <f>IF('(17)'!$Q190&lt;&gt;0,'(17)'!$Q190,"")</f>
        <v/>
      </c>
      <c r="AC243" t="str">
        <f>IF('(18)'!$Q190&lt;&gt;0,'(18)'!$Q190,"")</f>
        <v/>
      </c>
      <c r="AD243" t="str">
        <f>IF('(19)'!$Q190&lt;&gt;0,'(19)'!$Q190,"")</f>
        <v/>
      </c>
      <c r="AE243" t="str">
        <f>IF('(20)'!$Q190&lt;&gt;0,'(20)'!$Q190,"")</f>
        <v/>
      </c>
      <c r="AG243" s="1" t="str">
        <f>IF(SUM(L243:AE243)=0,"",AVERAGEIF(L243:AE243,"&gt;0"))</f>
        <v/>
      </c>
      <c r="AH243" s="1"/>
    </row>
    <row r="244" spans="1:34" ht="16.5">
      <c r="A244" s="1"/>
      <c r="B244" s="26"/>
      <c r="D244" s="74"/>
      <c r="F244" s="8"/>
      <c r="G244" s="11"/>
      <c r="H244" s="11"/>
      <c r="I244" s="11"/>
      <c r="J244" s="11"/>
      <c r="K244" s="29"/>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c r="M246"/>
      <c r="N246"/>
      <c r="O246"/>
      <c r="P246"/>
      <c r="Q246"/>
      <c r="R246"/>
      <c r="S246"/>
      <c r="T246"/>
      <c r="U246"/>
      <c r="V246"/>
      <c r="W246"/>
      <c r="X246"/>
      <c r="Y246"/>
      <c r="Z246"/>
      <c r="AA246"/>
      <c r="AB246"/>
      <c r="AC246"/>
      <c r="AD246"/>
      <c r="AE246"/>
    </row>
    <row r="247" spans="1:34" s="1" customFormat="1">
      <c r="A247" s="25" t="e">
        <f>(AG247/60)*10</f>
        <v>#VALUE!</v>
      </c>
      <c r="B247" s="756" t="e">
        <f>REPT("|",AG247*14)</f>
        <v>#VALUE!</v>
      </c>
      <c r="C247" s="784"/>
      <c r="D247" s="9" t="s">
        <v>222</v>
      </c>
      <c r="F247" s="1" t="s">
        <v>228</v>
      </c>
      <c r="K247" s="29"/>
      <c r="L247" s="107" t="e">
        <f>IF(SUM(L249:L252)&gt;0,AVERAGEIF(L249:L252, "&lt;&gt;0"),NA())</f>
        <v>#N/A</v>
      </c>
      <c r="M247" s="107" t="e">
        <f t="shared" ref="M247:AE247" si="45">IF(SUM(M249:M252)&gt;0,AVERAGEIF(M249:M252, "&lt;&gt;0"),NA())</f>
        <v>#N/A</v>
      </c>
      <c r="N247" s="107" t="e">
        <f t="shared" si="45"/>
        <v>#N/A</v>
      </c>
      <c r="O247" s="107" t="e">
        <f t="shared" si="45"/>
        <v>#N/A</v>
      </c>
      <c r="P247" s="107" t="e">
        <f t="shared" si="45"/>
        <v>#N/A</v>
      </c>
      <c r="Q247" s="107" t="e">
        <f t="shared" si="45"/>
        <v>#N/A</v>
      </c>
      <c r="R247" s="107" t="e">
        <f t="shared" si="45"/>
        <v>#N/A</v>
      </c>
      <c r="S247" s="107" t="e">
        <f t="shared" si="45"/>
        <v>#N/A</v>
      </c>
      <c r="T247" s="107" t="e">
        <f t="shared" si="45"/>
        <v>#N/A</v>
      </c>
      <c r="U247" s="107" t="e">
        <f t="shared" si="45"/>
        <v>#N/A</v>
      </c>
      <c r="V247" s="107" t="e">
        <f t="shared" si="45"/>
        <v>#N/A</v>
      </c>
      <c r="W247" s="107" t="e">
        <f t="shared" si="45"/>
        <v>#N/A</v>
      </c>
      <c r="X247" s="107" t="e">
        <f t="shared" si="45"/>
        <v>#N/A</v>
      </c>
      <c r="Y247" s="107" t="e">
        <f t="shared" si="45"/>
        <v>#N/A</v>
      </c>
      <c r="Z247" s="107" t="e">
        <f t="shared" si="45"/>
        <v>#N/A</v>
      </c>
      <c r="AA247" s="107" t="e">
        <f t="shared" si="45"/>
        <v>#N/A</v>
      </c>
      <c r="AB247" s="107" t="e">
        <f t="shared" si="45"/>
        <v>#N/A</v>
      </c>
      <c r="AC247" s="107" t="e">
        <f t="shared" si="45"/>
        <v>#N/A</v>
      </c>
      <c r="AD247" s="107" t="e">
        <f t="shared" si="45"/>
        <v>#N/A</v>
      </c>
      <c r="AE247" s="107" t="e">
        <f t="shared" si="45"/>
        <v>#N/A</v>
      </c>
      <c r="AG247" s="78" t="str">
        <f>IF(SUM(AG249:AG252)&gt;0,AVERAGEIF(AG249:AG252, "&lt;&gt;0"),"")</f>
        <v/>
      </c>
    </row>
    <row r="248" spans="1:34" s="1" customFormat="1">
      <c r="F248" s="8"/>
      <c r="K248" s="29"/>
      <c r="L248"/>
      <c r="M248"/>
      <c r="N248"/>
      <c r="O248"/>
      <c r="P248"/>
      <c r="Q248"/>
      <c r="R248"/>
      <c r="S248"/>
      <c r="T248"/>
      <c r="U248"/>
      <c r="V248"/>
      <c r="W248"/>
      <c r="X248"/>
      <c r="Y248"/>
      <c r="Z248"/>
      <c r="AA248"/>
      <c r="AB248"/>
      <c r="AC248"/>
      <c r="AD248"/>
      <c r="AE248"/>
    </row>
    <row r="249" spans="1:34" ht="16.5">
      <c r="A249" s="1"/>
      <c r="B249" s="26" t="e">
        <f t="shared" ref="B249:B263" si="46">(AG249/60)*10</f>
        <v>#VALUE!</v>
      </c>
      <c r="C249" s="789" t="e">
        <f>REPT("|",AG249*14)</f>
        <v>#VALUE!</v>
      </c>
      <c r="D249" s="790"/>
      <c r="F249" s="8" t="s">
        <v>223</v>
      </c>
      <c r="G249" s="13" t="s">
        <v>360</v>
      </c>
      <c r="H249" s="11"/>
      <c r="I249" s="11"/>
      <c r="J249" s="11"/>
      <c r="K249" s="29" t="s">
        <v>77</v>
      </c>
      <c r="L249" t="str">
        <f>IF('(1)'!$Q196&lt;&gt;0,'(1)'!$Q196,"")</f>
        <v/>
      </c>
      <c r="M249" t="str">
        <f>IF('(2)'!$Q196&lt;&gt;0,'(2)'!$Q196,"")</f>
        <v/>
      </c>
      <c r="N249" t="str">
        <f>IF('(3)'!$Q196&lt;&gt;0,'(3)'!$Q196,"")</f>
        <v/>
      </c>
      <c r="O249" t="str">
        <f>IF('(4)'!$Q196&lt;&gt;0,'(4)'!$Q196,"")</f>
        <v/>
      </c>
      <c r="P249" t="str">
        <f>IF('(5)'!$Q196&lt;&gt;0,'(5)'!$Q196,"")</f>
        <v/>
      </c>
      <c r="Q249" t="str">
        <f>IF('(6)'!$Q196&lt;&gt;0,'(6)'!$Q196,"")</f>
        <v/>
      </c>
      <c r="R249" t="str">
        <f>IF('(7)'!$Q196&lt;&gt;0,'(7)'!$Q196,"")</f>
        <v/>
      </c>
      <c r="S249" t="str">
        <f>IF('(8)'!$Q196&lt;&gt;0,'(8)'!$Q196,"")</f>
        <v/>
      </c>
      <c r="T249" t="str">
        <f>IF('(9)'!$Q196&lt;&gt;0,'(9)'!$Q196,"")</f>
        <v/>
      </c>
      <c r="U249" t="str">
        <f>IF('(10)'!$Q196&lt;&gt;0,'(10)'!$Q196,"")</f>
        <v/>
      </c>
      <c r="V249" t="str">
        <f>IF('(11)'!$Q196&lt;&gt;0,'(11)'!$Q196,"")</f>
        <v/>
      </c>
      <c r="W249" t="str">
        <f>IF('(12)'!$Q196&lt;&gt;0,'(12)'!$Q196,"")</f>
        <v/>
      </c>
      <c r="X249" t="str">
        <f>IF('(13)'!$Q196&lt;&gt;0,'(13)'!$Q196,"")</f>
        <v/>
      </c>
      <c r="Y249" t="str">
        <f>IF('(14)'!$Q196&lt;&gt;0,'(14)'!$Q196,"")</f>
        <v/>
      </c>
      <c r="Z249" t="str">
        <f>IF('(15)'!$Q196&lt;&gt;0,'(15)'!$Q196,"")</f>
        <v/>
      </c>
      <c r="AA249" t="str">
        <f>IF('(16)'!$Q196&lt;&gt;0,'(16)'!$Q196,"")</f>
        <v/>
      </c>
      <c r="AB249" t="str">
        <f>IF('(17)'!$Q196&lt;&gt;0,'(17)'!$Q196,"")</f>
        <v/>
      </c>
      <c r="AC249" t="str">
        <f>IF('(18)'!$Q196&lt;&gt;0,'(18)'!$Q196,"")</f>
        <v/>
      </c>
      <c r="AD249" t="str">
        <f>IF('(19)'!$Q196&lt;&gt;0,'(19)'!$Q196,"")</f>
        <v/>
      </c>
      <c r="AE249" t="str">
        <f>IF('(20)'!$Q196&lt;&gt;0,'(20)'!$Q196,"")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t="str">
        <f>IF('(1)'!$Q197&lt;&gt;0,'(1)'!$Q197,"")</f>
        <v/>
      </c>
      <c r="M250" t="str">
        <f>IF('(2)'!$Q197&lt;&gt;0,'(2)'!$Q197,"")</f>
        <v/>
      </c>
      <c r="N250" t="str">
        <f>IF('(3)'!$Q197&lt;&gt;0,'(3)'!$Q197,"")</f>
        <v/>
      </c>
      <c r="O250" t="str">
        <f>IF('(4)'!$Q197&lt;&gt;0,'(4)'!$Q197,"")</f>
        <v/>
      </c>
      <c r="P250" t="str">
        <f>IF('(5)'!$Q197&lt;&gt;0,'(5)'!$Q197,"")</f>
        <v/>
      </c>
      <c r="Q250" t="str">
        <f>IF('(6)'!$Q197&lt;&gt;0,'(6)'!$Q197,"")</f>
        <v/>
      </c>
      <c r="R250" t="str">
        <f>IF('(7)'!$Q197&lt;&gt;0,'(7)'!$Q197,"")</f>
        <v/>
      </c>
      <c r="S250" t="str">
        <f>IF('(8)'!$Q197&lt;&gt;0,'(8)'!$Q197,"")</f>
        <v/>
      </c>
      <c r="T250" t="str">
        <f>IF('(9)'!$Q197&lt;&gt;0,'(9)'!$Q197,"")</f>
        <v/>
      </c>
      <c r="U250" t="str">
        <f>IF('(10)'!$Q197&lt;&gt;0,'(10)'!$Q197,"")</f>
        <v/>
      </c>
      <c r="V250" t="str">
        <f>IF('(11)'!$Q197&lt;&gt;0,'(11)'!$Q197,"")</f>
        <v/>
      </c>
      <c r="W250" t="str">
        <f>IF('(12)'!$Q197&lt;&gt;0,'(12)'!$Q197,"")</f>
        <v/>
      </c>
      <c r="X250" t="str">
        <f>IF('(13)'!$Q197&lt;&gt;0,'(13)'!$Q197,"")</f>
        <v/>
      </c>
      <c r="Y250" t="str">
        <f>IF('(14)'!$Q197&lt;&gt;0,'(14)'!$Q197,"")</f>
        <v/>
      </c>
      <c r="Z250" t="str">
        <f>IF('(15)'!$Q197&lt;&gt;0,'(15)'!$Q197,"")</f>
        <v/>
      </c>
      <c r="AA250" t="str">
        <f>IF('(16)'!$Q197&lt;&gt;0,'(16)'!$Q197,"")</f>
        <v/>
      </c>
      <c r="AB250" t="str">
        <f>IF('(17)'!$Q197&lt;&gt;0,'(17)'!$Q197,"")</f>
        <v/>
      </c>
      <c r="AC250" t="str">
        <f>IF('(18)'!$Q197&lt;&gt;0,'(18)'!$Q197,"")</f>
        <v/>
      </c>
      <c r="AD250" t="str">
        <f>IF('(19)'!$Q197&lt;&gt;0,'(19)'!$Q197,"")</f>
        <v/>
      </c>
      <c r="AE250" t="str">
        <f>IF('(20)'!$Q197&lt;&gt;0,'(20)'!$Q197,"")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t="str">
        <f>IF('(1)'!$Q198&lt;&gt;0,'(1)'!$Q198,"")</f>
        <v/>
      </c>
      <c r="M251" t="str">
        <f>IF('(2)'!$Q198&lt;&gt;0,'(2)'!$Q198,"")</f>
        <v/>
      </c>
      <c r="N251" t="str">
        <f>IF('(3)'!$Q198&lt;&gt;0,'(3)'!$Q198,"")</f>
        <v/>
      </c>
      <c r="O251" t="str">
        <f>IF('(4)'!$Q198&lt;&gt;0,'(4)'!$Q198,"")</f>
        <v/>
      </c>
      <c r="P251" t="str">
        <f>IF('(5)'!$Q198&lt;&gt;0,'(5)'!$Q198,"")</f>
        <v/>
      </c>
      <c r="Q251" t="str">
        <f>IF('(6)'!$Q198&lt;&gt;0,'(6)'!$Q198,"")</f>
        <v/>
      </c>
      <c r="R251" t="str">
        <f>IF('(7)'!$Q198&lt;&gt;0,'(7)'!$Q198,"")</f>
        <v/>
      </c>
      <c r="S251" t="str">
        <f>IF('(8)'!$Q198&lt;&gt;0,'(8)'!$Q198,"")</f>
        <v/>
      </c>
      <c r="T251" t="str">
        <f>IF('(9)'!$Q198&lt;&gt;0,'(9)'!$Q198,"")</f>
        <v/>
      </c>
      <c r="U251" t="str">
        <f>IF('(10)'!$Q198&lt;&gt;0,'(10)'!$Q198,"")</f>
        <v/>
      </c>
      <c r="V251" t="str">
        <f>IF('(11)'!$Q198&lt;&gt;0,'(11)'!$Q198,"")</f>
        <v/>
      </c>
      <c r="W251" t="str">
        <f>IF('(12)'!$Q198&lt;&gt;0,'(12)'!$Q198,"")</f>
        <v/>
      </c>
      <c r="X251" t="str">
        <f>IF('(13)'!$Q198&lt;&gt;0,'(13)'!$Q198,"")</f>
        <v/>
      </c>
      <c r="Y251" t="str">
        <f>IF('(14)'!$Q198&lt;&gt;0,'(14)'!$Q198,"")</f>
        <v/>
      </c>
      <c r="Z251" t="str">
        <f>IF('(15)'!$Q198&lt;&gt;0,'(15)'!$Q198,"")</f>
        <v/>
      </c>
      <c r="AA251" t="str">
        <f>IF('(16)'!$Q198&lt;&gt;0,'(16)'!$Q198,"")</f>
        <v/>
      </c>
      <c r="AB251" t="str">
        <f>IF('(17)'!$Q198&lt;&gt;0,'(17)'!$Q198,"")</f>
        <v/>
      </c>
      <c r="AC251" t="str">
        <f>IF('(18)'!$Q198&lt;&gt;0,'(18)'!$Q198,"")</f>
        <v/>
      </c>
      <c r="AD251" t="str">
        <f>IF('(19)'!$Q198&lt;&gt;0,'(19)'!$Q198,"")</f>
        <v/>
      </c>
      <c r="AE251" t="str">
        <f>IF('(20)'!$Q198&lt;&gt;0,'(20)'!$Q198,"")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t="str">
        <f>IF('(1)'!$Q199&lt;&gt;0,'(1)'!$Q199,"")</f>
        <v/>
      </c>
      <c r="M252" t="str">
        <f>IF('(2)'!$Q199&lt;&gt;0,'(2)'!$Q199,"")</f>
        <v/>
      </c>
      <c r="N252" t="str">
        <f>IF('(3)'!$Q199&lt;&gt;0,'(3)'!$Q199,"")</f>
        <v/>
      </c>
      <c r="O252" t="str">
        <f>IF('(4)'!$Q199&lt;&gt;0,'(4)'!$Q199,"")</f>
        <v/>
      </c>
      <c r="P252" t="str">
        <f>IF('(5)'!$Q199&lt;&gt;0,'(5)'!$Q199,"")</f>
        <v/>
      </c>
      <c r="Q252" t="str">
        <f>IF('(6)'!$Q199&lt;&gt;0,'(6)'!$Q199,"")</f>
        <v/>
      </c>
      <c r="R252" t="str">
        <f>IF('(7)'!$Q199&lt;&gt;0,'(7)'!$Q199,"")</f>
        <v/>
      </c>
      <c r="S252" t="str">
        <f>IF('(8)'!$Q199&lt;&gt;0,'(8)'!$Q199,"")</f>
        <v/>
      </c>
      <c r="T252" t="str">
        <f>IF('(9)'!$Q199&lt;&gt;0,'(9)'!$Q199,"")</f>
        <v/>
      </c>
      <c r="U252" t="str">
        <f>IF('(10)'!$Q199&lt;&gt;0,'(10)'!$Q199,"")</f>
        <v/>
      </c>
      <c r="V252" t="str">
        <f>IF('(11)'!$Q199&lt;&gt;0,'(11)'!$Q199,"")</f>
        <v/>
      </c>
      <c r="W252" t="str">
        <f>IF('(12)'!$Q199&lt;&gt;0,'(12)'!$Q199,"")</f>
        <v/>
      </c>
      <c r="X252" t="str">
        <f>IF('(13)'!$Q199&lt;&gt;0,'(13)'!$Q199,"")</f>
        <v/>
      </c>
      <c r="Y252" t="str">
        <f>IF('(14)'!$Q199&lt;&gt;0,'(14)'!$Q199,"")</f>
        <v/>
      </c>
      <c r="Z252" t="str">
        <f>IF('(15)'!$Q199&lt;&gt;0,'(15)'!$Q199,"")</f>
        <v/>
      </c>
      <c r="AA252" t="str">
        <f>IF('(16)'!$Q199&lt;&gt;0,'(16)'!$Q199,"")</f>
        <v/>
      </c>
      <c r="AB252" t="str">
        <f>IF('(17)'!$Q199&lt;&gt;0,'(17)'!$Q199,"")</f>
        <v/>
      </c>
      <c r="AC252" t="str">
        <f>IF('(18)'!$Q199&lt;&gt;0,'(18)'!$Q199,"")</f>
        <v/>
      </c>
      <c r="AD252" t="str">
        <f>IF('(19)'!$Q199&lt;&gt;0,'(19)'!$Q199,"")</f>
        <v/>
      </c>
      <c r="AE252" t="str">
        <f>IF('(20)'!$Q199&lt;&gt;0,'(20)'!$Q199,"")</f>
        <v/>
      </c>
      <c r="AG252" s="1" t="str">
        <f>IF(SUM(L252:AE252)=0,"",AVERAGEIF(L252:AE252,"&gt;0"))</f>
        <v/>
      </c>
      <c r="AH252" s="1"/>
    </row>
    <row r="253" spans="1:34" ht="16.5">
      <c r="A253" s="1"/>
      <c r="B253" s="26"/>
      <c r="D253" s="74"/>
      <c r="F253" s="8"/>
      <c r="G253" s="11"/>
      <c r="H253" s="11"/>
      <c r="I253" s="11"/>
      <c r="J253" s="11"/>
      <c r="K253" s="29"/>
      <c r="AG253" s="1"/>
      <c r="AH253" s="1"/>
    </row>
    <row r="254" spans="1:34" ht="16.5">
      <c r="A254" s="25" t="e">
        <f>(AG254/60)*10</f>
        <v>#VALUE!</v>
      </c>
      <c r="B254" s="756" t="e">
        <f>REPT("|",AG254*14)</f>
        <v>#VALUE!</v>
      </c>
      <c r="C254" s="784"/>
      <c r="D254" s="9" t="s">
        <v>227</v>
      </c>
      <c r="F254" s="75" t="s">
        <v>229</v>
      </c>
      <c r="G254" s="11"/>
      <c r="H254" s="11"/>
      <c r="I254" s="11"/>
      <c r="J254" s="11"/>
      <c r="K254" s="29"/>
      <c r="L254" s="107" t="e">
        <f>IF(SUM(L256:L263)&gt;0,AVERAGEIF(L256:L263, "&lt;&gt;0"),NA())</f>
        <v>#N/A</v>
      </c>
      <c r="M254" s="107" t="e">
        <f t="shared" ref="M254:AE254" si="47">IF(SUM(M256:M263)&gt;0,AVERAGEIF(M256:M263, "&lt;&gt;0"),NA())</f>
        <v>#N/A</v>
      </c>
      <c r="N254" s="107" t="e">
        <f t="shared" si="47"/>
        <v>#N/A</v>
      </c>
      <c r="O254" s="107" t="e">
        <f t="shared" si="47"/>
        <v>#N/A</v>
      </c>
      <c r="P254" s="107" t="e">
        <f t="shared" si="47"/>
        <v>#N/A</v>
      </c>
      <c r="Q254" s="107" t="e">
        <f t="shared" si="47"/>
        <v>#N/A</v>
      </c>
      <c r="R254" s="107" t="e">
        <f t="shared" si="47"/>
        <v>#N/A</v>
      </c>
      <c r="S254" s="107" t="e">
        <f t="shared" si="47"/>
        <v>#N/A</v>
      </c>
      <c r="T254" s="107" t="e">
        <f t="shared" si="47"/>
        <v>#N/A</v>
      </c>
      <c r="U254" s="107" t="e">
        <f t="shared" si="47"/>
        <v>#N/A</v>
      </c>
      <c r="V254" s="107" t="e">
        <f t="shared" si="47"/>
        <v>#N/A</v>
      </c>
      <c r="W254" s="107" t="e">
        <f t="shared" si="47"/>
        <v>#N/A</v>
      </c>
      <c r="X254" s="107" t="e">
        <f t="shared" si="47"/>
        <v>#N/A</v>
      </c>
      <c r="Y254" s="107" t="e">
        <f t="shared" si="47"/>
        <v>#N/A</v>
      </c>
      <c r="Z254" s="107" t="e">
        <f t="shared" si="47"/>
        <v>#N/A</v>
      </c>
      <c r="AA254" s="107" t="e">
        <f t="shared" si="47"/>
        <v>#N/A</v>
      </c>
      <c r="AB254" s="107" t="e">
        <f t="shared" si="47"/>
        <v>#N/A</v>
      </c>
      <c r="AC254" s="107" t="e">
        <f t="shared" si="47"/>
        <v>#N/A</v>
      </c>
      <c r="AD254" s="107" t="e">
        <f t="shared" si="47"/>
        <v>#N/A</v>
      </c>
      <c r="AE254" s="107" t="e">
        <f t="shared" si="47"/>
        <v>#N/A</v>
      </c>
      <c r="AG254" s="78" t="str">
        <f>IF(SUM(AG256:AG263)&gt;0,AVERAGEIF(AG256:AG263, "&lt;&gt;0"),"")</f>
        <v/>
      </c>
      <c r="AH254" s="1"/>
    </row>
    <row r="255" spans="1:34" ht="16.5">
      <c r="A255" s="1"/>
      <c r="B255" s="26"/>
      <c r="D255" s="74"/>
      <c r="F255" s="8"/>
      <c r="G255" s="11"/>
      <c r="H255" s="11"/>
      <c r="I255" s="11"/>
      <c r="J255" s="11"/>
      <c r="K255" s="29"/>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t="str">
        <f>IF('(1)'!$Q203&lt;&gt;0,'(1)'!$Q203,"")</f>
        <v/>
      </c>
      <c r="M256" t="str">
        <f>IF('(2)'!$Q203&lt;&gt;0,'(2)'!$Q203,"")</f>
        <v/>
      </c>
      <c r="N256" t="str">
        <f>IF('(3)'!$Q203&lt;&gt;0,'(3)'!$Q203,"")</f>
        <v/>
      </c>
      <c r="O256" t="str">
        <f>IF('(4)'!$Q203&lt;&gt;0,'(4)'!$Q203,"")</f>
        <v/>
      </c>
      <c r="P256" t="str">
        <f>IF('(5)'!$Q203&lt;&gt;0,'(5)'!$Q203,"")</f>
        <v/>
      </c>
      <c r="Q256" t="str">
        <f>IF('(6)'!$Q203&lt;&gt;0,'(6)'!$Q203,"")</f>
        <v/>
      </c>
      <c r="R256" t="str">
        <f>IF('(7)'!$Q203&lt;&gt;0,'(7)'!$Q203,"")</f>
        <v/>
      </c>
      <c r="S256" t="str">
        <f>IF('(8)'!$Q203&lt;&gt;0,'(8)'!$Q203,"")</f>
        <v/>
      </c>
      <c r="T256" t="str">
        <f>IF('(9)'!$Q203&lt;&gt;0,'(9)'!$Q203,"")</f>
        <v/>
      </c>
      <c r="U256" t="str">
        <f>IF('(10)'!$Q203&lt;&gt;0,'(10)'!$Q203,"")</f>
        <v/>
      </c>
      <c r="V256" t="str">
        <f>IF('(11)'!$Q203&lt;&gt;0,'(11)'!$Q203,"")</f>
        <v/>
      </c>
      <c r="W256" t="str">
        <f>IF('(12)'!$Q203&lt;&gt;0,'(12)'!$Q203,"")</f>
        <v/>
      </c>
      <c r="X256" t="str">
        <f>IF('(13)'!$Q203&lt;&gt;0,'(13)'!$Q203,"")</f>
        <v/>
      </c>
      <c r="Y256" t="str">
        <f>IF('(14)'!$Q203&lt;&gt;0,'(14)'!$Q203,"")</f>
        <v/>
      </c>
      <c r="Z256" t="str">
        <f>IF('(15)'!$Q203&lt;&gt;0,'(15)'!$Q203,"")</f>
        <v/>
      </c>
      <c r="AA256" t="str">
        <f>IF('(16)'!$Q203&lt;&gt;0,'(16)'!$Q203,"")</f>
        <v/>
      </c>
      <c r="AB256" t="str">
        <f>IF('(17)'!$Q203&lt;&gt;0,'(17)'!$Q203,"")</f>
        <v/>
      </c>
      <c r="AC256" t="str">
        <f>IF('(18)'!$Q203&lt;&gt;0,'(18)'!$Q203,"")</f>
        <v/>
      </c>
      <c r="AD256" t="str">
        <f>IF('(19)'!$Q203&lt;&gt;0,'(19)'!$Q203,"")</f>
        <v/>
      </c>
      <c r="AE256" t="str">
        <f>IF('(20)'!$Q203&lt;&gt;0,'(20)'!$Q203,"")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t="str">
        <f>IF('(1)'!$Q204&lt;&gt;0,'(1)'!$Q204,"")</f>
        <v/>
      </c>
      <c r="M257" t="str">
        <f>IF('(2)'!$Q204&lt;&gt;0,'(2)'!$Q204,"")</f>
        <v/>
      </c>
      <c r="N257" t="str">
        <f>IF('(3)'!$Q204&lt;&gt;0,'(3)'!$Q204,"")</f>
        <v/>
      </c>
      <c r="O257" t="str">
        <f>IF('(4)'!$Q204&lt;&gt;0,'(4)'!$Q204,"")</f>
        <v/>
      </c>
      <c r="P257" t="str">
        <f>IF('(5)'!$Q204&lt;&gt;0,'(5)'!$Q204,"")</f>
        <v/>
      </c>
      <c r="Q257" t="str">
        <f>IF('(6)'!$Q204&lt;&gt;0,'(6)'!$Q204,"")</f>
        <v/>
      </c>
      <c r="R257" t="str">
        <f>IF('(7)'!$Q204&lt;&gt;0,'(7)'!$Q204,"")</f>
        <v/>
      </c>
      <c r="S257" t="str">
        <f>IF('(8)'!$Q204&lt;&gt;0,'(8)'!$Q204,"")</f>
        <v/>
      </c>
      <c r="T257" t="str">
        <f>IF('(9)'!$Q204&lt;&gt;0,'(9)'!$Q204,"")</f>
        <v/>
      </c>
      <c r="U257" t="str">
        <f>IF('(10)'!$Q204&lt;&gt;0,'(10)'!$Q204,"")</f>
        <v/>
      </c>
      <c r="V257" t="str">
        <f>IF('(11)'!$Q204&lt;&gt;0,'(11)'!$Q204,"")</f>
        <v/>
      </c>
      <c r="W257" t="str">
        <f>IF('(12)'!$Q204&lt;&gt;0,'(12)'!$Q204,"")</f>
        <v/>
      </c>
      <c r="X257" t="str">
        <f>IF('(13)'!$Q204&lt;&gt;0,'(13)'!$Q204,"")</f>
        <v/>
      </c>
      <c r="Y257" t="str">
        <f>IF('(14)'!$Q204&lt;&gt;0,'(14)'!$Q204,"")</f>
        <v/>
      </c>
      <c r="Z257" t="str">
        <f>IF('(15)'!$Q204&lt;&gt;0,'(15)'!$Q204,"")</f>
        <v/>
      </c>
      <c r="AA257" t="str">
        <f>IF('(16)'!$Q204&lt;&gt;0,'(16)'!$Q204,"")</f>
        <v/>
      </c>
      <c r="AB257" t="str">
        <f>IF('(17)'!$Q204&lt;&gt;0,'(17)'!$Q204,"")</f>
        <v/>
      </c>
      <c r="AC257" t="str">
        <f>IF('(18)'!$Q204&lt;&gt;0,'(18)'!$Q204,"")</f>
        <v/>
      </c>
      <c r="AD257" t="str">
        <f>IF('(19)'!$Q204&lt;&gt;0,'(19)'!$Q204,"")</f>
        <v/>
      </c>
      <c r="AE257" t="str">
        <f>IF('(20)'!$Q204&lt;&gt;0,'(20)'!$Q204,"")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t="str">
        <f>IF('(1)'!$Q205&lt;&gt;0,'(1)'!$Q205,"")</f>
        <v/>
      </c>
      <c r="M258" t="str">
        <f>IF('(2)'!$Q205&lt;&gt;0,'(2)'!$Q205,"")</f>
        <v/>
      </c>
      <c r="N258" t="str">
        <f>IF('(3)'!$Q205&lt;&gt;0,'(3)'!$Q205,"")</f>
        <v/>
      </c>
      <c r="O258" t="str">
        <f>IF('(4)'!$Q205&lt;&gt;0,'(4)'!$Q205,"")</f>
        <v/>
      </c>
      <c r="P258" t="str">
        <f>IF('(5)'!$Q205&lt;&gt;0,'(5)'!$Q205,"")</f>
        <v/>
      </c>
      <c r="Q258" t="str">
        <f>IF('(6)'!$Q205&lt;&gt;0,'(6)'!$Q205,"")</f>
        <v/>
      </c>
      <c r="R258" t="str">
        <f>IF('(7)'!$Q205&lt;&gt;0,'(7)'!$Q205,"")</f>
        <v/>
      </c>
      <c r="S258" t="str">
        <f>IF('(8)'!$Q205&lt;&gt;0,'(8)'!$Q205,"")</f>
        <v/>
      </c>
      <c r="T258" t="str">
        <f>IF('(9)'!$Q205&lt;&gt;0,'(9)'!$Q205,"")</f>
        <v/>
      </c>
      <c r="U258" t="str">
        <f>IF('(10)'!$Q205&lt;&gt;0,'(10)'!$Q205,"")</f>
        <v/>
      </c>
      <c r="V258" t="str">
        <f>IF('(11)'!$Q205&lt;&gt;0,'(11)'!$Q205,"")</f>
        <v/>
      </c>
      <c r="W258" t="str">
        <f>IF('(12)'!$Q205&lt;&gt;0,'(12)'!$Q205,"")</f>
        <v/>
      </c>
      <c r="X258" t="str">
        <f>IF('(13)'!$Q205&lt;&gt;0,'(13)'!$Q205,"")</f>
        <v/>
      </c>
      <c r="Y258" t="str">
        <f>IF('(14)'!$Q205&lt;&gt;0,'(14)'!$Q205,"")</f>
        <v/>
      </c>
      <c r="Z258" t="str">
        <f>IF('(15)'!$Q205&lt;&gt;0,'(15)'!$Q205,"")</f>
        <v/>
      </c>
      <c r="AA258" t="str">
        <f>IF('(16)'!$Q205&lt;&gt;0,'(16)'!$Q205,"")</f>
        <v/>
      </c>
      <c r="AB258" t="str">
        <f>IF('(17)'!$Q205&lt;&gt;0,'(17)'!$Q205,"")</f>
        <v/>
      </c>
      <c r="AC258" t="str">
        <f>IF('(18)'!$Q205&lt;&gt;0,'(18)'!$Q205,"")</f>
        <v/>
      </c>
      <c r="AD258" t="str">
        <f>IF('(19)'!$Q205&lt;&gt;0,'(19)'!$Q205,"")</f>
        <v/>
      </c>
      <c r="AE258" t="str">
        <f>IF('(20)'!$Q205&lt;&gt;0,'(20)'!$Q205,"")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t="str">
        <f>IF('(1)'!$Q206&lt;&gt;0,'(1)'!$Q206,"")</f>
        <v/>
      </c>
      <c r="M259" t="str">
        <f>IF('(2)'!$Q206&lt;&gt;0,'(2)'!$Q206,"")</f>
        <v/>
      </c>
      <c r="N259" t="str">
        <f>IF('(3)'!$Q206&lt;&gt;0,'(3)'!$Q206,"")</f>
        <v/>
      </c>
      <c r="O259" t="str">
        <f>IF('(4)'!$Q206&lt;&gt;0,'(4)'!$Q206,"")</f>
        <v/>
      </c>
      <c r="P259" t="str">
        <f>IF('(5)'!$Q206&lt;&gt;0,'(5)'!$Q206,"")</f>
        <v/>
      </c>
      <c r="Q259" t="str">
        <f>IF('(6)'!$Q206&lt;&gt;0,'(6)'!$Q206,"")</f>
        <v/>
      </c>
      <c r="R259" t="str">
        <f>IF('(7)'!$Q206&lt;&gt;0,'(7)'!$Q206,"")</f>
        <v/>
      </c>
      <c r="S259" t="str">
        <f>IF('(8)'!$Q206&lt;&gt;0,'(8)'!$Q206,"")</f>
        <v/>
      </c>
      <c r="T259" t="str">
        <f>IF('(9)'!$Q206&lt;&gt;0,'(9)'!$Q206,"")</f>
        <v/>
      </c>
      <c r="U259" t="str">
        <f>IF('(10)'!$Q206&lt;&gt;0,'(10)'!$Q206,"")</f>
        <v/>
      </c>
      <c r="V259" t="str">
        <f>IF('(11)'!$Q206&lt;&gt;0,'(11)'!$Q206,"")</f>
        <v/>
      </c>
      <c r="W259" t="str">
        <f>IF('(12)'!$Q206&lt;&gt;0,'(12)'!$Q206,"")</f>
        <v/>
      </c>
      <c r="X259" t="str">
        <f>IF('(13)'!$Q206&lt;&gt;0,'(13)'!$Q206,"")</f>
        <v/>
      </c>
      <c r="Y259" t="str">
        <f>IF('(14)'!$Q206&lt;&gt;0,'(14)'!$Q206,"")</f>
        <v/>
      </c>
      <c r="Z259" t="str">
        <f>IF('(15)'!$Q206&lt;&gt;0,'(15)'!$Q206,"")</f>
        <v/>
      </c>
      <c r="AA259" t="str">
        <f>IF('(16)'!$Q206&lt;&gt;0,'(16)'!$Q206,"")</f>
        <v/>
      </c>
      <c r="AB259" t="str">
        <f>IF('(17)'!$Q206&lt;&gt;0,'(17)'!$Q206,"")</f>
        <v/>
      </c>
      <c r="AC259" t="str">
        <f>IF('(18)'!$Q206&lt;&gt;0,'(18)'!$Q206,"")</f>
        <v/>
      </c>
      <c r="AD259" t="str">
        <f>IF('(19)'!$Q206&lt;&gt;0,'(19)'!$Q206,"")</f>
        <v/>
      </c>
      <c r="AE259" t="str">
        <f>IF('(20)'!$Q206&lt;&gt;0,'(20)'!$Q206,"")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t="str">
        <f>IF('(1)'!$Q207&lt;&gt;0,'(1)'!$Q207,"")</f>
        <v/>
      </c>
      <c r="M260" t="str">
        <f>IF('(2)'!$Q207&lt;&gt;0,'(2)'!$Q207,"")</f>
        <v/>
      </c>
      <c r="N260" t="str">
        <f>IF('(3)'!$Q207&lt;&gt;0,'(3)'!$Q207,"")</f>
        <v/>
      </c>
      <c r="O260" t="str">
        <f>IF('(4)'!$Q207&lt;&gt;0,'(4)'!$Q207,"")</f>
        <v/>
      </c>
      <c r="P260" t="str">
        <f>IF('(5)'!$Q207&lt;&gt;0,'(5)'!$Q207,"")</f>
        <v/>
      </c>
      <c r="Q260" t="str">
        <f>IF('(6)'!$Q207&lt;&gt;0,'(6)'!$Q207,"")</f>
        <v/>
      </c>
      <c r="R260" t="str">
        <f>IF('(7)'!$Q207&lt;&gt;0,'(7)'!$Q207,"")</f>
        <v/>
      </c>
      <c r="S260" t="str">
        <f>IF('(8)'!$Q207&lt;&gt;0,'(8)'!$Q207,"")</f>
        <v/>
      </c>
      <c r="T260" t="str">
        <f>IF('(9)'!$Q207&lt;&gt;0,'(9)'!$Q207,"")</f>
        <v/>
      </c>
      <c r="U260" t="str">
        <f>IF('(10)'!$Q207&lt;&gt;0,'(10)'!$Q207,"")</f>
        <v/>
      </c>
      <c r="V260" t="str">
        <f>IF('(11)'!$Q207&lt;&gt;0,'(11)'!$Q207,"")</f>
        <v/>
      </c>
      <c r="W260" t="str">
        <f>IF('(12)'!$Q207&lt;&gt;0,'(12)'!$Q207,"")</f>
        <v/>
      </c>
      <c r="X260" t="str">
        <f>IF('(13)'!$Q207&lt;&gt;0,'(13)'!$Q207,"")</f>
        <v/>
      </c>
      <c r="Y260" t="str">
        <f>IF('(14)'!$Q207&lt;&gt;0,'(14)'!$Q207,"")</f>
        <v/>
      </c>
      <c r="Z260" t="str">
        <f>IF('(15)'!$Q207&lt;&gt;0,'(15)'!$Q207,"")</f>
        <v/>
      </c>
      <c r="AA260" t="str">
        <f>IF('(16)'!$Q207&lt;&gt;0,'(16)'!$Q207,"")</f>
        <v/>
      </c>
      <c r="AB260" t="str">
        <f>IF('(17)'!$Q207&lt;&gt;0,'(17)'!$Q207,"")</f>
        <v/>
      </c>
      <c r="AC260" t="str">
        <f>IF('(18)'!$Q207&lt;&gt;0,'(18)'!$Q207,"")</f>
        <v/>
      </c>
      <c r="AD260" t="str">
        <f>IF('(19)'!$Q207&lt;&gt;0,'(19)'!$Q207,"")</f>
        <v/>
      </c>
      <c r="AE260" t="str">
        <f>IF('(20)'!$Q207&lt;&gt;0,'(20)'!$Q207,"")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t="str">
        <f>IF('(1)'!$Q208&lt;&gt;0,'(1)'!$Q208,"")</f>
        <v/>
      </c>
      <c r="M261" t="str">
        <f>IF('(2)'!$Q208&lt;&gt;0,'(2)'!$Q208,"")</f>
        <v/>
      </c>
      <c r="N261" t="str">
        <f>IF('(3)'!$Q208&lt;&gt;0,'(3)'!$Q208,"")</f>
        <v/>
      </c>
      <c r="O261" t="str">
        <f>IF('(4)'!$Q208&lt;&gt;0,'(4)'!$Q208,"")</f>
        <v/>
      </c>
      <c r="P261" t="str">
        <f>IF('(5)'!$Q208&lt;&gt;0,'(5)'!$Q208,"")</f>
        <v/>
      </c>
      <c r="Q261" t="str">
        <f>IF('(6)'!$Q208&lt;&gt;0,'(6)'!$Q208,"")</f>
        <v/>
      </c>
      <c r="R261" t="str">
        <f>IF('(7)'!$Q208&lt;&gt;0,'(7)'!$Q208,"")</f>
        <v/>
      </c>
      <c r="S261" t="str">
        <f>IF('(8)'!$Q208&lt;&gt;0,'(8)'!$Q208,"")</f>
        <v/>
      </c>
      <c r="T261" t="str">
        <f>IF('(9)'!$Q208&lt;&gt;0,'(9)'!$Q208,"")</f>
        <v/>
      </c>
      <c r="U261" t="str">
        <f>IF('(10)'!$Q208&lt;&gt;0,'(10)'!$Q208,"")</f>
        <v/>
      </c>
      <c r="V261" t="str">
        <f>IF('(11)'!$Q208&lt;&gt;0,'(11)'!$Q208,"")</f>
        <v/>
      </c>
      <c r="W261" t="str">
        <f>IF('(12)'!$Q208&lt;&gt;0,'(12)'!$Q208,"")</f>
        <v/>
      </c>
      <c r="X261" t="str">
        <f>IF('(13)'!$Q208&lt;&gt;0,'(13)'!$Q208,"")</f>
        <v/>
      </c>
      <c r="Y261" t="str">
        <f>IF('(14)'!$Q208&lt;&gt;0,'(14)'!$Q208,"")</f>
        <v/>
      </c>
      <c r="Z261" t="str">
        <f>IF('(15)'!$Q208&lt;&gt;0,'(15)'!$Q208,"")</f>
        <v/>
      </c>
      <c r="AA261" t="str">
        <f>IF('(16)'!$Q208&lt;&gt;0,'(16)'!$Q208,"")</f>
        <v/>
      </c>
      <c r="AB261" t="str">
        <f>IF('(17)'!$Q208&lt;&gt;0,'(17)'!$Q208,"")</f>
        <v/>
      </c>
      <c r="AC261" t="str">
        <f>IF('(18)'!$Q208&lt;&gt;0,'(18)'!$Q208,"")</f>
        <v/>
      </c>
      <c r="AD261" t="str">
        <f>IF('(19)'!$Q208&lt;&gt;0,'(19)'!$Q208,"")</f>
        <v/>
      </c>
      <c r="AE261" t="str">
        <f>IF('(20)'!$Q208&lt;&gt;0,'(20)'!$Q208,"")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t="str">
        <f>IF('(1)'!$Q209&lt;&gt;0,'(1)'!$Q209,"")</f>
        <v/>
      </c>
      <c r="M262" t="str">
        <f>IF('(2)'!$Q209&lt;&gt;0,'(2)'!$Q209,"")</f>
        <v/>
      </c>
      <c r="N262" t="str">
        <f>IF('(3)'!$Q209&lt;&gt;0,'(3)'!$Q209,"")</f>
        <v/>
      </c>
      <c r="O262" t="str">
        <f>IF('(4)'!$Q209&lt;&gt;0,'(4)'!$Q209,"")</f>
        <v/>
      </c>
      <c r="P262" t="str">
        <f>IF('(5)'!$Q209&lt;&gt;0,'(5)'!$Q209,"")</f>
        <v/>
      </c>
      <c r="Q262" t="str">
        <f>IF('(6)'!$Q209&lt;&gt;0,'(6)'!$Q209,"")</f>
        <v/>
      </c>
      <c r="R262" t="str">
        <f>IF('(7)'!$Q209&lt;&gt;0,'(7)'!$Q209,"")</f>
        <v/>
      </c>
      <c r="S262" t="str">
        <f>IF('(8)'!$Q209&lt;&gt;0,'(8)'!$Q209,"")</f>
        <v/>
      </c>
      <c r="T262" t="str">
        <f>IF('(9)'!$Q209&lt;&gt;0,'(9)'!$Q209,"")</f>
        <v/>
      </c>
      <c r="U262" t="str">
        <f>IF('(10)'!$Q209&lt;&gt;0,'(10)'!$Q209,"")</f>
        <v/>
      </c>
      <c r="V262" t="str">
        <f>IF('(11)'!$Q209&lt;&gt;0,'(11)'!$Q209,"")</f>
        <v/>
      </c>
      <c r="W262" t="str">
        <f>IF('(12)'!$Q209&lt;&gt;0,'(12)'!$Q209,"")</f>
        <v/>
      </c>
      <c r="X262" t="str">
        <f>IF('(13)'!$Q209&lt;&gt;0,'(13)'!$Q209,"")</f>
        <v/>
      </c>
      <c r="Y262" t="str">
        <f>IF('(14)'!$Q209&lt;&gt;0,'(14)'!$Q209,"")</f>
        <v/>
      </c>
      <c r="Z262" t="str">
        <f>IF('(15)'!$Q209&lt;&gt;0,'(15)'!$Q209,"")</f>
        <v/>
      </c>
      <c r="AA262" t="str">
        <f>IF('(16)'!$Q209&lt;&gt;0,'(16)'!$Q209,"")</f>
        <v/>
      </c>
      <c r="AB262" t="str">
        <f>IF('(17)'!$Q209&lt;&gt;0,'(17)'!$Q209,"")</f>
        <v/>
      </c>
      <c r="AC262" t="str">
        <f>IF('(18)'!$Q209&lt;&gt;0,'(18)'!$Q209,"")</f>
        <v/>
      </c>
      <c r="AD262" t="str">
        <f>IF('(19)'!$Q209&lt;&gt;0,'(19)'!$Q209,"")</f>
        <v/>
      </c>
      <c r="AE262" t="str">
        <f>IF('(20)'!$Q209&lt;&gt;0,'(20)'!$Q209,"")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t="str">
        <f>IF('(1)'!$Q210&lt;&gt;0,'(1)'!$Q210,"")</f>
        <v/>
      </c>
      <c r="M263" t="str">
        <f>IF('(2)'!$Q210&lt;&gt;0,'(2)'!$Q210,"")</f>
        <v/>
      </c>
      <c r="N263" t="str">
        <f>IF('(3)'!$Q210&lt;&gt;0,'(3)'!$Q210,"")</f>
        <v/>
      </c>
      <c r="O263" t="str">
        <f>IF('(4)'!$Q210&lt;&gt;0,'(4)'!$Q210,"")</f>
        <v/>
      </c>
      <c r="P263" t="str">
        <f>IF('(5)'!$Q210&lt;&gt;0,'(5)'!$Q210,"")</f>
        <v/>
      </c>
      <c r="Q263" t="str">
        <f>IF('(6)'!$Q210&lt;&gt;0,'(6)'!$Q210,"")</f>
        <v/>
      </c>
      <c r="R263" t="str">
        <f>IF('(7)'!$Q210&lt;&gt;0,'(7)'!$Q210,"")</f>
        <v/>
      </c>
      <c r="S263" t="str">
        <f>IF('(8)'!$Q210&lt;&gt;0,'(8)'!$Q210,"")</f>
        <v/>
      </c>
      <c r="T263" t="str">
        <f>IF('(9)'!$Q210&lt;&gt;0,'(9)'!$Q210,"")</f>
        <v/>
      </c>
      <c r="U263" t="str">
        <f>IF('(10)'!$Q210&lt;&gt;0,'(10)'!$Q210,"")</f>
        <v/>
      </c>
      <c r="V263" t="str">
        <f>IF('(11)'!$Q210&lt;&gt;0,'(11)'!$Q210,"")</f>
        <v/>
      </c>
      <c r="W263" t="str">
        <f>IF('(12)'!$Q210&lt;&gt;0,'(12)'!$Q210,"")</f>
        <v/>
      </c>
      <c r="X263" t="str">
        <f>IF('(13)'!$Q210&lt;&gt;0,'(13)'!$Q210,"")</f>
        <v/>
      </c>
      <c r="Y263" t="str">
        <f>IF('(14)'!$Q210&lt;&gt;0,'(14)'!$Q210,"")</f>
        <v/>
      </c>
      <c r="Z263" t="str">
        <f>IF('(15)'!$Q210&lt;&gt;0,'(15)'!$Q210,"")</f>
        <v/>
      </c>
      <c r="AA263" t="str">
        <f>IF('(16)'!$Q210&lt;&gt;0,'(16)'!$Q210,"")</f>
        <v/>
      </c>
      <c r="AB263" t="str">
        <f>IF('(17)'!$Q210&lt;&gt;0,'(17)'!$Q210,"")</f>
        <v/>
      </c>
      <c r="AC263" t="str">
        <f>IF('(18)'!$Q210&lt;&gt;0,'(18)'!$Q210,"")</f>
        <v/>
      </c>
      <c r="AD263" t="str">
        <f>IF('(19)'!$Q210&lt;&gt;0,'(19)'!$Q210,"")</f>
        <v/>
      </c>
      <c r="AE263" t="str">
        <f>IF('(20)'!$Q210&lt;&gt;0,'(20)'!$Q210,"")</f>
        <v/>
      </c>
      <c r="AG263" s="1" t="str">
        <f t="shared" si="49"/>
        <v/>
      </c>
      <c r="AH263" s="1"/>
    </row>
    <row r="264" spans="1:34" s="1" customFormat="1">
      <c r="F264" s="8"/>
      <c r="K264" s="29"/>
      <c r="L264"/>
      <c r="M264"/>
      <c r="N264"/>
      <c r="O264"/>
      <c r="P264"/>
      <c r="Q264"/>
      <c r="R264"/>
      <c r="S264"/>
      <c r="T264"/>
      <c r="U264"/>
      <c r="V264"/>
      <c r="W264"/>
      <c r="X264"/>
      <c r="Y264"/>
      <c r="Z264"/>
      <c r="AA264"/>
      <c r="AB264"/>
      <c r="AC264"/>
      <c r="AD264"/>
      <c r="AE264"/>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c r="M266"/>
      <c r="N266"/>
      <c r="O266"/>
      <c r="P266"/>
      <c r="Q266"/>
      <c r="R266"/>
      <c r="S266"/>
      <c r="T266"/>
      <c r="U266"/>
      <c r="V266"/>
      <c r="W266"/>
      <c r="X266"/>
      <c r="Y266"/>
      <c r="Z266"/>
      <c r="AA266"/>
      <c r="AB266"/>
      <c r="AC266"/>
      <c r="AD266"/>
      <c r="AE266"/>
    </row>
    <row r="267" spans="1:34">
      <c r="A267" s="25" t="e">
        <f>(AG267/60)*10</f>
        <v>#VALUE!</v>
      </c>
      <c r="B267" s="756" t="e">
        <f>REPT("|",AG267*14)</f>
        <v>#VALUE!</v>
      </c>
      <c r="C267" s="784"/>
      <c r="D267" s="9" t="s">
        <v>240</v>
      </c>
      <c r="F267" s="1" t="s">
        <v>247</v>
      </c>
      <c r="G267" s="1"/>
      <c r="H267" s="1"/>
      <c r="I267" s="1"/>
      <c r="J267" s="1"/>
      <c r="K267" s="29"/>
      <c r="L267" s="107" t="e">
        <f>IF(SUM(L269:L271)&gt;0,AVERAGEIF(L269:L271, "&lt;&gt;0"),NA())</f>
        <v>#N/A</v>
      </c>
      <c r="M267" s="107" t="e">
        <f t="shared" ref="M267:AE267" si="50">IF(SUM(M269:M271)&gt;0,AVERAGEIF(M269:M271, "&lt;&gt;0"),NA())</f>
        <v>#N/A</v>
      </c>
      <c r="N267" s="107" t="e">
        <f t="shared" si="50"/>
        <v>#N/A</v>
      </c>
      <c r="O267" s="107" t="e">
        <f t="shared" si="50"/>
        <v>#N/A</v>
      </c>
      <c r="P267" s="107" t="e">
        <f t="shared" si="50"/>
        <v>#N/A</v>
      </c>
      <c r="Q267" s="107" t="e">
        <f t="shared" si="50"/>
        <v>#N/A</v>
      </c>
      <c r="R267" s="107" t="e">
        <f t="shared" si="50"/>
        <v>#N/A</v>
      </c>
      <c r="S267" s="107" t="e">
        <f t="shared" si="50"/>
        <v>#N/A</v>
      </c>
      <c r="T267" s="107" t="e">
        <f t="shared" si="50"/>
        <v>#N/A</v>
      </c>
      <c r="U267" s="107" t="e">
        <f t="shared" si="50"/>
        <v>#N/A</v>
      </c>
      <c r="V267" s="107" t="e">
        <f t="shared" si="50"/>
        <v>#N/A</v>
      </c>
      <c r="W267" s="107" t="e">
        <f t="shared" si="50"/>
        <v>#N/A</v>
      </c>
      <c r="X267" s="107" t="e">
        <f t="shared" si="50"/>
        <v>#N/A</v>
      </c>
      <c r="Y267" s="107" t="e">
        <f t="shared" si="50"/>
        <v>#N/A</v>
      </c>
      <c r="Z267" s="107" t="e">
        <f t="shared" si="50"/>
        <v>#N/A</v>
      </c>
      <c r="AA267" s="107" t="e">
        <f t="shared" si="50"/>
        <v>#N/A</v>
      </c>
      <c r="AB267" s="107" t="e">
        <f t="shared" si="50"/>
        <v>#N/A</v>
      </c>
      <c r="AC267" s="107" t="e">
        <f t="shared" si="50"/>
        <v>#N/A</v>
      </c>
      <c r="AD267" s="107" t="e">
        <f t="shared" si="50"/>
        <v>#N/A</v>
      </c>
      <c r="AE267" s="107" t="e">
        <f t="shared" si="50"/>
        <v>#N/A</v>
      </c>
      <c r="AG267" s="78" t="str">
        <f>IF(SUM(AG269:AG271)&gt;0,AVERAGEIF(AG269:AG271, "&lt;&gt;0"),"")</f>
        <v/>
      </c>
      <c r="AH267" s="1"/>
    </row>
    <row r="268" spans="1:34">
      <c r="A268" s="1"/>
      <c r="B268" s="1"/>
      <c r="D268" s="1"/>
      <c r="F268" s="8"/>
      <c r="G268" s="1"/>
      <c r="H268" s="1"/>
      <c r="I268" s="1"/>
      <c r="J268" s="1"/>
      <c r="K268" s="29"/>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t="str">
        <f>IF('(1)'!$Q216&lt;&gt;0,'(1)'!$Q216,"")</f>
        <v/>
      </c>
      <c r="M269" t="str">
        <f>IF('(2)'!$Q216&lt;&gt;0,'(2)'!$Q216,"")</f>
        <v/>
      </c>
      <c r="N269" t="str">
        <f>IF('(3)'!$Q216&lt;&gt;0,'(3)'!$Q216,"")</f>
        <v/>
      </c>
      <c r="O269" t="str">
        <f>IF('(4)'!$Q216&lt;&gt;0,'(4)'!$Q216,"")</f>
        <v/>
      </c>
      <c r="P269" t="str">
        <f>IF('(5)'!$Q216&lt;&gt;0,'(5)'!$Q216,"")</f>
        <v/>
      </c>
      <c r="Q269" t="str">
        <f>IF('(6)'!$Q216&lt;&gt;0,'(6)'!$Q216,"")</f>
        <v/>
      </c>
      <c r="R269" t="str">
        <f>IF('(7)'!$Q216&lt;&gt;0,'(7)'!$Q216,"")</f>
        <v/>
      </c>
      <c r="S269" t="str">
        <f>IF('(8)'!$Q216&lt;&gt;0,'(8)'!$Q216,"")</f>
        <v/>
      </c>
      <c r="T269" t="str">
        <f>IF('(9)'!$Q216&lt;&gt;0,'(9)'!$Q216,"")</f>
        <v/>
      </c>
      <c r="U269" t="str">
        <f>IF('(10)'!$Q216&lt;&gt;0,'(10)'!$Q216,"")</f>
        <v/>
      </c>
      <c r="V269" t="str">
        <f>IF('(11)'!$Q216&lt;&gt;0,'(11)'!$Q216,"")</f>
        <v/>
      </c>
      <c r="W269" t="str">
        <f>IF('(12)'!$Q216&lt;&gt;0,'(12)'!$Q216,"")</f>
        <v/>
      </c>
      <c r="X269" t="str">
        <f>IF('(13)'!$Q216&lt;&gt;0,'(13)'!$Q216,"")</f>
        <v/>
      </c>
      <c r="Y269" t="str">
        <f>IF('(14)'!$Q216&lt;&gt;0,'(14)'!$Q216,"")</f>
        <v/>
      </c>
      <c r="Z269" t="str">
        <f>IF('(15)'!$Q216&lt;&gt;0,'(15)'!$Q216,"")</f>
        <v/>
      </c>
      <c r="AA269" t="str">
        <f>IF('(16)'!$Q216&lt;&gt;0,'(16)'!$Q216,"")</f>
        <v/>
      </c>
      <c r="AB269" t="str">
        <f>IF('(17)'!$Q216&lt;&gt;0,'(17)'!$Q216,"")</f>
        <v/>
      </c>
      <c r="AC269" t="str">
        <f>IF('(18)'!$Q216&lt;&gt;0,'(18)'!$Q216,"")</f>
        <v/>
      </c>
      <c r="AD269" t="str">
        <f>IF('(19)'!$Q216&lt;&gt;0,'(19)'!$Q216,"")</f>
        <v/>
      </c>
      <c r="AE269" t="str">
        <f>IF('(20)'!$Q216&lt;&gt;0,'(20)'!$Q216,"")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t="str">
        <f>IF('(1)'!$Q217&lt;&gt;0,'(1)'!$Q217,"")</f>
        <v/>
      </c>
      <c r="M270" t="str">
        <f>IF('(2)'!$Q217&lt;&gt;0,'(2)'!$Q217,"")</f>
        <v/>
      </c>
      <c r="N270" t="str">
        <f>IF('(3)'!$Q217&lt;&gt;0,'(3)'!$Q217,"")</f>
        <v/>
      </c>
      <c r="O270" t="str">
        <f>IF('(4)'!$Q217&lt;&gt;0,'(4)'!$Q217,"")</f>
        <v/>
      </c>
      <c r="P270" t="str">
        <f>IF('(5)'!$Q217&lt;&gt;0,'(5)'!$Q217,"")</f>
        <v/>
      </c>
      <c r="Q270" t="str">
        <f>IF('(6)'!$Q217&lt;&gt;0,'(6)'!$Q217,"")</f>
        <v/>
      </c>
      <c r="R270" t="str">
        <f>IF('(7)'!$Q217&lt;&gt;0,'(7)'!$Q217,"")</f>
        <v/>
      </c>
      <c r="S270" t="str">
        <f>IF('(8)'!$Q217&lt;&gt;0,'(8)'!$Q217,"")</f>
        <v/>
      </c>
      <c r="T270" t="str">
        <f>IF('(9)'!$Q217&lt;&gt;0,'(9)'!$Q217,"")</f>
        <v/>
      </c>
      <c r="U270" t="str">
        <f>IF('(10)'!$Q217&lt;&gt;0,'(10)'!$Q217,"")</f>
        <v/>
      </c>
      <c r="V270" t="str">
        <f>IF('(11)'!$Q217&lt;&gt;0,'(11)'!$Q217,"")</f>
        <v/>
      </c>
      <c r="W270" t="str">
        <f>IF('(12)'!$Q217&lt;&gt;0,'(12)'!$Q217,"")</f>
        <v/>
      </c>
      <c r="X270" t="str">
        <f>IF('(13)'!$Q217&lt;&gt;0,'(13)'!$Q217,"")</f>
        <v/>
      </c>
      <c r="Y270" t="str">
        <f>IF('(14)'!$Q217&lt;&gt;0,'(14)'!$Q217,"")</f>
        <v/>
      </c>
      <c r="Z270" t="str">
        <f>IF('(15)'!$Q217&lt;&gt;0,'(15)'!$Q217,"")</f>
        <v/>
      </c>
      <c r="AA270" t="str">
        <f>IF('(16)'!$Q217&lt;&gt;0,'(16)'!$Q217,"")</f>
        <v/>
      </c>
      <c r="AB270" t="str">
        <f>IF('(17)'!$Q217&lt;&gt;0,'(17)'!$Q217,"")</f>
        <v/>
      </c>
      <c r="AC270" t="str">
        <f>IF('(18)'!$Q217&lt;&gt;0,'(18)'!$Q217,"")</f>
        <v/>
      </c>
      <c r="AD270" t="str">
        <f>IF('(19)'!$Q217&lt;&gt;0,'(19)'!$Q217,"")</f>
        <v/>
      </c>
      <c r="AE270" t="str">
        <f>IF('(20)'!$Q217&lt;&gt;0,'(20)'!$Q217,"")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t="str">
        <f>IF('(1)'!$Q218&lt;&gt;0,'(1)'!$Q218,"")</f>
        <v/>
      </c>
      <c r="M271" t="str">
        <f>IF('(2)'!$Q218&lt;&gt;0,'(2)'!$Q218,"")</f>
        <v/>
      </c>
      <c r="N271" t="str">
        <f>IF('(3)'!$Q218&lt;&gt;0,'(3)'!$Q218,"")</f>
        <v/>
      </c>
      <c r="O271" t="str">
        <f>IF('(4)'!$Q218&lt;&gt;0,'(4)'!$Q218,"")</f>
        <v/>
      </c>
      <c r="P271" t="str">
        <f>IF('(5)'!$Q218&lt;&gt;0,'(5)'!$Q218,"")</f>
        <v/>
      </c>
      <c r="Q271" t="str">
        <f>IF('(6)'!$Q218&lt;&gt;0,'(6)'!$Q218,"")</f>
        <v/>
      </c>
      <c r="R271" t="str">
        <f>IF('(7)'!$Q218&lt;&gt;0,'(7)'!$Q218,"")</f>
        <v/>
      </c>
      <c r="S271" t="str">
        <f>IF('(8)'!$Q218&lt;&gt;0,'(8)'!$Q218,"")</f>
        <v/>
      </c>
      <c r="T271" t="str">
        <f>IF('(9)'!$Q218&lt;&gt;0,'(9)'!$Q218,"")</f>
        <v/>
      </c>
      <c r="U271" t="str">
        <f>IF('(10)'!$Q218&lt;&gt;0,'(10)'!$Q218,"")</f>
        <v/>
      </c>
      <c r="V271" t="str">
        <f>IF('(11)'!$Q218&lt;&gt;0,'(11)'!$Q218,"")</f>
        <v/>
      </c>
      <c r="W271" t="str">
        <f>IF('(12)'!$Q218&lt;&gt;0,'(12)'!$Q218,"")</f>
        <v/>
      </c>
      <c r="X271" t="str">
        <f>IF('(13)'!$Q218&lt;&gt;0,'(13)'!$Q218,"")</f>
        <v/>
      </c>
      <c r="Y271" t="str">
        <f>IF('(14)'!$Q218&lt;&gt;0,'(14)'!$Q218,"")</f>
        <v/>
      </c>
      <c r="Z271" t="str">
        <f>IF('(15)'!$Q218&lt;&gt;0,'(15)'!$Q218,"")</f>
        <v/>
      </c>
      <c r="AA271" t="str">
        <f>IF('(16)'!$Q218&lt;&gt;0,'(16)'!$Q218,"")</f>
        <v/>
      </c>
      <c r="AB271" t="str">
        <f>IF('(17)'!$Q218&lt;&gt;0,'(17)'!$Q218,"")</f>
        <v/>
      </c>
      <c r="AC271" t="str">
        <f>IF('(18)'!$Q218&lt;&gt;0,'(18)'!$Q218,"")</f>
        <v/>
      </c>
      <c r="AD271" t="str">
        <f>IF('(19)'!$Q218&lt;&gt;0,'(19)'!$Q218,"")</f>
        <v/>
      </c>
      <c r="AE271" t="str">
        <f>IF('(20)'!$Q218&lt;&gt;0,'(20)'!$Q218,"")</f>
        <v/>
      </c>
      <c r="AG271" s="1" t="str">
        <f>IF(SUM(L271:AE271)=0,"",AVERAGEIF(L271:AE271,"&gt;0"))</f>
        <v/>
      </c>
      <c r="AH271" s="1"/>
    </row>
    <row r="272" spans="1:34">
      <c r="A272" s="1"/>
      <c r="B272" s="26"/>
      <c r="D272" s="1"/>
      <c r="F272" s="8"/>
      <c r="G272" s="1"/>
      <c r="H272" s="1"/>
      <c r="I272" s="1"/>
      <c r="J272" s="1"/>
      <c r="K272" s="29"/>
      <c r="AG272" s="1"/>
      <c r="AH272" s="1"/>
    </row>
    <row r="273" spans="1:34">
      <c r="A273" s="25" t="e">
        <f>(AG273/60)*10</f>
        <v>#VALUE!</v>
      </c>
      <c r="B273" s="756" t="e">
        <f>REPT("|",AG273*14)</f>
        <v>#VALUE!</v>
      </c>
      <c r="C273" s="784"/>
      <c r="D273" s="1" t="s">
        <v>244</v>
      </c>
      <c r="F273" s="75" t="s">
        <v>248</v>
      </c>
      <c r="G273" s="1"/>
      <c r="H273" s="1"/>
      <c r="I273" s="1"/>
      <c r="J273" s="1"/>
      <c r="K273" s="29"/>
      <c r="L273" s="107" t="e">
        <f>IF(SUM(L275:L278)&gt;0,AVERAGEIF(L275:L278, "&lt;&gt;0"),NA())</f>
        <v>#N/A</v>
      </c>
      <c r="M273" s="107" t="e">
        <f t="shared" ref="M273:AE273" si="51">IF(SUM(M275:M278)&gt;0,AVERAGEIF(M275:M278, "&lt;&gt;0"),NA())</f>
        <v>#N/A</v>
      </c>
      <c r="N273" s="107" t="e">
        <f t="shared" si="51"/>
        <v>#N/A</v>
      </c>
      <c r="O273" s="107" t="e">
        <f t="shared" si="51"/>
        <v>#N/A</v>
      </c>
      <c r="P273" s="107" t="e">
        <f t="shared" si="51"/>
        <v>#N/A</v>
      </c>
      <c r="Q273" s="107" t="e">
        <f t="shared" si="51"/>
        <v>#N/A</v>
      </c>
      <c r="R273" s="107" t="e">
        <f t="shared" si="51"/>
        <v>#N/A</v>
      </c>
      <c r="S273" s="107" t="e">
        <f t="shared" si="51"/>
        <v>#N/A</v>
      </c>
      <c r="T273" s="107" t="e">
        <f t="shared" si="51"/>
        <v>#N/A</v>
      </c>
      <c r="U273" s="107" t="e">
        <f t="shared" si="51"/>
        <v>#N/A</v>
      </c>
      <c r="V273" s="107" t="e">
        <f t="shared" si="51"/>
        <v>#N/A</v>
      </c>
      <c r="W273" s="107" t="e">
        <f t="shared" si="51"/>
        <v>#N/A</v>
      </c>
      <c r="X273" s="107" t="e">
        <f t="shared" si="51"/>
        <v>#N/A</v>
      </c>
      <c r="Y273" s="107" t="e">
        <f t="shared" si="51"/>
        <v>#N/A</v>
      </c>
      <c r="Z273" s="107" t="e">
        <f t="shared" si="51"/>
        <v>#N/A</v>
      </c>
      <c r="AA273" s="107" t="e">
        <f t="shared" si="51"/>
        <v>#N/A</v>
      </c>
      <c r="AB273" s="107" t="e">
        <f t="shared" si="51"/>
        <v>#N/A</v>
      </c>
      <c r="AC273" s="107" t="e">
        <f t="shared" si="51"/>
        <v>#N/A</v>
      </c>
      <c r="AD273" s="107" t="e">
        <f t="shared" si="51"/>
        <v>#N/A</v>
      </c>
      <c r="AE273" s="107" t="e">
        <f t="shared" si="51"/>
        <v>#N/A</v>
      </c>
      <c r="AG273" s="78" t="str">
        <f>IF(SUM(AG275:AG278)&gt;0,AVERAGEIF(AG275:AG278, "&lt;&gt;0"),"")</f>
        <v/>
      </c>
      <c r="AH273" s="1"/>
    </row>
    <row r="274" spans="1:34">
      <c r="A274" s="1"/>
      <c r="B274" s="26"/>
      <c r="D274" s="1"/>
      <c r="F274" s="8"/>
      <c r="G274" s="1"/>
      <c r="H274" s="1"/>
      <c r="I274" s="1"/>
      <c r="J274" s="1"/>
      <c r="K274" s="29"/>
      <c r="AG274" s="1"/>
      <c r="AH274" s="1"/>
    </row>
    <row r="275" spans="1:34">
      <c r="A275" s="1"/>
      <c r="B275" s="26" t="e">
        <f t="shared" ref="B275:B288" si="52">(AG275/60)*10</f>
        <v>#VALUE!</v>
      </c>
      <c r="C275" s="789" t="e">
        <f>REPT("|",AG275*14)</f>
        <v>#VALUE!</v>
      </c>
      <c r="D275" s="790"/>
      <c r="F275" s="8" t="s">
        <v>245</v>
      </c>
      <c r="G275" s="76" t="s">
        <v>375</v>
      </c>
      <c r="H275" s="1"/>
      <c r="I275" s="1"/>
      <c r="J275" s="1"/>
      <c r="K275" s="29"/>
      <c r="L275" t="str">
        <f>IF('(1)'!$Q222&lt;&gt;0,'(1)'!$Q222,"")</f>
        <v/>
      </c>
      <c r="M275" t="str">
        <f>IF('(2)'!$Q222&lt;&gt;0,'(2)'!$Q222,"")</f>
        <v/>
      </c>
      <c r="N275" t="str">
        <f>IF('(3)'!$Q222&lt;&gt;0,'(3)'!$Q222,"")</f>
        <v/>
      </c>
      <c r="O275" t="str">
        <f>IF('(4)'!$Q222&lt;&gt;0,'(4)'!$Q222,"")</f>
        <v/>
      </c>
      <c r="P275" t="str">
        <f>IF('(5)'!$Q222&lt;&gt;0,'(5)'!$Q222,"")</f>
        <v/>
      </c>
      <c r="Q275" t="str">
        <f>IF('(6)'!$Q222&lt;&gt;0,'(6)'!$Q222,"")</f>
        <v/>
      </c>
      <c r="R275" t="str">
        <f>IF('(7)'!$Q222&lt;&gt;0,'(7)'!$Q222,"")</f>
        <v/>
      </c>
      <c r="S275" t="str">
        <f>IF('(8)'!$Q222&lt;&gt;0,'(8)'!$Q222,"")</f>
        <v/>
      </c>
      <c r="T275" t="str">
        <f>IF('(9)'!$Q222&lt;&gt;0,'(9)'!$Q222,"")</f>
        <v/>
      </c>
      <c r="U275" t="str">
        <f>IF('(10)'!$Q222&lt;&gt;0,'(10)'!$Q222,"")</f>
        <v/>
      </c>
      <c r="V275" t="str">
        <f>IF('(11)'!$Q222&lt;&gt;0,'(11)'!$Q222,"")</f>
        <v/>
      </c>
      <c r="W275" t="str">
        <f>IF('(12)'!$Q222&lt;&gt;0,'(12)'!$Q222,"")</f>
        <v/>
      </c>
      <c r="X275" t="str">
        <f>IF('(13)'!$Q222&lt;&gt;0,'(13)'!$Q222,"")</f>
        <v/>
      </c>
      <c r="Y275" t="str">
        <f>IF('(14)'!$Q222&lt;&gt;0,'(14)'!$Q222,"")</f>
        <v/>
      </c>
      <c r="Z275" t="str">
        <f>IF('(15)'!$Q222&lt;&gt;0,'(15)'!$Q222,"")</f>
        <v/>
      </c>
      <c r="AA275" t="str">
        <f>IF('(16)'!$Q222&lt;&gt;0,'(16)'!$Q222,"")</f>
        <v/>
      </c>
      <c r="AB275" t="str">
        <f>IF('(17)'!$Q222&lt;&gt;0,'(17)'!$Q222,"")</f>
        <v/>
      </c>
      <c r="AC275" t="str">
        <f>IF('(18)'!$Q222&lt;&gt;0,'(18)'!$Q222,"")</f>
        <v/>
      </c>
      <c r="AD275" t="str">
        <f>IF('(19)'!$Q222&lt;&gt;0,'(19)'!$Q222,"")</f>
        <v/>
      </c>
      <c r="AE275" t="str">
        <f>IF('(20)'!$Q222&lt;&gt;0,'(20)'!$Q222,"")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t="str">
        <f>IF('(1)'!$Q223&lt;&gt;0,'(1)'!$Q223,"")</f>
        <v/>
      </c>
      <c r="M276" t="str">
        <f>IF('(2)'!$Q223&lt;&gt;0,'(2)'!$Q223,"")</f>
        <v/>
      </c>
      <c r="N276" t="str">
        <f>IF('(3)'!$Q223&lt;&gt;0,'(3)'!$Q223,"")</f>
        <v/>
      </c>
      <c r="O276" t="str">
        <f>IF('(4)'!$Q223&lt;&gt;0,'(4)'!$Q223,"")</f>
        <v/>
      </c>
      <c r="P276" t="str">
        <f>IF('(5)'!$Q223&lt;&gt;0,'(5)'!$Q223,"")</f>
        <v/>
      </c>
      <c r="Q276" t="str">
        <f>IF('(6)'!$Q223&lt;&gt;0,'(6)'!$Q223,"")</f>
        <v/>
      </c>
      <c r="R276" t="str">
        <f>IF('(7)'!$Q223&lt;&gt;0,'(7)'!$Q223,"")</f>
        <v/>
      </c>
      <c r="S276" t="str">
        <f>IF('(8)'!$Q223&lt;&gt;0,'(8)'!$Q223,"")</f>
        <v/>
      </c>
      <c r="T276" t="str">
        <f>IF('(9)'!$Q223&lt;&gt;0,'(9)'!$Q223,"")</f>
        <v/>
      </c>
      <c r="U276" t="str">
        <f>IF('(10)'!$Q223&lt;&gt;0,'(10)'!$Q223,"")</f>
        <v/>
      </c>
      <c r="V276" t="str">
        <f>IF('(11)'!$Q223&lt;&gt;0,'(11)'!$Q223,"")</f>
        <v/>
      </c>
      <c r="W276" t="str">
        <f>IF('(12)'!$Q223&lt;&gt;0,'(12)'!$Q223,"")</f>
        <v/>
      </c>
      <c r="X276" t="str">
        <f>IF('(13)'!$Q223&lt;&gt;0,'(13)'!$Q223,"")</f>
        <v/>
      </c>
      <c r="Y276" t="str">
        <f>IF('(14)'!$Q223&lt;&gt;0,'(14)'!$Q223,"")</f>
        <v/>
      </c>
      <c r="Z276" t="str">
        <f>IF('(15)'!$Q223&lt;&gt;0,'(15)'!$Q223,"")</f>
        <v/>
      </c>
      <c r="AA276" t="str">
        <f>IF('(16)'!$Q223&lt;&gt;0,'(16)'!$Q223,"")</f>
        <v/>
      </c>
      <c r="AB276" t="str">
        <f>IF('(17)'!$Q223&lt;&gt;0,'(17)'!$Q223,"")</f>
        <v/>
      </c>
      <c r="AC276" t="str">
        <f>IF('(18)'!$Q223&lt;&gt;0,'(18)'!$Q223,"")</f>
        <v/>
      </c>
      <c r="AD276" t="str">
        <f>IF('(19)'!$Q223&lt;&gt;0,'(19)'!$Q223,"")</f>
        <v/>
      </c>
      <c r="AE276" t="str">
        <f>IF('(20)'!$Q223&lt;&gt;0,'(20)'!$Q223,"")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t="str">
        <f>IF('(1)'!$Q224&lt;&gt;0,'(1)'!$Q224,"")</f>
        <v/>
      </c>
      <c r="M277" t="str">
        <f>IF('(2)'!$Q224&lt;&gt;0,'(2)'!$Q224,"")</f>
        <v/>
      </c>
      <c r="N277" t="str">
        <f>IF('(3)'!$Q224&lt;&gt;0,'(3)'!$Q224,"")</f>
        <v/>
      </c>
      <c r="O277" t="str">
        <f>IF('(4)'!$Q224&lt;&gt;0,'(4)'!$Q224,"")</f>
        <v/>
      </c>
      <c r="P277" t="str">
        <f>IF('(5)'!$Q224&lt;&gt;0,'(5)'!$Q224,"")</f>
        <v/>
      </c>
      <c r="Q277" t="str">
        <f>IF('(6)'!$Q224&lt;&gt;0,'(6)'!$Q224,"")</f>
        <v/>
      </c>
      <c r="R277" t="str">
        <f>IF('(7)'!$Q224&lt;&gt;0,'(7)'!$Q224,"")</f>
        <v/>
      </c>
      <c r="S277" t="str">
        <f>IF('(8)'!$Q224&lt;&gt;0,'(8)'!$Q224,"")</f>
        <v/>
      </c>
      <c r="T277" t="str">
        <f>IF('(9)'!$Q224&lt;&gt;0,'(9)'!$Q224,"")</f>
        <v/>
      </c>
      <c r="U277" t="str">
        <f>IF('(10)'!$Q224&lt;&gt;0,'(10)'!$Q224,"")</f>
        <v/>
      </c>
      <c r="V277" t="str">
        <f>IF('(11)'!$Q224&lt;&gt;0,'(11)'!$Q224,"")</f>
        <v/>
      </c>
      <c r="W277" t="str">
        <f>IF('(12)'!$Q224&lt;&gt;0,'(12)'!$Q224,"")</f>
        <v/>
      </c>
      <c r="X277" t="str">
        <f>IF('(13)'!$Q224&lt;&gt;0,'(13)'!$Q224,"")</f>
        <v/>
      </c>
      <c r="Y277" t="str">
        <f>IF('(14)'!$Q224&lt;&gt;0,'(14)'!$Q224,"")</f>
        <v/>
      </c>
      <c r="Z277" t="str">
        <f>IF('(15)'!$Q224&lt;&gt;0,'(15)'!$Q224,"")</f>
        <v/>
      </c>
      <c r="AA277" t="str">
        <f>IF('(16)'!$Q224&lt;&gt;0,'(16)'!$Q224,"")</f>
        <v/>
      </c>
      <c r="AB277" t="str">
        <f>IF('(17)'!$Q224&lt;&gt;0,'(17)'!$Q224,"")</f>
        <v/>
      </c>
      <c r="AC277" t="str">
        <f>IF('(18)'!$Q224&lt;&gt;0,'(18)'!$Q224,"")</f>
        <v/>
      </c>
      <c r="AD277" t="str">
        <f>IF('(19)'!$Q224&lt;&gt;0,'(19)'!$Q224,"")</f>
        <v/>
      </c>
      <c r="AE277" t="str">
        <f>IF('(20)'!$Q224&lt;&gt;0,'(20)'!$Q224,"")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t="str">
        <f>IF('(1)'!$Q225&lt;&gt;0,'(1)'!$Q225,"")</f>
        <v/>
      </c>
      <c r="M278" t="str">
        <f>IF('(2)'!$Q225&lt;&gt;0,'(2)'!$Q225,"")</f>
        <v/>
      </c>
      <c r="N278" t="str">
        <f>IF('(3)'!$Q225&lt;&gt;0,'(3)'!$Q225,"")</f>
        <v/>
      </c>
      <c r="O278" t="str">
        <f>IF('(4)'!$Q225&lt;&gt;0,'(4)'!$Q225,"")</f>
        <v/>
      </c>
      <c r="P278" t="str">
        <f>IF('(5)'!$Q225&lt;&gt;0,'(5)'!$Q225,"")</f>
        <v/>
      </c>
      <c r="Q278" t="str">
        <f>IF('(6)'!$Q225&lt;&gt;0,'(6)'!$Q225,"")</f>
        <v/>
      </c>
      <c r="R278" t="str">
        <f>IF('(7)'!$Q225&lt;&gt;0,'(7)'!$Q225,"")</f>
        <v/>
      </c>
      <c r="S278" t="str">
        <f>IF('(8)'!$Q225&lt;&gt;0,'(8)'!$Q225,"")</f>
        <v/>
      </c>
      <c r="T278" t="str">
        <f>IF('(9)'!$Q225&lt;&gt;0,'(9)'!$Q225,"")</f>
        <v/>
      </c>
      <c r="U278" t="str">
        <f>IF('(10)'!$Q225&lt;&gt;0,'(10)'!$Q225,"")</f>
        <v/>
      </c>
      <c r="V278" t="str">
        <f>IF('(11)'!$Q225&lt;&gt;0,'(11)'!$Q225,"")</f>
        <v/>
      </c>
      <c r="W278" t="str">
        <f>IF('(12)'!$Q225&lt;&gt;0,'(12)'!$Q225,"")</f>
        <v/>
      </c>
      <c r="X278" t="str">
        <f>IF('(13)'!$Q225&lt;&gt;0,'(13)'!$Q225,"")</f>
        <v/>
      </c>
      <c r="Y278" t="str">
        <f>IF('(14)'!$Q225&lt;&gt;0,'(14)'!$Q225,"")</f>
        <v/>
      </c>
      <c r="Z278" t="str">
        <f>IF('(15)'!$Q225&lt;&gt;0,'(15)'!$Q225,"")</f>
        <v/>
      </c>
      <c r="AA278" t="str">
        <f>IF('(16)'!$Q225&lt;&gt;0,'(16)'!$Q225,"")</f>
        <v/>
      </c>
      <c r="AB278" t="str">
        <f>IF('(17)'!$Q225&lt;&gt;0,'(17)'!$Q225,"")</f>
        <v/>
      </c>
      <c r="AC278" t="str">
        <f>IF('(18)'!$Q225&lt;&gt;0,'(18)'!$Q225,"")</f>
        <v/>
      </c>
      <c r="AD278" t="str">
        <f>IF('(19)'!$Q225&lt;&gt;0,'(19)'!$Q225,"")</f>
        <v/>
      </c>
      <c r="AE278" t="str">
        <f>IF('(20)'!$Q225&lt;&gt;0,'(20)'!$Q225,"")</f>
        <v/>
      </c>
      <c r="AG278" s="1" t="str">
        <f>IF(SUM(L278:AE278)=0,"",AVERAGEIF(L278:AE278,"&gt;0"))</f>
        <v/>
      </c>
      <c r="AH278" s="1"/>
    </row>
    <row r="279" spans="1:34">
      <c r="A279" s="1"/>
      <c r="B279" s="26"/>
      <c r="D279" s="1"/>
      <c r="F279" s="8"/>
      <c r="G279" s="1"/>
      <c r="H279" s="1"/>
      <c r="I279" s="1"/>
      <c r="J279" s="1"/>
      <c r="K279" s="29"/>
      <c r="AG279" s="1"/>
      <c r="AH279" s="1"/>
    </row>
    <row r="280" spans="1:34">
      <c r="A280" s="25" t="e">
        <f>(AG280/60)*10</f>
        <v>#VALUE!</v>
      </c>
      <c r="B280" s="756" t="e">
        <f>REPT("|",AG280*14)</f>
        <v>#VALUE!</v>
      </c>
      <c r="C280" s="784"/>
      <c r="D280" s="1" t="s">
        <v>255</v>
      </c>
      <c r="F280" s="75" t="s">
        <v>91</v>
      </c>
      <c r="G280" s="1"/>
      <c r="H280" s="1"/>
      <c r="I280" s="1"/>
      <c r="J280" s="1"/>
      <c r="K280" s="29"/>
      <c r="L280" s="107" t="e">
        <f>IF(SUM(L282:L283)&gt;0,AVERAGEIF(L282:L283, "&lt;&gt;0"),NA())</f>
        <v>#N/A</v>
      </c>
      <c r="M280" s="107" t="e">
        <f t="shared" ref="M280:AE280" si="53">IF(SUM(M282:M283)&gt;0,AVERAGEIF(M282:M283, "&lt;&gt;0"),NA())</f>
        <v>#N/A</v>
      </c>
      <c r="N280" s="107" t="e">
        <f t="shared" si="53"/>
        <v>#N/A</v>
      </c>
      <c r="O280" s="107" t="e">
        <f t="shared" si="53"/>
        <v>#N/A</v>
      </c>
      <c r="P280" s="107" t="e">
        <f t="shared" si="53"/>
        <v>#N/A</v>
      </c>
      <c r="Q280" s="107" t="e">
        <f t="shared" si="53"/>
        <v>#N/A</v>
      </c>
      <c r="R280" s="107" t="e">
        <f t="shared" si="53"/>
        <v>#N/A</v>
      </c>
      <c r="S280" s="107" t="e">
        <f t="shared" si="53"/>
        <v>#N/A</v>
      </c>
      <c r="T280" s="107" t="e">
        <f t="shared" si="53"/>
        <v>#N/A</v>
      </c>
      <c r="U280" s="107" t="e">
        <f t="shared" si="53"/>
        <v>#N/A</v>
      </c>
      <c r="V280" s="107" t="e">
        <f t="shared" si="53"/>
        <v>#N/A</v>
      </c>
      <c r="W280" s="107" t="e">
        <f t="shared" si="53"/>
        <v>#N/A</v>
      </c>
      <c r="X280" s="107" t="e">
        <f t="shared" si="53"/>
        <v>#N/A</v>
      </c>
      <c r="Y280" s="107" t="e">
        <f t="shared" si="53"/>
        <v>#N/A</v>
      </c>
      <c r="Z280" s="107" t="e">
        <f t="shared" si="53"/>
        <v>#N/A</v>
      </c>
      <c r="AA280" s="107" t="e">
        <f t="shared" si="53"/>
        <v>#N/A</v>
      </c>
      <c r="AB280" s="107" t="e">
        <f t="shared" si="53"/>
        <v>#N/A</v>
      </c>
      <c r="AC280" s="107" t="e">
        <f t="shared" si="53"/>
        <v>#N/A</v>
      </c>
      <c r="AD280" s="107" t="e">
        <f t="shared" si="53"/>
        <v>#N/A</v>
      </c>
      <c r="AE280" s="107" t="e">
        <f t="shared" si="53"/>
        <v>#N/A</v>
      </c>
      <c r="AG280" s="78" t="str">
        <f>IF(SUM(AG282:AG283)&gt;0,AVERAGEIF(AG282:AG283, "&lt;&gt;0"),"")</f>
        <v/>
      </c>
      <c r="AH280" s="1"/>
    </row>
    <row r="281" spans="1:34">
      <c r="A281" s="1"/>
      <c r="B281" s="26"/>
      <c r="D281" s="1"/>
      <c r="F281" s="8"/>
      <c r="G281" s="1"/>
      <c r="H281" s="1"/>
      <c r="I281" s="1"/>
      <c r="J281" s="1"/>
      <c r="K281" s="29"/>
      <c r="AG281" s="1"/>
      <c r="AH281" s="1"/>
    </row>
    <row r="282" spans="1:34">
      <c r="A282" s="1"/>
      <c r="B282" s="26" t="e">
        <f t="shared" si="52"/>
        <v>#VALUE!</v>
      </c>
      <c r="C282" s="789" t="e">
        <f>REPT("|",AG282*14)</f>
        <v>#VALUE!</v>
      </c>
      <c r="D282" s="790"/>
      <c r="F282" s="8" t="s">
        <v>251</v>
      </c>
      <c r="G282" s="76" t="s">
        <v>379</v>
      </c>
      <c r="H282" s="1"/>
      <c r="I282" s="1"/>
      <c r="J282" s="1"/>
      <c r="K282" s="29"/>
      <c r="L282" t="str">
        <f>IF('(1)'!$Q229&lt;&gt;0,'(1)'!$Q229,"")</f>
        <v/>
      </c>
      <c r="M282" t="str">
        <f>IF('(2)'!$Q229&lt;&gt;0,'(2)'!$Q229,"")</f>
        <v/>
      </c>
      <c r="N282" t="str">
        <f>IF('(3)'!$Q229&lt;&gt;0,'(3)'!$Q229,"")</f>
        <v/>
      </c>
      <c r="O282" t="str">
        <f>IF('(4)'!$Q229&lt;&gt;0,'(4)'!$Q229,"")</f>
        <v/>
      </c>
      <c r="P282" t="str">
        <f>IF('(5)'!$Q229&lt;&gt;0,'(5)'!$Q229,"")</f>
        <v/>
      </c>
      <c r="Q282" t="str">
        <f>IF('(6)'!$Q229&lt;&gt;0,'(6)'!$Q229,"")</f>
        <v/>
      </c>
      <c r="R282" t="str">
        <f>IF('(7)'!$Q229&lt;&gt;0,'(7)'!$Q229,"")</f>
        <v/>
      </c>
      <c r="S282" t="str">
        <f>IF('(8)'!$Q229&lt;&gt;0,'(8)'!$Q229,"")</f>
        <v/>
      </c>
      <c r="T282" t="str">
        <f>IF('(9)'!$Q229&lt;&gt;0,'(9)'!$Q229,"")</f>
        <v/>
      </c>
      <c r="U282" t="str">
        <f>IF('(10)'!$Q229&lt;&gt;0,'(10)'!$Q229,"")</f>
        <v/>
      </c>
      <c r="V282" t="str">
        <f>IF('(11)'!$Q229&lt;&gt;0,'(11)'!$Q229,"")</f>
        <v/>
      </c>
      <c r="W282" t="str">
        <f>IF('(12)'!$Q229&lt;&gt;0,'(12)'!$Q229,"")</f>
        <v/>
      </c>
      <c r="X282" t="str">
        <f>IF('(13)'!$Q229&lt;&gt;0,'(13)'!$Q229,"")</f>
        <v/>
      </c>
      <c r="Y282" t="str">
        <f>IF('(14)'!$Q229&lt;&gt;0,'(14)'!$Q229,"")</f>
        <v/>
      </c>
      <c r="Z282" t="str">
        <f>IF('(15)'!$Q229&lt;&gt;0,'(15)'!$Q229,"")</f>
        <v/>
      </c>
      <c r="AA282" t="str">
        <f>IF('(16)'!$Q229&lt;&gt;0,'(16)'!$Q229,"")</f>
        <v/>
      </c>
      <c r="AB282" t="str">
        <f>IF('(17)'!$Q229&lt;&gt;0,'(17)'!$Q229,"")</f>
        <v/>
      </c>
      <c r="AC282" t="str">
        <f>IF('(18)'!$Q229&lt;&gt;0,'(18)'!$Q229,"")</f>
        <v/>
      </c>
      <c r="AD282" t="str">
        <f>IF('(19)'!$Q229&lt;&gt;0,'(19)'!$Q229,"")</f>
        <v/>
      </c>
      <c r="AE282" t="str">
        <f>IF('(20)'!$Q229&lt;&gt;0,'(20)'!$Q229,"")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t="str">
        <f>IF('(1)'!$Q230&lt;&gt;0,'(1)'!$Q230,"")</f>
        <v/>
      </c>
      <c r="M283" t="str">
        <f>IF('(2)'!$Q230&lt;&gt;0,'(2)'!$Q230,"")</f>
        <v/>
      </c>
      <c r="N283" t="str">
        <f>IF('(3)'!$Q230&lt;&gt;0,'(3)'!$Q230,"")</f>
        <v/>
      </c>
      <c r="O283" t="str">
        <f>IF('(4)'!$Q230&lt;&gt;0,'(4)'!$Q230,"")</f>
        <v/>
      </c>
      <c r="P283" t="str">
        <f>IF('(5)'!$Q230&lt;&gt;0,'(5)'!$Q230,"")</f>
        <v/>
      </c>
      <c r="Q283" t="str">
        <f>IF('(6)'!$Q230&lt;&gt;0,'(6)'!$Q230,"")</f>
        <v/>
      </c>
      <c r="R283" t="str">
        <f>IF('(7)'!$Q230&lt;&gt;0,'(7)'!$Q230,"")</f>
        <v/>
      </c>
      <c r="S283" t="str">
        <f>IF('(8)'!$Q230&lt;&gt;0,'(8)'!$Q230,"")</f>
        <v/>
      </c>
      <c r="T283" t="str">
        <f>IF('(9)'!$Q230&lt;&gt;0,'(9)'!$Q230,"")</f>
        <v/>
      </c>
      <c r="U283" t="str">
        <f>IF('(10)'!$Q230&lt;&gt;0,'(10)'!$Q230,"")</f>
        <v/>
      </c>
      <c r="V283" t="str">
        <f>IF('(11)'!$Q230&lt;&gt;0,'(11)'!$Q230,"")</f>
        <v/>
      </c>
      <c r="W283" t="str">
        <f>IF('(12)'!$Q230&lt;&gt;0,'(12)'!$Q230,"")</f>
        <v/>
      </c>
      <c r="X283" t="str">
        <f>IF('(13)'!$Q230&lt;&gt;0,'(13)'!$Q230,"")</f>
        <v/>
      </c>
      <c r="Y283" t="str">
        <f>IF('(14)'!$Q230&lt;&gt;0,'(14)'!$Q230,"")</f>
        <v/>
      </c>
      <c r="Z283" t="str">
        <f>IF('(15)'!$Q230&lt;&gt;0,'(15)'!$Q230,"")</f>
        <v/>
      </c>
      <c r="AA283" t="str">
        <f>IF('(16)'!$Q230&lt;&gt;0,'(16)'!$Q230,"")</f>
        <v/>
      </c>
      <c r="AB283" t="str">
        <f>IF('(17)'!$Q230&lt;&gt;0,'(17)'!$Q230,"")</f>
        <v/>
      </c>
      <c r="AC283" t="str">
        <f>IF('(18)'!$Q230&lt;&gt;0,'(18)'!$Q230,"")</f>
        <v/>
      </c>
      <c r="AD283" t="str">
        <f>IF('(19)'!$Q230&lt;&gt;0,'(19)'!$Q230,"")</f>
        <v/>
      </c>
      <c r="AE283" t="str">
        <f>IF('(20)'!$Q230&lt;&gt;0,'(20)'!$Q230,"")</f>
        <v/>
      </c>
      <c r="AG283" s="1" t="str">
        <f>IF(SUM(L283:AE283)=0,"",AVERAGEIF(L283:AE283,"&gt;0"))</f>
        <v/>
      </c>
      <c r="AH283" s="1"/>
    </row>
    <row r="284" spans="1:34">
      <c r="A284" s="1"/>
      <c r="B284" s="26"/>
      <c r="D284" s="1"/>
      <c r="F284" s="8"/>
      <c r="G284" s="1"/>
      <c r="H284" s="1"/>
      <c r="I284" s="1"/>
      <c r="J284" s="1"/>
      <c r="K284" s="29"/>
      <c r="AG284" s="1"/>
      <c r="AH284" s="1"/>
    </row>
    <row r="285" spans="1:34">
      <c r="A285" s="25" t="e">
        <f>(AG285/60)*10</f>
        <v>#VALUE!</v>
      </c>
      <c r="B285" s="756" t="e">
        <f>REPT("|",AG285*14)</f>
        <v>#VALUE!</v>
      </c>
      <c r="C285" s="784"/>
      <c r="D285" s="1" t="s">
        <v>256</v>
      </c>
      <c r="F285" s="75" t="s">
        <v>257</v>
      </c>
      <c r="G285" s="1"/>
      <c r="H285" s="1"/>
      <c r="I285" s="1"/>
      <c r="J285" s="1"/>
      <c r="K285" s="29"/>
      <c r="L285" s="107" t="e">
        <f>IF(SUM(L287:L288)&gt;0,AVERAGEIF(L287:L288, "&lt;&gt;0"),NA())</f>
        <v>#N/A</v>
      </c>
      <c r="M285" s="107" t="e">
        <f t="shared" ref="M285:AE285" si="54">IF(SUM(M287:M288)&gt;0,AVERAGEIF(M287:M288, "&lt;&gt;0"),NA())</f>
        <v>#N/A</v>
      </c>
      <c r="N285" s="107" t="e">
        <f t="shared" si="54"/>
        <v>#N/A</v>
      </c>
      <c r="O285" s="107" t="e">
        <f t="shared" si="54"/>
        <v>#N/A</v>
      </c>
      <c r="P285" s="107" t="e">
        <f t="shared" si="54"/>
        <v>#N/A</v>
      </c>
      <c r="Q285" s="107" t="e">
        <f t="shared" si="54"/>
        <v>#N/A</v>
      </c>
      <c r="R285" s="107" t="e">
        <f t="shared" si="54"/>
        <v>#N/A</v>
      </c>
      <c r="S285" s="107" t="e">
        <f t="shared" si="54"/>
        <v>#N/A</v>
      </c>
      <c r="T285" s="107" t="e">
        <f t="shared" si="54"/>
        <v>#N/A</v>
      </c>
      <c r="U285" s="107" t="e">
        <f t="shared" si="54"/>
        <v>#N/A</v>
      </c>
      <c r="V285" s="107" t="e">
        <f t="shared" si="54"/>
        <v>#N/A</v>
      </c>
      <c r="W285" s="107" t="e">
        <f t="shared" si="54"/>
        <v>#N/A</v>
      </c>
      <c r="X285" s="107" t="e">
        <f t="shared" si="54"/>
        <v>#N/A</v>
      </c>
      <c r="Y285" s="107" t="e">
        <f t="shared" si="54"/>
        <v>#N/A</v>
      </c>
      <c r="Z285" s="107" t="e">
        <f t="shared" si="54"/>
        <v>#N/A</v>
      </c>
      <c r="AA285" s="107" t="e">
        <f t="shared" si="54"/>
        <v>#N/A</v>
      </c>
      <c r="AB285" s="107" t="e">
        <f t="shared" si="54"/>
        <v>#N/A</v>
      </c>
      <c r="AC285" s="107" t="e">
        <f t="shared" si="54"/>
        <v>#N/A</v>
      </c>
      <c r="AD285" s="107" t="e">
        <f t="shared" si="54"/>
        <v>#N/A</v>
      </c>
      <c r="AE285" s="107" t="e">
        <f t="shared" si="54"/>
        <v>#N/A</v>
      </c>
      <c r="AG285" s="78" t="str">
        <f>IF(SUM(AG287:AG288)&gt;0,AVERAGEIF(AG287:AG288, "&lt;&gt;0"),"")</f>
        <v/>
      </c>
      <c r="AH285" s="1"/>
    </row>
    <row r="286" spans="1:34">
      <c r="A286" s="1"/>
      <c r="B286" s="26"/>
      <c r="C286" s="1"/>
      <c r="D286" s="1"/>
      <c r="F286" s="8"/>
      <c r="G286" s="1"/>
      <c r="H286" s="1"/>
      <c r="I286" s="1"/>
      <c r="J286" s="1"/>
      <c r="K286" s="29"/>
      <c r="AG286" s="1"/>
      <c r="AH286" s="1"/>
    </row>
    <row r="287" spans="1:34">
      <c r="A287" s="1"/>
      <c r="B287" s="26" t="e">
        <f t="shared" si="52"/>
        <v>#VALUE!</v>
      </c>
      <c r="C287" s="789" t="e">
        <f>REPT("|",AG287*14)</f>
        <v>#VALUE!</v>
      </c>
      <c r="D287" s="790"/>
      <c r="F287" s="8" t="s">
        <v>253</v>
      </c>
      <c r="G287" s="76" t="s">
        <v>381</v>
      </c>
      <c r="H287" s="1"/>
      <c r="I287" s="1"/>
      <c r="J287" s="1"/>
      <c r="K287" s="29"/>
      <c r="L287" t="str">
        <f>IF('(1)'!$Q234&lt;&gt;0,'(1)'!$Q234,"")</f>
        <v/>
      </c>
      <c r="M287" t="str">
        <f>IF('(2)'!$Q234&lt;&gt;0,'(2)'!$Q234,"")</f>
        <v/>
      </c>
      <c r="N287" t="str">
        <f>IF('(3)'!$Q234&lt;&gt;0,'(3)'!$Q234,"")</f>
        <v/>
      </c>
      <c r="O287" t="str">
        <f>IF('(4)'!$Q234&lt;&gt;0,'(4)'!$Q234,"")</f>
        <v/>
      </c>
      <c r="P287" t="str">
        <f>IF('(5)'!$Q234&lt;&gt;0,'(5)'!$Q234,"")</f>
        <v/>
      </c>
      <c r="Q287" t="str">
        <f>IF('(6)'!$Q234&lt;&gt;0,'(6)'!$Q234,"")</f>
        <v/>
      </c>
      <c r="R287" t="str">
        <f>IF('(7)'!$Q234&lt;&gt;0,'(7)'!$Q234,"")</f>
        <v/>
      </c>
      <c r="S287" t="str">
        <f>IF('(8)'!$Q234&lt;&gt;0,'(8)'!$Q234,"")</f>
        <v/>
      </c>
      <c r="T287" t="str">
        <f>IF('(9)'!$Q234&lt;&gt;0,'(9)'!$Q234,"")</f>
        <v/>
      </c>
      <c r="U287" t="str">
        <f>IF('(10)'!$Q234&lt;&gt;0,'(10)'!$Q234,"")</f>
        <v/>
      </c>
      <c r="V287" t="str">
        <f>IF('(11)'!$Q234&lt;&gt;0,'(11)'!$Q234,"")</f>
        <v/>
      </c>
      <c r="W287" t="str">
        <f>IF('(12)'!$Q234&lt;&gt;0,'(12)'!$Q234,"")</f>
        <v/>
      </c>
      <c r="X287" t="str">
        <f>IF('(13)'!$Q234&lt;&gt;0,'(13)'!$Q234,"")</f>
        <v/>
      </c>
      <c r="Y287" t="str">
        <f>IF('(14)'!$Q234&lt;&gt;0,'(14)'!$Q234,"")</f>
        <v/>
      </c>
      <c r="Z287" t="str">
        <f>IF('(15)'!$Q234&lt;&gt;0,'(15)'!$Q234,"")</f>
        <v/>
      </c>
      <c r="AA287" t="str">
        <f>IF('(16)'!$Q234&lt;&gt;0,'(16)'!$Q234,"")</f>
        <v/>
      </c>
      <c r="AB287" t="str">
        <f>IF('(17)'!$Q234&lt;&gt;0,'(17)'!$Q234,"")</f>
        <v/>
      </c>
      <c r="AC287" t="str">
        <f>IF('(18)'!$Q234&lt;&gt;0,'(18)'!$Q234,"")</f>
        <v/>
      </c>
      <c r="AD287" t="str">
        <f>IF('(19)'!$Q234&lt;&gt;0,'(19)'!$Q234,"")</f>
        <v/>
      </c>
      <c r="AE287" t="str">
        <f>IF('(20)'!$Q234&lt;&gt;0,'(20)'!$Q234,"")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t="str">
        <f>IF('(1)'!$Q235&lt;&gt;0,'(1)'!$Q235,"")</f>
        <v/>
      </c>
      <c r="M288" t="str">
        <f>IF('(2)'!$Q235&lt;&gt;0,'(2)'!$Q235,"")</f>
        <v/>
      </c>
      <c r="N288" t="str">
        <f>IF('(3)'!$Q235&lt;&gt;0,'(3)'!$Q235,"")</f>
        <v/>
      </c>
      <c r="O288" t="str">
        <f>IF('(4)'!$Q235&lt;&gt;0,'(4)'!$Q235,"")</f>
        <v/>
      </c>
      <c r="P288" t="str">
        <f>IF('(5)'!$Q235&lt;&gt;0,'(5)'!$Q235,"")</f>
        <v/>
      </c>
      <c r="Q288" t="str">
        <f>IF('(6)'!$Q235&lt;&gt;0,'(6)'!$Q235,"")</f>
        <v/>
      </c>
      <c r="R288" t="str">
        <f>IF('(7)'!$Q235&lt;&gt;0,'(7)'!$Q235,"")</f>
        <v/>
      </c>
      <c r="S288" t="str">
        <f>IF('(8)'!$Q235&lt;&gt;0,'(8)'!$Q235,"")</f>
        <v/>
      </c>
      <c r="T288" t="str">
        <f>IF('(9)'!$Q235&lt;&gt;0,'(9)'!$Q235,"")</f>
        <v/>
      </c>
      <c r="U288" t="str">
        <f>IF('(10)'!$Q235&lt;&gt;0,'(10)'!$Q235,"")</f>
        <v/>
      </c>
      <c r="V288" t="str">
        <f>IF('(11)'!$Q235&lt;&gt;0,'(11)'!$Q235,"")</f>
        <v/>
      </c>
      <c r="W288" t="str">
        <f>IF('(12)'!$Q235&lt;&gt;0,'(12)'!$Q235,"")</f>
        <v/>
      </c>
      <c r="X288" t="str">
        <f>IF('(13)'!$Q235&lt;&gt;0,'(13)'!$Q235,"")</f>
        <v/>
      </c>
      <c r="Y288" t="str">
        <f>IF('(14)'!$Q235&lt;&gt;0,'(14)'!$Q235,"")</f>
        <v/>
      </c>
      <c r="Z288" t="str">
        <f>IF('(15)'!$Q235&lt;&gt;0,'(15)'!$Q235,"")</f>
        <v/>
      </c>
      <c r="AA288" t="str">
        <f>IF('(16)'!$Q235&lt;&gt;0,'(16)'!$Q235,"")</f>
        <v/>
      </c>
      <c r="AB288" t="str">
        <f>IF('(17)'!$Q235&lt;&gt;0,'(17)'!$Q235,"")</f>
        <v/>
      </c>
      <c r="AC288" t="str">
        <f>IF('(18)'!$Q235&lt;&gt;0,'(18)'!$Q235,"")</f>
        <v/>
      </c>
      <c r="AD288" t="str">
        <f>IF('(19)'!$Q235&lt;&gt;0,'(19)'!$Q235,"")</f>
        <v/>
      </c>
      <c r="AE288" t="str">
        <f>IF('(20)'!$Q235&lt;&gt;0,'(20)'!$Q235,"")</f>
        <v/>
      </c>
      <c r="AG288" s="1" t="str">
        <f>IF(SUM(L288:AE288)=0,"",AVERAGEIF(L288:AE288,"&gt;0"))</f>
        <v/>
      </c>
      <c r="AH288" s="1"/>
    </row>
    <row r="289" spans="1:34" ht="16.5">
      <c r="A289" s="1"/>
      <c r="B289" s="26"/>
      <c r="C289" s="74"/>
      <c r="D289" s="1"/>
      <c r="E289" s="8"/>
      <c r="F289" s="8"/>
      <c r="G289" s="11"/>
      <c r="H289" s="11"/>
      <c r="I289" s="11"/>
      <c r="J289" s="11"/>
      <c r="K289" s="11"/>
      <c r="L289" s="29"/>
      <c r="M289" s="11"/>
      <c r="N289" s="11"/>
      <c r="O289" s="11"/>
      <c r="P289" s="11"/>
      <c r="Q289" s="11"/>
      <c r="R289" s="11"/>
      <c r="S289" s="11"/>
      <c r="T289" s="11"/>
      <c r="U289" s="11"/>
      <c r="V289" s="11"/>
      <c r="W289" s="11"/>
      <c r="X289" s="11"/>
      <c r="Y289" s="11"/>
      <c r="Z289" s="11"/>
      <c r="AA289" s="11"/>
      <c r="AB289" s="11"/>
      <c r="AC289" s="11"/>
      <c r="AD289" s="11"/>
      <c r="AE289" s="11"/>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466" priority="43" stopIfTrue="1">
      <formula>ISERROR(L9)</formula>
    </cfRule>
    <cfRule type="cellIs" dxfId="465"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464" priority="39" stopIfTrue="1">
      <formula>ISERROR(B69)</formula>
    </cfRule>
  </conditionalFormatting>
  <conditionalFormatting sqref="T36:AD38 T42:AD44 T48:AD50 T54:AD56 T60:AD62">
    <cfRule type="containsErrors" dxfId="463" priority="38" stopIfTrue="1">
      <formula>ISERROR(T36)</formula>
    </cfRule>
  </conditionalFormatting>
  <conditionalFormatting sqref="T18:AD20 T24:AD26">
    <cfRule type="containsErrors" dxfId="462" priority="37" stopIfTrue="1">
      <formula>ISERROR(T18)</formula>
    </cfRule>
  </conditionalFormatting>
  <conditionalFormatting sqref="I7:J8">
    <cfRule type="containsErrors" dxfId="461" priority="36" stopIfTrue="1">
      <formula>ISERROR(I7)</formula>
    </cfRule>
  </conditionalFormatting>
  <conditionalFormatting sqref="A14:C17 A22:C26 A31:C36 A41:C48 A53:C54 A59:C62">
    <cfRule type="containsErrors" dxfId="460"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459" priority="34">
      <formula>ISERROR(A67)</formula>
    </cfRule>
  </conditionalFormatting>
  <conditionalFormatting sqref="L67:AE67">
    <cfRule type="containsErrors" dxfId="458" priority="33">
      <formula>ISERROR(L67)</formula>
    </cfRule>
  </conditionalFormatting>
  <conditionalFormatting sqref="L77:AE77">
    <cfRule type="containsErrors" dxfId="457" priority="32">
      <formula>ISERROR(L77)</formula>
    </cfRule>
  </conditionalFormatting>
  <conditionalFormatting sqref="L83:AE83">
    <cfRule type="containsErrors" dxfId="456" priority="31">
      <formula>ISERROR(L83)</formula>
    </cfRule>
  </conditionalFormatting>
  <conditionalFormatting sqref="L88:AE88">
    <cfRule type="containsErrors" dxfId="455" priority="30">
      <formula>ISERROR(L88)</formula>
    </cfRule>
  </conditionalFormatting>
  <conditionalFormatting sqref="L98:AE98">
    <cfRule type="containsErrors" dxfId="454" priority="29">
      <formula>ISERROR(L98)</formula>
    </cfRule>
  </conditionalFormatting>
  <conditionalFormatting sqref="L105:AE105">
    <cfRule type="containsErrors" dxfId="453" priority="28">
      <formula>ISERROR(L105)</formula>
    </cfRule>
  </conditionalFormatting>
  <conditionalFormatting sqref="L109:AE109">
    <cfRule type="containsErrors" dxfId="452" priority="27">
      <formula>ISERROR(L109)</formula>
    </cfRule>
  </conditionalFormatting>
  <conditionalFormatting sqref="L115:AD115">
    <cfRule type="containsErrors" dxfId="451" priority="26">
      <formula>ISERROR(L115)</formula>
    </cfRule>
  </conditionalFormatting>
  <conditionalFormatting sqref="L122:AE122">
    <cfRule type="containsErrors" dxfId="450" priority="25">
      <formula>ISERROR(L122)</formula>
    </cfRule>
  </conditionalFormatting>
  <conditionalFormatting sqref="L131:AE131">
    <cfRule type="containsErrors" dxfId="449" priority="24">
      <formula>ISERROR(L131)</formula>
    </cfRule>
  </conditionalFormatting>
  <conditionalFormatting sqref="L140:AE140">
    <cfRule type="containsErrors" dxfId="448" priority="23">
      <formula>ISERROR(L140)</formula>
    </cfRule>
  </conditionalFormatting>
  <conditionalFormatting sqref="L146:AE146">
    <cfRule type="containsErrors" dxfId="447" priority="22">
      <formula>ISERROR(L146)</formula>
    </cfRule>
  </conditionalFormatting>
  <conditionalFormatting sqref="L155:AE155">
    <cfRule type="containsErrors" dxfId="446" priority="21">
      <formula>ISERROR(L155)</formula>
    </cfRule>
  </conditionalFormatting>
  <conditionalFormatting sqref="L163:AE163">
    <cfRule type="containsErrors" dxfId="445" priority="20">
      <formula>ISERROR(L163)</formula>
    </cfRule>
  </conditionalFormatting>
  <conditionalFormatting sqref="L173:AE173">
    <cfRule type="containsErrors" dxfId="444" priority="19">
      <formula>ISERROR(L173)</formula>
    </cfRule>
  </conditionalFormatting>
  <conditionalFormatting sqref="L185:AE185">
    <cfRule type="containsErrors" dxfId="443" priority="18">
      <formula>ISERROR(L185)</formula>
    </cfRule>
  </conditionalFormatting>
  <conditionalFormatting sqref="L196:AE196">
    <cfRule type="containsErrors" dxfId="442" priority="17">
      <formula>ISERROR(L196)</formula>
    </cfRule>
  </conditionalFormatting>
  <conditionalFormatting sqref="L202:AE202">
    <cfRule type="containsErrors" dxfId="441" priority="16">
      <formula>ISERROR(L202)</formula>
    </cfRule>
  </conditionalFormatting>
  <conditionalFormatting sqref="L207:AE207">
    <cfRule type="containsErrors" dxfId="440" priority="15">
      <formula>ISERROR(L207)</formula>
    </cfRule>
  </conditionalFormatting>
  <conditionalFormatting sqref="L216:AE216">
    <cfRule type="containsErrors" dxfId="439" priority="14">
      <formula>ISERROR(L216)</formula>
    </cfRule>
  </conditionalFormatting>
  <conditionalFormatting sqref="L224:AE224">
    <cfRule type="containsErrors" dxfId="438" priority="13">
      <formula>ISERROR(L224)</formula>
    </cfRule>
  </conditionalFormatting>
  <conditionalFormatting sqref="L230:AE230">
    <cfRule type="containsErrors" dxfId="437" priority="12">
      <formula>ISERROR(L230)</formula>
    </cfRule>
  </conditionalFormatting>
  <conditionalFormatting sqref="L238:AE238">
    <cfRule type="containsErrors" dxfId="436" priority="11">
      <formula>ISERROR(L238)</formula>
    </cfRule>
  </conditionalFormatting>
  <conditionalFormatting sqref="L247:AE247">
    <cfRule type="containsErrors" dxfId="435" priority="10">
      <formula>ISERROR(L247)</formula>
    </cfRule>
  </conditionalFormatting>
  <conditionalFormatting sqref="L254:AE254">
    <cfRule type="containsErrors" dxfId="434" priority="9">
      <formula>ISERROR(L254)</formula>
    </cfRule>
  </conditionalFormatting>
  <conditionalFormatting sqref="L267:AE267">
    <cfRule type="containsErrors" dxfId="433" priority="8">
      <formula>ISERROR(L267)</formula>
    </cfRule>
  </conditionalFormatting>
  <conditionalFormatting sqref="L273:AE273">
    <cfRule type="containsErrors" dxfId="432" priority="7">
      <formula>ISERROR(L273)</formula>
    </cfRule>
  </conditionalFormatting>
  <conditionalFormatting sqref="L280:AE280">
    <cfRule type="containsErrors" dxfId="431" priority="6">
      <formula>ISERROR(L280)</formula>
    </cfRule>
  </conditionalFormatting>
  <conditionalFormatting sqref="L285:AE285">
    <cfRule type="containsErrors" dxfId="430"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429" priority="2" stopIfTrue="1" operator="equal">
      <formula>0</formula>
    </cfRule>
  </conditionalFormatting>
  <conditionalFormatting sqref="L1:AE7">
    <cfRule type="cellIs" dxfId="428"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6</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Alyssa</v>
      </c>
      <c r="D4" s="775"/>
      <c r="E4" s="775"/>
      <c r="F4" s="775"/>
      <c r="G4" s="775"/>
      <c r="H4" s="775"/>
      <c r="I4" s="776" t="s">
        <v>119</v>
      </c>
      <c r="J4" s="806">
        <f>VLOOKUP(C4,listes!B5:C28,2,FALSE)</f>
        <v>37839</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0.71209490740740744</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0.15633640288610653</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4.2725694444444446</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4.375</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4.1574074074074074</v>
      </c>
    </row>
    <row r="14" spans="1:39" ht="21" customHeight="1">
      <c r="A14" s="208">
        <f>A67</f>
        <v>0.58333333333333337</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0.75</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3.75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0.72916666666666663</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4.2023809523809526</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4.2023809523809526</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0.66666666666666663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0.6929012345679012</v>
      </c>
      <c r="U24" s="807"/>
      <c r="V24" s="807"/>
      <c r="W24" s="808" t="str">
        <f>REPT("|",AI13*22)</f>
        <v>|||||||||||||||||||||||||||||||||||||||||||||||||||||||||||||||||||||||||||||||||||||||||||</v>
      </c>
      <c r="X24" s="808"/>
      <c r="Y24" s="808"/>
      <c r="Z24" s="808"/>
      <c r="AA24" s="808"/>
      <c r="AB24" s="808"/>
      <c r="AC24" s="808"/>
      <c r="AD24" s="809"/>
      <c r="AE24" s="32"/>
    </row>
    <row r="25" spans="1:35" ht="21" customHeight="1">
      <c r="A25" s="208">
        <f>A115</f>
        <v>0.91666666666666663</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3.5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0.83333333333333326</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3.75</v>
      </c>
      <c r="AH31" s="741"/>
    </row>
    <row r="32" spans="1:35" ht="21" customHeight="1">
      <c r="A32" s="208">
        <f>A140</f>
        <v>0.69444444444444442</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0.58333333333333337</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0.66666666666666663</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4.0999999999999996</v>
      </c>
      <c r="AH35" s="741"/>
      <c r="AI35" s="15"/>
    </row>
    <row r="36" spans="1:35" ht="21" customHeight="1">
      <c r="A36" s="208">
        <f>A173</f>
        <v>0.79629629629629628</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0.625</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0.83333333333333326</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0.66666666666666663</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0.83333333333333337</v>
      </c>
      <c r="U42" s="796"/>
      <c r="V42" s="796"/>
      <c r="W42" s="792" t="str">
        <f>REPT("|",AI17*22)</f>
        <v>||||||||||||||||||||||||||||||||||||||||||||||||||||||||||||||||||||||||||||||||||||||||||||||||||||||||||||||</v>
      </c>
      <c r="X42" s="792"/>
      <c r="Y42" s="792"/>
      <c r="Z42" s="792"/>
      <c r="AA42" s="792"/>
      <c r="AB42" s="792"/>
      <c r="AC42" s="792"/>
      <c r="AD42" s="793"/>
      <c r="AE42" s="32"/>
      <c r="AG42" s="741"/>
      <c r="AH42" s="741"/>
      <c r="AI42" s="23"/>
    </row>
    <row r="43" spans="1:35" ht="21" customHeight="1">
      <c r="A43" s="208">
        <f>A202</f>
        <v>0.70833333333333326</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0.83333333333333326</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0.61111111111111105</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4.166666666666667</v>
      </c>
      <c r="AH45" s="741"/>
      <c r="AI45" s="15"/>
    </row>
    <row r="46" spans="1:35" ht="21" customHeight="1">
      <c r="A46" s="208">
        <f>A224</f>
        <v>0.58333333333333337</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0.66666666666666663</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0.70039682539682546</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0.70039682539682546</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0.58333333333333337</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3</v>
      </c>
      <c r="Q67" s="183" t="e">
        <f t="shared" si="0"/>
        <v>#N/A</v>
      </c>
      <c r="R67" s="183">
        <f t="shared" si="0"/>
        <v>3.6666666666666665</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3.5</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IF('(1)'!$R12&lt;&gt;0,'(1)'!$R12,"")</f>
        <v/>
      </c>
      <c r="M69" s="116" t="str">
        <f>IF('(2)'!$R12&lt;&gt;0,'(2)'!$R12,"")</f>
        <v/>
      </c>
      <c r="N69" s="116" t="str">
        <f>IF('(3)'!$R12&lt;&gt;0,'(3)'!$R12,"")</f>
        <v/>
      </c>
      <c r="O69" s="116" t="str">
        <f>IF('(4)'!$R12&lt;&gt;0,'(4)'!$R12,"")</f>
        <v/>
      </c>
      <c r="P69" s="116" t="str">
        <f>IF('(5)'!$R12&lt;&gt;0,'(5)'!$R12,"")</f>
        <v/>
      </c>
      <c r="Q69" s="116" t="str">
        <f>IF('(6)'!$R12&lt;&gt;0,'(6)'!$R12,"")</f>
        <v/>
      </c>
      <c r="R69" s="116" t="str">
        <f>IF('(7)'!$R12&lt;&gt;0,'(7)'!$R12,"")</f>
        <v/>
      </c>
      <c r="S69" s="116" t="str">
        <f>IF('(8)'!$R12&lt;&gt;0,'(8)'!$R12,"")</f>
        <v/>
      </c>
      <c r="T69" s="116" t="str">
        <f>IF('(9)'!$R12&lt;&gt;0,'(9)'!$R12,"")</f>
        <v/>
      </c>
      <c r="U69" s="116" t="str">
        <f>IF('(10)'!$R12&lt;&gt;0,'(10)'!$R12,"")</f>
        <v/>
      </c>
      <c r="V69" s="116" t="str">
        <f>IF('(11)'!$R12&lt;&gt;0,'(11)'!$R12,"")</f>
        <v/>
      </c>
      <c r="W69" s="116" t="str">
        <f>IF('(12)'!$R12&lt;&gt;0,'(12)'!$R12,"")</f>
        <v/>
      </c>
      <c r="X69" s="116" t="str">
        <f>IF('(13)'!$R12&lt;&gt;0,'(13)'!$R12,"")</f>
        <v/>
      </c>
      <c r="Y69" s="116" t="str">
        <f>IF('(14)'!$R12&lt;&gt;0,'(14)'!$R12,"")</f>
        <v/>
      </c>
      <c r="Z69" s="116" t="str">
        <f>IF('(15)'!$R12&lt;&gt;0,'(15)'!$R12,"")</f>
        <v/>
      </c>
      <c r="AA69" s="116" t="str">
        <f>IF('(16)'!$R12&lt;&gt;0,'(16)'!$R12,"")</f>
        <v/>
      </c>
      <c r="AB69" s="116" t="str">
        <f>IF('(17)'!$R12&lt;&gt;0,'(17)'!$R12,"")</f>
        <v/>
      </c>
      <c r="AC69" s="116" t="str">
        <f>IF('(18)'!$R12&lt;&gt;0,'(18)'!$R12,"")</f>
        <v/>
      </c>
      <c r="AD69" s="116" t="str">
        <f>IF('(19)'!$R12&lt;&gt;0,'(19)'!$R12,"")</f>
        <v/>
      </c>
      <c r="AE69" s="116" t="str">
        <f>IF('(20)'!$R12&lt;&gt;0,'(20)'!$R12,"")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IF('(1)'!$R13&lt;&gt;0,'(1)'!$R13,"")</f>
        <v/>
      </c>
      <c r="M70" s="116" t="str">
        <f>IF('(2)'!$R13&lt;&gt;0,'(2)'!$R13,"")</f>
        <v/>
      </c>
      <c r="N70" s="116" t="str">
        <f>IF('(3)'!$R13&lt;&gt;0,'(3)'!$R13,"")</f>
        <v/>
      </c>
      <c r="O70" s="116" t="str">
        <f>IF('(4)'!$R13&lt;&gt;0,'(4)'!$R13,"")</f>
        <v/>
      </c>
      <c r="P70" s="116" t="str">
        <f>IF('(5)'!$R13&lt;&gt;0,'(5)'!$R13,"")</f>
        <v/>
      </c>
      <c r="Q70" s="116" t="str">
        <f>IF('(6)'!$R13&lt;&gt;0,'(6)'!$R13,"")</f>
        <v/>
      </c>
      <c r="R70" s="116" t="str">
        <f>IF('(7)'!$R13&lt;&gt;0,'(7)'!$R13,"")</f>
        <v/>
      </c>
      <c r="S70" s="116" t="str">
        <f>IF('(8)'!$R13&lt;&gt;0,'(8)'!$R13,"")</f>
        <v/>
      </c>
      <c r="T70" s="116" t="str">
        <f>IF('(9)'!$R13&lt;&gt;0,'(9)'!$R13,"")</f>
        <v/>
      </c>
      <c r="U70" s="116" t="str">
        <f>IF('(10)'!$R13&lt;&gt;0,'(10)'!$R13,"")</f>
        <v/>
      </c>
      <c r="V70" s="116" t="str">
        <f>IF('(11)'!$R13&lt;&gt;0,'(11)'!$R13,"")</f>
        <v/>
      </c>
      <c r="W70" s="116" t="str">
        <f>IF('(12)'!$R13&lt;&gt;0,'(12)'!$R13,"")</f>
        <v/>
      </c>
      <c r="X70" s="116" t="str">
        <f>IF('(13)'!$R13&lt;&gt;0,'(13)'!$R13,"")</f>
        <v/>
      </c>
      <c r="Y70" s="116" t="str">
        <f>IF('(14)'!$R13&lt;&gt;0,'(14)'!$R13,"")</f>
        <v/>
      </c>
      <c r="Z70" s="116" t="str">
        <f>IF('(15)'!$R13&lt;&gt;0,'(15)'!$R13,"")</f>
        <v/>
      </c>
      <c r="AA70" s="116" t="str">
        <f>IF('(16)'!$R13&lt;&gt;0,'(16)'!$R13,"")</f>
        <v/>
      </c>
      <c r="AB70" s="116" t="str">
        <f>IF('(17)'!$R13&lt;&gt;0,'(17)'!$R13,"")</f>
        <v/>
      </c>
      <c r="AC70" s="116" t="str">
        <f>IF('(18)'!$R13&lt;&gt;0,'(18)'!$R13,"")</f>
        <v/>
      </c>
      <c r="AD70" s="116" t="str">
        <f>IF('(19)'!$R13&lt;&gt;0,'(19)'!$R13,"")</f>
        <v/>
      </c>
      <c r="AE70" s="116" t="str">
        <f>IF('(20)'!$R13&lt;&gt;0,'(20)'!$R13,"")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IF('(1)'!$R14&lt;&gt;0,'(1)'!$R14,"")</f>
        <v/>
      </c>
      <c r="M71" s="116" t="str">
        <f>IF('(2)'!$R14&lt;&gt;0,'(2)'!$R14,"")</f>
        <v/>
      </c>
      <c r="N71" s="116" t="str">
        <f>IF('(3)'!$R14&lt;&gt;0,'(3)'!$R14,"")</f>
        <v/>
      </c>
      <c r="O71" s="116" t="str">
        <f>IF('(4)'!$R14&lt;&gt;0,'(4)'!$R14,"")</f>
        <v/>
      </c>
      <c r="P71" s="116" t="str">
        <f>IF('(5)'!$R14&lt;&gt;0,'(5)'!$R14,"")</f>
        <v/>
      </c>
      <c r="Q71" s="116" t="str">
        <f>IF('(6)'!$R14&lt;&gt;0,'(6)'!$R14,"")</f>
        <v/>
      </c>
      <c r="R71" s="116" t="str">
        <f>IF('(7)'!$R14&lt;&gt;0,'(7)'!$R14,"")</f>
        <v/>
      </c>
      <c r="S71" s="116" t="str">
        <f>IF('(8)'!$R14&lt;&gt;0,'(8)'!$R14,"")</f>
        <v/>
      </c>
      <c r="T71" s="116" t="str">
        <f>IF('(9)'!$R14&lt;&gt;0,'(9)'!$R14,"")</f>
        <v/>
      </c>
      <c r="U71" s="116" t="str">
        <f>IF('(10)'!$R14&lt;&gt;0,'(10)'!$R14,"")</f>
        <v/>
      </c>
      <c r="V71" s="116" t="str">
        <f>IF('(11)'!$R14&lt;&gt;0,'(11)'!$R14,"")</f>
        <v/>
      </c>
      <c r="W71" s="116" t="str">
        <f>IF('(12)'!$R14&lt;&gt;0,'(12)'!$R14,"")</f>
        <v/>
      </c>
      <c r="X71" s="116" t="str">
        <f>IF('(13)'!$R14&lt;&gt;0,'(13)'!$R14,"")</f>
        <v/>
      </c>
      <c r="Y71" s="116" t="str">
        <f>IF('(14)'!$R14&lt;&gt;0,'(14)'!$R14,"")</f>
        <v/>
      </c>
      <c r="Z71" s="116" t="str">
        <f>IF('(15)'!$R14&lt;&gt;0,'(15)'!$R14,"")</f>
        <v/>
      </c>
      <c r="AA71" s="116" t="str">
        <f>IF('(16)'!$R14&lt;&gt;0,'(16)'!$R14,"")</f>
        <v/>
      </c>
      <c r="AB71" s="116" t="str">
        <f>IF('(17)'!$R14&lt;&gt;0,'(17)'!$R14,"")</f>
        <v/>
      </c>
      <c r="AC71" s="116" t="str">
        <f>IF('(18)'!$R14&lt;&gt;0,'(18)'!$R14,"")</f>
        <v/>
      </c>
      <c r="AD71" s="116" t="str">
        <f>IF('(19)'!$R14&lt;&gt;0,'(19)'!$R14,"")</f>
        <v/>
      </c>
      <c r="AE71" s="116" t="str">
        <f>IF('(20)'!$R14&lt;&gt;0,'(20)'!$R14,"")</f>
        <v/>
      </c>
      <c r="AG71" s="1" t="str">
        <f t="shared" si="3"/>
        <v/>
      </c>
      <c r="AH71" s="1"/>
      <c r="AI71" s="1"/>
    </row>
    <row r="72" spans="1:35" ht="16.5">
      <c r="A72" s="1"/>
      <c r="B72" s="26">
        <f t="shared" si="2"/>
        <v>0.5</v>
      </c>
      <c r="C72" s="801" t="str">
        <f t="shared" si="1"/>
        <v>||||||||||||||||||||||||||||||||||||||||||</v>
      </c>
      <c r="D72" s="802"/>
      <c r="F72" s="8" t="s">
        <v>7</v>
      </c>
      <c r="G72" s="13" t="s">
        <v>261</v>
      </c>
      <c r="H72" s="11"/>
      <c r="I72" s="11"/>
      <c r="J72" s="11"/>
      <c r="K72" s="29" t="s">
        <v>7</v>
      </c>
      <c r="L72" s="116" t="str">
        <f>IF('(1)'!$R15&lt;&gt;0,'(1)'!$R15,"")</f>
        <v/>
      </c>
      <c r="M72" s="116" t="str">
        <f>IF('(2)'!$R15&lt;&gt;0,'(2)'!$R15,"")</f>
        <v/>
      </c>
      <c r="N72" s="116" t="str">
        <f>IF('(3)'!$R15&lt;&gt;0,'(3)'!$R15,"")</f>
        <v/>
      </c>
      <c r="O72" s="116" t="str">
        <f>IF('(4)'!$R15&lt;&gt;0,'(4)'!$R15,"")</f>
        <v/>
      </c>
      <c r="P72" s="116" t="str">
        <f>IF('(5)'!$R15&lt;&gt;0,'(5)'!$R15,"")</f>
        <v/>
      </c>
      <c r="Q72" s="116" t="str">
        <f>IF('(6)'!$R15&lt;&gt;0,'(6)'!$R15,"")</f>
        <v/>
      </c>
      <c r="R72" s="116">
        <f>IF('(7)'!$R15&lt;&gt;0,'(7)'!$R15,"")</f>
        <v>3</v>
      </c>
      <c r="S72" s="116" t="str">
        <f>IF('(8)'!$R15&lt;&gt;0,'(8)'!$R15,"")</f>
        <v/>
      </c>
      <c r="T72" s="116" t="str">
        <f>IF('(9)'!$R15&lt;&gt;0,'(9)'!$R15,"")</f>
        <v/>
      </c>
      <c r="U72" s="116" t="str">
        <f>IF('(10)'!$R15&lt;&gt;0,'(10)'!$R15,"")</f>
        <v/>
      </c>
      <c r="V72" s="116" t="str">
        <f>IF('(11)'!$R15&lt;&gt;0,'(11)'!$R15,"")</f>
        <v/>
      </c>
      <c r="W72" s="116" t="str">
        <f>IF('(12)'!$R15&lt;&gt;0,'(12)'!$R15,"")</f>
        <v/>
      </c>
      <c r="X72" s="116" t="str">
        <f>IF('(13)'!$R15&lt;&gt;0,'(13)'!$R15,"")</f>
        <v/>
      </c>
      <c r="Y72" s="116" t="str">
        <f>IF('(14)'!$R15&lt;&gt;0,'(14)'!$R15,"")</f>
        <v/>
      </c>
      <c r="Z72" s="116" t="str">
        <f>IF('(15)'!$R15&lt;&gt;0,'(15)'!$R15,"")</f>
        <v/>
      </c>
      <c r="AA72" s="116" t="str">
        <f>IF('(16)'!$R15&lt;&gt;0,'(16)'!$R15,"")</f>
        <v/>
      </c>
      <c r="AB72" s="116" t="str">
        <f>IF('(17)'!$R15&lt;&gt;0,'(17)'!$R15,"")</f>
        <v/>
      </c>
      <c r="AC72" s="116" t="str">
        <f>IF('(18)'!$R15&lt;&gt;0,'(18)'!$R15,"")</f>
        <v/>
      </c>
      <c r="AD72" s="116" t="str">
        <f>IF('(19)'!$R15&lt;&gt;0,'(19)'!$R15,"")</f>
        <v/>
      </c>
      <c r="AE72" s="116" t="str">
        <f>IF('(20)'!$R15&lt;&gt;0,'(20)'!$R15,"")</f>
        <v/>
      </c>
      <c r="AG72" s="1">
        <f t="shared" si="3"/>
        <v>3</v>
      </c>
      <c r="AH72" s="1"/>
      <c r="AI72" s="1"/>
    </row>
    <row r="73" spans="1:35" ht="16.5">
      <c r="A73" s="1"/>
      <c r="B73" s="26">
        <f t="shared" si="2"/>
        <v>0.58333333333333337</v>
      </c>
      <c r="C73" s="801" t="str">
        <f t="shared" si="1"/>
        <v>|||||||||||||||||||||||||||||||||||||||||||||||||</v>
      </c>
      <c r="D73" s="802"/>
      <c r="F73" s="8" t="s">
        <v>8</v>
      </c>
      <c r="G73" s="13" t="s">
        <v>262</v>
      </c>
      <c r="H73" s="11"/>
      <c r="I73" s="11"/>
      <c r="J73" s="11"/>
      <c r="K73" s="29" t="s">
        <v>8</v>
      </c>
      <c r="L73" s="116" t="str">
        <f>IF('(1)'!$R16&lt;&gt;0,'(1)'!$R16,"")</f>
        <v/>
      </c>
      <c r="M73" s="116" t="str">
        <f>IF('(2)'!$R16&lt;&gt;0,'(2)'!$R16,"")</f>
        <v/>
      </c>
      <c r="N73" s="116" t="str">
        <f>IF('(3)'!$R16&lt;&gt;0,'(3)'!$R16,"")</f>
        <v/>
      </c>
      <c r="O73" s="116" t="str">
        <f>IF('(4)'!$R16&lt;&gt;0,'(4)'!$R16,"")</f>
        <v/>
      </c>
      <c r="P73" s="116">
        <f>IF('(5)'!$R16&lt;&gt;0,'(5)'!$R16,"")</f>
        <v>3</v>
      </c>
      <c r="Q73" s="116" t="str">
        <f>IF('(6)'!$R16&lt;&gt;0,'(6)'!$R16,"")</f>
        <v/>
      </c>
      <c r="R73" s="116">
        <f>IF('(7)'!$R16&lt;&gt;0,'(7)'!$R16,"")</f>
        <v>4</v>
      </c>
      <c r="S73" s="116" t="str">
        <f>IF('(8)'!$R16&lt;&gt;0,'(8)'!$R16,"")</f>
        <v/>
      </c>
      <c r="T73" s="116" t="str">
        <f>IF('(9)'!$R16&lt;&gt;0,'(9)'!$R16,"")</f>
        <v/>
      </c>
      <c r="U73" s="116" t="str">
        <f>IF('(10)'!$R16&lt;&gt;0,'(10)'!$R16,"")</f>
        <v/>
      </c>
      <c r="V73" s="116" t="str">
        <f>IF('(11)'!$R16&lt;&gt;0,'(11)'!$R16,"")</f>
        <v/>
      </c>
      <c r="W73" s="116" t="str">
        <f>IF('(12)'!$R16&lt;&gt;0,'(12)'!$R16,"")</f>
        <v/>
      </c>
      <c r="X73" s="116" t="str">
        <f>IF('(13)'!$R16&lt;&gt;0,'(13)'!$R16,"")</f>
        <v/>
      </c>
      <c r="Y73" s="116" t="str">
        <f>IF('(14)'!$R16&lt;&gt;0,'(14)'!$R16,"")</f>
        <v/>
      </c>
      <c r="Z73" s="116" t="str">
        <f>IF('(15)'!$R16&lt;&gt;0,'(15)'!$R16,"")</f>
        <v/>
      </c>
      <c r="AA73" s="116" t="str">
        <f>IF('(16)'!$R16&lt;&gt;0,'(16)'!$R16,"")</f>
        <v/>
      </c>
      <c r="AB73" s="116" t="str">
        <f>IF('(17)'!$R16&lt;&gt;0,'(17)'!$R16,"")</f>
        <v/>
      </c>
      <c r="AC73" s="116" t="str">
        <f>IF('(18)'!$R16&lt;&gt;0,'(18)'!$R16,"")</f>
        <v/>
      </c>
      <c r="AD73" s="116" t="str">
        <f>IF('(19)'!$R16&lt;&gt;0,'(19)'!$R16,"")</f>
        <v/>
      </c>
      <c r="AE73" s="116" t="str">
        <f>IF('(20)'!$R16&lt;&gt;0,'(20)'!$R16,"")</f>
        <v/>
      </c>
      <c r="AG73" s="1">
        <f t="shared" si="3"/>
        <v>3.5</v>
      </c>
      <c r="AH73" s="1"/>
      <c r="AI73" s="1"/>
    </row>
    <row r="74" spans="1:35" ht="16.5">
      <c r="A74" s="1"/>
      <c r="B74" s="26">
        <f t="shared" si="2"/>
        <v>0.66666666666666663</v>
      </c>
      <c r="C74" s="801" t="str">
        <f t="shared" si="1"/>
        <v>||||||||||||||||||||||||||||||||||||||||||||||||||||||||</v>
      </c>
      <c r="D74" s="802"/>
      <c r="F74" s="8" t="s">
        <v>9</v>
      </c>
      <c r="G74" s="13" t="s">
        <v>263</v>
      </c>
      <c r="H74" s="11"/>
      <c r="I74" s="11"/>
      <c r="J74" s="11"/>
      <c r="K74" s="29" t="s">
        <v>9</v>
      </c>
      <c r="L74" s="116" t="str">
        <f>IF('(1)'!$R17&lt;&gt;0,'(1)'!$R17,"")</f>
        <v/>
      </c>
      <c r="M74" s="116" t="str">
        <f>IF('(2)'!$R17&lt;&gt;0,'(2)'!$R17,"")</f>
        <v/>
      </c>
      <c r="N74" s="116" t="str">
        <f>IF('(3)'!$R17&lt;&gt;0,'(3)'!$R17,"")</f>
        <v/>
      </c>
      <c r="O74" s="116" t="str">
        <f>IF('(4)'!$R17&lt;&gt;0,'(4)'!$R17,"")</f>
        <v/>
      </c>
      <c r="P74" s="116" t="str">
        <f>IF('(5)'!$R17&lt;&gt;0,'(5)'!$R17,"")</f>
        <v/>
      </c>
      <c r="Q74" s="116" t="str">
        <f>IF('(6)'!$R17&lt;&gt;0,'(6)'!$R17,"")</f>
        <v/>
      </c>
      <c r="R74" s="116">
        <f>IF('(7)'!$R17&lt;&gt;0,'(7)'!$R17,"")</f>
        <v>4</v>
      </c>
      <c r="S74" s="116" t="str">
        <f>IF('(8)'!$R17&lt;&gt;0,'(8)'!$R17,"")</f>
        <v/>
      </c>
      <c r="T74" s="116" t="str">
        <f>IF('(9)'!$R17&lt;&gt;0,'(9)'!$R17,"")</f>
        <v/>
      </c>
      <c r="U74" s="116" t="str">
        <f>IF('(10)'!$R17&lt;&gt;0,'(10)'!$R17,"")</f>
        <v/>
      </c>
      <c r="V74" s="116" t="str">
        <f>IF('(11)'!$R17&lt;&gt;0,'(11)'!$R17,"")</f>
        <v/>
      </c>
      <c r="W74" s="116" t="str">
        <f>IF('(12)'!$R17&lt;&gt;0,'(12)'!$R17,"")</f>
        <v/>
      </c>
      <c r="X74" s="116" t="str">
        <f>IF('(13)'!$R17&lt;&gt;0,'(13)'!$R17,"")</f>
        <v/>
      </c>
      <c r="Y74" s="116" t="str">
        <f>IF('(14)'!$R17&lt;&gt;0,'(14)'!$R17,"")</f>
        <v/>
      </c>
      <c r="Z74" s="116" t="str">
        <f>IF('(15)'!$R17&lt;&gt;0,'(15)'!$R17,"")</f>
        <v/>
      </c>
      <c r="AA74" s="116" t="str">
        <f>IF('(16)'!$R17&lt;&gt;0,'(16)'!$R17,"")</f>
        <v/>
      </c>
      <c r="AB74" s="116" t="str">
        <f>IF('(17)'!$R17&lt;&gt;0,'(17)'!$R17,"")</f>
        <v/>
      </c>
      <c r="AC74" s="116" t="str">
        <f>IF('(18)'!$R17&lt;&gt;0,'(18)'!$R17,"")</f>
        <v/>
      </c>
      <c r="AD74" s="116" t="str">
        <f>IF('(19)'!$R17&lt;&gt;0,'(19)'!$R17,"")</f>
        <v/>
      </c>
      <c r="AE74" s="116" t="str">
        <f>IF('(20)'!$R17&lt;&gt;0,'(20)'!$R17,"")</f>
        <v/>
      </c>
      <c r="AG74" s="1">
        <f t="shared" si="3"/>
        <v>4</v>
      </c>
      <c r="AH74" s="1"/>
      <c r="AI74" s="1"/>
    </row>
    <row r="75" spans="1:35" ht="16.5">
      <c r="A75" s="1"/>
      <c r="B75" s="26" t="e">
        <f t="shared" si="2"/>
        <v>#VALUE!</v>
      </c>
      <c r="C75" s="801" t="e">
        <f t="shared" si="1"/>
        <v>#VALUE!</v>
      </c>
      <c r="D75" s="802"/>
      <c r="F75" s="8" t="s">
        <v>10</v>
      </c>
      <c r="G75" s="13" t="s">
        <v>264</v>
      </c>
      <c r="H75" s="11"/>
      <c r="I75" s="11"/>
      <c r="J75" s="11"/>
      <c r="K75" s="29" t="s">
        <v>10</v>
      </c>
      <c r="L75" s="116" t="str">
        <f>IF('(1)'!$R18&lt;&gt;0,'(1)'!$R18,"")</f>
        <v/>
      </c>
      <c r="M75" s="116" t="str">
        <f>IF('(2)'!$R18&lt;&gt;0,'(2)'!$R18,"")</f>
        <v/>
      </c>
      <c r="N75" s="116" t="str">
        <f>IF('(3)'!$R18&lt;&gt;0,'(3)'!$R18,"")</f>
        <v/>
      </c>
      <c r="O75" s="116" t="str">
        <f>IF('(4)'!$R18&lt;&gt;0,'(4)'!$R18,"")</f>
        <v/>
      </c>
      <c r="P75" s="116" t="str">
        <f>IF('(5)'!$R18&lt;&gt;0,'(5)'!$R18,"")</f>
        <v/>
      </c>
      <c r="Q75" s="116" t="str">
        <f>IF('(6)'!$R18&lt;&gt;0,'(6)'!$R18,"")</f>
        <v/>
      </c>
      <c r="R75" s="116" t="str">
        <f>IF('(7)'!$R18&lt;&gt;0,'(7)'!$R18,"")</f>
        <v/>
      </c>
      <c r="S75" s="116" t="str">
        <f>IF('(8)'!$R18&lt;&gt;0,'(8)'!$R18,"")</f>
        <v/>
      </c>
      <c r="T75" s="116" t="str">
        <f>IF('(9)'!$R18&lt;&gt;0,'(9)'!$R18,"")</f>
        <v/>
      </c>
      <c r="U75" s="116" t="str">
        <f>IF('(10)'!$R18&lt;&gt;0,'(10)'!$R18,"")</f>
        <v/>
      </c>
      <c r="V75" s="116" t="str">
        <f>IF('(11)'!$R18&lt;&gt;0,'(11)'!$R18,"")</f>
        <v/>
      </c>
      <c r="W75" s="116" t="str">
        <f>IF('(12)'!$R18&lt;&gt;0,'(12)'!$R18,"")</f>
        <v/>
      </c>
      <c r="X75" s="116" t="str">
        <f>IF('(13)'!$R18&lt;&gt;0,'(13)'!$R18,"")</f>
        <v/>
      </c>
      <c r="Y75" s="116" t="str">
        <f>IF('(14)'!$R18&lt;&gt;0,'(14)'!$R18,"")</f>
        <v/>
      </c>
      <c r="Z75" s="116" t="str">
        <f>IF('(15)'!$R18&lt;&gt;0,'(15)'!$R18,"")</f>
        <v/>
      </c>
      <c r="AA75" s="116" t="str">
        <f>IF('(16)'!$R18&lt;&gt;0,'(16)'!$R18,"")</f>
        <v/>
      </c>
      <c r="AB75" s="116" t="str">
        <f>IF('(17)'!$R18&lt;&gt;0,'(17)'!$R18,"")</f>
        <v/>
      </c>
      <c r="AC75" s="116" t="str">
        <f>IF('(18)'!$R18&lt;&gt;0,'(18)'!$R18,"")</f>
        <v/>
      </c>
      <c r="AD75" s="116" t="str">
        <f>IF('(19)'!$R18&lt;&gt;0,'(19)'!$R18,"")</f>
        <v/>
      </c>
      <c r="AE75" s="116" t="str">
        <f>IF('(20)'!$R18&lt;&gt;0,'(20)'!$R18,"")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0.75</v>
      </c>
      <c r="B77" s="756" t="str">
        <f>REPT("|",AG77*14)</f>
        <v>|||||||||||||||||||||||||||||||||||||||||||||||||||||||||||||||</v>
      </c>
      <c r="C77" s="784"/>
      <c r="D77" s="9" t="s">
        <v>89</v>
      </c>
      <c r="F77" s="1" t="s">
        <v>132</v>
      </c>
      <c r="K77" s="29"/>
      <c r="L77" s="183" t="e">
        <f>IF(SUM(L79:L81)&gt;0,AVERAGEIF(L79:L81, "&lt;&gt;0"),NA())</f>
        <v>#N/A</v>
      </c>
      <c r="M77" s="183" t="e">
        <f t="shared" ref="M77:AE77" si="4">IF(SUM(M79:M81)&gt;0,AVERAGEIF(M79:M81, "&lt;&gt;0"),NA())</f>
        <v>#N/A</v>
      </c>
      <c r="N77" s="183" t="e">
        <f t="shared" si="4"/>
        <v>#N/A</v>
      </c>
      <c r="O77" s="183">
        <f t="shared" si="4"/>
        <v>4</v>
      </c>
      <c r="P77" s="183">
        <f t="shared" si="4"/>
        <v>6</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4.5</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0.83333333333333326</v>
      </c>
      <c r="C79" s="789" t="str">
        <f>REPT("|",AG79*14)</f>
        <v>||||||||||||||||||||||||||||||||||||||||||||||||||||||||||||||||||||||</v>
      </c>
      <c r="D79" s="790"/>
      <c r="F79" s="8" t="s">
        <v>1</v>
      </c>
      <c r="G79" s="13" t="s">
        <v>265</v>
      </c>
      <c r="H79" s="11"/>
      <c r="I79" s="11"/>
      <c r="J79" s="11"/>
      <c r="K79" s="29" t="s">
        <v>1</v>
      </c>
      <c r="L79" s="116" t="str">
        <f>IF('(1)'!$R22&lt;&gt;0,'(1)'!$R22,"")</f>
        <v/>
      </c>
      <c r="M79" s="116" t="str">
        <f>IF('(2)'!$R22&lt;&gt;0,'(2)'!$R22,"")</f>
        <v/>
      </c>
      <c r="N79" s="116" t="str">
        <f>IF('(3)'!$R22&lt;&gt;0,'(3)'!$R22,"")</f>
        <v/>
      </c>
      <c r="O79" s="116">
        <f>IF('(4)'!$R22&lt;&gt;0,'(4)'!$R22,"")</f>
        <v>4</v>
      </c>
      <c r="P79" s="116">
        <f>IF('(5)'!$R22&lt;&gt;0,'(5)'!$R22,"")</f>
        <v>6</v>
      </c>
      <c r="Q79" s="116" t="str">
        <f>IF('(6)'!$R22&lt;&gt;0,'(6)'!$R22,"")</f>
        <v/>
      </c>
      <c r="R79" s="116" t="str">
        <f>IF('(7)'!$R22&lt;&gt;0,'(7)'!$R22,"")</f>
        <v/>
      </c>
      <c r="S79" s="116" t="str">
        <f>IF('(8)'!$R22&lt;&gt;0,'(8)'!$R22,"")</f>
        <v/>
      </c>
      <c r="T79" s="116" t="str">
        <f>IF('(9)'!$R22&lt;&gt;0,'(9)'!$R22,"")</f>
        <v/>
      </c>
      <c r="U79" s="116" t="str">
        <f>IF('(10)'!$R22&lt;&gt;0,'(10)'!$R22,"")</f>
        <v/>
      </c>
      <c r="V79" s="116" t="str">
        <f>IF('(11)'!$R22&lt;&gt;0,'(11)'!$R22,"")</f>
        <v/>
      </c>
      <c r="W79" s="116" t="str">
        <f>IF('(12)'!$R22&lt;&gt;0,'(12)'!$R22,"")</f>
        <v/>
      </c>
      <c r="X79" s="116" t="str">
        <f>IF('(13)'!$R22&lt;&gt;0,'(13)'!$R22,"")</f>
        <v/>
      </c>
      <c r="Y79" s="116" t="str">
        <f>IF('(14)'!$R22&lt;&gt;0,'(14)'!$R22,"")</f>
        <v/>
      </c>
      <c r="Z79" s="116" t="str">
        <f>IF('(15)'!$R22&lt;&gt;0,'(15)'!$R22,"")</f>
        <v/>
      </c>
      <c r="AA79" s="116" t="str">
        <f>IF('(16)'!$R22&lt;&gt;0,'(16)'!$R22,"")</f>
        <v/>
      </c>
      <c r="AB79" s="116" t="str">
        <f>IF('(17)'!$R22&lt;&gt;0,'(17)'!$R22,"")</f>
        <v/>
      </c>
      <c r="AC79" s="116" t="str">
        <f>IF('(18)'!$R22&lt;&gt;0,'(18)'!$R22,"")</f>
        <v/>
      </c>
      <c r="AD79" s="116" t="str">
        <f>IF('(19)'!$R22&lt;&gt;0,'(19)'!$R22,"")</f>
        <v/>
      </c>
      <c r="AE79" s="116" t="str">
        <f>IF('(20)'!$R22&lt;&gt;0,'(20)'!$R22,"")</f>
        <v/>
      </c>
      <c r="AG79" s="1">
        <f>IF(SUM(L79:AE79)=0,"",AVERAGEIF(L79:AE79,"&gt;0"))</f>
        <v>5</v>
      </c>
      <c r="AH79" s="1"/>
    </row>
    <row r="80" spans="1:35" ht="16.5">
      <c r="A80" s="1"/>
      <c r="B80" s="26">
        <f>(AG80/60)*10</f>
        <v>0.66666666666666663</v>
      </c>
      <c r="C80" s="789" t="str">
        <f>REPT("|",AG80*14)</f>
        <v>||||||||||||||||||||||||||||||||||||||||||||||||||||||||</v>
      </c>
      <c r="D80" s="790"/>
      <c r="F80" s="8" t="s">
        <v>2</v>
      </c>
      <c r="G80" s="13" t="s">
        <v>266</v>
      </c>
      <c r="H80" s="11"/>
      <c r="I80" s="11"/>
      <c r="J80" s="11"/>
      <c r="K80" s="29" t="s">
        <v>2</v>
      </c>
      <c r="L80" s="116" t="str">
        <f>IF('(1)'!$R23&lt;&gt;0,'(1)'!$R23,"")</f>
        <v/>
      </c>
      <c r="M80" s="116" t="str">
        <f>IF('(2)'!$R23&lt;&gt;0,'(2)'!$R23,"")</f>
        <v/>
      </c>
      <c r="N80" s="116" t="str">
        <f>IF('(3)'!$R23&lt;&gt;0,'(3)'!$R23,"")</f>
        <v/>
      </c>
      <c r="O80" s="116">
        <f>IF('(4)'!$R23&lt;&gt;0,'(4)'!$R23,"")</f>
        <v>4</v>
      </c>
      <c r="P80" s="116" t="str">
        <f>IF('(5)'!$R23&lt;&gt;0,'(5)'!$R23,"")</f>
        <v/>
      </c>
      <c r="Q80" s="116" t="str">
        <f>IF('(6)'!$R23&lt;&gt;0,'(6)'!$R23,"")</f>
        <v/>
      </c>
      <c r="R80" s="116" t="str">
        <f>IF('(7)'!$R23&lt;&gt;0,'(7)'!$R23,"")</f>
        <v/>
      </c>
      <c r="S80" s="116" t="str">
        <f>IF('(8)'!$R23&lt;&gt;0,'(8)'!$R23,"")</f>
        <v/>
      </c>
      <c r="T80" s="116" t="str">
        <f>IF('(9)'!$R23&lt;&gt;0,'(9)'!$R23,"")</f>
        <v/>
      </c>
      <c r="U80" s="116" t="str">
        <f>IF('(10)'!$R23&lt;&gt;0,'(10)'!$R23,"")</f>
        <v/>
      </c>
      <c r="V80" s="116" t="str">
        <f>IF('(11)'!$R23&lt;&gt;0,'(11)'!$R23,"")</f>
        <v/>
      </c>
      <c r="W80" s="116" t="str">
        <f>IF('(12)'!$R23&lt;&gt;0,'(12)'!$R23,"")</f>
        <v/>
      </c>
      <c r="X80" s="116" t="str">
        <f>IF('(13)'!$R23&lt;&gt;0,'(13)'!$R23,"")</f>
        <v/>
      </c>
      <c r="Y80" s="116" t="str">
        <f>IF('(14)'!$R23&lt;&gt;0,'(14)'!$R23,"")</f>
        <v/>
      </c>
      <c r="Z80" s="116" t="str">
        <f>IF('(15)'!$R23&lt;&gt;0,'(15)'!$R23,"")</f>
        <v/>
      </c>
      <c r="AA80" s="116" t="str">
        <f>IF('(16)'!$R23&lt;&gt;0,'(16)'!$R23,"")</f>
        <v/>
      </c>
      <c r="AB80" s="116" t="str">
        <f>IF('(17)'!$R23&lt;&gt;0,'(17)'!$R23,"")</f>
        <v/>
      </c>
      <c r="AC80" s="116" t="str">
        <f>IF('(18)'!$R23&lt;&gt;0,'(18)'!$R23,"")</f>
        <v/>
      </c>
      <c r="AD80" s="116" t="str">
        <f>IF('(19)'!$R23&lt;&gt;0,'(19)'!$R23,"")</f>
        <v/>
      </c>
      <c r="AE80" s="116" t="str">
        <f>IF('(20)'!$R23&lt;&gt;0,'(20)'!$R23,"")</f>
        <v/>
      </c>
      <c r="AG80" s="1">
        <f>IF(SUM(L80:AE80)=0,"",AVERAGEIF(L80:AE80,"&gt;0"))</f>
        <v>4</v>
      </c>
      <c r="AH80" s="1"/>
    </row>
    <row r="81" spans="1:34" ht="16.5">
      <c r="A81" s="1"/>
      <c r="B81" s="26" t="e">
        <f>(AG81/60)*10</f>
        <v>#VALUE!</v>
      </c>
      <c r="C81" s="789" t="e">
        <f>REPT("|",AG81*14)</f>
        <v>#VALUE!</v>
      </c>
      <c r="D81" s="790"/>
      <c r="F81" s="8" t="s">
        <v>3</v>
      </c>
      <c r="G81" s="13" t="s">
        <v>267</v>
      </c>
      <c r="H81" s="11"/>
      <c r="I81" s="11"/>
      <c r="J81" s="11"/>
      <c r="K81" s="29" t="s">
        <v>3</v>
      </c>
      <c r="L81" s="116" t="str">
        <f>IF('(1)'!$R24&lt;&gt;0,'(1)'!$R24,"")</f>
        <v/>
      </c>
      <c r="M81" s="116" t="str">
        <f>IF('(2)'!$R24&lt;&gt;0,'(2)'!$R24,"")</f>
        <v/>
      </c>
      <c r="N81" s="116" t="str">
        <f>IF('(3)'!$R24&lt;&gt;0,'(3)'!$R24,"")</f>
        <v/>
      </c>
      <c r="O81" s="116" t="str">
        <f>IF('(4)'!$R24&lt;&gt;0,'(4)'!$R24,"")</f>
        <v/>
      </c>
      <c r="P81" s="116" t="str">
        <f>IF('(5)'!$R24&lt;&gt;0,'(5)'!$R24,"")</f>
        <v/>
      </c>
      <c r="Q81" s="116" t="str">
        <f>IF('(6)'!$R24&lt;&gt;0,'(6)'!$R24,"")</f>
        <v/>
      </c>
      <c r="R81" s="116" t="str">
        <f>IF('(7)'!$R24&lt;&gt;0,'(7)'!$R24,"")</f>
        <v/>
      </c>
      <c r="S81" s="116" t="str">
        <f>IF('(8)'!$R24&lt;&gt;0,'(8)'!$R24,"")</f>
        <v/>
      </c>
      <c r="T81" s="116" t="str">
        <f>IF('(9)'!$R24&lt;&gt;0,'(9)'!$R24,"")</f>
        <v/>
      </c>
      <c r="U81" s="116" t="str">
        <f>IF('(10)'!$R24&lt;&gt;0,'(10)'!$R24,"")</f>
        <v/>
      </c>
      <c r="V81" s="116" t="str">
        <f>IF('(11)'!$R24&lt;&gt;0,'(11)'!$R24,"")</f>
        <v/>
      </c>
      <c r="W81" s="116" t="str">
        <f>IF('(12)'!$R24&lt;&gt;0,'(12)'!$R24,"")</f>
        <v/>
      </c>
      <c r="X81" s="116" t="str">
        <f>IF('(13)'!$R24&lt;&gt;0,'(13)'!$R24,"")</f>
        <v/>
      </c>
      <c r="Y81" s="116" t="str">
        <f>IF('(14)'!$R24&lt;&gt;0,'(14)'!$R24,"")</f>
        <v/>
      </c>
      <c r="Z81" s="116" t="str">
        <f>IF('(15)'!$R24&lt;&gt;0,'(15)'!$R24,"")</f>
        <v/>
      </c>
      <c r="AA81" s="116" t="str">
        <f>IF('(16)'!$R24&lt;&gt;0,'(16)'!$R24,"")</f>
        <v/>
      </c>
      <c r="AB81" s="116" t="str">
        <f>IF('(17)'!$R24&lt;&gt;0,'(17)'!$R24,"")</f>
        <v/>
      </c>
      <c r="AC81" s="116" t="str">
        <f>IF('(18)'!$R24&lt;&gt;0,'(18)'!$R24,"")</f>
        <v/>
      </c>
      <c r="AD81" s="116" t="str">
        <f>IF('(19)'!$R24&lt;&gt;0,'(19)'!$R24,"")</f>
        <v/>
      </c>
      <c r="AE81" s="116" t="str">
        <f>IF('(20)'!$R24&lt;&gt;0,'(20)'!$R24,"")</f>
        <v/>
      </c>
      <c r="AG81" s="1" t="str">
        <f>IF(SUM(L81:AE81)=0,"",AVERAGEIF(L81:AE81,"&gt;0"))</f>
        <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IF('(1)'!$R28&lt;&gt;0,'(1)'!$R28,"")</f>
        <v/>
      </c>
      <c r="M85" s="116" t="str">
        <f>IF('(2)'!$R28&lt;&gt;0,'(2)'!$R28,"")</f>
        <v/>
      </c>
      <c r="N85" s="116" t="str">
        <f>IF('(3)'!$R28&lt;&gt;0,'(3)'!$R28,"")</f>
        <v/>
      </c>
      <c r="O85" s="116" t="str">
        <f>IF('(4)'!$R28&lt;&gt;0,'(4)'!$R28,"")</f>
        <v/>
      </c>
      <c r="P85" s="116" t="str">
        <f>IF('(5)'!$R28&lt;&gt;0,'(5)'!$R28,"")</f>
        <v/>
      </c>
      <c r="Q85" s="116" t="str">
        <f>IF('(6)'!$R28&lt;&gt;0,'(6)'!$R28,"")</f>
        <v/>
      </c>
      <c r="R85" s="116" t="str">
        <f>IF('(7)'!$R28&lt;&gt;0,'(7)'!$R28,"")</f>
        <v/>
      </c>
      <c r="S85" s="116" t="str">
        <f>IF('(8)'!$R28&lt;&gt;0,'(8)'!$R28,"")</f>
        <v/>
      </c>
      <c r="T85" s="116" t="str">
        <f>IF('(9)'!$R28&lt;&gt;0,'(9)'!$R28,"")</f>
        <v/>
      </c>
      <c r="U85" s="116" t="str">
        <f>IF('(10)'!$R28&lt;&gt;0,'(10)'!$R28,"")</f>
        <v/>
      </c>
      <c r="V85" s="116" t="str">
        <f>IF('(11)'!$R28&lt;&gt;0,'(11)'!$R28,"")</f>
        <v/>
      </c>
      <c r="W85" s="116" t="str">
        <f>IF('(12)'!$R28&lt;&gt;0,'(12)'!$R28,"")</f>
        <v/>
      </c>
      <c r="X85" s="116" t="str">
        <f>IF('(13)'!$R28&lt;&gt;0,'(13)'!$R28,"")</f>
        <v/>
      </c>
      <c r="Y85" s="116" t="str">
        <f>IF('(14)'!$R28&lt;&gt;0,'(14)'!$R28,"")</f>
        <v/>
      </c>
      <c r="Z85" s="116" t="str">
        <f>IF('(15)'!$R28&lt;&gt;0,'(15)'!$R28,"")</f>
        <v/>
      </c>
      <c r="AA85" s="116" t="str">
        <f>IF('(16)'!$R28&lt;&gt;0,'(16)'!$R28,"")</f>
        <v/>
      </c>
      <c r="AB85" s="116" t="str">
        <f>IF('(17)'!$R28&lt;&gt;0,'(17)'!$R28,"")</f>
        <v/>
      </c>
      <c r="AC85" s="116" t="str">
        <f>IF('(18)'!$R28&lt;&gt;0,'(18)'!$R28,"")</f>
        <v/>
      </c>
      <c r="AD85" s="116" t="str">
        <f>IF('(19)'!$R28&lt;&gt;0,'(19)'!$R28,"")</f>
        <v/>
      </c>
      <c r="AE85" s="116" t="str">
        <f>IF('(20)'!$R28&lt;&gt;0,'(20)'!$R28,"")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IF('(1)'!$R29&lt;&gt;0,'(1)'!$R29,"")</f>
        <v/>
      </c>
      <c r="M86" s="116" t="str">
        <f>IF('(2)'!$R29&lt;&gt;0,'(2)'!$R29,"")</f>
        <v/>
      </c>
      <c r="N86" s="116" t="str">
        <f>IF('(3)'!$R29&lt;&gt;0,'(3)'!$R29,"")</f>
        <v/>
      </c>
      <c r="O86" s="116" t="str">
        <f>IF('(4)'!$R29&lt;&gt;0,'(4)'!$R29,"")</f>
        <v/>
      </c>
      <c r="P86" s="116" t="str">
        <f>IF('(5)'!$R29&lt;&gt;0,'(5)'!$R29,"")</f>
        <v/>
      </c>
      <c r="Q86" s="116" t="str">
        <f>IF('(6)'!$R29&lt;&gt;0,'(6)'!$R29,"")</f>
        <v/>
      </c>
      <c r="R86" s="116" t="str">
        <f>IF('(7)'!$R29&lt;&gt;0,'(7)'!$R29,"")</f>
        <v/>
      </c>
      <c r="S86" s="116" t="str">
        <f>IF('(8)'!$R29&lt;&gt;0,'(8)'!$R29,"")</f>
        <v/>
      </c>
      <c r="T86" s="116" t="str">
        <f>IF('(9)'!$R29&lt;&gt;0,'(9)'!$R29,"")</f>
        <v/>
      </c>
      <c r="U86" s="116" t="str">
        <f>IF('(10)'!$R29&lt;&gt;0,'(10)'!$R29,"")</f>
        <v/>
      </c>
      <c r="V86" s="116" t="str">
        <f>IF('(11)'!$R29&lt;&gt;0,'(11)'!$R29,"")</f>
        <v/>
      </c>
      <c r="W86" s="116" t="str">
        <f>IF('(12)'!$R29&lt;&gt;0,'(12)'!$R29,"")</f>
        <v/>
      </c>
      <c r="X86" s="116" t="str">
        <f>IF('(13)'!$R29&lt;&gt;0,'(13)'!$R29,"")</f>
        <v/>
      </c>
      <c r="Y86" s="116" t="str">
        <f>IF('(14)'!$R29&lt;&gt;0,'(14)'!$R29,"")</f>
        <v/>
      </c>
      <c r="Z86" s="116" t="str">
        <f>IF('(15)'!$R29&lt;&gt;0,'(15)'!$R29,"")</f>
        <v/>
      </c>
      <c r="AA86" s="116" t="str">
        <f>IF('(16)'!$R29&lt;&gt;0,'(16)'!$R29,"")</f>
        <v/>
      </c>
      <c r="AB86" s="116" t="str">
        <f>IF('(17)'!$R29&lt;&gt;0,'(17)'!$R29,"")</f>
        <v/>
      </c>
      <c r="AC86" s="116" t="str">
        <f>IF('(18)'!$R29&lt;&gt;0,'(18)'!$R29,"")</f>
        <v/>
      </c>
      <c r="AD86" s="116" t="str">
        <f>IF('(19)'!$R29&lt;&gt;0,'(19)'!$R29,"")</f>
        <v/>
      </c>
      <c r="AE86" s="116" t="str">
        <f>IF('(20)'!$R29&lt;&gt;0,'(20)'!$R29,"")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IF('(1)'!$R33&lt;&gt;0,'(1)'!$R33,"")</f>
        <v/>
      </c>
      <c r="M90" s="116" t="str">
        <f>IF('(2)'!$R33&lt;&gt;0,'(2)'!$R33,"")</f>
        <v/>
      </c>
      <c r="N90" s="116" t="str">
        <f>IF('(3)'!$R33&lt;&gt;0,'(3)'!$R33,"")</f>
        <v/>
      </c>
      <c r="O90" s="116" t="str">
        <f>IF('(4)'!$R33&lt;&gt;0,'(4)'!$R33,"")</f>
        <v/>
      </c>
      <c r="P90" s="116" t="str">
        <f>IF('(5)'!$R33&lt;&gt;0,'(5)'!$R33,"")</f>
        <v/>
      </c>
      <c r="Q90" s="116" t="str">
        <f>IF('(6)'!$R33&lt;&gt;0,'(6)'!$R33,"")</f>
        <v/>
      </c>
      <c r="R90" s="116" t="str">
        <f>IF('(7)'!$R33&lt;&gt;0,'(7)'!$R33,"")</f>
        <v/>
      </c>
      <c r="S90" s="116" t="str">
        <f>IF('(8)'!$R33&lt;&gt;0,'(8)'!$R33,"")</f>
        <v/>
      </c>
      <c r="T90" s="116" t="str">
        <f>IF('(9)'!$R33&lt;&gt;0,'(9)'!$R33,"")</f>
        <v/>
      </c>
      <c r="U90" s="116" t="str">
        <f>IF('(10)'!$R33&lt;&gt;0,'(10)'!$R33,"")</f>
        <v/>
      </c>
      <c r="V90" s="116" t="str">
        <f>IF('(11)'!$R33&lt;&gt;0,'(11)'!$R33,"")</f>
        <v/>
      </c>
      <c r="W90" s="116" t="str">
        <f>IF('(12)'!$R33&lt;&gt;0,'(12)'!$R33,"")</f>
        <v/>
      </c>
      <c r="X90" s="116" t="str">
        <f>IF('(13)'!$R33&lt;&gt;0,'(13)'!$R33,"")</f>
        <v/>
      </c>
      <c r="Y90" s="116" t="str">
        <f>IF('(14)'!$R33&lt;&gt;0,'(14)'!$R33,"")</f>
        <v/>
      </c>
      <c r="Z90" s="116" t="str">
        <f>IF('(15)'!$R33&lt;&gt;0,'(15)'!$R33,"")</f>
        <v/>
      </c>
      <c r="AA90" s="116" t="str">
        <f>IF('(16)'!$R33&lt;&gt;0,'(16)'!$R33,"")</f>
        <v/>
      </c>
      <c r="AB90" s="116" t="str">
        <f>IF('(17)'!$R33&lt;&gt;0,'(17)'!$R33,"")</f>
        <v/>
      </c>
      <c r="AC90" s="116" t="str">
        <f>IF('(18)'!$R33&lt;&gt;0,'(18)'!$R33,"")</f>
        <v/>
      </c>
      <c r="AD90" s="116" t="str">
        <f>IF('(19)'!$R33&lt;&gt;0,'(19)'!$R33,"")</f>
        <v/>
      </c>
      <c r="AE90" s="116" t="str">
        <f>IF('(20)'!$R33&lt;&gt;0,'(20)'!$R33,"")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IF('(1)'!$R34&lt;&gt;0,'(1)'!$R34,"")</f>
        <v/>
      </c>
      <c r="M91" s="116" t="str">
        <f>IF('(2)'!$R34&lt;&gt;0,'(2)'!$R34,"")</f>
        <v/>
      </c>
      <c r="N91" s="116" t="str">
        <f>IF('(3)'!$R34&lt;&gt;0,'(3)'!$R34,"")</f>
        <v/>
      </c>
      <c r="O91" s="116" t="str">
        <f>IF('(4)'!$R34&lt;&gt;0,'(4)'!$R34,"")</f>
        <v/>
      </c>
      <c r="P91" s="116" t="str">
        <f>IF('(5)'!$R34&lt;&gt;0,'(5)'!$R34,"")</f>
        <v/>
      </c>
      <c r="Q91" s="116" t="str">
        <f>IF('(6)'!$R34&lt;&gt;0,'(6)'!$R34,"")</f>
        <v/>
      </c>
      <c r="R91" s="116" t="str">
        <f>IF('(7)'!$R34&lt;&gt;0,'(7)'!$R34,"")</f>
        <v/>
      </c>
      <c r="S91" s="116" t="str">
        <f>IF('(8)'!$R34&lt;&gt;0,'(8)'!$R34,"")</f>
        <v/>
      </c>
      <c r="T91" s="116" t="str">
        <f>IF('(9)'!$R34&lt;&gt;0,'(9)'!$R34,"")</f>
        <v/>
      </c>
      <c r="U91" s="116" t="str">
        <f>IF('(10)'!$R34&lt;&gt;0,'(10)'!$R34,"")</f>
        <v/>
      </c>
      <c r="V91" s="116" t="str">
        <f>IF('(11)'!$R34&lt;&gt;0,'(11)'!$R34,"")</f>
        <v/>
      </c>
      <c r="W91" s="116" t="str">
        <f>IF('(12)'!$R34&lt;&gt;0,'(12)'!$R34,"")</f>
        <v/>
      </c>
      <c r="X91" s="116" t="str">
        <f>IF('(13)'!$R34&lt;&gt;0,'(13)'!$R34,"")</f>
        <v/>
      </c>
      <c r="Y91" s="116" t="str">
        <f>IF('(14)'!$R34&lt;&gt;0,'(14)'!$R34,"")</f>
        <v/>
      </c>
      <c r="Z91" s="116" t="str">
        <f>IF('(15)'!$R34&lt;&gt;0,'(15)'!$R34,"")</f>
        <v/>
      </c>
      <c r="AA91" s="116" t="str">
        <f>IF('(16)'!$R34&lt;&gt;0,'(16)'!$R34,"")</f>
        <v/>
      </c>
      <c r="AB91" s="116" t="str">
        <f>IF('(17)'!$R34&lt;&gt;0,'(17)'!$R34,"")</f>
        <v/>
      </c>
      <c r="AC91" s="116" t="str">
        <f>IF('(18)'!$R34&lt;&gt;0,'(18)'!$R34,"")</f>
        <v/>
      </c>
      <c r="AD91" s="116" t="str">
        <f>IF('(19)'!$R34&lt;&gt;0,'(19)'!$R34,"")</f>
        <v/>
      </c>
      <c r="AE91" s="116" t="str">
        <f>IF('(20)'!$R34&lt;&gt;0,'(20)'!$R34,"")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IF('(1)'!$R35&lt;&gt;0,'(1)'!$R35,"")</f>
        <v/>
      </c>
      <c r="M92" s="116" t="str">
        <f>IF('(2)'!$R35&lt;&gt;0,'(2)'!$R35,"")</f>
        <v/>
      </c>
      <c r="N92" s="116" t="str">
        <f>IF('(3)'!$R35&lt;&gt;0,'(3)'!$R35,"")</f>
        <v/>
      </c>
      <c r="O92" s="116" t="str">
        <f>IF('(4)'!$R35&lt;&gt;0,'(4)'!$R35,"")</f>
        <v/>
      </c>
      <c r="P92" s="116" t="str">
        <f>IF('(5)'!$R35&lt;&gt;0,'(5)'!$R35,"")</f>
        <v/>
      </c>
      <c r="Q92" s="116" t="str">
        <f>IF('(6)'!$R35&lt;&gt;0,'(6)'!$R35,"")</f>
        <v/>
      </c>
      <c r="R92" s="116" t="str">
        <f>IF('(7)'!$R35&lt;&gt;0,'(7)'!$R35,"")</f>
        <v/>
      </c>
      <c r="S92" s="116" t="str">
        <f>IF('(8)'!$R35&lt;&gt;0,'(8)'!$R35,"")</f>
        <v/>
      </c>
      <c r="T92" s="116" t="str">
        <f>IF('(9)'!$R35&lt;&gt;0,'(9)'!$R35,"")</f>
        <v/>
      </c>
      <c r="U92" s="116" t="str">
        <f>IF('(10)'!$R35&lt;&gt;0,'(10)'!$R35,"")</f>
        <v/>
      </c>
      <c r="V92" s="116" t="str">
        <f>IF('(11)'!$R35&lt;&gt;0,'(11)'!$R35,"")</f>
        <v/>
      </c>
      <c r="W92" s="116" t="str">
        <f>IF('(12)'!$R35&lt;&gt;0,'(12)'!$R35,"")</f>
        <v/>
      </c>
      <c r="X92" s="116" t="str">
        <f>IF('(13)'!$R35&lt;&gt;0,'(13)'!$R35,"")</f>
        <v/>
      </c>
      <c r="Y92" s="116" t="str">
        <f>IF('(14)'!$R35&lt;&gt;0,'(14)'!$R35,"")</f>
        <v/>
      </c>
      <c r="Z92" s="116" t="str">
        <f>IF('(15)'!$R35&lt;&gt;0,'(15)'!$R35,"")</f>
        <v/>
      </c>
      <c r="AA92" s="116" t="str">
        <f>IF('(16)'!$R35&lt;&gt;0,'(16)'!$R35,"")</f>
        <v/>
      </c>
      <c r="AB92" s="116" t="str">
        <f>IF('(17)'!$R35&lt;&gt;0,'(17)'!$R35,"")</f>
        <v/>
      </c>
      <c r="AC92" s="116" t="str">
        <f>IF('(18)'!$R35&lt;&gt;0,'(18)'!$R35,"")</f>
        <v/>
      </c>
      <c r="AD92" s="116" t="str">
        <f>IF('(19)'!$R35&lt;&gt;0,'(19)'!$R35,"")</f>
        <v/>
      </c>
      <c r="AE92" s="116" t="str">
        <f>IF('(20)'!$R35&lt;&gt;0,'(20)'!$R35,"")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IF('(1)'!$R36&lt;&gt;0,'(1)'!$R36,"")</f>
        <v/>
      </c>
      <c r="M93" s="116" t="str">
        <f>IF('(2)'!$R36&lt;&gt;0,'(2)'!$R36,"")</f>
        <v/>
      </c>
      <c r="N93" s="116" t="str">
        <f>IF('(3)'!$R36&lt;&gt;0,'(3)'!$R36,"")</f>
        <v/>
      </c>
      <c r="O93" s="116" t="str">
        <f>IF('(4)'!$R36&lt;&gt;0,'(4)'!$R36,"")</f>
        <v/>
      </c>
      <c r="P93" s="116" t="str">
        <f>IF('(5)'!$R36&lt;&gt;0,'(5)'!$R36,"")</f>
        <v/>
      </c>
      <c r="Q93" s="116" t="str">
        <f>IF('(6)'!$R36&lt;&gt;0,'(6)'!$R36,"")</f>
        <v/>
      </c>
      <c r="R93" s="116" t="str">
        <f>IF('(7)'!$R36&lt;&gt;0,'(7)'!$R36,"")</f>
        <v/>
      </c>
      <c r="S93" s="116" t="str">
        <f>IF('(8)'!$R36&lt;&gt;0,'(8)'!$R36,"")</f>
        <v/>
      </c>
      <c r="T93" s="116" t="str">
        <f>IF('(9)'!$R36&lt;&gt;0,'(9)'!$R36,"")</f>
        <v/>
      </c>
      <c r="U93" s="116" t="str">
        <f>IF('(10)'!$R36&lt;&gt;0,'(10)'!$R36,"")</f>
        <v/>
      </c>
      <c r="V93" s="116" t="str">
        <f>IF('(11)'!$R36&lt;&gt;0,'(11)'!$R36,"")</f>
        <v/>
      </c>
      <c r="W93" s="116" t="str">
        <f>IF('(12)'!$R36&lt;&gt;0,'(12)'!$R36,"")</f>
        <v/>
      </c>
      <c r="X93" s="116" t="str">
        <f>IF('(13)'!$R36&lt;&gt;0,'(13)'!$R36,"")</f>
        <v/>
      </c>
      <c r="Y93" s="116" t="str">
        <f>IF('(14)'!$R36&lt;&gt;0,'(14)'!$R36,"")</f>
        <v/>
      </c>
      <c r="Z93" s="116" t="str">
        <f>IF('(15)'!$R36&lt;&gt;0,'(15)'!$R36,"")</f>
        <v/>
      </c>
      <c r="AA93" s="116" t="str">
        <f>IF('(16)'!$R36&lt;&gt;0,'(16)'!$R36,"")</f>
        <v/>
      </c>
      <c r="AB93" s="116" t="str">
        <f>IF('(17)'!$R36&lt;&gt;0,'(17)'!$R36,"")</f>
        <v/>
      </c>
      <c r="AC93" s="116" t="str">
        <f>IF('(18)'!$R36&lt;&gt;0,'(18)'!$R36,"")</f>
        <v/>
      </c>
      <c r="AD93" s="116" t="str">
        <f>IF('(19)'!$R36&lt;&gt;0,'(19)'!$R36,"")</f>
        <v/>
      </c>
      <c r="AE93" s="116" t="str">
        <f>IF('(20)'!$R36&lt;&gt;0,'(20)'!$R36,"")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IF('(1)'!$R37&lt;&gt;0,'(1)'!$R37,"")</f>
        <v/>
      </c>
      <c r="M94" s="116" t="str">
        <f>IF('(2)'!$R37&lt;&gt;0,'(2)'!$R37,"")</f>
        <v/>
      </c>
      <c r="N94" s="116" t="str">
        <f>IF('(3)'!$R37&lt;&gt;0,'(3)'!$R37,"")</f>
        <v/>
      </c>
      <c r="O94" s="116" t="str">
        <f>IF('(4)'!$R37&lt;&gt;0,'(4)'!$R37,"")</f>
        <v/>
      </c>
      <c r="P94" s="116" t="str">
        <f>IF('(5)'!$R37&lt;&gt;0,'(5)'!$R37,"")</f>
        <v/>
      </c>
      <c r="Q94" s="116" t="str">
        <f>IF('(6)'!$R37&lt;&gt;0,'(6)'!$R37,"")</f>
        <v/>
      </c>
      <c r="R94" s="116" t="str">
        <f>IF('(7)'!$R37&lt;&gt;0,'(7)'!$R37,"")</f>
        <v/>
      </c>
      <c r="S94" s="116" t="str">
        <f>IF('(8)'!$R37&lt;&gt;0,'(8)'!$R37,"")</f>
        <v/>
      </c>
      <c r="T94" s="116" t="str">
        <f>IF('(9)'!$R37&lt;&gt;0,'(9)'!$R37,"")</f>
        <v/>
      </c>
      <c r="U94" s="116" t="str">
        <f>IF('(10)'!$R37&lt;&gt;0,'(10)'!$R37,"")</f>
        <v/>
      </c>
      <c r="V94" s="116" t="str">
        <f>IF('(11)'!$R37&lt;&gt;0,'(11)'!$R37,"")</f>
        <v/>
      </c>
      <c r="W94" s="116" t="str">
        <f>IF('(12)'!$R37&lt;&gt;0,'(12)'!$R37,"")</f>
        <v/>
      </c>
      <c r="X94" s="116" t="str">
        <f>IF('(13)'!$R37&lt;&gt;0,'(13)'!$R37,"")</f>
        <v/>
      </c>
      <c r="Y94" s="116" t="str">
        <f>IF('(14)'!$R37&lt;&gt;0,'(14)'!$R37,"")</f>
        <v/>
      </c>
      <c r="Z94" s="116" t="str">
        <f>IF('(15)'!$R37&lt;&gt;0,'(15)'!$R37,"")</f>
        <v/>
      </c>
      <c r="AA94" s="116" t="str">
        <f>IF('(16)'!$R37&lt;&gt;0,'(16)'!$R37,"")</f>
        <v/>
      </c>
      <c r="AB94" s="116" t="str">
        <f>IF('(17)'!$R37&lt;&gt;0,'(17)'!$R37,"")</f>
        <v/>
      </c>
      <c r="AC94" s="116" t="str">
        <f>IF('(18)'!$R37&lt;&gt;0,'(18)'!$R37,"")</f>
        <v/>
      </c>
      <c r="AD94" s="116" t="str">
        <f>IF('(19)'!$R37&lt;&gt;0,'(19)'!$R37,"")</f>
        <v/>
      </c>
      <c r="AE94" s="116" t="str">
        <f>IF('(20)'!$R37&lt;&gt;0,'(20)'!$R37,"")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IF('(1)'!$R43&lt;&gt;0,'(1)'!$R43,"")</f>
        <v/>
      </c>
      <c r="M100" s="116" t="str">
        <f>IF('(2)'!$R43&lt;&gt;0,'(2)'!$R43,"")</f>
        <v/>
      </c>
      <c r="N100" s="116" t="str">
        <f>IF('(3)'!$R43&lt;&gt;0,'(3)'!$R43,"")</f>
        <v/>
      </c>
      <c r="O100" s="116" t="str">
        <f>IF('(4)'!$R43&lt;&gt;0,'(4)'!$R43,"")</f>
        <v/>
      </c>
      <c r="P100" s="116" t="str">
        <f>IF('(5)'!$R43&lt;&gt;0,'(5)'!$R43,"")</f>
        <v/>
      </c>
      <c r="Q100" s="116" t="str">
        <f>IF('(6)'!$R43&lt;&gt;0,'(6)'!$R43,"")</f>
        <v/>
      </c>
      <c r="R100" s="116" t="str">
        <f>IF('(7)'!$R43&lt;&gt;0,'(7)'!$R43,"")</f>
        <v/>
      </c>
      <c r="S100" s="116" t="str">
        <f>IF('(8)'!$R43&lt;&gt;0,'(8)'!$R43,"")</f>
        <v/>
      </c>
      <c r="T100" s="116" t="str">
        <f>IF('(9)'!$R43&lt;&gt;0,'(9)'!$R43,"")</f>
        <v/>
      </c>
      <c r="U100" s="116" t="str">
        <f>IF('(10)'!$R43&lt;&gt;0,'(10)'!$R43,"")</f>
        <v/>
      </c>
      <c r="V100" s="116" t="str">
        <f>IF('(11)'!$R43&lt;&gt;0,'(11)'!$R43,"")</f>
        <v/>
      </c>
      <c r="W100" s="116" t="str">
        <f>IF('(12)'!$R43&lt;&gt;0,'(12)'!$R43,"")</f>
        <v/>
      </c>
      <c r="X100" s="116" t="str">
        <f>IF('(13)'!$R43&lt;&gt;0,'(13)'!$R43,"")</f>
        <v/>
      </c>
      <c r="Y100" s="116" t="str">
        <f>IF('(14)'!$R43&lt;&gt;0,'(14)'!$R43,"")</f>
        <v/>
      </c>
      <c r="Z100" s="116" t="str">
        <f>IF('(15)'!$R43&lt;&gt;0,'(15)'!$R43,"")</f>
        <v/>
      </c>
      <c r="AA100" s="116" t="str">
        <f>IF('(16)'!$R43&lt;&gt;0,'(16)'!$R43,"")</f>
        <v/>
      </c>
      <c r="AB100" s="116" t="str">
        <f>IF('(17)'!$R43&lt;&gt;0,'(17)'!$R43,"")</f>
        <v/>
      </c>
      <c r="AC100" s="116" t="str">
        <f>IF('(18)'!$R43&lt;&gt;0,'(18)'!$R43,"")</f>
        <v/>
      </c>
      <c r="AD100" s="116" t="str">
        <f>IF('(19)'!$R43&lt;&gt;0,'(19)'!$R43,"")</f>
        <v/>
      </c>
      <c r="AE100" s="116" t="str">
        <f>IF('(20)'!$R43&lt;&gt;0,'(20)'!$R43,"")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IF('(1)'!$R44&lt;&gt;0,'(1)'!$R44,"")</f>
        <v/>
      </c>
      <c r="M101" s="116" t="str">
        <f>IF('(2)'!$R44&lt;&gt;0,'(2)'!$R44,"")</f>
        <v/>
      </c>
      <c r="N101" s="116" t="str">
        <f>IF('(3)'!$R44&lt;&gt;0,'(3)'!$R44,"")</f>
        <v/>
      </c>
      <c r="O101" s="116" t="str">
        <f>IF('(4)'!$R44&lt;&gt;0,'(4)'!$R44,"")</f>
        <v/>
      </c>
      <c r="P101" s="116" t="str">
        <f>IF('(5)'!$R44&lt;&gt;0,'(5)'!$R44,"")</f>
        <v/>
      </c>
      <c r="Q101" s="116" t="str">
        <f>IF('(6)'!$R44&lt;&gt;0,'(6)'!$R44,"")</f>
        <v/>
      </c>
      <c r="R101" s="116" t="str">
        <f>IF('(7)'!$R44&lt;&gt;0,'(7)'!$R44,"")</f>
        <v/>
      </c>
      <c r="S101" s="116" t="str">
        <f>IF('(8)'!$R44&lt;&gt;0,'(8)'!$R44,"")</f>
        <v/>
      </c>
      <c r="T101" s="116" t="str">
        <f>IF('(9)'!$R44&lt;&gt;0,'(9)'!$R44,"")</f>
        <v/>
      </c>
      <c r="U101" s="116" t="str">
        <f>IF('(10)'!$R44&lt;&gt;0,'(10)'!$R44,"")</f>
        <v/>
      </c>
      <c r="V101" s="116" t="str">
        <f>IF('(11)'!$R44&lt;&gt;0,'(11)'!$R44,"")</f>
        <v/>
      </c>
      <c r="W101" s="116" t="str">
        <f>IF('(12)'!$R44&lt;&gt;0,'(12)'!$R44,"")</f>
        <v/>
      </c>
      <c r="X101" s="116" t="str">
        <f>IF('(13)'!$R44&lt;&gt;0,'(13)'!$R44,"")</f>
        <v/>
      </c>
      <c r="Y101" s="116" t="str">
        <f>IF('(14)'!$R44&lt;&gt;0,'(14)'!$R44,"")</f>
        <v/>
      </c>
      <c r="Z101" s="116" t="str">
        <f>IF('(15)'!$R44&lt;&gt;0,'(15)'!$R44,"")</f>
        <v/>
      </c>
      <c r="AA101" s="116" t="str">
        <f>IF('(16)'!$R44&lt;&gt;0,'(16)'!$R44,"")</f>
        <v/>
      </c>
      <c r="AB101" s="116" t="str">
        <f>IF('(17)'!$R44&lt;&gt;0,'(17)'!$R44,"")</f>
        <v/>
      </c>
      <c r="AC101" s="116" t="str">
        <f>IF('(18)'!$R44&lt;&gt;0,'(18)'!$R44,"")</f>
        <v/>
      </c>
      <c r="AD101" s="116" t="str">
        <f>IF('(19)'!$R44&lt;&gt;0,'(19)'!$R44,"")</f>
        <v/>
      </c>
      <c r="AE101" s="116" t="str">
        <f>IF('(20)'!$R44&lt;&gt;0,'(20)'!$R44,"")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IF('(1)'!$R45&lt;&gt;0,'(1)'!$R45,"")</f>
        <v/>
      </c>
      <c r="M102" s="116" t="str">
        <f>IF('(2)'!$R45&lt;&gt;0,'(2)'!$R45,"")</f>
        <v/>
      </c>
      <c r="N102" s="116" t="str">
        <f>IF('(3)'!$R45&lt;&gt;0,'(3)'!$R45,"")</f>
        <v/>
      </c>
      <c r="O102" s="116" t="str">
        <f>IF('(4)'!$R45&lt;&gt;0,'(4)'!$R45,"")</f>
        <v/>
      </c>
      <c r="P102" s="116" t="str">
        <f>IF('(5)'!$R45&lt;&gt;0,'(5)'!$R45,"")</f>
        <v/>
      </c>
      <c r="Q102" s="116" t="str">
        <f>IF('(6)'!$R45&lt;&gt;0,'(6)'!$R45,"")</f>
        <v/>
      </c>
      <c r="R102" s="116" t="str">
        <f>IF('(7)'!$R45&lt;&gt;0,'(7)'!$R45,"")</f>
        <v/>
      </c>
      <c r="S102" s="116" t="str">
        <f>IF('(8)'!$R45&lt;&gt;0,'(8)'!$R45,"")</f>
        <v/>
      </c>
      <c r="T102" s="116" t="str">
        <f>IF('(9)'!$R45&lt;&gt;0,'(9)'!$R45,"")</f>
        <v/>
      </c>
      <c r="U102" s="116" t="str">
        <f>IF('(10)'!$R45&lt;&gt;0,'(10)'!$R45,"")</f>
        <v/>
      </c>
      <c r="V102" s="116" t="str">
        <f>IF('(11)'!$R45&lt;&gt;0,'(11)'!$R45,"")</f>
        <v/>
      </c>
      <c r="W102" s="116" t="str">
        <f>IF('(12)'!$R45&lt;&gt;0,'(12)'!$R45,"")</f>
        <v/>
      </c>
      <c r="X102" s="116" t="str">
        <f>IF('(13)'!$R45&lt;&gt;0,'(13)'!$R45,"")</f>
        <v/>
      </c>
      <c r="Y102" s="116" t="str">
        <f>IF('(14)'!$R45&lt;&gt;0,'(14)'!$R45,"")</f>
        <v/>
      </c>
      <c r="Z102" s="116" t="str">
        <f>IF('(15)'!$R45&lt;&gt;0,'(15)'!$R45,"")</f>
        <v/>
      </c>
      <c r="AA102" s="116" t="str">
        <f>IF('(16)'!$R45&lt;&gt;0,'(16)'!$R45,"")</f>
        <v/>
      </c>
      <c r="AB102" s="116" t="str">
        <f>IF('(17)'!$R45&lt;&gt;0,'(17)'!$R45,"")</f>
        <v/>
      </c>
      <c r="AC102" s="116" t="str">
        <f>IF('(18)'!$R45&lt;&gt;0,'(18)'!$R45,"")</f>
        <v/>
      </c>
      <c r="AD102" s="116" t="str">
        <f>IF('(19)'!$R45&lt;&gt;0,'(19)'!$R45,"")</f>
        <v/>
      </c>
      <c r="AE102" s="116" t="str">
        <f>IF('(20)'!$R45&lt;&gt;0,'(20)'!$R45,"")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IF('(1)'!$R46&lt;&gt;0,'(1)'!$R46,"")</f>
        <v/>
      </c>
      <c r="M103" s="116" t="str">
        <f>IF('(2)'!$R46&lt;&gt;0,'(2)'!$R46,"")</f>
        <v/>
      </c>
      <c r="N103" s="116" t="str">
        <f>IF('(3)'!$R46&lt;&gt;0,'(3)'!$R46,"")</f>
        <v/>
      </c>
      <c r="O103" s="116" t="str">
        <f>IF('(4)'!$R46&lt;&gt;0,'(4)'!$R46,"")</f>
        <v/>
      </c>
      <c r="P103" s="116" t="str">
        <f>IF('(5)'!$R46&lt;&gt;0,'(5)'!$R46,"")</f>
        <v/>
      </c>
      <c r="Q103" s="116" t="str">
        <f>IF('(6)'!$R46&lt;&gt;0,'(6)'!$R46,"")</f>
        <v/>
      </c>
      <c r="R103" s="116" t="str">
        <f>IF('(7)'!$R46&lt;&gt;0,'(7)'!$R46,"")</f>
        <v/>
      </c>
      <c r="S103" s="116" t="str">
        <f>IF('(8)'!$R46&lt;&gt;0,'(8)'!$R46,"")</f>
        <v/>
      </c>
      <c r="T103" s="116" t="str">
        <f>IF('(9)'!$R46&lt;&gt;0,'(9)'!$R46,"")</f>
        <v/>
      </c>
      <c r="U103" s="116" t="str">
        <f>IF('(10)'!$R46&lt;&gt;0,'(10)'!$R46,"")</f>
        <v/>
      </c>
      <c r="V103" s="116" t="str">
        <f>IF('(11)'!$R46&lt;&gt;0,'(11)'!$R46,"")</f>
        <v/>
      </c>
      <c r="W103" s="116" t="str">
        <f>IF('(12)'!$R46&lt;&gt;0,'(12)'!$R46,"")</f>
        <v/>
      </c>
      <c r="X103" s="116" t="str">
        <f>IF('(13)'!$R46&lt;&gt;0,'(13)'!$R46,"")</f>
        <v/>
      </c>
      <c r="Y103" s="116" t="str">
        <f>IF('(14)'!$R46&lt;&gt;0,'(14)'!$R46,"")</f>
        <v/>
      </c>
      <c r="Z103" s="116" t="str">
        <f>IF('(15)'!$R46&lt;&gt;0,'(15)'!$R46,"")</f>
        <v/>
      </c>
      <c r="AA103" s="116" t="str">
        <f>IF('(16)'!$R46&lt;&gt;0,'(16)'!$R46,"")</f>
        <v/>
      </c>
      <c r="AB103" s="116" t="str">
        <f>IF('(17)'!$R46&lt;&gt;0,'(17)'!$R46,"")</f>
        <v/>
      </c>
      <c r="AC103" s="116" t="str">
        <f>IF('(18)'!$R46&lt;&gt;0,'(18)'!$R46,"")</f>
        <v/>
      </c>
      <c r="AD103" s="116" t="str">
        <f>IF('(19)'!$R46&lt;&gt;0,'(19)'!$R46,"")</f>
        <v/>
      </c>
      <c r="AE103" s="116" t="str">
        <f>IF('(20)'!$R46&lt;&gt;0,'(20)'!$R46,"")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IF('(1)'!$R50&lt;&gt;0,'(1)'!$R50,"")</f>
        <v/>
      </c>
      <c r="M107" s="116" t="str">
        <f>IF('(2)'!$R50&lt;&gt;0,'(2)'!$R50,"")</f>
        <v/>
      </c>
      <c r="N107" s="116" t="str">
        <f>IF('(3)'!$R50&lt;&gt;0,'(3)'!$R50,"")</f>
        <v/>
      </c>
      <c r="O107" s="116" t="str">
        <f>IF('(4)'!$R50&lt;&gt;0,'(4)'!$R50,"")</f>
        <v/>
      </c>
      <c r="P107" s="116" t="str">
        <f>IF('(5)'!$R50&lt;&gt;0,'(5)'!$R50,"")</f>
        <v/>
      </c>
      <c r="Q107" s="116" t="str">
        <f>IF('(6)'!$R50&lt;&gt;0,'(6)'!$R50,"")</f>
        <v/>
      </c>
      <c r="R107" s="116" t="str">
        <f>IF('(7)'!$R50&lt;&gt;0,'(7)'!$R50,"")</f>
        <v/>
      </c>
      <c r="S107" s="116" t="str">
        <f>IF('(8)'!$R50&lt;&gt;0,'(8)'!$R50,"")</f>
        <v/>
      </c>
      <c r="T107" s="116" t="str">
        <f>IF('(9)'!$R50&lt;&gt;0,'(9)'!$R50,"")</f>
        <v/>
      </c>
      <c r="U107" s="116" t="str">
        <f>IF('(10)'!$R50&lt;&gt;0,'(10)'!$R50,"")</f>
        <v/>
      </c>
      <c r="V107" s="116" t="str">
        <f>IF('(11)'!$R50&lt;&gt;0,'(11)'!$R50,"")</f>
        <v/>
      </c>
      <c r="W107" s="116" t="str">
        <f>IF('(12)'!$R50&lt;&gt;0,'(12)'!$R50,"")</f>
        <v/>
      </c>
      <c r="X107" s="116" t="str">
        <f>IF('(13)'!$R50&lt;&gt;0,'(13)'!$R50,"")</f>
        <v/>
      </c>
      <c r="Y107" s="116" t="str">
        <f>IF('(14)'!$R50&lt;&gt;0,'(14)'!$R50,"")</f>
        <v/>
      </c>
      <c r="Z107" s="116" t="str">
        <f>IF('(15)'!$R50&lt;&gt;0,'(15)'!$R50,"")</f>
        <v/>
      </c>
      <c r="AA107" s="116" t="str">
        <f>IF('(16)'!$R50&lt;&gt;0,'(16)'!$R50,"")</f>
        <v/>
      </c>
      <c r="AB107" s="116" t="str">
        <f>IF('(17)'!$R50&lt;&gt;0,'(17)'!$R50,"")</f>
        <v/>
      </c>
      <c r="AC107" s="116" t="str">
        <f>IF('(18)'!$R50&lt;&gt;0,'(18)'!$R50,"")</f>
        <v/>
      </c>
      <c r="AD107" s="116" t="str">
        <f>IF('(19)'!$R50&lt;&gt;0,'(19)'!$R50,"")</f>
        <v/>
      </c>
      <c r="AE107" s="116" t="str">
        <f>IF('(20)'!$R50&lt;&gt;0,'(20)'!$R50,"")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0.66666666666666663</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4</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4</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0.66666666666666663</v>
      </c>
      <c r="C111" s="789" t="str">
        <f>REPT("|",AG111*14)</f>
        <v>||||||||||||||||||||||||||||||||||||||||||||||||||||||||</v>
      </c>
      <c r="D111" s="790"/>
      <c r="F111" s="8" t="s">
        <v>15</v>
      </c>
      <c r="G111" s="13" t="s">
        <v>280</v>
      </c>
      <c r="H111" s="11"/>
      <c r="I111" s="11"/>
      <c r="J111" s="11"/>
      <c r="K111" s="29" t="s">
        <v>15</v>
      </c>
      <c r="L111" s="116" t="str">
        <f>IF('(1)'!$R54&lt;&gt;0,'(1)'!$R54,"")</f>
        <v/>
      </c>
      <c r="M111" s="116" t="str">
        <f>IF('(2)'!$R54&lt;&gt;0,'(2)'!$R54,"")</f>
        <v/>
      </c>
      <c r="N111" s="116" t="str">
        <f>IF('(3)'!$R54&lt;&gt;0,'(3)'!$R54,"")</f>
        <v/>
      </c>
      <c r="O111" s="116">
        <f>IF('(4)'!$R54&lt;&gt;0,'(4)'!$R54,"")</f>
        <v>4</v>
      </c>
      <c r="P111" s="116" t="str">
        <f>IF('(5)'!$R54&lt;&gt;0,'(5)'!$R54,"")</f>
        <v/>
      </c>
      <c r="Q111" s="116" t="str">
        <f>IF('(6)'!$R54&lt;&gt;0,'(6)'!$R54,"")</f>
        <v/>
      </c>
      <c r="R111" s="116" t="str">
        <f>IF('(7)'!$R54&lt;&gt;0,'(7)'!$R54,"")</f>
        <v/>
      </c>
      <c r="S111" s="116" t="str">
        <f>IF('(8)'!$R54&lt;&gt;0,'(8)'!$R54,"")</f>
        <v/>
      </c>
      <c r="T111" s="116" t="str">
        <f>IF('(9)'!$R54&lt;&gt;0,'(9)'!$R54,"")</f>
        <v/>
      </c>
      <c r="U111" s="116" t="str">
        <f>IF('(10)'!$R54&lt;&gt;0,'(10)'!$R54,"")</f>
        <v/>
      </c>
      <c r="V111" s="116" t="str">
        <f>IF('(11)'!$R54&lt;&gt;0,'(11)'!$R54,"")</f>
        <v/>
      </c>
      <c r="W111" s="116" t="str">
        <f>IF('(12)'!$R54&lt;&gt;0,'(12)'!$R54,"")</f>
        <v/>
      </c>
      <c r="X111" s="116" t="str">
        <f>IF('(13)'!$R54&lt;&gt;0,'(13)'!$R54,"")</f>
        <v/>
      </c>
      <c r="Y111" s="116" t="str">
        <f>IF('(14)'!$R54&lt;&gt;0,'(14)'!$R54,"")</f>
        <v/>
      </c>
      <c r="Z111" s="116" t="str">
        <f>IF('(15)'!$R54&lt;&gt;0,'(15)'!$R54,"")</f>
        <v/>
      </c>
      <c r="AA111" s="116" t="str">
        <f>IF('(16)'!$R54&lt;&gt;0,'(16)'!$R54,"")</f>
        <v/>
      </c>
      <c r="AB111" s="116" t="str">
        <f>IF('(17)'!$R54&lt;&gt;0,'(17)'!$R54,"")</f>
        <v/>
      </c>
      <c r="AC111" s="116" t="str">
        <f>IF('(18)'!$R54&lt;&gt;0,'(18)'!$R54,"")</f>
        <v/>
      </c>
      <c r="AD111" s="116" t="str">
        <f>IF('(19)'!$R54&lt;&gt;0,'(19)'!$R54,"")</f>
        <v/>
      </c>
      <c r="AE111" s="116" t="str">
        <f>IF('(20)'!$R54&lt;&gt;0,'(20)'!$R54,"")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s="116" t="str">
        <f>IF('(1)'!$R55&lt;&gt;0,'(1)'!$R55,"")</f>
        <v/>
      </c>
      <c r="M112" s="116" t="str">
        <f>IF('(2)'!$R55&lt;&gt;0,'(2)'!$R55,"")</f>
        <v/>
      </c>
      <c r="N112" s="116" t="str">
        <f>IF('(3)'!$R55&lt;&gt;0,'(3)'!$R55,"")</f>
        <v/>
      </c>
      <c r="O112" s="116" t="str">
        <f>IF('(4)'!$R55&lt;&gt;0,'(4)'!$R55,"")</f>
        <v/>
      </c>
      <c r="P112" s="116" t="str">
        <f>IF('(5)'!$R55&lt;&gt;0,'(5)'!$R55,"")</f>
        <v/>
      </c>
      <c r="Q112" s="116" t="str">
        <f>IF('(6)'!$R55&lt;&gt;0,'(6)'!$R55,"")</f>
        <v/>
      </c>
      <c r="R112" s="116" t="str">
        <f>IF('(7)'!$R55&lt;&gt;0,'(7)'!$R55,"")</f>
        <v/>
      </c>
      <c r="S112" s="116" t="str">
        <f>IF('(8)'!$R55&lt;&gt;0,'(8)'!$R55,"")</f>
        <v/>
      </c>
      <c r="T112" s="116" t="str">
        <f>IF('(9)'!$R55&lt;&gt;0,'(9)'!$R55,"")</f>
        <v/>
      </c>
      <c r="U112" s="116" t="str">
        <f>IF('(10)'!$R55&lt;&gt;0,'(10)'!$R55,"")</f>
        <v/>
      </c>
      <c r="V112" s="116" t="str">
        <f>IF('(11)'!$R55&lt;&gt;0,'(11)'!$R55,"")</f>
        <v/>
      </c>
      <c r="W112" s="116" t="str">
        <f>IF('(12)'!$R55&lt;&gt;0,'(12)'!$R55,"")</f>
        <v/>
      </c>
      <c r="X112" s="116" t="str">
        <f>IF('(13)'!$R55&lt;&gt;0,'(13)'!$R55,"")</f>
        <v/>
      </c>
      <c r="Y112" s="116" t="str">
        <f>IF('(14)'!$R55&lt;&gt;0,'(14)'!$R55,"")</f>
        <v/>
      </c>
      <c r="Z112" s="116" t="str">
        <f>IF('(15)'!$R55&lt;&gt;0,'(15)'!$R55,"")</f>
        <v/>
      </c>
      <c r="AA112" s="116" t="str">
        <f>IF('(16)'!$R55&lt;&gt;0,'(16)'!$R55,"")</f>
        <v/>
      </c>
      <c r="AB112" s="116" t="str">
        <f>IF('(17)'!$R55&lt;&gt;0,'(17)'!$R55,"")</f>
        <v/>
      </c>
      <c r="AC112" s="116" t="str">
        <f>IF('(18)'!$R55&lt;&gt;0,'(18)'!$R55,"")</f>
        <v/>
      </c>
      <c r="AD112" s="116" t="str">
        <f>IF('(19)'!$R55&lt;&gt;0,'(19)'!$R55,"")</f>
        <v/>
      </c>
      <c r="AE112" s="116" t="str">
        <f>IF('(20)'!$R55&lt;&gt;0,'(20)'!$R55,"")</f>
        <v/>
      </c>
      <c r="AG112" s="1" t="str">
        <f>IF(SUM(L112:AE112)=0,"",AVERAGEIF(L112:AE112,"&gt;0"))</f>
        <v/>
      </c>
      <c r="AH112" s="1"/>
    </row>
    <row r="113" spans="1:34" ht="16.5">
      <c r="A113" s="1"/>
      <c r="B113" s="26">
        <f>(AG113/60)*10</f>
        <v>0.66666666666666663</v>
      </c>
      <c r="C113" s="789" t="str">
        <f>REPT("|",AG113*14)</f>
        <v>||||||||||||||||||||||||||||||||||||||||||||||||||||||||</v>
      </c>
      <c r="D113" s="790"/>
      <c r="F113" s="8" t="s">
        <v>145</v>
      </c>
      <c r="G113" s="13" t="s">
        <v>282</v>
      </c>
      <c r="H113" s="11"/>
      <c r="I113" s="11"/>
      <c r="J113" s="11"/>
      <c r="K113" s="29"/>
      <c r="L113" s="116" t="str">
        <f>IF('(1)'!$R56&lt;&gt;0,'(1)'!$R56,"")</f>
        <v/>
      </c>
      <c r="M113" s="116" t="str">
        <f>IF('(2)'!$R56&lt;&gt;0,'(2)'!$R56,"")</f>
        <v/>
      </c>
      <c r="N113" s="116" t="str">
        <f>IF('(3)'!$R56&lt;&gt;0,'(3)'!$R56,"")</f>
        <v/>
      </c>
      <c r="O113" s="116">
        <f>IF('(4)'!$R56&lt;&gt;0,'(4)'!$R56,"")</f>
        <v>4</v>
      </c>
      <c r="P113" s="116" t="str">
        <f>IF('(5)'!$R56&lt;&gt;0,'(5)'!$R56,"")</f>
        <v/>
      </c>
      <c r="Q113" s="116" t="str">
        <f>IF('(6)'!$R56&lt;&gt;0,'(6)'!$R56,"")</f>
        <v/>
      </c>
      <c r="R113" s="116" t="str">
        <f>IF('(7)'!$R56&lt;&gt;0,'(7)'!$R56,"")</f>
        <v/>
      </c>
      <c r="S113" s="116" t="str">
        <f>IF('(8)'!$R56&lt;&gt;0,'(8)'!$R56,"")</f>
        <v/>
      </c>
      <c r="T113" s="116" t="str">
        <f>IF('(9)'!$R56&lt;&gt;0,'(9)'!$R56,"")</f>
        <v/>
      </c>
      <c r="U113" s="116" t="str">
        <f>IF('(10)'!$R56&lt;&gt;0,'(10)'!$R56,"")</f>
        <v/>
      </c>
      <c r="V113" s="116" t="str">
        <f>IF('(11)'!$R56&lt;&gt;0,'(11)'!$R56,"")</f>
        <v/>
      </c>
      <c r="W113" s="116" t="str">
        <f>IF('(12)'!$R56&lt;&gt;0,'(12)'!$R56,"")</f>
        <v/>
      </c>
      <c r="X113" s="116" t="str">
        <f>IF('(13)'!$R56&lt;&gt;0,'(13)'!$R56,"")</f>
        <v/>
      </c>
      <c r="Y113" s="116" t="str">
        <f>IF('(14)'!$R56&lt;&gt;0,'(14)'!$R56,"")</f>
        <v/>
      </c>
      <c r="Z113" s="116" t="str">
        <f>IF('(15)'!$R56&lt;&gt;0,'(15)'!$R56,"")</f>
        <v/>
      </c>
      <c r="AA113" s="116" t="str">
        <f>IF('(16)'!$R56&lt;&gt;0,'(16)'!$R56,"")</f>
        <v/>
      </c>
      <c r="AB113" s="116" t="str">
        <f>IF('(17)'!$R56&lt;&gt;0,'(17)'!$R56,"")</f>
        <v/>
      </c>
      <c r="AC113" s="116" t="str">
        <f>IF('(18)'!$R56&lt;&gt;0,'(18)'!$R56,"")</f>
        <v/>
      </c>
      <c r="AD113" s="116" t="str">
        <f>IF('(19)'!$R56&lt;&gt;0,'(19)'!$R56,"")</f>
        <v/>
      </c>
      <c r="AE113" s="116" t="str">
        <f>IF('(20)'!$R56&lt;&gt;0,'(20)'!$R56,"")</f>
        <v/>
      </c>
      <c r="AG113" s="1">
        <f>IF(SUM(L113:AE113)=0,"",AVERAGEIF(L113:AE113,"&gt;0"))</f>
        <v>4</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0.91666666666666663</v>
      </c>
      <c r="B115" s="756" t="str">
        <f>REPT("|",AG115*14)</f>
        <v>|||||||||||||||||||||||||||||||||||||||||||||||||||||||||||||||||||||||||||||</v>
      </c>
      <c r="C115" s="784"/>
      <c r="D115" s="9" t="s">
        <v>96</v>
      </c>
      <c r="F115" s="1" t="s">
        <v>147</v>
      </c>
      <c r="K115" s="29"/>
      <c r="L115" s="115" t="e">
        <f>IF(SUM(L117:L120)&gt;0,AVERAGEIF(L117:L120, "&lt;&gt;0"),NA())</f>
        <v>#N/A</v>
      </c>
      <c r="M115" s="183" t="e">
        <f t="shared" ref="M115:AD115" si="10">IF(SUM(M117:M120)&gt;0,AVERAGEIF(M117:M120, "&lt;&gt;0"),NA())</f>
        <v>#N/A</v>
      </c>
      <c r="N115" s="183">
        <f t="shared" si="10"/>
        <v>5.5</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5.5</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0.83333333333333326</v>
      </c>
      <c r="C117" s="789" t="str">
        <f>REPT("|",AG117*14)</f>
        <v>||||||||||||||||||||||||||||||||||||||||||||||||||||||||||||||||||||||</v>
      </c>
      <c r="D117" s="790"/>
      <c r="F117" s="8" t="s">
        <v>17</v>
      </c>
      <c r="G117" s="13" t="s">
        <v>283</v>
      </c>
      <c r="H117" s="11"/>
      <c r="I117" s="11"/>
      <c r="J117" s="11"/>
      <c r="K117" s="29" t="s">
        <v>17</v>
      </c>
      <c r="L117" s="116" t="str">
        <f>IF('(1)'!$R60&lt;&gt;0,'(1)'!$R60,"")</f>
        <v/>
      </c>
      <c r="M117" s="116" t="str">
        <f>IF('(2)'!$R60&lt;&gt;0,'(2)'!$R60,"")</f>
        <v/>
      </c>
      <c r="N117" s="116">
        <f>IF('(3)'!$R60&lt;&gt;0,'(3)'!$R60,"")</f>
        <v>5</v>
      </c>
      <c r="O117" s="116" t="str">
        <f>IF('(4)'!$R60&lt;&gt;0,'(4)'!$R60,"")</f>
        <v/>
      </c>
      <c r="P117" s="116" t="str">
        <f>IF('(5)'!$R60&lt;&gt;0,'(5)'!$R60,"")</f>
        <v/>
      </c>
      <c r="Q117" s="116" t="str">
        <f>IF('(6)'!$R60&lt;&gt;0,'(6)'!$R60,"")</f>
        <v/>
      </c>
      <c r="R117" s="116" t="str">
        <f>IF('(7)'!$R60&lt;&gt;0,'(7)'!$R60,"")</f>
        <v/>
      </c>
      <c r="S117" s="116" t="str">
        <f>IF('(8)'!$R60&lt;&gt;0,'(8)'!$R60,"")</f>
        <v/>
      </c>
      <c r="T117" s="116" t="str">
        <f>IF('(9)'!$R60&lt;&gt;0,'(9)'!$R60,"")</f>
        <v/>
      </c>
      <c r="U117" s="116" t="str">
        <f>IF('(10)'!$R60&lt;&gt;0,'(10)'!$R60,"")</f>
        <v/>
      </c>
      <c r="V117" s="116" t="str">
        <f>IF('(11)'!$R60&lt;&gt;0,'(11)'!$R60,"")</f>
        <v/>
      </c>
      <c r="W117" s="116" t="str">
        <f>IF('(12)'!$R60&lt;&gt;0,'(12)'!$R60,"")</f>
        <v/>
      </c>
      <c r="X117" s="116" t="str">
        <f>IF('(13)'!$R60&lt;&gt;0,'(13)'!$R60,"")</f>
        <v/>
      </c>
      <c r="Y117" s="116" t="str">
        <f>IF('(14)'!$R60&lt;&gt;0,'(14)'!$R60,"")</f>
        <v/>
      </c>
      <c r="Z117" s="116" t="str">
        <f>IF('(15)'!$R60&lt;&gt;0,'(15)'!$R60,"")</f>
        <v/>
      </c>
      <c r="AA117" s="116" t="str">
        <f>IF('(16)'!$R60&lt;&gt;0,'(16)'!$R60,"")</f>
        <v/>
      </c>
      <c r="AB117" s="116" t="str">
        <f>IF('(17)'!$R60&lt;&gt;0,'(17)'!$R60,"")</f>
        <v/>
      </c>
      <c r="AC117" s="116" t="str">
        <f>IF('(18)'!$R60&lt;&gt;0,'(18)'!$R60,"")</f>
        <v/>
      </c>
      <c r="AD117" s="116" t="str">
        <f>IF('(19)'!$R60&lt;&gt;0,'(19)'!$R60,"")</f>
        <v/>
      </c>
      <c r="AE117" s="116" t="str">
        <f>IF('(20)'!$R60&lt;&gt;0,'(20)'!$R60,"")</f>
        <v/>
      </c>
      <c r="AG117" s="1">
        <f>IF(SUM(L117:AE117)=0,"",AVERAGEIF(L117:AE117,"&gt;0"))</f>
        <v>5</v>
      </c>
      <c r="AH117" s="1"/>
    </row>
    <row r="118" spans="1:34" ht="16.5">
      <c r="A118" s="1"/>
      <c r="B118" s="26" t="e">
        <f t="shared" si="11"/>
        <v>#VALUE!</v>
      </c>
      <c r="C118" s="789" t="e">
        <f>REPT("|",AG118*14)</f>
        <v>#VALUE!</v>
      </c>
      <c r="D118" s="790"/>
      <c r="F118" s="8" t="s">
        <v>18</v>
      </c>
      <c r="G118" s="13" t="s">
        <v>284</v>
      </c>
      <c r="H118" s="11"/>
      <c r="I118" s="11"/>
      <c r="J118" s="11"/>
      <c r="K118" s="29" t="s">
        <v>18</v>
      </c>
      <c r="L118" s="116" t="str">
        <f>IF('(1)'!$R61&lt;&gt;0,'(1)'!$R61,"")</f>
        <v/>
      </c>
      <c r="M118" s="116" t="str">
        <f>IF('(2)'!$R61&lt;&gt;0,'(2)'!$R61,"")</f>
        <v/>
      </c>
      <c r="N118" s="116" t="str">
        <f>IF('(3)'!$R61&lt;&gt;0,'(3)'!$R61,"")</f>
        <v/>
      </c>
      <c r="O118" s="116" t="str">
        <f>IF('(4)'!$R61&lt;&gt;0,'(4)'!$R61,"")</f>
        <v/>
      </c>
      <c r="P118" s="116" t="str">
        <f>IF('(5)'!$R61&lt;&gt;0,'(5)'!$R61,"")</f>
        <v/>
      </c>
      <c r="Q118" s="116" t="str">
        <f>IF('(6)'!$R61&lt;&gt;0,'(6)'!$R61,"")</f>
        <v/>
      </c>
      <c r="R118" s="116" t="str">
        <f>IF('(7)'!$R61&lt;&gt;0,'(7)'!$R61,"")</f>
        <v/>
      </c>
      <c r="S118" s="116" t="str">
        <f>IF('(8)'!$R61&lt;&gt;0,'(8)'!$R61,"")</f>
        <v/>
      </c>
      <c r="T118" s="116" t="str">
        <f>IF('(9)'!$R61&lt;&gt;0,'(9)'!$R61,"")</f>
        <v/>
      </c>
      <c r="U118" s="116" t="str">
        <f>IF('(10)'!$R61&lt;&gt;0,'(10)'!$R61,"")</f>
        <v/>
      </c>
      <c r="V118" s="116" t="str">
        <f>IF('(11)'!$R61&lt;&gt;0,'(11)'!$R61,"")</f>
        <v/>
      </c>
      <c r="W118" s="116" t="str">
        <f>IF('(12)'!$R61&lt;&gt;0,'(12)'!$R61,"")</f>
        <v/>
      </c>
      <c r="X118" s="116" t="str">
        <f>IF('(13)'!$R61&lt;&gt;0,'(13)'!$R61,"")</f>
        <v/>
      </c>
      <c r="Y118" s="116" t="str">
        <f>IF('(14)'!$R61&lt;&gt;0,'(14)'!$R61,"")</f>
        <v/>
      </c>
      <c r="Z118" s="116" t="str">
        <f>IF('(15)'!$R61&lt;&gt;0,'(15)'!$R61,"")</f>
        <v/>
      </c>
      <c r="AA118" s="116" t="str">
        <f>IF('(16)'!$R61&lt;&gt;0,'(16)'!$R61,"")</f>
        <v/>
      </c>
      <c r="AB118" s="116" t="str">
        <f>IF('(17)'!$R61&lt;&gt;0,'(17)'!$R61,"")</f>
        <v/>
      </c>
      <c r="AC118" s="116" t="str">
        <f>IF('(18)'!$R61&lt;&gt;0,'(18)'!$R61,"")</f>
        <v/>
      </c>
      <c r="AD118" s="116" t="str">
        <f>IF('(19)'!$R61&lt;&gt;0,'(19)'!$R61,"")</f>
        <v/>
      </c>
      <c r="AE118" s="116" t="str">
        <f>IF('(20)'!$R61&lt;&gt;0,'(20)'!$R61,"")</f>
        <v/>
      </c>
      <c r="AG118" s="1" t="str">
        <f>IF(SUM(L118:AE118)=0,"",AVERAGEIF(L118:AE118,"&gt;0"))</f>
        <v/>
      </c>
      <c r="AH118" s="1"/>
    </row>
    <row r="119" spans="1:34" ht="16.5">
      <c r="A119" s="1"/>
      <c r="B119" s="26">
        <f t="shared" si="11"/>
        <v>1</v>
      </c>
      <c r="C119" s="789" t="str">
        <f>REPT("|",AG119*14)</f>
        <v>||||||||||||||||||||||||||||||||||||||||||||||||||||||||||||||||||||||||||||||||||||</v>
      </c>
      <c r="D119" s="790"/>
      <c r="F119" s="8" t="s">
        <v>19</v>
      </c>
      <c r="G119" s="13" t="s">
        <v>285</v>
      </c>
      <c r="H119" s="11"/>
      <c r="I119" s="11"/>
      <c r="J119" s="11"/>
      <c r="K119" s="29" t="s">
        <v>19</v>
      </c>
      <c r="L119" s="116" t="str">
        <f>IF('(1)'!$R62&lt;&gt;0,'(1)'!$R62,"")</f>
        <v/>
      </c>
      <c r="M119" s="116" t="str">
        <f>IF('(2)'!$R62&lt;&gt;0,'(2)'!$R62,"")</f>
        <v/>
      </c>
      <c r="N119" s="116">
        <f>IF('(3)'!$R62&lt;&gt;0,'(3)'!$R62,"")</f>
        <v>6</v>
      </c>
      <c r="O119" s="116" t="str">
        <f>IF('(4)'!$R62&lt;&gt;0,'(4)'!$R62,"")</f>
        <v/>
      </c>
      <c r="P119" s="116" t="str">
        <f>IF('(5)'!$R62&lt;&gt;0,'(5)'!$R62,"")</f>
        <v/>
      </c>
      <c r="Q119" s="116" t="str">
        <f>IF('(6)'!$R62&lt;&gt;0,'(6)'!$R62,"")</f>
        <v/>
      </c>
      <c r="R119" s="116" t="str">
        <f>IF('(7)'!$R62&lt;&gt;0,'(7)'!$R62,"")</f>
        <v/>
      </c>
      <c r="S119" s="116" t="str">
        <f>IF('(8)'!$R62&lt;&gt;0,'(8)'!$R62,"")</f>
        <v/>
      </c>
      <c r="T119" s="116" t="str">
        <f>IF('(9)'!$R62&lt;&gt;0,'(9)'!$R62,"")</f>
        <v/>
      </c>
      <c r="U119" s="116" t="str">
        <f>IF('(10)'!$R62&lt;&gt;0,'(10)'!$R62,"")</f>
        <v/>
      </c>
      <c r="V119" s="116" t="str">
        <f>IF('(11)'!$R62&lt;&gt;0,'(11)'!$R62,"")</f>
        <v/>
      </c>
      <c r="W119" s="116" t="str">
        <f>IF('(12)'!$R62&lt;&gt;0,'(12)'!$R62,"")</f>
        <v/>
      </c>
      <c r="X119" s="116" t="str">
        <f>IF('(13)'!$R62&lt;&gt;0,'(13)'!$R62,"")</f>
        <v/>
      </c>
      <c r="Y119" s="116" t="str">
        <f>IF('(14)'!$R62&lt;&gt;0,'(14)'!$R62,"")</f>
        <v/>
      </c>
      <c r="Z119" s="116" t="str">
        <f>IF('(15)'!$R62&lt;&gt;0,'(15)'!$R62,"")</f>
        <v/>
      </c>
      <c r="AA119" s="116" t="str">
        <f>IF('(16)'!$R62&lt;&gt;0,'(16)'!$R62,"")</f>
        <v/>
      </c>
      <c r="AB119" s="116" t="str">
        <f>IF('(17)'!$R62&lt;&gt;0,'(17)'!$R62,"")</f>
        <v/>
      </c>
      <c r="AC119" s="116" t="str">
        <f>IF('(18)'!$R62&lt;&gt;0,'(18)'!$R62,"")</f>
        <v/>
      </c>
      <c r="AD119" s="116" t="str">
        <f>IF('(19)'!$R62&lt;&gt;0,'(19)'!$R62,"")</f>
        <v/>
      </c>
      <c r="AE119" s="116" t="str">
        <f>IF('(20)'!$R62&lt;&gt;0,'(20)'!$R62,"")</f>
        <v/>
      </c>
      <c r="AG119" s="1">
        <f>IF(SUM(L119:AE119)=0,"",AVERAGEIF(L119:AE119,"&gt;0"))</f>
        <v>6</v>
      </c>
      <c r="AH119" s="1"/>
    </row>
    <row r="120" spans="1:34" ht="16.5">
      <c r="A120" s="1"/>
      <c r="B120" s="26" t="e">
        <f t="shared" si="11"/>
        <v>#VALUE!</v>
      </c>
      <c r="C120" s="789" t="e">
        <f>REPT("|",AG120*14)</f>
        <v>#VALUE!</v>
      </c>
      <c r="D120" s="790"/>
      <c r="F120" s="8" t="s">
        <v>20</v>
      </c>
      <c r="G120" s="13" t="s">
        <v>286</v>
      </c>
      <c r="H120" s="11"/>
      <c r="I120" s="11"/>
      <c r="J120" s="11"/>
      <c r="K120" s="29" t="s">
        <v>20</v>
      </c>
      <c r="L120" s="116" t="str">
        <f>IF('(1)'!$R63&lt;&gt;0,'(1)'!$R63,"")</f>
        <v/>
      </c>
      <c r="M120" s="116" t="str">
        <f>IF('(2)'!$R63&lt;&gt;0,'(2)'!$R63,"")</f>
        <v/>
      </c>
      <c r="N120" s="116" t="str">
        <f>IF('(3)'!$R63&lt;&gt;0,'(3)'!$R63,"")</f>
        <v/>
      </c>
      <c r="O120" s="116" t="str">
        <f>IF('(4)'!$R63&lt;&gt;0,'(4)'!$R63,"")</f>
        <v/>
      </c>
      <c r="P120" s="116" t="str">
        <f>IF('(5)'!$R63&lt;&gt;0,'(5)'!$R63,"")</f>
        <v/>
      </c>
      <c r="Q120" s="116" t="str">
        <f>IF('(6)'!$R63&lt;&gt;0,'(6)'!$R63,"")</f>
        <v/>
      </c>
      <c r="R120" s="116" t="str">
        <f>IF('(7)'!$R63&lt;&gt;0,'(7)'!$R63,"")</f>
        <v/>
      </c>
      <c r="S120" s="116" t="str">
        <f>IF('(8)'!$R63&lt;&gt;0,'(8)'!$R63,"")</f>
        <v/>
      </c>
      <c r="T120" s="116" t="str">
        <f>IF('(9)'!$R63&lt;&gt;0,'(9)'!$R63,"")</f>
        <v/>
      </c>
      <c r="U120" s="116" t="str">
        <f>IF('(10)'!$R63&lt;&gt;0,'(10)'!$R63,"")</f>
        <v/>
      </c>
      <c r="V120" s="116" t="str">
        <f>IF('(11)'!$R63&lt;&gt;0,'(11)'!$R63,"")</f>
        <v/>
      </c>
      <c r="W120" s="116" t="str">
        <f>IF('(12)'!$R63&lt;&gt;0,'(12)'!$R63,"")</f>
        <v/>
      </c>
      <c r="X120" s="116" t="str">
        <f>IF('(13)'!$R63&lt;&gt;0,'(13)'!$R63,"")</f>
        <v/>
      </c>
      <c r="Y120" s="116" t="str">
        <f>IF('(14)'!$R63&lt;&gt;0,'(14)'!$R63,"")</f>
        <v/>
      </c>
      <c r="Z120" s="116" t="str">
        <f>IF('(15)'!$R63&lt;&gt;0,'(15)'!$R63,"")</f>
        <v/>
      </c>
      <c r="AA120" s="116" t="str">
        <f>IF('(16)'!$R63&lt;&gt;0,'(16)'!$R63,"")</f>
        <v/>
      </c>
      <c r="AB120" s="116" t="str">
        <f>IF('(17)'!$R63&lt;&gt;0,'(17)'!$R63,"")</f>
        <v/>
      </c>
      <c r="AC120" s="116" t="str">
        <f>IF('(18)'!$R63&lt;&gt;0,'(18)'!$R63,"")</f>
        <v/>
      </c>
      <c r="AD120" s="116" t="str">
        <f>IF('(19)'!$R63&lt;&gt;0,'(19)'!$R63,"")</f>
        <v/>
      </c>
      <c r="AE120" s="116" t="str">
        <f>IF('(20)'!$R63&lt;&gt;0,'(20)'!$R63,"")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IF('(1)'!$R67&lt;&gt;0,'(1)'!$R67,"")</f>
        <v/>
      </c>
      <c r="M124" s="116" t="str">
        <f>IF('(2)'!$R67&lt;&gt;0,'(2)'!$R67,"")</f>
        <v/>
      </c>
      <c r="N124" s="116" t="str">
        <f>IF('(3)'!$R67&lt;&gt;0,'(3)'!$R67,"")</f>
        <v/>
      </c>
      <c r="O124" s="116" t="str">
        <f>IF('(4)'!$R67&lt;&gt;0,'(4)'!$R67,"")</f>
        <v/>
      </c>
      <c r="P124" s="116" t="str">
        <f>IF('(5)'!$R67&lt;&gt;0,'(5)'!$R67,"")</f>
        <v/>
      </c>
      <c r="Q124" s="116" t="str">
        <f>IF('(6)'!$R67&lt;&gt;0,'(6)'!$R67,"")</f>
        <v/>
      </c>
      <c r="R124" s="116" t="str">
        <f>IF('(7)'!$R67&lt;&gt;0,'(7)'!$R67,"")</f>
        <v/>
      </c>
      <c r="S124" s="116" t="str">
        <f>IF('(8)'!$R67&lt;&gt;0,'(8)'!$R67,"")</f>
        <v/>
      </c>
      <c r="T124" s="116" t="str">
        <f>IF('(9)'!$R67&lt;&gt;0,'(9)'!$R67,"")</f>
        <v/>
      </c>
      <c r="U124" s="116" t="str">
        <f>IF('(10)'!$R67&lt;&gt;0,'(10)'!$R67,"")</f>
        <v/>
      </c>
      <c r="V124" s="116" t="str">
        <f>IF('(11)'!$R67&lt;&gt;0,'(11)'!$R67,"")</f>
        <v/>
      </c>
      <c r="W124" s="116" t="str">
        <f>IF('(12)'!$R67&lt;&gt;0,'(12)'!$R67,"")</f>
        <v/>
      </c>
      <c r="X124" s="116" t="str">
        <f>IF('(13)'!$R67&lt;&gt;0,'(13)'!$R67,"")</f>
        <v/>
      </c>
      <c r="Y124" s="116" t="str">
        <f>IF('(14)'!$R67&lt;&gt;0,'(14)'!$R67,"")</f>
        <v/>
      </c>
      <c r="Z124" s="116" t="str">
        <f>IF('(15)'!$R67&lt;&gt;0,'(15)'!$R67,"")</f>
        <v/>
      </c>
      <c r="AA124" s="116" t="str">
        <f>IF('(16)'!$R67&lt;&gt;0,'(16)'!$R67,"")</f>
        <v/>
      </c>
      <c r="AB124" s="116" t="str">
        <f>IF('(17)'!$R67&lt;&gt;0,'(17)'!$R67,"")</f>
        <v/>
      </c>
      <c r="AC124" s="116" t="str">
        <f>IF('(18)'!$R67&lt;&gt;0,'(18)'!$R67,"")</f>
        <v/>
      </c>
      <c r="AD124" s="116" t="str">
        <f>IF('(19)'!$R67&lt;&gt;0,'(19)'!$R67,"")</f>
        <v/>
      </c>
      <c r="AE124" s="116" t="str">
        <f>IF('(20)'!$R67&lt;&gt;0,'(20)'!$R67,"")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IF('(1)'!$R68&lt;&gt;0,'(1)'!$R68,"")</f>
        <v/>
      </c>
      <c r="M125" s="116" t="str">
        <f>IF('(2)'!$R68&lt;&gt;0,'(2)'!$R68,"")</f>
        <v/>
      </c>
      <c r="N125" s="116" t="str">
        <f>IF('(3)'!$R68&lt;&gt;0,'(3)'!$R68,"")</f>
        <v/>
      </c>
      <c r="O125" s="116" t="str">
        <f>IF('(4)'!$R68&lt;&gt;0,'(4)'!$R68,"")</f>
        <v/>
      </c>
      <c r="P125" s="116" t="str">
        <f>IF('(5)'!$R68&lt;&gt;0,'(5)'!$R68,"")</f>
        <v/>
      </c>
      <c r="Q125" s="116" t="str">
        <f>IF('(6)'!$R68&lt;&gt;0,'(6)'!$R68,"")</f>
        <v/>
      </c>
      <c r="R125" s="116" t="str">
        <f>IF('(7)'!$R68&lt;&gt;0,'(7)'!$R68,"")</f>
        <v/>
      </c>
      <c r="S125" s="116" t="str">
        <f>IF('(8)'!$R68&lt;&gt;0,'(8)'!$R68,"")</f>
        <v/>
      </c>
      <c r="T125" s="116" t="str">
        <f>IF('(9)'!$R68&lt;&gt;0,'(9)'!$R68,"")</f>
        <v/>
      </c>
      <c r="U125" s="116" t="str">
        <f>IF('(10)'!$R68&lt;&gt;0,'(10)'!$R68,"")</f>
        <v/>
      </c>
      <c r="V125" s="116" t="str">
        <f>IF('(11)'!$R68&lt;&gt;0,'(11)'!$R68,"")</f>
        <v/>
      </c>
      <c r="W125" s="116" t="str">
        <f>IF('(12)'!$R68&lt;&gt;0,'(12)'!$R68,"")</f>
        <v/>
      </c>
      <c r="X125" s="116" t="str">
        <f>IF('(13)'!$R68&lt;&gt;0,'(13)'!$R68,"")</f>
        <v/>
      </c>
      <c r="Y125" s="116" t="str">
        <f>IF('(14)'!$R68&lt;&gt;0,'(14)'!$R68,"")</f>
        <v/>
      </c>
      <c r="Z125" s="116" t="str">
        <f>IF('(15)'!$R68&lt;&gt;0,'(15)'!$R68,"")</f>
        <v/>
      </c>
      <c r="AA125" s="116" t="str">
        <f>IF('(16)'!$R68&lt;&gt;0,'(16)'!$R68,"")</f>
        <v/>
      </c>
      <c r="AB125" s="116" t="str">
        <f>IF('(17)'!$R68&lt;&gt;0,'(17)'!$R68,"")</f>
        <v/>
      </c>
      <c r="AC125" s="116" t="str">
        <f>IF('(18)'!$R68&lt;&gt;0,'(18)'!$R68,"")</f>
        <v/>
      </c>
      <c r="AD125" s="116" t="str">
        <f>IF('(19)'!$R68&lt;&gt;0,'(19)'!$R68,"")</f>
        <v/>
      </c>
      <c r="AE125" s="116" t="str">
        <f>IF('(20)'!$R68&lt;&gt;0,'(20)'!$R68,"")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IF('(1)'!$R69&lt;&gt;0,'(1)'!$R69,"")</f>
        <v/>
      </c>
      <c r="M126" s="116" t="str">
        <f>IF('(2)'!$R69&lt;&gt;0,'(2)'!$R69,"")</f>
        <v/>
      </c>
      <c r="N126" s="116" t="str">
        <f>IF('(3)'!$R69&lt;&gt;0,'(3)'!$R69,"")</f>
        <v/>
      </c>
      <c r="O126" s="116" t="str">
        <f>IF('(4)'!$R69&lt;&gt;0,'(4)'!$R69,"")</f>
        <v/>
      </c>
      <c r="P126" s="116" t="str">
        <f>IF('(5)'!$R69&lt;&gt;0,'(5)'!$R69,"")</f>
        <v/>
      </c>
      <c r="Q126" s="116" t="str">
        <f>IF('(6)'!$R69&lt;&gt;0,'(6)'!$R69,"")</f>
        <v/>
      </c>
      <c r="R126" s="116" t="str">
        <f>IF('(7)'!$R69&lt;&gt;0,'(7)'!$R69,"")</f>
        <v/>
      </c>
      <c r="S126" s="116" t="str">
        <f>IF('(8)'!$R69&lt;&gt;0,'(8)'!$R69,"")</f>
        <v/>
      </c>
      <c r="T126" s="116" t="str">
        <f>IF('(9)'!$R69&lt;&gt;0,'(9)'!$R69,"")</f>
        <v/>
      </c>
      <c r="U126" s="116" t="str">
        <f>IF('(10)'!$R69&lt;&gt;0,'(10)'!$R69,"")</f>
        <v/>
      </c>
      <c r="V126" s="116" t="str">
        <f>IF('(11)'!$R69&lt;&gt;0,'(11)'!$R69,"")</f>
        <v/>
      </c>
      <c r="W126" s="116" t="str">
        <f>IF('(12)'!$R69&lt;&gt;0,'(12)'!$R69,"")</f>
        <v/>
      </c>
      <c r="X126" s="116" t="str">
        <f>IF('(13)'!$R69&lt;&gt;0,'(13)'!$R69,"")</f>
        <v/>
      </c>
      <c r="Y126" s="116" t="str">
        <f>IF('(14)'!$R69&lt;&gt;0,'(14)'!$R69,"")</f>
        <v/>
      </c>
      <c r="Z126" s="116" t="str">
        <f>IF('(15)'!$R69&lt;&gt;0,'(15)'!$R69,"")</f>
        <v/>
      </c>
      <c r="AA126" s="116" t="str">
        <f>IF('(16)'!$R69&lt;&gt;0,'(16)'!$R69,"")</f>
        <v/>
      </c>
      <c r="AB126" s="116" t="str">
        <f>IF('(17)'!$R69&lt;&gt;0,'(17)'!$R69,"")</f>
        <v/>
      </c>
      <c r="AC126" s="116" t="str">
        <f>IF('(18)'!$R69&lt;&gt;0,'(18)'!$R69,"")</f>
        <v/>
      </c>
      <c r="AD126" s="116" t="str">
        <f>IF('(19)'!$R69&lt;&gt;0,'(19)'!$R69,"")</f>
        <v/>
      </c>
      <c r="AE126" s="116" t="str">
        <f>IF('(20)'!$R69&lt;&gt;0,'(20)'!$R69,"")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IF('(1)'!$R70&lt;&gt;0,'(1)'!$R70,"")</f>
        <v/>
      </c>
      <c r="M127" s="116" t="str">
        <f>IF('(2)'!$R70&lt;&gt;0,'(2)'!$R70,"")</f>
        <v/>
      </c>
      <c r="N127" s="116" t="str">
        <f>IF('(3)'!$R70&lt;&gt;0,'(3)'!$R70,"")</f>
        <v/>
      </c>
      <c r="O127" s="116" t="str">
        <f>IF('(4)'!$R70&lt;&gt;0,'(4)'!$R70,"")</f>
        <v/>
      </c>
      <c r="P127" s="116" t="str">
        <f>IF('(5)'!$R70&lt;&gt;0,'(5)'!$R70,"")</f>
        <v/>
      </c>
      <c r="Q127" s="116" t="str">
        <f>IF('(6)'!$R70&lt;&gt;0,'(6)'!$R70,"")</f>
        <v/>
      </c>
      <c r="R127" s="116" t="str">
        <f>IF('(7)'!$R70&lt;&gt;0,'(7)'!$R70,"")</f>
        <v/>
      </c>
      <c r="S127" s="116" t="str">
        <f>IF('(8)'!$R70&lt;&gt;0,'(8)'!$R70,"")</f>
        <v/>
      </c>
      <c r="T127" s="116" t="str">
        <f>IF('(9)'!$R70&lt;&gt;0,'(9)'!$R70,"")</f>
        <v/>
      </c>
      <c r="U127" s="116" t="str">
        <f>IF('(10)'!$R70&lt;&gt;0,'(10)'!$R70,"")</f>
        <v/>
      </c>
      <c r="V127" s="116" t="str">
        <f>IF('(11)'!$R70&lt;&gt;0,'(11)'!$R70,"")</f>
        <v/>
      </c>
      <c r="W127" s="116" t="str">
        <f>IF('(12)'!$R70&lt;&gt;0,'(12)'!$R70,"")</f>
        <v/>
      </c>
      <c r="X127" s="116" t="str">
        <f>IF('(13)'!$R70&lt;&gt;0,'(13)'!$R70,"")</f>
        <v/>
      </c>
      <c r="Y127" s="116" t="str">
        <f>IF('(14)'!$R70&lt;&gt;0,'(14)'!$R70,"")</f>
        <v/>
      </c>
      <c r="Z127" s="116" t="str">
        <f>IF('(15)'!$R70&lt;&gt;0,'(15)'!$R70,"")</f>
        <v/>
      </c>
      <c r="AA127" s="116" t="str">
        <f>IF('(16)'!$R70&lt;&gt;0,'(16)'!$R70,"")</f>
        <v/>
      </c>
      <c r="AB127" s="116" t="str">
        <f>IF('(17)'!$R70&lt;&gt;0,'(17)'!$R70,"")</f>
        <v/>
      </c>
      <c r="AC127" s="116" t="str">
        <f>IF('(18)'!$R70&lt;&gt;0,'(18)'!$R70,"")</f>
        <v/>
      </c>
      <c r="AD127" s="116" t="str">
        <f>IF('(19)'!$R70&lt;&gt;0,'(19)'!$R70,"")</f>
        <v/>
      </c>
      <c r="AE127" s="116" t="str">
        <f>IF('(20)'!$R70&lt;&gt;0,'(20)'!$R70,"")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0.83333333333333326</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IF('(1)'!$R76&lt;&gt;0,'(1)'!$R76,"")</f>
        <v/>
      </c>
      <c r="M133" s="116" t="str">
        <f>IF('(2)'!$R76&lt;&gt;0,'(2)'!$R76,"")</f>
        <v/>
      </c>
      <c r="N133" s="116" t="str">
        <f>IF('(3)'!$R76&lt;&gt;0,'(3)'!$R76,"")</f>
        <v/>
      </c>
      <c r="O133" s="116" t="str">
        <f>IF('(4)'!$R76&lt;&gt;0,'(4)'!$R76,"")</f>
        <v/>
      </c>
      <c r="P133" s="116" t="str">
        <f>IF('(5)'!$R76&lt;&gt;0,'(5)'!$R76,"")</f>
        <v/>
      </c>
      <c r="Q133" s="116" t="str">
        <f>IF('(6)'!$R76&lt;&gt;0,'(6)'!$R76,"")</f>
        <v/>
      </c>
      <c r="R133" s="116" t="str">
        <f>IF('(7)'!$R76&lt;&gt;0,'(7)'!$R76,"")</f>
        <v/>
      </c>
      <c r="S133" s="116" t="str">
        <f>IF('(8)'!$R76&lt;&gt;0,'(8)'!$R76,"")</f>
        <v/>
      </c>
      <c r="T133" s="116" t="str">
        <f>IF('(9)'!$R76&lt;&gt;0,'(9)'!$R76,"")</f>
        <v/>
      </c>
      <c r="U133" s="116" t="str">
        <f>IF('(10)'!$R76&lt;&gt;0,'(10)'!$R76,"")</f>
        <v/>
      </c>
      <c r="V133" s="116" t="str">
        <f>IF('(11)'!$R76&lt;&gt;0,'(11)'!$R76,"")</f>
        <v/>
      </c>
      <c r="W133" s="116" t="str">
        <f>IF('(12)'!$R76&lt;&gt;0,'(12)'!$R76,"")</f>
        <v/>
      </c>
      <c r="X133" s="116" t="str">
        <f>IF('(13)'!$R76&lt;&gt;0,'(13)'!$R76,"")</f>
        <v/>
      </c>
      <c r="Y133" s="116" t="str">
        <f>IF('(14)'!$R76&lt;&gt;0,'(14)'!$R76,"")</f>
        <v/>
      </c>
      <c r="Z133" s="116" t="str">
        <f>IF('(15)'!$R76&lt;&gt;0,'(15)'!$R76,"")</f>
        <v/>
      </c>
      <c r="AA133" s="116" t="str">
        <f>IF('(16)'!$R76&lt;&gt;0,'(16)'!$R76,"")</f>
        <v/>
      </c>
      <c r="AB133" s="116" t="str">
        <f>IF('(17)'!$R76&lt;&gt;0,'(17)'!$R76,"")</f>
        <v/>
      </c>
      <c r="AC133" s="116" t="str">
        <f>IF('(18)'!$R76&lt;&gt;0,'(18)'!$R76,"")</f>
        <v/>
      </c>
      <c r="AD133" s="116" t="str">
        <f>IF('(19)'!$R76&lt;&gt;0,'(19)'!$R76,"")</f>
        <v/>
      </c>
      <c r="AE133" s="116" t="str">
        <f>IF('(20)'!$R76&lt;&gt;0,'(20)'!$R76,"")</f>
        <v/>
      </c>
      <c r="AG133" s="1" t="str">
        <f t="shared" ref="AG133:AG138" si="16">IF(SUM(L133:AE133)=0,"",AVERAGEIF(L133:AE133,"&gt;0"))</f>
        <v/>
      </c>
      <c r="AH133" s="1"/>
    </row>
    <row r="134" spans="1:38" ht="16.5">
      <c r="A134" s="1"/>
      <c r="B134" s="26">
        <f t="shared" si="14"/>
        <v>0.83333333333333326</v>
      </c>
      <c r="C134" s="789" t="str">
        <f t="shared" si="15"/>
        <v>||||||||||||||||||||||||||||||||||||||||||||||||||||||||||||||||||||||</v>
      </c>
      <c r="D134" s="790"/>
      <c r="F134" s="8" t="s">
        <v>24</v>
      </c>
      <c r="G134" s="13" t="s">
        <v>292</v>
      </c>
      <c r="H134" s="11"/>
      <c r="I134" s="11"/>
      <c r="J134" s="11"/>
      <c r="K134" s="29" t="s">
        <v>24</v>
      </c>
      <c r="L134" s="116" t="str">
        <f>IF('(1)'!$R77&lt;&gt;0,'(1)'!$R77,"")</f>
        <v/>
      </c>
      <c r="M134" s="116" t="str">
        <f>IF('(2)'!$R77&lt;&gt;0,'(2)'!$R77,"")</f>
        <v/>
      </c>
      <c r="N134" s="116" t="str">
        <f>IF('(3)'!$R77&lt;&gt;0,'(3)'!$R77,"")</f>
        <v/>
      </c>
      <c r="O134" s="116">
        <f>IF('(4)'!$R77&lt;&gt;0,'(4)'!$R77,"")</f>
        <v>5</v>
      </c>
      <c r="P134" s="116" t="str">
        <f>IF('(5)'!$R77&lt;&gt;0,'(5)'!$R77,"")</f>
        <v/>
      </c>
      <c r="Q134" s="116" t="str">
        <f>IF('(6)'!$R77&lt;&gt;0,'(6)'!$R77,"")</f>
        <v/>
      </c>
      <c r="R134" s="116" t="str">
        <f>IF('(7)'!$R77&lt;&gt;0,'(7)'!$R77,"")</f>
        <v/>
      </c>
      <c r="S134" s="116" t="str">
        <f>IF('(8)'!$R77&lt;&gt;0,'(8)'!$R77,"")</f>
        <v/>
      </c>
      <c r="T134" s="116" t="str">
        <f>IF('(9)'!$R77&lt;&gt;0,'(9)'!$R77,"")</f>
        <v/>
      </c>
      <c r="U134" s="116" t="str">
        <f>IF('(10)'!$R77&lt;&gt;0,'(10)'!$R77,"")</f>
        <v/>
      </c>
      <c r="V134" s="116" t="str">
        <f>IF('(11)'!$R77&lt;&gt;0,'(11)'!$R77,"")</f>
        <v/>
      </c>
      <c r="W134" s="116" t="str">
        <f>IF('(12)'!$R77&lt;&gt;0,'(12)'!$R77,"")</f>
        <v/>
      </c>
      <c r="X134" s="116" t="str">
        <f>IF('(13)'!$R77&lt;&gt;0,'(13)'!$R77,"")</f>
        <v/>
      </c>
      <c r="Y134" s="116" t="str">
        <f>IF('(14)'!$R77&lt;&gt;0,'(14)'!$R77,"")</f>
        <v/>
      </c>
      <c r="Z134" s="116" t="str">
        <f>IF('(15)'!$R77&lt;&gt;0,'(15)'!$R77,"")</f>
        <v/>
      </c>
      <c r="AA134" s="116" t="str">
        <f>IF('(16)'!$R77&lt;&gt;0,'(16)'!$R77,"")</f>
        <v/>
      </c>
      <c r="AB134" s="116" t="str">
        <f>IF('(17)'!$R77&lt;&gt;0,'(17)'!$R77,"")</f>
        <v/>
      </c>
      <c r="AC134" s="116" t="str">
        <f>IF('(18)'!$R77&lt;&gt;0,'(18)'!$R77,"")</f>
        <v/>
      </c>
      <c r="AD134" s="116" t="str">
        <f>IF('(19)'!$R77&lt;&gt;0,'(19)'!$R77,"")</f>
        <v/>
      </c>
      <c r="AE134" s="116" t="str">
        <f>IF('(20)'!$R77&lt;&gt;0,'(20)'!$R77,"")</f>
        <v/>
      </c>
      <c r="AG134" s="1">
        <f t="shared" si="16"/>
        <v>5</v>
      </c>
      <c r="AH134" s="1"/>
    </row>
    <row r="135" spans="1:38" ht="16.5">
      <c r="A135" s="1"/>
      <c r="B135" s="26">
        <f t="shared" si="14"/>
        <v>0.83333333333333326</v>
      </c>
      <c r="C135" s="789" t="str">
        <f t="shared" si="15"/>
        <v>||||||||||||||||||||||||||||||||||||||||||||||||||||||||||||||||||||||</v>
      </c>
      <c r="D135" s="790"/>
      <c r="F135" s="8" t="s">
        <v>25</v>
      </c>
      <c r="G135" s="13" t="s">
        <v>293</v>
      </c>
      <c r="H135" s="11"/>
      <c r="I135" s="11"/>
      <c r="J135" s="11"/>
      <c r="K135" s="29" t="s">
        <v>25</v>
      </c>
      <c r="L135" s="116" t="str">
        <f>IF('(1)'!$R78&lt;&gt;0,'(1)'!$R78,"")</f>
        <v/>
      </c>
      <c r="M135" s="116" t="str">
        <f>IF('(2)'!$R78&lt;&gt;0,'(2)'!$R78,"")</f>
        <v/>
      </c>
      <c r="N135" s="116" t="str">
        <f>IF('(3)'!$R78&lt;&gt;0,'(3)'!$R78,"")</f>
        <v/>
      </c>
      <c r="O135" s="116">
        <f>IF('(4)'!$R78&lt;&gt;0,'(4)'!$R78,"")</f>
        <v>5</v>
      </c>
      <c r="P135" s="116" t="str">
        <f>IF('(5)'!$R78&lt;&gt;0,'(5)'!$R78,"")</f>
        <v/>
      </c>
      <c r="Q135" s="116" t="str">
        <f>IF('(6)'!$R78&lt;&gt;0,'(6)'!$R78,"")</f>
        <v/>
      </c>
      <c r="R135" s="116" t="str">
        <f>IF('(7)'!$R78&lt;&gt;0,'(7)'!$R78,"")</f>
        <v/>
      </c>
      <c r="S135" s="116" t="str">
        <f>IF('(8)'!$R78&lt;&gt;0,'(8)'!$R78,"")</f>
        <v/>
      </c>
      <c r="T135" s="116" t="str">
        <f>IF('(9)'!$R78&lt;&gt;0,'(9)'!$R78,"")</f>
        <v/>
      </c>
      <c r="U135" s="116" t="str">
        <f>IF('(10)'!$R78&lt;&gt;0,'(10)'!$R78,"")</f>
        <v/>
      </c>
      <c r="V135" s="116" t="str">
        <f>IF('(11)'!$R78&lt;&gt;0,'(11)'!$R78,"")</f>
        <v/>
      </c>
      <c r="W135" s="116" t="str">
        <f>IF('(12)'!$R78&lt;&gt;0,'(12)'!$R78,"")</f>
        <v/>
      </c>
      <c r="X135" s="116" t="str">
        <f>IF('(13)'!$R78&lt;&gt;0,'(13)'!$R78,"")</f>
        <v/>
      </c>
      <c r="Y135" s="116" t="str">
        <f>IF('(14)'!$R78&lt;&gt;0,'(14)'!$R78,"")</f>
        <v/>
      </c>
      <c r="Z135" s="116" t="str">
        <f>IF('(15)'!$R78&lt;&gt;0,'(15)'!$R78,"")</f>
        <v/>
      </c>
      <c r="AA135" s="116" t="str">
        <f>IF('(16)'!$R78&lt;&gt;0,'(16)'!$R78,"")</f>
        <v/>
      </c>
      <c r="AB135" s="116" t="str">
        <f>IF('(17)'!$R78&lt;&gt;0,'(17)'!$R78,"")</f>
        <v/>
      </c>
      <c r="AC135" s="116" t="str">
        <f>IF('(18)'!$R78&lt;&gt;0,'(18)'!$R78,"")</f>
        <v/>
      </c>
      <c r="AD135" s="116" t="str">
        <f>IF('(19)'!$R78&lt;&gt;0,'(19)'!$R78,"")</f>
        <v/>
      </c>
      <c r="AE135" s="116" t="str">
        <f>IF('(20)'!$R78&lt;&gt;0,'(20)'!$R78,"")</f>
        <v/>
      </c>
      <c r="AG135" s="1">
        <f t="shared" si="16"/>
        <v>5</v>
      </c>
      <c r="AH135" s="1"/>
    </row>
    <row r="136" spans="1:38" ht="16.5">
      <c r="A136" s="1"/>
      <c r="B136" s="26" t="e">
        <f t="shared" si="14"/>
        <v>#VALUE!</v>
      </c>
      <c r="C136" s="789" t="e">
        <f t="shared" si="15"/>
        <v>#VALUE!</v>
      </c>
      <c r="D136" s="790"/>
      <c r="F136" s="8" t="s">
        <v>26</v>
      </c>
      <c r="G136" s="13" t="s">
        <v>294</v>
      </c>
      <c r="H136" s="11"/>
      <c r="I136" s="11"/>
      <c r="J136" s="11"/>
      <c r="K136" s="29" t="s">
        <v>26</v>
      </c>
      <c r="L136" s="116" t="str">
        <f>IF('(1)'!$R79&lt;&gt;0,'(1)'!$R79,"")</f>
        <v/>
      </c>
      <c r="M136" s="116" t="str">
        <f>IF('(2)'!$R79&lt;&gt;0,'(2)'!$R79,"")</f>
        <v/>
      </c>
      <c r="N136" s="116" t="str">
        <f>IF('(3)'!$R79&lt;&gt;0,'(3)'!$R79,"")</f>
        <v/>
      </c>
      <c r="O136" s="116" t="str">
        <f>IF('(4)'!$R79&lt;&gt;0,'(4)'!$R79,"")</f>
        <v/>
      </c>
      <c r="P136" s="116" t="str">
        <f>IF('(5)'!$R79&lt;&gt;0,'(5)'!$R79,"")</f>
        <v/>
      </c>
      <c r="Q136" s="116" t="str">
        <f>IF('(6)'!$R79&lt;&gt;0,'(6)'!$R79,"")</f>
        <v/>
      </c>
      <c r="R136" s="116" t="str">
        <f>IF('(7)'!$R79&lt;&gt;0,'(7)'!$R79,"")</f>
        <v/>
      </c>
      <c r="S136" s="116" t="str">
        <f>IF('(8)'!$R79&lt;&gt;0,'(8)'!$R79,"")</f>
        <v/>
      </c>
      <c r="T136" s="116" t="str">
        <f>IF('(9)'!$R79&lt;&gt;0,'(9)'!$R79,"")</f>
        <v/>
      </c>
      <c r="U136" s="116" t="str">
        <f>IF('(10)'!$R79&lt;&gt;0,'(10)'!$R79,"")</f>
        <v/>
      </c>
      <c r="V136" s="116" t="str">
        <f>IF('(11)'!$R79&lt;&gt;0,'(11)'!$R79,"")</f>
        <v/>
      </c>
      <c r="W136" s="116" t="str">
        <f>IF('(12)'!$R79&lt;&gt;0,'(12)'!$R79,"")</f>
        <v/>
      </c>
      <c r="X136" s="116" t="str">
        <f>IF('(13)'!$R79&lt;&gt;0,'(13)'!$R79,"")</f>
        <v/>
      </c>
      <c r="Y136" s="116" t="str">
        <f>IF('(14)'!$R79&lt;&gt;0,'(14)'!$R79,"")</f>
        <v/>
      </c>
      <c r="Z136" s="116" t="str">
        <f>IF('(15)'!$R79&lt;&gt;0,'(15)'!$R79,"")</f>
        <v/>
      </c>
      <c r="AA136" s="116" t="str">
        <f>IF('(16)'!$R79&lt;&gt;0,'(16)'!$R79,"")</f>
        <v/>
      </c>
      <c r="AB136" s="116" t="str">
        <f>IF('(17)'!$R79&lt;&gt;0,'(17)'!$R79,"")</f>
        <v/>
      </c>
      <c r="AC136" s="116" t="str">
        <f>IF('(18)'!$R79&lt;&gt;0,'(18)'!$R79,"")</f>
        <v/>
      </c>
      <c r="AD136" s="116" t="str">
        <f>IF('(19)'!$R79&lt;&gt;0,'(19)'!$R79,"")</f>
        <v/>
      </c>
      <c r="AE136" s="116" t="str">
        <f>IF('(20)'!$R79&lt;&gt;0,'(20)'!$R79,"")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IF('(1)'!$R80&lt;&gt;0,'(1)'!$R80,"")</f>
        <v/>
      </c>
      <c r="M137" s="116" t="str">
        <f>IF('(2)'!$R80&lt;&gt;0,'(2)'!$R80,"")</f>
        <v/>
      </c>
      <c r="N137" s="116" t="str">
        <f>IF('(3)'!$R80&lt;&gt;0,'(3)'!$R80,"")</f>
        <v/>
      </c>
      <c r="O137" s="116" t="str">
        <f>IF('(4)'!$R80&lt;&gt;0,'(4)'!$R80,"")</f>
        <v/>
      </c>
      <c r="P137" s="116" t="str">
        <f>IF('(5)'!$R80&lt;&gt;0,'(5)'!$R80,"")</f>
        <v/>
      </c>
      <c r="Q137" s="116" t="str">
        <f>IF('(6)'!$R80&lt;&gt;0,'(6)'!$R80,"")</f>
        <v/>
      </c>
      <c r="R137" s="116" t="str">
        <f>IF('(7)'!$R80&lt;&gt;0,'(7)'!$R80,"")</f>
        <v/>
      </c>
      <c r="S137" s="116" t="str">
        <f>IF('(8)'!$R80&lt;&gt;0,'(8)'!$R80,"")</f>
        <v/>
      </c>
      <c r="T137" s="116" t="str">
        <f>IF('(9)'!$R80&lt;&gt;0,'(9)'!$R80,"")</f>
        <v/>
      </c>
      <c r="U137" s="116" t="str">
        <f>IF('(10)'!$R80&lt;&gt;0,'(10)'!$R80,"")</f>
        <v/>
      </c>
      <c r="V137" s="116" t="str">
        <f>IF('(11)'!$R80&lt;&gt;0,'(11)'!$R80,"")</f>
        <v/>
      </c>
      <c r="W137" s="116" t="str">
        <f>IF('(12)'!$R80&lt;&gt;0,'(12)'!$R80,"")</f>
        <v/>
      </c>
      <c r="X137" s="116" t="str">
        <f>IF('(13)'!$R80&lt;&gt;0,'(13)'!$R80,"")</f>
        <v/>
      </c>
      <c r="Y137" s="116" t="str">
        <f>IF('(14)'!$R80&lt;&gt;0,'(14)'!$R80,"")</f>
        <v/>
      </c>
      <c r="Z137" s="116" t="str">
        <f>IF('(15)'!$R80&lt;&gt;0,'(15)'!$R80,"")</f>
        <v/>
      </c>
      <c r="AA137" s="116" t="str">
        <f>IF('(16)'!$R80&lt;&gt;0,'(16)'!$R80,"")</f>
        <v/>
      </c>
      <c r="AB137" s="116" t="str">
        <f>IF('(17)'!$R80&lt;&gt;0,'(17)'!$R80,"")</f>
        <v/>
      </c>
      <c r="AC137" s="116" t="str">
        <f>IF('(18)'!$R80&lt;&gt;0,'(18)'!$R80,"")</f>
        <v/>
      </c>
      <c r="AD137" s="116" t="str">
        <f>IF('(19)'!$R80&lt;&gt;0,'(19)'!$R80,"")</f>
        <v/>
      </c>
      <c r="AE137" s="116" t="str">
        <f>IF('(20)'!$R80&lt;&gt;0,'(20)'!$R80,"")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IF('(1)'!$R81&lt;&gt;0,'(1)'!$R81,"")</f>
        <v/>
      </c>
      <c r="M138" s="116" t="str">
        <f>IF('(2)'!$R81&lt;&gt;0,'(2)'!$R81,"")</f>
        <v/>
      </c>
      <c r="N138" s="116" t="str">
        <f>IF('(3)'!$R81&lt;&gt;0,'(3)'!$R81,"")</f>
        <v/>
      </c>
      <c r="O138" s="116" t="str">
        <f>IF('(4)'!$R81&lt;&gt;0,'(4)'!$R81,"")</f>
        <v/>
      </c>
      <c r="P138" s="116" t="str">
        <f>IF('(5)'!$R81&lt;&gt;0,'(5)'!$R81,"")</f>
        <v/>
      </c>
      <c r="Q138" s="116" t="str">
        <f>IF('(6)'!$R81&lt;&gt;0,'(6)'!$R81,"")</f>
        <v/>
      </c>
      <c r="R138" s="116" t="str">
        <f>IF('(7)'!$R81&lt;&gt;0,'(7)'!$R81,"")</f>
        <v/>
      </c>
      <c r="S138" s="116" t="str">
        <f>IF('(8)'!$R81&lt;&gt;0,'(8)'!$R81,"")</f>
        <v/>
      </c>
      <c r="T138" s="116" t="str">
        <f>IF('(9)'!$R81&lt;&gt;0,'(9)'!$R81,"")</f>
        <v/>
      </c>
      <c r="U138" s="116" t="str">
        <f>IF('(10)'!$R81&lt;&gt;0,'(10)'!$R81,"")</f>
        <v/>
      </c>
      <c r="V138" s="116" t="str">
        <f>IF('(11)'!$R81&lt;&gt;0,'(11)'!$R81,"")</f>
        <v/>
      </c>
      <c r="W138" s="116" t="str">
        <f>IF('(12)'!$R81&lt;&gt;0,'(12)'!$R81,"")</f>
        <v/>
      </c>
      <c r="X138" s="116" t="str">
        <f>IF('(13)'!$R81&lt;&gt;0,'(13)'!$R81,"")</f>
        <v/>
      </c>
      <c r="Y138" s="116" t="str">
        <f>IF('(14)'!$R81&lt;&gt;0,'(14)'!$R81,"")</f>
        <v/>
      </c>
      <c r="Z138" s="116" t="str">
        <f>IF('(15)'!$R81&lt;&gt;0,'(15)'!$R81,"")</f>
        <v/>
      </c>
      <c r="AA138" s="116" t="str">
        <f>IF('(16)'!$R81&lt;&gt;0,'(16)'!$R81,"")</f>
        <v/>
      </c>
      <c r="AB138" s="116" t="str">
        <f>IF('(17)'!$R81&lt;&gt;0,'(17)'!$R81,"")</f>
        <v/>
      </c>
      <c r="AC138" s="116" t="str">
        <f>IF('(18)'!$R81&lt;&gt;0,'(18)'!$R81,"")</f>
        <v/>
      </c>
      <c r="AD138" s="116" t="str">
        <f>IF('(19)'!$R81&lt;&gt;0,'(19)'!$R81,"")</f>
        <v/>
      </c>
      <c r="AE138" s="116" t="str">
        <f>IF('(20)'!$R81&lt;&gt;0,'(20)'!$R81,"")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0.69444444444444442</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4</v>
      </c>
      <c r="O140" s="183">
        <f t="shared" si="17"/>
        <v>4.5</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4.166666666666667</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0.83333333333333326</v>
      </c>
      <c r="C142" s="789" t="str">
        <f>REPT("|",AG142*14)</f>
        <v>||||||||||||||||||||||||||||||||||||||||||||||||||||||||||||||||||||||</v>
      </c>
      <c r="D142" s="790"/>
      <c r="F142" s="8" t="s">
        <v>29</v>
      </c>
      <c r="G142" s="13" t="s">
        <v>297</v>
      </c>
      <c r="H142" s="11"/>
      <c r="I142" s="11"/>
      <c r="J142" s="11"/>
      <c r="K142" s="29" t="s">
        <v>29</v>
      </c>
      <c r="L142" s="116" t="str">
        <f>IF('(1)'!$R85&lt;&gt;0,'(1)'!$R85,"")</f>
        <v/>
      </c>
      <c r="M142" s="116" t="str">
        <f>IF('(2)'!$R85&lt;&gt;0,'(2)'!$R85,"")</f>
        <v/>
      </c>
      <c r="N142" s="116">
        <f>IF('(3)'!$R85&lt;&gt;0,'(3)'!$R85,"")</f>
        <v>5</v>
      </c>
      <c r="O142" s="116">
        <f>IF('(4)'!$R85&lt;&gt;0,'(4)'!$R85,"")</f>
        <v>5</v>
      </c>
      <c r="P142" s="116" t="str">
        <f>IF('(5)'!$R85&lt;&gt;0,'(5)'!$R85,"")</f>
        <v/>
      </c>
      <c r="Q142" s="116" t="str">
        <f>IF('(6)'!$R85&lt;&gt;0,'(6)'!$R85,"")</f>
        <v/>
      </c>
      <c r="R142" s="116" t="str">
        <f>IF('(7)'!$R85&lt;&gt;0,'(7)'!$R85,"")</f>
        <v/>
      </c>
      <c r="S142" s="116" t="str">
        <f>IF('(8)'!$R85&lt;&gt;0,'(8)'!$R85,"")</f>
        <v/>
      </c>
      <c r="T142" s="116" t="str">
        <f>IF('(9)'!$R85&lt;&gt;0,'(9)'!$R85,"")</f>
        <v/>
      </c>
      <c r="U142" s="116" t="str">
        <f>IF('(10)'!$R85&lt;&gt;0,'(10)'!$R85,"")</f>
        <v/>
      </c>
      <c r="V142" s="116" t="str">
        <f>IF('(11)'!$R85&lt;&gt;0,'(11)'!$R85,"")</f>
        <v/>
      </c>
      <c r="W142" s="116" t="str">
        <f>IF('(12)'!$R85&lt;&gt;0,'(12)'!$R85,"")</f>
        <v/>
      </c>
      <c r="X142" s="116" t="str">
        <f>IF('(13)'!$R85&lt;&gt;0,'(13)'!$R85,"")</f>
        <v/>
      </c>
      <c r="Y142" s="116" t="str">
        <f>IF('(14)'!$R85&lt;&gt;0,'(14)'!$R85,"")</f>
        <v/>
      </c>
      <c r="Z142" s="116" t="str">
        <f>IF('(15)'!$R85&lt;&gt;0,'(15)'!$R85,"")</f>
        <v/>
      </c>
      <c r="AA142" s="116" t="str">
        <f>IF('(16)'!$R85&lt;&gt;0,'(16)'!$R85,"")</f>
        <v/>
      </c>
      <c r="AB142" s="116" t="str">
        <f>IF('(17)'!$R85&lt;&gt;0,'(17)'!$R85,"")</f>
        <v/>
      </c>
      <c r="AC142" s="116" t="str">
        <f>IF('(18)'!$R85&lt;&gt;0,'(18)'!$R85,"")</f>
        <v/>
      </c>
      <c r="AD142" s="116" t="str">
        <f>IF('(19)'!$R85&lt;&gt;0,'(19)'!$R85,"")</f>
        <v/>
      </c>
      <c r="AE142" s="116" t="str">
        <f>IF('(20)'!$R85&lt;&gt;0,'(20)'!$R85,"")</f>
        <v/>
      </c>
      <c r="AG142" s="1">
        <f>IF(SUM(L142:AE142)=0,"",AVERAGEIF(L142:AE142,"&gt;0"))</f>
        <v>5</v>
      </c>
      <c r="AH142" s="1"/>
    </row>
    <row r="143" spans="1:38" ht="16.5">
      <c r="A143" s="1"/>
      <c r="B143" s="26">
        <f>(AG143/60)*10</f>
        <v>0.66666666666666663</v>
      </c>
      <c r="C143" s="789" t="str">
        <f>REPT("|",AG143*14)</f>
        <v>||||||||||||||||||||||||||||||||||||||||||||||||||||||||</v>
      </c>
      <c r="D143" s="790"/>
      <c r="F143" s="8" t="s">
        <v>30</v>
      </c>
      <c r="G143" s="13" t="s">
        <v>298</v>
      </c>
      <c r="H143" s="11"/>
      <c r="I143" s="11"/>
      <c r="J143" s="11"/>
      <c r="K143" s="29" t="s">
        <v>30</v>
      </c>
      <c r="L143" s="116" t="str">
        <f>IF('(1)'!$R86&lt;&gt;0,'(1)'!$R86,"")</f>
        <v/>
      </c>
      <c r="M143" s="116" t="str">
        <f>IF('(2)'!$R86&lt;&gt;0,'(2)'!$R86,"")</f>
        <v/>
      </c>
      <c r="N143" s="116">
        <f>IF('(3)'!$R86&lt;&gt;0,'(3)'!$R86,"")</f>
        <v>4</v>
      </c>
      <c r="O143" s="116" t="str">
        <f>IF('(4)'!$R86&lt;&gt;0,'(4)'!$R86,"")</f>
        <v/>
      </c>
      <c r="P143" s="116" t="str">
        <f>IF('(5)'!$R86&lt;&gt;0,'(5)'!$R86,"")</f>
        <v/>
      </c>
      <c r="Q143" s="116" t="str">
        <f>IF('(6)'!$R86&lt;&gt;0,'(6)'!$R86,"")</f>
        <v/>
      </c>
      <c r="R143" s="116" t="str">
        <f>IF('(7)'!$R86&lt;&gt;0,'(7)'!$R86,"")</f>
        <v/>
      </c>
      <c r="S143" s="116" t="str">
        <f>IF('(8)'!$R86&lt;&gt;0,'(8)'!$R86,"")</f>
        <v/>
      </c>
      <c r="T143" s="116" t="str">
        <f>IF('(9)'!$R86&lt;&gt;0,'(9)'!$R86,"")</f>
        <v/>
      </c>
      <c r="U143" s="116" t="str">
        <f>IF('(10)'!$R86&lt;&gt;0,'(10)'!$R86,"")</f>
        <v/>
      </c>
      <c r="V143" s="116" t="str">
        <f>IF('(11)'!$R86&lt;&gt;0,'(11)'!$R86,"")</f>
        <v/>
      </c>
      <c r="W143" s="116" t="str">
        <f>IF('(12)'!$R86&lt;&gt;0,'(12)'!$R86,"")</f>
        <v/>
      </c>
      <c r="X143" s="116" t="str">
        <f>IF('(13)'!$R86&lt;&gt;0,'(13)'!$R86,"")</f>
        <v/>
      </c>
      <c r="Y143" s="116" t="str">
        <f>IF('(14)'!$R86&lt;&gt;0,'(14)'!$R86,"")</f>
        <v/>
      </c>
      <c r="Z143" s="116" t="str">
        <f>IF('(15)'!$R86&lt;&gt;0,'(15)'!$R86,"")</f>
        <v/>
      </c>
      <c r="AA143" s="116" t="str">
        <f>IF('(16)'!$R86&lt;&gt;0,'(16)'!$R86,"")</f>
        <v/>
      </c>
      <c r="AB143" s="116" t="str">
        <f>IF('(17)'!$R86&lt;&gt;0,'(17)'!$R86,"")</f>
        <v/>
      </c>
      <c r="AC143" s="116" t="str">
        <f>IF('(18)'!$R86&lt;&gt;0,'(18)'!$R86,"")</f>
        <v/>
      </c>
      <c r="AD143" s="116" t="str">
        <f>IF('(19)'!$R86&lt;&gt;0,'(19)'!$R86,"")</f>
        <v/>
      </c>
      <c r="AE143" s="116" t="str">
        <f>IF('(20)'!$R86&lt;&gt;0,'(20)'!$R86,"")</f>
        <v/>
      </c>
      <c r="AG143" s="1">
        <f>IF(SUM(L143:AE143)=0,"",AVERAGEIF(L143:AE143,"&gt;0"))</f>
        <v>4</v>
      </c>
      <c r="AH143" s="1"/>
    </row>
    <row r="144" spans="1:38" ht="16.5">
      <c r="A144" s="1"/>
      <c r="B144" s="26">
        <f>(AG144/60)*10</f>
        <v>0.58333333333333337</v>
      </c>
      <c r="C144" s="789" t="str">
        <f>REPT("|",AG144*14)</f>
        <v>|||||||||||||||||||||||||||||||||||||||||||||||||</v>
      </c>
      <c r="D144" s="790"/>
      <c r="F144" s="8" t="s">
        <v>31</v>
      </c>
      <c r="G144" s="13" t="s">
        <v>299</v>
      </c>
      <c r="H144" s="11"/>
      <c r="I144" s="11"/>
      <c r="J144" s="11"/>
      <c r="K144" s="29" t="s">
        <v>31</v>
      </c>
      <c r="L144" s="116" t="str">
        <f>IF('(1)'!$R87&lt;&gt;0,'(1)'!$R87,"")</f>
        <v/>
      </c>
      <c r="M144" s="116" t="str">
        <f>IF('(2)'!$R87&lt;&gt;0,'(2)'!$R87,"")</f>
        <v/>
      </c>
      <c r="N144" s="116">
        <f>IF('(3)'!$R87&lt;&gt;0,'(3)'!$R87,"")</f>
        <v>3</v>
      </c>
      <c r="O144" s="116">
        <f>IF('(4)'!$R87&lt;&gt;0,'(4)'!$R87,"")</f>
        <v>4</v>
      </c>
      <c r="P144" s="116" t="str">
        <f>IF('(5)'!$R87&lt;&gt;0,'(5)'!$R87,"")</f>
        <v/>
      </c>
      <c r="Q144" s="116" t="str">
        <f>IF('(6)'!$R87&lt;&gt;0,'(6)'!$R87,"")</f>
        <v/>
      </c>
      <c r="R144" s="116" t="str">
        <f>IF('(7)'!$R87&lt;&gt;0,'(7)'!$R87,"")</f>
        <v/>
      </c>
      <c r="S144" s="116" t="str">
        <f>IF('(8)'!$R87&lt;&gt;0,'(8)'!$R87,"")</f>
        <v/>
      </c>
      <c r="T144" s="116" t="str">
        <f>IF('(9)'!$R87&lt;&gt;0,'(9)'!$R87,"")</f>
        <v/>
      </c>
      <c r="U144" s="116" t="str">
        <f>IF('(10)'!$R87&lt;&gt;0,'(10)'!$R87,"")</f>
        <v/>
      </c>
      <c r="V144" s="116" t="str">
        <f>IF('(11)'!$R87&lt;&gt;0,'(11)'!$R87,"")</f>
        <v/>
      </c>
      <c r="W144" s="116" t="str">
        <f>IF('(12)'!$R87&lt;&gt;0,'(12)'!$R87,"")</f>
        <v/>
      </c>
      <c r="X144" s="116" t="str">
        <f>IF('(13)'!$R87&lt;&gt;0,'(13)'!$R87,"")</f>
        <v/>
      </c>
      <c r="Y144" s="116" t="str">
        <f>IF('(14)'!$R87&lt;&gt;0,'(14)'!$R87,"")</f>
        <v/>
      </c>
      <c r="Z144" s="116" t="str">
        <f>IF('(15)'!$R87&lt;&gt;0,'(15)'!$R87,"")</f>
        <v/>
      </c>
      <c r="AA144" s="116" t="str">
        <f>IF('(16)'!$R87&lt;&gt;0,'(16)'!$R87,"")</f>
        <v/>
      </c>
      <c r="AB144" s="116" t="str">
        <f>IF('(17)'!$R87&lt;&gt;0,'(17)'!$R87,"")</f>
        <v/>
      </c>
      <c r="AC144" s="116" t="str">
        <f>IF('(18)'!$R87&lt;&gt;0,'(18)'!$R87,"")</f>
        <v/>
      </c>
      <c r="AD144" s="116" t="str">
        <f>IF('(19)'!$R87&lt;&gt;0,'(19)'!$R87,"")</f>
        <v/>
      </c>
      <c r="AE144" s="116" t="str">
        <f>IF('(20)'!$R87&lt;&gt;0,'(20)'!$R87,"")</f>
        <v/>
      </c>
      <c r="AG144" s="1">
        <f>IF(SUM(L144:AE144)=0,"",AVERAGEIF(L144:AE144,"&gt;0"))</f>
        <v>3.5</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IF('(1)'!$R91&lt;&gt;0,'(1)'!$R91,"")</f>
        <v/>
      </c>
      <c r="M148" s="116" t="str">
        <f>IF('(2)'!$R91&lt;&gt;0,'(2)'!$R91,"")</f>
        <v/>
      </c>
      <c r="N148" s="116" t="str">
        <f>IF('(3)'!$R91&lt;&gt;0,'(3)'!$R91,"")</f>
        <v/>
      </c>
      <c r="O148" s="116" t="str">
        <f>IF('(4)'!$R91&lt;&gt;0,'(4)'!$R91,"")</f>
        <v/>
      </c>
      <c r="P148" s="116" t="str">
        <f>IF('(5)'!$R91&lt;&gt;0,'(5)'!$R91,"")</f>
        <v/>
      </c>
      <c r="Q148" s="116" t="str">
        <f>IF('(6)'!$R91&lt;&gt;0,'(6)'!$R91,"")</f>
        <v/>
      </c>
      <c r="R148" s="116" t="str">
        <f>IF('(7)'!$R91&lt;&gt;0,'(7)'!$R91,"")</f>
        <v/>
      </c>
      <c r="S148" s="116" t="str">
        <f>IF('(8)'!$R91&lt;&gt;0,'(8)'!$R91,"")</f>
        <v/>
      </c>
      <c r="T148" s="116" t="str">
        <f>IF('(9)'!$R91&lt;&gt;0,'(9)'!$R91,"")</f>
        <v/>
      </c>
      <c r="U148" s="116" t="str">
        <f>IF('(10)'!$R91&lt;&gt;0,'(10)'!$R91,"")</f>
        <v/>
      </c>
      <c r="V148" s="116" t="str">
        <f>IF('(11)'!$R91&lt;&gt;0,'(11)'!$R91,"")</f>
        <v/>
      </c>
      <c r="W148" s="116" t="str">
        <f>IF('(12)'!$R91&lt;&gt;0,'(12)'!$R91,"")</f>
        <v/>
      </c>
      <c r="X148" s="116" t="str">
        <f>IF('(13)'!$R91&lt;&gt;0,'(13)'!$R91,"")</f>
        <v/>
      </c>
      <c r="Y148" s="116" t="str">
        <f>IF('(14)'!$R91&lt;&gt;0,'(14)'!$R91,"")</f>
        <v/>
      </c>
      <c r="Z148" s="116" t="str">
        <f>IF('(15)'!$R91&lt;&gt;0,'(15)'!$R91,"")</f>
        <v/>
      </c>
      <c r="AA148" s="116" t="str">
        <f>IF('(16)'!$R91&lt;&gt;0,'(16)'!$R91,"")</f>
        <v/>
      </c>
      <c r="AB148" s="116" t="str">
        <f>IF('(17)'!$R91&lt;&gt;0,'(17)'!$R91,"")</f>
        <v/>
      </c>
      <c r="AC148" s="116" t="str">
        <f>IF('(18)'!$R91&lt;&gt;0,'(18)'!$R91,"")</f>
        <v/>
      </c>
      <c r="AD148" s="116" t="str">
        <f>IF('(19)'!$R91&lt;&gt;0,'(19)'!$R91,"")</f>
        <v/>
      </c>
      <c r="AE148" s="116" t="str">
        <f>IF('(20)'!$R91&lt;&gt;0,'(20)'!$R91,"")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IF('(1)'!$R92&lt;&gt;0,'(1)'!$R92,"")</f>
        <v/>
      </c>
      <c r="M149" s="116" t="str">
        <f>IF('(2)'!$R92&lt;&gt;0,'(2)'!$R92,"")</f>
        <v/>
      </c>
      <c r="N149" s="116" t="str">
        <f>IF('(3)'!$R92&lt;&gt;0,'(3)'!$R92,"")</f>
        <v/>
      </c>
      <c r="O149" s="116" t="str">
        <f>IF('(4)'!$R92&lt;&gt;0,'(4)'!$R92,"")</f>
        <v/>
      </c>
      <c r="P149" s="116" t="str">
        <f>IF('(5)'!$R92&lt;&gt;0,'(5)'!$R92,"")</f>
        <v/>
      </c>
      <c r="Q149" s="116" t="str">
        <f>IF('(6)'!$R92&lt;&gt;0,'(6)'!$R92,"")</f>
        <v/>
      </c>
      <c r="R149" s="116" t="str">
        <f>IF('(7)'!$R92&lt;&gt;0,'(7)'!$R92,"")</f>
        <v/>
      </c>
      <c r="S149" s="116" t="str">
        <f>IF('(8)'!$R92&lt;&gt;0,'(8)'!$R92,"")</f>
        <v/>
      </c>
      <c r="T149" s="116" t="str">
        <f>IF('(9)'!$R92&lt;&gt;0,'(9)'!$R92,"")</f>
        <v/>
      </c>
      <c r="U149" s="116" t="str">
        <f>IF('(10)'!$R92&lt;&gt;0,'(10)'!$R92,"")</f>
        <v/>
      </c>
      <c r="V149" s="116" t="str">
        <f>IF('(11)'!$R92&lt;&gt;0,'(11)'!$R92,"")</f>
        <v/>
      </c>
      <c r="W149" s="116" t="str">
        <f>IF('(12)'!$R92&lt;&gt;0,'(12)'!$R92,"")</f>
        <v/>
      </c>
      <c r="X149" s="116" t="str">
        <f>IF('(13)'!$R92&lt;&gt;0,'(13)'!$R92,"")</f>
        <v/>
      </c>
      <c r="Y149" s="116" t="str">
        <f>IF('(14)'!$R92&lt;&gt;0,'(14)'!$R92,"")</f>
        <v/>
      </c>
      <c r="Z149" s="116" t="str">
        <f>IF('(15)'!$R92&lt;&gt;0,'(15)'!$R92,"")</f>
        <v/>
      </c>
      <c r="AA149" s="116" t="str">
        <f>IF('(16)'!$R92&lt;&gt;0,'(16)'!$R92,"")</f>
        <v/>
      </c>
      <c r="AB149" s="116" t="str">
        <f>IF('(17)'!$R92&lt;&gt;0,'(17)'!$R92,"")</f>
        <v/>
      </c>
      <c r="AC149" s="116" t="str">
        <f>IF('(18)'!$R92&lt;&gt;0,'(18)'!$R92,"")</f>
        <v/>
      </c>
      <c r="AD149" s="116" t="str">
        <f>IF('(19)'!$R92&lt;&gt;0,'(19)'!$R92,"")</f>
        <v/>
      </c>
      <c r="AE149" s="116" t="str">
        <f>IF('(20)'!$R92&lt;&gt;0,'(20)'!$R92,"")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IF('(1)'!$R93&lt;&gt;0,'(1)'!$R93,"")</f>
        <v/>
      </c>
      <c r="M150" s="116" t="str">
        <f>IF('(2)'!$R93&lt;&gt;0,'(2)'!$R93,"")</f>
        <v/>
      </c>
      <c r="N150" s="116" t="str">
        <f>IF('(3)'!$R93&lt;&gt;0,'(3)'!$R93,"")</f>
        <v/>
      </c>
      <c r="O150" s="116" t="str">
        <f>IF('(4)'!$R93&lt;&gt;0,'(4)'!$R93,"")</f>
        <v/>
      </c>
      <c r="P150" s="116" t="str">
        <f>IF('(5)'!$R93&lt;&gt;0,'(5)'!$R93,"")</f>
        <v/>
      </c>
      <c r="Q150" s="116" t="str">
        <f>IF('(6)'!$R93&lt;&gt;0,'(6)'!$R93,"")</f>
        <v/>
      </c>
      <c r="R150" s="116" t="str">
        <f>IF('(7)'!$R93&lt;&gt;0,'(7)'!$R93,"")</f>
        <v/>
      </c>
      <c r="S150" s="116" t="str">
        <f>IF('(8)'!$R93&lt;&gt;0,'(8)'!$R93,"")</f>
        <v/>
      </c>
      <c r="T150" s="116" t="str">
        <f>IF('(9)'!$R93&lt;&gt;0,'(9)'!$R93,"")</f>
        <v/>
      </c>
      <c r="U150" s="116" t="str">
        <f>IF('(10)'!$R93&lt;&gt;0,'(10)'!$R93,"")</f>
        <v/>
      </c>
      <c r="V150" s="116" t="str">
        <f>IF('(11)'!$R93&lt;&gt;0,'(11)'!$R93,"")</f>
        <v/>
      </c>
      <c r="W150" s="116" t="str">
        <f>IF('(12)'!$R93&lt;&gt;0,'(12)'!$R93,"")</f>
        <v/>
      </c>
      <c r="X150" s="116" t="str">
        <f>IF('(13)'!$R93&lt;&gt;0,'(13)'!$R93,"")</f>
        <v/>
      </c>
      <c r="Y150" s="116" t="str">
        <f>IF('(14)'!$R93&lt;&gt;0,'(14)'!$R93,"")</f>
        <v/>
      </c>
      <c r="Z150" s="116" t="str">
        <f>IF('(15)'!$R93&lt;&gt;0,'(15)'!$R93,"")</f>
        <v/>
      </c>
      <c r="AA150" s="116" t="str">
        <f>IF('(16)'!$R93&lt;&gt;0,'(16)'!$R93,"")</f>
        <v/>
      </c>
      <c r="AB150" s="116" t="str">
        <f>IF('(17)'!$R93&lt;&gt;0,'(17)'!$R93,"")</f>
        <v/>
      </c>
      <c r="AC150" s="116" t="str">
        <f>IF('(18)'!$R93&lt;&gt;0,'(18)'!$R93,"")</f>
        <v/>
      </c>
      <c r="AD150" s="116" t="str">
        <f>IF('(19)'!$R93&lt;&gt;0,'(19)'!$R93,"")</f>
        <v/>
      </c>
      <c r="AE150" s="116" t="str">
        <f>IF('(20)'!$R93&lt;&gt;0,'(20)'!$R93,"")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IF('(1)'!$R94&lt;&gt;0,'(1)'!$R94,"")</f>
        <v/>
      </c>
      <c r="M151" s="116" t="str">
        <f>IF('(2)'!$R94&lt;&gt;0,'(2)'!$R94,"")</f>
        <v/>
      </c>
      <c r="N151" s="116" t="str">
        <f>IF('(3)'!$R94&lt;&gt;0,'(3)'!$R94,"")</f>
        <v/>
      </c>
      <c r="O151" s="116" t="str">
        <f>IF('(4)'!$R94&lt;&gt;0,'(4)'!$R94,"")</f>
        <v/>
      </c>
      <c r="P151" s="116" t="str">
        <f>IF('(5)'!$R94&lt;&gt;0,'(5)'!$R94,"")</f>
        <v/>
      </c>
      <c r="Q151" s="116" t="str">
        <f>IF('(6)'!$R94&lt;&gt;0,'(6)'!$R94,"")</f>
        <v/>
      </c>
      <c r="R151" s="116" t="str">
        <f>IF('(7)'!$R94&lt;&gt;0,'(7)'!$R94,"")</f>
        <v/>
      </c>
      <c r="S151" s="116" t="str">
        <f>IF('(8)'!$R94&lt;&gt;0,'(8)'!$R94,"")</f>
        <v/>
      </c>
      <c r="T151" s="116" t="str">
        <f>IF('(9)'!$R94&lt;&gt;0,'(9)'!$R94,"")</f>
        <v/>
      </c>
      <c r="U151" s="116" t="str">
        <f>IF('(10)'!$R94&lt;&gt;0,'(10)'!$R94,"")</f>
        <v/>
      </c>
      <c r="V151" s="116" t="str">
        <f>IF('(11)'!$R94&lt;&gt;0,'(11)'!$R94,"")</f>
        <v/>
      </c>
      <c r="W151" s="116" t="str">
        <f>IF('(12)'!$R94&lt;&gt;0,'(12)'!$R94,"")</f>
        <v/>
      </c>
      <c r="X151" s="116" t="str">
        <f>IF('(13)'!$R94&lt;&gt;0,'(13)'!$R94,"")</f>
        <v/>
      </c>
      <c r="Y151" s="116" t="str">
        <f>IF('(14)'!$R94&lt;&gt;0,'(14)'!$R94,"")</f>
        <v/>
      </c>
      <c r="Z151" s="116" t="str">
        <f>IF('(15)'!$R94&lt;&gt;0,'(15)'!$R94,"")</f>
        <v/>
      </c>
      <c r="AA151" s="116" t="str">
        <f>IF('(16)'!$R94&lt;&gt;0,'(16)'!$R94,"")</f>
        <v/>
      </c>
      <c r="AB151" s="116" t="str">
        <f>IF('(17)'!$R94&lt;&gt;0,'(17)'!$R94,"")</f>
        <v/>
      </c>
      <c r="AC151" s="116" t="str">
        <f>IF('(18)'!$R94&lt;&gt;0,'(18)'!$R94,"")</f>
        <v/>
      </c>
      <c r="AD151" s="116" t="str">
        <f>IF('(19)'!$R94&lt;&gt;0,'(19)'!$R94,"")</f>
        <v/>
      </c>
      <c r="AE151" s="116" t="str">
        <f>IF('(20)'!$R94&lt;&gt;0,'(20)'!$R94,"")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IF('(1)'!$R95&lt;&gt;0,'(1)'!$R95,"")</f>
        <v/>
      </c>
      <c r="M152" s="116" t="str">
        <f>IF('(2)'!$R95&lt;&gt;0,'(2)'!$R95,"")</f>
        <v/>
      </c>
      <c r="N152" s="116" t="str">
        <f>IF('(3)'!$R95&lt;&gt;0,'(3)'!$R95,"")</f>
        <v/>
      </c>
      <c r="O152" s="116" t="str">
        <f>IF('(4)'!$R95&lt;&gt;0,'(4)'!$R95,"")</f>
        <v/>
      </c>
      <c r="P152" s="116" t="str">
        <f>IF('(5)'!$R95&lt;&gt;0,'(5)'!$R95,"")</f>
        <v/>
      </c>
      <c r="Q152" s="116" t="str">
        <f>IF('(6)'!$R95&lt;&gt;0,'(6)'!$R95,"")</f>
        <v/>
      </c>
      <c r="R152" s="116" t="str">
        <f>IF('(7)'!$R95&lt;&gt;0,'(7)'!$R95,"")</f>
        <v/>
      </c>
      <c r="S152" s="116" t="str">
        <f>IF('(8)'!$R95&lt;&gt;0,'(8)'!$R95,"")</f>
        <v/>
      </c>
      <c r="T152" s="116" t="str">
        <f>IF('(9)'!$R95&lt;&gt;0,'(9)'!$R95,"")</f>
        <v/>
      </c>
      <c r="U152" s="116" t="str">
        <f>IF('(10)'!$R95&lt;&gt;0,'(10)'!$R95,"")</f>
        <v/>
      </c>
      <c r="V152" s="116" t="str">
        <f>IF('(11)'!$R95&lt;&gt;0,'(11)'!$R95,"")</f>
        <v/>
      </c>
      <c r="W152" s="116" t="str">
        <f>IF('(12)'!$R95&lt;&gt;0,'(12)'!$R95,"")</f>
        <v/>
      </c>
      <c r="X152" s="116" t="str">
        <f>IF('(13)'!$R95&lt;&gt;0,'(13)'!$R95,"")</f>
        <v/>
      </c>
      <c r="Y152" s="116" t="str">
        <f>IF('(14)'!$R95&lt;&gt;0,'(14)'!$R95,"")</f>
        <v/>
      </c>
      <c r="Z152" s="116" t="str">
        <f>IF('(15)'!$R95&lt;&gt;0,'(15)'!$R95,"")</f>
        <v/>
      </c>
      <c r="AA152" s="116" t="str">
        <f>IF('(16)'!$R95&lt;&gt;0,'(16)'!$R95,"")</f>
        <v/>
      </c>
      <c r="AB152" s="116" t="str">
        <f>IF('(17)'!$R95&lt;&gt;0,'(17)'!$R95,"")</f>
        <v/>
      </c>
      <c r="AC152" s="116" t="str">
        <f>IF('(18)'!$R95&lt;&gt;0,'(18)'!$R95,"")</f>
        <v/>
      </c>
      <c r="AD152" s="116" t="str">
        <f>IF('(19)'!$R95&lt;&gt;0,'(19)'!$R95,"")</f>
        <v/>
      </c>
      <c r="AE152" s="116" t="str">
        <f>IF('(20)'!$R95&lt;&gt;0,'(20)'!$R95,"")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IF('(1)'!$R96&lt;&gt;0,'(1)'!$R96,"")</f>
        <v/>
      </c>
      <c r="M153" s="116" t="str">
        <f>IF('(2)'!$R96&lt;&gt;0,'(2)'!$R96,"")</f>
        <v/>
      </c>
      <c r="N153" s="116" t="str">
        <f>IF('(3)'!$R96&lt;&gt;0,'(3)'!$R96,"")</f>
        <v/>
      </c>
      <c r="O153" s="116" t="str">
        <f>IF('(4)'!$R96&lt;&gt;0,'(4)'!$R96,"")</f>
        <v/>
      </c>
      <c r="P153" s="116" t="str">
        <f>IF('(5)'!$R96&lt;&gt;0,'(5)'!$R96,"")</f>
        <v/>
      </c>
      <c r="Q153" s="116" t="str">
        <f>IF('(6)'!$R96&lt;&gt;0,'(6)'!$R96,"")</f>
        <v/>
      </c>
      <c r="R153" s="116" t="str">
        <f>IF('(7)'!$R96&lt;&gt;0,'(7)'!$R96,"")</f>
        <v/>
      </c>
      <c r="S153" s="116" t="str">
        <f>IF('(8)'!$R96&lt;&gt;0,'(8)'!$R96,"")</f>
        <v/>
      </c>
      <c r="T153" s="116" t="str">
        <f>IF('(9)'!$R96&lt;&gt;0,'(9)'!$R96,"")</f>
        <v/>
      </c>
      <c r="U153" s="116" t="str">
        <f>IF('(10)'!$R96&lt;&gt;0,'(10)'!$R96,"")</f>
        <v/>
      </c>
      <c r="V153" s="116" t="str">
        <f>IF('(11)'!$R96&lt;&gt;0,'(11)'!$R96,"")</f>
        <v/>
      </c>
      <c r="W153" s="116" t="str">
        <f>IF('(12)'!$R96&lt;&gt;0,'(12)'!$R96,"")</f>
        <v/>
      </c>
      <c r="X153" s="116" t="str">
        <f>IF('(13)'!$R96&lt;&gt;0,'(13)'!$R96,"")</f>
        <v/>
      </c>
      <c r="Y153" s="116" t="str">
        <f>IF('(14)'!$R96&lt;&gt;0,'(14)'!$R96,"")</f>
        <v/>
      </c>
      <c r="Z153" s="116" t="str">
        <f>IF('(15)'!$R96&lt;&gt;0,'(15)'!$R96,"")</f>
        <v/>
      </c>
      <c r="AA153" s="116" t="str">
        <f>IF('(16)'!$R96&lt;&gt;0,'(16)'!$R96,"")</f>
        <v/>
      </c>
      <c r="AB153" s="116" t="str">
        <f>IF('(17)'!$R96&lt;&gt;0,'(17)'!$R96,"")</f>
        <v/>
      </c>
      <c r="AC153" s="116" t="str">
        <f>IF('(18)'!$R96&lt;&gt;0,'(18)'!$R96,"")</f>
        <v/>
      </c>
      <c r="AD153" s="116" t="str">
        <f>IF('(19)'!$R96&lt;&gt;0,'(19)'!$R96,"")</f>
        <v/>
      </c>
      <c r="AE153" s="116" t="str">
        <f>IF('(20)'!$R96&lt;&gt;0,'(20)'!$R96,"")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0.58333333333333337</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4</v>
      </c>
      <c r="O155" s="183">
        <f t="shared" si="22"/>
        <v>3.5</v>
      </c>
      <c r="P155" s="183" t="e">
        <f t="shared" si="22"/>
        <v>#N/A</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3.5</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t="e">
        <f>(AG157/60)*10</f>
        <v>#VALUE!</v>
      </c>
      <c r="C157" s="789" t="e">
        <f>REPT("|",AG157*14)</f>
        <v>#VALUE!</v>
      </c>
      <c r="D157" s="790"/>
      <c r="F157" s="8" t="s">
        <v>35</v>
      </c>
      <c r="G157" s="13" t="s">
        <v>306</v>
      </c>
      <c r="H157" s="11"/>
      <c r="I157" s="11"/>
      <c r="J157" s="11"/>
      <c r="K157" s="29" t="s">
        <v>35</v>
      </c>
      <c r="L157" s="116" t="str">
        <f>IF('(1)'!$R100&lt;&gt;0,'(1)'!$R100,"")</f>
        <v/>
      </c>
      <c r="M157" s="116" t="str">
        <f>IF('(2)'!$R100&lt;&gt;0,'(2)'!$R100,"")</f>
        <v/>
      </c>
      <c r="N157" s="116" t="str">
        <f>IF('(3)'!$R100&lt;&gt;0,'(3)'!$R100,"")</f>
        <v/>
      </c>
      <c r="O157" s="116" t="str">
        <f>IF('(4)'!$R100&lt;&gt;0,'(4)'!$R100,"")</f>
        <v/>
      </c>
      <c r="P157" s="116" t="str">
        <f>IF('(5)'!$R100&lt;&gt;0,'(5)'!$R100,"")</f>
        <v/>
      </c>
      <c r="Q157" s="116" t="str">
        <f>IF('(6)'!$R100&lt;&gt;0,'(6)'!$R100,"")</f>
        <v/>
      </c>
      <c r="R157" s="116" t="str">
        <f>IF('(7)'!$R100&lt;&gt;0,'(7)'!$R100,"")</f>
        <v/>
      </c>
      <c r="S157" s="116" t="str">
        <f>IF('(8)'!$R100&lt;&gt;0,'(8)'!$R100,"")</f>
        <v/>
      </c>
      <c r="T157" s="116" t="str">
        <f>IF('(9)'!$R100&lt;&gt;0,'(9)'!$R100,"")</f>
        <v/>
      </c>
      <c r="U157" s="116" t="str">
        <f>IF('(10)'!$R100&lt;&gt;0,'(10)'!$R100,"")</f>
        <v/>
      </c>
      <c r="V157" s="116" t="str">
        <f>IF('(11)'!$R100&lt;&gt;0,'(11)'!$R100,"")</f>
        <v/>
      </c>
      <c r="W157" s="116" t="str">
        <f>IF('(12)'!$R100&lt;&gt;0,'(12)'!$R100,"")</f>
        <v/>
      </c>
      <c r="X157" s="116" t="str">
        <f>IF('(13)'!$R100&lt;&gt;0,'(13)'!$R100,"")</f>
        <v/>
      </c>
      <c r="Y157" s="116" t="str">
        <f>IF('(14)'!$R100&lt;&gt;0,'(14)'!$R100,"")</f>
        <v/>
      </c>
      <c r="Z157" s="116" t="str">
        <f>IF('(15)'!$R100&lt;&gt;0,'(15)'!$R100,"")</f>
        <v/>
      </c>
      <c r="AA157" s="116" t="str">
        <f>IF('(16)'!$R100&lt;&gt;0,'(16)'!$R100,"")</f>
        <v/>
      </c>
      <c r="AB157" s="116" t="str">
        <f>IF('(17)'!$R100&lt;&gt;0,'(17)'!$R100,"")</f>
        <v/>
      </c>
      <c r="AC157" s="116" t="str">
        <f>IF('(18)'!$R100&lt;&gt;0,'(18)'!$R100,"")</f>
        <v/>
      </c>
      <c r="AD157" s="116" t="str">
        <f>IF('(19)'!$R100&lt;&gt;0,'(19)'!$R100,"")</f>
        <v/>
      </c>
      <c r="AE157" s="116" t="str">
        <f>IF('(20)'!$R100&lt;&gt;0,'(20)'!$R100,"")</f>
        <v/>
      </c>
      <c r="AG157" s="1" t="str">
        <f>IF(SUM(L157:AE157)=0,"",AVERAGEIF(L157:AE157,"&gt;0"))</f>
        <v/>
      </c>
      <c r="AH157" s="1"/>
    </row>
    <row r="158" spans="1:34" ht="16.5">
      <c r="A158" s="1"/>
      <c r="B158" s="26">
        <f>(AG158/60)*10</f>
        <v>0.5</v>
      </c>
      <c r="C158" s="789" t="str">
        <f>REPT("|",AG158*14)</f>
        <v>||||||||||||||||||||||||||||||||||||||||||</v>
      </c>
      <c r="D158" s="790"/>
      <c r="F158" s="8" t="s">
        <v>36</v>
      </c>
      <c r="G158" s="13" t="s">
        <v>307</v>
      </c>
      <c r="H158" s="11"/>
      <c r="I158" s="11"/>
      <c r="J158" s="11"/>
      <c r="K158" s="29" t="s">
        <v>36</v>
      </c>
      <c r="L158" s="116" t="str">
        <f>IF('(1)'!$R101&lt;&gt;0,'(1)'!$R101,"")</f>
        <v/>
      </c>
      <c r="M158" s="116" t="str">
        <f>IF('(2)'!$R101&lt;&gt;0,'(2)'!$R101,"")</f>
        <v/>
      </c>
      <c r="N158" s="116" t="str">
        <f>IF('(3)'!$R101&lt;&gt;0,'(3)'!$R101,"")</f>
        <v/>
      </c>
      <c r="O158" s="116">
        <f>IF('(4)'!$R101&lt;&gt;0,'(4)'!$R101,"")</f>
        <v>3</v>
      </c>
      <c r="P158" s="116" t="str">
        <f>IF('(5)'!$R101&lt;&gt;0,'(5)'!$R101,"")</f>
        <v/>
      </c>
      <c r="Q158" s="116" t="str">
        <f>IF('(6)'!$R101&lt;&gt;0,'(6)'!$R101,"")</f>
        <v/>
      </c>
      <c r="R158" s="116" t="str">
        <f>IF('(7)'!$R101&lt;&gt;0,'(7)'!$R101,"")</f>
        <v/>
      </c>
      <c r="S158" s="116" t="str">
        <f>IF('(8)'!$R101&lt;&gt;0,'(8)'!$R101,"")</f>
        <v/>
      </c>
      <c r="T158" s="116" t="str">
        <f>IF('(9)'!$R101&lt;&gt;0,'(9)'!$R101,"")</f>
        <v/>
      </c>
      <c r="U158" s="116" t="str">
        <f>IF('(10)'!$R101&lt;&gt;0,'(10)'!$R101,"")</f>
        <v/>
      </c>
      <c r="V158" s="116" t="str">
        <f>IF('(11)'!$R101&lt;&gt;0,'(11)'!$R101,"")</f>
        <v/>
      </c>
      <c r="W158" s="116" t="str">
        <f>IF('(12)'!$R101&lt;&gt;0,'(12)'!$R101,"")</f>
        <v/>
      </c>
      <c r="X158" s="116" t="str">
        <f>IF('(13)'!$R101&lt;&gt;0,'(13)'!$R101,"")</f>
        <v/>
      </c>
      <c r="Y158" s="116" t="str">
        <f>IF('(14)'!$R101&lt;&gt;0,'(14)'!$R101,"")</f>
        <v/>
      </c>
      <c r="Z158" s="116" t="str">
        <f>IF('(15)'!$R101&lt;&gt;0,'(15)'!$R101,"")</f>
        <v/>
      </c>
      <c r="AA158" s="116" t="str">
        <f>IF('(16)'!$R101&lt;&gt;0,'(16)'!$R101,"")</f>
        <v/>
      </c>
      <c r="AB158" s="116" t="str">
        <f>IF('(17)'!$R101&lt;&gt;0,'(17)'!$R101,"")</f>
        <v/>
      </c>
      <c r="AC158" s="116" t="str">
        <f>IF('(18)'!$R101&lt;&gt;0,'(18)'!$R101,"")</f>
        <v/>
      </c>
      <c r="AD158" s="116" t="str">
        <f>IF('(19)'!$R101&lt;&gt;0,'(19)'!$R101,"")</f>
        <v/>
      </c>
      <c r="AE158" s="116" t="str">
        <f>IF('(20)'!$R101&lt;&gt;0,'(20)'!$R101,"")</f>
        <v/>
      </c>
      <c r="AG158" s="1">
        <f>IF(SUM(L158:AE158)=0,"",AVERAGEIF(L158:AE158,"&gt;0"))</f>
        <v>3</v>
      </c>
      <c r="AH158" s="1"/>
    </row>
    <row r="159" spans="1:34" ht="16.5">
      <c r="A159" s="1"/>
      <c r="B159" s="26" t="e">
        <f>(AG159/60)*10</f>
        <v>#VALUE!</v>
      </c>
      <c r="C159" s="789" t="e">
        <f>REPT("|",AG159*14)</f>
        <v>#VALUE!</v>
      </c>
      <c r="D159" s="790"/>
      <c r="F159" s="8" t="s">
        <v>37</v>
      </c>
      <c r="G159" s="13" t="s">
        <v>308</v>
      </c>
      <c r="H159" s="11"/>
      <c r="I159" s="11"/>
      <c r="J159" s="11"/>
      <c r="K159" s="29" t="s">
        <v>37</v>
      </c>
      <c r="L159" s="116" t="str">
        <f>IF('(1)'!$R102&lt;&gt;0,'(1)'!$R102,"")</f>
        <v/>
      </c>
      <c r="M159" s="116" t="str">
        <f>IF('(2)'!$R102&lt;&gt;0,'(2)'!$R102,"")</f>
        <v/>
      </c>
      <c r="N159" s="116" t="str">
        <f>IF('(3)'!$R102&lt;&gt;0,'(3)'!$R102,"")</f>
        <v/>
      </c>
      <c r="O159" s="116" t="str">
        <f>IF('(4)'!$R102&lt;&gt;0,'(4)'!$R102,"")</f>
        <v/>
      </c>
      <c r="P159" s="116" t="str">
        <f>IF('(5)'!$R102&lt;&gt;0,'(5)'!$R102,"")</f>
        <v/>
      </c>
      <c r="Q159" s="116" t="str">
        <f>IF('(6)'!$R102&lt;&gt;0,'(6)'!$R102,"")</f>
        <v/>
      </c>
      <c r="R159" s="116" t="str">
        <f>IF('(7)'!$R102&lt;&gt;0,'(7)'!$R102,"")</f>
        <v/>
      </c>
      <c r="S159" s="116" t="str">
        <f>IF('(8)'!$R102&lt;&gt;0,'(8)'!$R102,"")</f>
        <v/>
      </c>
      <c r="T159" s="116" t="str">
        <f>IF('(9)'!$R102&lt;&gt;0,'(9)'!$R102,"")</f>
        <v/>
      </c>
      <c r="U159" s="116" t="str">
        <f>IF('(10)'!$R102&lt;&gt;0,'(10)'!$R102,"")</f>
        <v/>
      </c>
      <c r="V159" s="116" t="str">
        <f>IF('(11)'!$R102&lt;&gt;0,'(11)'!$R102,"")</f>
        <v/>
      </c>
      <c r="W159" s="116" t="str">
        <f>IF('(12)'!$R102&lt;&gt;0,'(12)'!$R102,"")</f>
        <v/>
      </c>
      <c r="X159" s="116" t="str">
        <f>IF('(13)'!$R102&lt;&gt;0,'(13)'!$R102,"")</f>
        <v/>
      </c>
      <c r="Y159" s="116" t="str">
        <f>IF('(14)'!$R102&lt;&gt;0,'(14)'!$R102,"")</f>
        <v/>
      </c>
      <c r="Z159" s="116" t="str">
        <f>IF('(15)'!$R102&lt;&gt;0,'(15)'!$R102,"")</f>
        <v/>
      </c>
      <c r="AA159" s="116" t="str">
        <f>IF('(16)'!$R102&lt;&gt;0,'(16)'!$R102,"")</f>
        <v/>
      </c>
      <c r="AB159" s="116" t="str">
        <f>IF('(17)'!$R102&lt;&gt;0,'(17)'!$R102,"")</f>
        <v/>
      </c>
      <c r="AC159" s="116" t="str">
        <f>IF('(18)'!$R102&lt;&gt;0,'(18)'!$R102,"")</f>
        <v/>
      </c>
      <c r="AD159" s="116" t="str">
        <f>IF('(19)'!$R102&lt;&gt;0,'(19)'!$R102,"")</f>
        <v/>
      </c>
      <c r="AE159" s="116" t="str">
        <f>IF('(20)'!$R102&lt;&gt;0,'(20)'!$R102,"")</f>
        <v/>
      </c>
      <c r="AG159" s="1" t="str">
        <f>IF(SUM(L159:AE159)=0,"",AVERAGEIF(L159:AE159,"&gt;0"))</f>
        <v/>
      </c>
      <c r="AH159" s="1"/>
    </row>
    <row r="160" spans="1:34" ht="16.5">
      <c r="A160" s="1"/>
      <c r="B160" s="26">
        <f>(AG160/60)*10</f>
        <v>0.66666666666666663</v>
      </c>
      <c r="C160" s="789" t="str">
        <f>REPT("|",AG160*14)</f>
        <v>||||||||||||||||||||||||||||||||||||||||||||||||||||||||</v>
      </c>
      <c r="D160" s="790"/>
      <c r="F160" s="8" t="s">
        <v>38</v>
      </c>
      <c r="G160" s="13" t="s">
        <v>309</v>
      </c>
      <c r="H160" s="11"/>
      <c r="I160" s="11"/>
      <c r="J160" s="11"/>
      <c r="K160" s="29" t="s">
        <v>38</v>
      </c>
      <c r="L160" s="116" t="str">
        <f>IF('(1)'!$R103&lt;&gt;0,'(1)'!$R103,"")</f>
        <v/>
      </c>
      <c r="M160" s="116" t="str">
        <f>IF('(2)'!$R103&lt;&gt;0,'(2)'!$R103,"")</f>
        <v/>
      </c>
      <c r="N160" s="116">
        <f>IF('(3)'!$R103&lt;&gt;0,'(3)'!$R103,"")</f>
        <v>4</v>
      </c>
      <c r="O160" s="116">
        <f>IF('(4)'!$R103&lt;&gt;0,'(4)'!$R103,"")</f>
        <v>4</v>
      </c>
      <c r="P160" s="116" t="str">
        <f>IF('(5)'!$R103&lt;&gt;0,'(5)'!$R103,"")</f>
        <v/>
      </c>
      <c r="Q160" s="116" t="str">
        <f>IF('(6)'!$R103&lt;&gt;0,'(6)'!$R103,"")</f>
        <v/>
      </c>
      <c r="R160" s="116" t="str">
        <f>IF('(7)'!$R103&lt;&gt;0,'(7)'!$R103,"")</f>
        <v/>
      </c>
      <c r="S160" s="116" t="str">
        <f>IF('(8)'!$R103&lt;&gt;0,'(8)'!$R103,"")</f>
        <v/>
      </c>
      <c r="T160" s="116" t="str">
        <f>IF('(9)'!$R103&lt;&gt;0,'(9)'!$R103,"")</f>
        <v/>
      </c>
      <c r="U160" s="116" t="str">
        <f>IF('(10)'!$R103&lt;&gt;0,'(10)'!$R103,"")</f>
        <v/>
      </c>
      <c r="V160" s="116" t="str">
        <f>IF('(11)'!$R103&lt;&gt;0,'(11)'!$R103,"")</f>
        <v/>
      </c>
      <c r="W160" s="116" t="str">
        <f>IF('(12)'!$R103&lt;&gt;0,'(12)'!$R103,"")</f>
        <v/>
      </c>
      <c r="X160" s="116" t="str">
        <f>IF('(13)'!$R103&lt;&gt;0,'(13)'!$R103,"")</f>
        <v/>
      </c>
      <c r="Y160" s="116" t="str">
        <f>IF('(14)'!$R103&lt;&gt;0,'(14)'!$R103,"")</f>
        <v/>
      </c>
      <c r="Z160" s="116" t="str">
        <f>IF('(15)'!$R103&lt;&gt;0,'(15)'!$R103,"")</f>
        <v/>
      </c>
      <c r="AA160" s="116" t="str">
        <f>IF('(16)'!$R103&lt;&gt;0,'(16)'!$R103,"")</f>
        <v/>
      </c>
      <c r="AB160" s="116" t="str">
        <f>IF('(17)'!$R103&lt;&gt;0,'(17)'!$R103,"")</f>
        <v/>
      </c>
      <c r="AC160" s="116" t="str">
        <f>IF('(18)'!$R103&lt;&gt;0,'(18)'!$R103,"")</f>
        <v/>
      </c>
      <c r="AD160" s="116" t="str">
        <f>IF('(19)'!$R103&lt;&gt;0,'(19)'!$R103,"")</f>
        <v/>
      </c>
      <c r="AE160" s="116" t="str">
        <f>IF('(20)'!$R103&lt;&gt;0,'(20)'!$R103,"")</f>
        <v/>
      </c>
      <c r="AG160" s="1">
        <f>IF(SUM(L160:AE160)=0,"",AVERAGEIF(L160:AE160,"&gt;0"))</f>
        <v>4</v>
      </c>
      <c r="AH160" s="1"/>
    </row>
    <row r="161" spans="1:34" ht="16.5">
      <c r="A161" s="1"/>
      <c r="B161" s="26" t="e">
        <f>(AG161/60)*10</f>
        <v>#VALUE!</v>
      </c>
      <c r="C161" s="789" t="e">
        <f>REPT("|",AG161*14)</f>
        <v>#VALUE!</v>
      </c>
      <c r="D161" s="790"/>
      <c r="F161" s="8" t="s">
        <v>39</v>
      </c>
      <c r="G161" s="13" t="s">
        <v>310</v>
      </c>
      <c r="H161" s="11"/>
      <c r="I161" s="11"/>
      <c r="J161" s="11"/>
      <c r="K161" s="29" t="s">
        <v>39</v>
      </c>
      <c r="L161" s="116" t="str">
        <f>IF('(1)'!$R104&lt;&gt;0,'(1)'!$R104,"")</f>
        <v/>
      </c>
      <c r="M161" s="116" t="str">
        <f>IF('(2)'!$R104&lt;&gt;0,'(2)'!$R104,"")</f>
        <v/>
      </c>
      <c r="N161" s="116" t="str">
        <f>IF('(3)'!$R104&lt;&gt;0,'(3)'!$R104,"")</f>
        <v/>
      </c>
      <c r="O161" s="116" t="str">
        <f>IF('(4)'!$R104&lt;&gt;0,'(4)'!$R104,"")</f>
        <v/>
      </c>
      <c r="P161" s="116" t="str">
        <f>IF('(5)'!$R104&lt;&gt;0,'(5)'!$R104,"")</f>
        <v/>
      </c>
      <c r="Q161" s="116" t="str">
        <f>IF('(6)'!$R104&lt;&gt;0,'(6)'!$R104,"")</f>
        <v/>
      </c>
      <c r="R161" s="116" t="str">
        <f>IF('(7)'!$R104&lt;&gt;0,'(7)'!$R104,"")</f>
        <v/>
      </c>
      <c r="S161" s="116" t="str">
        <f>IF('(8)'!$R104&lt;&gt;0,'(8)'!$R104,"")</f>
        <v/>
      </c>
      <c r="T161" s="116" t="str">
        <f>IF('(9)'!$R104&lt;&gt;0,'(9)'!$R104,"")</f>
        <v/>
      </c>
      <c r="U161" s="116" t="str">
        <f>IF('(10)'!$R104&lt;&gt;0,'(10)'!$R104,"")</f>
        <v/>
      </c>
      <c r="V161" s="116" t="str">
        <f>IF('(11)'!$R104&lt;&gt;0,'(11)'!$R104,"")</f>
        <v/>
      </c>
      <c r="W161" s="116" t="str">
        <f>IF('(12)'!$R104&lt;&gt;0,'(12)'!$R104,"")</f>
        <v/>
      </c>
      <c r="X161" s="116" t="str">
        <f>IF('(13)'!$R104&lt;&gt;0,'(13)'!$R104,"")</f>
        <v/>
      </c>
      <c r="Y161" s="116" t="str">
        <f>IF('(14)'!$R104&lt;&gt;0,'(14)'!$R104,"")</f>
        <v/>
      </c>
      <c r="Z161" s="116" t="str">
        <f>IF('(15)'!$R104&lt;&gt;0,'(15)'!$R104,"")</f>
        <v/>
      </c>
      <c r="AA161" s="116" t="str">
        <f>IF('(16)'!$R104&lt;&gt;0,'(16)'!$R104,"")</f>
        <v/>
      </c>
      <c r="AB161" s="116" t="str">
        <f>IF('(17)'!$R104&lt;&gt;0,'(17)'!$R104,"")</f>
        <v/>
      </c>
      <c r="AC161" s="116" t="str">
        <f>IF('(18)'!$R104&lt;&gt;0,'(18)'!$R104,"")</f>
        <v/>
      </c>
      <c r="AD161" s="116" t="str">
        <f>IF('(19)'!$R104&lt;&gt;0,'(19)'!$R104,"")</f>
        <v/>
      </c>
      <c r="AE161" s="116" t="str">
        <f>IF('(20)'!$R104&lt;&gt;0,'(20)'!$R104,"")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0.66666666666666663</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4</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4</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IF('(1)'!$R110&lt;&gt;0,'(1)'!$R110,"")</f>
        <v/>
      </c>
      <c r="M165" s="116" t="str">
        <f>IF('(2)'!$R110&lt;&gt;0,'(2)'!$R110,"")</f>
        <v/>
      </c>
      <c r="N165" s="116" t="str">
        <f>IF('(3)'!$R110&lt;&gt;0,'(3)'!$R110,"")</f>
        <v/>
      </c>
      <c r="O165" s="116" t="str">
        <f>IF('(4)'!$R110&lt;&gt;0,'(4)'!$R110,"")</f>
        <v/>
      </c>
      <c r="P165" s="116" t="str">
        <f>IF('(5)'!$R110&lt;&gt;0,'(5)'!$R110,"")</f>
        <v/>
      </c>
      <c r="Q165" s="116" t="str">
        <f>IF('(6)'!$R110&lt;&gt;0,'(6)'!$R110,"")</f>
        <v/>
      </c>
      <c r="R165" s="116" t="str">
        <f>IF('(7)'!$R110&lt;&gt;0,'(7)'!$R110,"")</f>
        <v/>
      </c>
      <c r="S165" s="116" t="str">
        <f>IF('(8)'!$R110&lt;&gt;0,'(8)'!$R110,"")</f>
        <v/>
      </c>
      <c r="T165" s="116" t="str">
        <f>IF('(9)'!$R110&lt;&gt;0,'(9)'!$R110,"")</f>
        <v/>
      </c>
      <c r="U165" s="116" t="str">
        <f>IF('(10)'!$R110&lt;&gt;0,'(10)'!$R110,"")</f>
        <v/>
      </c>
      <c r="V165" s="116" t="str">
        <f>IF('(11)'!$R110&lt;&gt;0,'(11)'!$R110,"")</f>
        <v/>
      </c>
      <c r="W165" s="116" t="str">
        <f>IF('(12)'!$R110&lt;&gt;0,'(12)'!$R110,"")</f>
        <v/>
      </c>
      <c r="X165" s="116" t="str">
        <f>IF('(13)'!$R110&lt;&gt;0,'(13)'!$R110,"")</f>
        <v/>
      </c>
      <c r="Y165" s="116" t="str">
        <f>IF('(14)'!$R110&lt;&gt;0,'(14)'!$R110,"")</f>
        <v/>
      </c>
      <c r="Z165" s="116" t="str">
        <f>IF('(15)'!$R110&lt;&gt;0,'(15)'!$R110,"")</f>
        <v/>
      </c>
      <c r="AA165" s="116" t="str">
        <f>IF('(16)'!$R110&lt;&gt;0,'(16)'!$R110,"")</f>
        <v/>
      </c>
      <c r="AB165" s="116" t="str">
        <f>IF('(17)'!$R110&lt;&gt;0,'(17)'!$R110,"")</f>
        <v/>
      </c>
      <c r="AC165" s="116" t="str">
        <f>IF('(18)'!$R110&lt;&gt;0,'(18)'!$R110,"")</f>
        <v/>
      </c>
      <c r="AD165" s="116" t="str">
        <f>IF('(19)'!$R110&lt;&gt;0,'(19)'!$R110,"")</f>
        <v/>
      </c>
      <c r="AE165" s="116" t="str">
        <f>IF('(20)'!$R110&lt;&gt;0,'(20)'!$R110,"")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s="116" t="str">
        <f>IF('(1)'!$R111&lt;&gt;0,'(1)'!$R111,"")</f>
        <v/>
      </c>
      <c r="M166" s="116" t="str">
        <f>IF('(2)'!$R111&lt;&gt;0,'(2)'!$R111,"")</f>
        <v/>
      </c>
      <c r="N166" s="116" t="str">
        <f>IF('(3)'!$R111&lt;&gt;0,'(3)'!$R111,"")</f>
        <v/>
      </c>
      <c r="O166" s="116" t="str">
        <f>IF('(4)'!$R111&lt;&gt;0,'(4)'!$R111,"")</f>
        <v/>
      </c>
      <c r="P166" s="116">
        <f>IF('(5)'!$R111&lt;&gt;0,'(5)'!$R111,"")</f>
        <v>5</v>
      </c>
      <c r="Q166" s="116" t="str">
        <f>IF('(6)'!$R111&lt;&gt;0,'(6)'!$R111,"")</f>
        <v/>
      </c>
      <c r="R166" s="116" t="str">
        <f>IF('(7)'!$R111&lt;&gt;0,'(7)'!$R111,"")</f>
        <v/>
      </c>
      <c r="S166" s="116" t="str">
        <f>IF('(8)'!$R111&lt;&gt;0,'(8)'!$R111,"")</f>
        <v/>
      </c>
      <c r="T166" s="116" t="str">
        <f>IF('(9)'!$R111&lt;&gt;0,'(9)'!$R111,"")</f>
        <v/>
      </c>
      <c r="U166" s="116" t="str">
        <f>IF('(10)'!$R111&lt;&gt;0,'(10)'!$R111,"")</f>
        <v/>
      </c>
      <c r="V166" s="116" t="str">
        <f>IF('(11)'!$R111&lt;&gt;0,'(11)'!$R111,"")</f>
        <v/>
      </c>
      <c r="W166" s="116" t="str">
        <f>IF('(12)'!$R111&lt;&gt;0,'(12)'!$R111,"")</f>
        <v/>
      </c>
      <c r="X166" s="116" t="str">
        <f>IF('(13)'!$R111&lt;&gt;0,'(13)'!$R111,"")</f>
        <v/>
      </c>
      <c r="Y166" s="116" t="str">
        <f>IF('(14)'!$R111&lt;&gt;0,'(14)'!$R111,"")</f>
        <v/>
      </c>
      <c r="Z166" s="116" t="str">
        <f>IF('(15)'!$R111&lt;&gt;0,'(15)'!$R111,"")</f>
        <v/>
      </c>
      <c r="AA166" s="116" t="str">
        <f>IF('(16)'!$R111&lt;&gt;0,'(16)'!$R111,"")</f>
        <v/>
      </c>
      <c r="AB166" s="116" t="str">
        <f>IF('(17)'!$R111&lt;&gt;0,'(17)'!$R111,"")</f>
        <v/>
      </c>
      <c r="AC166" s="116" t="str">
        <f>IF('(18)'!$R111&lt;&gt;0,'(18)'!$R111,"")</f>
        <v/>
      </c>
      <c r="AD166" s="116" t="str">
        <f>IF('(19)'!$R111&lt;&gt;0,'(19)'!$R111,"")</f>
        <v/>
      </c>
      <c r="AE166" s="116" t="str">
        <f>IF('(20)'!$R111&lt;&gt;0,'(20)'!$R111,"")</f>
        <v/>
      </c>
      <c r="AG166" s="1">
        <f t="shared" si="26"/>
        <v>5</v>
      </c>
      <c r="AH166" s="1"/>
    </row>
    <row r="167" spans="1:34" ht="16.5">
      <c r="A167" s="1"/>
      <c r="B167" s="26">
        <f t="shared" si="24"/>
        <v>0.5</v>
      </c>
      <c r="C167" s="789" t="str">
        <f t="shared" si="25"/>
        <v>||||||||||||||||||||||||||||||||||||||||||</v>
      </c>
      <c r="D167" s="790"/>
      <c r="F167" s="8" t="s">
        <v>42</v>
      </c>
      <c r="G167" s="13" t="s">
        <v>313</v>
      </c>
      <c r="H167" s="11"/>
      <c r="I167" s="11"/>
      <c r="J167" s="11"/>
      <c r="K167" s="29" t="s">
        <v>42</v>
      </c>
      <c r="L167" s="116" t="str">
        <f>IF('(1)'!$R112&lt;&gt;0,'(1)'!$R112,"")</f>
        <v/>
      </c>
      <c r="M167" s="116" t="str">
        <f>IF('(2)'!$R112&lt;&gt;0,'(2)'!$R112,"")</f>
        <v/>
      </c>
      <c r="N167" s="116" t="str">
        <f>IF('(3)'!$R112&lt;&gt;0,'(3)'!$R112,"")</f>
        <v/>
      </c>
      <c r="O167" s="116" t="str">
        <f>IF('(4)'!$R112&lt;&gt;0,'(4)'!$R112,"")</f>
        <v/>
      </c>
      <c r="P167" s="116">
        <f>IF('(5)'!$R112&lt;&gt;0,'(5)'!$R112,"")</f>
        <v>3</v>
      </c>
      <c r="Q167" s="116" t="str">
        <f>IF('(6)'!$R112&lt;&gt;0,'(6)'!$R112,"")</f>
        <v/>
      </c>
      <c r="R167" s="116" t="str">
        <f>IF('(7)'!$R112&lt;&gt;0,'(7)'!$R112,"")</f>
        <v/>
      </c>
      <c r="S167" s="116" t="str">
        <f>IF('(8)'!$R112&lt;&gt;0,'(8)'!$R112,"")</f>
        <v/>
      </c>
      <c r="T167" s="116" t="str">
        <f>IF('(9)'!$R112&lt;&gt;0,'(9)'!$R112,"")</f>
        <v/>
      </c>
      <c r="U167" s="116" t="str">
        <f>IF('(10)'!$R112&lt;&gt;0,'(10)'!$R112,"")</f>
        <v/>
      </c>
      <c r="V167" s="116" t="str">
        <f>IF('(11)'!$R112&lt;&gt;0,'(11)'!$R112,"")</f>
        <v/>
      </c>
      <c r="W167" s="116" t="str">
        <f>IF('(12)'!$R112&lt;&gt;0,'(12)'!$R112,"")</f>
        <v/>
      </c>
      <c r="X167" s="116" t="str">
        <f>IF('(13)'!$R112&lt;&gt;0,'(13)'!$R112,"")</f>
        <v/>
      </c>
      <c r="Y167" s="116" t="str">
        <f>IF('(14)'!$R112&lt;&gt;0,'(14)'!$R112,"")</f>
        <v/>
      </c>
      <c r="Z167" s="116" t="str">
        <f>IF('(15)'!$R112&lt;&gt;0,'(15)'!$R112,"")</f>
        <v/>
      </c>
      <c r="AA167" s="116" t="str">
        <f>IF('(16)'!$R112&lt;&gt;0,'(16)'!$R112,"")</f>
        <v/>
      </c>
      <c r="AB167" s="116" t="str">
        <f>IF('(17)'!$R112&lt;&gt;0,'(17)'!$R112,"")</f>
        <v/>
      </c>
      <c r="AC167" s="116" t="str">
        <f>IF('(18)'!$R112&lt;&gt;0,'(18)'!$R112,"")</f>
        <v/>
      </c>
      <c r="AD167" s="116" t="str">
        <f>IF('(19)'!$R112&lt;&gt;0,'(19)'!$R112,"")</f>
        <v/>
      </c>
      <c r="AE167" s="116" t="str">
        <f>IF('(20)'!$R112&lt;&gt;0,'(20)'!$R112,"")</f>
        <v/>
      </c>
      <c r="AG167" s="1">
        <f t="shared" si="26"/>
        <v>3</v>
      </c>
      <c r="AH167" s="1"/>
    </row>
    <row r="168" spans="1:34" ht="16.5">
      <c r="A168" s="1"/>
      <c r="B168" s="26" t="e">
        <f t="shared" si="24"/>
        <v>#VALUE!</v>
      </c>
      <c r="C168" s="789" t="e">
        <f t="shared" si="25"/>
        <v>#VALUE!</v>
      </c>
      <c r="D168" s="790"/>
      <c r="F168" s="8" t="s">
        <v>43</v>
      </c>
      <c r="G168" s="13" t="s">
        <v>314</v>
      </c>
      <c r="H168" s="11"/>
      <c r="I168" s="11"/>
      <c r="J168" s="11"/>
      <c r="K168" s="29" t="s">
        <v>43</v>
      </c>
      <c r="L168" s="116" t="str">
        <f>IF('(1)'!$R113&lt;&gt;0,'(1)'!$R113,"")</f>
        <v/>
      </c>
      <c r="M168" s="116" t="str">
        <f>IF('(2)'!$R113&lt;&gt;0,'(2)'!$R113,"")</f>
        <v/>
      </c>
      <c r="N168" s="116" t="str">
        <f>IF('(3)'!$R113&lt;&gt;0,'(3)'!$R113,"")</f>
        <v/>
      </c>
      <c r="O168" s="116" t="str">
        <f>IF('(4)'!$R113&lt;&gt;0,'(4)'!$R113,"")</f>
        <v/>
      </c>
      <c r="P168" s="116" t="str">
        <f>IF('(5)'!$R113&lt;&gt;0,'(5)'!$R113,"")</f>
        <v/>
      </c>
      <c r="Q168" s="116" t="str">
        <f>IF('(6)'!$R113&lt;&gt;0,'(6)'!$R113,"")</f>
        <v/>
      </c>
      <c r="R168" s="116" t="str">
        <f>IF('(7)'!$R113&lt;&gt;0,'(7)'!$R113,"")</f>
        <v/>
      </c>
      <c r="S168" s="116" t="str">
        <f>IF('(8)'!$R113&lt;&gt;0,'(8)'!$R113,"")</f>
        <v/>
      </c>
      <c r="T168" s="116" t="str">
        <f>IF('(9)'!$R113&lt;&gt;0,'(9)'!$R113,"")</f>
        <v/>
      </c>
      <c r="U168" s="116" t="str">
        <f>IF('(10)'!$R113&lt;&gt;0,'(10)'!$R113,"")</f>
        <v/>
      </c>
      <c r="V168" s="116" t="str">
        <f>IF('(11)'!$R113&lt;&gt;0,'(11)'!$R113,"")</f>
        <v/>
      </c>
      <c r="W168" s="116" t="str">
        <f>IF('(12)'!$R113&lt;&gt;0,'(12)'!$R113,"")</f>
        <v/>
      </c>
      <c r="X168" s="116" t="str">
        <f>IF('(13)'!$R113&lt;&gt;0,'(13)'!$R113,"")</f>
        <v/>
      </c>
      <c r="Y168" s="116" t="str">
        <f>IF('(14)'!$R113&lt;&gt;0,'(14)'!$R113,"")</f>
        <v/>
      </c>
      <c r="Z168" s="116" t="str">
        <f>IF('(15)'!$R113&lt;&gt;0,'(15)'!$R113,"")</f>
        <v/>
      </c>
      <c r="AA168" s="116" t="str">
        <f>IF('(16)'!$R113&lt;&gt;0,'(16)'!$R113,"")</f>
        <v/>
      </c>
      <c r="AB168" s="116" t="str">
        <f>IF('(17)'!$R113&lt;&gt;0,'(17)'!$R113,"")</f>
        <v/>
      </c>
      <c r="AC168" s="116" t="str">
        <f>IF('(18)'!$R113&lt;&gt;0,'(18)'!$R113,"")</f>
        <v/>
      </c>
      <c r="AD168" s="116" t="str">
        <f>IF('(19)'!$R113&lt;&gt;0,'(19)'!$R113,"")</f>
        <v/>
      </c>
      <c r="AE168" s="116" t="str">
        <f>IF('(20)'!$R113&lt;&gt;0,'(20)'!$R113,"")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IF('(1)'!$R114&lt;&gt;0,'(1)'!$R114,"")</f>
        <v/>
      </c>
      <c r="M169" s="116" t="str">
        <f>IF('(2)'!$R114&lt;&gt;0,'(2)'!$R114,"")</f>
        <v/>
      </c>
      <c r="N169" s="116" t="str">
        <f>IF('(3)'!$R114&lt;&gt;0,'(3)'!$R114,"")</f>
        <v/>
      </c>
      <c r="O169" s="116" t="str">
        <f>IF('(4)'!$R114&lt;&gt;0,'(4)'!$R114,"")</f>
        <v/>
      </c>
      <c r="P169" s="116" t="str">
        <f>IF('(5)'!$R114&lt;&gt;0,'(5)'!$R114,"")</f>
        <v/>
      </c>
      <c r="Q169" s="116" t="str">
        <f>IF('(6)'!$R114&lt;&gt;0,'(6)'!$R114,"")</f>
        <v/>
      </c>
      <c r="R169" s="116" t="str">
        <f>IF('(7)'!$R114&lt;&gt;0,'(7)'!$R114,"")</f>
        <v/>
      </c>
      <c r="S169" s="116" t="str">
        <f>IF('(8)'!$R114&lt;&gt;0,'(8)'!$R114,"")</f>
        <v/>
      </c>
      <c r="T169" s="116" t="str">
        <f>IF('(9)'!$R114&lt;&gt;0,'(9)'!$R114,"")</f>
        <v/>
      </c>
      <c r="U169" s="116" t="str">
        <f>IF('(10)'!$R114&lt;&gt;0,'(10)'!$R114,"")</f>
        <v/>
      </c>
      <c r="V169" s="116" t="str">
        <f>IF('(11)'!$R114&lt;&gt;0,'(11)'!$R114,"")</f>
        <v/>
      </c>
      <c r="W169" s="116" t="str">
        <f>IF('(12)'!$R114&lt;&gt;0,'(12)'!$R114,"")</f>
        <v/>
      </c>
      <c r="X169" s="116" t="str">
        <f>IF('(13)'!$R114&lt;&gt;0,'(13)'!$R114,"")</f>
        <v/>
      </c>
      <c r="Y169" s="116" t="str">
        <f>IF('(14)'!$R114&lt;&gt;0,'(14)'!$R114,"")</f>
        <v/>
      </c>
      <c r="Z169" s="116" t="str">
        <f>IF('(15)'!$R114&lt;&gt;0,'(15)'!$R114,"")</f>
        <v/>
      </c>
      <c r="AA169" s="116" t="str">
        <f>IF('(16)'!$R114&lt;&gt;0,'(16)'!$R114,"")</f>
        <v/>
      </c>
      <c r="AB169" s="116" t="str">
        <f>IF('(17)'!$R114&lt;&gt;0,'(17)'!$R114,"")</f>
        <v/>
      </c>
      <c r="AC169" s="116" t="str">
        <f>IF('(18)'!$R114&lt;&gt;0,'(18)'!$R114,"")</f>
        <v/>
      </c>
      <c r="AD169" s="116" t="str">
        <f>IF('(19)'!$R114&lt;&gt;0,'(19)'!$R114,"")</f>
        <v/>
      </c>
      <c r="AE169" s="116" t="str">
        <f>IF('(20)'!$R114&lt;&gt;0,'(20)'!$R114,"")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IF('(1)'!$R115&lt;&gt;0,'(1)'!$R115,"")</f>
        <v/>
      </c>
      <c r="M170" s="116" t="str">
        <f>IF('(2)'!$R115&lt;&gt;0,'(2)'!$R115,"")</f>
        <v/>
      </c>
      <c r="N170" s="116" t="str">
        <f>IF('(3)'!$R115&lt;&gt;0,'(3)'!$R115,"")</f>
        <v/>
      </c>
      <c r="O170" s="116" t="str">
        <f>IF('(4)'!$R115&lt;&gt;0,'(4)'!$R115,"")</f>
        <v/>
      </c>
      <c r="P170" s="116" t="str">
        <f>IF('(5)'!$R115&lt;&gt;0,'(5)'!$R115,"")</f>
        <v/>
      </c>
      <c r="Q170" s="116" t="str">
        <f>IF('(6)'!$R115&lt;&gt;0,'(6)'!$R115,"")</f>
        <v/>
      </c>
      <c r="R170" s="116" t="str">
        <f>IF('(7)'!$R115&lt;&gt;0,'(7)'!$R115,"")</f>
        <v/>
      </c>
      <c r="S170" s="116" t="str">
        <f>IF('(8)'!$R115&lt;&gt;0,'(8)'!$R115,"")</f>
        <v/>
      </c>
      <c r="T170" s="116" t="str">
        <f>IF('(9)'!$R115&lt;&gt;0,'(9)'!$R115,"")</f>
        <v/>
      </c>
      <c r="U170" s="116" t="str">
        <f>IF('(10)'!$R115&lt;&gt;0,'(10)'!$R115,"")</f>
        <v/>
      </c>
      <c r="V170" s="116" t="str">
        <f>IF('(11)'!$R115&lt;&gt;0,'(11)'!$R115,"")</f>
        <v/>
      </c>
      <c r="W170" s="116" t="str">
        <f>IF('(12)'!$R115&lt;&gt;0,'(12)'!$R115,"")</f>
        <v/>
      </c>
      <c r="X170" s="116" t="str">
        <f>IF('(13)'!$R115&lt;&gt;0,'(13)'!$R115,"")</f>
        <v/>
      </c>
      <c r="Y170" s="116" t="str">
        <f>IF('(14)'!$R115&lt;&gt;0,'(14)'!$R115,"")</f>
        <v/>
      </c>
      <c r="Z170" s="116" t="str">
        <f>IF('(15)'!$R115&lt;&gt;0,'(15)'!$R115,"")</f>
        <v/>
      </c>
      <c r="AA170" s="116" t="str">
        <f>IF('(16)'!$R115&lt;&gt;0,'(16)'!$R115,"")</f>
        <v/>
      </c>
      <c r="AB170" s="116" t="str">
        <f>IF('(17)'!$R115&lt;&gt;0,'(17)'!$R115,"")</f>
        <v/>
      </c>
      <c r="AC170" s="116" t="str">
        <f>IF('(18)'!$R115&lt;&gt;0,'(18)'!$R115,"")</f>
        <v/>
      </c>
      <c r="AD170" s="116" t="str">
        <f>IF('(19)'!$R115&lt;&gt;0,'(19)'!$R115,"")</f>
        <v/>
      </c>
      <c r="AE170" s="116" t="str">
        <f>IF('(20)'!$R115&lt;&gt;0,'(20)'!$R115,"")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IF('(1)'!$R116&lt;&gt;0,'(1)'!$R116,"")</f>
        <v/>
      </c>
      <c r="M171" s="116" t="str">
        <f>IF('(2)'!$R116&lt;&gt;0,'(2)'!$R116,"")</f>
        <v/>
      </c>
      <c r="N171" s="116" t="str">
        <f>IF('(3)'!$R116&lt;&gt;0,'(3)'!$R116,"")</f>
        <v/>
      </c>
      <c r="O171" s="116" t="str">
        <f>IF('(4)'!$R116&lt;&gt;0,'(4)'!$R116,"")</f>
        <v/>
      </c>
      <c r="P171" s="116" t="str">
        <f>IF('(5)'!$R116&lt;&gt;0,'(5)'!$R116,"")</f>
        <v/>
      </c>
      <c r="Q171" s="116" t="str">
        <f>IF('(6)'!$R116&lt;&gt;0,'(6)'!$R116,"")</f>
        <v/>
      </c>
      <c r="R171" s="116" t="str">
        <f>IF('(7)'!$R116&lt;&gt;0,'(7)'!$R116,"")</f>
        <v/>
      </c>
      <c r="S171" s="116" t="str">
        <f>IF('(8)'!$R116&lt;&gt;0,'(8)'!$R116,"")</f>
        <v/>
      </c>
      <c r="T171" s="116" t="str">
        <f>IF('(9)'!$R116&lt;&gt;0,'(9)'!$R116,"")</f>
        <v/>
      </c>
      <c r="U171" s="116" t="str">
        <f>IF('(10)'!$R116&lt;&gt;0,'(10)'!$R116,"")</f>
        <v/>
      </c>
      <c r="V171" s="116" t="str">
        <f>IF('(11)'!$R116&lt;&gt;0,'(11)'!$R116,"")</f>
        <v/>
      </c>
      <c r="W171" s="116" t="str">
        <f>IF('(12)'!$R116&lt;&gt;0,'(12)'!$R116,"")</f>
        <v/>
      </c>
      <c r="X171" s="116" t="str">
        <f>IF('(13)'!$R116&lt;&gt;0,'(13)'!$R116,"")</f>
        <v/>
      </c>
      <c r="Y171" s="116" t="str">
        <f>IF('(14)'!$R116&lt;&gt;0,'(14)'!$R116,"")</f>
        <v/>
      </c>
      <c r="Z171" s="116" t="str">
        <f>IF('(15)'!$R116&lt;&gt;0,'(15)'!$R116,"")</f>
        <v/>
      </c>
      <c r="AA171" s="116" t="str">
        <f>IF('(16)'!$R116&lt;&gt;0,'(16)'!$R116,"")</f>
        <v/>
      </c>
      <c r="AB171" s="116" t="str">
        <f>IF('(17)'!$R116&lt;&gt;0,'(17)'!$R116,"")</f>
        <v/>
      </c>
      <c r="AC171" s="116" t="str">
        <f>IF('(18)'!$R116&lt;&gt;0,'(18)'!$R116,"")</f>
        <v/>
      </c>
      <c r="AD171" s="116" t="str">
        <f>IF('(19)'!$R116&lt;&gt;0,'(19)'!$R116,"")</f>
        <v/>
      </c>
      <c r="AE171" s="116" t="str">
        <f>IF('(20)'!$R116&lt;&gt;0,'(20)'!$R116,"")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0.79629629629629628</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4.666666666666667</v>
      </c>
      <c r="O173" s="183">
        <f t="shared" si="27"/>
        <v>4.5999999999999996</v>
      </c>
      <c r="P173" s="183">
        <f t="shared" si="27"/>
        <v>5.5</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4.7777777777777777</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s="116" t="str">
        <f>IF('(1)'!$R120&lt;&gt;0,'(1)'!$R120,"")</f>
        <v/>
      </c>
      <c r="M175" s="116" t="str">
        <f>IF('(2)'!$R120&lt;&gt;0,'(2)'!$R120,"")</f>
        <v/>
      </c>
      <c r="N175" s="116">
        <f>IF('(3)'!$R120&lt;&gt;0,'(3)'!$R120,"")</f>
        <v>5</v>
      </c>
      <c r="O175" s="116" t="str">
        <f>IF('(4)'!$R120&lt;&gt;0,'(4)'!$R120,"")</f>
        <v/>
      </c>
      <c r="P175" s="116" t="str">
        <f>IF('(5)'!$R120&lt;&gt;0,'(5)'!$R120,"")</f>
        <v/>
      </c>
      <c r="Q175" s="116" t="str">
        <f>IF('(6)'!$R120&lt;&gt;0,'(6)'!$R120,"")</f>
        <v/>
      </c>
      <c r="R175" s="116" t="str">
        <f>IF('(7)'!$R120&lt;&gt;0,'(7)'!$R120,"")</f>
        <v/>
      </c>
      <c r="S175" s="116" t="str">
        <f>IF('(8)'!$R120&lt;&gt;0,'(8)'!$R120,"")</f>
        <v/>
      </c>
      <c r="T175" s="116" t="str">
        <f>IF('(9)'!$R120&lt;&gt;0,'(9)'!$R120,"")</f>
        <v/>
      </c>
      <c r="U175" s="116" t="str">
        <f>IF('(10)'!$R120&lt;&gt;0,'(10)'!$R120,"")</f>
        <v/>
      </c>
      <c r="V175" s="116" t="str">
        <f>IF('(11)'!$R120&lt;&gt;0,'(11)'!$R120,"")</f>
        <v/>
      </c>
      <c r="W175" s="116" t="str">
        <f>IF('(12)'!$R120&lt;&gt;0,'(12)'!$R120,"")</f>
        <v/>
      </c>
      <c r="X175" s="116" t="str">
        <f>IF('(13)'!$R120&lt;&gt;0,'(13)'!$R120,"")</f>
        <v/>
      </c>
      <c r="Y175" s="116" t="str">
        <f>IF('(14)'!$R120&lt;&gt;0,'(14)'!$R120,"")</f>
        <v/>
      </c>
      <c r="Z175" s="116" t="str">
        <f>IF('(15)'!$R120&lt;&gt;0,'(15)'!$R120,"")</f>
        <v/>
      </c>
      <c r="AA175" s="116" t="str">
        <f>IF('(16)'!$R120&lt;&gt;0,'(16)'!$R120,"")</f>
        <v/>
      </c>
      <c r="AB175" s="116" t="str">
        <f>IF('(17)'!$R120&lt;&gt;0,'(17)'!$R120,"")</f>
        <v/>
      </c>
      <c r="AC175" s="116" t="str">
        <f>IF('(18)'!$R120&lt;&gt;0,'(18)'!$R120,"")</f>
        <v/>
      </c>
      <c r="AD175" s="116" t="str">
        <f>IF('(19)'!$R120&lt;&gt;0,'(19)'!$R120,"")</f>
        <v/>
      </c>
      <c r="AE175" s="116" t="str">
        <f>IF('(20)'!$R120&lt;&gt;0,'(20)'!$R120,"")</f>
        <v/>
      </c>
      <c r="AF175" s="11"/>
      <c r="AG175" s="1">
        <f t="shared" ref="AG175:AG181" si="30">IF(SUM(L175:AE175)=0,"",AVERAGEIF(L175:AE175,"&gt;0"))</f>
        <v>5</v>
      </c>
      <c r="AH175" s="1"/>
    </row>
    <row r="176" spans="1:34" ht="16.5">
      <c r="A176" s="1"/>
      <c r="B176" s="26">
        <f t="shared" si="28"/>
        <v>0.75</v>
      </c>
      <c r="C176" s="789" t="str">
        <f t="shared" si="29"/>
        <v>|||||||||||||||||||||||||||||||||||||||||||||||||||||||||||||||</v>
      </c>
      <c r="D176" s="790"/>
      <c r="F176" s="8" t="s">
        <v>48</v>
      </c>
      <c r="G176" s="13" t="s">
        <v>319</v>
      </c>
      <c r="H176" s="11"/>
      <c r="I176" s="11"/>
      <c r="J176" s="11"/>
      <c r="K176" s="29" t="s">
        <v>48</v>
      </c>
      <c r="L176" s="116" t="str">
        <f>IF('(1)'!$R121&lt;&gt;0,'(1)'!$R121,"")</f>
        <v/>
      </c>
      <c r="M176" s="116" t="str">
        <f>IF('(2)'!$R121&lt;&gt;0,'(2)'!$R121,"")</f>
        <v/>
      </c>
      <c r="N176" s="116">
        <f>IF('(3)'!$R121&lt;&gt;0,'(3)'!$R121,"")</f>
        <v>4</v>
      </c>
      <c r="O176" s="116">
        <f>IF('(4)'!$R121&lt;&gt;0,'(4)'!$R121,"")</f>
        <v>5</v>
      </c>
      <c r="P176" s="116" t="str">
        <f>IF('(5)'!$R121&lt;&gt;0,'(5)'!$R121,"")</f>
        <v/>
      </c>
      <c r="Q176" s="116" t="str">
        <f>IF('(6)'!$R121&lt;&gt;0,'(6)'!$R121,"")</f>
        <v/>
      </c>
      <c r="R176" s="116" t="str">
        <f>IF('(7)'!$R121&lt;&gt;0,'(7)'!$R121,"")</f>
        <v/>
      </c>
      <c r="S176" s="116" t="str">
        <f>IF('(8)'!$R121&lt;&gt;0,'(8)'!$R121,"")</f>
        <v/>
      </c>
      <c r="T176" s="116" t="str">
        <f>IF('(9)'!$R121&lt;&gt;0,'(9)'!$R121,"")</f>
        <v/>
      </c>
      <c r="U176" s="116" t="str">
        <f>IF('(10)'!$R121&lt;&gt;0,'(10)'!$R121,"")</f>
        <v/>
      </c>
      <c r="V176" s="116" t="str">
        <f>IF('(11)'!$R121&lt;&gt;0,'(11)'!$R121,"")</f>
        <v/>
      </c>
      <c r="W176" s="116" t="str">
        <f>IF('(12)'!$R121&lt;&gt;0,'(12)'!$R121,"")</f>
        <v/>
      </c>
      <c r="X176" s="116" t="str">
        <f>IF('(13)'!$R121&lt;&gt;0,'(13)'!$R121,"")</f>
        <v/>
      </c>
      <c r="Y176" s="116" t="str">
        <f>IF('(14)'!$R121&lt;&gt;0,'(14)'!$R121,"")</f>
        <v/>
      </c>
      <c r="Z176" s="116" t="str">
        <f>IF('(15)'!$R121&lt;&gt;0,'(15)'!$R121,"")</f>
        <v/>
      </c>
      <c r="AA176" s="116" t="str">
        <f>IF('(16)'!$R121&lt;&gt;0,'(16)'!$R121,"")</f>
        <v/>
      </c>
      <c r="AB176" s="116" t="str">
        <f>IF('(17)'!$R121&lt;&gt;0,'(17)'!$R121,"")</f>
        <v/>
      </c>
      <c r="AC176" s="116" t="str">
        <f>IF('(18)'!$R121&lt;&gt;0,'(18)'!$R121,"")</f>
        <v/>
      </c>
      <c r="AD176" s="116" t="str">
        <f>IF('(19)'!$R121&lt;&gt;0,'(19)'!$R121,"")</f>
        <v/>
      </c>
      <c r="AE176" s="116" t="str">
        <f>IF('(20)'!$R121&lt;&gt;0,'(20)'!$R121,"")</f>
        <v/>
      </c>
      <c r="AF176" s="11"/>
      <c r="AG176" s="1">
        <f t="shared" si="30"/>
        <v>4.5</v>
      </c>
      <c r="AH176" s="1"/>
    </row>
    <row r="177" spans="1:34" ht="16.5">
      <c r="A177" s="1"/>
      <c r="B177" s="26">
        <f t="shared" si="28"/>
        <v>0.77777777777777779</v>
      </c>
      <c r="C177" s="789" t="str">
        <f t="shared" si="29"/>
        <v>|||||||||||||||||||||||||||||||||||||||||||||||||||||||||||||||||</v>
      </c>
      <c r="D177" s="790"/>
      <c r="F177" s="8" t="s">
        <v>49</v>
      </c>
      <c r="G177" s="13" t="s">
        <v>320</v>
      </c>
      <c r="H177" s="11"/>
      <c r="I177" s="11"/>
      <c r="J177" s="11"/>
      <c r="K177" s="29" t="s">
        <v>49</v>
      </c>
      <c r="L177" s="116" t="str">
        <f>IF('(1)'!$R122&lt;&gt;0,'(1)'!$R122,"")</f>
        <v/>
      </c>
      <c r="M177" s="116" t="str">
        <f>IF('(2)'!$R122&lt;&gt;0,'(2)'!$R122,"")</f>
        <v/>
      </c>
      <c r="N177" s="116">
        <f>IF('(3)'!$R122&lt;&gt;0,'(3)'!$R122,"")</f>
        <v>4</v>
      </c>
      <c r="O177" s="116">
        <f>IF('(4)'!$R122&lt;&gt;0,'(4)'!$R122,"")</f>
        <v>4</v>
      </c>
      <c r="P177" s="116">
        <f>IF('(5)'!$R122&lt;&gt;0,'(5)'!$R122,"")</f>
        <v>6</v>
      </c>
      <c r="Q177" s="116" t="str">
        <f>IF('(6)'!$R122&lt;&gt;0,'(6)'!$R122,"")</f>
        <v/>
      </c>
      <c r="R177" s="116" t="str">
        <f>IF('(7)'!$R122&lt;&gt;0,'(7)'!$R122,"")</f>
        <v/>
      </c>
      <c r="S177" s="116" t="str">
        <f>IF('(8)'!$R122&lt;&gt;0,'(8)'!$R122,"")</f>
        <v/>
      </c>
      <c r="T177" s="116" t="str">
        <f>IF('(9)'!$R122&lt;&gt;0,'(9)'!$R122,"")</f>
        <v/>
      </c>
      <c r="U177" s="116" t="str">
        <f>IF('(10)'!$R122&lt;&gt;0,'(10)'!$R122,"")</f>
        <v/>
      </c>
      <c r="V177" s="116" t="str">
        <f>IF('(11)'!$R122&lt;&gt;0,'(11)'!$R122,"")</f>
        <v/>
      </c>
      <c r="W177" s="116" t="str">
        <f>IF('(12)'!$R122&lt;&gt;0,'(12)'!$R122,"")</f>
        <v/>
      </c>
      <c r="X177" s="116" t="str">
        <f>IF('(13)'!$R122&lt;&gt;0,'(13)'!$R122,"")</f>
        <v/>
      </c>
      <c r="Y177" s="116" t="str">
        <f>IF('(14)'!$R122&lt;&gt;0,'(14)'!$R122,"")</f>
        <v/>
      </c>
      <c r="Z177" s="116" t="str">
        <f>IF('(15)'!$R122&lt;&gt;0,'(15)'!$R122,"")</f>
        <v/>
      </c>
      <c r="AA177" s="116" t="str">
        <f>IF('(16)'!$R122&lt;&gt;0,'(16)'!$R122,"")</f>
        <v/>
      </c>
      <c r="AB177" s="116" t="str">
        <f>IF('(17)'!$R122&lt;&gt;0,'(17)'!$R122,"")</f>
        <v/>
      </c>
      <c r="AC177" s="116" t="str">
        <f>IF('(18)'!$R122&lt;&gt;0,'(18)'!$R122,"")</f>
        <v/>
      </c>
      <c r="AD177" s="116" t="str">
        <f>IF('(19)'!$R122&lt;&gt;0,'(19)'!$R122,"")</f>
        <v/>
      </c>
      <c r="AE177" s="116" t="str">
        <f>IF('(20)'!$R122&lt;&gt;0,'(20)'!$R122,"")</f>
        <v/>
      </c>
      <c r="AF177" s="11"/>
      <c r="AG177" s="1">
        <f t="shared" si="30"/>
        <v>4.666666666666667</v>
      </c>
      <c r="AH177" s="1"/>
    </row>
    <row r="178" spans="1:34" ht="16.5">
      <c r="A178" s="1"/>
      <c r="B178" s="26">
        <f t="shared" si="28"/>
        <v>0.66666666666666663</v>
      </c>
      <c r="C178" s="789" t="str">
        <f t="shared" si="29"/>
        <v>||||||||||||||||||||||||||||||||||||||||||||||||||||||||</v>
      </c>
      <c r="D178" s="790"/>
      <c r="F178" s="8" t="s">
        <v>50</v>
      </c>
      <c r="G178" s="13" t="s">
        <v>321</v>
      </c>
      <c r="H178" s="11"/>
      <c r="I178" s="11"/>
      <c r="J178" s="11"/>
      <c r="K178" s="29" t="s">
        <v>50</v>
      </c>
      <c r="L178" s="116" t="str">
        <f>IF('(1)'!$R123&lt;&gt;0,'(1)'!$R123,"")</f>
        <v/>
      </c>
      <c r="M178" s="116" t="str">
        <f>IF('(2)'!$R123&lt;&gt;0,'(2)'!$R123,"")</f>
        <v/>
      </c>
      <c r="N178" s="116">
        <f>IF('(3)'!$R123&lt;&gt;0,'(3)'!$R123,"")</f>
        <v>4</v>
      </c>
      <c r="O178" s="116">
        <f>IF('(4)'!$R123&lt;&gt;0,'(4)'!$R123,"")</f>
        <v>4</v>
      </c>
      <c r="P178" s="116" t="str">
        <f>IF('(5)'!$R123&lt;&gt;0,'(5)'!$R123,"")</f>
        <v/>
      </c>
      <c r="Q178" s="116" t="str">
        <f>IF('(6)'!$R123&lt;&gt;0,'(6)'!$R123,"")</f>
        <v/>
      </c>
      <c r="R178" s="116" t="str">
        <f>IF('(7)'!$R123&lt;&gt;0,'(7)'!$R123,"")</f>
        <v/>
      </c>
      <c r="S178" s="116" t="str">
        <f>IF('(8)'!$R123&lt;&gt;0,'(8)'!$R123,"")</f>
        <v/>
      </c>
      <c r="T178" s="116" t="str">
        <f>IF('(9)'!$R123&lt;&gt;0,'(9)'!$R123,"")</f>
        <v/>
      </c>
      <c r="U178" s="116" t="str">
        <f>IF('(10)'!$R123&lt;&gt;0,'(10)'!$R123,"")</f>
        <v/>
      </c>
      <c r="V178" s="116" t="str">
        <f>IF('(11)'!$R123&lt;&gt;0,'(11)'!$R123,"")</f>
        <v/>
      </c>
      <c r="W178" s="116" t="str">
        <f>IF('(12)'!$R123&lt;&gt;0,'(12)'!$R123,"")</f>
        <v/>
      </c>
      <c r="X178" s="116" t="str">
        <f>IF('(13)'!$R123&lt;&gt;0,'(13)'!$R123,"")</f>
        <v/>
      </c>
      <c r="Y178" s="116" t="str">
        <f>IF('(14)'!$R123&lt;&gt;0,'(14)'!$R123,"")</f>
        <v/>
      </c>
      <c r="Z178" s="116" t="str">
        <f>IF('(15)'!$R123&lt;&gt;0,'(15)'!$R123,"")</f>
        <v/>
      </c>
      <c r="AA178" s="116" t="str">
        <f>IF('(16)'!$R123&lt;&gt;0,'(16)'!$R123,"")</f>
        <v/>
      </c>
      <c r="AB178" s="116" t="str">
        <f>IF('(17)'!$R123&lt;&gt;0,'(17)'!$R123,"")</f>
        <v/>
      </c>
      <c r="AC178" s="116" t="str">
        <f>IF('(18)'!$R123&lt;&gt;0,'(18)'!$R123,"")</f>
        <v/>
      </c>
      <c r="AD178" s="116" t="str">
        <f>IF('(19)'!$R123&lt;&gt;0,'(19)'!$R123,"")</f>
        <v/>
      </c>
      <c r="AE178" s="116" t="str">
        <f>IF('(20)'!$R123&lt;&gt;0,'(20)'!$R123,"")</f>
        <v/>
      </c>
      <c r="AF178" s="11"/>
      <c r="AG178" s="1">
        <f t="shared" si="30"/>
        <v>4</v>
      </c>
      <c r="AH178" s="1"/>
    </row>
    <row r="179" spans="1:34" ht="16.5">
      <c r="A179" s="1"/>
      <c r="B179" s="26">
        <f t="shared" si="28"/>
        <v>0.83333333333333326</v>
      </c>
      <c r="C179" s="789" t="str">
        <f t="shared" si="29"/>
        <v>||||||||||||||||||||||||||||||||||||||||||||||||||||||||||||||||||||||</v>
      </c>
      <c r="D179" s="790"/>
      <c r="F179" s="8" t="s">
        <v>51</v>
      </c>
      <c r="G179" s="13" t="s">
        <v>322</v>
      </c>
      <c r="H179" s="11"/>
      <c r="I179" s="11"/>
      <c r="J179" s="11"/>
      <c r="K179" s="29" t="s">
        <v>51</v>
      </c>
      <c r="L179" s="116" t="str">
        <f>IF('(1)'!$R124&lt;&gt;0,'(1)'!$R124,"")</f>
        <v/>
      </c>
      <c r="M179" s="116" t="str">
        <f>IF('(2)'!$R124&lt;&gt;0,'(2)'!$R124,"")</f>
        <v/>
      </c>
      <c r="N179" s="116">
        <f>IF('(3)'!$R124&lt;&gt;0,'(3)'!$R124,"")</f>
        <v>5</v>
      </c>
      <c r="O179" s="116">
        <f>IF('(4)'!$R124&lt;&gt;0,'(4)'!$R124,"")</f>
        <v>5</v>
      </c>
      <c r="P179" s="116">
        <f>IF('(5)'!$R124&lt;&gt;0,'(5)'!$R124,"")</f>
        <v>5</v>
      </c>
      <c r="Q179" s="116" t="str">
        <f>IF('(6)'!$R124&lt;&gt;0,'(6)'!$R124,"")</f>
        <v/>
      </c>
      <c r="R179" s="116" t="str">
        <f>IF('(7)'!$R124&lt;&gt;0,'(7)'!$R124,"")</f>
        <v/>
      </c>
      <c r="S179" s="116" t="str">
        <f>IF('(8)'!$R124&lt;&gt;0,'(8)'!$R124,"")</f>
        <v/>
      </c>
      <c r="T179" s="116" t="str">
        <f>IF('(9)'!$R124&lt;&gt;0,'(9)'!$R124,"")</f>
        <v/>
      </c>
      <c r="U179" s="116" t="str">
        <f>IF('(10)'!$R124&lt;&gt;0,'(10)'!$R124,"")</f>
        <v/>
      </c>
      <c r="V179" s="116" t="str">
        <f>IF('(11)'!$R124&lt;&gt;0,'(11)'!$R124,"")</f>
        <v/>
      </c>
      <c r="W179" s="116" t="str">
        <f>IF('(12)'!$R124&lt;&gt;0,'(12)'!$R124,"")</f>
        <v/>
      </c>
      <c r="X179" s="116" t="str">
        <f>IF('(13)'!$R124&lt;&gt;0,'(13)'!$R124,"")</f>
        <v/>
      </c>
      <c r="Y179" s="116" t="str">
        <f>IF('(14)'!$R124&lt;&gt;0,'(14)'!$R124,"")</f>
        <v/>
      </c>
      <c r="Z179" s="116" t="str">
        <f>IF('(15)'!$R124&lt;&gt;0,'(15)'!$R124,"")</f>
        <v/>
      </c>
      <c r="AA179" s="116" t="str">
        <f>IF('(16)'!$R124&lt;&gt;0,'(16)'!$R124,"")</f>
        <v/>
      </c>
      <c r="AB179" s="116" t="str">
        <f>IF('(17)'!$R124&lt;&gt;0,'(17)'!$R124,"")</f>
        <v/>
      </c>
      <c r="AC179" s="116" t="str">
        <f>IF('(18)'!$R124&lt;&gt;0,'(18)'!$R124,"")</f>
        <v/>
      </c>
      <c r="AD179" s="116" t="str">
        <f>IF('(19)'!$R124&lt;&gt;0,'(19)'!$R124,"")</f>
        <v/>
      </c>
      <c r="AE179" s="116" t="str">
        <f>IF('(20)'!$R124&lt;&gt;0,'(20)'!$R124,"")</f>
        <v/>
      </c>
      <c r="AF179" s="11"/>
      <c r="AG179" s="1">
        <f t="shared" si="30"/>
        <v>5</v>
      </c>
      <c r="AH179" s="1"/>
    </row>
    <row r="180" spans="1:34" ht="16.5">
      <c r="A180" s="1"/>
      <c r="B180" s="26">
        <f t="shared" si="28"/>
        <v>0.91666666666666663</v>
      </c>
      <c r="C180" s="789" t="str">
        <f t="shared" si="29"/>
        <v>|||||||||||||||||||||||||||||||||||||||||||||||||||||||||||||||||||||||||||||</v>
      </c>
      <c r="D180" s="790"/>
      <c r="F180" s="8" t="s">
        <v>52</v>
      </c>
      <c r="G180" s="13" t="s">
        <v>317</v>
      </c>
      <c r="H180" s="11"/>
      <c r="I180" s="11"/>
      <c r="J180" s="11"/>
      <c r="K180" s="29" t="s">
        <v>52</v>
      </c>
      <c r="L180" s="116" t="str">
        <f>IF('(1)'!$R125&lt;&gt;0,'(1)'!$R125,"")</f>
        <v/>
      </c>
      <c r="M180" s="116" t="str">
        <f>IF('(2)'!$R125&lt;&gt;0,'(2)'!$R125,"")</f>
        <v/>
      </c>
      <c r="N180" s="116">
        <f>IF('(3)'!$R125&lt;&gt;0,'(3)'!$R125,"")</f>
        <v>6</v>
      </c>
      <c r="O180" s="116">
        <f>IF('(4)'!$R125&lt;&gt;0,'(4)'!$R125,"")</f>
        <v>5</v>
      </c>
      <c r="P180" s="116" t="str">
        <f>IF('(5)'!$R125&lt;&gt;0,'(5)'!$R125,"")</f>
        <v/>
      </c>
      <c r="Q180" s="116" t="str">
        <f>IF('(6)'!$R125&lt;&gt;0,'(6)'!$R125,"")</f>
        <v/>
      </c>
      <c r="R180" s="116" t="str">
        <f>IF('(7)'!$R125&lt;&gt;0,'(7)'!$R125,"")</f>
        <v/>
      </c>
      <c r="S180" s="116" t="str">
        <f>IF('(8)'!$R125&lt;&gt;0,'(8)'!$R125,"")</f>
        <v/>
      </c>
      <c r="T180" s="116" t="str">
        <f>IF('(9)'!$R125&lt;&gt;0,'(9)'!$R125,"")</f>
        <v/>
      </c>
      <c r="U180" s="116" t="str">
        <f>IF('(10)'!$R125&lt;&gt;0,'(10)'!$R125,"")</f>
        <v/>
      </c>
      <c r="V180" s="116" t="str">
        <f>IF('(11)'!$R125&lt;&gt;0,'(11)'!$R125,"")</f>
        <v/>
      </c>
      <c r="W180" s="116" t="str">
        <f>IF('(12)'!$R125&lt;&gt;0,'(12)'!$R125,"")</f>
        <v/>
      </c>
      <c r="X180" s="116" t="str">
        <f>IF('(13)'!$R125&lt;&gt;0,'(13)'!$R125,"")</f>
        <v/>
      </c>
      <c r="Y180" s="116" t="str">
        <f>IF('(14)'!$R125&lt;&gt;0,'(14)'!$R125,"")</f>
        <v/>
      </c>
      <c r="Z180" s="116" t="str">
        <f>IF('(15)'!$R125&lt;&gt;0,'(15)'!$R125,"")</f>
        <v/>
      </c>
      <c r="AA180" s="116" t="str">
        <f>IF('(16)'!$R125&lt;&gt;0,'(16)'!$R125,"")</f>
        <v/>
      </c>
      <c r="AB180" s="116" t="str">
        <f>IF('(17)'!$R125&lt;&gt;0,'(17)'!$R125,"")</f>
        <v/>
      </c>
      <c r="AC180" s="116" t="str">
        <f>IF('(18)'!$R125&lt;&gt;0,'(18)'!$R125,"")</f>
        <v/>
      </c>
      <c r="AD180" s="116" t="str">
        <f>IF('(19)'!$R125&lt;&gt;0,'(19)'!$R125,"")</f>
        <v/>
      </c>
      <c r="AE180" s="116" t="str">
        <f>IF('(20)'!$R125&lt;&gt;0,'(20)'!$R125,"")</f>
        <v/>
      </c>
      <c r="AF180" s="11"/>
      <c r="AG180" s="1">
        <f t="shared" si="30"/>
        <v>5.5</v>
      </c>
      <c r="AH180" s="1"/>
    </row>
    <row r="181" spans="1:34" ht="16.5">
      <c r="A181" s="1"/>
      <c r="B181" s="26" t="e">
        <f t="shared" si="28"/>
        <v>#VALUE!</v>
      </c>
      <c r="C181" s="789" t="e">
        <f t="shared" si="29"/>
        <v>#VALUE!</v>
      </c>
      <c r="D181" s="790"/>
      <c r="F181" s="8" t="s">
        <v>53</v>
      </c>
      <c r="G181" s="13" t="s">
        <v>323</v>
      </c>
      <c r="H181" s="11"/>
      <c r="I181" s="11"/>
      <c r="J181" s="11"/>
      <c r="K181" s="29" t="s">
        <v>53</v>
      </c>
      <c r="L181" s="116" t="str">
        <f>IF('(1)'!$R126&lt;&gt;0,'(1)'!$R126,"")</f>
        <v/>
      </c>
      <c r="M181" s="116" t="str">
        <f>IF('(2)'!$R126&lt;&gt;0,'(2)'!$R126,"")</f>
        <v/>
      </c>
      <c r="N181" s="116" t="str">
        <f>IF('(3)'!$R126&lt;&gt;0,'(3)'!$R126,"")</f>
        <v/>
      </c>
      <c r="O181" s="116" t="str">
        <f>IF('(4)'!$R126&lt;&gt;0,'(4)'!$R126,"")</f>
        <v/>
      </c>
      <c r="P181" s="116" t="str">
        <f>IF('(5)'!$R126&lt;&gt;0,'(5)'!$R126,"")</f>
        <v/>
      </c>
      <c r="Q181" s="116" t="str">
        <f>IF('(6)'!$R126&lt;&gt;0,'(6)'!$R126,"")</f>
        <v/>
      </c>
      <c r="R181" s="116" t="str">
        <f>IF('(7)'!$R126&lt;&gt;0,'(7)'!$R126,"")</f>
        <v/>
      </c>
      <c r="S181" s="116" t="str">
        <f>IF('(8)'!$R126&lt;&gt;0,'(8)'!$R126,"")</f>
        <v/>
      </c>
      <c r="T181" s="116" t="str">
        <f>IF('(9)'!$R126&lt;&gt;0,'(9)'!$R126,"")</f>
        <v/>
      </c>
      <c r="U181" s="116" t="str">
        <f>IF('(10)'!$R126&lt;&gt;0,'(10)'!$R126,"")</f>
        <v/>
      </c>
      <c r="V181" s="116" t="str">
        <f>IF('(11)'!$R126&lt;&gt;0,'(11)'!$R126,"")</f>
        <v/>
      </c>
      <c r="W181" s="116" t="str">
        <f>IF('(12)'!$R126&lt;&gt;0,'(12)'!$R126,"")</f>
        <v/>
      </c>
      <c r="X181" s="116" t="str">
        <f>IF('(13)'!$R126&lt;&gt;0,'(13)'!$R126,"")</f>
        <v/>
      </c>
      <c r="Y181" s="116" t="str">
        <f>IF('(14)'!$R126&lt;&gt;0,'(14)'!$R126,"")</f>
        <v/>
      </c>
      <c r="Z181" s="116" t="str">
        <f>IF('(15)'!$R126&lt;&gt;0,'(15)'!$R126,"")</f>
        <v/>
      </c>
      <c r="AA181" s="116" t="str">
        <f>IF('(16)'!$R126&lt;&gt;0,'(16)'!$R126,"")</f>
        <v/>
      </c>
      <c r="AB181" s="116" t="str">
        <f>IF('(17)'!$R126&lt;&gt;0,'(17)'!$R126,"")</f>
        <v/>
      </c>
      <c r="AC181" s="116" t="str">
        <f>IF('(18)'!$R126&lt;&gt;0,'(18)'!$R126,"")</f>
        <v/>
      </c>
      <c r="AD181" s="116" t="str">
        <f>IF('(19)'!$R126&lt;&gt;0,'(19)'!$R126,"")</f>
        <v/>
      </c>
      <c r="AE181" s="116" t="str">
        <f>IF('(20)'!$R126&lt;&gt;0,'(20)'!$R126,"")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0.83333333333333326</v>
      </c>
      <c r="B185" s="756" t="str">
        <f>REPT("|",AG185*14)</f>
        <v>||||||||||||||||||||||||||||||||||||||||||||||||||||||||||||||||||||||</v>
      </c>
      <c r="C185" s="784"/>
      <c r="D185" s="9" t="s">
        <v>168</v>
      </c>
      <c r="F185" s="1" t="s">
        <v>185</v>
      </c>
      <c r="K185" s="29"/>
      <c r="L185" s="183" t="e">
        <f>IF(SUM(L187:L194)&gt;0,AVERAGEIF(L187:L194, "&lt;&gt;0"),NA())</f>
        <v>#N/A</v>
      </c>
      <c r="M185" s="183">
        <f t="shared" ref="M185:AE185" si="31">IF(SUM(M187:M194)&gt;0,AVERAGEIF(M187:M194, "&lt;&gt;0"),NA())</f>
        <v>5</v>
      </c>
      <c r="N185" s="183" t="e">
        <f t="shared" si="31"/>
        <v>#N/A</v>
      </c>
      <c r="O185" s="183" t="e">
        <f t="shared" si="31"/>
        <v>#N/A</v>
      </c>
      <c r="P185" s="183">
        <f t="shared" si="31"/>
        <v>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0.66666666666666663</v>
      </c>
      <c r="C187" s="789" t="str">
        <f t="shared" ref="C187:C194" si="33">REPT("|",AG187*14)</f>
        <v>||||||||||||||||||||||||||||||||||||||||||||||||||||||||</v>
      </c>
      <c r="D187" s="790"/>
      <c r="F187" s="8" t="s">
        <v>169</v>
      </c>
      <c r="G187" s="13" t="s">
        <v>324</v>
      </c>
      <c r="H187" s="11"/>
      <c r="I187" s="11"/>
      <c r="J187" s="11"/>
      <c r="K187" s="29" t="s">
        <v>54</v>
      </c>
      <c r="L187" s="116" t="str">
        <f>IF('(1)'!$R132&lt;&gt;0,'(1)'!$R132,"")</f>
        <v/>
      </c>
      <c r="M187" s="116" t="str">
        <f>IF('(2)'!$R132&lt;&gt;0,'(2)'!$R132,"")</f>
        <v/>
      </c>
      <c r="N187" s="116" t="str">
        <f>IF('(3)'!$R132&lt;&gt;0,'(3)'!$R132,"")</f>
        <v/>
      </c>
      <c r="O187" s="116" t="str">
        <f>IF('(4)'!$R132&lt;&gt;0,'(4)'!$R132,"")</f>
        <v/>
      </c>
      <c r="P187" s="116">
        <f>IF('(5)'!$R132&lt;&gt;0,'(5)'!$R132,"")</f>
        <v>4</v>
      </c>
      <c r="Q187" s="116" t="str">
        <f>IF('(6)'!$R132&lt;&gt;0,'(6)'!$R132,"")</f>
        <v/>
      </c>
      <c r="R187" s="116" t="str">
        <f>IF('(7)'!$R132&lt;&gt;0,'(7)'!$R132,"")</f>
        <v/>
      </c>
      <c r="S187" s="116" t="str">
        <f>IF('(8)'!$R132&lt;&gt;0,'(8)'!$R132,"")</f>
        <v/>
      </c>
      <c r="T187" s="116" t="str">
        <f>IF('(9)'!$R132&lt;&gt;0,'(9)'!$R132,"")</f>
        <v/>
      </c>
      <c r="U187" s="116" t="str">
        <f>IF('(10)'!$R132&lt;&gt;0,'(10)'!$R132,"")</f>
        <v/>
      </c>
      <c r="V187" s="116" t="str">
        <f>IF('(11)'!$R132&lt;&gt;0,'(11)'!$R132,"")</f>
        <v/>
      </c>
      <c r="W187" s="116" t="str">
        <f>IF('(12)'!$R132&lt;&gt;0,'(12)'!$R132,"")</f>
        <v/>
      </c>
      <c r="X187" s="116" t="str">
        <f>IF('(13)'!$R132&lt;&gt;0,'(13)'!$R132,"")</f>
        <v/>
      </c>
      <c r="Y187" s="116" t="str">
        <f>IF('(14)'!$R132&lt;&gt;0,'(14)'!$R132,"")</f>
        <v/>
      </c>
      <c r="Z187" s="116" t="str">
        <f>IF('(15)'!$R132&lt;&gt;0,'(15)'!$R132,"")</f>
        <v/>
      </c>
      <c r="AA187" s="116" t="str">
        <f>IF('(16)'!$R132&lt;&gt;0,'(16)'!$R132,"")</f>
        <v/>
      </c>
      <c r="AB187" s="116" t="str">
        <f>IF('(17)'!$R132&lt;&gt;0,'(17)'!$R132,"")</f>
        <v/>
      </c>
      <c r="AC187" s="116" t="str">
        <f>IF('(18)'!$R132&lt;&gt;0,'(18)'!$R132,"")</f>
        <v/>
      </c>
      <c r="AD187" s="116" t="str">
        <f>IF('(19)'!$R132&lt;&gt;0,'(19)'!$R132,"")</f>
        <v/>
      </c>
      <c r="AE187" s="116" t="str">
        <f>IF('(20)'!$R132&lt;&gt;0,'(20)'!$R132,"")</f>
        <v/>
      </c>
      <c r="AG187" s="1">
        <f t="shared" ref="AG187:AG194" si="34">IF(SUM(L187:AE187)=0,"",AVERAGEIF(L187:AE187,"&gt;0"))</f>
        <v>4</v>
      </c>
      <c r="AH187" s="1"/>
    </row>
    <row r="188" spans="1:34" ht="16.5">
      <c r="A188" s="1"/>
      <c r="B188" s="26" t="e">
        <f t="shared" si="32"/>
        <v>#VALUE!</v>
      </c>
      <c r="C188" s="789" t="e">
        <f t="shared" si="33"/>
        <v>#VALUE!</v>
      </c>
      <c r="D188" s="790"/>
      <c r="F188" s="8" t="s">
        <v>170</v>
      </c>
      <c r="G188" s="13" t="s">
        <v>325</v>
      </c>
      <c r="H188" s="11"/>
      <c r="I188" s="11"/>
      <c r="J188" s="11"/>
      <c r="K188" s="29" t="s">
        <v>55</v>
      </c>
      <c r="L188" s="116" t="str">
        <f>IF('(1)'!$R133&lt;&gt;0,'(1)'!$R133,"")</f>
        <v/>
      </c>
      <c r="M188" s="116" t="str">
        <f>IF('(2)'!$R133&lt;&gt;0,'(2)'!$R133,"")</f>
        <v/>
      </c>
      <c r="N188" s="116" t="str">
        <f>IF('(3)'!$R133&lt;&gt;0,'(3)'!$R133,"")</f>
        <v/>
      </c>
      <c r="O188" s="116" t="str">
        <f>IF('(4)'!$R133&lt;&gt;0,'(4)'!$R133,"")</f>
        <v/>
      </c>
      <c r="P188" s="116" t="str">
        <f>IF('(5)'!$R133&lt;&gt;0,'(5)'!$R133,"")</f>
        <v/>
      </c>
      <c r="Q188" s="116" t="str">
        <f>IF('(6)'!$R133&lt;&gt;0,'(6)'!$R133,"")</f>
        <v/>
      </c>
      <c r="R188" s="116" t="str">
        <f>IF('(7)'!$R133&lt;&gt;0,'(7)'!$R133,"")</f>
        <v/>
      </c>
      <c r="S188" s="116" t="str">
        <f>IF('(8)'!$R133&lt;&gt;0,'(8)'!$R133,"")</f>
        <v/>
      </c>
      <c r="T188" s="116" t="str">
        <f>IF('(9)'!$R133&lt;&gt;0,'(9)'!$R133,"")</f>
        <v/>
      </c>
      <c r="U188" s="116" t="str">
        <f>IF('(10)'!$R133&lt;&gt;0,'(10)'!$R133,"")</f>
        <v/>
      </c>
      <c r="V188" s="116" t="str">
        <f>IF('(11)'!$R133&lt;&gt;0,'(11)'!$R133,"")</f>
        <v/>
      </c>
      <c r="W188" s="116" t="str">
        <f>IF('(12)'!$R133&lt;&gt;0,'(12)'!$R133,"")</f>
        <v/>
      </c>
      <c r="X188" s="116" t="str">
        <f>IF('(13)'!$R133&lt;&gt;0,'(13)'!$R133,"")</f>
        <v/>
      </c>
      <c r="Y188" s="116" t="str">
        <f>IF('(14)'!$R133&lt;&gt;0,'(14)'!$R133,"")</f>
        <v/>
      </c>
      <c r="Z188" s="116" t="str">
        <f>IF('(15)'!$R133&lt;&gt;0,'(15)'!$R133,"")</f>
        <v/>
      </c>
      <c r="AA188" s="116" t="str">
        <f>IF('(16)'!$R133&lt;&gt;0,'(16)'!$R133,"")</f>
        <v/>
      </c>
      <c r="AB188" s="116" t="str">
        <f>IF('(17)'!$R133&lt;&gt;0,'(17)'!$R133,"")</f>
        <v/>
      </c>
      <c r="AC188" s="116" t="str">
        <f>IF('(18)'!$R133&lt;&gt;0,'(18)'!$R133,"")</f>
        <v/>
      </c>
      <c r="AD188" s="116" t="str">
        <f>IF('(19)'!$R133&lt;&gt;0,'(19)'!$R133,"")</f>
        <v/>
      </c>
      <c r="AE188" s="116" t="str">
        <f>IF('(20)'!$R133&lt;&gt;0,'(20)'!$R133,"")</f>
        <v/>
      </c>
      <c r="AG188" s="1" t="str">
        <f t="shared" si="34"/>
        <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IF('(1)'!$R134&lt;&gt;0,'(1)'!$R134,"")</f>
        <v/>
      </c>
      <c r="M189" s="116">
        <f>IF('(2)'!$R134&lt;&gt;0,'(2)'!$R134,"")</f>
        <v>5</v>
      </c>
      <c r="N189" s="116" t="str">
        <f>IF('(3)'!$R134&lt;&gt;0,'(3)'!$R134,"")</f>
        <v/>
      </c>
      <c r="O189" s="116" t="str">
        <f>IF('(4)'!$R134&lt;&gt;0,'(4)'!$R134,"")</f>
        <v/>
      </c>
      <c r="P189" s="116" t="str">
        <f>IF('(5)'!$R134&lt;&gt;0,'(5)'!$R134,"")</f>
        <v/>
      </c>
      <c r="Q189" s="116" t="str">
        <f>IF('(6)'!$R134&lt;&gt;0,'(6)'!$R134,"")</f>
        <v/>
      </c>
      <c r="R189" s="116" t="str">
        <f>IF('(7)'!$R134&lt;&gt;0,'(7)'!$R134,"")</f>
        <v/>
      </c>
      <c r="S189" s="116" t="str">
        <f>IF('(8)'!$R134&lt;&gt;0,'(8)'!$R134,"")</f>
        <v/>
      </c>
      <c r="T189" s="116" t="str">
        <f>IF('(9)'!$R134&lt;&gt;0,'(9)'!$R134,"")</f>
        <v/>
      </c>
      <c r="U189" s="116" t="str">
        <f>IF('(10)'!$R134&lt;&gt;0,'(10)'!$R134,"")</f>
        <v/>
      </c>
      <c r="V189" s="116" t="str">
        <f>IF('(11)'!$R134&lt;&gt;0,'(11)'!$R134,"")</f>
        <v/>
      </c>
      <c r="W189" s="116" t="str">
        <f>IF('(12)'!$R134&lt;&gt;0,'(12)'!$R134,"")</f>
        <v/>
      </c>
      <c r="X189" s="116" t="str">
        <f>IF('(13)'!$R134&lt;&gt;0,'(13)'!$R134,"")</f>
        <v/>
      </c>
      <c r="Y189" s="116" t="str">
        <f>IF('(14)'!$R134&lt;&gt;0,'(14)'!$R134,"")</f>
        <v/>
      </c>
      <c r="Z189" s="116" t="str">
        <f>IF('(15)'!$R134&lt;&gt;0,'(15)'!$R134,"")</f>
        <v/>
      </c>
      <c r="AA189" s="116" t="str">
        <f>IF('(16)'!$R134&lt;&gt;0,'(16)'!$R134,"")</f>
        <v/>
      </c>
      <c r="AB189" s="116" t="str">
        <f>IF('(17)'!$R134&lt;&gt;0,'(17)'!$R134,"")</f>
        <v/>
      </c>
      <c r="AC189" s="116" t="str">
        <f>IF('(18)'!$R134&lt;&gt;0,'(18)'!$R134,"")</f>
        <v/>
      </c>
      <c r="AD189" s="116" t="str">
        <f>IF('(19)'!$R134&lt;&gt;0,'(19)'!$R134,"")</f>
        <v/>
      </c>
      <c r="AE189" s="116" t="str">
        <f>IF('(20)'!$R134&lt;&gt;0,'(20)'!$R134,"")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IF('(1)'!$R135&lt;&gt;0,'(1)'!$R135,"")</f>
        <v/>
      </c>
      <c r="M190" s="116" t="str">
        <f>IF('(2)'!$R135&lt;&gt;0,'(2)'!$R135,"")</f>
        <v/>
      </c>
      <c r="N190" s="116" t="str">
        <f>IF('(3)'!$R135&lt;&gt;0,'(3)'!$R135,"")</f>
        <v/>
      </c>
      <c r="O190" s="116" t="str">
        <f>IF('(4)'!$R135&lt;&gt;0,'(4)'!$R135,"")</f>
        <v/>
      </c>
      <c r="P190" s="116" t="str">
        <f>IF('(5)'!$R135&lt;&gt;0,'(5)'!$R135,"")</f>
        <v/>
      </c>
      <c r="Q190" s="116" t="str">
        <f>IF('(6)'!$R135&lt;&gt;0,'(6)'!$R135,"")</f>
        <v/>
      </c>
      <c r="R190" s="116" t="str">
        <f>IF('(7)'!$R135&lt;&gt;0,'(7)'!$R135,"")</f>
        <v/>
      </c>
      <c r="S190" s="116" t="str">
        <f>IF('(8)'!$R135&lt;&gt;0,'(8)'!$R135,"")</f>
        <v/>
      </c>
      <c r="T190" s="116" t="str">
        <f>IF('(9)'!$R135&lt;&gt;0,'(9)'!$R135,"")</f>
        <v/>
      </c>
      <c r="U190" s="116" t="str">
        <f>IF('(10)'!$R135&lt;&gt;0,'(10)'!$R135,"")</f>
        <v/>
      </c>
      <c r="V190" s="116" t="str">
        <f>IF('(11)'!$R135&lt;&gt;0,'(11)'!$R135,"")</f>
        <v/>
      </c>
      <c r="W190" s="116" t="str">
        <f>IF('(12)'!$R135&lt;&gt;0,'(12)'!$R135,"")</f>
        <v/>
      </c>
      <c r="X190" s="116" t="str">
        <f>IF('(13)'!$R135&lt;&gt;0,'(13)'!$R135,"")</f>
        <v/>
      </c>
      <c r="Y190" s="116" t="str">
        <f>IF('(14)'!$R135&lt;&gt;0,'(14)'!$R135,"")</f>
        <v/>
      </c>
      <c r="Z190" s="116" t="str">
        <f>IF('(15)'!$R135&lt;&gt;0,'(15)'!$R135,"")</f>
        <v/>
      </c>
      <c r="AA190" s="116" t="str">
        <f>IF('(16)'!$R135&lt;&gt;0,'(16)'!$R135,"")</f>
        <v/>
      </c>
      <c r="AB190" s="116" t="str">
        <f>IF('(17)'!$R135&lt;&gt;0,'(17)'!$R135,"")</f>
        <v/>
      </c>
      <c r="AC190" s="116" t="str">
        <f>IF('(18)'!$R135&lt;&gt;0,'(18)'!$R135,"")</f>
        <v/>
      </c>
      <c r="AD190" s="116" t="str">
        <f>IF('(19)'!$R135&lt;&gt;0,'(19)'!$R135,"")</f>
        <v/>
      </c>
      <c r="AE190" s="116" t="str">
        <f>IF('(20)'!$R135&lt;&gt;0,'(20)'!$R135,"")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IF('(1)'!$R136&lt;&gt;0,'(1)'!$R136,"")</f>
        <v/>
      </c>
      <c r="M191" s="116" t="str">
        <f>IF('(2)'!$R136&lt;&gt;0,'(2)'!$R136,"")</f>
        <v/>
      </c>
      <c r="N191" s="116" t="str">
        <f>IF('(3)'!$R136&lt;&gt;0,'(3)'!$R136,"")</f>
        <v/>
      </c>
      <c r="O191" s="116" t="str">
        <f>IF('(4)'!$R136&lt;&gt;0,'(4)'!$R136,"")</f>
        <v/>
      </c>
      <c r="P191" s="116" t="str">
        <f>IF('(5)'!$R136&lt;&gt;0,'(5)'!$R136,"")</f>
        <v/>
      </c>
      <c r="Q191" s="116" t="str">
        <f>IF('(6)'!$R136&lt;&gt;0,'(6)'!$R136,"")</f>
        <v/>
      </c>
      <c r="R191" s="116" t="str">
        <f>IF('(7)'!$R136&lt;&gt;0,'(7)'!$R136,"")</f>
        <v/>
      </c>
      <c r="S191" s="116" t="str">
        <f>IF('(8)'!$R136&lt;&gt;0,'(8)'!$R136,"")</f>
        <v/>
      </c>
      <c r="T191" s="116" t="str">
        <f>IF('(9)'!$R136&lt;&gt;0,'(9)'!$R136,"")</f>
        <v/>
      </c>
      <c r="U191" s="116" t="str">
        <f>IF('(10)'!$R136&lt;&gt;0,'(10)'!$R136,"")</f>
        <v/>
      </c>
      <c r="V191" s="116" t="str">
        <f>IF('(11)'!$R136&lt;&gt;0,'(11)'!$R136,"")</f>
        <v/>
      </c>
      <c r="W191" s="116" t="str">
        <f>IF('(12)'!$R136&lt;&gt;0,'(12)'!$R136,"")</f>
        <v/>
      </c>
      <c r="X191" s="116" t="str">
        <f>IF('(13)'!$R136&lt;&gt;0,'(13)'!$R136,"")</f>
        <v/>
      </c>
      <c r="Y191" s="116" t="str">
        <f>IF('(14)'!$R136&lt;&gt;0,'(14)'!$R136,"")</f>
        <v/>
      </c>
      <c r="Z191" s="116" t="str">
        <f>IF('(15)'!$R136&lt;&gt;0,'(15)'!$R136,"")</f>
        <v/>
      </c>
      <c r="AA191" s="116" t="str">
        <f>IF('(16)'!$R136&lt;&gt;0,'(16)'!$R136,"")</f>
        <v/>
      </c>
      <c r="AB191" s="116" t="str">
        <f>IF('(17)'!$R136&lt;&gt;0,'(17)'!$R136,"")</f>
        <v/>
      </c>
      <c r="AC191" s="116" t="str">
        <f>IF('(18)'!$R136&lt;&gt;0,'(18)'!$R136,"")</f>
        <v/>
      </c>
      <c r="AD191" s="116" t="str">
        <f>IF('(19)'!$R136&lt;&gt;0,'(19)'!$R136,"")</f>
        <v/>
      </c>
      <c r="AE191" s="116" t="str">
        <f>IF('(20)'!$R136&lt;&gt;0,'(20)'!$R136,"")</f>
        <v/>
      </c>
      <c r="AG191" s="1" t="str">
        <f t="shared" si="34"/>
        <v/>
      </c>
      <c r="AH191" s="1"/>
    </row>
    <row r="192" spans="1:34" ht="16.5">
      <c r="A192" s="1"/>
      <c r="B192" s="26">
        <f t="shared" si="32"/>
        <v>1</v>
      </c>
      <c r="C192" s="789" t="str">
        <f t="shared" si="33"/>
        <v>||||||||||||||||||||||||||||||||||||||||||||||||||||||||||||||||||||||||||||||||||||</v>
      </c>
      <c r="D192" s="790"/>
      <c r="F192" s="8" t="s">
        <v>174</v>
      </c>
      <c r="G192" s="13" t="s">
        <v>329</v>
      </c>
      <c r="H192" s="11"/>
      <c r="I192" s="11"/>
      <c r="J192" s="11"/>
      <c r="K192" s="29" t="s">
        <v>59</v>
      </c>
      <c r="L192" s="116" t="str">
        <f>IF('(1)'!$R137&lt;&gt;0,'(1)'!$R137,"")</f>
        <v/>
      </c>
      <c r="M192" s="116" t="str">
        <f>IF('(2)'!$R137&lt;&gt;0,'(2)'!$R137,"")</f>
        <v/>
      </c>
      <c r="N192" s="116" t="str">
        <f>IF('(3)'!$R137&lt;&gt;0,'(3)'!$R137,"")</f>
        <v/>
      </c>
      <c r="O192" s="116" t="str">
        <f>IF('(4)'!$R137&lt;&gt;0,'(4)'!$R137,"")</f>
        <v/>
      </c>
      <c r="P192" s="116">
        <f>IF('(5)'!$R137&lt;&gt;0,'(5)'!$R137,"")</f>
        <v>6</v>
      </c>
      <c r="Q192" s="116" t="str">
        <f>IF('(6)'!$R137&lt;&gt;0,'(6)'!$R137,"")</f>
        <v/>
      </c>
      <c r="R192" s="116" t="str">
        <f>IF('(7)'!$R137&lt;&gt;0,'(7)'!$R137,"")</f>
        <v/>
      </c>
      <c r="S192" s="116" t="str">
        <f>IF('(8)'!$R137&lt;&gt;0,'(8)'!$R137,"")</f>
        <v/>
      </c>
      <c r="T192" s="116" t="str">
        <f>IF('(9)'!$R137&lt;&gt;0,'(9)'!$R137,"")</f>
        <v/>
      </c>
      <c r="U192" s="116" t="str">
        <f>IF('(10)'!$R137&lt;&gt;0,'(10)'!$R137,"")</f>
        <v/>
      </c>
      <c r="V192" s="116" t="str">
        <f>IF('(11)'!$R137&lt;&gt;0,'(11)'!$R137,"")</f>
        <v/>
      </c>
      <c r="W192" s="116" t="str">
        <f>IF('(12)'!$R137&lt;&gt;0,'(12)'!$R137,"")</f>
        <v/>
      </c>
      <c r="X192" s="116" t="str">
        <f>IF('(13)'!$R137&lt;&gt;0,'(13)'!$R137,"")</f>
        <v/>
      </c>
      <c r="Y192" s="116" t="str">
        <f>IF('(14)'!$R137&lt;&gt;0,'(14)'!$R137,"")</f>
        <v/>
      </c>
      <c r="Z192" s="116" t="str">
        <f>IF('(15)'!$R137&lt;&gt;0,'(15)'!$R137,"")</f>
        <v/>
      </c>
      <c r="AA192" s="116" t="str">
        <f>IF('(16)'!$R137&lt;&gt;0,'(16)'!$R137,"")</f>
        <v/>
      </c>
      <c r="AB192" s="116" t="str">
        <f>IF('(17)'!$R137&lt;&gt;0,'(17)'!$R137,"")</f>
        <v/>
      </c>
      <c r="AC192" s="116" t="str">
        <f>IF('(18)'!$R137&lt;&gt;0,'(18)'!$R137,"")</f>
        <v/>
      </c>
      <c r="AD192" s="116" t="str">
        <f>IF('(19)'!$R137&lt;&gt;0,'(19)'!$R137,"")</f>
        <v/>
      </c>
      <c r="AE192" s="116" t="str">
        <f>IF('(20)'!$R137&lt;&gt;0,'(20)'!$R137,"")</f>
        <v/>
      </c>
      <c r="AG192" s="1">
        <f t="shared" si="34"/>
        <v>6</v>
      </c>
      <c r="AH192" s="1"/>
    </row>
    <row r="193" spans="1:34" ht="16.5">
      <c r="A193" s="1"/>
      <c r="B193" s="26" t="e">
        <f t="shared" si="32"/>
        <v>#VALUE!</v>
      </c>
      <c r="C193" s="789" t="e">
        <f t="shared" si="33"/>
        <v>#VALUE!</v>
      </c>
      <c r="D193" s="790"/>
      <c r="F193" s="8" t="s">
        <v>175</v>
      </c>
      <c r="G193" s="13" t="s">
        <v>330</v>
      </c>
      <c r="H193" s="11"/>
      <c r="I193" s="11"/>
      <c r="J193" s="11"/>
      <c r="K193" s="29" t="s">
        <v>60</v>
      </c>
      <c r="L193" s="116" t="str">
        <f>IF('(1)'!$R138&lt;&gt;0,'(1)'!$R138,"")</f>
        <v/>
      </c>
      <c r="M193" s="116" t="str">
        <f>IF('(2)'!$R138&lt;&gt;0,'(2)'!$R138,"")</f>
        <v/>
      </c>
      <c r="N193" s="116" t="str">
        <f>IF('(3)'!$R138&lt;&gt;0,'(3)'!$R138,"")</f>
        <v/>
      </c>
      <c r="O193" s="116" t="str">
        <f>IF('(4)'!$R138&lt;&gt;0,'(4)'!$R138,"")</f>
        <v/>
      </c>
      <c r="P193" s="116" t="str">
        <f>IF('(5)'!$R138&lt;&gt;0,'(5)'!$R138,"")</f>
        <v/>
      </c>
      <c r="Q193" s="116" t="str">
        <f>IF('(6)'!$R138&lt;&gt;0,'(6)'!$R138,"")</f>
        <v/>
      </c>
      <c r="R193" s="116" t="str">
        <f>IF('(7)'!$R138&lt;&gt;0,'(7)'!$R138,"")</f>
        <v/>
      </c>
      <c r="S193" s="116" t="str">
        <f>IF('(8)'!$R138&lt;&gt;0,'(8)'!$R138,"")</f>
        <v/>
      </c>
      <c r="T193" s="116" t="str">
        <f>IF('(9)'!$R138&lt;&gt;0,'(9)'!$R138,"")</f>
        <v/>
      </c>
      <c r="U193" s="116" t="str">
        <f>IF('(10)'!$R138&lt;&gt;0,'(10)'!$R138,"")</f>
        <v/>
      </c>
      <c r="V193" s="116" t="str">
        <f>IF('(11)'!$R138&lt;&gt;0,'(11)'!$R138,"")</f>
        <v/>
      </c>
      <c r="W193" s="116" t="str">
        <f>IF('(12)'!$R138&lt;&gt;0,'(12)'!$R138,"")</f>
        <v/>
      </c>
      <c r="X193" s="116" t="str">
        <f>IF('(13)'!$R138&lt;&gt;0,'(13)'!$R138,"")</f>
        <v/>
      </c>
      <c r="Y193" s="116" t="str">
        <f>IF('(14)'!$R138&lt;&gt;0,'(14)'!$R138,"")</f>
        <v/>
      </c>
      <c r="Z193" s="116" t="str">
        <f>IF('(15)'!$R138&lt;&gt;0,'(15)'!$R138,"")</f>
        <v/>
      </c>
      <c r="AA193" s="116" t="str">
        <f>IF('(16)'!$R138&lt;&gt;0,'(16)'!$R138,"")</f>
        <v/>
      </c>
      <c r="AB193" s="116" t="str">
        <f>IF('(17)'!$R138&lt;&gt;0,'(17)'!$R138,"")</f>
        <v/>
      </c>
      <c r="AC193" s="116" t="str">
        <f>IF('(18)'!$R138&lt;&gt;0,'(18)'!$R138,"")</f>
        <v/>
      </c>
      <c r="AD193" s="116" t="str">
        <f>IF('(19)'!$R138&lt;&gt;0,'(19)'!$R138,"")</f>
        <v/>
      </c>
      <c r="AE193" s="116" t="str">
        <f>IF('(20)'!$R138&lt;&gt;0,'(20)'!$R138,"")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IF('(1)'!$R139&lt;&gt;0,'(1)'!$R139,"")</f>
        <v/>
      </c>
      <c r="M194" s="116" t="str">
        <f>IF('(2)'!$R139&lt;&gt;0,'(2)'!$R139,"")</f>
        <v/>
      </c>
      <c r="N194" s="116" t="str">
        <f>IF('(3)'!$R139&lt;&gt;0,'(3)'!$R139,"")</f>
        <v/>
      </c>
      <c r="O194" s="116" t="str">
        <f>IF('(4)'!$R139&lt;&gt;0,'(4)'!$R139,"")</f>
        <v/>
      </c>
      <c r="P194" s="116" t="str">
        <f>IF('(5)'!$R139&lt;&gt;0,'(5)'!$R139,"")</f>
        <v/>
      </c>
      <c r="Q194" s="116" t="str">
        <f>IF('(6)'!$R139&lt;&gt;0,'(6)'!$R139,"")</f>
        <v/>
      </c>
      <c r="R194" s="116" t="str">
        <f>IF('(7)'!$R139&lt;&gt;0,'(7)'!$R139,"")</f>
        <v/>
      </c>
      <c r="S194" s="116" t="str">
        <f>IF('(8)'!$R139&lt;&gt;0,'(8)'!$R139,"")</f>
        <v/>
      </c>
      <c r="T194" s="116" t="str">
        <f>IF('(9)'!$R139&lt;&gt;0,'(9)'!$R139,"")</f>
        <v/>
      </c>
      <c r="U194" s="116" t="str">
        <f>IF('(10)'!$R139&lt;&gt;0,'(10)'!$R139,"")</f>
        <v/>
      </c>
      <c r="V194" s="116" t="str">
        <f>IF('(11)'!$R139&lt;&gt;0,'(11)'!$R139,"")</f>
        <v/>
      </c>
      <c r="W194" s="116" t="str">
        <f>IF('(12)'!$R139&lt;&gt;0,'(12)'!$R139,"")</f>
        <v/>
      </c>
      <c r="X194" s="116" t="str">
        <f>IF('(13)'!$R139&lt;&gt;0,'(13)'!$R139,"")</f>
        <v/>
      </c>
      <c r="Y194" s="116" t="str">
        <f>IF('(14)'!$R139&lt;&gt;0,'(14)'!$R139,"")</f>
        <v/>
      </c>
      <c r="Z194" s="116" t="str">
        <f>IF('(15)'!$R139&lt;&gt;0,'(15)'!$R139,"")</f>
        <v/>
      </c>
      <c r="AA194" s="116" t="str">
        <f>IF('(16)'!$R139&lt;&gt;0,'(16)'!$R139,"")</f>
        <v/>
      </c>
      <c r="AB194" s="116" t="str">
        <f>IF('(17)'!$R139&lt;&gt;0,'(17)'!$R139,"")</f>
        <v/>
      </c>
      <c r="AC194" s="116" t="str">
        <f>IF('(18)'!$R139&lt;&gt;0,'(18)'!$R139,"")</f>
        <v/>
      </c>
      <c r="AD194" s="116" t="str">
        <f>IF('(19)'!$R139&lt;&gt;0,'(19)'!$R139,"")</f>
        <v/>
      </c>
      <c r="AE194" s="116" t="str">
        <f>IF('(20)'!$R139&lt;&gt;0,'(20)'!$R139,"")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0.66666666666666663</v>
      </c>
      <c r="B196" s="756" t="str">
        <f>REPT("|",AG196*14)</f>
        <v>||||||||||||||||||||||||||||||||||||||||||||||||||||||||</v>
      </c>
      <c r="C196" s="784"/>
      <c r="D196" s="9" t="s">
        <v>177</v>
      </c>
      <c r="F196" s="1" t="s">
        <v>186</v>
      </c>
      <c r="K196" s="29"/>
      <c r="L196" s="183" t="e">
        <f>IF(SUM(L198:L200)&gt;0,AVERAGEIF(L198:L200, "&lt;&gt;0"),NA())</f>
        <v>#N/A</v>
      </c>
      <c r="M196" s="183">
        <f t="shared" ref="M196:AE196" si="35">IF(SUM(M198:M200)&gt;0,AVERAGEIF(M198:M200, "&lt;&gt;0"),NA())</f>
        <v>4</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t="e">
        <f>(AG198/60)*10</f>
        <v>#VALUE!</v>
      </c>
      <c r="C198" s="789" t="e">
        <f>REPT("|",AG198*14)</f>
        <v>#VALUE!</v>
      </c>
      <c r="D198" s="790"/>
      <c r="F198" s="8" t="s">
        <v>178</v>
      </c>
      <c r="G198" s="13" t="s">
        <v>332</v>
      </c>
      <c r="H198" s="11"/>
      <c r="I198" s="11"/>
      <c r="J198" s="11"/>
      <c r="K198" s="29" t="s">
        <v>62</v>
      </c>
      <c r="L198" s="116" t="str">
        <f>IF('(1)'!$R143&lt;&gt;0,'(1)'!$R143,"")</f>
        <v/>
      </c>
      <c r="M198" s="116" t="str">
        <f>IF('(2)'!$R143&lt;&gt;0,'(2)'!$R143,"")</f>
        <v/>
      </c>
      <c r="N198" s="116" t="str">
        <f>IF('(3)'!$R143&lt;&gt;0,'(3)'!$R143,"")</f>
        <v/>
      </c>
      <c r="O198" s="116" t="str">
        <f>IF('(4)'!$R143&lt;&gt;0,'(4)'!$R143,"")</f>
        <v/>
      </c>
      <c r="P198" s="116" t="str">
        <f>IF('(5)'!$R143&lt;&gt;0,'(5)'!$R143,"")</f>
        <v/>
      </c>
      <c r="Q198" s="116" t="str">
        <f>IF('(6)'!$R143&lt;&gt;0,'(6)'!$R143,"")</f>
        <v/>
      </c>
      <c r="R198" s="116" t="str">
        <f>IF('(7)'!$R143&lt;&gt;0,'(7)'!$R143,"")</f>
        <v/>
      </c>
      <c r="S198" s="116" t="str">
        <f>IF('(8)'!$R143&lt;&gt;0,'(8)'!$R143,"")</f>
        <v/>
      </c>
      <c r="T198" s="116" t="str">
        <f>IF('(9)'!$R143&lt;&gt;0,'(9)'!$R143,"")</f>
        <v/>
      </c>
      <c r="U198" s="116" t="str">
        <f>IF('(10)'!$R143&lt;&gt;0,'(10)'!$R143,"")</f>
        <v/>
      </c>
      <c r="V198" s="116" t="str">
        <f>IF('(11)'!$R143&lt;&gt;0,'(11)'!$R143,"")</f>
        <v/>
      </c>
      <c r="W198" s="116" t="str">
        <f>IF('(12)'!$R143&lt;&gt;0,'(12)'!$R143,"")</f>
        <v/>
      </c>
      <c r="X198" s="116" t="str">
        <f>IF('(13)'!$R143&lt;&gt;0,'(13)'!$R143,"")</f>
        <v/>
      </c>
      <c r="Y198" s="116" t="str">
        <f>IF('(14)'!$R143&lt;&gt;0,'(14)'!$R143,"")</f>
        <v/>
      </c>
      <c r="Z198" s="116" t="str">
        <f>IF('(15)'!$R143&lt;&gt;0,'(15)'!$R143,"")</f>
        <v/>
      </c>
      <c r="AA198" s="116" t="str">
        <f>IF('(16)'!$R143&lt;&gt;0,'(16)'!$R143,"")</f>
        <v/>
      </c>
      <c r="AB198" s="116" t="str">
        <f>IF('(17)'!$R143&lt;&gt;0,'(17)'!$R143,"")</f>
        <v/>
      </c>
      <c r="AC198" s="116" t="str">
        <f>IF('(18)'!$R143&lt;&gt;0,'(18)'!$R143,"")</f>
        <v/>
      </c>
      <c r="AD198" s="116" t="str">
        <f>IF('(19)'!$R143&lt;&gt;0,'(19)'!$R143,"")</f>
        <v/>
      </c>
      <c r="AE198" s="116" t="str">
        <f>IF('(20)'!$R143&lt;&gt;0,'(20)'!$R143,"")</f>
        <v/>
      </c>
      <c r="AG198" s="1" t="str">
        <f>IF(SUM(L198:AE198)=0,"",AVERAGEIF(L198:AE198,"&gt;0"))</f>
        <v/>
      </c>
      <c r="AH198" s="1"/>
    </row>
    <row r="199" spans="1:34" ht="16.5">
      <c r="A199" s="1"/>
      <c r="B199" s="26">
        <f>(AG199/60)*10</f>
        <v>0.66666666666666663</v>
      </c>
      <c r="C199" s="789" t="str">
        <f>REPT("|",AG199*14)</f>
        <v>||||||||||||||||||||||||||||||||||||||||||||||||||||||||</v>
      </c>
      <c r="D199" s="790"/>
      <c r="F199" s="8" t="s">
        <v>179</v>
      </c>
      <c r="G199" s="13" t="s">
        <v>333</v>
      </c>
      <c r="H199" s="11"/>
      <c r="I199" s="11"/>
      <c r="J199" s="11"/>
      <c r="K199" s="29" t="s">
        <v>63</v>
      </c>
      <c r="L199" s="116" t="str">
        <f>IF('(1)'!$R144&lt;&gt;0,'(1)'!$R144,"")</f>
        <v/>
      </c>
      <c r="M199" s="116">
        <f>IF('(2)'!$R144&lt;&gt;0,'(2)'!$R144,"")</f>
        <v>4</v>
      </c>
      <c r="N199" s="116" t="str">
        <f>IF('(3)'!$R144&lt;&gt;0,'(3)'!$R144,"")</f>
        <v/>
      </c>
      <c r="O199" s="116" t="str">
        <f>IF('(4)'!$R144&lt;&gt;0,'(4)'!$R144,"")</f>
        <v/>
      </c>
      <c r="P199" s="116" t="str">
        <f>IF('(5)'!$R144&lt;&gt;0,'(5)'!$R144,"")</f>
        <v/>
      </c>
      <c r="Q199" s="116" t="str">
        <f>IF('(6)'!$R144&lt;&gt;0,'(6)'!$R144,"")</f>
        <v/>
      </c>
      <c r="R199" s="116" t="str">
        <f>IF('(7)'!$R144&lt;&gt;0,'(7)'!$R144,"")</f>
        <v/>
      </c>
      <c r="S199" s="116" t="str">
        <f>IF('(8)'!$R144&lt;&gt;0,'(8)'!$R144,"")</f>
        <v/>
      </c>
      <c r="T199" s="116" t="str">
        <f>IF('(9)'!$R144&lt;&gt;0,'(9)'!$R144,"")</f>
        <v/>
      </c>
      <c r="U199" s="116" t="str">
        <f>IF('(10)'!$R144&lt;&gt;0,'(10)'!$R144,"")</f>
        <v/>
      </c>
      <c r="V199" s="116" t="str">
        <f>IF('(11)'!$R144&lt;&gt;0,'(11)'!$R144,"")</f>
        <v/>
      </c>
      <c r="W199" s="116" t="str">
        <f>IF('(12)'!$R144&lt;&gt;0,'(12)'!$R144,"")</f>
        <v/>
      </c>
      <c r="X199" s="116" t="str">
        <f>IF('(13)'!$R144&lt;&gt;0,'(13)'!$R144,"")</f>
        <v/>
      </c>
      <c r="Y199" s="116" t="str">
        <f>IF('(14)'!$R144&lt;&gt;0,'(14)'!$R144,"")</f>
        <v/>
      </c>
      <c r="Z199" s="116" t="str">
        <f>IF('(15)'!$R144&lt;&gt;0,'(15)'!$R144,"")</f>
        <v/>
      </c>
      <c r="AA199" s="116" t="str">
        <f>IF('(16)'!$R144&lt;&gt;0,'(16)'!$R144,"")</f>
        <v/>
      </c>
      <c r="AB199" s="116" t="str">
        <f>IF('(17)'!$R144&lt;&gt;0,'(17)'!$R144,"")</f>
        <v/>
      </c>
      <c r="AC199" s="116" t="str">
        <f>IF('(18)'!$R144&lt;&gt;0,'(18)'!$R144,"")</f>
        <v/>
      </c>
      <c r="AD199" s="116" t="str">
        <f>IF('(19)'!$R144&lt;&gt;0,'(19)'!$R144,"")</f>
        <v/>
      </c>
      <c r="AE199" s="116" t="str">
        <f>IF('(20)'!$R144&lt;&gt;0,'(20)'!$R144,"")</f>
        <v/>
      </c>
      <c r="AG199" s="1">
        <f>IF(SUM(L199:AE199)=0,"",AVERAGEIF(L199:AE199,"&gt;0"))</f>
        <v>4</v>
      </c>
      <c r="AH199" s="1"/>
    </row>
    <row r="200" spans="1:34" ht="16.5">
      <c r="A200" s="1"/>
      <c r="B200" s="26" t="e">
        <f>(AG200/60)*10</f>
        <v>#VALUE!</v>
      </c>
      <c r="C200" s="789" t="e">
        <f>REPT("|",AG200*14)</f>
        <v>#VALUE!</v>
      </c>
      <c r="D200" s="790"/>
      <c r="F200" s="8" t="s">
        <v>180</v>
      </c>
      <c r="G200" s="13" t="s">
        <v>334</v>
      </c>
      <c r="H200" s="11"/>
      <c r="I200" s="11"/>
      <c r="J200" s="11"/>
      <c r="K200" s="29" t="s">
        <v>64</v>
      </c>
      <c r="L200" s="116" t="str">
        <f>IF('(1)'!$R145&lt;&gt;0,'(1)'!$R145,"")</f>
        <v/>
      </c>
      <c r="M200" s="116" t="str">
        <f>IF('(2)'!$R145&lt;&gt;0,'(2)'!$R145,"")</f>
        <v/>
      </c>
      <c r="N200" s="116" t="str">
        <f>IF('(3)'!$R145&lt;&gt;0,'(3)'!$R145,"")</f>
        <v/>
      </c>
      <c r="O200" s="116" t="str">
        <f>IF('(4)'!$R145&lt;&gt;0,'(4)'!$R145,"")</f>
        <v/>
      </c>
      <c r="P200" s="116" t="str">
        <f>IF('(5)'!$R145&lt;&gt;0,'(5)'!$R145,"")</f>
        <v/>
      </c>
      <c r="Q200" s="116" t="str">
        <f>IF('(6)'!$R145&lt;&gt;0,'(6)'!$R145,"")</f>
        <v/>
      </c>
      <c r="R200" s="116" t="str">
        <f>IF('(7)'!$R145&lt;&gt;0,'(7)'!$R145,"")</f>
        <v/>
      </c>
      <c r="S200" s="116" t="str">
        <f>IF('(8)'!$R145&lt;&gt;0,'(8)'!$R145,"")</f>
        <v/>
      </c>
      <c r="T200" s="116" t="str">
        <f>IF('(9)'!$R145&lt;&gt;0,'(9)'!$R145,"")</f>
        <v/>
      </c>
      <c r="U200" s="116" t="str">
        <f>IF('(10)'!$R145&lt;&gt;0,'(10)'!$R145,"")</f>
        <v/>
      </c>
      <c r="V200" s="116" t="str">
        <f>IF('(11)'!$R145&lt;&gt;0,'(11)'!$R145,"")</f>
        <v/>
      </c>
      <c r="W200" s="116" t="str">
        <f>IF('(12)'!$R145&lt;&gt;0,'(12)'!$R145,"")</f>
        <v/>
      </c>
      <c r="X200" s="116" t="str">
        <f>IF('(13)'!$R145&lt;&gt;0,'(13)'!$R145,"")</f>
        <v/>
      </c>
      <c r="Y200" s="116" t="str">
        <f>IF('(14)'!$R145&lt;&gt;0,'(14)'!$R145,"")</f>
        <v/>
      </c>
      <c r="Z200" s="116" t="str">
        <f>IF('(15)'!$R145&lt;&gt;0,'(15)'!$R145,"")</f>
        <v/>
      </c>
      <c r="AA200" s="116" t="str">
        <f>IF('(16)'!$R145&lt;&gt;0,'(16)'!$R145,"")</f>
        <v/>
      </c>
      <c r="AB200" s="116" t="str">
        <f>IF('(17)'!$R145&lt;&gt;0,'(17)'!$R145,"")</f>
        <v/>
      </c>
      <c r="AC200" s="116" t="str">
        <f>IF('(18)'!$R145&lt;&gt;0,'(18)'!$R145,"")</f>
        <v/>
      </c>
      <c r="AD200" s="116" t="str">
        <f>IF('(19)'!$R145&lt;&gt;0,'(19)'!$R145,"")</f>
        <v/>
      </c>
      <c r="AE200" s="116" t="str">
        <f>IF('(20)'!$R145&lt;&gt;0,'(20)'!$R145,"")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0.70833333333333326</v>
      </c>
      <c r="B202" s="756" t="str">
        <f>REPT("|",AG202*14)</f>
        <v>|||||||||||||||||||||||||||||||||||||||||||||||||||||||||||</v>
      </c>
      <c r="C202" s="784"/>
      <c r="D202" s="9" t="s">
        <v>181</v>
      </c>
      <c r="F202" s="1" t="s">
        <v>187</v>
      </c>
      <c r="K202" s="29"/>
      <c r="L202" s="183" t="e">
        <f>IF(SUM(L204:L205)&gt;0,AVERAGEIF(L204:L205, "&lt;&gt;0"),NA())</f>
        <v>#N/A</v>
      </c>
      <c r="M202" s="183">
        <f t="shared" ref="M202:AE202" si="36">IF(SUM(M204:M205)&gt;0,AVERAGEIF(M204:M205, "&lt;&gt;0"),NA())</f>
        <v>4.5</v>
      </c>
      <c r="N202" s="183" t="e">
        <f t="shared" si="36"/>
        <v>#N/A</v>
      </c>
      <c r="O202" s="183" t="e">
        <f t="shared" si="36"/>
        <v>#N/A</v>
      </c>
      <c r="P202" s="183">
        <f t="shared" si="36"/>
        <v>3</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4.25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0.58333333333333337</v>
      </c>
      <c r="C204" s="789" t="str">
        <f>REPT("|",AG204*14)</f>
        <v>|||||||||||||||||||||||||||||||||||||||||||||||||</v>
      </c>
      <c r="D204" s="790"/>
      <c r="F204" s="8" t="s">
        <v>182</v>
      </c>
      <c r="G204" s="13" t="s">
        <v>335</v>
      </c>
      <c r="H204" s="11"/>
      <c r="I204" s="11"/>
      <c r="J204" s="11"/>
      <c r="K204" s="29" t="s">
        <v>65</v>
      </c>
      <c r="L204" s="116" t="str">
        <f>IF('(1)'!$R149&lt;&gt;0,'(1)'!$R149,"")</f>
        <v/>
      </c>
      <c r="M204" s="116">
        <f>IF('(2)'!$R149&lt;&gt;0,'(2)'!$R149,"")</f>
        <v>4</v>
      </c>
      <c r="N204" s="116" t="str">
        <f>IF('(3)'!$R149&lt;&gt;0,'(3)'!$R149,"")</f>
        <v/>
      </c>
      <c r="O204" s="116" t="str">
        <f>IF('(4)'!$R149&lt;&gt;0,'(4)'!$R149,"")</f>
        <v/>
      </c>
      <c r="P204" s="116">
        <f>IF('(5)'!$R149&lt;&gt;0,'(5)'!$R149,"")</f>
        <v>3</v>
      </c>
      <c r="Q204" s="116" t="str">
        <f>IF('(6)'!$R149&lt;&gt;0,'(6)'!$R149,"")</f>
        <v/>
      </c>
      <c r="R204" s="116" t="str">
        <f>IF('(7)'!$R149&lt;&gt;0,'(7)'!$R149,"")</f>
        <v/>
      </c>
      <c r="S204" s="116" t="str">
        <f>IF('(8)'!$R149&lt;&gt;0,'(8)'!$R149,"")</f>
        <v/>
      </c>
      <c r="T204" s="116" t="str">
        <f>IF('(9)'!$R149&lt;&gt;0,'(9)'!$R149,"")</f>
        <v/>
      </c>
      <c r="U204" s="116" t="str">
        <f>IF('(10)'!$R149&lt;&gt;0,'(10)'!$R149,"")</f>
        <v/>
      </c>
      <c r="V204" s="116" t="str">
        <f>IF('(11)'!$R149&lt;&gt;0,'(11)'!$R149,"")</f>
        <v/>
      </c>
      <c r="W204" s="116" t="str">
        <f>IF('(12)'!$R149&lt;&gt;0,'(12)'!$R149,"")</f>
        <v/>
      </c>
      <c r="X204" s="116" t="str">
        <f>IF('(13)'!$R149&lt;&gt;0,'(13)'!$R149,"")</f>
        <v/>
      </c>
      <c r="Y204" s="116" t="str">
        <f>IF('(14)'!$R149&lt;&gt;0,'(14)'!$R149,"")</f>
        <v/>
      </c>
      <c r="Z204" s="116" t="str">
        <f>IF('(15)'!$R149&lt;&gt;0,'(15)'!$R149,"")</f>
        <v/>
      </c>
      <c r="AA204" s="116" t="str">
        <f>IF('(16)'!$R149&lt;&gt;0,'(16)'!$R149,"")</f>
        <v/>
      </c>
      <c r="AB204" s="116" t="str">
        <f>IF('(17)'!$R149&lt;&gt;0,'(17)'!$R149,"")</f>
        <v/>
      </c>
      <c r="AC204" s="116" t="str">
        <f>IF('(18)'!$R149&lt;&gt;0,'(18)'!$R149,"")</f>
        <v/>
      </c>
      <c r="AD204" s="116" t="str">
        <f>IF('(19)'!$R149&lt;&gt;0,'(19)'!$R149,"")</f>
        <v/>
      </c>
      <c r="AE204" s="116" t="str">
        <f>IF('(20)'!$R149&lt;&gt;0,'(20)'!$R149,"")</f>
        <v/>
      </c>
      <c r="AG204" s="1">
        <f>IF(SUM(L204:AE204)=0,"",AVERAGEIF(L204:AE204,"&gt;0"))</f>
        <v>3.5</v>
      </c>
      <c r="AH204" s="1"/>
    </row>
    <row r="205" spans="1:34" ht="16.5">
      <c r="A205" s="1"/>
      <c r="B205" s="26">
        <f t="shared" si="37"/>
        <v>0.83333333333333326</v>
      </c>
      <c r="C205" s="789" t="str">
        <f>REPT("|",AG205*14)</f>
        <v>||||||||||||||||||||||||||||||||||||||||||||||||||||||||||||||||||||||</v>
      </c>
      <c r="D205" s="790"/>
      <c r="F205" s="8" t="s">
        <v>183</v>
      </c>
      <c r="G205" s="13" t="s">
        <v>336</v>
      </c>
      <c r="H205" s="11"/>
      <c r="I205" s="11"/>
      <c r="J205" s="11"/>
      <c r="K205" s="29" t="s">
        <v>66</v>
      </c>
      <c r="L205" s="116" t="str">
        <f>IF('(1)'!$R150&lt;&gt;0,'(1)'!$R150,"")</f>
        <v/>
      </c>
      <c r="M205" s="116">
        <f>IF('(2)'!$R150&lt;&gt;0,'(2)'!$R150,"")</f>
        <v>5</v>
      </c>
      <c r="N205" s="116" t="str">
        <f>IF('(3)'!$R150&lt;&gt;0,'(3)'!$R150,"")</f>
        <v/>
      </c>
      <c r="O205" s="116" t="str">
        <f>IF('(4)'!$R150&lt;&gt;0,'(4)'!$R150,"")</f>
        <v/>
      </c>
      <c r="P205" s="116" t="str">
        <f>IF('(5)'!$R150&lt;&gt;0,'(5)'!$R150,"")</f>
        <v/>
      </c>
      <c r="Q205" s="116" t="str">
        <f>IF('(6)'!$R150&lt;&gt;0,'(6)'!$R150,"")</f>
        <v/>
      </c>
      <c r="R205" s="116" t="str">
        <f>IF('(7)'!$R150&lt;&gt;0,'(7)'!$R150,"")</f>
        <v/>
      </c>
      <c r="S205" s="116" t="str">
        <f>IF('(8)'!$R150&lt;&gt;0,'(8)'!$R150,"")</f>
        <v/>
      </c>
      <c r="T205" s="116" t="str">
        <f>IF('(9)'!$R150&lt;&gt;0,'(9)'!$R150,"")</f>
        <v/>
      </c>
      <c r="U205" s="116" t="str">
        <f>IF('(10)'!$R150&lt;&gt;0,'(10)'!$R150,"")</f>
        <v/>
      </c>
      <c r="V205" s="116" t="str">
        <f>IF('(11)'!$R150&lt;&gt;0,'(11)'!$R150,"")</f>
        <v/>
      </c>
      <c r="W205" s="116" t="str">
        <f>IF('(12)'!$R150&lt;&gt;0,'(12)'!$R150,"")</f>
        <v/>
      </c>
      <c r="X205" s="116" t="str">
        <f>IF('(13)'!$R150&lt;&gt;0,'(13)'!$R150,"")</f>
        <v/>
      </c>
      <c r="Y205" s="116" t="str">
        <f>IF('(14)'!$R150&lt;&gt;0,'(14)'!$R150,"")</f>
        <v/>
      </c>
      <c r="Z205" s="116" t="str">
        <f>IF('(15)'!$R150&lt;&gt;0,'(15)'!$R150,"")</f>
        <v/>
      </c>
      <c r="AA205" s="116" t="str">
        <f>IF('(16)'!$R150&lt;&gt;0,'(16)'!$R150,"")</f>
        <v/>
      </c>
      <c r="AB205" s="116" t="str">
        <f>IF('(17)'!$R150&lt;&gt;0,'(17)'!$R150,"")</f>
        <v/>
      </c>
      <c r="AC205" s="116" t="str">
        <f>IF('(18)'!$R150&lt;&gt;0,'(18)'!$R150,"")</f>
        <v/>
      </c>
      <c r="AD205" s="116" t="str">
        <f>IF('(19)'!$R150&lt;&gt;0,'(19)'!$R150,"")</f>
        <v/>
      </c>
      <c r="AE205" s="116" t="str">
        <f>IF('(20)'!$R150&lt;&gt;0,'(20)'!$R150,"")</f>
        <v/>
      </c>
      <c r="AG205" s="1">
        <f>IF(SUM(L205:AE205)=0,"",AVERAGEIF(L205:AE205,"&gt;0"))</f>
        <v>5</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0.83333333333333326</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5</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5</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IF('(1)'!$R154&lt;&gt;0,'(1)'!$R154,"")</f>
        <v/>
      </c>
      <c r="M209" s="116" t="str">
        <f>IF('(2)'!$R154&lt;&gt;0,'(2)'!$R154,"")</f>
        <v/>
      </c>
      <c r="N209" s="116" t="str">
        <f>IF('(3)'!$R154&lt;&gt;0,'(3)'!$R154,"")</f>
        <v/>
      </c>
      <c r="O209" s="116" t="str">
        <f>IF('(4)'!$R154&lt;&gt;0,'(4)'!$R154,"")</f>
        <v/>
      </c>
      <c r="P209" s="116" t="str">
        <f>IF('(5)'!$R154&lt;&gt;0,'(5)'!$R154,"")</f>
        <v/>
      </c>
      <c r="Q209" s="116" t="str">
        <f>IF('(6)'!$R154&lt;&gt;0,'(6)'!$R154,"")</f>
        <v/>
      </c>
      <c r="R209" s="116" t="str">
        <f>IF('(7)'!$R154&lt;&gt;0,'(7)'!$R154,"")</f>
        <v/>
      </c>
      <c r="S209" s="116" t="str">
        <f>IF('(8)'!$R154&lt;&gt;0,'(8)'!$R154,"")</f>
        <v/>
      </c>
      <c r="T209" s="116" t="str">
        <f>IF('(9)'!$R154&lt;&gt;0,'(9)'!$R154,"")</f>
        <v/>
      </c>
      <c r="U209" s="116" t="str">
        <f>IF('(10)'!$R154&lt;&gt;0,'(10)'!$R154,"")</f>
        <v/>
      </c>
      <c r="V209" s="116" t="str">
        <f>IF('(11)'!$R154&lt;&gt;0,'(11)'!$R154,"")</f>
        <v/>
      </c>
      <c r="W209" s="116" t="str">
        <f>IF('(12)'!$R154&lt;&gt;0,'(12)'!$R154,"")</f>
        <v/>
      </c>
      <c r="X209" s="116" t="str">
        <f>IF('(13)'!$R154&lt;&gt;0,'(13)'!$R154,"")</f>
        <v/>
      </c>
      <c r="Y209" s="116" t="str">
        <f>IF('(14)'!$R154&lt;&gt;0,'(14)'!$R154,"")</f>
        <v/>
      </c>
      <c r="Z209" s="116" t="str">
        <f>IF('(15)'!$R154&lt;&gt;0,'(15)'!$R154,"")</f>
        <v/>
      </c>
      <c r="AA209" s="116" t="str">
        <f>IF('(16)'!$R154&lt;&gt;0,'(16)'!$R154,"")</f>
        <v/>
      </c>
      <c r="AB209" s="116" t="str">
        <f>IF('(17)'!$R154&lt;&gt;0,'(17)'!$R154,"")</f>
        <v/>
      </c>
      <c r="AC209" s="116" t="str">
        <f>IF('(18)'!$R154&lt;&gt;0,'(18)'!$R154,"")</f>
        <v/>
      </c>
      <c r="AD209" s="116" t="str">
        <f>IF('(19)'!$R154&lt;&gt;0,'(19)'!$R154,"")</f>
        <v/>
      </c>
      <c r="AE209" s="116" t="str">
        <f>IF('(20)'!$R154&lt;&gt;0,'(20)'!$R154,"")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IF('(1)'!$R155&lt;&gt;0,'(1)'!$R155,"")</f>
        <v/>
      </c>
      <c r="M210" s="116" t="str">
        <f>IF('(2)'!$R155&lt;&gt;0,'(2)'!$R155,"")</f>
        <v/>
      </c>
      <c r="N210" s="116" t="str">
        <f>IF('(3)'!$R155&lt;&gt;0,'(3)'!$R155,"")</f>
        <v/>
      </c>
      <c r="O210" s="116" t="str">
        <f>IF('(4)'!$R155&lt;&gt;0,'(4)'!$R155,"")</f>
        <v/>
      </c>
      <c r="P210" s="116" t="str">
        <f>IF('(5)'!$R155&lt;&gt;0,'(5)'!$R155,"")</f>
        <v/>
      </c>
      <c r="Q210" s="116" t="str">
        <f>IF('(6)'!$R155&lt;&gt;0,'(6)'!$R155,"")</f>
        <v/>
      </c>
      <c r="R210" s="116" t="str">
        <f>IF('(7)'!$R155&lt;&gt;0,'(7)'!$R155,"")</f>
        <v/>
      </c>
      <c r="S210" s="116" t="str">
        <f>IF('(8)'!$R155&lt;&gt;0,'(8)'!$R155,"")</f>
        <v/>
      </c>
      <c r="T210" s="116" t="str">
        <f>IF('(9)'!$R155&lt;&gt;0,'(9)'!$R155,"")</f>
        <v/>
      </c>
      <c r="U210" s="116" t="str">
        <f>IF('(10)'!$R155&lt;&gt;0,'(10)'!$R155,"")</f>
        <v/>
      </c>
      <c r="V210" s="116" t="str">
        <f>IF('(11)'!$R155&lt;&gt;0,'(11)'!$R155,"")</f>
        <v/>
      </c>
      <c r="W210" s="116" t="str">
        <f>IF('(12)'!$R155&lt;&gt;0,'(12)'!$R155,"")</f>
        <v/>
      </c>
      <c r="X210" s="116" t="str">
        <f>IF('(13)'!$R155&lt;&gt;0,'(13)'!$R155,"")</f>
        <v/>
      </c>
      <c r="Y210" s="116" t="str">
        <f>IF('(14)'!$R155&lt;&gt;0,'(14)'!$R155,"")</f>
        <v/>
      </c>
      <c r="Z210" s="116" t="str">
        <f>IF('(15)'!$R155&lt;&gt;0,'(15)'!$R155,"")</f>
        <v/>
      </c>
      <c r="AA210" s="116" t="str">
        <f>IF('(16)'!$R155&lt;&gt;0,'(16)'!$R155,"")</f>
        <v/>
      </c>
      <c r="AB210" s="116" t="str">
        <f>IF('(17)'!$R155&lt;&gt;0,'(17)'!$R155,"")</f>
        <v/>
      </c>
      <c r="AC210" s="116" t="str">
        <f>IF('(18)'!$R155&lt;&gt;0,'(18)'!$R155,"")</f>
        <v/>
      </c>
      <c r="AD210" s="116" t="str">
        <f>IF('(19)'!$R155&lt;&gt;0,'(19)'!$R155,"")</f>
        <v/>
      </c>
      <c r="AE210" s="116" t="str">
        <f>IF('(20)'!$R155&lt;&gt;0,'(20)'!$R155,"")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IF('(1)'!$R156&lt;&gt;0,'(1)'!$R156,"")</f>
        <v/>
      </c>
      <c r="M211" s="116" t="str">
        <f>IF('(2)'!$R156&lt;&gt;0,'(2)'!$R156,"")</f>
        <v/>
      </c>
      <c r="N211" s="116" t="str">
        <f>IF('(3)'!$R156&lt;&gt;0,'(3)'!$R156,"")</f>
        <v/>
      </c>
      <c r="O211" s="116" t="str">
        <f>IF('(4)'!$R156&lt;&gt;0,'(4)'!$R156,"")</f>
        <v/>
      </c>
      <c r="P211" s="116" t="str">
        <f>IF('(5)'!$R156&lt;&gt;0,'(5)'!$R156,"")</f>
        <v/>
      </c>
      <c r="Q211" s="116" t="str">
        <f>IF('(6)'!$R156&lt;&gt;0,'(6)'!$R156,"")</f>
        <v/>
      </c>
      <c r="R211" s="116" t="str">
        <f>IF('(7)'!$R156&lt;&gt;0,'(7)'!$R156,"")</f>
        <v/>
      </c>
      <c r="S211" s="116" t="str">
        <f>IF('(8)'!$R156&lt;&gt;0,'(8)'!$R156,"")</f>
        <v/>
      </c>
      <c r="T211" s="116" t="str">
        <f>IF('(9)'!$R156&lt;&gt;0,'(9)'!$R156,"")</f>
        <v/>
      </c>
      <c r="U211" s="116" t="str">
        <f>IF('(10)'!$R156&lt;&gt;0,'(10)'!$R156,"")</f>
        <v/>
      </c>
      <c r="V211" s="116" t="str">
        <f>IF('(11)'!$R156&lt;&gt;0,'(11)'!$R156,"")</f>
        <v/>
      </c>
      <c r="W211" s="116" t="str">
        <f>IF('(12)'!$R156&lt;&gt;0,'(12)'!$R156,"")</f>
        <v/>
      </c>
      <c r="X211" s="116" t="str">
        <f>IF('(13)'!$R156&lt;&gt;0,'(13)'!$R156,"")</f>
        <v/>
      </c>
      <c r="Y211" s="116" t="str">
        <f>IF('(14)'!$R156&lt;&gt;0,'(14)'!$R156,"")</f>
        <v/>
      </c>
      <c r="Z211" s="116" t="str">
        <f>IF('(15)'!$R156&lt;&gt;0,'(15)'!$R156,"")</f>
        <v/>
      </c>
      <c r="AA211" s="116" t="str">
        <f>IF('(16)'!$R156&lt;&gt;0,'(16)'!$R156,"")</f>
        <v/>
      </c>
      <c r="AB211" s="116" t="str">
        <f>IF('(17)'!$R156&lt;&gt;0,'(17)'!$R156,"")</f>
        <v/>
      </c>
      <c r="AC211" s="116" t="str">
        <f>IF('(18)'!$R156&lt;&gt;0,'(18)'!$R156,"")</f>
        <v/>
      </c>
      <c r="AD211" s="116" t="str">
        <f>IF('(19)'!$R156&lt;&gt;0,'(19)'!$R156,"")</f>
        <v/>
      </c>
      <c r="AE211" s="116" t="str">
        <f>IF('(20)'!$R156&lt;&gt;0,'(20)'!$R156,"")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IF('(1)'!$R157&lt;&gt;0,'(1)'!$R157,"")</f>
        <v/>
      </c>
      <c r="M212" s="116" t="str">
        <f>IF('(2)'!$R157&lt;&gt;0,'(2)'!$R157,"")</f>
        <v/>
      </c>
      <c r="N212" s="116" t="str">
        <f>IF('(3)'!$R157&lt;&gt;0,'(3)'!$R157,"")</f>
        <v/>
      </c>
      <c r="O212" s="116" t="str">
        <f>IF('(4)'!$R157&lt;&gt;0,'(4)'!$R157,"")</f>
        <v/>
      </c>
      <c r="P212" s="116" t="str">
        <f>IF('(5)'!$R157&lt;&gt;0,'(5)'!$R157,"")</f>
        <v/>
      </c>
      <c r="Q212" s="116" t="str">
        <f>IF('(6)'!$R157&lt;&gt;0,'(6)'!$R157,"")</f>
        <v/>
      </c>
      <c r="R212" s="116" t="str">
        <f>IF('(7)'!$R157&lt;&gt;0,'(7)'!$R157,"")</f>
        <v/>
      </c>
      <c r="S212" s="116" t="str">
        <f>IF('(8)'!$R157&lt;&gt;0,'(8)'!$R157,"")</f>
        <v/>
      </c>
      <c r="T212" s="116" t="str">
        <f>IF('(9)'!$R157&lt;&gt;0,'(9)'!$R157,"")</f>
        <v/>
      </c>
      <c r="U212" s="116" t="str">
        <f>IF('(10)'!$R157&lt;&gt;0,'(10)'!$R157,"")</f>
        <v/>
      </c>
      <c r="V212" s="116" t="str">
        <f>IF('(11)'!$R157&lt;&gt;0,'(11)'!$R157,"")</f>
        <v/>
      </c>
      <c r="W212" s="116" t="str">
        <f>IF('(12)'!$R157&lt;&gt;0,'(12)'!$R157,"")</f>
        <v/>
      </c>
      <c r="X212" s="116" t="str">
        <f>IF('(13)'!$R157&lt;&gt;0,'(13)'!$R157,"")</f>
        <v/>
      </c>
      <c r="Y212" s="116" t="str">
        <f>IF('(14)'!$R157&lt;&gt;0,'(14)'!$R157,"")</f>
        <v/>
      </c>
      <c r="Z212" s="116" t="str">
        <f>IF('(15)'!$R157&lt;&gt;0,'(15)'!$R157,"")</f>
        <v/>
      </c>
      <c r="AA212" s="116" t="str">
        <f>IF('(16)'!$R157&lt;&gt;0,'(16)'!$R157,"")</f>
        <v/>
      </c>
      <c r="AB212" s="116" t="str">
        <f>IF('(17)'!$R157&lt;&gt;0,'(17)'!$R157,"")</f>
        <v/>
      </c>
      <c r="AC212" s="116" t="str">
        <f>IF('(18)'!$R157&lt;&gt;0,'(18)'!$R157,"")</f>
        <v/>
      </c>
      <c r="AD212" s="116" t="str">
        <f>IF('(19)'!$R157&lt;&gt;0,'(19)'!$R157,"")</f>
        <v/>
      </c>
      <c r="AE212" s="116" t="str">
        <f>IF('(20)'!$R157&lt;&gt;0,'(20)'!$R157,"")</f>
        <v/>
      </c>
      <c r="AG212" s="1" t="str">
        <f t="shared" si="40"/>
        <v/>
      </c>
      <c r="AH212" s="1"/>
    </row>
    <row r="213" spans="1:34" ht="16.5">
      <c r="A213" s="1"/>
      <c r="B213" s="26">
        <f t="shared" si="37"/>
        <v>0.83333333333333326</v>
      </c>
      <c r="C213" s="789" t="str">
        <f t="shared" si="39"/>
        <v>||||||||||||||||||||||||||||||||||||||||||||||||||||||||||||||||||||||</v>
      </c>
      <c r="D213" s="790"/>
      <c r="F213" s="8" t="s">
        <v>193</v>
      </c>
      <c r="G213" s="13" t="s">
        <v>341</v>
      </c>
      <c r="H213" s="11"/>
      <c r="I213" s="11"/>
      <c r="J213" s="11"/>
      <c r="K213" s="29" t="s">
        <v>71</v>
      </c>
      <c r="L213" s="116" t="str">
        <f>IF('(1)'!$R158&lt;&gt;0,'(1)'!$R158,"")</f>
        <v/>
      </c>
      <c r="M213" s="116" t="str">
        <f>IF('(2)'!$R158&lt;&gt;0,'(2)'!$R158,"")</f>
        <v/>
      </c>
      <c r="N213" s="116" t="str">
        <f>IF('(3)'!$R158&lt;&gt;0,'(3)'!$R158,"")</f>
        <v/>
      </c>
      <c r="O213" s="116" t="str">
        <f>IF('(4)'!$R158&lt;&gt;0,'(4)'!$R158,"")</f>
        <v/>
      </c>
      <c r="P213" s="116">
        <f>IF('(5)'!$R158&lt;&gt;0,'(5)'!$R158,"")</f>
        <v>5</v>
      </c>
      <c r="Q213" s="116" t="str">
        <f>IF('(6)'!$R158&lt;&gt;0,'(6)'!$R158,"")</f>
        <v/>
      </c>
      <c r="R213" s="116" t="str">
        <f>IF('(7)'!$R158&lt;&gt;0,'(7)'!$R158,"")</f>
        <v/>
      </c>
      <c r="S213" s="116" t="str">
        <f>IF('(8)'!$R158&lt;&gt;0,'(8)'!$R158,"")</f>
        <v/>
      </c>
      <c r="T213" s="116" t="str">
        <f>IF('(9)'!$R158&lt;&gt;0,'(9)'!$R158,"")</f>
        <v/>
      </c>
      <c r="U213" s="116" t="str">
        <f>IF('(10)'!$R158&lt;&gt;0,'(10)'!$R158,"")</f>
        <v/>
      </c>
      <c r="V213" s="116" t="str">
        <f>IF('(11)'!$R158&lt;&gt;0,'(11)'!$R158,"")</f>
        <v/>
      </c>
      <c r="W213" s="116" t="str">
        <f>IF('(12)'!$R158&lt;&gt;0,'(12)'!$R158,"")</f>
        <v/>
      </c>
      <c r="X213" s="116" t="str">
        <f>IF('(13)'!$R158&lt;&gt;0,'(13)'!$R158,"")</f>
        <v/>
      </c>
      <c r="Y213" s="116" t="str">
        <f>IF('(14)'!$R158&lt;&gt;0,'(14)'!$R158,"")</f>
        <v/>
      </c>
      <c r="Z213" s="116" t="str">
        <f>IF('(15)'!$R158&lt;&gt;0,'(15)'!$R158,"")</f>
        <v/>
      </c>
      <c r="AA213" s="116" t="str">
        <f>IF('(16)'!$R158&lt;&gt;0,'(16)'!$R158,"")</f>
        <v/>
      </c>
      <c r="AB213" s="116" t="str">
        <f>IF('(17)'!$R158&lt;&gt;0,'(17)'!$R158,"")</f>
        <v/>
      </c>
      <c r="AC213" s="116" t="str">
        <f>IF('(18)'!$R158&lt;&gt;0,'(18)'!$R158,"")</f>
        <v/>
      </c>
      <c r="AD213" s="116" t="str">
        <f>IF('(19)'!$R158&lt;&gt;0,'(19)'!$R158,"")</f>
        <v/>
      </c>
      <c r="AE213" s="116" t="str">
        <f>IF('(20)'!$R158&lt;&gt;0,'(20)'!$R158,"")</f>
        <v/>
      </c>
      <c r="AG213" s="1">
        <f t="shared" si="40"/>
        <v>5</v>
      </c>
      <c r="AH213" s="1"/>
    </row>
    <row r="214" spans="1:34" ht="16.5">
      <c r="A214" s="1"/>
      <c r="B214" s="26" t="e">
        <f t="shared" si="37"/>
        <v>#VALUE!</v>
      </c>
      <c r="C214" s="789" t="e">
        <f t="shared" si="39"/>
        <v>#VALUE!</v>
      </c>
      <c r="D214" s="790"/>
      <c r="F214" s="8" t="s">
        <v>194</v>
      </c>
      <c r="G214" s="13" t="s">
        <v>342</v>
      </c>
      <c r="H214" s="11"/>
      <c r="I214" s="11"/>
      <c r="J214" s="11"/>
      <c r="K214" s="29" t="s">
        <v>72</v>
      </c>
      <c r="L214" s="116" t="str">
        <f>IF('(1)'!$R159&lt;&gt;0,'(1)'!$R159,"")</f>
        <v/>
      </c>
      <c r="M214" s="116" t="str">
        <f>IF('(2)'!$R159&lt;&gt;0,'(2)'!$R159,"")</f>
        <v/>
      </c>
      <c r="N214" s="116" t="str">
        <f>IF('(3)'!$R159&lt;&gt;0,'(3)'!$R159,"")</f>
        <v/>
      </c>
      <c r="O214" s="116" t="str">
        <f>IF('(4)'!$R159&lt;&gt;0,'(4)'!$R159,"")</f>
        <v/>
      </c>
      <c r="P214" s="116" t="str">
        <f>IF('(5)'!$R159&lt;&gt;0,'(5)'!$R159,"")</f>
        <v/>
      </c>
      <c r="Q214" s="116" t="str">
        <f>IF('(6)'!$R159&lt;&gt;0,'(6)'!$R159,"")</f>
        <v/>
      </c>
      <c r="R214" s="116" t="str">
        <f>IF('(7)'!$R159&lt;&gt;0,'(7)'!$R159,"")</f>
        <v/>
      </c>
      <c r="S214" s="116" t="str">
        <f>IF('(8)'!$R159&lt;&gt;0,'(8)'!$R159,"")</f>
        <v/>
      </c>
      <c r="T214" s="116" t="str">
        <f>IF('(9)'!$R159&lt;&gt;0,'(9)'!$R159,"")</f>
        <v/>
      </c>
      <c r="U214" s="116" t="str">
        <f>IF('(10)'!$R159&lt;&gt;0,'(10)'!$R159,"")</f>
        <v/>
      </c>
      <c r="V214" s="116" t="str">
        <f>IF('(11)'!$R159&lt;&gt;0,'(11)'!$R159,"")</f>
        <v/>
      </c>
      <c r="W214" s="116" t="str">
        <f>IF('(12)'!$R159&lt;&gt;0,'(12)'!$R159,"")</f>
        <v/>
      </c>
      <c r="X214" s="116" t="str">
        <f>IF('(13)'!$R159&lt;&gt;0,'(13)'!$R159,"")</f>
        <v/>
      </c>
      <c r="Y214" s="116" t="str">
        <f>IF('(14)'!$R159&lt;&gt;0,'(14)'!$R159,"")</f>
        <v/>
      </c>
      <c r="Z214" s="116" t="str">
        <f>IF('(15)'!$R159&lt;&gt;0,'(15)'!$R159,"")</f>
        <v/>
      </c>
      <c r="AA214" s="116" t="str">
        <f>IF('(16)'!$R159&lt;&gt;0,'(16)'!$R159,"")</f>
        <v/>
      </c>
      <c r="AB214" s="116" t="str">
        <f>IF('(17)'!$R159&lt;&gt;0,'(17)'!$R159,"")</f>
        <v/>
      </c>
      <c r="AC214" s="116" t="str">
        <f>IF('(18)'!$R159&lt;&gt;0,'(18)'!$R159,"")</f>
        <v/>
      </c>
      <c r="AD214" s="116" t="str">
        <f>IF('(19)'!$R159&lt;&gt;0,'(19)'!$R159,"")</f>
        <v/>
      </c>
      <c r="AE214" s="116" t="str">
        <f>IF('(20)'!$R159&lt;&gt;0,'(20)'!$R159,"")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0.61111111111111105</v>
      </c>
      <c r="B216" s="756" t="str">
        <f>REPT("|",AG216*14)</f>
        <v>|||||||||||||||||||||||||||||||||||||||||||||||||||</v>
      </c>
      <c r="C216" s="784"/>
      <c r="D216" s="9" t="s">
        <v>195</v>
      </c>
      <c r="F216" s="75" t="s">
        <v>196</v>
      </c>
      <c r="G216" s="11"/>
      <c r="H216" s="11"/>
      <c r="I216" s="11"/>
      <c r="J216" s="11"/>
      <c r="K216" s="29"/>
      <c r="L216" s="183" t="e">
        <f>IF(SUM(L218:L222)&gt;0,AVERAGEIF(L218:L222, "&lt;&gt;0"),NA())</f>
        <v>#N/A</v>
      </c>
      <c r="M216" s="183">
        <f t="shared" ref="M216:AE216" si="41">IF(SUM(M218:M222)&gt;0,AVERAGEIF(M218:M222, "&lt;&gt;0"),NA())</f>
        <v>3.5</v>
      </c>
      <c r="N216" s="183" t="e">
        <f t="shared" si="41"/>
        <v>#N/A</v>
      </c>
      <c r="O216" s="183" t="e">
        <f t="shared" si="41"/>
        <v>#N/A</v>
      </c>
      <c r="P216" s="183">
        <f t="shared" si="41"/>
        <v>4</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3.6666666666666665</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IF('(1)'!$R165&lt;&gt;0,'(1)'!$R165,"")</f>
        <v/>
      </c>
      <c r="M218" s="116" t="str">
        <f>IF('(2)'!$R165&lt;&gt;0,'(2)'!$R165,"")</f>
        <v/>
      </c>
      <c r="N218" s="116" t="str">
        <f>IF('(3)'!$R165&lt;&gt;0,'(3)'!$R165,"")</f>
        <v/>
      </c>
      <c r="O218" s="116" t="str">
        <f>IF('(4)'!$R165&lt;&gt;0,'(4)'!$R165,"")</f>
        <v/>
      </c>
      <c r="P218" s="116" t="str">
        <f>IF('(5)'!$R165&lt;&gt;0,'(5)'!$R165,"")</f>
        <v/>
      </c>
      <c r="Q218" s="116" t="str">
        <f>IF('(6)'!$R165&lt;&gt;0,'(6)'!$R165,"")</f>
        <v/>
      </c>
      <c r="R218" s="116" t="str">
        <f>IF('(7)'!$R165&lt;&gt;0,'(7)'!$R165,"")</f>
        <v/>
      </c>
      <c r="S218" s="116" t="str">
        <f>IF('(8)'!$R165&lt;&gt;0,'(8)'!$R165,"")</f>
        <v/>
      </c>
      <c r="T218" s="116" t="str">
        <f>IF('(9)'!$R165&lt;&gt;0,'(9)'!$R165,"")</f>
        <v/>
      </c>
      <c r="U218" s="116" t="str">
        <f>IF('(10)'!$R165&lt;&gt;0,'(10)'!$R165,"")</f>
        <v/>
      </c>
      <c r="V218" s="116" t="str">
        <f>IF('(11)'!$R165&lt;&gt;0,'(11)'!$R165,"")</f>
        <v/>
      </c>
      <c r="W218" s="116" t="str">
        <f>IF('(12)'!$R165&lt;&gt;0,'(12)'!$R165,"")</f>
        <v/>
      </c>
      <c r="X218" s="116" t="str">
        <f>IF('(13)'!$R165&lt;&gt;0,'(13)'!$R165,"")</f>
        <v/>
      </c>
      <c r="Y218" s="116" t="str">
        <f>IF('(14)'!$R165&lt;&gt;0,'(14)'!$R165,"")</f>
        <v/>
      </c>
      <c r="Z218" s="116" t="str">
        <f>IF('(15)'!$R165&lt;&gt;0,'(15)'!$R165,"")</f>
        <v/>
      </c>
      <c r="AA218" s="116" t="str">
        <f>IF('(16)'!$R165&lt;&gt;0,'(16)'!$R165,"")</f>
        <v/>
      </c>
      <c r="AB218" s="116" t="str">
        <f>IF('(17)'!$R165&lt;&gt;0,'(17)'!$R165,"")</f>
        <v/>
      </c>
      <c r="AC218" s="116" t="str">
        <f>IF('(18)'!$R165&lt;&gt;0,'(18)'!$R165,"")</f>
        <v/>
      </c>
      <c r="AD218" s="116" t="str">
        <f>IF('(19)'!$R165&lt;&gt;0,'(19)'!$R165,"")</f>
        <v/>
      </c>
      <c r="AE218" s="116" t="str">
        <f>IF('(20)'!$R165&lt;&gt;0,'(20)'!$R165,"")</f>
        <v/>
      </c>
      <c r="AG218" s="1" t="str">
        <f>IF(SUM(L218:AE218)=0,"",AVERAGEIF(L218:AE218,"&gt;0"))</f>
        <v/>
      </c>
      <c r="AH218" s="1"/>
    </row>
    <row r="219" spans="1:34" ht="16.5">
      <c r="A219" s="1"/>
      <c r="B219" s="26">
        <f t="shared" si="37"/>
        <v>0.5</v>
      </c>
      <c r="C219" s="789" t="str">
        <f>REPT("|",AG219*14)</f>
        <v>||||||||||||||||||||||||||||||||||||||||||</v>
      </c>
      <c r="D219" s="790"/>
      <c r="F219" s="8" t="s">
        <v>198</v>
      </c>
      <c r="G219" s="13" t="s">
        <v>344</v>
      </c>
      <c r="H219" s="11"/>
      <c r="I219" s="11"/>
      <c r="J219" s="11"/>
      <c r="K219" s="29" t="s">
        <v>74</v>
      </c>
      <c r="L219" s="116" t="str">
        <f>IF('(1)'!$R166&lt;&gt;0,'(1)'!$R166,"")</f>
        <v/>
      </c>
      <c r="M219" s="116" t="str">
        <f>IF('(2)'!$R166&lt;&gt;0,'(2)'!$R166,"")</f>
        <v/>
      </c>
      <c r="N219" s="116" t="str">
        <f>IF('(3)'!$R166&lt;&gt;0,'(3)'!$R166,"")</f>
        <v/>
      </c>
      <c r="O219" s="116" t="str">
        <f>IF('(4)'!$R166&lt;&gt;0,'(4)'!$R166,"")</f>
        <v/>
      </c>
      <c r="P219" s="116">
        <f>IF('(5)'!$R166&lt;&gt;0,'(5)'!$R166,"")</f>
        <v>3</v>
      </c>
      <c r="Q219" s="116" t="str">
        <f>IF('(6)'!$R166&lt;&gt;0,'(6)'!$R166,"")</f>
        <v/>
      </c>
      <c r="R219" s="116" t="str">
        <f>IF('(7)'!$R166&lt;&gt;0,'(7)'!$R166,"")</f>
        <v/>
      </c>
      <c r="S219" s="116" t="str">
        <f>IF('(8)'!$R166&lt;&gt;0,'(8)'!$R166,"")</f>
        <v/>
      </c>
      <c r="T219" s="116" t="str">
        <f>IF('(9)'!$R166&lt;&gt;0,'(9)'!$R166,"")</f>
        <v/>
      </c>
      <c r="U219" s="116" t="str">
        <f>IF('(10)'!$R166&lt;&gt;0,'(10)'!$R166,"")</f>
        <v/>
      </c>
      <c r="V219" s="116" t="str">
        <f>IF('(11)'!$R166&lt;&gt;0,'(11)'!$R166,"")</f>
        <v/>
      </c>
      <c r="W219" s="116" t="str">
        <f>IF('(12)'!$R166&lt;&gt;0,'(12)'!$R166,"")</f>
        <v/>
      </c>
      <c r="X219" s="116" t="str">
        <f>IF('(13)'!$R166&lt;&gt;0,'(13)'!$R166,"")</f>
        <v/>
      </c>
      <c r="Y219" s="116" t="str">
        <f>IF('(14)'!$R166&lt;&gt;0,'(14)'!$R166,"")</f>
        <v/>
      </c>
      <c r="Z219" s="116" t="str">
        <f>IF('(15)'!$R166&lt;&gt;0,'(15)'!$R166,"")</f>
        <v/>
      </c>
      <c r="AA219" s="116" t="str">
        <f>IF('(16)'!$R166&lt;&gt;0,'(16)'!$R166,"")</f>
        <v/>
      </c>
      <c r="AB219" s="116" t="str">
        <f>IF('(17)'!$R166&lt;&gt;0,'(17)'!$R166,"")</f>
        <v/>
      </c>
      <c r="AC219" s="116" t="str">
        <f>IF('(18)'!$R166&lt;&gt;0,'(18)'!$R166,"")</f>
        <v/>
      </c>
      <c r="AD219" s="116" t="str">
        <f>IF('(19)'!$R166&lt;&gt;0,'(19)'!$R166,"")</f>
        <v/>
      </c>
      <c r="AE219" s="116" t="str">
        <f>IF('(20)'!$R166&lt;&gt;0,'(20)'!$R166,"")</f>
        <v/>
      </c>
      <c r="AG219" s="1">
        <f>IF(SUM(L219:AE219)=0,"",AVERAGEIF(L219:AE219,"&gt;0"))</f>
        <v>3</v>
      </c>
      <c r="AH219" s="1"/>
    </row>
    <row r="220" spans="1:34" ht="16.5">
      <c r="A220" s="1"/>
      <c r="B220" s="26" t="e">
        <f t="shared" si="37"/>
        <v>#VALUE!</v>
      </c>
      <c r="C220" s="789" t="e">
        <f>REPT("|",AG220*14)</f>
        <v>#VALUE!</v>
      </c>
      <c r="D220" s="790"/>
      <c r="F220" s="8" t="s">
        <v>199</v>
      </c>
      <c r="G220" s="13" t="s">
        <v>345</v>
      </c>
      <c r="H220" s="11"/>
      <c r="I220" s="11"/>
      <c r="J220" s="11"/>
      <c r="K220" s="29" t="s">
        <v>75</v>
      </c>
      <c r="L220" s="116" t="str">
        <f>IF('(1)'!$R167&lt;&gt;0,'(1)'!$R167,"")</f>
        <v/>
      </c>
      <c r="M220" s="116" t="str">
        <f>IF('(2)'!$R167&lt;&gt;0,'(2)'!$R167,"")</f>
        <v/>
      </c>
      <c r="N220" s="116" t="str">
        <f>IF('(3)'!$R167&lt;&gt;0,'(3)'!$R167,"")</f>
        <v/>
      </c>
      <c r="O220" s="116" t="str">
        <f>IF('(4)'!$R167&lt;&gt;0,'(4)'!$R167,"")</f>
        <v/>
      </c>
      <c r="P220" s="116" t="str">
        <f>IF('(5)'!$R167&lt;&gt;0,'(5)'!$R167,"")</f>
        <v/>
      </c>
      <c r="Q220" s="116" t="str">
        <f>IF('(6)'!$R167&lt;&gt;0,'(6)'!$R167,"")</f>
        <v/>
      </c>
      <c r="R220" s="116" t="str">
        <f>IF('(7)'!$R167&lt;&gt;0,'(7)'!$R167,"")</f>
        <v/>
      </c>
      <c r="S220" s="116" t="str">
        <f>IF('(8)'!$R167&lt;&gt;0,'(8)'!$R167,"")</f>
        <v/>
      </c>
      <c r="T220" s="116" t="str">
        <f>IF('(9)'!$R167&lt;&gt;0,'(9)'!$R167,"")</f>
        <v/>
      </c>
      <c r="U220" s="116" t="str">
        <f>IF('(10)'!$R167&lt;&gt;0,'(10)'!$R167,"")</f>
        <v/>
      </c>
      <c r="V220" s="116" t="str">
        <f>IF('(11)'!$R167&lt;&gt;0,'(11)'!$R167,"")</f>
        <v/>
      </c>
      <c r="W220" s="116" t="str">
        <f>IF('(12)'!$R167&lt;&gt;0,'(12)'!$R167,"")</f>
        <v/>
      </c>
      <c r="X220" s="116" t="str">
        <f>IF('(13)'!$R167&lt;&gt;0,'(13)'!$R167,"")</f>
        <v/>
      </c>
      <c r="Y220" s="116" t="str">
        <f>IF('(14)'!$R167&lt;&gt;0,'(14)'!$R167,"")</f>
        <v/>
      </c>
      <c r="Z220" s="116" t="str">
        <f>IF('(15)'!$R167&lt;&gt;0,'(15)'!$R167,"")</f>
        <v/>
      </c>
      <c r="AA220" s="116" t="str">
        <f>IF('(16)'!$R167&lt;&gt;0,'(16)'!$R167,"")</f>
        <v/>
      </c>
      <c r="AB220" s="116" t="str">
        <f>IF('(17)'!$R167&lt;&gt;0,'(17)'!$R167,"")</f>
        <v/>
      </c>
      <c r="AC220" s="116" t="str">
        <f>IF('(18)'!$R167&lt;&gt;0,'(18)'!$R167,"")</f>
        <v/>
      </c>
      <c r="AD220" s="116" t="str">
        <f>IF('(19)'!$R167&lt;&gt;0,'(19)'!$R167,"")</f>
        <v/>
      </c>
      <c r="AE220" s="116" t="str">
        <f>IF('(20)'!$R167&lt;&gt;0,'(20)'!$R167,"")</f>
        <v/>
      </c>
      <c r="AG220" s="1" t="str">
        <f>IF(SUM(L220:AE220)=0,"",AVERAGEIF(L220:AE220,"&gt;0"))</f>
        <v/>
      </c>
      <c r="AH220" s="1"/>
    </row>
    <row r="221" spans="1:34" ht="16.5">
      <c r="A221" s="1"/>
      <c r="B221" s="26">
        <f t="shared" si="37"/>
        <v>0.66666666666666663</v>
      </c>
      <c r="C221" s="789" t="str">
        <f>REPT("|",AG221*14)</f>
        <v>||||||||||||||||||||||||||||||||||||||||||||||||||||||||</v>
      </c>
      <c r="D221" s="790"/>
      <c r="F221" s="8" t="s">
        <v>200</v>
      </c>
      <c r="G221" s="13" t="s">
        <v>346</v>
      </c>
      <c r="H221" s="11"/>
      <c r="I221" s="11"/>
      <c r="J221" s="11"/>
      <c r="K221" s="29"/>
      <c r="L221" s="116" t="str">
        <f>IF('(1)'!$R168&lt;&gt;0,'(1)'!$R168,"")</f>
        <v/>
      </c>
      <c r="M221" s="116">
        <f>IF('(2)'!$R168&lt;&gt;0,'(2)'!$R168,"")</f>
        <v>3</v>
      </c>
      <c r="N221" s="116" t="str">
        <f>IF('(3)'!$R168&lt;&gt;0,'(3)'!$R168,"")</f>
        <v/>
      </c>
      <c r="O221" s="116" t="str">
        <f>IF('(4)'!$R168&lt;&gt;0,'(4)'!$R168,"")</f>
        <v/>
      </c>
      <c r="P221" s="116">
        <f>IF('(5)'!$R168&lt;&gt;0,'(5)'!$R168,"")</f>
        <v>5</v>
      </c>
      <c r="Q221" s="116" t="str">
        <f>IF('(6)'!$R168&lt;&gt;0,'(6)'!$R168,"")</f>
        <v/>
      </c>
      <c r="R221" s="116" t="str">
        <f>IF('(7)'!$R168&lt;&gt;0,'(7)'!$R168,"")</f>
        <v/>
      </c>
      <c r="S221" s="116" t="str">
        <f>IF('(8)'!$R168&lt;&gt;0,'(8)'!$R168,"")</f>
        <v/>
      </c>
      <c r="T221" s="116" t="str">
        <f>IF('(9)'!$R168&lt;&gt;0,'(9)'!$R168,"")</f>
        <v/>
      </c>
      <c r="U221" s="116" t="str">
        <f>IF('(10)'!$R168&lt;&gt;0,'(10)'!$R168,"")</f>
        <v/>
      </c>
      <c r="V221" s="116" t="str">
        <f>IF('(11)'!$R168&lt;&gt;0,'(11)'!$R168,"")</f>
        <v/>
      </c>
      <c r="W221" s="116" t="str">
        <f>IF('(12)'!$R168&lt;&gt;0,'(12)'!$R168,"")</f>
        <v/>
      </c>
      <c r="X221" s="116" t="str">
        <f>IF('(13)'!$R168&lt;&gt;0,'(13)'!$R168,"")</f>
        <v/>
      </c>
      <c r="Y221" s="116" t="str">
        <f>IF('(14)'!$R168&lt;&gt;0,'(14)'!$R168,"")</f>
        <v/>
      </c>
      <c r="Z221" s="116" t="str">
        <f>IF('(15)'!$R168&lt;&gt;0,'(15)'!$R168,"")</f>
        <v/>
      </c>
      <c r="AA221" s="116" t="str">
        <f>IF('(16)'!$R168&lt;&gt;0,'(16)'!$R168,"")</f>
        <v/>
      </c>
      <c r="AB221" s="116" t="str">
        <f>IF('(17)'!$R168&lt;&gt;0,'(17)'!$R168,"")</f>
        <v/>
      </c>
      <c r="AC221" s="116" t="str">
        <f>IF('(18)'!$R168&lt;&gt;0,'(18)'!$R168,"")</f>
        <v/>
      </c>
      <c r="AD221" s="116" t="str">
        <f>IF('(19)'!$R168&lt;&gt;0,'(19)'!$R168,"")</f>
        <v/>
      </c>
      <c r="AE221" s="116" t="str">
        <f>IF('(20)'!$R168&lt;&gt;0,'(20)'!$R168,"")</f>
        <v/>
      </c>
      <c r="AG221" s="1">
        <f>IF(SUM(L221:AE221)=0,"",AVERAGEIF(L221:AE221,"&gt;0"))</f>
        <v>4</v>
      </c>
      <c r="AH221" s="1"/>
    </row>
    <row r="222" spans="1:34" ht="16.5">
      <c r="A222" s="1"/>
      <c r="B222" s="26">
        <f t="shared" si="37"/>
        <v>0.66666666666666663</v>
      </c>
      <c r="C222" s="789" t="str">
        <f>REPT("|",AG222*14)</f>
        <v>||||||||||||||||||||||||||||||||||||||||||||||||||||||||</v>
      </c>
      <c r="D222" s="790"/>
      <c r="F222" s="8" t="s">
        <v>201</v>
      </c>
      <c r="G222" s="13" t="s">
        <v>347</v>
      </c>
      <c r="H222" s="11"/>
      <c r="I222" s="11"/>
      <c r="J222" s="11"/>
      <c r="K222" s="29"/>
      <c r="L222" s="116" t="str">
        <f>IF('(1)'!$R169&lt;&gt;0,'(1)'!$R169,"")</f>
        <v/>
      </c>
      <c r="M222" s="116">
        <f>IF('(2)'!$R169&lt;&gt;0,'(2)'!$R169,"")</f>
        <v>4</v>
      </c>
      <c r="N222" s="116" t="str">
        <f>IF('(3)'!$R169&lt;&gt;0,'(3)'!$R169,"")</f>
        <v/>
      </c>
      <c r="O222" s="116" t="str">
        <f>IF('(4)'!$R169&lt;&gt;0,'(4)'!$R169,"")</f>
        <v/>
      </c>
      <c r="P222" s="116" t="str">
        <f>IF('(5)'!$R169&lt;&gt;0,'(5)'!$R169,"")</f>
        <v/>
      </c>
      <c r="Q222" s="116" t="str">
        <f>IF('(6)'!$R169&lt;&gt;0,'(6)'!$R169,"")</f>
        <v/>
      </c>
      <c r="R222" s="116" t="str">
        <f>IF('(7)'!$R169&lt;&gt;0,'(7)'!$R169,"")</f>
        <v/>
      </c>
      <c r="S222" s="116" t="str">
        <f>IF('(8)'!$R169&lt;&gt;0,'(8)'!$R169,"")</f>
        <v/>
      </c>
      <c r="T222" s="116" t="str">
        <f>IF('(9)'!$R169&lt;&gt;0,'(9)'!$R169,"")</f>
        <v/>
      </c>
      <c r="U222" s="116" t="str">
        <f>IF('(10)'!$R169&lt;&gt;0,'(10)'!$R169,"")</f>
        <v/>
      </c>
      <c r="V222" s="116" t="str">
        <f>IF('(11)'!$R169&lt;&gt;0,'(11)'!$R169,"")</f>
        <v/>
      </c>
      <c r="W222" s="116" t="str">
        <f>IF('(12)'!$R169&lt;&gt;0,'(12)'!$R169,"")</f>
        <v/>
      </c>
      <c r="X222" s="116" t="str">
        <f>IF('(13)'!$R169&lt;&gt;0,'(13)'!$R169,"")</f>
        <v/>
      </c>
      <c r="Y222" s="116" t="str">
        <f>IF('(14)'!$R169&lt;&gt;0,'(14)'!$R169,"")</f>
        <v/>
      </c>
      <c r="Z222" s="116" t="str">
        <f>IF('(15)'!$R169&lt;&gt;0,'(15)'!$R169,"")</f>
        <v/>
      </c>
      <c r="AA222" s="116" t="str">
        <f>IF('(16)'!$R169&lt;&gt;0,'(16)'!$R169,"")</f>
        <v/>
      </c>
      <c r="AB222" s="116" t="str">
        <f>IF('(17)'!$R169&lt;&gt;0,'(17)'!$R169,"")</f>
        <v/>
      </c>
      <c r="AC222" s="116" t="str">
        <f>IF('(18)'!$R169&lt;&gt;0,'(18)'!$R169,"")</f>
        <v/>
      </c>
      <c r="AD222" s="116" t="str">
        <f>IF('(19)'!$R169&lt;&gt;0,'(19)'!$R169,"")</f>
        <v/>
      </c>
      <c r="AE222" s="116" t="str">
        <f>IF('(20)'!$R169&lt;&gt;0,'(20)'!$R169,"")</f>
        <v/>
      </c>
      <c r="AG222" s="1">
        <f>IF(SUM(L222:AE222)=0,"",AVERAGEIF(L222:AE222,"&gt;0"))</f>
        <v>4</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0.58333333333333337</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3.5</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3.5</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IF('(1)'!$R173&lt;&gt;0,'(1)'!$R173,"")</f>
        <v/>
      </c>
      <c r="M226" s="116" t="str">
        <f>IF('(2)'!$R173&lt;&gt;0,'(2)'!$R173,"")</f>
        <v/>
      </c>
      <c r="N226" s="116" t="str">
        <f>IF('(3)'!$R173&lt;&gt;0,'(3)'!$R173,"")</f>
        <v/>
      </c>
      <c r="O226" s="116" t="str">
        <f>IF('(4)'!$R173&lt;&gt;0,'(4)'!$R173,"")</f>
        <v/>
      </c>
      <c r="P226" s="116" t="str">
        <f>IF('(5)'!$R173&lt;&gt;0,'(5)'!$R173,"")</f>
        <v/>
      </c>
      <c r="Q226" s="116" t="str">
        <f>IF('(6)'!$R173&lt;&gt;0,'(6)'!$R173,"")</f>
        <v/>
      </c>
      <c r="R226" s="116" t="str">
        <f>IF('(7)'!$R173&lt;&gt;0,'(7)'!$R173,"")</f>
        <v/>
      </c>
      <c r="S226" s="116" t="str">
        <f>IF('(8)'!$R173&lt;&gt;0,'(8)'!$R173,"")</f>
        <v/>
      </c>
      <c r="T226" s="116" t="str">
        <f>IF('(9)'!$R173&lt;&gt;0,'(9)'!$R173,"")</f>
        <v/>
      </c>
      <c r="U226" s="116" t="str">
        <f>IF('(10)'!$R173&lt;&gt;0,'(10)'!$R173,"")</f>
        <v/>
      </c>
      <c r="V226" s="116" t="str">
        <f>IF('(11)'!$R173&lt;&gt;0,'(11)'!$R173,"")</f>
        <v/>
      </c>
      <c r="W226" s="116" t="str">
        <f>IF('(12)'!$R173&lt;&gt;0,'(12)'!$R173,"")</f>
        <v/>
      </c>
      <c r="X226" s="116" t="str">
        <f>IF('(13)'!$R173&lt;&gt;0,'(13)'!$R173,"")</f>
        <v/>
      </c>
      <c r="Y226" s="116" t="str">
        <f>IF('(14)'!$R173&lt;&gt;0,'(14)'!$R173,"")</f>
        <v/>
      </c>
      <c r="Z226" s="116" t="str">
        <f>IF('(15)'!$R173&lt;&gt;0,'(15)'!$R173,"")</f>
        <v/>
      </c>
      <c r="AA226" s="116" t="str">
        <f>IF('(16)'!$R173&lt;&gt;0,'(16)'!$R173,"")</f>
        <v/>
      </c>
      <c r="AB226" s="116" t="str">
        <f>IF('(17)'!$R173&lt;&gt;0,'(17)'!$R173,"")</f>
        <v/>
      </c>
      <c r="AC226" s="116" t="str">
        <f>IF('(18)'!$R173&lt;&gt;0,'(18)'!$R173,"")</f>
        <v/>
      </c>
      <c r="AD226" s="116" t="str">
        <f>IF('(19)'!$R173&lt;&gt;0,'(19)'!$R173,"")</f>
        <v/>
      </c>
      <c r="AE226" s="116" t="str">
        <f>IF('(20)'!$R173&lt;&gt;0,'(20)'!$R173,"")</f>
        <v/>
      </c>
      <c r="AG226" s="1" t="str">
        <f>IF(SUM(L226:AE226)=0,"",AVERAGEIF(L226:AE226,"&gt;0"))</f>
        <v/>
      </c>
      <c r="AH226" s="1"/>
    </row>
    <row r="227" spans="1:34" ht="16.5">
      <c r="A227" s="1"/>
      <c r="B227" s="26">
        <f t="shared" si="37"/>
        <v>0.83333333333333326</v>
      </c>
      <c r="C227" s="789" t="str">
        <f>REPT("|",AG227*14)</f>
        <v>||||||||||||||||||||||||||||||||||||||||||||||||||||||||||||||||||||||</v>
      </c>
      <c r="D227" s="790"/>
      <c r="F227" s="8" t="s">
        <v>207</v>
      </c>
      <c r="G227" s="13" t="s">
        <v>349</v>
      </c>
      <c r="H227" s="11"/>
      <c r="I227" s="11"/>
      <c r="J227" s="11"/>
      <c r="K227" s="29"/>
      <c r="L227" s="116" t="str">
        <f>IF('(1)'!$R174&lt;&gt;0,'(1)'!$R174,"")</f>
        <v/>
      </c>
      <c r="M227" s="116">
        <f>IF('(2)'!$R174&lt;&gt;0,'(2)'!$R174,"")</f>
        <v>5</v>
      </c>
      <c r="N227" s="116" t="str">
        <f>IF('(3)'!$R174&lt;&gt;0,'(3)'!$R174,"")</f>
        <v/>
      </c>
      <c r="O227" s="116" t="str">
        <f>IF('(4)'!$R174&lt;&gt;0,'(4)'!$R174,"")</f>
        <v/>
      </c>
      <c r="P227" s="116" t="str">
        <f>IF('(5)'!$R174&lt;&gt;0,'(5)'!$R174,"")</f>
        <v/>
      </c>
      <c r="Q227" s="116" t="str">
        <f>IF('(6)'!$R174&lt;&gt;0,'(6)'!$R174,"")</f>
        <v/>
      </c>
      <c r="R227" s="116" t="str">
        <f>IF('(7)'!$R174&lt;&gt;0,'(7)'!$R174,"")</f>
        <v/>
      </c>
      <c r="S227" s="116" t="str">
        <f>IF('(8)'!$R174&lt;&gt;0,'(8)'!$R174,"")</f>
        <v/>
      </c>
      <c r="T227" s="116" t="str">
        <f>IF('(9)'!$R174&lt;&gt;0,'(9)'!$R174,"")</f>
        <v/>
      </c>
      <c r="U227" s="116" t="str">
        <f>IF('(10)'!$R174&lt;&gt;0,'(10)'!$R174,"")</f>
        <v/>
      </c>
      <c r="V227" s="116" t="str">
        <f>IF('(11)'!$R174&lt;&gt;0,'(11)'!$R174,"")</f>
        <v/>
      </c>
      <c r="W227" s="116" t="str">
        <f>IF('(12)'!$R174&lt;&gt;0,'(12)'!$R174,"")</f>
        <v/>
      </c>
      <c r="X227" s="116" t="str">
        <f>IF('(13)'!$R174&lt;&gt;0,'(13)'!$R174,"")</f>
        <v/>
      </c>
      <c r="Y227" s="116" t="str">
        <f>IF('(14)'!$R174&lt;&gt;0,'(14)'!$R174,"")</f>
        <v/>
      </c>
      <c r="Z227" s="116" t="str">
        <f>IF('(15)'!$R174&lt;&gt;0,'(15)'!$R174,"")</f>
        <v/>
      </c>
      <c r="AA227" s="116" t="str">
        <f>IF('(16)'!$R174&lt;&gt;0,'(16)'!$R174,"")</f>
        <v/>
      </c>
      <c r="AB227" s="116" t="str">
        <f>IF('(17)'!$R174&lt;&gt;0,'(17)'!$R174,"")</f>
        <v/>
      </c>
      <c r="AC227" s="116" t="str">
        <f>IF('(18)'!$R174&lt;&gt;0,'(18)'!$R174,"")</f>
        <v/>
      </c>
      <c r="AD227" s="116" t="str">
        <f>IF('(19)'!$R174&lt;&gt;0,'(19)'!$R174,"")</f>
        <v/>
      </c>
      <c r="AE227" s="116" t="str">
        <f>IF('(20)'!$R174&lt;&gt;0,'(20)'!$R174,"")</f>
        <v/>
      </c>
      <c r="AG227" s="1">
        <f>IF(SUM(L227:AE227)=0,"",AVERAGEIF(L227:AE227,"&gt;0"))</f>
        <v>5</v>
      </c>
      <c r="AH227" s="1"/>
    </row>
    <row r="228" spans="1:34" ht="16.5">
      <c r="A228" s="1"/>
      <c r="B228" s="26">
        <f t="shared" si="37"/>
        <v>0.33333333333333331</v>
      </c>
      <c r="C228" s="789" t="str">
        <f>REPT("|",AG228*14)</f>
        <v>||||||||||||||||||||||||||||</v>
      </c>
      <c r="D228" s="790"/>
      <c r="F228" s="8" t="s">
        <v>208</v>
      </c>
      <c r="G228" s="13" t="s">
        <v>350</v>
      </c>
      <c r="H228" s="11"/>
      <c r="I228" s="11"/>
      <c r="J228" s="11"/>
      <c r="K228" s="29"/>
      <c r="L228" s="116" t="str">
        <f>IF('(1)'!$R175&lt;&gt;0,'(1)'!$R175,"")</f>
        <v/>
      </c>
      <c r="M228" s="116">
        <f>IF('(2)'!$R175&lt;&gt;0,'(2)'!$R175,"")</f>
        <v>2</v>
      </c>
      <c r="N228" s="116" t="str">
        <f>IF('(3)'!$R175&lt;&gt;0,'(3)'!$R175,"")</f>
        <v/>
      </c>
      <c r="O228" s="116" t="str">
        <f>IF('(4)'!$R175&lt;&gt;0,'(4)'!$R175,"")</f>
        <v/>
      </c>
      <c r="P228" s="116" t="str">
        <f>IF('(5)'!$R175&lt;&gt;0,'(5)'!$R175,"")</f>
        <v/>
      </c>
      <c r="Q228" s="116" t="str">
        <f>IF('(6)'!$R175&lt;&gt;0,'(6)'!$R175,"")</f>
        <v/>
      </c>
      <c r="R228" s="116" t="str">
        <f>IF('(7)'!$R175&lt;&gt;0,'(7)'!$R175,"")</f>
        <v/>
      </c>
      <c r="S228" s="116" t="str">
        <f>IF('(8)'!$R175&lt;&gt;0,'(8)'!$R175,"")</f>
        <v/>
      </c>
      <c r="T228" s="116" t="str">
        <f>IF('(9)'!$R175&lt;&gt;0,'(9)'!$R175,"")</f>
        <v/>
      </c>
      <c r="U228" s="116" t="str">
        <f>IF('(10)'!$R175&lt;&gt;0,'(10)'!$R175,"")</f>
        <v/>
      </c>
      <c r="V228" s="116" t="str">
        <f>IF('(11)'!$R175&lt;&gt;0,'(11)'!$R175,"")</f>
        <v/>
      </c>
      <c r="W228" s="116" t="str">
        <f>IF('(12)'!$R175&lt;&gt;0,'(12)'!$R175,"")</f>
        <v/>
      </c>
      <c r="X228" s="116" t="str">
        <f>IF('(13)'!$R175&lt;&gt;0,'(13)'!$R175,"")</f>
        <v/>
      </c>
      <c r="Y228" s="116" t="str">
        <f>IF('(14)'!$R175&lt;&gt;0,'(14)'!$R175,"")</f>
        <v/>
      </c>
      <c r="Z228" s="116" t="str">
        <f>IF('(15)'!$R175&lt;&gt;0,'(15)'!$R175,"")</f>
        <v/>
      </c>
      <c r="AA228" s="116" t="str">
        <f>IF('(16)'!$R175&lt;&gt;0,'(16)'!$R175,"")</f>
        <v/>
      </c>
      <c r="AB228" s="116" t="str">
        <f>IF('(17)'!$R175&lt;&gt;0,'(17)'!$R175,"")</f>
        <v/>
      </c>
      <c r="AC228" s="116" t="str">
        <f>IF('(18)'!$R175&lt;&gt;0,'(18)'!$R175,"")</f>
        <v/>
      </c>
      <c r="AD228" s="116" t="str">
        <f>IF('(19)'!$R175&lt;&gt;0,'(19)'!$R175,"")</f>
        <v/>
      </c>
      <c r="AE228" s="116" t="str">
        <f>IF('(20)'!$R175&lt;&gt;0,'(20)'!$R175,"")</f>
        <v/>
      </c>
      <c r="AG228" s="1">
        <f>IF(SUM(L228:AE228)=0,"",AVERAGEIF(L228:AE228,"&gt;0"))</f>
        <v>2</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IF('(1)'!$R179&lt;&gt;0,'(1)'!$R179,"")</f>
        <v/>
      </c>
      <c r="M232" s="116" t="str">
        <f>IF('(2)'!$R179&lt;&gt;0,'(2)'!$R179,"")</f>
        <v/>
      </c>
      <c r="N232" s="116" t="str">
        <f>IF('(3)'!$R179&lt;&gt;0,'(3)'!$R179,"")</f>
        <v/>
      </c>
      <c r="O232" s="116" t="str">
        <f>IF('(4)'!$R179&lt;&gt;0,'(4)'!$R179,"")</f>
        <v/>
      </c>
      <c r="P232" s="116" t="str">
        <f>IF('(5)'!$R179&lt;&gt;0,'(5)'!$R179,"")</f>
        <v/>
      </c>
      <c r="Q232" s="116" t="str">
        <f>IF('(6)'!$R179&lt;&gt;0,'(6)'!$R179,"")</f>
        <v/>
      </c>
      <c r="R232" s="116" t="str">
        <f>IF('(7)'!$R179&lt;&gt;0,'(7)'!$R179,"")</f>
        <v/>
      </c>
      <c r="S232" s="116" t="str">
        <f>IF('(8)'!$R179&lt;&gt;0,'(8)'!$R179,"")</f>
        <v/>
      </c>
      <c r="T232" s="116" t="str">
        <f>IF('(9)'!$R179&lt;&gt;0,'(9)'!$R179,"")</f>
        <v/>
      </c>
      <c r="U232" s="116" t="str">
        <f>IF('(10)'!$R179&lt;&gt;0,'(10)'!$R179,"")</f>
        <v/>
      </c>
      <c r="V232" s="116" t="str">
        <f>IF('(11)'!$R179&lt;&gt;0,'(11)'!$R179,"")</f>
        <v/>
      </c>
      <c r="W232" s="116" t="str">
        <f>IF('(12)'!$R179&lt;&gt;0,'(12)'!$R179,"")</f>
        <v/>
      </c>
      <c r="X232" s="116" t="str">
        <f>IF('(13)'!$R179&lt;&gt;0,'(13)'!$R179,"")</f>
        <v/>
      </c>
      <c r="Y232" s="116" t="str">
        <f>IF('(14)'!$R179&lt;&gt;0,'(14)'!$R179,"")</f>
        <v/>
      </c>
      <c r="Z232" s="116" t="str">
        <f>IF('(15)'!$R179&lt;&gt;0,'(15)'!$R179,"")</f>
        <v/>
      </c>
      <c r="AA232" s="116" t="str">
        <f>IF('(16)'!$R179&lt;&gt;0,'(16)'!$R179,"")</f>
        <v/>
      </c>
      <c r="AB232" s="116" t="str">
        <f>IF('(17)'!$R179&lt;&gt;0,'(17)'!$R179,"")</f>
        <v/>
      </c>
      <c r="AC232" s="116" t="str">
        <f>IF('(18)'!$R179&lt;&gt;0,'(18)'!$R179,"")</f>
        <v/>
      </c>
      <c r="AD232" s="116" t="str">
        <f>IF('(19)'!$R179&lt;&gt;0,'(19)'!$R179,"")</f>
        <v/>
      </c>
      <c r="AE232" s="116" t="str">
        <f>IF('(20)'!$R179&lt;&gt;0,'(20)'!$R179,"")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IF('(1)'!$R180&lt;&gt;0,'(1)'!$R180,"")</f>
        <v/>
      </c>
      <c r="M233" s="116" t="str">
        <f>IF('(2)'!$R180&lt;&gt;0,'(2)'!$R180,"")</f>
        <v/>
      </c>
      <c r="N233" s="116" t="str">
        <f>IF('(3)'!$R180&lt;&gt;0,'(3)'!$R180,"")</f>
        <v/>
      </c>
      <c r="O233" s="116" t="str">
        <f>IF('(4)'!$R180&lt;&gt;0,'(4)'!$R180,"")</f>
        <v/>
      </c>
      <c r="P233" s="116" t="str">
        <f>IF('(5)'!$R180&lt;&gt;0,'(5)'!$R180,"")</f>
        <v/>
      </c>
      <c r="Q233" s="116" t="str">
        <f>IF('(6)'!$R180&lt;&gt;0,'(6)'!$R180,"")</f>
        <v/>
      </c>
      <c r="R233" s="116" t="str">
        <f>IF('(7)'!$R180&lt;&gt;0,'(7)'!$R180,"")</f>
        <v/>
      </c>
      <c r="S233" s="116" t="str">
        <f>IF('(8)'!$R180&lt;&gt;0,'(8)'!$R180,"")</f>
        <v/>
      </c>
      <c r="T233" s="116" t="str">
        <f>IF('(9)'!$R180&lt;&gt;0,'(9)'!$R180,"")</f>
        <v/>
      </c>
      <c r="U233" s="116" t="str">
        <f>IF('(10)'!$R180&lt;&gt;0,'(10)'!$R180,"")</f>
        <v/>
      </c>
      <c r="V233" s="116" t="str">
        <f>IF('(11)'!$R180&lt;&gt;0,'(11)'!$R180,"")</f>
        <v/>
      </c>
      <c r="W233" s="116" t="str">
        <f>IF('(12)'!$R180&lt;&gt;0,'(12)'!$R180,"")</f>
        <v/>
      </c>
      <c r="X233" s="116" t="str">
        <f>IF('(13)'!$R180&lt;&gt;0,'(13)'!$R180,"")</f>
        <v/>
      </c>
      <c r="Y233" s="116" t="str">
        <f>IF('(14)'!$R180&lt;&gt;0,'(14)'!$R180,"")</f>
        <v/>
      </c>
      <c r="Z233" s="116" t="str">
        <f>IF('(15)'!$R180&lt;&gt;0,'(15)'!$R180,"")</f>
        <v/>
      </c>
      <c r="AA233" s="116" t="str">
        <f>IF('(16)'!$R180&lt;&gt;0,'(16)'!$R180,"")</f>
        <v/>
      </c>
      <c r="AB233" s="116" t="str">
        <f>IF('(17)'!$R180&lt;&gt;0,'(17)'!$R180,"")</f>
        <v/>
      </c>
      <c r="AC233" s="116" t="str">
        <f>IF('(18)'!$R180&lt;&gt;0,'(18)'!$R180,"")</f>
        <v/>
      </c>
      <c r="AD233" s="116" t="str">
        <f>IF('(19)'!$R180&lt;&gt;0,'(19)'!$R180,"")</f>
        <v/>
      </c>
      <c r="AE233" s="116" t="str">
        <f>IF('(20)'!$R180&lt;&gt;0,'(20)'!$R180,"")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IF('(1)'!$R181&lt;&gt;0,'(1)'!$R181,"")</f>
        <v/>
      </c>
      <c r="M234" s="116" t="str">
        <f>IF('(2)'!$R181&lt;&gt;0,'(2)'!$R181,"")</f>
        <v/>
      </c>
      <c r="N234" s="116" t="str">
        <f>IF('(3)'!$R181&lt;&gt;0,'(3)'!$R181,"")</f>
        <v/>
      </c>
      <c r="O234" s="116" t="str">
        <f>IF('(4)'!$R181&lt;&gt;0,'(4)'!$R181,"")</f>
        <v/>
      </c>
      <c r="P234" s="116" t="str">
        <f>IF('(5)'!$R181&lt;&gt;0,'(5)'!$R181,"")</f>
        <v/>
      </c>
      <c r="Q234" s="116" t="str">
        <f>IF('(6)'!$R181&lt;&gt;0,'(6)'!$R181,"")</f>
        <v/>
      </c>
      <c r="R234" s="116" t="str">
        <f>IF('(7)'!$R181&lt;&gt;0,'(7)'!$R181,"")</f>
        <v/>
      </c>
      <c r="S234" s="116" t="str">
        <f>IF('(8)'!$R181&lt;&gt;0,'(8)'!$R181,"")</f>
        <v/>
      </c>
      <c r="T234" s="116" t="str">
        <f>IF('(9)'!$R181&lt;&gt;0,'(9)'!$R181,"")</f>
        <v/>
      </c>
      <c r="U234" s="116" t="str">
        <f>IF('(10)'!$R181&lt;&gt;0,'(10)'!$R181,"")</f>
        <v/>
      </c>
      <c r="V234" s="116" t="str">
        <f>IF('(11)'!$R181&lt;&gt;0,'(11)'!$R181,"")</f>
        <v/>
      </c>
      <c r="W234" s="116" t="str">
        <f>IF('(12)'!$R181&lt;&gt;0,'(12)'!$R181,"")</f>
        <v/>
      </c>
      <c r="X234" s="116" t="str">
        <f>IF('(13)'!$R181&lt;&gt;0,'(13)'!$R181,"")</f>
        <v/>
      </c>
      <c r="Y234" s="116" t="str">
        <f>IF('(14)'!$R181&lt;&gt;0,'(14)'!$R181,"")</f>
        <v/>
      </c>
      <c r="Z234" s="116" t="str">
        <f>IF('(15)'!$R181&lt;&gt;0,'(15)'!$R181,"")</f>
        <v/>
      </c>
      <c r="AA234" s="116" t="str">
        <f>IF('(16)'!$R181&lt;&gt;0,'(16)'!$R181,"")</f>
        <v/>
      </c>
      <c r="AB234" s="116" t="str">
        <f>IF('(17)'!$R181&lt;&gt;0,'(17)'!$R181,"")</f>
        <v/>
      </c>
      <c r="AC234" s="116" t="str">
        <f>IF('(18)'!$R181&lt;&gt;0,'(18)'!$R181,"")</f>
        <v/>
      </c>
      <c r="AD234" s="116" t="str">
        <f>IF('(19)'!$R181&lt;&gt;0,'(19)'!$R181,"")</f>
        <v/>
      </c>
      <c r="AE234" s="116" t="str">
        <f>IF('(20)'!$R181&lt;&gt;0,'(20)'!$R181,"")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IF('(1)'!$R182&lt;&gt;0,'(1)'!$R182,"")</f>
        <v/>
      </c>
      <c r="M235" s="116" t="str">
        <f>IF('(2)'!$R182&lt;&gt;0,'(2)'!$R182,"")</f>
        <v/>
      </c>
      <c r="N235" s="116" t="str">
        <f>IF('(3)'!$R182&lt;&gt;0,'(3)'!$R182,"")</f>
        <v/>
      </c>
      <c r="O235" s="116" t="str">
        <f>IF('(4)'!$R182&lt;&gt;0,'(4)'!$R182,"")</f>
        <v/>
      </c>
      <c r="P235" s="116" t="str">
        <f>IF('(5)'!$R182&lt;&gt;0,'(5)'!$R182,"")</f>
        <v/>
      </c>
      <c r="Q235" s="116" t="str">
        <f>IF('(6)'!$R182&lt;&gt;0,'(6)'!$R182,"")</f>
        <v/>
      </c>
      <c r="R235" s="116" t="str">
        <f>IF('(7)'!$R182&lt;&gt;0,'(7)'!$R182,"")</f>
        <v/>
      </c>
      <c r="S235" s="116" t="str">
        <f>IF('(8)'!$R182&lt;&gt;0,'(8)'!$R182,"")</f>
        <v/>
      </c>
      <c r="T235" s="116" t="str">
        <f>IF('(9)'!$R182&lt;&gt;0,'(9)'!$R182,"")</f>
        <v/>
      </c>
      <c r="U235" s="116" t="str">
        <f>IF('(10)'!$R182&lt;&gt;0,'(10)'!$R182,"")</f>
        <v/>
      </c>
      <c r="V235" s="116" t="str">
        <f>IF('(11)'!$R182&lt;&gt;0,'(11)'!$R182,"")</f>
        <v/>
      </c>
      <c r="W235" s="116" t="str">
        <f>IF('(12)'!$R182&lt;&gt;0,'(12)'!$R182,"")</f>
        <v/>
      </c>
      <c r="X235" s="116" t="str">
        <f>IF('(13)'!$R182&lt;&gt;0,'(13)'!$R182,"")</f>
        <v/>
      </c>
      <c r="Y235" s="116" t="str">
        <f>IF('(14)'!$R182&lt;&gt;0,'(14)'!$R182,"")</f>
        <v/>
      </c>
      <c r="Z235" s="116" t="str">
        <f>IF('(15)'!$R182&lt;&gt;0,'(15)'!$R182,"")</f>
        <v/>
      </c>
      <c r="AA235" s="116" t="str">
        <f>IF('(16)'!$R182&lt;&gt;0,'(16)'!$R182,"")</f>
        <v/>
      </c>
      <c r="AB235" s="116" t="str">
        <f>IF('(17)'!$R182&lt;&gt;0,'(17)'!$R182,"")</f>
        <v/>
      </c>
      <c r="AC235" s="116" t="str">
        <f>IF('(18)'!$R182&lt;&gt;0,'(18)'!$R182,"")</f>
        <v/>
      </c>
      <c r="AD235" s="116" t="str">
        <f>IF('(19)'!$R182&lt;&gt;0,'(19)'!$R182,"")</f>
        <v/>
      </c>
      <c r="AE235" s="116" t="str">
        <f>IF('(20)'!$R182&lt;&gt;0,'(20)'!$R182,"")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IF('(1)'!$R183&lt;&gt;0,'(1)'!$R183,"")</f>
        <v/>
      </c>
      <c r="M236" s="116" t="str">
        <f>IF('(2)'!$R183&lt;&gt;0,'(2)'!$R183,"")</f>
        <v/>
      </c>
      <c r="N236" s="116" t="str">
        <f>IF('(3)'!$R183&lt;&gt;0,'(3)'!$R183,"")</f>
        <v/>
      </c>
      <c r="O236" s="116" t="str">
        <f>IF('(4)'!$R183&lt;&gt;0,'(4)'!$R183,"")</f>
        <v/>
      </c>
      <c r="P236" s="116" t="str">
        <f>IF('(5)'!$R183&lt;&gt;0,'(5)'!$R183,"")</f>
        <v/>
      </c>
      <c r="Q236" s="116" t="str">
        <f>IF('(6)'!$R183&lt;&gt;0,'(6)'!$R183,"")</f>
        <v/>
      </c>
      <c r="R236" s="116" t="str">
        <f>IF('(7)'!$R183&lt;&gt;0,'(7)'!$R183,"")</f>
        <v/>
      </c>
      <c r="S236" s="116" t="str">
        <f>IF('(8)'!$R183&lt;&gt;0,'(8)'!$R183,"")</f>
        <v/>
      </c>
      <c r="T236" s="116" t="str">
        <f>IF('(9)'!$R183&lt;&gt;0,'(9)'!$R183,"")</f>
        <v/>
      </c>
      <c r="U236" s="116" t="str">
        <f>IF('(10)'!$R183&lt;&gt;0,'(10)'!$R183,"")</f>
        <v/>
      </c>
      <c r="V236" s="116" t="str">
        <f>IF('(11)'!$R183&lt;&gt;0,'(11)'!$R183,"")</f>
        <v/>
      </c>
      <c r="W236" s="116" t="str">
        <f>IF('(12)'!$R183&lt;&gt;0,'(12)'!$R183,"")</f>
        <v/>
      </c>
      <c r="X236" s="116" t="str">
        <f>IF('(13)'!$R183&lt;&gt;0,'(13)'!$R183,"")</f>
        <v/>
      </c>
      <c r="Y236" s="116" t="str">
        <f>IF('(14)'!$R183&lt;&gt;0,'(14)'!$R183,"")</f>
        <v/>
      </c>
      <c r="Z236" s="116" t="str">
        <f>IF('(15)'!$R183&lt;&gt;0,'(15)'!$R183,"")</f>
        <v/>
      </c>
      <c r="AA236" s="116" t="str">
        <f>IF('(16)'!$R183&lt;&gt;0,'(16)'!$R183,"")</f>
        <v/>
      </c>
      <c r="AB236" s="116" t="str">
        <f>IF('(17)'!$R183&lt;&gt;0,'(17)'!$R183,"")</f>
        <v/>
      </c>
      <c r="AC236" s="116" t="str">
        <f>IF('(18)'!$R183&lt;&gt;0,'(18)'!$R183,"")</f>
        <v/>
      </c>
      <c r="AD236" s="116" t="str">
        <f>IF('(19)'!$R183&lt;&gt;0,'(19)'!$R183,"")</f>
        <v/>
      </c>
      <c r="AE236" s="116" t="str">
        <f>IF('(20)'!$R183&lt;&gt;0,'(20)'!$R183,"")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0.66666666666666663</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4</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4</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IF('(1)'!$R187&lt;&gt;0,'(1)'!$R187,"")</f>
        <v/>
      </c>
      <c r="M240" s="116" t="str">
        <f>IF('(2)'!$R187&lt;&gt;0,'(2)'!$R187,"")</f>
        <v/>
      </c>
      <c r="N240" s="116" t="str">
        <f>IF('(3)'!$R187&lt;&gt;0,'(3)'!$R187,"")</f>
        <v/>
      </c>
      <c r="O240" s="116" t="str">
        <f>IF('(4)'!$R187&lt;&gt;0,'(4)'!$R187,"")</f>
        <v/>
      </c>
      <c r="P240" s="116" t="str">
        <f>IF('(5)'!$R187&lt;&gt;0,'(5)'!$R187,"")</f>
        <v/>
      </c>
      <c r="Q240" s="116" t="str">
        <f>IF('(6)'!$R187&lt;&gt;0,'(6)'!$R187,"")</f>
        <v/>
      </c>
      <c r="R240" s="116" t="str">
        <f>IF('(7)'!$R187&lt;&gt;0,'(7)'!$R187,"")</f>
        <v/>
      </c>
      <c r="S240" s="116" t="str">
        <f>IF('(8)'!$R187&lt;&gt;0,'(8)'!$R187,"")</f>
        <v/>
      </c>
      <c r="T240" s="116" t="str">
        <f>IF('(9)'!$R187&lt;&gt;0,'(9)'!$R187,"")</f>
        <v/>
      </c>
      <c r="U240" s="116" t="str">
        <f>IF('(10)'!$R187&lt;&gt;0,'(10)'!$R187,"")</f>
        <v/>
      </c>
      <c r="V240" s="116" t="str">
        <f>IF('(11)'!$R187&lt;&gt;0,'(11)'!$R187,"")</f>
        <v/>
      </c>
      <c r="W240" s="116" t="str">
        <f>IF('(12)'!$R187&lt;&gt;0,'(12)'!$R187,"")</f>
        <v/>
      </c>
      <c r="X240" s="116" t="str">
        <f>IF('(13)'!$R187&lt;&gt;0,'(13)'!$R187,"")</f>
        <v/>
      </c>
      <c r="Y240" s="116" t="str">
        <f>IF('(14)'!$R187&lt;&gt;0,'(14)'!$R187,"")</f>
        <v/>
      </c>
      <c r="Z240" s="116" t="str">
        <f>IF('(15)'!$R187&lt;&gt;0,'(15)'!$R187,"")</f>
        <v/>
      </c>
      <c r="AA240" s="116" t="str">
        <f>IF('(16)'!$R187&lt;&gt;0,'(16)'!$R187,"")</f>
        <v/>
      </c>
      <c r="AB240" s="116" t="str">
        <f>IF('(17)'!$R187&lt;&gt;0,'(17)'!$R187,"")</f>
        <v/>
      </c>
      <c r="AC240" s="116" t="str">
        <f>IF('(18)'!$R187&lt;&gt;0,'(18)'!$R187,"")</f>
        <v/>
      </c>
      <c r="AD240" s="116" t="str">
        <f>IF('(19)'!$R187&lt;&gt;0,'(19)'!$R187,"")</f>
        <v/>
      </c>
      <c r="AE240" s="116" t="str">
        <f>IF('(20)'!$R187&lt;&gt;0,'(20)'!$R187,"")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IF('(1)'!$R188&lt;&gt;0,'(1)'!$R188,"")</f>
        <v/>
      </c>
      <c r="M241" s="116" t="str">
        <f>IF('(2)'!$R188&lt;&gt;0,'(2)'!$R188,"")</f>
        <v/>
      </c>
      <c r="N241" s="116" t="str">
        <f>IF('(3)'!$R188&lt;&gt;0,'(3)'!$R188,"")</f>
        <v/>
      </c>
      <c r="O241" s="116" t="str">
        <f>IF('(4)'!$R188&lt;&gt;0,'(4)'!$R188,"")</f>
        <v/>
      </c>
      <c r="P241" s="116" t="str">
        <f>IF('(5)'!$R188&lt;&gt;0,'(5)'!$R188,"")</f>
        <v/>
      </c>
      <c r="Q241" s="116" t="str">
        <f>IF('(6)'!$R188&lt;&gt;0,'(6)'!$R188,"")</f>
        <v/>
      </c>
      <c r="R241" s="116" t="str">
        <f>IF('(7)'!$R188&lt;&gt;0,'(7)'!$R188,"")</f>
        <v/>
      </c>
      <c r="S241" s="116" t="str">
        <f>IF('(8)'!$R188&lt;&gt;0,'(8)'!$R188,"")</f>
        <v/>
      </c>
      <c r="T241" s="116" t="str">
        <f>IF('(9)'!$R188&lt;&gt;0,'(9)'!$R188,"")</f>
        <v/>
      </c>
      <c r="U241" s="116" t="str">
        <f>IF('(10)'!$R188&lt;&gt;0,'(10)'!$R188,"")</f>
        <v/>
      </c>
      <c r="V241" s="116" t="str">
        <f>IF('(11)'!$R188&lt;&gt;0,'(11)'!$R188,"")</f>
        <v/>
      </c>
      <c r="W241" s="116" t="str">
        <f>IF('(12)'!$R188&lt;&gt;0,'(12)'!$R188,"")</f>
        <v/>
      </c>
      <c r="X241" s="116" t="str">
        <f>IF('(13)'!$R188&lt;&gt;0,'(13)'!$R188,"")</f>
        <v/>
      </c>
      <c r="Y241" s="116" t="str">
        <f>IF('(14)'!$R188&lt;&gt;0,'(14)'!$R188,"")</f>
        <v/>
      </c>
      <c r="Z241" s="116" t="str">
        <f>IF('(15)'!$R188&lt;&gt;0,'(15)'!$R188,"")</f>
        <v/>
      </c>
      <c r="AA241" s="116" t="str">
        <f>IF('(16)'!$R188&lt;&gt;0,'(16)'!$R188,"")</f>
        <v/>
      </c>
      <c r="AB241" s="116" t="str">
        <f>IF('(17)'!$R188&lt;&gt;0,'(17)'!$R188,"")</f>
        <v/>
      </c>
      <c r="AC241" s="116" t="str">
        <f>IF('(18)'!$R188&lt;&gt;0,'(18)'!$R188,"")</f>
        <v/>
      </c>
      <c r="AD241" s="116" t="str">
        <f>IF('(19)'!$R188&lt;&gt;0,'(19)'!$R188,"")</f>
        <v/>
      </c>
      <c r="AE241" s="116" t="str">
        <f>IF('(20)'!$R188&lt;&gt;0,'(20)'!$R188,"")</f>
        <v/>
      </c>
      <c r="AG241" s="1" t="str">
        <f>IF(SUM(L241:AE241)=0,"",AVERAGEIF(L241:AE241,"&gt;0"))</f>
        <v/>
      </c>
      <c r="AH241" s="1"/>
    </row>
    <row r="242" spans="1:34" ht="16.5">
      <c r="A242" s="1"/>
      <c r="B242" s="26">
        <f t="shared" si="37"/>
        <v>0.66666666666666663</v>
      </c>
      <c r="C242" s="789" t="str">
        <f>REPT("|",AG242*14)</f>
        <v>||||||||||||||||||||||||||||||||||||||||||||||||||||||||</v>
      </c>
      <c r="D242" s="790"/>
      <c r="F242" s="8" t="s">
        <v>218</v>
      </c>
      <c r="G242" s="13" t="s">
        <v>358</v>
      </c>
      <c r="H242" s="11"/>
      <c r="I242" s="11"/>
      <c r="J242" s="11"/>
      <c r="K242" s="29"/>
      <c r="L242" s="116" t="str">
        <f>IF('(1)'!$R189&lt;&gt;0,'(1)'!$R189,"")</f>
        <v/>
      </c>
      <c r="M242" s="116">
        <f>IF('(2)'!$R189&lt;&gt;0,'(2)'!$R189,"")</f>
        <v>4</v>
      </c>
      <c r="N242" s="116" t="str">
        <f>IF('(3)'!$R189&lt;&gt;0,'(3)'!$R189,"")</f>
        <v/>
      </c>
      <c r="O242" s="116" t="str">
        <f>IF('(4)'!$R189&lt;&gt;0,'(4)'!$R189,"")</f>
        <v/>
      </c>
      <c r="P242" s="116" t="str">
        <f>IF('(5)'!$R189&lt;&gt;0,'(5)'!$R189,"")</f>
        <v/>
      </c>
      <c r="Q242" s="116" t="str">
        <f>IF('(6)'!$R189&lt;&gt;0,'(6)'!$R189,"")</f>
        <v/>
      </c>
      <c r="R242" s="116" t="str">
        <f>IF('(7)'!$R189&lt;&gt;0,'(7)'!$R189,"")</f>
        <v/>
      </c>
      <c r="S242" s="116" t="str">
        <f>IF('(8)'!$R189&lt;&gt;0,'(8)'!$R189,"")</f>
        <v/>
      </c>
      <c r="T242" s="116" t="str">
        <f>IF('(9)'!$R189&lt;&gt;0,'(9)'!$R189,"")</f>
        <v/>
      </c>
      <c r="U242" s="116" t="str">
        <f>IF('(10)'!$R189&lt;&gt;0,'(10)'!$R189,"")</f>
        <v/>
      </c>
      <c r="V242" s="116" t="str">
        <f>IF('(11)'!$R189&lt;&gt;0,'(11)'!$R189,"")</f>
        <v/>
      </c>
      <c r="W242" s="116" t="str">
        <f>IF('(12)'!$R189&lt;&gt;0,'(12)'!$R189,"")</f>
        <v/>
      </c>
      <c r="X242" s="116" t="str">
        <f>IF('(13)'!$R189&lt;&gt;0,'(13)'!$R189,"")</f>
        <v/>
      </c>
      <c r="Y242" s="116" t="str">
        <f>IF('(14)'!$R189&lt;&gt;0,'(14)'!$R189,"")</f>
        <v/>
      </c>
      <c r="Z242" s="116" t="str">
        <f>IF('(15)'!$R189&lt;&gt;0,'(15)'!$R189,"")</f>
        <v/>
      </c>
      <c r="AA242" s="116" t="str">
        <f>IF('(16)'!$R189&lt;&gt;0,'(16)'!$R189,"")</f>
        <v/>
      </c>
      <c r="AB242" s="116" t="str">
        <f>IF('(17)'!$R189&lt;&gt;0,'(17)'!$R189,"")</f>
        <v/>
      </c>
      <c r="AC242" s="116" t="str">
        <f>IF('(18)'!$R189&lt;&gt;0,'(18)'!$R189,"")</f>
        <v/>
      </c>
      <c r="AD242" s="116" t="str">
        <f>IF('(19)'!$R189&lt;&gt;0,'(19)'!$R189,"")</f>
        <v/>
      </c>
      <c r="AE242" s="116" t="str">
        <f>IF('(20)'!$R189&lt;&gt;0,'(20)'!$R189,"")</f>
        <v/>
      </c>
      <c r="AG242" s="1">
        <f>IF(SUM(L242:AE242)=0,"",AVERAGEIF(L242:AE242,"&gt;0"))</f>
        <v>4</v>
      </c>
      <c r="AH242" s="1"/>
    </row>
    <row r="243" spans="1:34" ht="16.5">
      <c r="A243" s="1"/>
      <c r="B243" s="26" t="e">
        <f t="shared" si="37"/>
        <v>#VALUE!</v>
      </c>
      <c r="C243" s="789" t="e">
        <f>REPT("|",AG243*14)</f>
        <v>#VALUE!</v>
      </c>
      <c r="D243" s="790"/>
      <c r="F243" s="8" t="s">
        <v>219</v>
      </c>
      <c r="G243" s="13" t="s">
        <v>359</v>
      </c>
      <c r="H243" s="11"/>
      <c r="I243" s="11"/>
      <c r="J243" s="11"/>
      <c r="K243" s="29"/>
      <c r="L243" s="116" t="str">
        <f>IF('(1)'!$R190&lt;&gt;0,'(1)'!$R190,"")</f>
        <v/>
      </c>
      <c r="M243" s="116" t="str">
        <f>IF('(2)'!$R190&lt;&gt;0,'(2)'!$R190,"")</f>
        <v/>
      </c>
      <c r="N243" s="116" t="str">
        <f>IF('(3)'!$R190&lt;&gt;0,'(3)'!$R190,"")</f>
        <v/>
      </c>
      <c r="O243" s="116" t="str">
        <f>IF('(4)'!$R190&lt;&gt;0,'(4)'!$R190,"")</f>
        <v/>
      </c>
      <c r="P243" s="116" t="str">
        <f>IF('(5)'!$R190&lt;&gt;0,'(5)'!$R190,"")</f>
        <v/>
      </c>
      <c r="Q243" s="116" t="str">
        <f>IF('(6)'!$R190&lt;&gt;0,'(6)'!$R190,"")</f>
        <v/>
      </c>
      <c r="R243" s="116" t="str">
        <f>IF('(7)'!$R190&lt;&gt;0,'(7)'!$R190,"")</f>
        <v/>
      </c>
      <c r="S243" s="116" t="str">
        <f>IF('(8)'!$R190&lt;&gt;0,'(8)'!$R190,"")</f>
        <v/>
      </c>
      <c r="T243" s="116" t="str">
        <f>IF('(9)'!$R190&lt;&gt;0,'(9)'!$R190,"")</f>
        <v/>
      </c>
      <c r="U243" s="116" t="str">
        <f>IF('(10)'!$R190&lt;&gt;0,'(10)'!$R190,"")</f>
        <v/>
      </c>
      <c r="V243" s="116" t="str">
        <f>IF('(11)'!$R190&lt;&gt;0,'(11)'!$R190,"")</f>
        <v/>
      </c>
      <c r="W243" s="116" t="str">
        <f>IF('(12)'!$R190&lt;&gt;0,'(12)'!$R190,"")</f>
        <v/>
      </c>
      <c r="X243" s="116" t="str">
        <f>IF('(13)'!$R190&lt;&gt;0,'(13)'!$R190,"")</f>
        <v/>
      </c>
      <c r="Y243" s="116" t="str">
        <f>IF('(14)'!$R190&lt;&gt;0,'(14)'!$R190,"")</f>
        <v/>
      </c>
      <c r="Z243" s="116" t="str">
        <f>IF('(15)'!$R190&lt;&gt;0,'(15)'!$R190,"")</f>
        <v/>
      </c>
      <c r="AA243" s="116" t="str">
        <f>IF('(16)'!$R190&lt;&gt;0,'(16)'!$R190,"")</f>
        <v/>
      </c>
      <c r="AB243" s="116" t="str">
        <f>IF('(17)'!$R190&lt;&gt;0,'(17)'!$R190,"")</f>
        <v/>
      </c>
      <c r="AC243" s="116" t="str">
        <f>IF('(18)'!$R190&lt;&gt;0,'(18)'!$R190,"")</f>
        <v/>
      </c>
      <c r="AD243" s="116" t="str">
        <f>IF('(19)'!$R190&lt;&gt;0,'(19)'!$R190,"")</f>
        <v/>
      </c>
      <c r="AE243" s="116" t="str">
        <f>IF('(20)'!$R190&lt;&gt;0,'(20)'!$R190,"")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IF('(1)'!$R196&lt;&gt;0,'(1)'!$R196,"")</f>
        <v/>
      </c>
      <c r="M249" s="116" t="str">
        <f>IF('(2)'!$R196&lt;&gt;0,'(2)'!$R196,"")</f>
        <v/>
      </c>
      <c r="N249" s="116" t="str">
        <f>IF('(3)'!$R196&lt;&gt;0,'(3)'!$R196,"")</f>
        <v/>
      </c>
      <c r="O249" s="116" t="str">
        <f>IF('(4)'!$R196&lt;&gt;0,'(4)'!$R196,"")</f>
        <v/>
      </c>
      <c r="P249" s="116" t="str">
        <f>IF('(5)'!$R196&lt;&gt;0,'(5)'!$R196,"")</f>
        <v/>
      </c>
      <c r="Q249" s="116" t="str">
        <f>IF('(6)'!$R196&lt;&gt;0,'(6)'!$R196,"")</f>
        <v/>
      </c>
      <c r="R249" s="116" t="str">
        <f>IF('(7)'!$R196&lt;&gt;0,'(7)'!$R196,"")</f>
        <v/>
      </c>
      <c r="S249" s="116" t="str">
        <f>IF('(8)'!$R196&lt;&gt;0,'(8)'!$R196,"")</f>
        <v/>
      </c>
      <c r="T249" s="116" t="str">
        <f>IF('(9)'!$R196&lt;&gt;0,'(9)'!$R196,"")</f>
        <v/>
      </c>
      <c r="U249" s="116" t="str">
        <f>IF('(10)'!$R196&lt;&gt;0,'(10)'!$R196,"")</f>
        <v/>
      </c>
      <c r="V249" s="116" t="str">
        <f>IF('(11)'!$R196&lt;&gt;0,'(11)'!$R196,"")</f>
        <v/>
      </c>
      <c r="W249" s="116" t="str">
        <f>IF('(12)'!$R196&lt;&gt;0,'(12)'!$R196,"")</f>
        <v/>
      </c>
      <c r="X249" s="116" t="str">
        <f>IF('(13)'!$R196&lt;&gt;0,'(13)'!$R196,"")</f>
        <v/>
      </c>
      <c r="Y249" s="116" t="str">
        <f>IF('(14)'!$R196&lt;&gt;0,'(14)'!$R196,"")</f>
        <v/>
      </c>
      <c r="Z249" s="116" t="str">
        <f>IF('(15)'!$R196&lt;&gt;0,'(15)'!$R196,"")</f>
        <v/>
      </c>
      <c r="AA249" s="116" t="str">
        <f>IF('(16)'!$R196&lt;&gt;0,'(16)'!$R196,"")</f>
        <v/>
      </c>
      <c r="AB249" s="116" t="str">
        <f>IF('(17)'!$R196&lt;&gt;0,'(17)'!$R196,"")</f>
        <v/>
      </c>
      <c r="AC249" s="116" t="str">
        <f>IF('(18)'!$R196&lt;&gt;0,'(18)'!$R196,"")</f>
        <v/>
      </c>
      <c r="AD249" s="116" t="str">
        <f>IF('(19)'!$R196&lt;&gt;0,'(19)'!$R196,"")</f>
        <v/>
      </c>
      <c r="AE249" s="116" t="str">
        <f>IF('(20)'!$R196&lt;&gt;0,'(20)'!$R196,"")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IF('(1)'!$R197&lt;&gt;0,'(1)'!$R197,"")</f>
        <v/>
      </c>
      <c r="M250" s="116" t="str">
        <f>IF('(2)'!$R197&lt;&gt;0,'(2)'!$R197,"")</f>
        <v/>
      </c>
      <c r="N250" s="116" t="str">
        <f>IF('(3)'!$R197&lt;&gt;0,'(3)'!$R197,"")</f>
        <v/>
      </c>
      <c r="O250" s="116" t="str">
        <f>IF('(4)'!$R197&lt;&gt;0,'(4)'!$R197,"")</f>
        <v/>
      </c>
      <c r="P250" s="116" t="str">
        <f>IF('(5)'!$R197&lt;&gt;0,'(5)'!$R197,"")</f>
        <v/>
      </c>
      <c r="Q250" s="116" t="str">
        <f>IF('(6)'!$R197&lt;&gt;0,'(6)'!$R197,"")</f>
        <v/>
      </c>
      <c r="R250" s="116" t="str">
        <f>IF('(7)'!$R197&lt;&gt;0,'(7)'!$R197,"")</f>
        <v/>
      </c>
      <c r="S250" s="116" t="str">
        <f>IF('(8)'!$R197&lt;&gt;0,'(8)'!$R197,"")</f>
        <v/>
      </c>
      <c r="T250" s="116" t="str">
        <f>IF('(9)'!$R197&lt;&gt;0,'(9)'!$R197,"")</f>
        <v/>
      </c>
      <c r="U250" s="116" t="str">
        <f>IF('(10)'!$R197&lt;&gt;0,'(10)'!$R197,"")</f>
        <v/>
      </c>
      <c r="V250" s="116" t="str">
        <f>IF('(11)'!$R197&lt;&gt;0,'(11)'!$R197,"")</f>
        <v/>
      </c>
      <c r="W250" s="116" t="str">
        <f>IF('(12)'!$R197&lt;&gt;0,'(12)'!$R197,"")</f>
        <v/>
      </c>
      <c r="X250" s="116" t="str">
        <f>IF('(13)'!$R197&lt;&gt;0,'(13)'!$R197,"")</f>
        <v/>
      </c>
      <c r="Y250" s="116" t="str">
        <f>IF('(14)'!$R197&lt;&gt;0,'(14)'!$R197,"")</f>
        <v/>
      </c>
      <c r="Z250" s="116" t="str">
        <f>IF('(15)'!$R197&lt;&gt;0,'(15)'!$R197,"")</f>
        <v/>
      </c>
      <c r="AA250" s="116" t="str">
        <f>IF('(16)'!$R197&lt;&gt;0,'(16)'!$R197,"")</f>
        <v/>
      </c>
      <c r="AB250" s="116" t="str">
        <f>IF('(17)'!$R197&lt;&gt;0,'(17)'!$R197,"")</f>
        <v/>
      </c>
      <c r="AC250" s="116" t="str">
        <f>IF('(18)'!$R197&lt;&gt;0,'(18)'!$R197,"")</f>
        <v/>
      </c>
      <c r="AD250" s="116" t="str">
        <f>IF('(19)'!$R197&lt;&gt;0,'(19)'!$R197,"")</f>
        <v/>
      </c>
      <c r="AE250" s="116" t="str">
        <f>IF('(20)'!$R197&lt;&gt;0,'(20)'!$R197,"")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IF('(1)'!$R198&lt;&gt;0,'(1)'!$R198,"")</f>
        <v/>
      </c>
      <c r="M251" s="116" t="str">
        <f>IF('(2)'!$R198&lt;&gt;0,'(2)'!$R198,"")</f>
        <v/>
      </c>
      <c r="N251" s="116" t="str">
        <f>IF('(3)'!$R198&lt;&gt;0,'(3)'!$R198,"")</f>
        <v/>
      </c>
      <c r="O251" s="116" t="str">
        <f>IF('(4)'!$R198&lt;&gt;0,'(4)'!$R198,"")</f>
        <v/>
      </c>
      <c r="P251" s="116" t="str">
        <f>IF('(5)'!$R198&lt;&gt;0,'(5)'!$R198,"")</f>
        <v/>
      </c>
      <c r="Q251" s="116" t="str">
        <f>IF('(6)'!$R198&lt;&gt;0,'(6)'!$R198,"")</f>
        <v/>
      </c>
      <c r="R251" s="116" t="str">
        <f>IF('(7)'!$R198&lt;&gt;0,'(7)'!$R198,"")</f>
        <v/>
      </c>
      <c r="S251" s="116" t="str">
        <f>IF('(8)'!$R198&lt;&gt;0,'(8)'!$R198,"")</f>
        <v/>
      </c>
      <c r="T251" s="116" t="str">
        <f>IF('(9)'!$R198&lt;&gt;0,'(9)'!$R198,"")</f>
        <v/>
      </c>
      <c r="U251" s="116" t="str">
        <f>IF('(10)'!$R198&lt;&gt;0,'(10)'!$R198,"")</f>
        <v/>
      </c>
      <c r="V251" s="116" t="str">
        <f>IF('(11)'!$R198&lt;&gt;0,'(11)'!$R198,"")</f>
        <v/>
      </c>
      <c r="W251" s="116" t="str">
        <f>IF('(12)'!$R198&lt;&gt;0,'(12)'!$R198,"")</f>
        <v/>
      </c>
      <c r="X251" s="116" t="str">
        <f>IF('(13)'!$R198&lt;&gt;0,'(13)'!$R198,"")</f>
        <v/>
      </c>
      <c r="Y251" s="116" t="str">
        <f>IF('(14)'!$R198&lt;&gt;0,'(14)'!$R198,"")</f>
        <v/>
      </c>
      <c r="Z251" s="116" t="str">
        <f>IF('(15)'!$R198&lt;&gt;0,'(15)'!$R198,"")</f>
        <v/>
      </c>
      <c r="AA251" s="116" t="str">
        <f>IF('(16)'!$R198&lt;&gt;0,'(16)'!$R198,"")</f>
        <v/>
      </c>
      <c r="AB251" s="116" t="str">
        <f>IF('(17)'!$R198&lt;&gt;0,'(17)'!$R198,"")</f>
        <v/>
      </c>
      <c r="AC251" s="116" t="str">
        <f>IF('(18)'!$R198&lt;&gt;0,'(18)'!$R198,"")</f>
        <v/>
      </c>
      <c r="AD251" s="116" t="str">
        <f>IF('(19)'!$R198&lt;&gt;0,'(19)'!$R198,"")</f>
        <v/>
      </c>
      <c r="AE251" s="116" t="str">
        <f>IF('(20)'!$R198&lt;&gt;0,'(20)'!$R198,"")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IF('(1)'!$R199&lt;&gt;0,'(1)'!$R199,"")</f>
        <v/>
      </c>
      <c r="M252" s="116" t="str">
        <f>IF('(2)'!$R199&lt;&gt;0,'(2)'!$R199,"")</f>
        <v/>
      </c>
      <c r="N252" s="116" t="str">
        <f>IF('(3)'!$R199&lt;&gt;0,'(3)'!$R199,"")</f>
        <v/>
      </c>
      <c r="O252" s="116" t="str">
        <f>IF('(4)'!$R199&lt;&gt;0,'(4)'!$R199,"")</f>
        <v/>
      </c>
      <c r="P252" s="116" t="str">
        <f>IF('(5)'!$R199&lt;&gt;0,'(5)'!$R199,"")</f>
        <v/>
      </c>
      <c r="Q252" s="116" t="str">
        <f>IF('(6)'!$R199&lt;&gt;0,'(6)'!$R199,"")</f>
        <v/>
      </c>
      <c r="R252" s="116" t="str">
        <f>IF('(7)'!$R199&lt;&gt;0,'(7)'!$R199,"")</f>
        <v/>
      </c>
      <c r="S252" s="116" t="str">
        <f>IF('(8)'!$R199&lt;&gt;0,'(8)'!$R199,"")</f>
        <v/>
      </c>
      <c r="T252" s="116" t="str">
        <f>IF('(9)'!$R199&lt;&gt;0,'(9)'!$R199,"")</f>
        <v/>
      </c>
      <c r="U252" s="116" t="str">
        <f>IF('(10)'!$R199&lt;&gt;0,'(10)'!$R199,"")</f>
        <v/>
      </c>
      <c r="V252" s="116" t="str">
        <f>IF('(11)'!$R199&lt;&gt;0,'(11)'!$R199,"")</f>
        <v/>
      </c>
      <c r="W252" s="116" t="str">
        <f>IF('(12)'!$R199&lt;&gt;0,'(12)'!$R199,"")</f>
        <v/>
      </c>
      <c r="X252" s="116" t="str">
        <f>IF('(13)'!$R199&lt;&gt;0,'(13)'!$R199,"")</f>
        <v/>
      </c>
      <c r="Y252" s="116" t="str">
        <f>IF('(14)'!$R199&lt;&gt;0,'(14)'!$R199,"")</f>
        <v/>
      </c>
      <c r="Z252" s="116" t="str">
        <f>IF('(15)'!$R199&lt;&gt;0,'(15)'!$R199,"")</f>
        <v/>
      </c>
      <c r="AA252" s="116" t="str">
        <f>IF('(16)'!$R199&lt;&gt;0,'(16)'!$R199,"")</f>
        <v/>
      </c>
      <c r="AB252" s="116" t="str">
        <f>IF('(17)'!$R199&lt;&gt;0,'(17)'!$R199,"")</f>
        <v/>
      </c>
      <c r="AC252" s="116" t="str">
        <f>IF('(18)'!$R199&lt;&gt;0,'(18)'!$R199,"")</f>
        <v/>
      </c>
      <c r="AD252" s="116" t="str">
        <f>IF('(19)'!$R199&lt;&gt;0,'(19)'!$R199,"")</f>
        <v/>
      </c>
      <c r="AE252" s="116" t="str">
        <f>IF('(20)'!$R199&lt;&gt;0,'(20)'!$R199,"")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IF('(1)'!$R203&lt;&gt;0,'(1)'!$R203,"")</f>
        <v/>
      </c>
      <c r="M256" s="116" t="str">
        <f>IF('(2)'!$R203&lt;&gt;0,'(2)'!$R203,"")</f>
        <v/>
      </c>
      <c r="N256" s="116" t="str">
        <f>IF('(3)'!$R203&lt;&gt;0,'(3)'!$R203,"")</f>
        <v/>
      </c>
      <c r="O256" s="116" t="str">
        <f>IF('(4)'!$R203&lt;&gt;0,'(4)'!$R203,"")</f>
        <v/>
      </c>
      <c r="P256" s="116" t="str">
        <f>IF('(5)'!$R203&lt;&gt;0,'(5)'!$R203,"")</f>
        <v/>
      </c>
      <c r="Q256" s="116" t="str">
        <f>IF('(6)'!$R203&lt;&gt;0,'(6)'!$R203,"")</f>
        <v/>
      </c>
      <c r="R256" s="116" t="str">
        <f>IF('(7)'!$R203&lt;&gt;0,'(7)'!$R203,"")</f>
        <v/>
      </c>
      <c r="S256" s="116" t="str">
        <f>IF('(8)'!$R203&lt;&gt;0,'(8)'!$R203,"")</f>
        <v/>
      </c>
      <c r="T256" s="116" t="str">
        <f>IF('(9)'!$R203&lt;&gt;0,'(9)'!$R203,"")</f>
        <v/>
      </c>
      <c r="U256" s="116" t="str">
        <f>IF('(10)'!$R203&lt;&gt;0,'(10)'!$R203,"")</f>
        <v/>
      </c>
      <c r="V256" s="116" t="str">
        <f>IF('(11)'!$R203&lt;&gt;0,'(11)'!$R203,"")</f>
        <v/>
      </c>
      <c r="W256" s="116" t="str">
        <f>IF('(12)'!$R203&lt;&gt;0,'(12)'!$R203,"")</f>
        <v/>
      </c>
      <c r="X256" s="116" t="str">
        <f>IF('(13)'!$R203&lt;&gt;0,'(13)'!$R203,"")</f>
        <v/>
      </c>
      <c r="Y256" s="116" t="str">
        <f>IF('(14)'!$R203&lt;&gt;0,'(14)'!$R203,"")</f>
        <v/>
      </c>
      <c r="Z256" s="116" t="str">
        <f>IF('(15)'!$R203&lt;&gt;0,'(15)'!$R203,"")</f>
        <v/>
      </c>
      <c r="AA256" s="116" t="str">
        <f>IF('(16)'!$R203&lt;&gt;0,'(16)'!$R203,"")</f>
        <v/>
      </c>
      <c r="AB256" s="116" t="str">
        <f>IF('(17)'!$R203&lt;&gt;0,'(17)'!$R203,"")</f>
        <v/>
      </c>
      <c r="AC256" s="116" t="str">
        <f>IF('(18)'!$R203&lt;&gt;0,'(18)'!$R203,"")</f>
        <v/>
      </c>
      <c r="AD256" s="116" t="str">
        <f>IF('(19)'!$R203&lt;&gt;0,'(19)'!$R203,"")</f>
        <v/>
      </c>
      <c r="AE256" s="116" t="str">
        <f>IF('(20)'!$R203&lt;&gt;0,'(20)'!$R203,"")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IF('(1)'!$R204&lt;&gt;0,'(1)'!$R204,"")</f>
        <v/>
      </c>
      <c r="M257" s="116" t="str">
        <f>IF('(2)'!$R204&lt;&gt;0,'(2)'!$R204,"")</f>
        <v/>
      </c>
      <c r="N257" s="116" t="str">
        <f>IF('(3)'!$R204&lt;&gt;0,'(3)'!$R204,"")</f>
        <v/>
      </c>
      <c r="O257" s="116" t="str">
        <f>IF('(4)'!$R204&lt;&gt;0,'(4)'!$R204,"")</f>
        <v/>
      </c>
      <c r="P257" s="116" t="str">
        <f>IF('(5)'!$R204&lt;&gt;0,'(5)'!$R204,"")</f>
        <v/>
      </c>
      <c r="Q257" s="116" t="str">
        <f>IF('(6)'!$R204&lt;&gt;0,'(6)'!$R204,"")</f>
        <v/>
      </c>
      <c r="R257" s="116" t="str">
        <f>IF('(7)'!$R204&lt;&gt;0,'(7)'!$R204,"")</f>
        <v/>
      </c>
      <c r="S257" s="116" t="str">
        <f>IF('(8)'!$R204&lt;&gt;0,'(8)'!$R204,"")</f>
        <v/>
      </c>
      <c r="T257" s="116" t="str">
        <f>IF('(9)'!$R204&lt;&gt;0,'(9)'!$R204,"")</f>
        <v/>
      </c>
      <c r="U257" s="116" t="str">
        <f>IF('(10)'!$R204&lt;&gt;0,'(10)'!$R204,"")</f>
        <v/>
      </c>
      <c r="V257" s="116" t="str">
        <f>IF('(11)'!$R204&lt;&gt;0,'(11)'!$R204,"")</f>
        <v/>
      </c>
      <c r="W257" s="116" t="str">
        <f>IF('(12)'!$R204&lt;&gt;0,'(12)'!$R204,"")</f>
        <v/>
      </c>
      <c r="X257" s="116" t="str">
        <f>IF('(13)'!$R204&lt;&gt;0,'(13)'!$R204,"")</f>
        <v/>
      </c>
      <c r="Y257" s="116" t="str">
        <f>IF('(14)'!$R204&lt;&gt;0,'(14)'!$R204,"")</f>
        <v/>
      </c>
      <c r="Z257" s="116" t="str">
        <f>IF('(15)'!$R204&lt;&gt;0,'(15)'!$R204,"")</f>
        <v/>
      </c>
      <c r="AA257" s="116" t="str">
        <f>IF('(16)'!$R204&lt;&gt;0,'(16)'!$R204,"")</f>
        <v/>
      </c>
      <c r="AB257" s="116" t="str">
        <f>IF('(17)'!$R204&lt;&gt;0,'(17)'!$R204,"")</f>
        <v/>
      </c>
      <c r="AC257" s="116" t="str">
        <f>IF('(18)'!$R204&lt;&gt;0,'(18)'!$R204,"")</f>
        <v/>
      </c>
      <c r="AD257" s="116" t="str">
        <f>IF('(19)'!$R204&lt;&gt;0,'(19)'!$R204,"")</f>
        <v/>
      </c>
      <c r="AE257" s="116" t="str">
        <f>IF('(20)'!$R204&lt;&gt;0,'(20)'!$R204,"")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IF('(1)'!$R205&lt;&gt;0,'(1)'!$R205,"")</f>
        <v/>
      </c>
      <c r="M258" s="116" t="str">
        <f>IF('(2)'!$R205&lt;&gt;0,'(2)'!$R205,"")</f>
        <v/>
      </c>
      <c r="N258" s="116" t="str">
        <f>IF('(3)'!$R205&lt;&gt;0,'(3)'!$R205,"")</f>
        <v/>
      </c>
      <c r="O258" s="116" t="str">
        <f>IF('(4)'!$R205&lt;&gt;0,'(4)'!$R205,"")</f>
        <v/>
      </c>
      <c r="P258" s="116" t="str">
        <f>IF('(5)'!$R205&lt;&gt;0,'(5)'!$R205,"")</f>
        <v/>
      </c>
      <c r="Q258" s="116" t="str">
        <f>IF('(6)'!$R205&lt;&gt;0,'(6)'!$R205,"")</f>
        <v/>
      </c>
      <c r="R258" s="116" t="str">
        <f>IF('(7)'!$R205&lt;&gt;0,'(7)'!$R205,"")</f>
        <v/>
      </c>
      <c r="S258" s="116" t="str">
        <f>IF('(8)'!$R205&lt;&gt;0,'(8)'!$R205,"")</f>
        <v/>
      </c>
      <c r="T258" s="116" t="str">
        <f>IF('(9)'!$R205&lt;&gt;0,'(9)'!$R205,"")</f>
        <v/>
      </c>
      <c r="U258" s="116" t="str">
        <f>IF('(10)'!$R205&lt;&gt;0,'(10)'!$R205,"")</f>
        <v/>
      </c>
      <c r="V258" s="116" t="str">
        <f>IF('(11)'!$R205&lt;&gt;0,'(11)'!$R205,"")</f>
        <v/>
      </c>
      <c r="W258" s="116" t="str">
        <f>IF('(12)'!$R205&lt;&gt;0,'(12)'!$R205,"")</f>
        <v/>
      </c>
      <c r="X258" s="116" t="str">
        <f>IF('(13)'!$R205&lt;&gt;0,'(13)'!$R205,"")</f>
        <v/>
      </c>
      <c r="Y258" s="116" t="str">
        <f>IF('(14)'!$R205&lt;&gt;0,'(14)'!$R205,"")</f>
        <v/>
      </c>
      <c r="Z258" s="116" t="str">
        <f>IF('(15)'!$R205&lt;&gt;0,'(15)'!$R205,"")</f>
        <v/>
      </c>
      <c r="AA258" s="116" t="str">
        <f>IF('(16)'!$R205&lt;&gt;0,'(16)'!$R205,"")</f>
        <v/>
      </c>
      <c r="AB258" s="116" t="str">
        <f>IF('(17)'!$R205&lt;&gt;0,'(17)'!$R205,"")</f>
        <v/>
      </c>
      <c r="AC258" s="116" t="str">
        <f>IF('(18)'!$R205&lt;&gt;0,'(18)'!$R205,"")</f>
        <v/>
      </c>
      <c r="AD258" s="116" t="str">
        <f>IF('(19)'!$R205&lt;&gt;0,'(19)'!$R205,"")</f>
        <v/>
      </c>
      <c r="AE258" s="116" t="str">
        <f>IF('(20)'!$R205&lt;&gt;0,'(20)'!$R205,"")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IF('(1)'!$R206&lt;&gt;0,'(1)'!$R206,"")</f>
        <v/>
      </c>
      <c r="M259" s="116" t="str">
        <f>IF('(2)'!$R206&lt;&gt;0,'(2)'!$R206,"")</f>
        <v/>
      </c>
      <c r="N259" s="116" t="str">
        <f>IF('(3)'!$R206&lt;&gt;0,'(3)'!$R206,"")</f>
        <v/>
      </c>
      <c r="O259" s="116" t="str">
        <f>IF('(4)'!$R206&lt;&gt;0,'(4)'!$R206,"")</f>
        <v/>
      </c>
      <c r="P259" s="116" t="str">
        <f>IF('(5)'!$R206&lt;&gt;0,'(5)'!$R206,"")</f>
        <v/>
      </c>
      <c r="Q259" s="116" t="str">
        <f>IF('(6)'!$R206&lt;&gt;0,'(6)'!$R206,"")</f>
        <v/>
      </c>
      <c r="R259" s="116" t="str">
        <f>IF('(7)'!$R206&lt;&gt;0,'(7)'!$R206,"")</f>
        <v/>
      </c>
      <c r="S259" s="116" t="str">
        <f>IF('(8)'!$R206&lt;&gt;0,'(8)'!$R206,"")</f>
        <v/>
      </c>
      <c r="T259" s="116" t="str">
        <f>IF('(9)'!$R206&lt;&gt;0,'(9)'!$R206,"")</f>
        <v/>
      </c>
      <c r="U259" s="116" t="str">
        <f>IF('(10)'!$R206&lt;&gt;0,'(10)'!$R206,"")</f>
        <v/>
      </c>
      <c r="V259" s="116" t="str">
        <f>IF('(11)'!$R206&lt;&gt;0,'(11)'!$R206,"")</f>
        <v/>
      </c>
      <c r="W259" s="116" t="str">
        <f>IF('(12)'!$R206&lt;&gt;0,'(12)'!$R206,"")</f>
        <v/>
      </c>
      <c r="X259" s="116" t="str">
        <f>IF('(13)'!$R206&lt;&gt;0,'(13)'!$R206,"")</f>
        <v/>
      </c>
      <c r="Y259" s="116" t="str">
        <f>IF('(14)'!$R206&lt;&gt;0,'(14)'!$R206,"")</f>
        <v/>
      </c>
      <c r="Z259" s="116" t="str">
        <f>IF('(15)'!$R206&lt;&gt;0,'(15)'!$R206,"")</f>
        <v/>
      </c>
      <c r="AA259" s="116" t="str">
        <f>IF('(16)'!$R206&lt;&gt;0,'(16)'!$R206,"")</f>
        <v/>
      </c>
      <c r="AB259" s="116" t="str">
        <f>IF('(17)'!$R206&lt;&gt;0,'(17)'!$R206,"")</f>
        <v/>
      </c>
      <c r="AC259" s="116" t="str">
        <f>IF('(18)'!$R206&lt;&gt;0,'(18)'!$R206,"")</f>
        <v/>
      </c>
      <c r="AD259" s="116" t="str">
        <f>IF('(19)'!$R206&lt;&gt;0,'(19)'!$R206,"")</f>
        <v/>
      </c>
      <c r="AE259" s="116" t="str">
        <f>IF('(20)'!$R206&lt;&gt;0,'(20)'!$R206,"")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IF('(1)'!$R207&lt;&gt;0,'(1)'!$R207,"")</f>
        <v/>
      </c>
      <c r="M260" s="116" t="str">
        <f>IF('(2)'!$R207&lt;&gt;0,'(2)'!$R207,"")</f>
        <v/>
      </c>
      <c r="N260" s="116" t="str">
        <f>IF('(3)'!$R207&lt;&gt;0,'(3)'!$R207,"")</f>
        <v/>
      </c>
      <c r="O260" s="116" t="str">
        <f>IF('(4)'!$R207&lt;&gt;0,'(4)'!$R207,"")</f>
        <v/>
      </c>
      <c r="P260" s="116" t="str">
        <f>IF('(5)'!$R207&lt;&gt;0,'(5)'!$R207,"")</f>
        <v/>
      </c>
      <c r="Q260" s="116" t="str">
        <f>IF('(6)'!$R207&lt;&gt;0,'(6)'!$R207,"")</f>
        <v/>
      </c>
      <c r="R260" s="116" t="str">
        <f>IF('(7)'!$R207&lt;&gt;0,'(7)'!$R207,"")</f>
        <v/>
      </c>
      <c r="S260" s="116" t="str">
        <f>IF('(8)'!$R207&lt;&gt;0,'(8)'!$R207,"")</f>
        <v/>
      </c>
      <c r="T260" s="116" t="str">
        <f>IF('(9)'!$R207&lt;&gt;0,'(9)'!$R207,"")</f>
        <v/>
      </c>
      <c r="U260" s="116" t="str">
        <f>IF('(10)'!$R207&lt;&gt;0,'(10)'!$R207,"")</f>
        <v/>
      </c>
      <c r="V260" s="116" t="str">
        <f>IF('(11)'!$R207&lt;&gt;0,'(11)'!$R207,"")</f>
        <v/>
      </c>
      <c r="W260" s="116" t="str">
        <f>IF('(12)'!$R207&lt;&gt;0,'(12)'!$R207,"")</f>
        <v/>
      </c>
      <c r="X260" s="116" t="str">
        <f>IF('(13)'!$R207&lt;&gt;0,'(13)'!$R207,"")</f>
        <v/>
      </c>
      <c r="Y260" s="116" t="str">
        <f>IF('(14)'!$R207&lt;&gt;0,'(14)'!$R207,"")</f>
        <v/>
      </c>
      <c r="Z260" s="116" t="str">
        <f>IF('(15)'!$R207&lt;&gt;0,'(15)'!$R207,"")</f>
        <v/>
      </c>
      <c r="AA260" s="116" t="str">
        <f>IF('(16)'!$R207&lt;&gt;0,'(16)'!$R207,"")</f>
        <v/>
      </c>
      <c r="AB260" s="116" t="str">
        <f>IF('(17)'!$R207&lt;&gt;0,'(17)'!$R207,"")</f>
        <v/>
      </c>
      <c r="AC260" s="116" t="str">
        <f>IF('(18)'!$R207&lt;&gt;0,'(18)'!$R207,"")</f>
        <v/>
      </c>
      <c r="AD260" s="116" t="str">
        <f>IF('(19)'!$R207&lt;&gt;0,'(19)'!$R207,"")</f>
        <v/>
      </c>
      <c r="AE260" s="116" t="str">
        <f>IF('(20)'!$R207&lt;&gt;0,'(20)'!$R207,"")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IF('(1)'!$R208&lt;&gt;0,'(1)'!$R208,"")</f>
        <v/>
      </c>
      <c r="M261" s="116" t="str">
        <f>IF('(2)'!$R208&lt;&gt;0,'(2)'!$R208,"")</f>
        <v/>
      </c>
      <c r="N261" s="116" t="str">
        <f>IF('(3)'!$R208&lt;&gt;0,'(3)'!$R208,"")</f>
        <v/>
      </c>
      <c r="O261" s="116" t="str">
        <f>IF('(4)'!$R208&lt;&gt;0,'(4)'!$R208,"")</f>
        <v/>
      </c>
      <c r="P261" s="116" t="str">
        <f>IF('(5)'!$R208&lt;&gt;0,'(5)'!$R208,"")</f>
        <v/>
      </c>
      <c r="Q261" s="116" t="str">
        <f>IF('(6)'!$R208&lt;&gt;0,'(6)'!$R208,"")</f>
        <v/>
      </c>
      <c r="R261" s="116" t="str">
        <f>IF('(7)'!$R208&lt;&gt;0,'(7)'!$R208,"")</f>
        <v/>
      </c>
      <c r="S261" s="116" t="str">
        <f>IF('(8)'!$R208&lt;&gt;0,'(8)'!$R208,"")</f>
        <v/>
      </c>
      <c r="T261" s="116" t="str">
        <f>IF('(9)'!$R208&lt;&gt;0,'(9)'!$R208,"")</f>
        <v/>
      </c>
      <c r="U261" s="116" t="str">
        <f>IF('(10)'!$R208&lt;&gt;0,'(10)'!$R208,"")</f>
        <v/>
      </c>
      <c r="V261" s="116" t="str">
        <f>IF('(11)'!$R208&lt;&gt;0,'(11)'!$R208,"")</f>
        <v/>
      </c>
      <c r="W261" s="116" t="str">
        <f>IF('(12)'!$R208&lt;&gt;0,'(12)'!$R208,"")</f>
        <v/>
      </c>
      <c r="X261" s="116" t="str">
        <f>IF('(13)'!$R208&lt;&gt;0,'(13)'!$R208,"")</f>
        <v/>
      </c>
      <c r="Y261" s="116" t="str">
        <f>IF('(14)'!$R208&lt;&gt;0,'(14)'!$R208,"")</f>
        <v/>
      </c>
      <c r="Z261" s="116" t="str">
        <f>IF('(15)'!$R208&lt;&gt;0,'(15)'!$R208,"")</f>
        <v/>
      </c>
      <c r="AA261" s="116" t="str">
        <f>IF('(16)'!$R208&lt;&gt;0,'(16)'!$R208,"")</f>
        <v/>
      </c>
      <c r="AB261" s="116" t="str">
        <f>IF('(17)'!$R208&lt;&gt;0,'(17)'!$R208,"")</f>
        <v/>
      </c>
      <c r="AC261" s="116" t="str">
        <f>IF('(18)'!$R208&lt;&gt;0,'(18)'!$R208,"")</f>
        <v/>
      </c>
      <c r="AD261" s="116" t="str">
        <f>IF('(19)'!$R208&lt;&gt;0,'(19)'!$R208,"")</f>
        <v/>
      </c>
      <c r="AE261" s="116" t="str">
        <f>IF('(20)'!$R208&lt;&gt;0,'(20)'!$R208,"")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IF('(1)'!$R209&lt;&gt;0,'(1)'!$R209,"")</f>
        <v/>
      </c>
      <c r="M262" s="116" t="str">
        <f>IF('(2)'!$R209&lt;&gt;0,'(2)'!$R209,"")</f>
        <v/>
      </c>
      <c r="N262" s="116" t="str">
        <f>IF('(3)'!$R209&lt;&gt;0,'(3)'!$R209,"")</f>
        <v/>
      </c>
      <c r="O262" s="116" t="str">
        <f>IF('(4)'!$R209&lt;&gt;0,'(4)'!$R209,"")</f>
        <v/>
      </c>
      <c r="P262" s="116" t="str">
        <f>IF('(5)'!$R209&lt;&gt;0,'(5)'!$R209,"")</f>
        <v/>
      </c>
      <c r="Q262" s="116" t="str">
        <f>IF('(6)'!$R209&lt;&gt;0,'(6)'!$R209,"")</f>
        <v/>
      </c>
      <c r="R262" s="116" t="str">
        <f>IF('(7)'!$R209&lt;&gt;0,'(7)'!$R209,"")</f>
        <v/>
      </c>
      <c r="S262" s="116" t="str">
        <f>IF('(8)'!$R209&lt;&gt;0,'(8)'!$R209,"")</f>
        <v/>
      </c>
      <c r="T262" s="116" t="str">
        <f>IF('(9)'!$R209&lt;&gt;0,'(9)'!$R209,"")</f>
        <v/>
      </c>
      <c r="U262" s="116" t="str">
        <f>IF('(10)'!$R209&lt;&gt;0,'(10)'!$R209,"")</f>
        <v/>
      </c>
      <c r="V262" s="116" t="str">
        <f>IF('(11)'!$R209&lt;&gt;0,'(11)'!$R209,"")</f>
        <v/>
      </c>
      <c r="W262" s="116" t="str">
        <f>IF('(12)'!$R209&lt;&gt;0,'(12)'!$R209,"")</f>
        <v/>
      </c>
      <c r="X262" s="116" t="str">
        <f>IF('(13)'!$R209&lt;&gt;0,'(13)'!$R209,"")</f>
        <v/>
      </c>
      <c r="Y262" s="116" t="str">
        <f>IF('(14)'!$R209&lt;&gt;0,'(14)'!$R209,"")</f>
        <v/>
      </c>
      <c r="Z262" s="116" t="str">
        <f>IF('(15)'!$R209&lt;&gt;0,'(15)'!$R209,"")</f>
        <v/>
      </c>
      <c r="AA262" s="116" t="str">
        <f>IF('(16)'!$R209&lt;&gt;0,'(16)'!$R209,"")</f>
        <v/>
      </c>
      <c r="AB262" s="116" t="str">
        <f>IF('(17)'!$R209&lt;&gt;0,'(17)'!$R209,"")</f>
        <v/>
      </c>
      <c r="AC262" s="116" t="str">
        <f>IF('(18)'!$R209&lt;&gt;0,'(18)'!$R209,"")</f>
        <v/>
      </c>
      <c r="AD262" s="116" t="str">
        <f>IF('(19)'!$R209&lt;&gt;0,'(19)'!$R209,"")</f>
        <v/>
      </c>
      <c r="AE262" s="116" t="str">
        <f>IF('(20)'!$R209&lt;&gt;0,'(20)'!$R209,"")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IF('(1)'!$R210&lt;&gt;0,'(1)'!$R210,"")</f>
        <v/>
      </c>
      <c r="M263" s="116" t="str">
        <f>IF('(2)'!$R210&lt;&gt;0,'(2)'!$R210,"")</f>
        <v/>
      </c>
      <c r="N263" s="116" t="str">
        <f>IF('(3)'!$R210&lt;&gt;0,'(3)'!$R210,"")</f>
        <v/>
      </c>
      <c r="O263" s="116" t="str">
        <f>IF('(4)'!$R210&lt;&gt;0,'(4)'!$R210,"")</f>
        <v/>
      </c>
      <c r="P263" s="116" t="str">
        <f>IF('(5)'!$R210&lt;&gt;0,'(5)'!$R210,"")</f>
        <v/>
      </c>
      <c r="Q263" s="116" t="str">
        <f>IF('(6)'!$R210&lt;&gt;0,'(6)'!$R210,"")</f>
        <v/>
      </c>
      <c r="R263" s="116" t="str">
        <f>IF('(7)'!$R210&lt;&gt;0,'(7)'!$R210,"")</f>
        <v/>
      </c>
      <c r="S263" s="116" t="str">
        <f>IF('(8)'!$R210&lt;&gt;0,'(8)'!$R210,"")</f>
        <v/>
      </c>
      <c r="T263" s="116" t="str">
        <f>IF('(9)'!$R210&lt;&gt;0,'(9)'!$R210,"")</f>
        <v/>
      </c>
      <c r="U263" s="116" t="str">
        <f>IF('(10)'!$R210&lt;&gt;0,'(10)'!$R210,"")</f>
        <v/>
      </c>
      <c r="V263" s="116" t="str">
        <f>IF('(11)'!$R210&lt;&gt;0,'(11)'!$R210,"")</f>
        <v/>
      </c>
      <c r="W263" s="116" t="str">
        <f>IF('(12)'!$R210&lt;&gt;0,'(12)'!$R210,"")</f>
        <v/>
      </c>
      <c r="X263" s="116" t="str">
        <f>IF('(13)'!$R210&lt;&gt;0,'(13)'!$R210,"")</f>
        <v/>
      </c>
      <c r="Y263" s="116" t="str">
        <f>IF('(14)'!$R210&lt;&gt;0,'(14)'!$R210,"")</f>
        <v/>
      </c>
      <c r="Z263" s="116" t="str">
        <f>IF('(15)'!$R210&lt;&gt;0,'(15)'!$R210,"")</f>
        <v/>
      </c>
      <c r="AA263" s="116" t="str">
        <f>IF('(16)'!$R210&lt;&gt;0,'(16)'!$R210,"")</f>
        <v/>
      </c>
      <c r="AB263" s="116" t="str">
        <f>IF('(17)'!$R210&lt;&gt;0,'(17)'!$R210,"")</f>
        <v/>
      </c>
      <c r="AC263" s="116" t="str">
        <f>IF('(18)'!$R210&lt;&gt;0,'(18)'!$R210,"")</f>
        <v/>
      </c>
      <c r="AD263" s="116" t="str">
        <f>IF('(19)'!$R210&lt;&gt;0,'(19)'!$R210,"")</f>
        <v/>
      </c>
      <c r="AE263" s="116" t="str">
        <f>IF('(20)'!$R210&lt;&gt;0,'(20)'!$R210,"")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IF('(1)'!$R216&lt;&gt;0,'(1)'!$R216,"")</f>
        <v/>
      </c>
      <c r="M269" s="116" t="str">
        <f>IF('(2)'!$R216&lt;&gt;0,'(2)'!$R216,"")</f>
        <v/>
      </c>
      <c r="N269" s="116" t="str">
        <f>IF('(3)'!$R216&lt;&gt;0,'(3)'!$R216,"")</f>
        <v/>
      </c>
      <c r="O269" s="116" t="str">
        <f>IF('(4)'!$R216&lt;&gt;0,'(4)'!$R216,"")</f>
        <v/>
      </c>
      <c r="P269" s="116" t="str">
        <f>IF('(5)'!$R216&lt;&gt;0,'(5)'!$R216,"")</f>
        <v/>
      </c>
      <c r="Q269" s="116" t="str">
        <f>IF('(6)'!$R216&lt;&gt;0,'(6)'!$R216,"")</f>
        <v/>
      </c>
      <c r="R269" s="116" t="str">
        <f>IF('(7)'!$R216&lt;&gt;0,'(7)'!$R216,"")</f>
        <v/>
      </c>
      <c r="S269" s="116" t="str">
        <f>IF('(8)'!$R216&lt;&gt;0,'(8)'!$R216,"")</f>
        <v/>
      </c>
      <c r="T269" s="116" t="str">
        <f>IF('(9)'!$R216&lt;&gt;0,'(9)'!$R216,"")</f>
        <v/>
      </c>
      <c r="U269" s="116" t="str">
        <f>IF('(10)'!$R216&lt;&gt;0,'(10)'!$R216,"")</f>
        <v/>
      </c>
      <c r="V269" s="116" t="str">
        <f>IF('(11)'!$R216&lt;&gt;0,'(11)'!$R216,"")</f>
        <v/>
      </c>
      <c r="W269" s="116" t="str">
        <f>IF('(12)'!$R216&lt;&gt;0,'(12)'!$R216,"")</f>
        <v/>
      </c>
      <c r="X269" s="116" t="str">
        <f>IF('(13)'!$R216&lt;&gt;0,'(13)'!$R216,"")</f>
        <v/>
      </c>
      <c r="Y269" s="116" t="str">
        <f>IF('(14)'!$R216&lt;&gt;0,'(14)'!$R216,"")</f>
        <v/>
      </c>
      <c r="Z269" s="116" t="str">
        <f>IF('(15)'!$R216&lt;&gt;0,'(15)'!$R216,"")</f>
        <v/>
      </c>
      <c r="AA269" s="116" t="str">
        <f>IF('(16)'!$R216&lt;&gt;0,'(16)'!$R216,"")</f>
        <v/>
      </c>
      <c r="AB269" s="116" t="str">
        <f>IF('(17)'!$R216&lt;&gt;0,'(17)'!$R216,"")</f>
        <v/>
      </c>
      <c r="AC269" s="116" t="str">
        <f>IF('(18)'!$R216&lt;&gt;0,'(18)'!$R216,"")</f>
        <v/>
      </c>
      <c r="AD269" s="116" t="str">
        <f>IF('(19)'!$R216&lt;&gt;0,'(19)'!$R216,"")</f>
        <v/>
      </c>
      <c r="AE269" s="116" t="str">
        <f>IF('(20)'!$R216&lt;&gt;0,'(20)'!$R216,"")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IF('(1)'!$R217&lt;&gt;0,'(1)'!$R217,"")</f>
        <v/>
      </c>
      <c r="M270" s="116" t="str">
        <f>IF('(2)'!$R217&lt;&gt;0,'(2)'!$R217,"")</f>
        <v/>
      </c>
      <c r="N270" s="116" t="str">
        <f>IF('(3)'!$R217&lt;&gt;0,'(3)'!$R217,"")</f>
        <v/>
      </c>
      <c r="O270" s="116" t="str">
        <f>IF('(4)'!$R217&lt;&gt;0,'(4)'!$R217,"")</f>
        <v/>
      </c>
      <c r="P270" s="116" t="str">
        <f>IF('(5)'!$R217&lt;&gt;0,'(5)'!$R217,"")</f>
        <v/>
      </c>
      <c r="Q270" s="116" t="str">
        <f>IF('(6)'!$R217&lt;&gt;0,'(6)'!$R217,"")</f>
        <v/>
      </c>
      <c r="R270" s="116" t="str">
        <f>IF('(7)'!$R217&lt;&gt;0,'(7)'!$R217,"")</f>
        <v/>
      </c>
      <c r="S270" s="116" t="str">
        <f>IF('(8)'!$R217&lt;&gt;0,'(8)'!$R217,"")</f>
        <v/>
      </c>
      <c r="T270" s="116" t="str">
        <f>IF('(9)'!$R217&lt;&gt;0,'(9)'!$R217,"")</f>
        <v/>
      </c>
      <c r="U270" s="116" t="str">
        <f>IF('(10)'!$R217&lt;&gt;0,'(10)'!$R217,"")</f>
        <v/>
      </c>
      <c r="V270" s="116" t="str">
        <f>IF('(11)'!$R217&lt;&gt;0,'(11)'!$R217,"")</f>
        <v/>
      </c>
      <c r="W270" s="116" t="str">
        <f>IF('(12)'!$R217&lt;&gt;0,'(12)'!$R217,"")</f>
        <v/>
      </c>
      <c r="X270" s="116" t="str">
        <f>IF('(13)'!$R217&lt;&gt;0,'(13)'!$R217,"")</f>
        <v/>
      </c>
      <c r="Y270" s="116" t="str">
        <f>IF('(14)'!$R217&lt;&gt;0,'(14)'!$R217,"")</f>
        <v/>
      </c>
      <c r="Z270" s="116" t="str">
        <f>IF('(15)'!$R217&lt;&gt;0,'(15)'!$R217,"")</f>
        <v/>
      </c>
      <c r="AA270" s="116" t="str">
        <f>IF('(16)'!$R217&lt;&gt;0,'(16)'!$R217,"")</f>
        <v/>
      </c>
      <c r="AB270" s="116" t="str">
        <f>IF('(17)'!$R217&lt;&gt;0,'(17)'!$R217,"")</f>
        <v/>
      </c>
      <c r="AC270" s="116" t="str">
        <f>IF('(18)'!$R217&lt;&gt;0,'(18)'!$R217,"")</f>
        <v/>
      </c>
      <c r="AD270" s="116" t="str">
        <f>IF('(19)'!$R217&lt;&gt;0,'(19)'!$R217,"")</f>
        <v/>
      </c>
      <c r="AE270" s="116" t="str">
        <f>IF('(20)'!$R217&lt;&gt;0,'(20)'!$R217,"")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IF('(1)'!$R218&lt;&gt;0,'(1)'!$R218,"")</f>
        <v/>
      </c>
      <c r="M271" s="116" t="str">
        <f>IF('(2)'!$R218&lt;&gt;0,'(2)'!$R218,"")</f>
        <v/>
      </c>
      <c r="N271" s="116" t="str">
        <f>IF('(3)'!$R218&lt;&gt;0,'(3)'!$R218,"")</f>
        <v/>
      </c>
      <c r="O271" s="116" t="str">
        <f>IF('(4)'!$R218&lt;&gt;0,'(4)'!$R218,"")</f>
        <v/>
      </c>
      <c r="P271" s="116" t="str">
        <f>IF('(5)'!$R218&lt;&gt;0,'(5)'!$R218,"")</f>
        <v/>
      </c>
      <c r="Q271" s="116" t="str">
        <f>IF('(6)'!$R218&lt;&gt;0,'(6)'!$R218,"")</f>
        <v/>
      </c>
      <c r="R271" s="116" t="str">
        <f>IF('(7)'!$R218&lt;&gt;0,'(7)'!$R218,"")</f>
        <v/>
      </c>
      <c r="S271" s="116" t="str">
        <f>IF('(8)'!$R218&lt;&gt;0,'(8)'!$R218,"")</f>
        <v/>
      </c>
      <c r="T271" s="116" t="str">
        <f>IF('(9)'!$R218&lt;&gt;0,'(9)'!$R218,"")</f>
        <v/>
      </c>
      <c r="U271" s="116" t="str">
        <f>IF('(10)'!$R218&lt;&gt;0,'(10)'!$R218,"")</f>
        <v/>
      </c>
      <c r="V271" s="116" t="str">
        <f>IF('(11)'!$R218&lt;&gt;0,'(11)'!$R218,"")</f>
        <v/>
      </c>
      <c r="W271" s="116" t="str">
        <f>IF('(12)'!$R218&lt;&gt;0,'(12)'!$R218,"")</f>
        <v/>
      </c>
      <c r="X271" s="116" t="str">
        <f>IF('(13)'!$R218&lt;&gt;0,'(13)'!$R218,"")</f>
        <v/>
      </c>
      <c r="Y271" s="116" t="str">
        <f>IF('(14)'!$R218&lt;&gt;0,'(14)'!$R218,"")</f>
        <v/>
      </c>
      <c r="Z271" s="116" t="str">
        <f>IF('(15)'!$R218&lt;&gt;0,'(15)'!$R218,"")</f>
        <v/>
      </c>
      <c r="AA271" s="116" t="str">
        <f>IF('(16)'!$R218&lt;&gt;0,'(16)'!$R218,"")</f>
        <v/>
      </c>
      <c r="AB271" s="116" t="str">
        <f>IF('(17)'!$R218&lt;&gt;0,'(17)'!$R218,"")</f>
        <v/>
      </c>
      <c r="AC271" s="116" t="str">
        <f>IF('(18)'!$R218&lt;&gt;0,'(18)'!$R218,"")</f>
        <v/>
      </c>
      <c r="AD271" s="116" t="str">
        <f>IF('(19)'!$R218&lt;&gt;0,'(19)'!$R218,"")</f>
        <v/>
      </c>
      <c r="AE271" s="116" t="str">
        <f>IF('(20)'!$R218&lt;&gt;0,'(20)'!$R218,"")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IF('(1)'!$R222&lt;&gt;0,'(1)'!$R222,"")</f>
        <v/>
      </c>
      <c r="M275" s="116" t="str">
        <f>IF('(2)'!$R222&lt;&gt;0,'(2)'!$R222,"")</f>
        <v/>
      </c>
      <c r="N275" s="116" t="str">
        <f>IF('(3)'!$R222&lt;&gt;0,'(3)'!$R222,"")</f>
        <v/>
      </c>
      <c r="O275" s="116" t="str">
        <f>IF('(4)'!$R222&lt;&gt;0,'(4)'!$R222,"")</f>
        <v/>
      </c>
      <c r="P275" s="116" t="str">
        <f>IF('(5)'!$R222&lt;&gt;0,'(5)'!$R222,"")</f>
        <v/>
      </c>
      <c r="Q275" s="116" t="str">
        <f>IF('(6)'!$R222&lt;&gt;0,'(6)'!$R222,"")</f>
        <v/>
      </c>
      <c r="R275" s="116" t="str">
        <f>IF('(7)'!$R222&lt;&gt;0,'(7)'!$R222,"")</f>
        <v/>
      </c>
      <c r="S275" s="116" t="str">
        <f>IF('(8)'!$R222&lt;&gt;0,'(8)'!$R222,"")</f>
        <v/>
      </c>
      <c r="T275" s="116" t="str">
        <f>IF('(9)'!$R222&lt;&gt;0,'(9)'!$R222,"")</f>
        <v/>
      </c>
      <c r="U275" s="116" t="str">
        <f>IF('(10)'!$R222&lt;&gt;0,'(10)'!$R222,"")</f>
        <v/>
      </c>
      <c r="V275" s="116" t="str">
        <f>IF('(11)'!$R222&lt;&gt;0,'(11)'!$R222,"")</f>
        <v/>
      </c>
      <c r="W275" s="116" t="str">
        <f>IF('(12)'!$R222&lt;&gt;0,'(12)'!$R222,"")</f>
        <v/>
      </c>
      <c r="X275" s="116" t="str">
        <f>IF('(13)'!$R222&lt;&gt;0,'(13)'!$R222,"")</f>
        <v/>
      </c>
      <c r="Y275" s="116" t="str">
        <f>IF('(14)'!$R222&lt;&gt;0,'(14)'!$R222,"")</f>
        <v/>
      </c>
      <c r="Z275" s="116" t="str">
        <f>IF('(15)'!$R222&lt;&gt;0,'(15)'!$R222,"")</f>
        <v/>
      </c>
      <c r="AA275" s="116" t="str">
        <f>IF('(16)'!$R222&lt;&gt;0,'(16)'!$R222,"")</f>
        <v/>
      </c>
      <c r="AB275" s="116" t="str">
        <f>IF('(17)'!$R222&lt;&gt;0,'(17)'!$R222,"")</f>
        <v/>
      </c>
      <c r="AC275" s="116" t="str">
        <f>IF('(18)'!$R222&lt;&gt;0,'(18)'!$R222,"")</f>
        <v/>
      </c>
      <c r="AD275" s="116" t="str">
        <f>IF('(19)'!$R222&lt;&gt;0,'(19)'!$R222,"")</f>
        <v/>
      </c>
      <c r="AE275" s="116" t="str">
        <f>IF('(20)'!$R222&lt;&gt;0,'(20)'!$R222,"")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IF('(1)'!$R223&lt;&gt;0,'(1)'!$R223,"")</f>
        <v/>
      </c>
      <c r="M276" s="116" t="str">
        <f>IF('(2)'!$R223&lt;&gt;0,'(2)'!$R223,"")</f>
        <v/>
      </c>
      <c r="N276" s="116" t="str">
        <f>IF('(3)'!$R223&lt;&gt;0,'(3)'!$R223,"")</f>
        <v/>
      </c>
      <c r="O276" s="116" t="str">
        <f>IF('(4)'!$R223&lt;&gt;0,'(4)'!$R223,"")</f>
        <v/>
      </c>
      <c r="P276" s="116" t="str">
        <f>IF('(5)'!$R223&lt;&gt;0,'(5)'!$R223,"")</f>
        <v/>
      </c>
      <c r="Q276" s="116" t="str">
        <f>IF('(6)'!$R223&lt;&gt;0,'(6)'!$R223,"")</f>
        <v/>
      </c>
      <c r="R276" s="116" t="str">
        <f>IF('(7)'!$R223&lt;&gt;0,'(7)'!$R223,"")</f>
        <v/>
      </c>
      <c r="S276" s="116" t="str">
        <f>IF('(8)'!$R223&lt;&gt;0,'(8)'!$R223,"")</f>
        <v/>
      </c>
      <c r="T276" s="116" t="str">
        <f>IF('(9)'!$R223&lt;&gt;0,'(9)'!$R223,"")</f>
        <v/>
      </c>
      <c r="U276" s="116" t="str">
        <f>IF('(10)'!$R223&lt;&gt;0,'(10)'!$R223,"")</f>
        <v/>
      </c>
      <c r="V276" s="116" t="str">
        <f>IF('(11)'!$R223&lt;&gt;0,'(11)'!$R223,"")</f>
        <v/>
      </c>
      <c r="W276" s="116" t="str">
        <f>IF('(12)'!$R223&lt;&gt;0,'(12)'!$R223,"")</f>
        <v/>
      </c>
      <c r="X276" s="116" t="str">
        <f>IF('(13)'!$R223&lt;&gt;0,'(13)'!$R223,"")</f>
        <v/>
      </c>
      <c r="Y276" s="116" t="str">
        <f>IF('(14)'!$R223&lt;&gt;0,'(14)'!$R223,"")</f>
        <v/>
      </c>
      <c r="Z276" s="116" t="str">
        <f>IF('(15)'!$R223&lt;&gt;0,'(15)'!$R223,"")</f>
        <v/>
      </c>
      <c r="AA276" s="116" t="str">
        <f>IF('(16)'!$R223&lt;&gt;0,'(16)'!$R223,"")</f>
        <v/>
      </c>
      <c r="AB276" s="116" t="str">
        <f>IF('(17)'!$R223&lt;&gt;0,'(17)'!$R223,"")</f>
        <v/>
      </c>
      <c r="AC276" s="116" t="str">
        <f>IF('(18)'!$R223&lt;&gt;0,'(18)'!$R223,"")</f>
        <v/>
      </c>
      <c r="AD276" s="116" t="str">
        <f>IF('(19)'!$R223&lt;&gt;0,'(19)'!$R223,"")</f>
        <v/>
      </c>
      <c r="AE276" s="116" t="str">
        <f>IF('(20)'!$R223&lt;&gt;0,'(20)'!$R223,"")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IF('(1)'!$R224&lt;&gt;0,'(1)'!$R224,"")</f>
        <v/>
      </c>
      <c r="M277" s="116" t="str">
        <f>IF('(2)'!$R224&lt;&gt;0,'(2)'!$R224,"")</f>
        <v/>
      </c>
      <c r="N277" s="116" t="str">
        <f>IF('(3)'!$R224&lt;&gt;0,'(3)'!$R224,"")</f>
        <v/>
      </c>
      <c r="O277" s="116" t="str">
        <f>IF('(4)'!$R224&lt;&gt;0,'(4)'!$R224,"")</f>
        <v/>
      </c>
      <c r="P277" s="116" t="str">
        <f>IF('(5)'!$R224&lt;&gt;0,'(5)'!$R224,"")</f>
        <v/>
      </c>
      <c r="Q277" s="116" t="str">
        <f>IF('(6)'!$R224&lt;&gt;0,'(6)'!$R224,"")</f>
        <v/>
      </c>
      <c r="R277" s="116" t="str">
        <f>IF('(7)'!$R224&lt;&gt;0,'(7)'!$R224,"")</f>
        <v/>
      </c>
      <c r="S277" s="116" t="str">
        <f>IF('(8)'!$R224&lt;&gt;0,'(8)'!$R224,"")</f>
        <v/>
      </c>
      <c r="T277" s="116" t="str">
        <f>IF('(9)'!$R224&lt;&gt;0,'(9)'!$R224,"")</f>
        <v/>
      </c>
      <c r="U277" s="116" t="str">
        <f>IF('(10)'!$R224&lt;&gt;0,'(10)'!$R224,"")</f>
        <v/>
      </c>
      <c r="V277" s="116" t="str">
        <f>IF('(11)'!$R224&lt;&gt;0,'(11)'!$R224,"")</f>
        <v/>
      </c>
      <c r="W277" s="116" t="str">
        <f>IF('(12)'!$R224&lt;&gt;0,'(12)'!$R224,"")</f>
        <v/>
      </c>
      <c r="X277" s="116" t="str">
        <f>IF('(13)'!$R224&lt;&gt;0,'(13)'!$R224,"")</f>
        <v/>
      </c>
      <c r="Y277" s="116" t="str">
        <f>IF('(14)'!$R224&lt;&gt;0,'(14)'!$R224,"")</f>
        <v/>
      </c>
      <c r="Z277" s="116" t="str">
        <f>IF('(15)'!$R224&lt;&gt;0,'(15)'!$R224,"")</f>
        <v/>
      </c>
      <c r="AA277" s="116" t="str">
        <f>IF('(16)'!$R224&lt;&gt;0,'(16)'!$R224,"")</f>
        <v/>
      </c>
      <c r="AB277" s="116" t="str">
        <f>IF('(17)'!$R224&lt;&gt;0,'(17)'!$R224,"")</f>
        <v/>
      </c>
      <c r="AC277" s="116" t="str">
        <f>IF('(18)'!$R224&lt;&gt;0,'(18)'!$R224,"")</f>
        <v/>
      </c>
      <c r="AD277" s="116" t="str">
        <f>IF('(19)'!$R224&lt;&gt;0,'(19)'!$R224,"")</f>
        <v/>
      </c>
      <c r="AE277" s="116" t="str">
        <f>IF('(20)'!$R224&lt;&gt;0,'(20)'!$R224,"")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IF('(1)'!$R225&lt;&gt;0,'(1)'!$R225,"")</f>
        <v/>
      </c>
      <c r="M278" s="116" t="str">
        <f>IF('(2)'!$R225&lt;&gt;0,'(2)'!$R225,"")</f>
        <v/>
      </c>
      <c r="N278" s="116" t="str">
        <f>IF('(3)'!$R225&lt;&gt;0,'(3)'!$R225,"")</f>
        <v/>
      </c>
      <c r="O278" s="116" t="str">
        <f>IF('(4)'!$R225&lt;&gt;0,'(4)'!$R225,"")</f>
        <v/>
      </c>
      <c r="P278" s="116" t="str">
        <f>IF('(5)'!$R225&lt;&gt;0,'(5)'!$R225,"")</f>
        <v/>
      </c>
      <c r="Q278" s="116" t="str">
        <f>IF('(6)'!$R225&lt;&gt;0,'(6)'!$R225,"")</f>
        <v/>
      </c>
      <c r="R278" s="116" t="str">
        <f>IF('(7)'!$R225&lt;&gt;0,'(7)'!$R225,"")</f>
        <v/>
      </c>
      <c r="S278" s="116" t="str">
        <f>IF('(8)'!$R225&lt;&gt;0,'(8)'!$R225,"")</f>
        <v/>
      </c>
      <c r="T278" s="116" t="str">
        <f>IF('(9)'!$R225&lt;&gt;0,'(9)'!$R225,"")</f>
        <v/>
      </c>
      <c r="U278" s="116" t="str">
        <f>IF('(10)'!$R225&lt;&gt;0,'(10)'!$R225,"")</f>
        <v/>
      </c>
      <c r="V278" s="116" t="str">
        <f>IF('(11)'!$R225&lt;&gt;0,'(11)'!$R225,"")</f>
        <v/>
      </c>
      <c r="W278" s="116" t="str">
        <f>IF('(12)'!$R225&lt;&gt;0,'(12)'!$R225,"")</f>
        <v/>
      </c>
      <c r="X278" s="116" t="str">
        <f>IF('(13)'!$R225&lt;&gt;0,'(13)'!$R225,"")</f>
        <v/>
      </c>
      <c r="Y278" s="116" t="str">
        <f>IF('(14)'!$R225&lt;&gt;0,'(14)'!$R225,"")</f>
        <v/>
      </c>
      <c r="Z278" s="116" t="str">
        <f>IF('(15)'!$R225&lt;&gt;0,'(15)'!$R225,"")</f>
        <v/>
      </c>
      <c r="AA278" s="116" t="str">
        <f>IF('(16)'!$R225&lt;&gt;0,'(16)'!$R225,"")</f>
        <v/>
      </c>
      <c r="AB278" s="116" t="str">
        <f>IF('(17)'!$R225&lt;&gt;0,'(17)'!$R225,"")</f>
        <v/>
      </c>
      <c r="AC278" s="116" t="str">
        <f>IF('(18)'!$R225&lt;&gt;0,'(18)'!$R225,"")</f>
        <v/>
      </c>
      <c r="AD278" s="116" t="str">
        <f>IF('(19)'!$R225&lt;&gt;0,'(19)'!$R225,"")</f>
        <v/>
      </c>
      <c r="AE278" s="116" t="str">
        <f>IF('(20)'!$R225&lt;&gt;0,'(20)'!$R225,"")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IF('(1)'!$R229&lt;&gt;0,'(1)'!$R229,"")</f>
        <v/>
      </c>
      <c r="M282" s="116" t="str">
        <f>IF('(2)'!$R229&lt;&gt;0,'(2)'!$R229,"")</f>
        <v/>
      </c>
      <c r="N282" s="116" t="str">
        <f>IF('(3)'!$R229&lt;&gt;0,'(3)'!$R229,"")</f>
        <v/>
      </c>
      <c r="O282" s="116" t="str">
        <f>IF('(4)'!$R229&lt;&gt;0,'(4)'!$R229,"")</f>
        <v/>
      </c>
      <c r="P282" s="116" t="str">
        <f>IF('(5)'!$R229&lt;&gt;0,'(5)'!$R229,"")</f>
        <v/>
      </c>
      <c r="Q282" s="116" t="str">
        <f>IF('(6)'!$R229&lt;&gt;0,'(6)'!$R229,"")</f>
        <v/>
      </c>
      <c r="R282" s="116" t="str">
        <f>IF('(7)'!$R229&lt;&gt;0,'(7)'!$R229,"")</f>
        <v/>
      </c>
      <c r="S282" s="116" t="str">
        <f>IF('(8)'!$R229&lt;&gt;0,'(8)'!$R229,"")</f>
        <v/>
      </c>
      <c r="T282" s="116" t="str">
        <f>IF('(9)'!$R229&lt;&gt;0,'(9)'!$R229,"")</f>
        <v/>
      </c>
      <c r="U282" s="116" t="str">
        <f>IF('(10)'!$R229&lt;&gt;0,'(10)'!$R229,"")</f>
        <v/>
      </c>
      <c r="V282" s="116" t="str">
        <f>IF('(11)'!$R229&lt;&gt;0,'(11)'!$R229,"")</f>
        <v/>
      </c>
      <c r="W282" s="116" t="str">
        <f>IF('(12)'!$R229&lt;&gt;0,'(12)'!$R229,"")</f>
        <v/>
      </c>
      <c r="X282" s="116" t="str">
        <f>IF('(13)'!$R229&lt;&gt;0,'(13)'!$R229,"")</f>
        <v/>
      </c>
      <c r="Y282" s="116" t="str">
        <f>IF('(14)'!$R229&lt;&gt;0,'(14)'!$R229,"")</f>
        <v/>
      </c>
      <c r="Z282" s="116" t="str">
        <f>IF('(15)'!$R229&lt;&gt;0,'(15)'!$R229,"")</f>
        <v/>
      </c>
      <c r="AA282" s="116" t="str">
        <f>IF('(16)'!$R229&lt;&gt;0,'(16)'!$R229,"")</f>
        <v/>
      </c>
      <c r="AB282" s="116" t="str">
        <f>IF('(17)'!$R229&lt;&gt;0,'(17)'!$R229,"")</f>
        <v/>
      </c>
      <c r="AC282" s="116" t="str">
        <f>IF('(18)'!$R229&lt;&gt;0,'(18)'!$R229,"")</f>
        <v/>
      </c>
      <c r="AD282" s="116" t="str">
        <f>IF('(19)'!$R229&lt;&gt;0,'(19)'!$R229,"")</f>
        <v/>
      </c>
      <c r="AE282" s="116" t="str">
        <f>IF('(20)'!$R229&lt;&gt;0,'(20)'!$R229,"")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IF('(1)'!$R230&lt;&gt;0,'(1)'!$R230,"")</f>
        <v/>
      </c>
      <c r="M283" s="116" t="str">
        <f>IF('(2)'!$R230&lt;&gt;0,'(2)'!$R230,"")</f>
        <v/>
      </c>
      <c r="N283" s="116" t="str">
        <f>IF('(3)'!$R230&lt;&gt;0,'(3)'!$R230,"")</f>
        <v/>
      </c>
      <c r="O283" s="116" t="str">
        <f>IF('(4)'!$R230&lt;&gt;0,'(4)'!$R230,"")</f>
        <v/>
      </c>
      <c r="P283" s="116" t="str">
        <f>IF('(5)'!$R230&lt;&gt;0,'(5)'!$R230,"")</f>
        <v/>
      </c>
      <c r="Q283" s="116" t="str">
        <f>IF('(6)'!$R230&lt;&gt;0,'(6)'!$R230,"")</f>
        <v/>
      </c>
      <c r="R283" s="116" t="str">
        <f>IF('(7)'!$R230&lt;&gt;0,'(7)'!$R230,"")</f>
        <v/>
      </c>
      <c r="S283" s="116" t="str">
        <f>IF('(8)'!$R230&lt;&gt;0,'(8)'!$R230,"")</f>
        <v/>
      </c>
      <c r="T283" s="116" t="str">
        <f>IF('(9)'!$R230&lt;&gt;0,'(9)'!$R230,"")</f>
        <v/>
      </c>
      <c r="U283" s="116" t="str">
        <f>IF('(10)'!$R230&lt;&gt;0,'(10)'!$R230,"")</f>
        <v/>
      </c>
      <c r="V283" s="116" t="str">
        <f>IF('(11)'!$R230&lt;&gt;0,'(11)'!$R230,"")</f>
        <v/>
      </c>
      <c r="W283" s="116" t="str">
        <f>IF('(12)'!$R230&lt;&gt;0,'(12)'!$R230,"")</f>
        <v/>
      </c>
      <c r="X283" s="116" t="str">
        <f>IF('(13)'!$R230&lt;&gt;0,'(13)'!$R230,"")</f>
        <v/>
      </c>
      <c r="Y283" s="116" t="str">
        <f>IF('(14)'!$R230&lt;&gt;0,'(14)'!$R230,"")</f>
        <v/>
      </c>
      <c r="Z283" s="116" t="str">
        <f>IF('(15)'!$R230&lt;&gt;0,'(15)'!$R230,"")</f>
        <v/>
      </c>
      <c r="AA283" s="116" t="str">
        <f>IF('(16)'!$R230&lt;&gt;0,'(16)'!$R230,"")</f>
        <v/>
      </c>
      <c r="AB283" s="116" t="str">
        <f>IF('(17)'!$R230&lt;&gt;0,'(17)'!$R230,"")</f>
        <v/>
      </c>
      <c r="AC283" s="116" t="str">
        <f>IF('(18)'!$R230&lt;&gt;0,'(18)'!$R230,"")</f>
        <v/>
      </c>
      <c r="AD283" s="116" t="str">
        <f>IF('(19)'!$R230&lt;&gt;0,'(19)'!$R230,"")</f>
        <v/>
      </c>
      <c r="AE283" s="116" t="str">
        <f>IF('(20)'!$R230&lt;&gt;0,'(20)'!$R230,"")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IF('(1)'!$R234&lt;&gt;0,'(1)'!$R234,"")</f>
        <v/>
      </c>
      <c r="M287" s="116" t="str">
        <f>IF('(2)'!$R234&lt;&gt;0,'(2)'!$R234,"")</f>
        <v/>
      </c>
      <c r="N287" s="116" t="str">
        <f>IF('(3)'!$R234&lt;&gt;0,'(3)'!$R234,"")</f>
        <v/>
      </c>
      <c r="O287" s="116" t="str">
        <f>IF('(4)'!$R234&lt;&gt;0,'(4)'!$R234,"")</f>
        <v/>
      </c>
      <c r="P287" s="116" t="str">
        <f>IF('(5)'!$R234&lt;&gt;0,'(5)'!$R234,"")</f>
        <v/>
      </c>
      <c r="Q287" s="116" t="str">
        <f>IF('(6)'!$R234&lt;&gt;0,'(6)'!$R234,"")</f>
        <v/>
      </c>
      <c r="R287" s="116" t="str">
        <f>IF('(7)'!$R234&lt;&gt;0,'(7)'!$R234,"")</f>
        <v/>
      </c>
      <c r="S287" s="116" t="str">
        <f>IF('(8)'!$R234&lt;&gt;0,'(8)'!$R234,"")</f>
        <v/>
      </c>
      <c r="T287" s="116" t="str">
        <f>IF('(9)'!$R234&lt;&gt;0,'(9)'!$R234,"")</f>
        <v/>
      </c>
      <c r="U287" s="116" t="str">
        <f>IF('(10)'!$R234&lt;&gt;0,'(10)'!$R234,"")</f>
        <v/>
      </c>
      <c r="V287" s="116" t="str">
        <f>IF('(11)'!$R234&lt;&gt;0,'(11)'!$R234,"")</f>
        <v/>
      </c>
      <c r="W287" s="116" t="str">
        <f>IF('(12)'!$R234&lt;&gt;0,'(12)'!$R234,"")</f>
        <v/>
      </c>
      <c r="X287" s="116" t="str">
        <f>IF('(13)'!$R234&lt;&gt;0,'(13)'!$R234,"")</f>
        <v/>
      </c>
      <c r="Y287" s="116" t="str">
        <f>IF('(14)'!$R234&lt;&gt;0,'(14)'!$R234,"")</f>
        <v/>
      </c>
      <c r="Z287" s="116" t="str">
        <f>IF('(15)'!$R234&lt;&gt;0,'(15)'!$R234,"")</f>
        <v/>
      </c>
      <c r="AA287" s="116" t="str">
        <f>IF('(16)'!$R234&lt;&gt;0,'(16)'!$R234,"")</f>
        <v/>
      </c>
      <c r="AB287" s="116" t="str">
        <f>IF('(17)'!$R234&lt;&gt;0,'(17)'!$R234,"")</f>
        <v/>
      </c>
      <c r="AC287" s="116" t="str">
        <f>IF('(18)'!$R234&lt;&gt;0,'(18)'!$R234,"")</f>
        <v/>
      </c>
      <c r="AD287" s="116" t="str">
        <f>IF('(19)'!$R234&lt;&gt;0,'(19)'!$R234,"")</f>
        <v/>
      </c>
      <c r="AE287" s="116" t="str">
        <f>IF('(20)'!$R234&lt;&gt;0,'(20)'!$R234,"")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IF('(1)'!$R235&lt;&gt;0,'(1)'!$R235,"")</f>
        <v/>
      </c>
      <c r="M288" s="116" t="str">
        <f>IF('(2)'!$R235&lt;&gt;0,'(2)'!$R235,"")</f>
        <v/>
      </c>
      <c r="N288" s="116" t="str">
        <f>IF('(3)'!$R235&lt;&gt;0,'(3)'!$R235,"")</f>
        <v/>
      </c>
      <c r="O288" s="116" t="str">
        <f>IF('(4)'!$R235&lt;&gt;0,'(4)'!$R235,"")</f>
        <v/>
      </c>
      <c r="P288" s="116" t="str">
        <f>IF('(5)'!$R235&lt;&gt;0,'(5)'!$R235,"")</f>
        <v/>
      </c>
      <c r="Q288" s="116" t="str">
        <f>IF('(6)'!$R235&lt;&gt;0,'(6)'!$R235,"")</f>
        <v/>
      </c>
      <c r="R288" s="116" t="str">
        <f>IF('(7)'!$R235&lt;&gt;0,'(7)'!$R235,"")</f>
        <v/>
      </c>
      <c r="S288" s="116" t="str">
        <f>IF('(8)'!$R235&lt;&gt;0,'(8)'!$R235,"")</f>
        <v/>
      </c>
      <c r="T288" s="116" t="str">
        <f>IF('(9)'!$R235&lt;&gt;0,'(9)'!$R235,"")</f>
        <v/>
      </c>
      <c r="U288" s="116" t="str">
        <f>IF('(10)'!$R235&lt;&gt;0,'(10)'!$R235,"")</f>
        <v/>
      </c>
      <c r="V288" s="116" t="str">
        <f>IF('(11)'!$R235&lt;&gt;0,'(11)'!$R235,"")</f>
        <v/>
      </c>
      <c r="W288" s="116" t="str">
        <f>IF('(12)'!$R235&lt;&gt;0,'(12)'!$R235,"")</f>
        <v/>
      </c>
      <c r="X288" s="116" t="str">
        <f>IF('(13)'!$R235&lt;&gt;0,'(13)'!$R235,"")</f>
        <v/>
      </c>
      <c r="Y288" s="116" t="str">
        <f>IF('(14)'!$R235&lt;&gt;0,'(14)'!$R235,"")</f>
        <v/>
      </c>
      <c r="Z288" s="116" t="str">
        <f>IF('(15)'!$R235&lt;&gt;0,'(15)'!$R235,"")</f>
        <v/>
      </c>
      <c r="AA288" s="116" t="str">
        <f>IF('(16)'!$R235&lt;&gt;0,'(16)'!$R235,"")</f>
        <v/>
      </c>
      <c r="AB288" s="116" t="str">
        <f>IF('(17)'!$R235&lt;&gt;0,'(17)'!$R235,"")</f>
        <v/>
      </c>
      <c r="AC288" s="116" t="str">
        <f>IF('(18)'!$R235&lt;&gt;0,'(18)'!$R235,"")</f>
        <v/>
      </c>
      <c r="AD288" s="116" t="str">
        <f>IF('(19)'!$R235&lt;&gt;0,'(19)'!$R235,"")</f>
        <v/>
      </c>
      <c r="AE288" s="116" t="str">
        <f>IF('(20)'!$R235&lt;&gt;0,'(20)'!$R235,"")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427" priority="43" stopIfTrue="1">
      <formula>ISERROR(L9)</formula>
    </cfRule>
    <cfRule type="cellIs" dxfId="426"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425" priority="39" stopIfTrue="1">
      <formula>ISERROR(B69)</formula>
    </cfRule>
  </conditionalFormatting>
  <conditionalFormatting sqref="T36:AD38 T42:AD44 T48:AD50 T54:AD56 T60:AD62">
    <cfRule type="containsErrors" dxfId="424" priority="38" stopIfTrue="1">
      <formula>ISERROR(T36)</formula>
    </cfRule>
  </conditionalFormatting>
  <conditionalFormatting sqref="T18:AD20 T24:AD26">
    <cfRule type="containsErrors" dxfId="423" priority="37" stopIfTrue="1">
      <formula>ISERROR(T18)</formula>
    </cfRule>
  </conditionalFormatting>
  <conditionalFormatting sqref="I7:J8">
    <cfRule type="containsErrors" dxfId="422" priority="36" stopIfTrue="1">
      <formula>ISERROR(I7)</formula>
    </cfRule>
  </conditionalFormatting>
  <conditionalFormatting sqref="A14:C17 A22:C26 A31:C36 A41:C48 A53:C54 A59:C62">
    <cfRule type="containsErrors" dxfId="421"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420" priority="34">
      <formula>ISERROR(A67)</formula>
    </cfRule>
  </conditionalFormatting>
  <conditionalFormatting sqref="L67:AE67">
    <cfRule type="containsErrors" dxfId="419" priority="33">
      <formula>ISERROR(L67)</formula>
    </cfRule>
  </conditionalFormatting>
  <conditionalFormatting sqref="L77:AE77">
    <cfRule type="containsErrors" dxfId="418" priority="32">
      <formula>ISERROR(L77)</formula>
    </cfRule>
  </conditionalFormatting>
  <conditionalFormatting sqref="L83:AE83">
    <cfRule type="containsErrors" dxfId="417" priority="31">
      <formula>ISERROR(L83)</formula>
    </cfRule>
  </conditionalFormatting>
  <conditionalFormatting sqref="L88:AE88">
    <cfRule type="containsErrors" dxfId="416" priority="30">
      <formula>ISERROR(L88)</formula>
    </cfRule>
  </conditionalFormatting>
  <conditionalFormatting sqref="L98:AE98">
    <cfRule type="containsErrors" dxfId="415" priority="29">
      <formula>ISERROR(L98)</formula>
    </cfRule>
  </conditionalFormatting>
  <conditionalFormatting sqref="L105:AE105">
    <cfRule type="containsErrors" dxfId="414" priority="28">
      <formula>ISERROR(L105)</formula>
    </cfRule>
  </conditionalFormatting>
  <conditionalFormatting sqref="L109:AE109">
    <cfRule type="containsErrors" dxfId="413" priority="27">
      <formula>ISERROR(L109)</formula>
    </cfRule>
  </conditionalFormatting>
  <conditionalFormatting sqref="L115:AD115">
    <cfRule type="containsErrors" dxfId="412" priority="26">
      <formula>ISERROR(L115)</formula>
    </cfRule>
  </conditionalFormatting>
  <conditionalFormatting sqref="L122:AE122">
    <cfRule type="containsErrors" dxfId="411" priority="25">
      <formula>ISERROR(L122)</formula>
    </cfRule>
  </conditionalFormatting>
  <conditionalFormatting sqref="L131:AE131">
    <cfRule type="containsErrors" dxfId="410" priority="24">
      <formula>ISERROR(L131)</formula>
    </cfRule>
  </conditionalFormatting>
  <conditionalFormatting sqref="L140:AE140">
    <cfRule type="containsErrors" dxfId="409" priority="23">
      <formula>ISERROR(L140)</formula>
    </cfRule>
  </conditionalFormatting>
  <conditionalFormatting sqref="L146:AE146">
    <cfRule type="containsErrors" dxfId="408" priority="22">
      <formula>ISERROR(L146)</formula>
    </cfRule>
  </conditionalFormatting>
  <conditionalFormatting sqref="L155:AE155">
    <cfRule type="containsErrors" dxfId="407" priority="21">
      <formula>ISERROR(L155)</formula>
    </cfRule>
  </conditionalFormatting>
  <conditionalFormatting sqref="L163:AE163">
    <cfRule type="containsErrors" dxfId="406" priority="20">
      <formula>ISERROR(L163)</formula>
    </cfRule>
  </conditionalFormatting>
  <conditionalFormatting sqref="L173:AE173">
    <cfRule type="containsErrors" dxfId="405" priority="19">
      <formula>ISERROR(L173)</formula>
    </cfRule>
  </conditionalFormatting>
  <conditionalFormatting sqref="L185:AE185">
    <cfRule type="containsErrors" dxfId="404" priority="18">
      <formula>ISERROR(L185)</formula>
    </cfRule>
  </conditionalFormatting>
  <conditionalFormatting sqref="L196:AE196">
    <cfRule type="containsErrors" dxfId="403" priority="17">
      <formula>ISERROR(L196)</formula>
    </cfRule>
  </conditionalFormatting>
  <conditionalFormatting sqref="L202:AE202">
    <cfRule type="containsErrors" dxfId="402" priority="16">
      <formula>ISERROR(L202)</formula>
    </cfRule>
  </conditionalFormatting>
  <conditionalFormatting sqref="L207:AE207">
    <cfRule type="containsErrors" dxfId="401" priority="15">
      <formula>ISERROR(L207)</formula>
    </cfRule>
  </conditionalFormatting>
  <conditionalFormatting sqref="L216:AE216">
    <cfRule type="containsErrors" dxfId="400" priority="14">
      <formula>ISERROR(L216)</formula>
    </cfRule>
  </conditionalFormatting>
  <conditionalFormatting sqref="L224:AE224">
    <cfRule type="containsErrors" dxfId="399" priority="13">
      <formula>ISERROR(L224)</formula>
    </cfRule>
  </conditionalFormatting>
  <conditionalFormatting sqref="L230:AE230">
    <cfRule type="containsErrors" dxfId="398" priority="12">
      <formula>ISERROR(L230)</formula>
    </cfRule>
  </conditionalFormatting>
  <conditionalFormatting sqref="L238:AE238">
    <cfRule type="containsErrors" dxfId="397" priority="11">
      <formula>ISERROR(L238)</formula>
    </cfRule>
  </conditionalFormatting>
  <conditionalFormatting sqref="L247:AE247">
    <cfRule type="containsErrors" dxfId="396" priority="10">
      <formula>ISERROR(L247)</formula>
    </cfRule>
  </conditionalFormatting>
  <conditionalFormatting sqref="L254:AE254">
    <cfRule type="containsErrors" dxfId="395" priority="9">
      <formula>ISERROR(L254)</formula>
    </cfRule>
  </conditionalFormatting>
  <conditionalFormatting sqref="L267:AE267">
    <cfRule type="containsErrors" dxfId="394" priority="8">
      <formula>ISERROR(L267)</formula>
    </cfRule>
  </conditionalFormatting>
  <conditionalFormatting sqref="L273:AE273">
    <cfRule type="containsErrors" dxfId="393" priority="7">
      <formula>ISERROR(L273)</formula>
    </cfRule>
  </conditionalFormatting>
  <conditionalFormatting sqref="L280:AE280">
    <cfRule type="containsErrors" dxfId="392" priority="6">
      <formula>ISERROR(L280)</formula>
    </cfRule>
  </conditionalFormatting>
  <conditionalFormatting sqref="L285:AE285">
    <cfRule type="containsErrors" dxfId="391"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390" priority="2" stopIfTrue="1" operator="equal">
      <formula>0</formula>
    </cfRule>
  </conditionalFormatting>
  <conditionalFormatting sqref="L1:AE7">
    <cfRule type="cellIs" dxfId="389"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7</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Quentin</v>
      </c>
      <c r="D4" s="775"/>
      <c r="E4" s="775"/>
      <c r="F4" s="775"/>
      <c r="G4" s="775"/>
      <c r="H4" s="775"/>
      <c r="I4" s="776" t="s">
        <v>119</v>
      </c>
      <c r="J4" s="806">
        <f>VLOOKUP(C4,listes!B5:C28,2,FALSE)</f>
        <v>37923</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26" t="s">
        <v>417</v>
      </c>
      <c r="B6" s="826"/>
      <c r="C6" s="826"/>
      <c r="D6" s="826"/>
      <c r="E6" s="826"/>
      <c r="F6" s="826"/>
      <c r="G6" s="826"/>
      <c r="H6" s="826"/>
      <c r="I6" s="103">
        <f>(AI7/60)*10</f>
        <v>0.75896990740740744</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0.16662754358807699</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4.5538194444444446</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4.375</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4.6018518518518521</v>
      </c>
    </row>
    <row r="14" spans="1:39" ht="21" customHeight="1">
      <c r="A14" s="208">
        <f>A67</f>
        <v>0.66666666666666663</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0.75</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4.25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0.72916666666666663</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4.3095238095238093</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4.3095238095238093</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0.83333333333333326</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0.76697530864197538</v>
      </c>
      <c r="U24" s="807"/>
      <c r="V24" s="807"/>
      <c r="W24" s="808" t="str">
        <f>REPT("|",AI13*22)</f>
        <v>|||||||||||||||||||||||||||||||||||||||||||||||||||||||||||||||||||||||||||||||||||||||||||||||||||||</v>
      </c>
      <c r="X24" s="808"/>
      <c r="Y24" s="808"/>
      <c r="Z24" s="808"/>
      <c r="AA24" s="808"/>
      <c r="AB24" s="808"/>
      <c r="AC24" s="808"/>
      <c r="AD24" s="809"/>
      <c r="AE24" s="32"/>
    </row>
    <row r="25" spans="1:35" ht="21" customHeight="1">
      <c r="A25" s="208">
        <f>A115</f>
        <v>0.66666666666666663</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0.91666666666666663</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4.5</v>
      </c>
      <c r="AH31" s="741"/>
    </row>
    <row r="32" spans="1:35" ht="21" customHeight="1">
      <c r="A32" s="208">
        <f>A140</f>
        <v>0.83333333333333326</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0.7222222222222221</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1</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4.416666666666667</v>
      </c>
      <c r="AH35" s="741"/>
      <c r="AI35" s="15"/>
    </row>
    <row r="36" spans="1:35" ht="21" customHeight="1">
      <c r="A36" s="208">
        <f>A173</f>
        <v>0.72685185185185175</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0.75</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0.79166666666666663</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0.70833333333333337</v>
      </c>
      <c r="U42" s="796"/>
      <c r="V42" s="796"/>
      <c r="W42" s="792" t="str">
        <f>REPT("|",AI17*22)</f>
        <v>|||||||||||||||||||||||||||||||||||||||||||||||||||||||||||||||||||||||||||||||||||||||||||||</v>
      </c>
      <c r="X42" s="792"/>
      <c r="Y42" s="792"/>
      <c r="Z42" s="792"/>
      <c r="AA42" s="792"/>
      <c r="AB42" s="792"/>
      <c r="AC42" s="792"/>
      <c r="AD42" s="793"/>
      <c r="AE42" s="32"/>
      <c r="AG42" s="741"/>
      <c r="AH42" s="741"/>
      <c r="AI42" s="23"/>
    </row>
    <row r="43" spans="1:35" ht="21" customHeight="1">
      <c r="A43" s="208">
        <f>A202</f>
        <v>0.70833333333333326</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0.66666666666666663</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0.73611111111111116</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4.5</v>
      </c>
      <c r="AH45" s="741"/>
      <c r="AI45" s="15"/>
    </row>
    <row r="46" spans="1:35" ht="21" customHeight="1">
      <c r="A46" s="208">
        <f>A224</f>
        <v>0.58333333333333337</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0.71825396825396826</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0.71825396825396826</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0.66666666666666663</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4</v>
      </c>
      <c r="Q67" s="183" t="e">
        <f t="shared" si="0"/>
        <v>#N/A</v>
      </c>
      <c r="R67" s="183">
        <f t="shared" si="0"/>
        <v>4</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4</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IF('(1)'!$S12&lt;&gt;0,'(1)'!$S12,"")</f>
        <v/>
      </c>
      <c r="M69" s="116" t="str">
        <f>IF('(2)'!$S12&lt;&gt;0,'(2)'!$S12,"")</f>
        <v/>
      </c>
      <c r="N69" s="116" t="str">
        <f>IF('(3)'!$S12&lt;&gt;0,'(3)'!$S12,"")</f>
        <v/>
      </c>
      <c r="O69" s="116" t="str">
        <f>IF('(4)'!$S12&lt;&gt;0,'(4)'!$S12,"")</f>
        <v/>
      </c>
      <c r="P69" s="116" t="str">
        <f>IF('(5)'!$S12&lt;&gt;0,'(5)'!$S12,"")</f>
        <v/>
      </c>
      <c r="Q69" s="116" t="str">
        <f>IF('(6)'!$S12&lt;&gt;0,'(6)'!$S12,"")</f>
        <v/>
      </c>
      <c r="R69" s="116" t="str">
        <f>IF('(7)'!$S12&lt;&gt;0,'(7)'!$S12,"")</f>
        <v/>
      </c>
      <c r="S69" s="116" t="str">
        <f>IF('(8)'!$S12&lt;&gt;0,'(8)'!$S12,"")</f>
        <v/>
      </c>
      <c r="T69" s="116" t="str">
        <f>IF('(9)'!$S12&lt;&gt;0,'(9)'!$S12,"")</f>
        <v/>
      </c>
      <c r="U69" s="116" t="str">
        <f>IF('(10)'!$S12&lt;&gt;0,'(10)'!$S12,"")</f>
        <v/>
      </c>
      <c r="V69" s="116" t="str">
        <f>IF('(11)'!$S12&lt;&gt;0,'(11)'!$S12,"")</f>
        <v/>
      </c>
      <c r="W69" s="116" t="str">
        <f>IF('(12)'!$S12&lt;&gt;0,'(12)'!$S12,"")</f>
        <v/>
      </c>
      <c r="X69" s="116" t="str">
        <f>IF('(13)'!$S12&lt;&gt;0,'(13)'!$S12,"")</f>
        <v/>
      </c>
      <c r="Y69" s="116" t="str">
        <f>IF('(14)'!$S12&lt;&gt;0,'(14)'!$S12,"")</f>
        <v/>
      </c>
      <c r="Z69" s="116" t="str">
        <f>IF('(15)'!$S12&lt;&gt;0,'(15)'!$S12,"")</f>
        <v/>
      </c>
      <c r="AA69" s="116" t="str">
        <f>IF('(16)'!$S12&lt;&gt;0,'(16)'!$S12,"")</f>
        <v/>
      </c>
      <c r="AB69" s="116" t="str">
        <f>IF('(17)'!$S12&lt;&gt;0,'(17)'!$S12,"")</f>
        <v/>
      </c>
      <c r="AC69" s="116" t="str">
        <f>IF('(18)'!$S12&lt;&gt;0,'(18)'!$S12,"")</f>
        <v/>
      </c>
      <c r="AD69" s="116" t="str">
        <f>IF('(19)'!$S12&lt;&gt;0,'(19)'!$S12,"")</f>
        <v/>
      </c>
      <c r="AE69" s="116" t="str">
        <f>IF('(20)'!$S12&lt;&gt;0,'(20)'!$S12,"")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IF('(1)'!$S13&lt;&gt;0,'(1)'!$S13,"")</f>
        <v/>
      </c>
      <c r="M70" s="116" t="str">
        <f>IF('(2)'!$S13&lt;&gt;0,'(2)'!$S13,"")</f>
        <v/>
      </c>
      <c r="N70" s="116" t="str">
        <f>IF('(3)'!$S13&lt;&gt;0,'(3)'!$S13,"")</f>
        <v/>
      </c>
      <c r="O70" s="116" t="str">
        <f>IF('(4)'!$S13&lt;&gt;0,'(4)'!$S13,"")</f>
        <v/>
      </c>
      <c r="P70" s="116" t="str">
        <f>IF('(5)'!$S13&lt;&gt;0,'(5)'!$S13,"")</f>
        <v/>
      </c>
      <c r="Q70" s="116" t="str">
        <f>IF('(6)'!$S13&lt;&gt;0,'(6)'!$S13,"")</f>
        <v/>
      </c>
      <c r="R70" s="116" t="str">
        <f>IF('(7)'!$S13&lt;&gt;0,'(7)'!$S13,"")</f>
        <v/>
      </c>
      <c r="S70" s="116" t="str">
        <f>IF('(8)'!$S13&lt;&gt;0,'(8)'!$S13,"")</f>
        <v/>
      </c>
      <c r="T70" s="116" t="str">
        <f>IF('(9)'!$S13&lt;&gt;0,'(9)'!$S13,"")</f>
        <v/>
      </c>
      <c r="U70" s="116" t="str">
        <f>IF('(10)'!$S13&lt;&gt;0,'(10)'!$S13,"")</f>
        <v/>
      </c>
      <c r="V70" s="116" t="str">
        <f>IF('(11)'!$S13&lt;&gt;0,'(11)'!$S13,"")</f>
        <v/>
      </c>
      <c r="W70" s="116" t="str">
        <f>IF('(12)'!$S13&lt;&gt;0,'(12)'!$S13,"")</f>
        <v/>
      </c>
      <c r="X70" s="116" t="str">
        <f>IF('(13)'!$S13&lt;&gt;0,'(13)'!$S13,"")</f>
        <v/>
      </c>
      <c r="Y70" s="116" t="str">
        <f>IF('(14)'!$S13&lt;&gt;0,'(14)'!$S13,"")</f>
        <v/>
      </c>
      <c r="Z70" s="116" t="str">
        <f>IF('(15)'!$S13&lt;&gt;0,'(15)'!$S13,"")</f>
        <v/>
      </c>
      <c r="AA70" s="116" t="str">
        <f>IF('(16)'!$S13&lt;&gt;0,'(16)'!$S13,"")</f>
        <v/>
      </c>
      <c r="AB70" s="116" t="str">
        <f>IF('(17)'!$S13&lt;&gt;0,'(17)'!$S13,"")</f>
        <v/>
      </c>
      <c r="AC70" s="116" t="str">
        <f>IF('(18)'!$S13&lt;&gt;0,'(18)'!$S13,"")</f>
        <v/>
      </c>
      <c r="AD70" s="116" t="str">
        <f>IF('(19)'!$S13&lt;&gt;0,'(19)'!$S13,"")</f>
        <v/>
      </c>
      <c r="AE70" s="116" t="str">
        <f>IF('(20)'!$S13&lt;&gt;0,'(20)'!$S13,"")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IF('(1)'!$S14&lt;&gt;0,'(1)'!$S14,"")</f>
        <v/>
      </c>
      <c r="M71" s="116" t="str">
        <f>IF('(2)'!$S14&lt;&gt;0,'(2)'!$S14,"")</f>
        <v/>
      </c>
      <c r="N71" s="116" t="str">
        <f>IF('(3)'!$S14&lt;&gt;0,'(3)'!$S14,"")</f>
        <v/>
      </c>
      <c r="O71" s="116" t="str">
        <f>IF('(4)'!$S14&lt;&gt;0,'(4)'!$S14,"")</f>
        <v/>
      </c>
      <c r="P71" s="116" t="str">
        <f>IF('(5)'!$S14&lt;&gt;0,'(5)'!$S14,"")</f>
        <v/>
      </c>
      <c r="Q71" s="116" t="str">
        <f>IF('(6)'!$S14&lt;&gt;0,'(6)'!$S14,"")</f>
        <v/>
      </c>
      <c r="R71" s="116" t="str">
        <f>IF('(7)'!$S14&lt;&gt;0,'(7)'!$S14,"")</f>
        <v/>
      </c>
      <c r="S71" s="116" t="str">
        <f>IF('(8)'!$S14&lt;&gt;0,'(8)'!$S14,"")</f>
        <v/>
      </c>
      <c r="T71" s="116" t="str">
        <f>IF('(9)'!$S14&lt;&gt;0,'(9)'!$S14,"")</f>
        <v/>
      </c>
      <c r="U71" s="116" t="str">
        <f>IF('(10)'!$S14&lt;&gt;0,'(10)'!$S14,"")</f>
        <v/>
      </c>
      <c r="V71" s="116" t="str">
        <f>IF('(11)'!$S14&lt;&gt;0,'(11)'!$S14,"")</f>
        <v/>
      </c>
      <c r="W71" s="116" t="str">
        <f>IF('(12)'!$S14&lt;&gt;0,'(12)'!$S14,"")</f>
        <v/>
      </c>
      <c r="X71" s="116" t="str">
        <f>IF('(13)'!$S14&lt;&gt;0,'(13)'!$S14,"")</f>
        <v/>
      </c>
      <c r="Y71" s="116" t="str">
        <f>IF('(14)'!$S14&lt;&gt;0,'(14)'!$S14,"")</f>
        <v/>
      </c>
      <c r="Z71" s="116" t="str">
        <f>IF('(15)'!$S14&lt;&gt;0,'(15)'!$S14,"")</f>
        <v/>
      </c>
      <c r="AA71" s="116" t="str">
        <f>IF('(16)'!$S14&lt;&gt;0,'(16)'!$S14,"")</f>
        <v/>
      </c>
      <c r="AB71" s="116" t="str">
        <f>IF('(17)'!$S14&lt;&gt;0,'(17)'!$S14,"")</f>
        <v/>
      </c>
      <c r="AC71" s="116" t="str">
        <f>IF('(18)'!$S14&lt;&gt;0,'(18)'!$S14,"")</f>
        <v/>
      </c>
      <c r="AD71" s="116" t="str">
        <f>IF('(19)'!$S14&lt;&gt;0,'(19)'!$S14,"")</f>
        <v/>
      </c>
      <c r="AE71" s="116" t="str">
        <f>IF('(20)'!$S14&lt;&gt;0,'(20)'!$S14,"")</f>
        <v/>
      </c>
      <c r="AG71" s="1" t="str">
        <f t="shared" si="3"/>
        <v/>
      </c>
      <c r="AH71" s="1"/>
      <c r="AI71" s="1"/>
    </row>
    <row r="72" spans="1:35" ht="16.5">
      <c r="A72" s="1"/>
      <c r="B72" s="26">
        <f t="shared" si="2"/>
        <v>0.83333333333333326</v>
      </c>
      <c r="C72" s="801" t="str">
        <f t="shared" si="1"/>
        <v>||||||||||||||||||||||||||||||||||||||||||||||||||||||||||||||||||||||</v>
      </c>
      <c r="D72" s="802"/>
      <c r="F72" s="8" t="s">
        <v>7</v>
      </c>
      <c r="G72" s="13" t="s">
        <v>261</v>
      </c>
      <c r="H72" s="11"/>
      <c r="I72" s="11"/>
      <c r="J72" s="11"/>
      <c r="K72" s="29" t="s">
        <v>7</v>
      </c>
      <c r="L72" s="116" t="str">
        <f>IF('(1)'!$S15&lt;&gt;0,'(1)'!$S15,"")</f>
        <v/>
      </c>
      <c r="M72" s="116" t="str">
        <f>IF('(2)'!$S15&lt;&gt;0,'(2)'!$S15,"")</f>
        <v/>
      </c>
      <c r="N72" s="116" t="str">
        <f>IF('(3)'!$S15&lt;&gt;0,'(3)'!$S15,"")</f>
        <v/>
      </c>
      <c r="O72" s="116" t="str">
        <f>IF('(4)'!$S15&lt;&gt;0,'(4)'!$S15,"")</f>
        <v/>
      </c>
      <c r="P72" s="116" t="str">
        <f>IF('(5)'!$S15&lt;&gt;0,'(5)'!$S15,"")</f>
        <v/>
      </c>
      <c r="Q72" s="116" t="str">
        <f>IF('(6)'!$S15&lt;&gt;0,'(6)'!$S15,"")</f>
        <v/>
      </c>
      <c r="R72" s="116">
        <f>IF('(7)'!$S15&lt;&gt;0,'(7)'!$S15,"")</f>
        <v>5</v>
      </c>
      <c r="S72" s="116" t="str">
        <f>IF('(8)'!$S15&lt;&gt;0,'(8)'!$S15,"")</f>
        <v/>
      </c>
      <c r="T72" s="116" t="str">
        <f>IF('(9)'!$S15&lt;&gt;0,'(9)'!$S15,"")</f>
        <v/>
      </c>
      <c r="U72" s="116" t="str">
        <f>IF('(10)'!$S15&lt;&gt;0,'(10)'!$S15,"")</f>
        <v/>
      </c>
      <c r="V72" s="116" t="str">
        <f>IF('(11)'!$S15&lt;&gt;0,'(11)'!$S15,"")</f>
        <v/>
      </c>
      <c r="W72" s="116" t="str">
        <f>IF('(12)'!$S15&lt;&gt;0,'(12)'!$S15,"")</f>
        <v/>
      </c>
      <c r="X72" s="116" t="str">
        <f>IF('(13)'!$S15&lt;&gt;0,'(13)'!$S15,"")</f>
        <v/>
      </c>
      <c r="Y72" s="116" t="str">
        <f>IF('(14)'!$S15&lt;&gt;0,'(14)'!$S15,"")</f>
        <v/>
      </c>
      <c r="Z72" s="116" t="str">
        <f>IF('(15)'!$S15&lt;&gt;0,'(15)'!$S15,"")</f>
        <v/>
      </c>
      <c r="AA72" s="116" t="str">
        <f>IF('(16)'!$S15&lt;&gt;0,'(16)'!$S15,"")</f>
        <v/>
      </c>
      <c r="AB72" s="116" t="str">
        <f>IF('(17)'!$S15&lt;&gt;0,'(17)'!$S15,"")</f>
        <v/>
      </c>
      <c r="AC72" s="116" t="str">
        <f>IF('(18)'!$S15&lt;&gt;0,'(18)'!$S15,"")</f>
        <v/>
      </c>
      <c r="AD72" s="116" t="str">
        <f>IF('(19)'!$S15&lt;&gt;0,'(19)'!$S15,"")</f>
        <v/>
      </c>
      <c r="AE72" s="116" t="str">
        <f>IF('(20)'!$S15&lt;&gt;0,'(20)'!$S15,"")</f>
        <v/>
      </c>
      <c r="AG72" s="1">
        <f t="shared" si="3"/>
        <v>5</v>
      </c>
      <c r="AH72" s="1"/>
      <c r="AI72" s="1"/>
    </row>
    <row r="73" spans="1:35" ht="16.5">
      <c r="A73" s="1"/>
      <c r="B73" s="26">
        <f t="shared" si="2"/>
        <v>0.66666666666666663</v>
      </c>
      <c r="C73" s="801" t="str">
        <f t="shared" si="1"/>
        <v>||||||||||||||||||||||||||||||||||||||||||||||||||||||||</v>
      </c>
      <c r="D73" s="802"/>
      <c r="F73" s="8" t="s">
        <v>8</v>
      </c>
      <c r="G73" s="13" t="s">
        <v>262</v>
      </c>
      <c r="H73" s="11"/>
      <c r="I73" s="11"/>
      <c r="J73" s="11"/>
      <c r="K73" s="29" t="s">
        <v>8</v>
      </c>
      <c r="L73" s="116" t="str">
        <f>IF('(1)'!$S16&lt;&gt;0,'(1)'!$S16,"")</f>
        <v/>
      </c>
      <c r="M73" s="116" t="str">
        <f>IF('(2)'!$S16&lt;&gt;0,'(2)'!$S16,"")</f>
        <v/>
      </c>
      <c r="N73" s="116" t="str">
        <f>IF('(3)'!$S16&lt;&gt;0,'(3)'!$S16,"")</f>
        <v/>
      </c>
      <c r="O73" s="116" t="str">
        <f>IF('(4)'!$S16&lt;&gt;0,'(4)'!$S16,"")</f>
        <v/>
      </c>
      <c r="P73" s="116">
        <f>IF('(5)'!$S16&lt;&gt;0,'(5)'!$S16,"")</f>
        <v>4</v>
      </c>
      <c r="Q73" s="116" t="str">
        <f>IF('(6)'!$S16&lt;&gt;0,'(6)'!$S16,"")</f>
        <v/>
      </c>
      <c r="R73" s="116">
        <f>IF('(7)'!$S16&lt;&gt;0,'(7)'!$S16,"")</f>
        <v>4</v>
      </c>
      <c r="S73" s="116" t="str">
        <f>IF('(8)'!$S16&lt;&gt;0,'(8)'!$S16,"")</f>
        <v/>
      </c>
      <c r="T73" s="116" t="str">
        <f>IF('(9)'!$S16&lt;&gt;0,'(9)'!$S16,"")</f>
        <v/>
      </c>
      <c r="U73" s="116" t="str">
        <f>IF('(10)'!$S16&lt;&gt;0,'(10)'!$S16,"")</f>
        <v/>
      </c>
      <c r="V73" s="116" t="str">
        <f>IF('(11)'!$S16&lt;&gt;0,'(11)'!$S16,"")</f>
        <v/>
      </c>
      <c r="W73" s="116" t="str">
        <f>IF('(12)'!$S16&lt;&gt;0,'(12)'!$S16,"")</f>
        <v/>
      </c>
      <c r="X73" s="116" t="str">
        <f>IF('(13)'!$S16&lt;&gt;0,'(13)'!$S16,"")</f>
        <v/>
      </c>
      <c r="Y73" s="116" t="str">
        <f>IF('(14)'!$S16&lt;&gt;0,'(14)'!$S16,"")</f>
        <v/>
      </c>
      <c r="Z73" s="116" t="str">
        <f>IF('(15)'!$S16&lt;&gt;0,'(15)'!$S16,"")</f>
        <v/>
      </c>
      <c r="AA73" s="116" t="str">
        <f>IF('(16)'!$S16&lt;&gt;0,'(16)'!$S16,"")</f>
        <v/>
      </c>
      <c r="AB73" s="116" t="str">
        <f>IF('(17)'!$S16&lt;&gt;0,'(17)'!$S16,"")</f>
        <v/>
      </c>
      <c r="AC73" s="116" t="str">
        <f>IF('(18)'!$S16&lt;&gt;0,'(18)'!$S16,"")</f>
        <v/>
      </c>
      <c r="AD73" s="116" t="str">
        <f>IF('(19)'!$S16&lt;&gt;0,'(19)'!$S16,"")</f>
        <v/>
      </c>
      <c r="AE73" s="116" t="str">
        <f>IF('(20)'!$S16&lt;&gt;0,'(20)'!$S16,"")</f>
        <v/>
      </c>
      <c r="AG73" s="1">
        <f t="shared" si="3"/>
        <v>4</v>
      </c>
      <c r="AH73" s="1"/>
      <c r="AI73" s="1"/>
    </row>
    <row r="74" spans="1:35" ht="16.5">
      <c r="A74" s="1"/>
      <c r="B74" s="26">
        <f t="shared" si="2"/>
        <v>0.5</v>
      </c>
      <c r="C74" s="801" t="str">
        <f t="shared" si="1"/>
        <v>||||||||||||||||||||||||||||||||||||||||||</v>
      </c>
      <c r="D74" s="802"/>
      <c r="F74" s="8" t="s">
        <v>9</v>
      </c>
      <c r="G74" s="13" t="s">
        <v>263</v>
      </c>
      <c r="H74" s="11"/>
      <c r="I74" s="11"/>
      <c r="J74" s="11"/>
      <c r="K74" s="29" t="s">
        <v>9</v>
      </c>
      <c r="L74" s="116" t="str">
        <f>IF('(1)'!$S17&lt;&gt;0,'(1)'!$S17,"")</f>
        <v/>
      </c>
      <c r="M74" s="116" t="str">
        <f>IF('(2)'!$S17&lt;&gt;0,'(2)'!$S17,"")</f>
        <v/>
      </c>
      <c r="N74" s="116" t="str">
        <f>IF('(3)'!$S17&lt;&gt;0,'(3)'!$S17,"")</f>
        <v/>
      </c>
      <c r="O74" s="116" t="str">
        <f>IF('(4)'!$S17&lt;&gt;0,'(4)'!$S17,"")</f>
        <v/>
      </c>
      <c r="P74" s="116" t="str">
        <f>IF('(5)'!$S17&lt;&gt;0,'(5)'!$S17,"")</f>
        <v/>
      </c>
      <c r="Q74" s="116" t="str">
        <f>IF('(6)'!$S17&lt;&gt;0,'(6)'!$S17,"")</f>
        <v/>
      </c>
      <c r="R74" s="116">
        <f>IF('(7)'!$S17&lt;&gt;0,'(7)'!$S17,"")</f>
        <v>3</v>
      </c>
      <c r="S74" s="116" t="str">
        <f>IF('(8)'!$S17&lt;&gt;0,'(8)'!$S17,"")</f>
        <v/>
      </c>
      <c r="T74" s="116" t="str">
        <f>IF('(9)'!$S17&lt;&gt;0,'(9)'!$S17,"")</f>
        <v/>
      </c>
      <c r="U74" s="116" t="str">
        <f>IF('(10)'!$S17&lt;&gt;0,'(10)'!$S17,"")</f>
        <v/>
      </c>
      <c r="V74" s="116" t="str">
        <f>IF('(11)'!$S17&lt;&gt;0,'(11)'!$S17,"")</f>
        <v/>
      </c>
      <c r="W74" s="116" t="str">
        <f>IF('(12)'!$S17&lt;&gt;0,'(12)'!$S17,"")</f>
        <v/>
      </c>
      <c r="X74" s="116" t="str">
        <f>IF('(13)'!$S17&lt;&gt;0,'(13)'!$S17,"")</f>
        <v/>
      </c>
      <c r="Y74" s="116" t="str">
        <f>IF('(14)'!$S17&lt;&gt;0,'(14)'!$S17,"")</f>
        <v/>
      </c>
      <c r="Z74" s="116" t="str">
        <f>IF('(15)'!$S17&lt;&gt;0,'(15)'!$S17,"")</f>
        <v/>
      </c>
      <c r="AA74" s="116" t="str">
        <f>IF('(16)'!$S17&lt;&gt;0,'(16)'!$S17,"")</f>
        <v/>
      </c>
      <c r="AB74" s="116" t="str">
        <f>IF('(17)'!$S17&lt;&gt;0,'(17)'!$S17,"")</f>
        <v/>
      </c>
      <c r="AC74" s="116" t="str">
        <f>IF('(18)'!$S17&lt;&gt;0,'(18)'!$S17,"")</f>
        <v/>
      </c>
      <c r="AD74" s="116" t="str">
        <f>IF('(19)'!$S17&lt;&gt;0,'(19)'!$S17,"")</f>
        <v/>
      </c>
      <c r="AE74" s="116" t="str">
        <f>IF('(20)'!$S17&lt;&gt;0,'(20)'!$S17,"")</f>
        <v/>
      </c>
      <c r="AG74" s="1">
        <f t="shared" si="3"/>
        <v>3</v>
      </c>
      <c r="AH74" s="1"/>
      <c r="AI74" s="1"/>
    </row>
    <row r="75" spans="1:35" ht="16.5">
      <c r="A75" s="1"/>
      <c r="B75" s="26" t="e">
        <f t="shared" si="2"/>
        <v>#VALUE!</v>
      </c>
      <c r="C75" s="801" t="e">
        <f t="shared" si="1"/>
        <v>#VALUE!</v>
      </c>
      <c r="D75" s="802"/>
      <c r="F75" s="8" t="s">
        <v>10</v>
      </c>
      <c r="G75" s="13" t="s">
        <v>264</v>
      </c>
      <c r="H75" s="11"/>
      <c r="I75" s="11"/>
      <c r="J75" s="11"/>
      <c r="K75" s="29" t="s">
        <v>10</v>
      </c>
      <c r="L75" s="116" t="str">
        <f>IF('(1)'!$S18&lt;&gt;0,'(1)'!$S18,"")</f>
        <v/>
      </c>
      <c r="M75" s="116" t="str">
        <f>IF('(2)'!$S18&lt;&gt;0,'(2)'!$S18,"")</f>
        <v/>
      </c>
      <c r="N75" s="116" t="str">
        <f>IF('(3)'!$S18&lt;&gt;0,'(3)'!$S18,"")</f>
        <v/>
      </c>
      <c r="O75" s="116" t="str">
        <f>IF('(4)'!$S18&lt;&gt;0,'(4)'!$S18,"")</f>
        <v/>
      </c>
      <c r="P75" s="116" t="str">
        <f>IF('(5)'!$S18&lt;&gt;0,'(5)'!$S18,"")</f>
        <v/>
      </c>
      <c r="Q75" s="116" t="str">
        <f>IF('(6)'!$S18&lt;&gt;0,'(6)'!$S18,"")</f>
        <v/>
      </c>
      <c r="R75" s="116" t="str">
        <f>IF('(7)'!$S18&lt;&gt;0,'(7)'!$S18,"")</f>
        <v/>
      </c>
      <c r="S75" s="116" t="str">
        <f>IF('(8)'!$S18&lt;&gt;0,'(8)'!$S18,"")</f>
        <v/>
      </c>
      <c r="T75" s="116" t="str">
        <f>IF('(9)'!$S18&lt;&gt;0,'(9)'!$S18,"")</f>
        <v/>
      </c>
      <c r="U75" s="116" t="str">
        <f>IF('(10)'!$S18&lt;&gt;0,'(10)'!$S18,"")</f>
        <v/>
      </c>
      <c r="V75" s="116" t="str">
        <f>IF('(11)'!$S18&lt;&gt;0,'(11)'!$S18,"")</f>
        <v/>
      </c>
      <c r="W75" s="116" t="str">
        <f>IF('(12)'!$S18&lt;&gt;0,'(12)'!$S18,"")</f>
        <v/>
      </c>
      <c r="X75" s="116" t="str">
        <f>IF('(13)'!$S18&lt;&gt;0,'(13)'!$S18,"")</f>
        <v/>
      </c>
      <c r="Y75" s="116" t="str">
        <f>IF('(14)'!$S18&lt;&gt;0,'(14)'!$S18,"")</f>
        <v/>
      </c>
      <c r="Z75" s="116" t="str">
        <f>IF('(15)'!$S18&lt;&gt;0,'(15)'!$S18,"")</f>
        <v/>
      </c>
      <c r="AA75" s="116" t="str">
        <f>IF('(16)'!$S18&lt;&gt;0,'(16)'!$S18,"")</f>
        <v/>
      </c>
      <c r="AB75" s="116" t="str">
        <f>IF('(17)'!$S18&lt;&gt;0,'(17)'!$S18,"")</f>
        <v/>
      </c>
      <c r="AC75" s="116" t="str">
        <f>IF('(18)'!$S18&lt;&gt;0,'(18)'!$S18,"")</f>
        <v/>
      </c>
      <c r="AD75" s="116" t="str">
        <f>IF('(19)'!$S18&lt;&gt;0,'(19)'!$S18,"")</f>
        <v/>
      </c>
      <c r="AE75" s="116" t="str">
        <f>IF('(20)'!$S18&lt;&gt;0,'(20)'!$S18,"")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0.75</v>
      </c>
      <c r="B77" s="756" t="str">
        <f>REPT("|",AG77*14)</f>
        <v>|||||||||||||||||||||||||||||||||||||||||||||||||||||||||||||||</v>
      </c>
      <c r="C77" s="784"/>
      <c r="D77" s="9" t="s">
        <v>89</v>
      </c>
      <c r="F77" s="1" t="s">
        <v>132</v>
      </c>
      <c r="K77" s="29"/>
      <c r="L77" s="183">
        <f>IF(SUM(L79:L81)&gt;0,AVERAGEIF(L79:L81, "&lt;&gt;0"),NA())</f>
        <v>5</v>
      </c>
      <c r="M77" s="183" t="e">
        <f t="shared" ref="M77:AE77" si="4">IF(SUM(M79:M81)&gt;0,AVERAGEIF(M79:M81, "&lt;&gt;0"),NA())</f>
        <v>#N/A</v>
      </c>
      <c r="N77" s="183" t="e">
        <f t="shared" si="4"/>
        <v>#N/A</v>
      </c>
      <c r="O77" s="183">
        <f t="shared" si="4"/>
        <v>4</v>
      </c>
      <c r="P77" s="183">
        <f t="shared" si="4"/>
        <v>5</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4.5</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0.75</v>
      </c>
      <c r="C79" s="789" t="str">
        <f>REPT("|",AG79*14)</f>
        <v>|||||||||||||||||||||||||||||||||||||||||||||||||||||||||||||||</v>
      </c>
      <c r="D79" s="790"/>
      <c r="F79" s="8" t="s">
        <v>1</v>
      </c>
      <c r="G79" s="13" t="s">
        <v>265</v>
      </c>
      <c r="H79" s="11"/>
      <c r="I79" s="11"/>
      <c r="J79" s="11"/>
      <c r="K79" s="29" t="s">
        <v>1</v>
      </c>
      <c r="L79" s="116" t="str">
        <f>IF('(1)'!$S22&lt;&gt;0,'(1)'!$S22,"")</f>
        <v/>
      </c>
      <c r="M79" s="116" t="str">
        <f>IF('(2)'!$S22&lt;&gt;0,'(2)'!$S22,"")</f>
        <v/>
      </c>
      <c r="N79" s="116" t="str">
        <f>IF('(3)'!$S22&lt;&gt;0,'(3)'!$S22,"")</f>
        <v/>
      </c>
      <c r="O79" s="116">
        <f>IF('(4)'!$S22&lt;&gt;0,'(4)'!$S22,"")</f>
        <v>4</v>
      </c>
      <c r="P79" s="116">
        <f>IF('(5)'!$S22&lt;&gt;0,'(5)'!$S22,"")</f>
        <v>5</v>
      </c>
      <c r="Q79" s="116" t="str">
        <f>IF('(6)'!$S22&lt;&gt;0,'(6)'!$S22,"")</f>
        <v/>
      </c>
      <c r="R79" s="116" t="str">
        <f>IF('(7)'!$S22&lt;&gt;0,'(7)'!$S22,"")</f>
        <v/>
      </c>
      <c r="S79" s="116" t="str">
        <f>IF('(8)'!$S22&lt;&gt;0,'(8)'!$S22,"")</f>
        <v/>
      </c>
      <c r="T79" s="116" t="str">
        <f>IF('(9)'!$S22&lt;&gt;0,'(9)'!$S22,"")</f>
        <v/>
      </c>
      <c r="U79" s="116" t="str">
        <f>IF('(10)'!$S22&lt;&gt;0,'(10)'!$S22,"")</f>
        <v/>
      </c>
      <c r="V79" s="116" t="str">
        <f>IF('(11)'!$S22&lt;&gt;0,'(11)'!$S22,"")</f>
        <v/>
      </c>
      <c r="W79" s="116" t="str">
        <f>IF('(12)'!$S22&lt;&gt;0,'(12)'!$S22,"")</f>
        <v/>
      </c>
      <c r="X79" s="116" t="str">
        <f>IF('(13)'!$S22&lt;&gt;0,'(13)'!$S22,"")</f>
        <v/>
      </c>
      <c r="Y79" s="116" t="str">
        <f>IF('(14)'!$S22&lt;&gt;0,'(14)'!$S22,"")</f>
        <v/>
      </c>
      <c r="Z79" s="116" t="str">
        <f>IF('(15)'!$S22&lt;&gt;0,'(15)'!$S22,"")</f>
        <v/>
      </c>
      <c r="AA79" s="116" t="str">
        <f>IF('(16)'!$S22&lt;&gt;0,'(16)'!$S22,"")</f>
        <v/>
      </c>
      <c r="AB79" s="116" t="str">
        <f>IF('(17)'!$S22&lt;&gt;0,'(17)'!$S22,"")</f>
        <v/>
      </c>
      <c r="AC79" s="116" t="str">
        <f>IF('(18)'!$S22&lt;&gt;0,'(18)'!$S22,"")</f>
        <v/>
      </c>
      <c r="AD79" s="116" t="str">
        <f>IF('(19)'!$S22&lt;&gt;0,'(19)'!$S22,"")</f>
        <v/>
      </c>
      <c r="AE79" s="116" t="str">
        <f>IF('(20)'!$S22&lt;&gt;0,'(20)'!$S22,"")</f>
        <v/>
      </c>
      <c r="AG79" s="1">
        <f>IF(SUM(L79:AE79)=0,"",AVERAGEIF(L79:AE79,"&gt;0"))</f>
        <v>4.5</v>
      </c>
      <c r="AH79" s="1"/>
    </row>
    <row r="80" spans="1:35" ht="16.5">
      <c r="A80" s="1"/>
      <c r="B80" s="26">
        <f>(AG80/60)*10</f>
        <v>0.66666666666666663</v>
      </c>
      <c r="C80" s="789" t="str">
        <f>REPT("|",AG80*14)</f>
        <v>||||||||||||||||||||||||||||||||||||||||||||||||||||||||</v>
      </c>
      <c r="D80" s="790"/>
      <c r="F80" s="8" t="s">
        <v>2</v>
      </c>
      <c r="G80" s="13" t="s">
        <v>266</v>
      </c>
      <c r="H80" s="11"/>
      <c r="I80" s="11"/>
      <c r="J80" s="11"/>
      <c r="K80" s="29" t="s">
        <v>2</v>
      </c>
      <c r="L80" s="116" t="str">
        <f>IF('(1)'!$S23&lt;&gt;0,'(1)'!$S23,"")</f>
        <v/>
      </c>
      <c r="M80" s="116" t="str">
        <f>IF('(2)'!$S23&lt;&gt;0,'(2)'!$S23,"")</f>
        <v/>
      </c>
      <c r="N80" s="116" t="str">
        <f>IF('(3)'!$S23&lt;&gt;0,'(3)'!$S23,"")</f>
        <v/>
      </c>
      <c r="O80" s="116">
        <f>IF('(4)'!$S23&lt;&gt;0,'(4)'!$S23,"")</f>
        <v>4</v>
      </c>
      <c r="P80" s="116" t="str">
        <f>IF('(5)'!$S23&lt;&gt;0,'(5)'!$S23,"")</f>
        <v/>
      </c>
      <c r="Q80" s="116" t="str">
        <f>IF('(6)'!$S23&lt;&gt;0,'(6)'!$S23,"")</f>
        <v/>
      </c>
      <c r="R80" s="116" t="str">
        <f>IF('(7)'!$S23&lt;&gt;0,'(7)'!$S23,"")</f>
        <v/>
      </c>
      <c r="S80" s="116" t="str">
        <f>IF('(8)'!$S23&lt;&gt;0,'(8)'!$S23,"")</f>
        <v/>
      </c>
      <c r="T80" s="116" t="str">
        <f>IF('(9)'!$S23&lt;&gt;0,'(9)'!$S23,"")</f>
        <v/>
      </c>
      <c r="U80" s="116" t="str">
        <f>IF('(10)'!$S23&lt;&gt;0,'(10)'!$S23,"")</f>
        <v/>
      </c>
      <c r="V80" s="116" t="str">
        <f>IF('(11)'!$S23&lt;&gt;0,'(11)'!$S23,"")</f>
        <v/>
      </c>
      <c r="W80" s="116" t="str">
        <f>IF('(12)'!$S23&lt;&gt;0,'(12)'!$S23,"")</f>
        <v/>
      </c>
      <c r="X80" s="116" t="str">
        <f>IF('(13)'!$S23&lt;&gt;0,'(13)'!$S23,"")</f>
        <v/>
      </c>
      <c r="Y80" s="116" t="str">
        <f>IF('(14)'!$S23&lt;&gt;0,'(14)'!$S23,"")</f>
        <v/>
      </c>
      <c r="Z80" s="116" t="str">
        <f>IF('(15)'!$S23&lt;&gt;0,'(15)'!$S23,"")</f>
        <v/>
      </c>
      <c r="AA80" s="116" t="str">
        <f>IF('(16)'!$S23&lt;&gt;0,'(16)'!$S23,"")</f>
        <v/>
      </c>
      <c r="AB80" s="116" t="str">
        <f>IF('(17)'!$S23&lt;&gt;0,'(17)'!$S23,"")</f>
        <v/>
      </c>
      <c r="AC80" s="116" t="str">
        <f>IF('(18)'!$S23&lt;&gt;0,'(18)'!$S23,"")</f>
        <v/>
      </c>
      <c r="AD80" s="116" t="str">
        <f>IF('(19)'!$S23&lt;&gt;0,'(19)'!$S23,"")</f>
        <v/>
      </c>
      <c r="AE80" s="116" t="str">
        <f>IF('(20)'!$S23&lt;&gt;0,'(20)'!$S23,"")</f>
        <v/>
      </c>
      <c r="AG80" s="1">
        <f>IF(SUM(L80:AE80)=0,"",AVERAGEIF(L80:AE80,"&gt;0"))</f>
        <v>4</v>
      </c>
      <c r="AH80" s="1"/>
    </row>
    <row r="81" spans="1:34" ht="16.5">
      <c r="A81" s="1"/>
      <c r="B81" s="26">
        <f>(AG81/60)*10</f>
        <v>0.83333333333333326</v>
      </c>
      <c r="C81" s="789" t="str">
        <f>REPT("|",AG81*14)</f>
        <v>||||||||||||||||||||||||||||||||||||||||||||||||||||||||||||||||||||||</v>
      </c>
      <c r="D81" s="790"/>
      <c r="F81" s="8" t="s">
        <v>3</v>
      </c>
      <c r="G81" s="13" t="s">
        <v>267</v>
      </c>
      <c r="H81" s="11"/>
      <c r="I81" s="11"/>
      <c r="J81" s="11"/>
      <c r="K81" s="29" t="s">
        <v>3</v>
      </c>
      <c r="L81" s="116">
        <f>IF('(1)'!$S24&lt;&gt;0,'(1)'!$S24,"")</f>
        <v>5</v>
      </c>
      <c r="M81" s="116" t="str">
        <f>IF('(2)'!$S24&lt;&gt;0,'(2)'!$S24,"")</f>
        <v/>
      </c>
      <c r="N81" s="116" t="str">
        <f>IF('(3)'!$S24&lt;&gt;0,'(3)'!$S24,"")</f>
        <v/>
      </c>
      <c r="O81" s="116" t="str">
        <f>IF('(4)'!$S24&lt;&gt;0,'(4)'!$S24,"")</f>
        <v/>
      </c>
      <c r="P81" s="116" t="str">
        <f>IF('(5)'!$S24&lt;&gt;0,'(5)'!$S24,"")</f>
        <v/>
      </c>
      <c r="Q81" s="116" t="str">
        <f>IF('(6)'!$S24&lt;&gt;0,'(6)'!$S24,"")</f>
        <v/>
      </c>
      <c r="R81" s="116" t="str">
        <f>IF('(7)'!$S24&lt;&gt;0,'(7)'!$S24,"")</f>
        <v/>
      </c>
      <c r="S81" s="116" t="str">
        <f>IF('(8)'!$S24&lt;&gt;0,'(8)'!$S24,"")</f>
        <v/>
      </c>
      <c r="T81" s="116" t="str">
        <f>IF('(9)'!$S24&lt;&gt;0,'(9)'!$S24,"")</f>
        <v/>
      </c>
      <c r="U81" s="116" t="str">
        <f>IF('(10)'!$S24&lt;&gt;0,'(10)'!$S24,"")</f>
        <v/>
      </c>
      <c r="V81" s="116" t="str">
        <f>IF('(11)'!$S24&lt;&gt;0,'(11)'!$S24,"")</f>
        <v/>
      </c>
      <c r="W81" s="116" t="str">
        <f>IF('(12)'!$S24&lt;&gt;0,'(12)'!$S24,"")</f>
        <v/>
      </c>
      <c r="X81" s="116" t="str">
        <f>IF('(13)'!$S24&lt;&gt;0,'(13)'!$S24,"")</f>
        <v/>
      </c>
      <c r="Y81" s="116" t="str">
        <f>IF('(14)'!$S24&lt;&gt;0,'(14)'!$S24,"")</f>
        <v/>
      </c>
      <c r="Z81" s="116" t="str">
        <f>IF('(15)'!$S24&lt;&gt;0,'(15)'!$S24,"")</f>
        <v/>
      </c>
      <c r="AA81" s="116" t="str">
        <f>IF('(16)'!$S24&lt;&gt;0,'(16)'!$S24,"")</f>
        <v/>
      </c>
      <c r="AB81" s="116" t="str">
        <f>IF('(17)'!$S24&lt;&gt;0,'(17)'!$S24,"")</f>
        <v/>
      </c>
      <c r="AC81" s="116" t="str">
        <f>IF('(18)'!$S24&lt;&gt;0,'(18)'!$S24,"")</f>
        <v/>
      </c>
      <c r="AD81" s="116" t="str">
        <f>IF('(19)'!$S24&lt;&gt;0,'(19)'!$S24,"")</f>
        <v/>
      </c>
      <c r="AE81" s="116" t="str">
        <f>IF('(20)'!$S24&lt;&gt;0,'(20)'!$S24,"")</f>
        <v/>
      </c>
      <c r="AG81" s="1">
        <f>IF(SUM(L81:AE81)=0,"",AVERAGEIF(L81:AE81,"&gt;0"))</f>
        <v>5</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IF('(1)'!$S28&lt;&gt;0,'(1)'!$S28,"")</f>
        <v/>
      </c>
      <c r="M85" s="116" t="str">
        <f>IF('(2)'!$S28&lt;&gt;0,'(2)'!$S28,"")</f>
        <v/>
      </c>
      <c r="N85" s="116" t="str">
        <f>IF('(3)'!$S28&lt;&gt;0,'(3)'!$S28,"")</f>
        <v/>
      </c>
      <c r="O85" s="116" t="str">
        <f>IF('(4)'!$S28&lt;&gt;0,'(4)'!$S28,"")</f>
        <v/>
      </c>
      <c r="P85" s="116" t="str">
        <f>IF('(5)'!$S28&lt;&gt;0,'(5)'!$S28,"")</f>
        <v/>
      </c>
      <c r="Q85" s="116" t="str">
        <f>IF('(6)'!$S28&lt;&gt;0,'(6)'!$S28,"")</f>
        <v/>
      </c>
      <c r="R85" s="116" t="str">
        <f>IF('(7)'!$S28&lt;&gt;0,'(7)'!$S28,"")</f>
        <v/>
      </c>
      <c r="S85" s="116" t="str">
        <f>IF('(8)'!$S28&lt;&gt;0,'(8)'!$S28,"")</f>
        <v/>
      </c>
      <c r="T85" s="116" t="str">
        <f>IF('(9)'!$S28&lt;&gt;0,'(9)'!$S28,"")</f>
        <v/>
      </c>
      <c r="U85" s="116" t="str">
        <f>IF('(10)'!$S28&lt;&gt;0,'(10)'!$S28,"")</f>
        <v/>
      </c>
      <c r="V85" s="116" t="str">
        <f>IF('(11)'!$S28&lt;&gt;0,'(11)'!$S28,"")</f>
        <v/>
      </c>
      <c r="W85" s="116" t="str">
        <f>IF('(12)'!$S28&lt;&gt;0,'(12)'!$S28,"")</f>
        <v/>
      </c>
      <c r="X85" s="116" t="str">
        <f>IF('(13)'!$S28&lt;&gt;0,'(13)'!$S28,"")</f>
        <v/>
      </c>
      <c r="Y85" s="116" t="str">
        <f>IF('(14)'!$S28&lt;&gt;0,'(14)'!$S28,"")</f>
        <v/>
      </c>
      <c r="Z85" s="116" t="str">
        <f>IF('(15)'!$S28&lt;&gt;0,'(15)'!$S28,"")</f>
        <v/>
      </c>
      <c r="AA85" s="116" t="str">
        <f>IF('(16)'!$S28&lt;&gt;0,'(16)'!$S28,"")</f>
        <v/>
      </c>
      <c r="AB85" s="116" t="str">
        <f>IF('(17)'!$S28&lt;&gt;0,'(17)'!$S28,"")</f>
        <v/>
      </c>
      <c r="AC85" s="116" t="str">
        <f>IF('(18)'!$S28&lt;&gt;0,'(18)'!$S28,"")</f>
        <v/>
      </c>
      <c r="AD85" s="116" t="str">
        <f>IF('(19)'!$S28&lt;&gt;0,'(19)'!$S28,"")</f>
        <v/>
      </c>
      <c r="AE85" s="116" t="str">
        <f>IF('(20)'!$S28&lt;&gt;0,'(20)'!$S28,"")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IF('(1)'!$S29&lt;&gt;0,'(1)'!$S29,"")</f>
        <v/>
      </c>
      <c r="M86" s="116" t="str">
        <f>IF('(2)'!$S29&lt;&gt;0,'(2)'!$S29,"")</f>
        <v/>
      </c>
      <c r="N86" s="116" t="str">
        <f>IF('(3)'!$S29&lt;&gt;0,'(3)'!$S29,"")</f>
        <v/>
      </c>
      <c r="O86" s="116" t="str">
        <f>IF('(4)'!$S29&lt;&gt;0,'(4)'!$S29,"")</f>
        <v/>
      </c>
      <c r="P86" s="116" t="str">
        <f>IF('(5)'!$S29&lt;&gt;0,'(5)'!$S29,"")</f>
        <v/>
      </c>
      <c r="Q86" s="116" t="str">
        <f>IF('(6)'!$S29&lt;&gt;0,'(6)'!$S29,"")</f>
        <v/>
      </c>
      <c r="R86" s="116" t="str">
        <f>IF('(7)'!$S29&lt;&gt;0,'(7)'!$S29,"")</f>
        <v/>
      </c>
      <c r="S86" s="116" t="str">
        <f>IF('(8)'!$S29&lt;&gt;0,'(8)'!$S29,"")</f>
        <v/>
      </c>
      <c r="T86" s="116" t="str">
        <f>IF('(9)'!$S29&lt;&gt;0,'(9)'!$S29,"")</f>
        <v/>
      </c>
      <c r="U86" s="116" t="str">
        <f>IF('(10)'!$S29&lt;&gt;0,'(10)'!$S29,"")</f>
        <v/>
      </c>
      <c r="V86" s="116" t="str">
        <f>IF('(11)'!$S29&lt;&gt;0,'(11)'!$S29,"")</f>
        <v/>
      </c>
      <c r="W86" s="116" t="str">
        <f>IF('(12)'!$S29&lt;&gt;0,'(12)'!$S29,"")</f>
        <v/>
      </c>
      <c r="X86" s="116" t="str">
        <f>IF('(13)'!$S29&lt;&gt;0,'(13)'!$S29,"")</f>
        <v/>
      </c>
      <c r="Y86" s="116" t="str">
        <f>IF('(14)'!$S29&lt;&gt;0,'(14)'!$S29,"")</f>
        <v/>
      </c>
      <c r="Z86" s="116" t="str">
        <f>IF('(15)'!$S29&lt;&gt;0,'(15)'!$S29,"")</f>
        <v/>
      </c>
      <c r="AA86" s="116" t="str">
        <f>IF('(16)'!$S29&lt;&gt;0,'(16)'!$S29,"")</f>
        <v/>
      </c>
      <c r="AB86" s="116" t="str">
        <f>IF('(17)'!$S29&lt;&gt;0,'(17)'!$S29,"")</f>
        <v/>
      </c>
      <c r="AC86" s="116" t="str">
        <f>IF('(18)'!$S29&lt;&gt;0,'(18)'!$S29,"")</f>
        <v/>
      </c>
      <c r="AD86" s="116" t="str">
        <f>IF('(19)'!$S29&lt;&gt;0,'(19)'!$S29,"")</f>
        <v/>
      </c>
      <c r="AE86" s="116" t="str">
        <f>IF('(20)'!$S29&lt;&gt;0,'(20)'!$S29,"")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IF('(1)'!$S33&lt;&gt;0,'(1)'!$S33,"")</f>
        <v/>
      </c>
      <c r="M90" s="116" t="str">
        <f>IF('(2)'!$S33&lt;&gt;0,'(2)'!$S33,"")</f>
        <v/>
      </c>
      <c r="N90" s="116" t="str">
        <f>IF('(3)'!$S33&lt;&gt;0,'(3)'!$S33,"")</f>
        <v/>
      </c>
      <c r="O90" s="116" t="str">
        <f>IF('(4)'!$S33&lt;&gt;0,'(4)'!$S33,"")</f>
        <v/>
      </c>
      <c r="P90" s="116" t="str">
        <f>IF('(5)'!$S33&lt;&gt;0,'(5)'!$S33,"")</f>
        <v/>
      </c>
      <c r="Q90" s="116" t="str">
        <f>IF('(6)'!$S33&lt;&gt;0,'(6)'!$S33,"")</f>
        <v/>
      </c>
      <c r="R90" s="116" t="str">
        <f>IF('(7)'!$S33&lt;&gt;0,'(7)'!$S33,"")</f>
        <v/>
      </c>
      <c r="S90" s="116" t="str">
        <f>IF('(8)'!$S33&lt;&gt;0,'(8)'!$S33,"")</f>
        <v/>
      </c>
      <c r="T90" s="116" t="str">
        <f>IF('(9)'!$S33&lt;&gt;0,'(9)'!$S33,"")</f>
        <v/>
      </c>
      <c r="U90" s="116" t="str">
        <f>IF('(10)'!$S33&lt;&gt;0,'(10)'!$S33,"")</f>
        <v/>
      </c>
      <c r="V90" s="116" t="str">
        <f>IF('(11)'!$S33&lt;&gt;0,'(11)'!$S33,"")</f>
        <v/>
      </c>
      <c r="W90" s="116" t="str">
        <f>IF('(12)'!$S33&lt;&gt;0,'(12)'!$S33,"")</f>
        <v/>
      </c>
      <c r="X90" s="116" t="str">
        <f>IF('(13)'!$S33&lt;&gt;0,'(13)'!$S33,"")</f>
        <v/>
      </c>
      <c r="Y90" s="116" t="str">
        <f>IF('(14)'!$S33&lt;&gt;0,'(14)'!$S33,"")</f>
        <v/>
      </c>
      <c r="Z90" s="116" t="str">
        <f>IF('(15)'!$S33&lt;&gt;0,'(15)'!$S33,"")</f>
        <v/>
      </c>
      <c r="AA90" s="116" t="str">
        <f>IF('(16)'!$S33&lt;&gt;0,'(16)'!$S33,"")</f>
        <v/>
      </c>
      <c r="AB90" s="116" t="str">
        <f>IF('(17)'!$S33&lt;&gt;0,'(17)'!$S33,"")</f>
        <v/>
      </c>
      <c r="AC90" s="116" t="str">
        <f>IF('(18)'!$S33&lt;&gt;0,'(18)'!$S33,"")</f>
        <v/>
      </c>
      <c r="AD90" s="116" t="str">
        <f>IF('(19)'!$S33&lt;&gt;0,'(19)'!$S33,"")</f>
        <v/>
      </c>
      <c r="AE90" s="116" t="str">
        <f>IF('(20)'!$S33&lt;&gt;0,'(20)'!$S33,"")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IF('(1)'!$S34&lt;&gt;0,'(1)'!$S34,"")</f>
        <v/>
      </c>
      <c r="M91" s="116" t="str">
        <f>IF('(2)'!$S34&lt;&gt;0,'(2)'!$S34,"")</f>
        <v/>
      </c>
      <c r="N91" s="116" t="str">
        <f>IF('(3)'!$S34&lt;&gt;0,'(3)'!$S34,"")</f>
        <v/>
      </c>
      <c r="O91" s="116" t="str">
        <f>IF('(4)'!$S34&lt;&gt;0,'(4)'!$S34,"")</f>
        <v/>
      </c>
      <c r="P91" s="116" t="str">
        <f>IF('(5)'!$S34&lt;&gt;0,'(5)'!$S34,"")</f>
        <v/>
      </c>
      <c r="Q91" s="116" t="str">
        <f>IF('(6)'!$S34&lt;&gt;0,'(6)'!$S34,"")</f>
        <v/>
      </c>
      <c r="R91" s="116" t="str">
        <f>IF('(7)'!$S34&lt;&gt;0,'(7)'!$S34,"")</f>
        <v/>
      </c>
      <c r="S91" s="116" t="str">
        <f>IF('(8)'!$S34&lt;&gt;0,'(8)'!$S34,"")</f>
        <v/>
      </c>
      <c r="T91" s="116" t="str">
        <f>IF('(9)'!$S34&lt;&gt;0,'(9)'!$S34,"")</f>
        <v/>
      </c>
      <c r="U91" s="116" t="str">
        <f>IF('(10)'!$S34&lt;&gt;0,'(10)'!$S34,"")</f>
        <v/>
      </c>
      <c r="V91" s="116" t="str">
        <f>IF('(11)'!$S34&lt;&gt;0,'(11)'!$S34,"")</f>
        <v/>
      </c>
      <c r="W91" s="116" t="str">
        <f>IF('(12)'!$S34&lt;&gt;0,'(12)'!$S34,"")</f>
        <v/>
      </c>
      <c r="X91" s="116" t="str">
        <f>IF('(13)'!$S34&lt;&gt;0,'(13)'!$S34,"")</f>
        <v/>
      </c>
      <c r="Y91" s="116" t="str">
        <f>IF('(14)'!$S34&lt;&gt;0,'(14)'!$S34,"")</f>
        <v/>
      </c>
      <c r="Z91" s="116" t="str">
        <f>IF('(15)'!$S34&lt;&gt;0,'(15)'!$S34,"")</f>
        <v/>
      </c>
      <c r="AA91" s="116" t="str">
        <f>IF('(16)'!$S34&lt;&gt;0,'(16)'!$S34,"")</f>
        <v/>
      </c>
      <c r="AB91" s="116" t="str">
        <f>IF('(17)'!$S34&lt;&gt;0,'(17)'!$S34,"")</f>
        <v/>
      </c>
      <c r="AC91" s="116" t="str">
        <f>IF('(18)'!$S34&lt;&gt;0,'(18)'!$S34,"")</f>
        <v/>
      </c>
      <c r="AD91" s="116" t="str">
        <f>IF('(19)'!$S34&lt;&gt;0,'(19)'!$S34,"")</f>
        <v/>
      </c>
      <c r="AE91" s="116" t="str">
        <f>IF('(20)'!$S34&lt;&gt;0,'(20)'!$S34,"")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IF('(1)'!$S35&lt;&gt;0,'(1)'!$S35,"")</f>
        <v/>
      </c>
      <c r="M92" s="116" t="str">
        <f>IF('(2)'!$S35&lt;&gt;0,'(2)'!$S35,"")</f>
        <v/>
      </c>
      <c r="N92" s="116" t="str">
        <f>IF('(3)'!$S35&lt;&gt;0,'(3)'!$S35,"")</f>
        <v/>
      </c>
      <c r="O92" s="116" t="str">
        <f>IF('(4)'!$S35&lt;&gt;0,'(4)'!$S35,"")</f>
        <v/>
      </c>
      <c r="P92" s="116" t="str">
        <f>IF('(5)'!$S35&lt;&gt;0,'(5)'!$S35,"")</f>
        <v/>
      </c>
      <c r="Q92" s="116" t="str">
        <f>IF('(6)'!$S35&lt;&gt;0,'(6)'!$S35,"")</f>
        <v/>
      </c>
      <c r="R92" s="116" t="str">
        <f>IF('(7)'!$S35&lt;&gt;0,'(7)'!$S35,"")</f>
        <v/>
      </c>
      <c r="S92" s="116" t="str">
        <f>IF('(8)'!$S35&lt;&gt;0,'(8)'!$S35,"")</f>
        <v/>
      </c>
      <c r="T92" s="116" t="str">
        <f>IF('(9)'!$S35&lt;&gt;0,'(9)'!$S35,"")</f>
        <v/>
      </c>
      <c r="U92" s="116" t="str">
        <f>IF('(10)'!$S35&lt;&gt;0,'(10)'!$S35,"")</f>
        <v/>
      </c>
      <c r="V92" s="116" t="str">
        <f>IF('(11)'!$S35&lt;&gt;0,'(11)'!$S35,"")</f>
        <v/>
      </c>
      <c r="W92" s="116" t="str">
        <f>IF('(12)'!$S35&lt;&gt;0,'(12)'!$S35,"")</f>
        <v/>
      </c>
      <c r="X92" s="116" t="str">
        <f>IF('(13)'!$S35&lt;&gt;0,'(13)'!$S35,"")</f>
        <v/>
      </c>
      <c r="Y92" s="116" t="str">
        <f>IF('(14)'!$S35&lt;&gt;0,'(14)'!$S35,"")</f>
        <v/>
      </c>
      <c r="Z92" s="116" t="str">
        <f>IF('(15)'!$S35&lt;&gt;0,'(15)'!$S35,"")</f>
        <v/>
      </c>
      <c r="AA92" s="116" t="str">
        <f>IF('(16)'!$S35&lt;&gt;0,'(16)'!$S35,"")</f>
        <v/>
      </c>
      <c r="AB92" s="116" t="str">
        <f>IF('(17)'!$S35&lt;&gt;0,'(17)'!$S35,"")</f>
        <v/>
      </c>
      <c r="AC92" s="116" t="str">
        <f>IF('(18)'!$S35&lt;&gt;0,'(18)'!$S35,"")</f>
        <v/>
      </c>
      <c r="AD92" s="116" t="str">
        <f>IF('(19)'!$S35&lt;&gt;0,'(19)'!$S35,"")</f>
        <v/>
      </c>
      <c r="AE92" s="116" t="str">
        <f>IF('(20)'!$S35&lt;&gt;0,'(20)'!$S35,"")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IF('(1)'!$S36&lt;&gt;0,'(1)'!$S36,"")</f>
        <v/>
      </c>
      <c r="M93" s="116" t="str">
        <f>IF('(2)'!$S36&lt;&gt;0,'(2)'!$S36,"")</f>
        <v/>
      </c>
      <c r="N93" s="116" t="str">
        <f>IF('(3)'!$S36&lt;&gt;0,'(3)'!$S36,"")</f>
        <v/>
      </c>
      <c r="O93" s="116" t="str">
        <f>IF('(4)'!$S36&lt;&gt;0,'(4)'!$S36,"")</f>
        <v/>
      </c>
      <c r="P93" s="116" t="str">
        <f>IF('(5)'!$S36&lt;&gt;0,'(5)'!$S36,"")</f>
        <v/>
      </c>
      <c r="Q93" s="116" t="str">
        <f>IF('(6)'!$S36&lt;&gt;0,'(6)'!$S36,"")</f>
        <v/>
      </c>
      <c r="R93" s="116" t="str">
        <f>IF('(7)'!$S36&lt;&gt;0,'(7)'!$S36,"")</f>
        <v/>
      </c>
      <c r="S93" s="116" t="str">
        <f>IF('(8)'!$S36&lt;&gt;0,'(8)'!$S36,"")</f>
        <v/>
      </c>
      <c r="T93" s="116" t="str">
        <f>IF('(9)'!$S36&lt;&gt;0,'(9)'!$S36,"")</f>
        <v/>
      </c>
      <c r="U93" s="116" t="str">
        <f>IF('(10)'!$S36&lt;&gt;0,'(10)'!$S36,"")</f>
        <v/>
      </c>
      <c r="V93" s="116" t="str">
        <f>IF('(11)'!$S36&lt;&gt;0,'(11)'!$S36,"")</f>
        <v/>
      </c>
      <c r="W93" s="116" t="str">
        <f>IF('(12)'!$S36&lt;&gt;0,'(12)'!$S36,"")</f>
        <v/>
      </c>
      <c r="X93" s="116" t="str">
        <f>IF('(13)'!$S36&lt;&gt;0,'(13)'!$S36,"")</f>
        <v/>
      </c>
      <c r="Y93" s="116" t="str">
        <f>IF('(14)'!$S36&lt;&gt;0,'(14)'!$S36,"")</f>
        <v/>
      </c>
      <c r="Z93" s="116" t="str">
        <f>IF('(15)'!$S36&lt;&gt;0,'(15)'!$S36,"")</f>
        <v/>
      </c>
      <c r="AA93" s="116" t="str">
        <f>IF('(16)'!$S36&lt;&gt;0,'(16)'!$S36,"")</f>
        <v/>
      </c>
      <c r="AB93" s="116" t="str">
        <f>IF('(17)'!$S36&lt;&gt;0,'(17)'!$S36,"")</f>
        <v/>
      </c>
      <c r="AC93" s="116" t="str">
        <f>IF('(18)'!$S36&lt;&gt;0,'(18)'!$S36,"")</f>
        <v/>
      </c>
      <c r="AD93" s="116" t="str">
        <f>IF('(19)'!$S36&lt;&gt;0,'(19)'!$S36,"")</f>
        <v/>
      </c>
      <c r="AE93" s="116" t="str">
        <f>IF('(20)'!$S36&lt;&gt;0,'(20)'!$S36,"")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IF('(1)'!$S37&lt;&gt;0,'(1)'!$S37,"")</f>
        <v/>
      </c>
      <c r="M94" s="116" t="str">
        <f>IF('(2)'!$S37&lt;&gt;0,'(2)'!$S37,"")</f>
        <v/>
      </c>
      <c r="N94" s="116" t="str">
        <f>IF('(3)'!$S37&lt;&gt;0,'(3)'!$S37,"")</f>
        <v/>
      </c>
      <c r="O94" s="116" t="str">
        <f>IF('(4)'!$S37&lt;&gt;0,'(4)'!$S37,"")</f>
        <v/>
      </c>
      <c r="P94" s="116" t="str">
        <f>IF('(5)'!$S37&lt;&gt;0,'(5)'!$S37,"")</f>
        <v/>
      </c>
      <c r="Q94" s="116" t="str">
        <f>IF('(6)'!$S37&lt;&gt;0,'(6)'!$S37,"")</f>
        <v/>
      </c>
      <c r="R94" s="116" t="str">
        <f>IF('(7)'!$S37&lt;&gt;0,'(7)'!$S37,"")</f>
        <v/>
      </c>
      <c r="S94" s="116" t="str">
        <f>IF('(8)'!$S37&lt;&gt;0,'(8)'!$S37,"")</f>
        <v/>
      </c>
      <c r="T94" s="116" t="str">
        <f>IF('(9)'!$S37&lt;&gt;0,'(9)'!$S37,"")</f>
        <v/>
      </c>
      <c r="U94" s="116" t="str">
        <f>IF('(10)'!$S37&lt;&gt;0,'(10)'!$S37,"")</f>
        <v/>
      </c>
      <c r="V94" s="116" t="str">
        <f>IF('(11)'!$S37&lt;&gt;0,'(11)'!$S37,"")</f>
        <v/>
      </c>
      <c r="W94" s="116" t="str">
        <f>IF('(12)'!$S37&lt;&gt;0,'(12)'!$S37,"")</f>
        <v/>
      </c>
      <c r="X94" s="116" t="str">
        <f>IF('(13)'!$S37&lt;&gt;0,'(13)'!$S37,"")</f>
        <v/>
      </c>
      <c r="Y94" s="116" t="str">
        <f>IF('(14)'!$S37&lt;&gt;0,'(14)'!$S37,"")</f>
        <v/>
      </c>
      <c r="Z94" s="116" t="str">
        <f>IF('(15)'!$S37&lt;&gt;0,'(15)'!$S37,"")</f>
        <v/>
      </c>
      <c r="AA94" s="116" t="str">
        <f>IF('(16)'!$S37&lt;&gt;0,'(16)'!$S37,"")</f>
        <v/>
      </c>
      <c r="AB94" s="116" t="str">
        <f>IF('(17)'!$S37&lt;&gt;0,'(17)'!$S37,"")</f>
        <v/>
      </c>
      <c r="AC94" s="116" t="str">
        <f>IF('(18)'!$S37&lt;&gt;0,'(18)'!$S37,"")</f>
        <v/>
      </c>
      <c r="AD94" s="116" t="str">
        <f>IF('(19)'!$S37&lt;&gt;0,'(19)'!$S37,"")</f>
        <v/>
      </c>
      <c r="AE94" s="116" t="str">
        <f>IF('(20)'!$S37&lt;&gt;0,'(20)'!$S37,"")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IF('(1)'!$S43&lt;&gt;0,'(1)'!$S43,"")</f>
        <v/>
      </c>
      <c r="M100" s="116" t="str">
        <f>IF('(2)'!$S43&lt;&gt;0,'(2)'!$S43,"")</f>
        <v/>
      </c>
      <c r="N100" s="116" t="str">
        <f>IF('(3)'!$S43&lt;&gt;0,'(3)'!$S43,"")</f>
        <v/>
      </c>
      <c r="O100" s="116" t="str">
        <f>IF('(4)'!$S43&lt;&gt;0,'(4)'!$S43,"")</f>
        <v/>
      </c>
      <c r="P100" s="116" t="str">
        <f>IF('(5)'!$S43&lt;&gt;0,'(5)'!$S43,"")</f>
        <v/>
      </c>
      <c r="Q100" s="116" t="str">
        <f>IF('(6)'!$S43&lt;&gt;0,'(6)'!$S43,"")</f>
        <v/>
      </c>
      <c r="R100" s="116" t="str">
        <f>IF('(7)'!$S43&lt;&gt;0,'(7)'!$S43,"")</f>
        <v/>
      </c>
      <c r="S100" s="116" t="str">
        <f>IF('(8)'!$S43&lt;&gt;0,'(8)'!$S43,"")</f>
        <v/>
      </c>
      <c r="T100" s="116" t="str">
        <f>IF('(9)'!$S43&lt;&gt;0,'(9)'!$S43,"")</f>
        <v/>
      </c>
      <c r="U100" s="116" t="str">
        <f>IF('(10)'!$S43&lt;&gt;0,'(10)'!$S43,"")</f>
        <v/>
      </c>
      <c r="V100" s="116" t="str">
        <f>IF('(11)'!$S43&lt;&gt;0,'(11)'!$S43,"")</f>
        <v/>
      </c>
      <c r="W100" s="116" t="str">
        <f>IF('(12)'!$S43&lt;&gt;0,'(12)'!$S43,"")</f>
        <v/>
      </c>
      <c r="X100" s="116" t="str">
        <f>IF('(13)'!$S43&lt;&gt;0,'(13)'!$S43,"")</f>
        <v/>
      </c>
      <c r="Y100" s="116" t="str">
        <f>IF('(14)'!$S43&lt;&gt;0,'(14)'!$S43,"")</f>
        <v/>
      </c>
      <c r="Z100" s="116" t="str">
        <f>IF('(15)'!$S43&lt;&gt;0,'(15)'!$S43,"")</f>
        <v/>
      </c>
      <c r="AA100" s="116" t="str">
        <f>IF('(16)'!$S43&lt;&gt;0,'(16)'!$S43,"")</f>
        <v/>
      </c>
      <c r="AB100" s="116" t="str">
        <f>IF('(17)'!$S43&lt;&gt;0,'(17)'!$S43,"")</f>
        <v/>
      </c>
      <c r="AC100" s="116" t="str">
        <f>IF('(18)'!$S43&lt;&gt;0,'(18)'!$S43,"")</f>
        <v/>
      </c>
      <c r="AD100" s="116" t="str">
        <f>IF('(19)'!$S43&lt;&gt;0,'(19)'!$S43,"")</f>
        <v/>
      </c>
      <c r="AE100" s="116" t="str">
        <f>IF('(20)'!$S43&lt;&gt;0,'(20)'!$S43,"")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IF('(1)'!$S44&lt;&gt;0,'(1)'!$S44,"")</f>
        <v/>
      </c>
      <c r="M101" s="116" t="str">
        <f>IF('(2)'!$S44&lt;&gt;0,'(2)'!$S44,"")</f>
        <v/>
      </c>
      <c r="N101" s="116" t="str">
        <f>IF('(3)'!$S44&lt;&gt;0,'(3)'!$S44,"")</f>
        <v/>
      </c>
      <c r="O101" s="116" t="str">
        <f>IF('(4)'!$S44&lt;&gt;0,'(4)'!$S44,"")</f>
        <v/>
      </c>
      <c r="P101" s="116" t="str">
        <f>IF('(5)'!$S44&lt;&gt;0,'(5)'!$S44,"")</f>
        <v/>
      </c>
      <c r="Q101" s="116" t="str">
        <f>IF('(6)'!$S44&lt;&gt;0,'(6)'!$S44,"")</f>
        <v/>
      </c>
      <c r="R101" s="116" t="str">
        <f>IF('(7)'!$S44&lt;&gt;0,'(7)'!$S44,"")</f>
        <v/>
      </c>
      <c r="S101" s="116" t="str">
        <f>IF('(8)'!$S44&lt;&gt;0,'(8)'!$S44,"")</f>
        <v/>
      </c>
      <c r="T101" s="116" t="str">
        <f>IF('(9)'!$S44&lt;&gt;0,'(9)'!$S44,"")</f>
        <v/>
      </c>
      <c r="U101" s="116" t="str">
        <f>IF('(10)'!$S44&lt;&gt;0,'(10)'!$S44,"")</f>
        <v/>
      </c>
      <c r="V101" s="116" t="str">
        <f>IF('(11)'!$S44&lt;&gt;0,'(11)'!$S44,"")</f>
        <v/>
      </c>
      <c r="W101" s="116" t="str">
        <f>IF('(12)'!$S44&lt;&gt;0,'(12)'!$S44,"")</f>
        <v/>
      </c>
      <c r="X101" s="116" t="str">
        <f>IF('(13)'!$S44&lt;&gt;0,'(13)'!$S44,"")</f>
        <v/>
      </c>
      <c r="Y101" s="116" t="str">
        <f>IF('(14)'!$S44&lt;&gt;0,'(14)'!$S44,"")</f>
        <v/>
      </c>
      <c r="Z101" s="116" t="str">
        <f>IF('(15)'!$S44&lt;&gt;0,'(15)'!$S44,"")</f>
        <v/>
      </c>
      <c r="AA101" s="116" t="str">
        <f>IF('(16)'!$S44&lt;&gt;0,'(16)'!$S44,"")</f>
        <v/>
      </c>
      <c r="AB101" s="116" t="str">
        <f>IF('(17)'!$S44&lt;&gt;0,'(17)'!$S44,"")</f>
        <v/>
      </c>
      <c r="AC101" s="116" t="str">
        <f>IF('(18)'!$S44&lt;&gt;0,'(18)'!$S44,"")</f>
        <v/>
      </c>
      <c r="AD101" s="116" t="str">
        <f>IF('(19)'!$S44&lt;&gt;0,'(19)'!$S44,"")</f>
        <v/>
      </c>
      <c r="AE101" s="116" t="str">
        <f>IF('(20)'!$S44&lt;&gt;0,'(20)'!$S44,"")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IF('(1)'!$S45&lt;&gt;0,'(1)'!$S45,"")</f>
        <v/>
      </c>
      <c r="M102" s="116" t="str">
        <f>IF('(2)'!$S45&lt;&gt;0,'(2)'!$S45,"")</f>
        <v/>
      </c>
      <c r="N102" s="116" t="str">
        <f>IF('(3)'!$S45&lt;&gt;0,'(3)'!$S45,"")</f>
        <v/>
      </c>
      <c r="O102" s="116" t="str">
        <f>IF('(4)'!$S45&lt;&gt;0,'(4)'!$S45,"")</f>
        <v/>
      </c>
      <c r="P102" s="116" t="str">
        <f>IF('(5)'!$S45&lt;&gt;0,'(5)'!$S45,"")</f>
        <v/>
      </c>
      <c r="Q102" s="116" t="str">
        <f>IF('(6)'!$S45&lt;&gt;0,'(6)'!$S45,"")</f>
        <v/>
      </c>
      <c r="R102" s="116" t="str">
        <f>IF('(7)'!$S45&lt;&gt;0,'(7)'!$S45,"")</f>
        <v/>
      </c>
      <c r="S102" s="116" t="str">
        <f>IF('(8)'!$S45&lt;&gt;0,'(8)'!$S45,"")</f>
        <v/>
      </c>
      <c r="T102" s="116" t="str">
        <f>IF('(9)'!$S45&lt;&gt;0,'(9)'!$S45,"")</f>
        <v/>
      </c>
      <c r="U102" s="116" t="str">
        <f>IF('(10)'!$S45&lt;&gt;0,'(10)'!$S45,"")</f>
        <v/>
      </c>
      <c r="V102" s="116" t="str">
        <f>IF('(11)'!$S45&lt;&gt;0,'(11)'!$S45,"")</f>
        <v/>
      </c>
      <c r="W102" s="116" t="str">
        <f>IF('(12)'!$S45&lt;&gt;0,'(12)'!$S45,"")</f>
        <v/>
      </c>
      <c r="X102" s="116" t="str">
        <f>IF('(13)'!$S45&lt;&gt;0,'(13)'!$S45,"")</f>
        <v/>
      </c>
      <c r="Y102" s="116" t="str">
        <f>IF('(14)'!$S45&lt;&gt;0,'(14)'!$S45,"")</f>
        <v/>
      </c>
      <c r="Z102" s="116" t="str">
        <f>IF('(15)'!$S45&lt;&gt;0,'(15)'!$S45,"")</f>
        <v/>
      </c>
      <c r="AA102" s="116" t="str">
        <f>IF('(16)'!$S45&lt;&gt;0,'(16)'!$S45,"")</f>
        <v/>
      </c>
      <c r="AB102" s="116" t="str">
        <f>IF('(17)'!$S45&lt;&gt;0,'(17)'!$S45,"")</f>
        <v/>
      </c>
      <c r="AC102" s="116" t="str">
        <f>IF('(18)'!$S45&lt;&gt;0,'(18)'!$S45,"")</f>
        <v/>
      </c>
      <c r="AD102" s="116" t="str">
        <f>IF('(19)'!$S45&lt;&gt;0,'(19)'!$S45,"")</f>
        <v/>
      </c>
      <c r="AE102" s="116" t="str">
        <f>IF('(20)'!$S45&lt;&gt;0,'(20)'!$S45,"")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IF('(1)'!$S46&lt;&gt;0,'(1)'!$S46,"")</f>
        <v/>
      </c>
      <c r="M103" s="116" t="str">
        <f>IF('(2)'!$S46&lt;&gt;0,'(2)'!$S46,"")</f>
        <v/>
      </c>
      <c r="N103" s="116" t="str">
        <f>IF('(3)'!$S46&lt;&gt;0,'(3)'!$S46,"")</f>
        <v/>
      </c>
      <c r="O103" s="116" t="str">
        <f>IF('(4)'!$S46&lt;&gt;0,'(4)'!$S46,"")</f>
        <v/>
      </c>
      <c r="P103" s="116" t="str">
        <f>IF('(5)'!$S46&lt;&gt;0,'(5)'!$S46,"")</f>
        <v/>
      </c>
      <c r="Q103" s="116" t="str">
        <f>IF('(6)'!$S46&lt;&gt;0,'(6)'!$S46,"")</f>
        <v/>
      </c>
      <c r="R103" s="116" t="str">
        <f>IF('(7)'!$S46&lt;&gt;0,'(7)'!$S46,"")</f>
        <v/>
      </c>
      <c r="S103" s="116" t="str">
        <f>IF('(8)'!$S46&lt;&gt;0,'(8)'!$S46,"")</f>
        <v/>
      </c>
      <c r="T103" s="116" t="str">
        <f>IF('(9)'!$S46&lt;&gt;0,'(9)'!$S46,"")</f>
        <v/>
      </c>
      <c r="U103" s="116" t="str">
        <f>IF('(10)'!$S46&lt;&gt;0,'(10)'!$S46,"")</f>
        <v/>
      </c>
      <c r="V103" s="116" t="str">
        <f>IF('(11)'!$S46&lt;&gt;0,'(11)'!$S46,"")</f>
        <v/>
      </c>
      <c r="W103" s="116" t="str">
        <f>IF('(12)'!$S46&lt;&gt;0,'(12)'!$S46,"")</f>
        <v/>
      </c>
      <c r="X103" s="116" t="str">
        <f>IF('(13)'!$S46&lt;&gt;0,'(13)'!$S46,"")</f>
        <v/>
      </c>
      <c r="Y103" s="116" t="str">
        <f>IF('(14)'!$S46&lt;&gt;0,'(14)'!$S46,"")</f>
        <v/>
      </c>
      <c r="Z103" s="116" t="str">
        <f>IF('(15)'!$S46&lt;&gt;0,'(15)'!$S46,"")</f>
        <v/>
      </c>
      <c r="AA103" s="116" t="str">
        <f>IF('(16)'!$S46&lt;&gt;0,'(16)'!$S46,"")</f>
        <v/>
      </c>
      <c r="AB103" s="116" t="str">
        <f>IF('(17)'!$S46&lt;&gt;0,'(17)'!$S46,"")</f>
        <v/>
      </c>
      <c r="AC103" s="116" t="str">
        <f>IF('(18)'!$S46&lt;&gt;0,'(18)'!$S46,"")</f>
        <v/>
      </c>
      <c r="AD103" s="116" t="str">
        <f>IF('(19)'!$S46&lt;&gt;0,'(19)'!$S46,"")</f>
        <v/>
      </c>
      <c r="AE103" s="116" t="str">
        <f>IF('(20)'!$S46&lt;&gt;0,'(20)'!$S46,"")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IF('(1)'!$S50&lt;&gt;0,'(1)'!$S50,"")</f>
        <v/>
      </c>
      <c r="M107" s="116" t="str">
        <f>IF('(2)'!$S50&lt;&gt;0,'(2)'!$S50,"")</f>
        <v/>
      </c>
      <c r="N107" s="116" t="str">
        <f>IF('(3)'!$S50&lt;&gt;0,'(3)'!$S50,"")</f>
        <v/>
      </c>
      <c r="O107" s="116" t="str">
        <f>IF('(4)'!$S50&lt;&gt;0,'(4)'!$S50,"")</f>
        <v/>
      </c>
      <c r="P107" s="116" t="str">
        <f>IF('(5)'!$S50&lt;&gt;0,'(5)'!$S50,"")</f>
        <v/>
      </c>
      <c r="Q107" s="116" t="str">
        <f>IF('(6)'!$S50&lt;&gt;0,'(6)'!$S50,"")</f>
        <v/>
      </c>
      <c r="R107" s="116" t="str">
        <f>IF('(7)'!$S50&lt;&gt;0,'(7)'!$S50,"")</f>
        <v/>
      </c>
      <c r="S107" s="116" t="str">
        <f>IF('(8)'!$S50&lt;&gt;0,'(8)'!$S50,"")</f>
        <v/>
      </c>
      <c r="T107" s="116" t="str">
        <f>IF('(9)'!$S50&lt;&gt;0,'(9)'!$S50,"")</f>
        <v/>
      </c>
      <c r="U107" s="116" t="str">
        <f>IF('(10)'!$S50&lt;&gt;0,'(10)'!$S50,"")</f>
        <v/>
      </c>
      <c r="V107" s="116" t="str">
        <f>IF('(11)'!$S50&lt;&gt;0,'(11)'!$S50,"")</f>
        <v/>
      </c>
      <c r="W107" s="116" t="str">
        <f>IF('(12)'!$S50&lt;&gt;0,'(12)'!$S50,"")</f>
        <v/>
      </c>
      <c r="X107" s="116" t="str">
        <f>IF('(13)'!$S50&lt;&gt;0,'(13)'!$S50,"")</f>
        <v/>
      </c>
      <c r="Y107" s="116" t="str">
        <f>IF('(14)'!$S50&lt;&gt;0,'(14)'!$S50,"")</f>
        <v/>
      </c>
      <c r="Z107" s="116" t="str">
        <f>IF('(15)'!$S50&lt;&gt;0,'(15)'!$S50,"")</f>
        <v/>
      </c>
      <c r="AA107" s="116" t="str">
        <f>IF('(16)'!$S50&lt;&gt;0,'(16)'!$S50,"")</f>
        <v/>
      </c>
      <c r="AB107" s="116" t="str">
        <f>IF('(17)'!$S50&lt;&gt;0,'(17)'!$S50,"")</f>
        <v/>
      </c>
      <c r="AC107" s="116" t="str">
        <f>IF('(18)'!$S50&lt;&gt;0,'(18)'!$S50,"")</f>
        <v/>
      </c>
      <c r="AD107" s="116" t="str">
        <f>IF('(19)'!$S50&lt;&gt;0,'(19)'!$S50,"")</f>
        <v/>
      </c>
      <c r="AE107" s="116" t="str">
        <f>IF('(20)'!$S50&lt;&gt;0,'(20)'!$S50,"")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0.83333333333333326</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5</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5</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0.83333333333333326</v>
      </c>
      <c r="C111" s="789" t="str">
        <f>REPT("|",AG111*14)</f>
        <v>||||||||||||||||||||||||||||||||||||||||||||||||||||||||||||||||||||||</v>
      </c>
      <c r="D111" s="790"/>
      <c r="F111" s="8" t="s">
        <v>15</v>
      </c>
      <c r="G111" s="13" t="s">
        <v>280</v>
      </c>
      <c r="H111" s="11"/>
      <c r="I111" s="11"/>
      <c r="J111" s="11"/>
      <c r="K111" s="29" t="s">
        <v>15</v>
      </c>
      <c r="L111" s="116" t="str">
        <f>IF('(1)'!$S54&lt;&gt;0,'(1)'!$S54,"")</f>
        <v/>
      </c>
      <c r="M111" s="116" t="str">
        <f>IF('(2)'!$S54&lt;&gt;0,'(2)'!$S54,"")</f>
        <v/>
      </c>
      <c r="N111" s="116" t="str">
        <f>IF('(3)'!$S54&lt;&gt;0,'(3)'!$S54,"")</f>
        <v/>
      </c>
      <c r="O111" s="116">
        <f>IF('(4)'!$S54&lt;&gt;0,'(4)'!$S54,"")</f>
        <v>5</v>
      </c>
      <c r="P111" s="116" t="str">
        <f>IF('(5)'!$S54&lt;&gt;0,'(5)'!$S54,"")</f>
        <v/>
      </c>
      <c r="Q111" s="116" t="str">
        <f>IF('(6)'!$S54&lt;&gt;0,'(6)'!$S54,"")</f>
        <v/>
      </c>
      <c r="R111" s="116" t="str">
        <f>IF('(7)'!$S54&lt;&gt;0,'(7)'!$S54,"")</f>
        <v/>
      </c>
      <c r="S111" s="116" t="str">
        <f>IF('(8)'!$S54&lt;&gt;0,'(8)'!$S54,"")</f>
        <v/>
      </c>
      <c r="T111" s="116" t="str">
        <f>IF('(9)'!$S54&lt;&gt;0,'(9)'!$S54,"")</f>
        <v/>
      </c>
      <c r="U111" s="116" t="str">
        <f>IF('(10)'!$S54&lt;&gt;0,'(10)'!$S54,"")</f>
        <v/>
      </c>
      <c r="V111" s="116" t="str">
        <f>IF('(11)'!$S54&lt;&gt;0,'(11)'!$S54,"")</f>
        <v/>
      </c>
      <c r="W111" s="116" t="str">
        <f>IF('(12)'!$S54&lt;&gt;0,'(12)'!$S54,"")</f>
        <v/>
      </c>
      <c r="X111" s="116" t="str">
        <f>IF('(13)'!$S54&lt;&gt;0,'(13)'!$S54,"")</f>
        <v/>
      </c>
      <c r="Y111" s="116" t="str">
        <f>IF('(14)'!$S54&lt;&gt;0,'(14)'!$S54,"")</f>
        <v/>
      </c>
      <c r="Z111" s="116" t="str">
        <f>IF('(15)'!$S54&lt;&gt;0,'(15)'!$S54,"")</f>
        <v/>
      </c>
      <c r="AA111" s="116" t="str">
        <f>IF('(16)'!$S54&lt;&gt;0,'(16)'!$S54,"")</f>
        <v/>
      </c>
      <c r="AB111" s="116" t="str">
        <f>IF('(17)'!$S54&lt;&gt;0,'(17)'!$S54,"")</f>
        <v/>
      </c>
      <c r="AC111" s="116" t="str">
        <f>IF('(18)'!$S54&lt;&gt;0,'(18)'!$S54,"")</f>
        <v/>
      </c>
      <c r="AD111" s="116" t="str">
        <f>IF('(19)'!$S54&lt;&gt;0,'(19)'!$S54,"")</f>
        <v/>
      </c>
      <c r="AE111" s="116" t="str">
        <f>IF('(20)'!$S54&lt;&gt;0,'(20)'!$S54,"")</f>
        <v/>
      </c>
      <c r="AG111" s="1">
        <f>IF(SUM(L111:AE111)=0,"",AVERAGEIF(L111:AE111,"&gt;0"))</f>
        <v>5</v>
      </c>
      <c r="AH111" s="1"/>
    </row>
    <row r="112" spans="1:34" ht="16.5">
      <c r="A112" s="1"/>
      <c r="B112" s="26" t="e">
        <f>(AG112/60)*10</f>
        <v>#VALUE!</v>
      </c>
      <c r="C112" s="789" t="e">
        <f>REPT("|",AG112*14)</f>
        <v>#VALUE!</v>
      </c>
      <c r="D112" s="790"/>
      <c r="F112" s="8" t="s">
        <v>16</v>
      </c>
      <c r="G112" s="13" t="s">
        <v>281</v>
      </c>
      <c r="H112" s="11"/>
      <c r="I112" s="11"/>
      <c r="J112" s="11"/>
      <c r="K112" s="29" t="s">
        <v>16</v>
      </c>
      <c r="L112" s="116" t="str">
        <f>IF('(1)'!$S55&lt;&gt;0,'(1)'!$S55,"")</f>
        <v/>
      </c>
      <c r="M112" s="116" t="str">
        <f>IF('(2)'!$S55&lt;&gt;0,'(2)'!$S55,"")</f>
        <v/>
      </c>
      <c r="N112" s="116" t="str">
        <f>IF('(3)'!$S55&lt;&gt;0,'(3)'!$S55,"")</f>
        <v/>
      </c>
      <c r="O112" s="116" t="str">
        <f>IF('(4)'!$S55&lt;&gt;0,'(4)'!$S55,"")</f>
        <v/>
      </c>
      <c r="P112" s="116" t="str">
        <f>IF('(5)'!$S55&lt;&gt;0,'(5)'!$S55,"")</f>
        <v/>
      </c>
      <c r="Q112" s="116" t="str">
        <f>IF('(6)'!$S55&lt;&gt;0,'(6)'!$S55,"")</f>
        <v/>
      </c>
      <c r="R112" s="116" t="str">
        <f>IF('(7)'!$S55&lt;&gt;0,'(7)'!$S55,"")</f>
        <v/>
      </c>
      <c r="S112" s="116" t="str">
        <f>IF('(8)'!$S55&lt;&gt;0,'(8)'!$S55,"")</f>
        <v/>
      </c>
      <c r="T112" s="116" t="str">
        <f>IF('(9)'!$S55&lt;&gt;0,'(9)'!$S55,"")</f>
        <v/>
      </c>
      <c r="U112" s="116" t="str">
        <f>IF('(10)'!$S55&lt;&gt;0,'(10)'!$S55,"")</f>
        <v/>
      </c>
      <c r="V112" s="116" t="str">
        <f>IF('(11)'!$S55&lt;&gt;0,'(11)'!$S55,"")</f>
        <v/>
      </c>
      <c r="W112" s="116" t="str">
        <f>IF('(12)'!$S55&lt;&gt;0,'(12)'!$S55,"")</f>
        <v/>
      </c>
      <c r="X112" s="116" t="str">
        <f>IF('(13)'!$S55&lt;&gt;0,'(13)'!$S55,"")</f>
        <v/>
      </c>
      <c r="Y112" s="116" t="str">
        <f>IF('(14)'!$S55&lt;&gt;0,'(14)'!$S55,"")</f>
        <v/>
      </c>
      <c r="Z112" s="116" t="str">
        <f>IF('(15)'!$S55&lt;&gt;0,'(15)'!$S55,"")</f>
        <v/>
      </c>
      <c r="AA112" s="116" t="str">
        <f>IF('(16)'!$S55&lt;&gt;0,'(16)'!$S55,"")</f>
        <v/>
      </c>
      <c r="AB112" s="116" t="str">
        <f>IF('(17)'!$S55&lt;&gt;0,'(17)'!$S55,"")</f>
        <v/>
      </c>
      <c r="AC112" s="116" t="str">
        <f>IF('(18)'!$S55&lt;&gt;0,'(18)'!$S55,"")</f>
        <v/>
      </c>
      <c r="AD112" s="116" t="str">
        <f>IF('(19)'!$S55&lt;&gt;0,'(19)'!$S55,"")</f>
        <v/>
      </c>
      <c r="AE112" s="116" t="str">
        <f>IF('(20)'!$S55&lt;&gt;0,'(20)'!$S55,"")</f>
        <v/>
      </c>
      <c r="AG112" s="1" t="str">
        <f>IF(SUM(L112:AE112)=0,"",AVERAGEIF(L112:AE112,"&gt;0"))</f>
        <v/>
      </c>
      <c r="AH112" s="1"/>
    </row>
    <row r="113" spans="1:34" ht="16.5">
      <c r="A113" s="1"/>
      <c r="B113" s="26">
        <f>(AG113/60)*10</f>
        <v>0.83333333333333326</v>
      </c>
      <c r="C113" s="789" t="str">
        <f>REPT("|",AG113*14)</f>
        <v>||||||||||||||||||||||||||||||||||||||||||||||||||||||||||||||||||||||</v>
      </c>
      <c r="D113" s="790"/>
      <c r="F113" s="8" t="s">
        <v>145</v>
      </c>
      <c r="G113" s="13" t="s">
        <v>282</v>
      </c>
      <c r="H113" s="11"/>
      <c r="I113" s="11"/>
      <c r="J113" s="11"/>
      <c r="K113" s="29"/>
      <c r="L113" s="116" t="str">
        <f>IF('(1)'!$S56&lt;&gt;0,'(1)'!$S56,"")</f>
        <v/>
      </c>
      <c r="M113" s="116" t="str">
        <f>IF('(2)'!$S56&lt;&gt;0,'(2)'!$S56,"")</f>
        <v/>
      </c>
      <c r="N113" s="116" t="str">
        <f>IF('(3)'!$S56&lt;&gt;0,'(3)'!$S56,"")</f>
        <v/>
      </c>
      <c r="O113" s="116">
        <f>IF('(4)'!$S56&lt;&gt;0,'(4)'!$S56,"")</f>
        <v>5</v>
      </c>
      <c r="P113" s="116" t="str">
        <f>IF('(5)'!$S56&lt;&gt;0,'(5)'!$S56,"")</f>
        <v/>
      </c>
      <c r="Q113" s="116" t="str">
        <f>IF('(6)'!$S56&lt;&gt;0,'(6)'!$S56,"")</f>
        <v/>
      </c>
      <c r="R113" s="116" t="str">
        <f>IF('(7)'!$S56&lt;&gt;0,'(7)'!$S56,"")</f>
        <v/>
      </c>
      <c r="S113" s="116" t="str">
        <f>IF('(8)'!$S56&lt;&gt;0,'(8)'!$S56,"")</f>
        <v/>
      </c>
      <c r="T113" s="116" t="str">
        <f>IF('(9)'!$S56&lt;&gt;0,'(9)'!$S56,"")</f>
        <v/>
      </c>
      <c r="U113" s="116" t="str">
        <f>IF('(10)'!$S56&lt;&gt;0,'(10)'!$S56,"")</f>
        <v/>
      </c>
      <c r="V113" s="116" t="str">
        <f>IF('(11)'!$S56&lt;&gt;0,'(11)'!$S56,"")</f>
        <v/>
      </c>
      <c r="W113" s="116" t="str">
        <f>IF('(12)'!$S56&lt;&gt;0,'(12)'!$S56,"")</f>
        <v/>
      </c>
      <c r="X113" s="116" t="str">
        <f>IF('(13)'!$S56&lt;&gt;0,'(13)'!$S56,"")</f>
        <v/>
      </c>
      <c r="Y113" s="116" t="str">
        <f>IF('(14)'!$S56&lt;&gt;0,'(14)'!$S56,"")</f>
        <v/>
      </c>
      <c r="Z113" s="116" t="str">
        <f>IF('(15)'!$S56&lt;&gt;0,'(15)'!$S56,"")</f>
        <v/>
      </c>
      <c r="AA113" s="116" t="str">
        <f>IF('(16)'!$S56&lt;&gt;0,'(16)'!$S56,"")</f>
        <v/>
      </c>
      <c r="AB113" s="116" t="str">
        <f>IF('(17)'!$S56&lt;&gt;0,'(17)'!$S56,"")</f>
        <v/>
      </c>
      <c r="AC113" s="116" t="str">
        <f>IF('(18)'!$S56&lt;&gt;0,'(18)'!$S56,"")</f>
        <v/>
      </c>
      <c r="AD113" s="116" t="str">
        <f>IF('(19)'!$S56&lt;&gt;0,'(19)'!$S56,"")</f>
        <v/>
      </c>
      <c r="AE113" s="116" t="str">
        <f>IF('(20)'!$S56&lt;&gt;0,'(20)'!$S56,"")</f>
        <v/>
      </c>
      <c r="AG113" s="1">
        <f>IF(SUM(L113:AE113)=0,"",AVERAGEIF(L113:AE113,"&gt;0"))</f>
        <v>5</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0.66666666666666663</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4</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4</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0.66666666666666663</v>
      </c>
      <c r="C117" s="789" t="str">
        <f>REPT("|",AG117*14)</f>
        <v>||||||||||||||||||||||||||||||||||||||||||||||||||||||||</v>
      </c>
      <c r="D117" s="790"/>
      <c r="F117" s="8" t="s">
        <v>17</v>
      </c>
      <c r="G117" s="13" t="s">
        <v>283</v>
      </c>
      <c r="H117" s="11"/>
      <c r="I117" s="11"/>
      <c r="J117" s="11"/>
      <c r="K117" s="29" t="s">
        <v>17</v>
      </c>
      <c r="L117" s="116" t="str">
        <f>IF('(1)'!$S60&lt;&gt;0,'(1)'!$S60,"")</f>
        <v/>
      </c>
      <c r="M117" s="116" t="str">
        <f>IF('(2)'!$S60&lt;&gt;0,'(2)'!$S60,"")</f>
        <v/>
      </c>
      <c r="N117" s="116">
        <f>IF('(3)'!$S60&lt;&gt;0,'(3)'!$S60,"")</f>
        <v>4</v>
      </c>
      <c r="O117" s="116" t="str">
        <f>IF('(4)'!$S60&lt;&gt;0,'(4)'!$S60,"")</f>
        <v/>
      </c>
      <c r="P117" s="116" t="str">
        <f>IF('(5)'!$S60&lt;&gt;0,'(5)'!$S60,"")</f>
        <v/>
      </c>
      <c r="Q117" s="116" t="str">
        <f>IF('(6)'!$S60&lt;&gt;0,'(6)'!$S60,"")</f>
        <v/>
      </c>
      <c r="R117" s="116" t="str">
        <f>IF('(7)'!$S60&lt;&gt;0,'(7)'!$S60,"")</f>
        <v/>
      </c>
      <c r="S117" s="116" t="str">
        <f>IF('(8)'!$S60&lt;&gt;0,'(8)'!$S60,"")</f>
        <v/>
      </c>
      <c r="T117" s="116" t="str">
        <f>IF('(9)'!$S60&lt;&gt;0,'(9)'!$S60,"")</f>
        <v/>
      </c>
      <c r="U117" s="116" t="str">
        <f>IF('(10)'!$S60&lt;&gt;0,'(10)'!$S60,"")</f>
        <v/>
      </c>
      <c r="V117" s="116" t="str">
        <f>IF('(11)'!$S60&lt;&gt;0,'(11)'!$S60,"")</f>
        <v/>
      </c>
      <c r="W117" s="116" t="str">
        <f>IF('(12)'!$S60&lt;&gt;0,'(12)'!$S60,"")</f>
        <v/>
      </c>
      <c r="X117" s="116" t="str">
        <f>IF('(13)'!$S60&lt;&gt;0,'(13)'!$S60,"")</f>
        <v/>
      </c>
      <c r="Y117" s="116" t="str">
        <f>IF('(14)'!$S60&lt;&gt;0,'(14)'!$S60,"")</f>
        <v/>
      </c>
      <c r="Z117" s="116" t="str">
        <f>IF('(15)'!$S60&lt;&gt;0,'(15)'!$S60,"")</f>
        <v/>
      </c>
      <c r="AA117" s="116" t="str">
        <f>IF('(16)'!$S60&lt;&gt;0,'(16)'!$S60,"")</f>
        <v/>
      </c>
      <c r="AB117" s="116" t="str">
        <f>IF('(17)'!$S60&lt;&gt;0,'(17)'!$S60,"")</f>
        <v/>
      </c>
      <c r="AC117" s="116" t="str">
        <f>IF('(18)'!$S60&lt;&gt;0,'(18)'!$S60,"")</f>
        <v/>
      </c>
      <c r="AD117" s="116" t="str">
        <f>IF('(19)'!$S60&lt;&gt;0,'(19)'!$S60,"")</f>
        <v/>
      </c>
      <c r="AE117" s="116" t="str">
        <f>IF('(20)'!$S60&lt;&gt;0,'(20)'!$S60,"")</f>
        <v/>
      </c>
      <c r="AG117" s="1">
        <f>IF(SUM(L117:AE117)=0,"",AVERAGEIF(L117:AE117,"&gt;0"))</f>
        <v>4</v>
      </c>
      <c r="AH117" s="1"/>
    </row>
    <row r="118" spans="1:34" ht="16.5">
      <c r="A118" s="1"/>
      <c r="B118" s="26" t="e">
        <f t="shared" si="11"/>
        <v>#VALUE!</v>
      </c>
      <c r="C118" s="789" t="e">
        <f>REPT("|",AG118*14)</f>
        <v>#VALUE!</v>
      </c>
      <c r="D118" s="790"/>
      <c r="F118" s="8" t="s">
        <v>18</v>
      </c>
      <c r="G118" s="13" t="s">
        <v>284</v>
      </c>
      <c r="H118" s="11"/>
      <c r="I118" s="11"/>
      <c r="J118" s="11"/>
      <c r="K118" s="29" t="s">
        <v>18</v>
      </c>
      <c r="L118" s="116" t="str">
        <f>IF('(1)'!$S61&lt;&gt;0,'(1)'!$S61,"")</f>
        <v/>
      </c>
      <c r="M118" s="116" t="str">
        <f>IF('(2)'!$S61&lt;&gt;0,'(2)'!$S61,"")</f>
        <v/>
      </c>
      <c r="N118" s="116" t="str">
        <f>IF('(3)'!$S61&lt;&gt;0,'(3)'!$S61,"")</f>
        <v/>
      </c>
      <c r="O118" s="116" t="str">
        <f>IF('(4)'!$S61&lt;&gt;0,'(4)'!$S61,"")</f>
        <v/>
      </c>
      <c r="P118" s="116" t="str">
        <f>IF('(5)'!$S61&lt;&gt;0,'(5)'!$S61,"")</f>
        <v/>
      </c>
      <c r="Q118" s="116" t="str">
        <f>IF('(6)'!$S61&lt;&gt;0,'(6)'!$S61,"")</f>
        <v/>
      </c>
      <c r="R118" s="116" t="str">
        <f>IF('(7)'!$S61&lt;&gt;0,'(7)'!$S61,"")</f>
        <v/>
      </c>
      <c r="S118" s="116" t="str">
        <f>IF('(8)'!$S61&lt;&gt;0,'(8)'!$S61,"")</f>
        <v/>
      </c>
      <c r="T118" s="116" t="str">
        <f>IF('(9)'!$S61&lt;&gt;0,'(9)'!$S61,"")</f>
        <v/>
      </c>
      <c r="U118" s="116" t="str">
        <f>IF('(10)'!$S61&lt;&gt;0,'(10)'!$S61,"")</f>
        <v/>
      </c>
      <c r="V118" s="116" t="str">
        <f>IF('(11)'!$S61&lt;&gt;0,'(11)'!$S61,"")</f>
        <v/>
      </c>
      <c r="W118" s="116" t="str">
        <f>IF('(12)'!$S61&lt;&gt;0,'(12)'!$S61,"")</f>
        <v/>
      </c>
      <c r="X118" s="116" t="str">
        <f>IF('(13)'!$S61&lt;&gt;0,'(13)'!$S61,"")</f>
        <v/>
      </c>
      <c r="Y118" s="116" t="str">
        <f>IF('(14)'!$S61&lt;&gt;0,'(14)'!$S61,"")</f>
        <v/>
      </c>
      <c r="Z118" s="116" t="str">
        <f>IF('(15)'!$S61&lt;&gt;0,'(15)'!$S61,"")</f>
        <v/>
      </c>
      <c r="AA118" s="116" t="str">
        <f>IF('(16)'!$S61&lt;&gt;0,'(16)'!$S61,"")</f>
        <v/>
      </c>
      <c r="AB118" s="116" t="str">
        <f>IF('(17)'!$S61&lt;&gt;0,'(17)'!$S61,"")</f>
        <v/>
      </c>
      <c r="AC118" s="116" t="str">
        <f>IF('(18)'!$S61&lt;&gt;0,'(18)'!$S61,"")</f>
        <v/>
      </c>
      <c r="AD118" s="116" t="str">
        <f>IF('(19)'!$S61&lt;&gt;0,'(19)'!$S61,"")</f>
        <v/>
      </c>
      <c r="AE118" s="116" t="str">
        <f>IF('(20)'!$S61&lt;&gt;0,'(20)'!$S61,"")</f>
        <v/>
      </c>
      <c r="AG118" s="1" t="str">
        <f>IF(SUM(L118:AE118)=0,"",AVERAGEIF(L118:AE118,"&gt;0"))</f>
        <v/>
      </c>
      <c r="AH118" s="1"/>
    </row>
    <row r="119" spans="1:34" ht="16.5">
      <c r="A119" s="1"/>
      <c r="B119" s="26">
        <f t="shared" si="11"/>
        <v>0.66666666666666663</v>
      </c>
      <c r="C119" s="789" t="str">
        <f>REPT("|",AG119*14)</f>
        <v>||||||||||||||||||||||||||||||||||||||||||||||||||||||||</v>
      </c>
      <c r="D119" s="790"/>
      <c r="F119" s="8" t="s">
        <v>19</v>
      </c>
      <c r="G119" s="13" t="s">
        <v>285</v>
      </c>
      <c r="H119" s="11"/>
      <c r="I119" s="11"/>
      <c r="J119" s="11"/>
      <c r="K119" s="29" t="s">
        <v>19</v>
      </c>
      <c r="L119" s="116" t="str">
        <f>IF('(1)'!$S62&lt;&gt;0,'(1)'!$S62,"")</f>
        <v/>
      </c>
      <c r="M119" s="116" t="str">
        <f>IF('(2)'!$S62&lt;&gt;0,'(2)'!$S62,"")</f>
        <v/>
      </c>
      <c r="N119" s="116">
        <f>IF('(3)'!$S62&lt;&gt;0,'(3)'!$S62,"")</f>
        <v>4</v>
      </c>
      <c r="O119" s="116" t="str">
        <f>IF('(4)'!$S62&lt;&gt;0,'(4)'!$S62,"")</f>
        <v/>
      </c>
      <c r="P119" s="116" t="str">
        <f>IF('(5)'!$S62&lt;&gt;0,'(5)'!$S62,"")</f>
        <v/>
      </c>
      <c r="Q119" s="116" t="str">
        <f>IF('(6)'!$S62&lt;&gt;0,'(6)'!$S62,"")</f>
        <v/>
      </c>
      <c r="R119" s="116" t="str">
        <f>IF('(7)'!$S62&lt;&gt;0,'(7)'!$S62,"")</f>
        <v/>
      </c>
      <c r="S119" s="116" t="str">
        <f>IF('(8)'!$S62&lt;&gt;0,'(8)'!$S62,"")</f>
        <v/>
      </c>
      <c r="T119" s="116" t="str">
        <f>IF('(9)'!$S62&lt;&gt;0,'(9)'!$S62,"")</f>
        <v/>
      </c>
      <c r="U119" s="116" t="str">
        <f>IF('(10)'!$S62&lt;&gt;0,'(10)'!$S62,"")</f>
        <v/>
      </c>
      <c r="V119" s="116" t="str">
        <f>IF('(11)'!$S62&lt;&gt;0,'(11)'!$S62,"")</f>
        <v/>
      </c>
      <c r="W119" s="116" t="str">
        <f>IF('(12)'!$S62&lt;&gt;0,'(12)'!$S62,"")</f>
        <v/>
      </c>
      <c r="X119" s="116" t="str">
        <f>IF('(13)'!$S62&lt;&gt;0,'(13)'!$S62,"")</f>
        <v/>
      </c>
      <c r="Y119" s="116" t="str">
        <f>IF('(14)'!$S62&lt;&gt;0,'(14)'!$S62,"")</f>
        <v/>
      </c>
      <c r="Z119" s="116" t="str">
        <f>IF('(15)'!$S62&lt;&gt;0,'(15)'!$S62,"")</f>
        <v/>
      </c>
      <c r="AA119" s="116" t="str">
        <f>IF('(16)'!$S62&lt;&gt;0,'(16)'!$S62,"")</f>
        <v/>
      </c>
      <c r="AB119" s="116" t="str">
        <f>IF('(17)'!$S62&lt;&gt;0,'(17)'!$S62,"")</f>
        <v/>
      </c>
      <c r="AC119" s="116" t="str">
        <f>IF('(18)'!$S62&lt;&gt;0,'(18)'!$S62,"")</f>
        <v/>
      </c>
      <c r="AD119" s="116" t="str">
        <f>IF('(19)'!$S62&lt;&gt;0,'(19)'!$S62,"")</f>
        <v/>
      </c>
      <c r="AE119" s="116" t="str">
        <f>IF('(20)'!$S62&lt;&gt;0,'(20)'!$S62,"")</f>
        <v/>
      </c>
      <c r="AG119" s="1">
        <f>IF(SUM(L119:AE119)=0,"",AVERAGEIF(L119:AE119,"&gt;0"))</f>
        <v>4</v>
      </c>
      <c r="AH119" s="1"/>
    </row>
    <row r="120" spans="1:34" ht="16.5">
      <c r="A120" s="1"/>
      <c r="B120" s="26" t="e">
        <f t="shared" si="11"/>
        <v>#VALUE!</v>
      </c>
      <c r="C120" s="789" t="e">
        <f>REPT("|",AG120*14)</f>
        <v>#VALUE!</v>
      </c>
      <c r="D120" s="790"/>
      <c r="F120" s="8" t="s">
        <v>20</v>
      </c>
      <c r="G120" s="13" t="s">
        <v>286</v>
      </c>
      <c r="H120" s="11"/>
      <c r="I120" s="11"/>
      <c r="J120" s="11"/>
      <c r="K120" s="29" t="s">
        <v>20</v>
      </c>
      <c r="L120" s="116" t="str">
        <f>IF('(1)'!$S63&lt;&gt;0,'(1)'!$S63,"")</f>
        <v/>
      </c>
      <c r="M120" s="116" t="str">
        <f>IF('(2)'!$S63&lt;&gt;0,'(2)'!$S63,"")</f>
        <v/>
      </c>
      <c r="N120" s="116" t="str">
        <f>IF('(3)'!$S63&lt;&gt;0,'(3)'!$S63,"")</f>
        <v/>
      </c>
      <c r="O120" s="116" t="str">
        <f>IF('(4)'!$S63&lt;&gt;0,'(4)'!$S63,"")</f>
        <v/>
      </c>
      <c r="P120" s="116" t="str">
        <f>IF('(5)'!$S63&lt;&gt;0,'(5)'!$S63,"")</f>
        <v/>
      </c>
      <c r="Q120" s="116" t="str">
        <f>IF('(6)'!$S63&lt;&gt;0,'(6)'!$S63,"")</f>
        <v/>
      </c>
      <c r="R120" s="116" t="str">
        <f>IF('(7)'!$S63&lt;&gt;0,'(7)'!$S63,"")</f>
        <v/>
      </c>
      <c r="S120" s="116" t="str">
        <f>IF('(8)'!$S63&lt;&gt;0,'(8)'!$S63,"")</f>
        <v/>
      </c>
      <c r="T120" s="116" t="str">
        <f>IF('(9)'!$S63&lt;&gt;0,'(9)'!$S63,"")</f>
        <v/>
      </c>
      <c r="U120" s="116" t="str">
        <f>IF('(10)'!$S63&lt;&gt;0,'(10)'!$S63,"")</f>
        <v/>
      </c>
      <c r="V120" s="116" t="str">
        <f>IF('(11)'!$S63&lt;&gt;0,'(11)'!$S63,"")</f>
        <v/>
      </c>
      <c r="W120" s="116" t="str">
        <f>IF('(12)'!$S63&lt;&gt;0,'(12)'!$S63,"")</f>
        <v/>
      </c>
      <c r="X120" s="116" t="str">
        <f>IF('(13)'!$S63&lt;&gt;0,'(13)'!$S63,"")</f>
        <v/>
      </c>
      <c r="Y120" s="116" t="str">
        <f>IF('(14)'!$S63&lt;&gt;0,'(14)'!$S63,"")</f>
        <v/>
      </c>
      <c r="Z120" s="116" t="str">
        <f>IF('(15)'!$S63&lt;&gt;0,'(15)'!$S63,"")</f>
        <v/>
      </c>
      <c r="AA120" s="116" t="str">
        <f>IF('(16)'!$S63&lt;&gt;0,'(16)'!$S63,"")</f>
        <v/>
      </c>
      <c r="AB120" s="116" t="str">
        <f>IF('(17)'!$S63&lt;&gt;0,'(17)'!$S63,"")</f>
        <v/>
      </c>
      <c r="AC120" s="116" t="str">
        <f>IF('(18)'!$S63&lt;&gt;0,'(18)'!$S63,"")</f>
        <v/>
      </c>
      <c r="AD120" s="116" t="str">
        <f>IF('(19)'!$S63&lt;&gt;0,'(19)'!$S63,"")</f>
        <v/>
      </c>
      <c r="AE120" s="116" t="str">
        <f>IF('(20)'!$S63&lt;&gt;0,'(20)'!$S63,"")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IF('(1)'!$S67&lt;&gt;0,'(1)'!$S67,"")</f>
        <v/>
      </c>
      <c r="M124" s="116" t="str">
        <f>IF('(2)'!$S67&lt;&gt;0,'(2)'!$S67,"")</f>
        <v/>
      </c>
      <c r="N124" s="116" t="str">
        <f>IF('(3)'!$S67&lt;&gt;0,'(3)'!$S67,"")</f>
        <v/>
      </c>
      <c r="O124" s="116" t="str">
        <f>IF('(4)'!$S67&lt;&gt;0,'(4)'!$S67,"")</f>
        <v/>
      </c>
      <c r="P124" s="116" t="str">
        <f>IF('(5)'!$S67&lt;&gt;0,'(5)'!$S67,"")</f>
        <v/>
      </c>
      <c r="Q124" s="116" t="str">
        <f>IF('(6)'!$S67&lt;&gt;0,'(6)'!$S67,"")</f>
        <v/>
      </c>
      <c r="R124" s="116" t="str">
        <f>IF('(7)'!$S67&lt;&gt;0,'(7)'!$S67,"")</f>
        <v/>
      </c>
      <c r="S124" s="116" t="str">
        <f>IF('(8)'!$S67&lt;&gt;0,'(8)'!$S67,"")</f>
        <v/>
      </c>
      <c r="T124" s="116" t="str">
        <f>IF('(9)'!$S67&lt;&gt;0,'(9)'!$S67,"")</f>
        <v/>
      </c>
      <c r="U124" s="116" t="str">
        <f>IF('(10)'!$S67&lt;&gt;0,'(10)'!$S67,"")</f>
        <v/>
      </c>
      <c r="V124" s="116" t="str">
        <f>IF('(11)'!$S67&lt;&gt;0,'(11)'!$S67,"")</f>
        <v/>
      </c>
      <c r="W124" s="116" t="str">
        <f>IF('(12)'!$S67&lt;&gt;0,'(12)'!$S67,"")</f>
        <v/>
      </c>
      <c r="X124" s="116" t="str">
        <f>IF('(13)'!$S67&lt;&gt;0,'(13)'!$S67,"")</f>
        <v/>
      </c>
      <c r="Y124" s="116" t="str">
        <f>IF('(14)'!$S67&lt;&gt;0,'(14)'!$S67,"")</f>
        <v/>
      </c>
      <c r="Z124" s="116" t="str">
        <f>IF('(15)'!$S67&lt;&gt;0,'(15)'!$S67,"")</f>
        <v/>
      </c>
      <c r="AA124" s="116" t="str">
        <f>IF('(16)'!$S67&lt;&gt;0,'(16)'!$S67,"")</f>
        <v/>
      </c>
      <c r="AB124" s="116" t="str">
        <f>IF('(17)'!$S67&lt;&gt;0,'(17)'!$S67,"")</f>
        <v/>
      </c>
      <c r="AC124" s="116" t="str">
        <f>IF('(18)'!$S67&lt;&gt;0,'(18)'!$S67,"")</f>
        <v/>
      </c>
      <c r="AD124" s="116" t="str">
        <f>IF('(19)'!$S67&lt;&gt;0,'(19)'!$S67,"")</f>
        <v/>
      </c>
      <c r="AE124" s="116" t="str">
        <f>IF('(20)'!$S67&lt;&gt;0,'(20)'!$S67,"")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IF('(1)'!$S68&lt;&gt;0,'(1)'!$S68,"")</f>
        <v/>
      </c>
      <c r="M125" s="116" t="str">
        <f>IF('(2)'!$S68&lt;&gt;0,'(2)'!$S68,"")</f>
        <v/>
      </c>
      <c r="N125" s="116" t="str">
        <f>IF('(3)'!$S68&lt;&gt;0,'(3)'!$S68,"")</f>
        <v/>
      </c>
      <c r="O125" s="116" t="str">
        <f>IF('(4)'!$S68&lt;&gt;0,'(4)'!$S68,"")</f>
        <v/>
      </c>
      <c r="P125" s="116" t="str">
        <f>IF('(5)'!$S68&lt;&gt;0,'(5)'!$S68,"")</f>
        <v/>
      </c>
      <c r="Q125" s="116" t="str">
        <f>IF('(6)'!$S68&lt;&gt;0,'(6)'!$S68,"")</f>
        <v/>
      </c>
      <c r="R125" s="116" t="str">
        <f>IF('(7)'!$S68&lt;&gt;0,'(7)'!$S68,"")</f>
        <v/>
      </c>
      <c r="S125" s="116" t="str">
        <f>IF('(8)'!$S68&lt;&gt;0,'(8)'!$S68,"")</f>
        <v/>
      </c>
      <c r="T125" s="116" t="str">
        <f>IF('(9)'!$S68&lt;&gt;0,'(9)'!$S68,"")</f>
        <v/>
      </c>
      <c r="U125" s="116" t="str">
        <f>IF('(10)'!$S68&lt;&gt;0,'(10)'!$S68,"")</f>
        <v/>
      </c>
      <c r="V125" s="116" t="str">
        <f>IF('(11)'!$S68&lt;&gt;0,'(11)'!$S68,"")</f>
        <v/>
      </c>
      <c r="W125" s="116" t="str">
        <f>IF('(12)'!$S68&lt;&gt;0,'(12)'!$S68,"")</f>
        <v/>
      </c>
      <c r="X125" s="116" t="str">
        <f>IF('(13)'!$S68&lt;&gt;0,'(13)'!$S68,"")</f>
        <v/>
      </c>
      <c r="Y125" s="116" t="str">
        <f>IF('(14)'!$S68&lt;&gt;0,'(14)'!$S68,"")</f>
        <v/>
      </c>
      <c r="Z125" s="116" t="str">
        <f>IF('(15)'!$S68&lt;&gt;0,'(15)'!$S68,"")</f>
        <v/>
      </c>
      <c r="AA125" s="116" t="str">
        <f>IF('(16)'!$S68&lt;&gt;0,'(16)'!$S68,"")</f>
        <v/>
      </c>
      <c r="AB125" s="116" t="str">
        <f>IF('(17)'!$S68&lt;&gt;0,'(17)'!$S68,"")</f>
        <v/>
      </c>
      <c r="AC125" s="116" t="str">
        <f>IF('(18)'!$S68&lt;&gt;0,'(18)'!$S68,"")</f>
        <v/>
      </c>
      <c r="AD125" s="116" t="str">
        <f>IF('(19)'!$S68&lt;&gt;0,'(19)'!$S68,"")</f>
        <v/>
      </c>
      <c r="AE125" s="116" t="str">
        <f>IF('(20)'!$S68&lt;&gt;0,'(20)'!$S68,"")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IF('(1)'!$S69&lt;&gt;0,'(1)'!$S69,"")</f>
        <v/>
      </c>
      <c r="M126" s="116" t="str">
        <f>IF('(2)'!$S69&lt;&gt;0,'(2)'!$S69,"")</f>
        <v/>
      </c>
      <c r="N126" s="116" t="str">
        <f>IF('(3)'!$S69&lt;&gt;0,'(3)'!$S69,"")</f>
        <v/>
      </c>
      <c r="O126" s="116" t="str">
        <f>IF('(4)'!$S69&lt;&gt;0,'(4)'!$S69,"")</f>
        <v/>
      </c>
      <c r="P126" s="116" t="str">
        <f>IF('(5)'!$S69&lt;&gt;0,'(5)'!$S69,"")</f>
        <v/>
      </c>
      <c r="Q126" s="116" t="str">
        <f>IF('(6)'!$S69&lt;&gt;0,'(6)'!$S69,"")</f>
        <v/>
      </c>
      <c r="R126" s="116" t="str">
        <f>IF('(7)'!$S69&lt;&gt;0,'(7)'!$S69,"")</f>
        <v/>
      </c>
      <c r="S126" s="116" t="str">
        <f>IF('(8)'!$S69&lt;&gt;0,'(8)'!$S69,"")</f>
        <v/>
      </c>
      <c r="T126" s="116" t="str">
        <f>IF('(9)'!$S69&lt;&gt;0,'(9)'!$S69,"")</f>
        <v/>
      </c>
      <c r="U126" s="116" t="str">
        <f>IF('(10)'!$S69&lt;&gt;0,'(10)'!$S69,"")</f>
        <v/>
      </c>
      <c r="V126" s="116" t="str">
        <f>IF('(11)'!$S69&lt;&gt;0,'(11)'!$S69,"")</f>
        <v/>
      </c>
      <c r="W126" s="116" t="str">
        <f>IF('(12)'!$S69&lt;&gt;0,'(12)'!$S69,"")</f>
        <v/>
      </c>
      <c r="X126" s="116" t="str">
        <f>IF('(13)'!$S69&lt;&gt;0,'(13)'!$S69,"")</f>
        <v/>
      </c>
      <c r="Y126" s="116" t="str">
        <f>IF('(14)'!$S69&lt;&gt;0,'(14)'!$S69,"")</f>
        <v/>
      </c>
      <c r="Z126" s="116" t="str">
        <f>IF('(15)'!$S69&lt;&gt;0,'(15)'!$S69,"")</f>
        <v/>
      </c>
      <c r="AA126" s="116" t="str">
        <f>IF('(16)'!$S69&lt;&gt;0,'(16)'!$S69,"")</f>
        <v/>
      </c>
      <c r="AB126" s="116" t="str">
        <f>IF('(17)'!$S69&lt;&gt;0,'(17)'!$S69,"")</f>
        <v/>
      </c>
      <c r="AC126" s="116" t="str">
        <f>IF('(18)'!$S69&lt;&gt;0,'(18)'!$S69,"")</f>
        <v/>
      </c>
      <c r="AD126" s="116" t="str">
        <f>IF('(19)'!$S69&lt;&gt;0,'(19)'!$S69,"")</f>
        <v/>
      </c>
      <c r="AE126" s="116" t="str">
        <f>IF('(20)'!$S69&lt;&gt;0,'(20)'!$S69,"")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IF('(1)'!$S70&lt;&gt;0,'(1)'!$S70,"")</f>
        <v/>
      </c>
      <c r="M127" s="116" t="str">
        <f>IF('(2)'!$S70&lt;&gt;0,'(2)'!$S70,"")</f>
        <v/>
      </c>
      <c r="N127" s="116" t="str">
        <f>IF('(3)'!$S70&lt;&gt;0,'(3)'!$S70,"")</f>
        <v/>
      </c>
      <c r="O127" s="116" t="str">
        <f>IF('(4)'!$S70&lt;&gt;0,'(4)'!$S70,"")</f>
        <v/>
      </c>
      <c r="P127" s="116" t="str">
        <f>IF('(5)'!$S70&lt;&gt;0,'(5)'!$S70,"")</f>
        <v/>
      </c>
      <c r="Q127" s="116" t="str">
        <f>IF('(6)'!$S70&lt;&gt;0,'(6)'!$S70,"")</f>
        <v/>
      </c>
      <c r="R127" s="116" t="str">
        <f>IF('(7)'!$S70&lt;&gt;0,'(7)'!$S70,"")</f>
        <v/>
      </c>
      <c r="S127" s="116" t="str">
        <f>IF('(8)'!$S70&lt;&gt;0,'(8)'!$S70,"")</f>
        <v/>
      </c>
      <c r="T127" s="116" t="str">
        <f>IF('(9)'!$S70&lt;&gt;0,'(9)'!$S70,"")</f>
        <v/>
      </c>
      <c r="U127" s="116" t="str">
        <f>IF('(10)'!$S70&lt;&gt;0,'(10)'!$S70,"")</f>
        <v/>
      </c>
      <c r="V127" s="116" t="str">
        <f>IF('(11)'!$S70&lt;&gt;0,'(11)'!$S70,"")</f>
        <v/>
      </c>
      <c r="W127" s="116" t="str">
        <f>IF('(12)'!$S70&lt;&gt;0,'(12)'!$S70,"")</f>
        <v/>
      </c>
      <c r="X127" s="116" t="str">
        <f>IF('(13)'!$S70&lt;&gt;0,'(13)'!$S70,"")</f>
        <v/>
      </c>
      <c r="Y127" s="116" t="str">
        <f>IF('(14)'!$S70&lt;&gt;0,'(14)'!$S70,"")</f>
        <v/>
      </c>
      <c r="Z127" s="116" t="str">
        <f>IF('(15)'!$S70&lt;&gt;0,'(15)'!$S70,"")</f>
        <v/>
      </c>
      <c r="AA127" s="116" t="str">
        <f>IF('(16)'!$S70&lt;&gt;0,'(16)'!$S70,"")</f>
        <v/>
      </c>
      <c r="AB127" s="116" t="str">
        <f>IF('(17)'!$S70&lt;&gt;0,'(17)'!$S70,"")</f>
        <v/>
      </c>
      <c r="AC127" s="116" t="str">
        <f>IF('(18)'!$S70&lt;&gt;0,'(18)'!$S70,"")</f>
        <v/>
      </c>
      <c r="AD127" s="116" t="str">
        <f>IF('(19)'!$S70&lt;&gt;0,'(19)'!$S70,"")</f>
        <v/>
      </c>
      <c r="AE127" s="116" t="str">
        <f>IF('(20)'!$S70&lt;&gt;0,'(20)'!$S70,"")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0.91666666666666663</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5.5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5.5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IF('(1)'!$S76&lt;&gt;0,'(1)'!$S76,"")</f>
        <v/>
      </c>
      <c r="M133" s="116" t="str">
        <f>IF('(2)'!$S76&lt;&gt;0,'(2)'!$S76,"")</f>
        <v/>
      </c>
      <c r="N133" s="116" t="str">
        <f>IF('(3)'!$S76&lt;&gt;0,'(3)'!$S76,"")</f>
        <v/>
      </c>
      <c r="O133" s="116" t="str">
        <f>IF('(4)'!$S76&lt;&gt;0,'(4)'!$S76,"")</f>
        <v/>
      </c>
      <c r="P133" s="116" t="str">
        <f>IF('(5)'!$S76&lt;&gt;0,'(5)'!$S76,"")</f>
        <v/>
      </c>
      <c r="Q133" s="116" t="str">
        <f>IF('(6)'!$S76&lt;&gt;0,'(6)'!$S76,"")</f>
        <v/>
      </c>
      <c r="R133" s="116" t="str">
        <f>IF('(7)'!$S76&lt;&gt;0,'(7)'!$S76,"")</f>
        <v/>
      </c>
      <c r="S133" s="116" t="str">
        <f>IF('(8)'!$S76&lt;&gt;0,'(8)'!$S76,"")</f>
        <v/>
      </c>
      <c r="T133" s="116" t="str">
        <f>IF('(9)'!$S76&lt;&gt;0,'(9)'!$S76,"")</f>
        <v/>
      </c>
      <c r="U133" s="116" t="str">
        <f>IF('(10)'!$S76&lt;&gt;0,'(10)'!$S76,"")</f>
        <v/>
      </c>
      <c r="V133" s="116" t="str">
        <f>IF('(11)'!$S76&lt;&gt;0,'(11)'!$S76,"")</f>
        <v/>
      </c>
      <c r="W133" s="116" t="str">
        <f>IF('(12)'!$S76&lt;&gt;0,'(12)'!$S76,"")</f>
        <v/>
      </c>
      <c r="X133" s="116" t="str">
        <f>IF('(13)'!$S76&lt;&gt;0,'(13)'!$S76,"")</f>
        <v/>
      </c>
      <c r="Y133" s="116" t="str">
        <f>IF('(14)'!$S76&lt;&gt;0,'(14)'!$S76,"")</f>
        <v/>
      </c>
      <c r="Z133" s="116" t="str">
        <f>IF('(15)'!$S76&lt;&gt;0,'(15)'!$S76,"")</f>
        <v/>
      </c>
      <c r="AA133" s="116" t="str">
        <f>IF('(16)'!$S76&lt;&gt;0,'(16)'!$S76,"")</f>
        <v/>
      </c>
      <c r="AB133" s="116" t="str">
        <f>IF('(17)'!$S76&lt;&gt;0,'(17)'!$S76,"")</f>
        <v/>
      </c>
      <c r="AC133" s="116" t="str">
        <f>IF('(18)'!$S76&lt;&gt;0,'(18)'!$S76,"")</f>
        <v/>
      </c>
      <c r="AD133" s="116" t="str">
        <f>IF('(19)'!$S76&lt;&gt;0,'(19)'!$S76,"")</f>
        <v/>
      </c>
      <c r="AE133" s="116" t="str">
        <f>IF('(20)'!$S76&lt;&gt;0,'(20)'!$S76,"")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s="116" t="str">
        <f>IF('(1)'!$S77&lt;&gt;0,'(1)'!$S77,"")</f>
        <v/>
      </c>
      <c r="M134" s="116" t="str">
        <f>IF('(2)'!$S77&lt;&gt;0,'(2)'!$S77,"")</f>
        <v/>
      </c>
      <c r="N134" s="116" t="str">
        <f>IF('(3)'!$S77&lt;&gt;0,'(3)'!$S77,"")</f>
        <v/>
      </c>
      <c r="O134" s="116">
        <f>IF('(4)'!$S77&lt;&gt;0,'(4)'!$S77,"")</f>
        <v>6</v>
      </c>
      <c r="P134" s="116" t="str">
        <f>IF('(5)'!$S77&lt;&gt;0,'(5)'!$S77,"")</f>
        <v/>
      </c>
      <c r="Q134" s="116" t="str">
        <f>IF('(6)'!$S77&lt;&gt;0,'(6)'!$S77,"")</f>
        <v/>
      </c>
      <c r="R134" s="116" t="str">
        <f>IF('(7)'!$S77&lt;&gt;0,'(7)'!$S77,"")</f>
        <v/>
      </c>
      <c r="S134" s="116" t="str">
        <f>IF('(8)'!$S77&lt;&gt;0,'(8)'!$S77,"")</f>
        <v/>
      </c>
      <c r="T134" s="116" t="str">
        <f>IF('(9)'!$S77&lt;&gt;0,'(9)'!$S77,"")</f>
        <v/>
      </c>
      <c r="U134" s="116" t="str">
        <f>IF('(10)'!$S77&lt;&gt;0,'(10)'!$S77,"")</f>
        <v/>
      </c>
      <c r="V134" s="116" t="str">
        <f>IF('(11)'!$S77&lt;&gt;0,'(11)'!$S77,"")</f>
        <v/>
      </c>
      <c r="W134" s="116" t="str">
        <f>IF('(12)'!$S77&lt;&gt;0,'(12)'!$S77,"")</f>
        <v/>
      </c>
      <c r="X134" s="116" t="str">
        <f>IF('(13)'!$S77&lt;&gt;0,'(13)'!$S77,"")</f>
        <v/>
      </c>
      <c r="Y134" s="116" t="str">
        <f>IF('(14)'!$S77&lt;&gt;0,'(14)'!$S77,"")</f>
        <v/>
      </c>
      <c r="Z134" s="116" t="str">
        <f>IF('(15)'!$S77&lt;&gt;0,'(15)'!$S77,"")</f>
        <v/>
      </c>
      <c r="AA134" s="116" t="str">
        <f>IF('(16)'!$S77&lt;&gt;0,'(16)'!$S77,"")</f>
        <v/>
      </c>
      <c r="AB134" s="116" t="str">
        <f>IF('(17)'!$S77&lt;&gt;0,'(17)'!$S77,"")</f>
        <v/>
      </c>
      <c r="AC134" s="116" t="str">
        <f>IF('(18)'!$S77&lt;&gt;0,'(18)'!$S77,"")</f>
        <v/>
      </c>
      <c r="AD134" s="116" t="str">
        <f>IF('(19)'!$S77&lt;&gt;0,'(19)'!$S77,"")</f>
        <v/>
      </c>
      <c r="AE134" s="116" t="str">
        <f>IF('(20)'!$S77&lt;&gt;0,'(20)'!$S77,"")</f>
        <v/>
      </c>
      <c r="AG134" s="1">
        <f t="shared" si="16"/>
        <v>6</v>
      </c>
      <c r="AH134" s="1"/>
    </row>
    <row r="135" spans="1:38" ht="16.5">
      <c r="A135" s="1"/>
      <c r="B135" s="26">
        <f t="shared" si="14"/>
        <v>0.83333333333333326</v>
      </c>
      <c r="C135" s="789" t="str">
        <f t="shared" si="15"/>
        <v>||||||||||||||||||||||||||||||||||||||||||||||||||||||||||||||||||||||</v>
      </c>
      <c r="D135" s="790"/>
      <c r="F135" s="8" t="s">
        <v>25</v>
      </c>
      <c r="G135" s="13" t="s">
        <v>293</v>
      </c>
      <c r="H135" s="11"/>
      <c r="I135" s="11"/>
      <c r="J135" s="11"/>
      <c r="K135" s="29" t="s">
        <v>25</v>
      </c>
      <c r="L135" s="116" t="str">
        <f>IF('(1)'!$S78&lt;&gt;0,'(1)'!$S78,"")</f>
        <v/>
      </c>
      <c r="M135" s="116" t="str">
        <f>IF('(2)'!$S78&lt;&gt;0,'(2)'!$S78,"")</f>
        <v/>
      </c>
      <c r="N135" s="116" t="str">
        <f>IF('(3)'!$S78&lt;&gt;0,'(3)'!$S78,"")</f>
        <v/>
      </c>
      <c r="O135" s="116">
        <f>IF('(4)'!$S78&lt;&gt;0,'(4)'!$S78,"")</f>
        <v>5</v>
      </c>
      <c r="P135" s="116" t="str">
        <f>IF('(5)'!$S78&lt;&gt;0,'(5)'!$S78,"")</f>
        <v/>
      </c>
      <c r="Q135" s="116" t="str">
        <f>IF('(6)'!$S78&lt;&gt;0,'(6)'!$S78,"")</f>
        <v/>
      </c>
      <c r="R135" s="116" t="str">
        <f>IF('(7)'!$S78&lt;&gt;0,'(7)'!$S78,"")</f>
        <v/>
      </c>
      <c r="S135" s="116" t="str">
        <f>IF('(8)'!$S78&lt;&gt;0,'(8)'!$S78,"")</f>
        <v/>
      </c>
      <c r="T135" s="116" t="str">
        <f>IF('(9)'!$S78&lt;&gt;0,'(9)'!$S78,"")</f>
        <v/>
      </c>
      <c r="U135" s="116" t="str">
        <f>IF('(10)'!$S78&lt;&gt;0,'(10)'!$S78,"")</f>
        <v/>
      </c>
      <c r="V135" s="116" t="str">
        <f>IF('(11)'!$S78&lt;&gt;0,'(11)'!$S78,"")</f>
        <v/>
      </c>
      <c r="W135" s="116" t="str">
        <f>IF('(12)'!$S78&lt;&gt;0,'(12)'!$S78,"")</f>
        <v/>
      </c>
      <c r="X135" s="116" t="str">
        <f>IF('(13)'!$S78&lt;&gt;0,'(13)'!$S78,"")</f>
        <v/>
      </c>
      <c r="Y135" s="116" t="str">
        <f>IF('(14)'!$S78&lt;&gt;0,'(14)'!$S78,"")</f>
        <v/>
      </c>
      <c r="Z135" s="116" t="str">
        <f>IF('(15)'!$S78&lt;&gt;0,'(15)'!$S78,"")</f>
        <v/>
      </c>
      <c r="AA135" s="116" t="str">
        <f>IF('(16)'!$S78&lt;&gt;0,'(16)'!$S78,"")</f>
        <v/>
      </c>
      <c r="AB135" s="116" t="str">
        <f>IF('(17)'!$S78&lt;&gt;0,'(17)'!$S78,"")</f>
        <v/>
      </c>
      <c r="AC135" s="116" t="str">
        <f>IF('(18)'!$S78&lt;&gt;0,'(18)'!$S78,"")</f>
        <v/>
      </c>
      <c r="AD135" s="116" t="str">
        <f>IF('(19)'!$S78&lt;&gt;0,'(19)'!$S78,"")</f>
        <v/>
      </c>
      <c r="AE135" s="116" t="str">
        <f>IF('(20)'!$S78&lt;&gt;0,'(20)'!$S78,"")</f>
        <v/>
      </c>
      <c r="AG135" s="1">
        <f t="shared" si="16"/>
        <v>5</v>
      </c>
      <c r="AH135" s="1"/>
    </row>
    <row r="136" spans="1:38" ht="16.5">
      <c r="A136" s="1"/>
      <c r="B136" s="26" t="e">
        <f t="shared" si="14"/>
        <v>#VALUE!</v>
      </c>
      <c r="C136" s="789" t="e">
        <f t="shared" si="15"/>
        <v>#VALUE!</v>
      </c>
      <c r="D136" s="790"/>
      <c r="F136" s="8" t="s">
        <v>26</v>
      </c>
      <c r="G136" s="13" t="s">
        <v>294</v>
      </c>
      <c r="H136" s="11"/>
      <c r="I136" s="11"/>
      <c r="J136" s="11"/>
      <c r="K136" s="29" t="s">
        <v>26</v>
      </c>
      <c r="L136" s="116" t="str">
        <f>IF('(1)'!$S79&lt;&gt;0,'(1)'!$S79,"")</f>
        <v/>
      </c>
      <c r="M136" s="116" t="str">
        <f>IF('(2)'!$S79&lt;&gt;0,'(2)'!$S79,"")</f>
        <v/>
      </c>
      <c r="N136" s="116" t="str">
        <f>IF('(3)'!$S79&lt;&gt;0,'(3)'!$S79,"")</f>
        <v/>
      </c>
      <c r="O136" s="116" t="str">
        <f>IF('(4)'!$S79&lt;&gt;0,'(4)'!$S79,"")</f>
        <v/>
      </c>
      <c r="P136" s="116" t="str">
        <f>IF('(5)'!$S79&lt;&gt;0,'(5)'!$S79,"")</f>
        <v/>
      </c>
      <c r="Q136" s="116" t="str">
        <f>IF('(6)'!$S79&lt;&gt;0,'(6)'!$S79,"")</f>
        <v/>
      </c>
      <c r="R136" s="116" t="str">
        <f>IF('(7)'!$S79&lt;&gt;0,'(7)'!$S79,"")</f>
        <v/>
      </c>
      <c r="S136" s="116" t="str">
        <f>IF('(8)'!$S79&lt;&gt;0,'(8)'!$S79,"")</f>
        <v/>
      </c>
      <c r="T136" s="116" t="str">
        <f>IF('(9)'!$S79&lt;&gt;0,'(9)'!$S79,"")</f>
        <v/>
      </c>
      <c r="U136" s="116" t="str">
        <f>IF('(10)'!$S79&lt;&gt;0,'(10)'!$S79,"")</f>
        <v/>
      </c>
      <c r="V136" s="116" t="str">
        <f>IF('(11)'!$S79&lt;&gt;0,'(11)'!$S79,"")</f>
        <v/>
      </c>
      <c r="W136" s="116" t="str">
        <f>IF('(12)'!$S79&lt;&gt;0,'(12)'!$S79,"")</f>
        <v/>
      </c>
      <c r="X136" s="116" t="str">
        <f>IF('(13)'!$S79&lt;&gt;0,'(13)'!$S79,"")</f>
        <v/>
      </c>
      <c r="Y136" s="116" t="str">
        <f>IF('(14)'!$S79&lt;&gt;0,'(14)'!$S79,"")</f>
        <v/>
      </c>
      <c r="Z136" s="116" t="str">
        <f>IF('(15)'!$S79&lt;&gt;0,'(15)'!$S79,"")</f>
        <v/>
      </c>
      <c r="AA136" s="116" t="str">
        <f>IF('(16)'!$S79&lt;&gt;0,'(16)'!$S79,"")</f>
        <v/>
      </c>
      <c r="AB136" s="116" t="str">
        <f>IF('(17)'!$S79&lt;&gt;0,'(17)'!$S79,"")</f>
        <v/>
      </c>
      <c r="AC136" s="116" t="str">
        <f>IF('(18)'!$S79&lt;&gt;0,'(18)'!$S79,"")</f>
        <v/>
      </c>
      <c r="AD136" s="116" t="str">
        <f>IF('(19)'!$S79&lt;&gt;0,'(19)'!$S79,"")</f>
        <v/>
      </c>
      <c r="AE136" s="116" t="str">
        <f>IF('(20)'!$S79&lt;&gt;0,'(20)'!$S79,"")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IF('(1)'!$S80&lt;&gt;0,'(1)'!$S80,"")</f>
        <v/>
      </c>
      <c r="M137" s="116" t="str">
        <f>IF('(2)'!$S80&lt;&gt;0,'(2)'!$S80,"")</f>
        <v/>
      </c>
      <c r="N137" s="116" t="str">
        <f>IF('(3)'!$S80&lt;&gt;0,'(3)'!$S80,"")</f>
        <v/>
      </c>
      <c r="O137" s="116" t="str">
        <f>IF('(4)'!$S80&lt;&gt;0,'(4)'!$S80,"")</f>
        <v/>
      </c>
      <c r="P137" s="116" t="str">
        <f>IF('(5)'!$S80&lt;&gt;0,'(5)'!$S80,"")</f>
        <v/>
      </c>
      <c r="Q137" s="116" t="str">
        <f>IF('(6)'!$S80&lt;&gt;0,'(6)'!$S80,"")</f>
        <v/>
      </c>
      <c r="R137" s="116" t="str">
        <f>IF('(7)'!$S80&lt;&gt;0,'(7)'!$S80,"")</f>
        <v/>
      </c>
      <c r="S137" s="116" t="str">
        <f>IF('(8)'!$S80&lt;&gt;0,'(8)'!$S80,"")</f>
        <v/>
      </c>
      <c r="T137" s="116" t="str">
        <f>IF('(9)'!$S80&lt;&gt;0,'(9)'!$S80,"")</f>
        <v/>
      </c>
      <c r="U137" s="116" t="str">
        <f>IF('(10)'!$S80&lt;&gt;0,'(10)'!$S80,"")</f>
        <v/>
      </c>
      <c r="V137" s="116" t="str">
        <f>IF('(11)'!$S80&lt;&gt;0,'(11)'!$S80,"")</f>
        <v/>
      </c>
      <c r="W137" s="116" t="str">
        <f>IF('(12)'!$S80&lt;&gt;0,'(12)'!$S80,"")</f>
        <v/>
      </c>
      <c r="X137" s="116" t="str">
        <f>IF('(13)'!$S80&lt;&gt;0,'(13)'!$S80,"")</f>
        <v/>
      </c>
      <c r="Y137" s="116" t="str">
        <f>IF('(14)'!$S80&lt;&gt;0,'(14)'!$S80,"")</f>
        <v/>
      </c>
      <c r="Z137" s="116" t="str">
        <f>IF('(15)'!$S80&lt;&gt;0,'(15)'!$S80,"")</f>
        <v/>
      </c>
      <c r="AA137" s="116" t="str">
        <f>IF('(16)'!$S80&lt;&gt;0,'(16)'!$S80,"")</f>
        <v/>
      </c>
      <c r="AB137" s="116" t="str">
        <f>IF('(17)'!$S80&lt;&gt;0,'(17)'!$S80,"")</f>
        <v/>
      </c>
      <c r="AC137" s="116" t="str">
        <f>IF('(18)'!$S80&lt;&gt;0,'(18)'!$S80,"")</f>
        <v/>
      </c>
      <c r="AD137" s="116" t="str">
        <f>IF('(19)'!$S80&lt;&gt;0,'(19)'!$S80,"")</f>
        <v/>
      </c>
      <c r="AE137" s="116" t="str">
        <f>IF('(20)'!$S80&lt;&gt;0,'(20)'!$S80,"")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IF('(1)'!$S81&lt;&gt;0,'(1)'!$S81,"")</f>
        <v/>
      </c>
      <c r="M138" s="116" t="str">
        <f>IF('(2)'!$S81&lt;&gt;0,'(2)'!$S81,"")</f>
        <v/>
      </c>
      <c r="N138" s="116" t="str">
        <f>IF('(3)'!$S81&lt;&gt;0,'(3)'!$S81,"")</f>
        <v/>
      </c>
      <c r="O138" s="116" t="str">
        <f>IF('(4)'!$S81&lt;&gt;0,'(4)'!$S81,"")</f>
        <v/>
      </c>
      <c r="P138" s="116" t="str">
        <f>IF('(5)'!$S81&lt;&gt;0,'(5)'!$S81,"")</f>
        <v/>
      </c>
      <c r="Q138" s="116" t="str">
        <f>IF('(6)'!$S81&lt;&gt;0,'(6)'!$S81,"")</f>
        <v/>
      </c>
      <c r="R138" s="116" t="str">
        <f>IF('(7)'!$S81&lt;&gt;0,'(7)'!$S81,"")</f>
        <v/>
      </c>
      <c r="S138" s="116" t="str">
        <f>IF('(8)'!$S81&lt;&gt;0,'(8)'!$S81,"")</f>
        <v/>
      </c>
      <c r="T138" s="116" t="str">
        <f>IF('(9)'!$S81&lt;&gt;0,'(9)'!$S81,"")</f>
        <v/>
      </c>
      <c r="U138" s="116" t="str">
        <f>IF('(10)'!$S81&lt;&gt;0,'(10)'!$S81,"")</f>
        <v/>
      </c>
      <c r="V138" s="116" t="str">
        <f>IF('(11)'!$S81&lt;&gt;0,'(11)'!$S81,"")</f>
        <v/>
      </c>
      <c r="W138" s="116" t="str">
        <f>IF('(12)'!$S81&lt;&gt;0,'(12)'!$S81,"")</f>
        <v/>
      </c>
      <c r="X138" s="116" t="str">
        <f>IF('(13)'!$S81&lt;&gt;0,'(13)'!$S81,"")</f>
        <v/>
      </c>
      <c r="Y138" s="116" t="str">
        <f>IF('(14)'!$S81&lt;&gt;0,'(14)'!$S81,"")</f>
        <v/>
      </c>
      <c r="Z138" s="116" t="str">
        <f>IF('(15)'!$S81&lt;&gt;0,'(15)'!$S81,"")</f>
        <v/>
      </c>
      <c r="AA138" s="116" t="str">
        <f>IF('(16)'!$S81&lt;&gt;0,'(16)'!$S81,"")</f>
        <v/>
      </c>
      <c r="AB138" s="116" t="str">
        <f>IF('(17)'!$S81&lt;&gt;0,'(17)'!$S81,"")</f>
        <v/>
      </c>
      <c r="AC138" s="116" t="str">
        <f>IF('(18)'!$S81&lt;&gt;0,'(18)'!$S81,"")</f>
        <v/>
      </c>
      <c r="AD138" s="116" t="str">
        <f>IF('(19)'!$S81&lt;&gt;0,'(19)'!$S81,"")</f>
        <v/>
      </c>
      <c r="AE138" s="116" t="str">
        <f>IF('(20)'!$S81&lt;&gt;0,'(20)'!$S81,"")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0.83333333333333326</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5</v>
      </c>
      <c r="O140" s="183">
        <f t="shared" si="17"/>
        <v>5</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5</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0.83333333333333326</v>
      </c>
      <c r="C142" s="789" t="str">
        <f>REPT("|",AG142*14)</f>
        <v>||||||||||||||||||||||||||||||||||||||||||||||||||||||||||||||||||||||</v>
      </c>
      <c r="D142" s="790"/>
      <c r="F142" s="8" t="s">
        <v>29</v>
      </c>
      <c r="G142" s="13" t="s">
        <v>297</v>
      </c>
      <c r="H142" s="11"/>
      <c r="I142" s="11"/>
      <c r="J142" s="11"/>
      <c r="K142" s="29" t="s">
        <v>29</v>
      </c>
      <c r="L142" s="116" t="str">
        <f>IF('(1)'!$S85&lt;&gt;0,'(1)'!$S85,"")</f>
        <v/>
      </c>
      <c r="M142" s="116" t="str">
        <f>IF('(2)'!$S85&lt;&gt;0,'(2)'!$S85,"")</f>
        <v/>
      </c>
      <c r="N142" s="116">
        <f>IF('(3)'!$S85&lt;&gt;0,'(3)'!$S85,"")</f>
        <v>5</v>
      </c>
      <c r="O142" s="116">
        <f>IF('(4)'!$S85&lt;&gt;0,'(4)'!$S85,"")</f>
        <v>5</v>
      </c>
      <c r="P142" s="116" t="str">
        <f>IF('(5)'!$S85&lt;&gt;0,'(5)'!$S85,"")</f>
        <v/>
      </c>
      <c r="Q142" s="116" t="str">
        <f>IF('(6)'!$S85&lt;&gt;0,'(6)'!$S85,"")</f>
        <v/>
      </c>
      <c r="R142" s="116" t="str">
        <f>IF('(7)'!$S85&lt;&gt;0,'(7)'!$S85,"")</f>
        <v/>
      </c>
      <c r="S142" s="116" t="str">
        <f>IF('(8)'!$S85&lt;&gt;0,'(8)'!$S85,"")</f>
        <v/>
      </c>
      <c r="T142" s="116" t="str">
        <f>IF('(9)'!$S85&lt;&gt;0,'(9)'!$S85,"")</f>
        <v/>
      </c>
      <c r="U142" s="116" t="str">
        <f>IF('(10)'!$S85&lt;&gt;0,'(10)'!$S85,"")</f>
        <v/>
      </c>
      <c r="V142" s="116" t="str">
        <f>IF('(11)'!$S85&lt;&gt;0,'(11)'!$S85,"")</f>
        <v/>
      </c>
      <c r="W142" s="116" t="str">
        <f>IF('(12)'!$S85&lt;&gt;0,'(12)'!$S85,"")</f>
        <v/>
      </c>
      <c r="X142" s="116" t="str">
        <f>IF('(13)'!$S85&lt;&gt;0,'(13)'!$S85,"")</f>
        <v/>
      </c>
      <c r="Y142" s="116" t="str">
        <f>IF('(14)'!$S85&lt;&gt;0,'(14)'!$S85,"")</f>
        <v/>
      </c>
      <c r="Z142" s="116" t="str">
        <f>IF('(15)'!$S85&lt;&gt;0,'(15)'!$S85,"")</f>
        <v/>
      </c>
      <c r="AA142" s="116" t="str">
        <f>IF('(16)'!$S85&lt;&gt;0,'(16)'!$S85,"")</f>
        <v/>
      </c>
      <c r="AB142" s="116" t="str">
        <f>IF('(17)'!$S85&lt;&gt;0,'(17)'!$S85,"")</f>
        <v/>
      </c>
      <c r="AC142" s="116" t="str">
        <f>IF('(18)'!$S85&lt;&gt;0,'(18)'!$S85,"")</f>
        <v/>
      </c>
      <c r="AD142" s="116" t="str">
        <f>IF('(19)'!$S85&lt;&gt;0,'(19)'!$S85,"")</f>
        <v/>
      </c>
      <c r="AE142" s="116" t="str">
        <f>IF('(20)'!$S85&lt;&gt;0,'(20)'!$S85,"")</f>
        <v/>
      </c>
      <c r="AG142" s="1">
        <f>IF(SUM(L142:AE142)=0,"",AVERAGEIF(L142:AE142,"&gt;0"))</f>
        <v>5</v>
      </c>
      <c r="AH142" s="1"/>
    </row>
    <row r="143" spans="1:38" ht="16.5">
      <c r="A143" s="1"/>
      <c r="B143" s="26">
        <f>(AG143/60)*10</f>
        <v>0.83333333333333326</v>
      </c>
      <c r="C143" s="789" t="str">
        <f>REPT("|",AG143*14)</f>
        <v>||||||||||||||||||||||||||||||||||||||||||||||||||||||||||||||||||||||</v>
      </c>
      <c r="D143" s="790"/>
      <c r="F143" s="8" t="s">
        <v>30</v>
      </c>
      <c r="G143" s="13" t="s">
        <v>298</v>
      </c>
      <c r="H143" s="11"/>
      <c r="I143" s="11"/>
      <c r="J143" s="11"/>
      <c r="K143" s="29" t="s">
        <v>30</v>
      </c>
      <c r="L143" s="116" t="str">
        <f>IF('(1)'!$S86&lt;&gt;0,'(1)'!$S86,"")</f>
        <v/>
      </c>
      <c r="M143" s="116" t="str">
        <f>IF('(2)'!$S86&lt;&gt;0,'(2)'!$S86,"")</f>
        <v/>
      </c>
      <c r="N143" s="116">
        <f>IF('(3)'!$S86&lt;&gt;0,'(3)'!$S86,"")</f>
        <v>5</v>
      </c>
      <c r="O143" s="116" t="str">
        <f>IF('(4)'!$S86&lt;&gt;0,'(4)'!$S86,"")</f>
        <v/>
      </c>
      <c r="P143" s="116" t="str">
        <f>IF('(5)'!$S86&lt;&gt;0,'(5)'!$S86,"")</f>
        <v/>
      </c>
      <c r="Q143" s="116" t="str">
        <f>IF('(6)'!$S86&lt;&gt;0,'(6)'!$S86,"")</f>
        <v/>
      </c>
      <c r="R143" s="116" t="str">
        <f>IF('(7)'!$S86&lt;&gt;0,'(7)'!$S86,"")</f>
        <v/>
      </c>
      <c r="S143" s="116" t="str">
        <f>IF('(8)'!$S86&lt;&gt;0,'(8)'!$S86,"")</f>
        <v/>
      </c>
      <c r="T143" s="116" t="str">
        <f>IF('(9)'!$S86&lt;&gt;0,'(9)'!$S86,"")</f>
        <v/>
      </c>
      <c r="U143" s="116" t="str">
        <f>IF('(10)'!$S86&lt;&gt;0,'(10)'!$S86,"")</f>
        <v/>
      </c>
      <c r="V143" s="116" t="str">
        <f>IF('(11)'!$S86&lt;&gt;0,'(11)'!$S86,"")</f>
        <v/>
      </c>
      <c r="W143" s="116" t="str">
        <f>IF('(12)'!$S86&lt;&gt;0,'(12)'!$S86,"")</f>
        <v/>
      </c>
      <c r="X143" s="116" t="str">
        <f>IF('(13)'!$S86&lt;&gt;0,'(13)'!$S86,"")</f>
        <v/>
      </c>
      <c r="Y143" s="116" t="str">
        <f>IF('(14)'!$S86&lt;&gt;0,'(14)'!$S86,"")</f>
        <v/>
      </c>
      <c r="Z143" s="116" t="str">
        <f>IF('(15)'!$S86&lt;&gt;0,'(15)'!$S86,"")</f>
        <v/>
      </c>
      <c r="AA143" s="116" t="str">
        <f>IF('(16)'!$S86&lt;&gt;0,'(16)'!$S86,"")</f>
        <v/>
      </c>
      <c r="AB143" s="116" t="str">
        <f>IF('(17)'!$S86&lt;&gt;0,'(17)'!$S86,"")</f>
        <v/>
      </c>
      <c r="AC143" s="116" t="str">
        <f>IF('(18)'!$S86&lt;&gt;0,'(18)'!$S86,"")</f>
        <v/>
      </c>
      <c r="AD143" s="116" t="str">
        <f>IF('(19)'!$S86&lt;&gt;0,'(19)'!$S86,"")</f>
        <v/>
      </c>
      <c r="AE143" s="116" t="str">
        <f>IF('(20)'!$S86&lt;&gt;0,'(20)'!$S86,"")</f>
        <v/>
      </c>
      <c r="AG143" s="1">
        <f>IF(SUM(L143:AE143)=0,"",AVERAGEIF(L143:AE143,"&gt;0"))</f>
        <v>5</v>
      </c>
      <c r="AH143" s="1"/>
    </row>
    <row r="144" spans="1:38" ht="16.5">
      <c r="A144" s="1"/>
      <c r="B144" s="26">
        <f>(AG144/60)*10</f>
        <v>0.83333333333333326</v>
      </c>
      <c r="C144" s="789" t="str">
        <f>REPT("|",AG144*14)</f>
        <v>||||||||||||||||||||||||||||||||||||||||||||||||||||||||||||||||||||||</v>
      </c>
      <c r="D144" s="790"/>
      <c r="F144" s="8" t="s">
        <v>31</v>
      </c>
      <c r="G144" s="13" t="s">
        <v>299</v>
      </c>
      <c r="H144" s="11"/>
      <c r="I144" s="11"/>
      <c r="J144" s="11"/>
      <c r="K144" s="29" t="s">
        <v>31</v>
      </c>
      <c r="L144" s="116" t="str">
        <f>IF('(1)'!$S87&lt;&gt;0,'(1)'!$S87,"")</f>
        <v/>
      </c>
      <c r="M144" s="116" t="str">
        <f>IF('(2)'!$S87&lt;&gt;0,'(2)'!$S87,"")</f>
        <v/>
      </c>
      <c r="N144" s="116">
        <f>IF('(3)'!$S87&lt;&gt;0,'(3)'!$S87,"")</f>
        <v>5</v>
      </c>
      <c r="O144" s="116">
        <f>IF('(4)'!$S87&lt;&gt;0,'(4)'!$S87,"")</f>
        <v>5</v>
      </c>
      <c r="P144" s="116" t="str">
        <f>IF('(5)'!$S87&lt;&gt;0,'(5)'!$S87,"")</f>
        <v/>
      </c>
      <c r="Q144" s="116" t="str">
        <f>IF('(6)'!$S87&lt;&gt;0,'(6)'!$S87,"")</f>
        <v/>
      </c>
      <c r="R144" s="116" t="str">
        <f>IF('(7)'!$S87&lt;&gt;0,'(7)'!$S87,"")</f>
        <v/>
      </c>
      <c r="S144" s="116" t="str">
        <f>IF('(8)'!$S87&lt;&gt;0,'(8)'!$S87,"")</f>
        <v/>
      </c>
      <c r="T144" s="116" t="str">
        <f>IF('(9)'!$S87&lt;&gt;0,'(9)'!$S87,"")</f>
        <v/>
      </c>
      <c r="U144" s="116" t="str">
        <f>IF('(10)'!$S87&lt;&gt;0,'(10)'!$S87,"")</f>
        <v/>
      </c>
      <c r="V144" s="116" t="str">
        <f>IF('(11)'!$S87&lt;&gt;0,'(11)'!$S87,"")</f>
        <v/>
      </c>
      <c r="W144" s="116" t="str">
        <f>IF('(12)'!$S87&lt;&gt;0,'(12)'!$S87,"")</f>
        <v/>
      </c>
      <c r="X144" s="116" t="str">
        <f>IF('(13)'!$S87&lt;&gt;0,'(13)'!$S87,"")</f>
        <v/>
      </c>
      <c r="Y144" s="116" t="str">
        <f>IF('(14)'!$S87&lt;&gt;0,'(14)'!$S87,"")</f>
        <v/>
      </c>
      <c r="Z144" s="116" t="str">
        <f>IF('(15)'!$S87&lt;&gt;0,'(15)'!$S87,"")</f>
        <v/>
      </c>
      <c r="AA144" s="116" t="str">
        <f>IF('(16)'!$S87&lt;&gt;0,'(16)'!$S87,"")</f>
        <v/>
      </c>
      <c r="AB144" s="116" t="str">
        <f>IF('(17)'!$S87&lt;&gt;0,'(17)'!$S87,"")</f>
        <v/>
      </c>
      <c r="AC144" s="116" t="str">
        <f>IF('(18)'!$S87&lt;&gt;0,'(18)'!$S87,"")</f>
        <v/>
      </c>
      <c r="AD144" s="116" t="str">
        <f>IF('(19)'!$S87&lt;&gt;0,'(19)'!$S87,"")</f>
        <v/>
      </c>
      <c r="AE144" s="116" t="str">
        <f>IF('(20)'!$S87&lt;&gt;0,'(20)'!$S87,"")</f>
        <v/>
      </c>
      <c r="AG144" s="1">
        <f>IF(SUM(L144:AE144)=0,"",AVERAGEIF(L144:AE144,"&gt;0"))</f>
        <v>5</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IF('(1)'!$S91&lt;&gt;0,'(1)'!$S91,"")</f>
        <v/>
      </c>
      <c r="M148" s="116" t="str">
        <f>IF('(2)'!$S91&lt;&gt;0,'(2)'!$S91,"")</f>
        <v/>
      </c>
      <c r="N148" s="116" t="str">
        <f>IF('(3)'!$S91&lt;&gt;0,'(3)'!$S91,"")</f>
        <v/>
      </c>
      <c r="O148" s="116" t="str">
        <f>IF('(4)'!$S91&lt;&gt;0,'(4)'!$S91,"")</f>
        <v/>
      </c>
      <c r="P148" s="116" t="str">
        <f>IF('(5)'!$S91&lt;&gt;0,'(5)'!$S91,"")</f>
        <v/>
      </c>
      <c r="Q148" s="116" t="str">
        <f>IF('(6)'!$S91&lt;&gt;0,'(6)'!$S91,"")</f>
        <v/>
      </c>
      <c r="R148" s="116" t="str">
        <f>IF('(7)'!$S91&lt;&gt;0,'(7)'!$S91,"")</f>
        <v/>
      </c>
      <c r="S148" s="116" t="str">
        <f>IF('(8)'!$S91&lt;&gt;0,'(8)'!$S91,"")</f>
        <v/>
      </c>
      <c r="T148" s="116" t="str">
        <f>IF('(9)'!$S91&lt;&gt;0,'(9)'!$S91,"")</f>
        <v/>
      </c>
      <c r="U148" s="116" t="str">
        <f>IF('(10)'!$S91&lt;&gt;0,'(10)'!$S91,"")</f>
        <v/>
      </c>
      <c r="V148" s="116" t="str">
        <f>IF('(11)'!$S91&lt;&gt;0,'(11)'!$S91,"")</f>
        <v/>
      </c>
      <c r="W148" s="116" t="str">
        <f>IF('(12)'!$S91&lt;&gt;0,'(12)'!$S91,"")</f>
        <v/>
      </c>
      <c r="X148" s="116" t="str">
        <f>IF('(13)'!$S91&lt;&gt;0,'(13)'!$S91,"")</f>
        <v/>
      </c>
      <c r="Y148" s="116" t="str">
        <f>IF('(14)'!$S91&lt;&gt;0,'(14)'!$S91,"")</f>
        <v/>
      </c>
      <c r="Z148" s="116" t="str">
        <f>IF('(15)'!$S91&lt;&gt;0,'(15)'!$S91,"")</f>
        <v/>
      </c>
      <c r="AA148" s="116" t="str">
        <f>IF('(16)'!$S91&lt;&gt;0,'(16)'!$S91,"")</f>
        <v/>
      </c>
      <c r="AB148" s="116" t="str">
        <f>IF('(17)'!$S91&lt;&gt;0,'(17)'!$S91,"")</f>
        <v/>
      </c>
      <c r="AC148" s="116" t="str">
        <f>IF('(18)'!$S91&lt;&gt;0,'(18)'!$S91,"")</f>
        <v/>
      </c>
      <c r="AD148" s="116" t="str">
        <f>IF('(19)'!$S91&lt;&gt;0,'(19)'!$S91,"")</f>
        <v/>
      </c>
      <c r="AE148" s="116" t="str">
        <f>IF('(20)'!$S91&lt;&gt;0,'(20)'!$S91,"")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IF('(1)'!$S92&lt;&gt;0,'(1)'!$S92,"")</f>
        <v/>
      </c>
      <c r="M149" s="116" t="str">
        <f>IF('(2)'!$S92&lt;&gt;0,'(2)'!$S92,"")</f>
        <v/>
      </c>
      <c r="N149" s="116" t="str">
        <f>IF('(3)'!$S92&lt;&gt;0,'(3)'!$S92,"")</f>
        <v/>
      </c>
      <c r="O149" s="116" t="str">
        <f>IF('(4)'!$S92&lt;&gt;0,'(4)'!$S92,"")</f>
        <v/>
      </c>
      <c r="P149" s="116" t="str">
        <f>IF('(5)'!$S92&lt;&gt;0,'(5)'!$S92,"")</f>
        <v/>
      </c>
      <c r="Q149" s="116" t="str">
        <f>IF('(6)'!$S92&lt;&gt;0,'(6)'!$S92,"")</f>
        <v/>
      </c>
      <c r="R149" s="116" t="str">
        <f>IF('(7)'!$S92&lt;&gt;0,'(7)'!$S92,"")</f>
        <v/>
      </c>
      <c r="S149" s="116" t="str">
        <f>IF('(8)'!$S92&lt;&gt;0,'(8)'!$S92,"")</f>
        <v/>
      </c>
      <c r="T149" s="116" t="str">
        <f>IF('(9)'!$S92&lt;&gt;0,'(9)'!$S92,"")</f>
        <v/>
      </c>
      <c r="U149" s="116" t="str">
        <f>IF('(10)'!$S92&lt;&gt;0,'(10)'!$S92,"")</f>
        <v/>
      </c>
      <c r="V149" s="116" t="str">
        <f>IF('(11)'!$S92&lt;&gt;0,'(11)'!$S92,"")</f>
        <v/>
      </c>
      <c r="W149" s="116" t="str">
        <f>IF('(12)'!$S92&lt;&gt;0,'(12)'!$S92,"")</f>
        <v/>
      </c>
      <c r="X149" s="116" t="str">
        <f>IF('(13)'!$S92&lt;&gt;0,'(13)'!$S92,"")</f>
        <v/>
      </c>
      <c r="Y149" s="116" t="str">
        <f>IF('(14)'!$S92&lt;&gt;0,'(14)'!$S92,"")</f>
        <v/>
      </c>
      <c r="Z149" s="116" t="str">
        <f>IF('(15)'!$S92&lt;&gt;0,'(15)'!$S92,"")</f>
        <v/>
      </c>
      <c r="AA149" s="116" t="str">
        <f>IF('(16)'!$S92&lt;&gt;0,'(16)'!$S92,"")</f>
        <v/>
      </c>
      <c r="AB149" s="116" t="str">
        <f>IF('(17)'!$S92&lt;&gt;0,'(17)'!$S92,"")</f>
        <v/>
      </c>
      <c r="AC149" s="116" t="str">
        <f>IF('(18)'!$S92&lt;&gt;0,'(18)'!$S92,"")</f>
        <v/>
      </c>
      <c r="AD149" s="116" t="str">
        <f>IF('(19)'!$S92&lt;&gt;0,'(19)'!$S92,"")</f>
        <v/>
      </c>
      <c r="AE149" s="116" t="str">
        <f>IF('(20)'!$S92&lt;&gt;0,'(20)'!$S92,"")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IF('(1)'!$S93&lt;&gt;0,'(1)'!$S93,"")</f>
        <v/>
      </c>
      <c r="M150" s="116" t="str">
        <f>IF('(2)'!$S93&lt;&gt;0,'(2)'!$S93,"")</f>
        <v/>
      </c>
      <c r="N150" s="116" t="str">
        <f>IF('(3)'!$S93&lt;&gt;0,'(3)'!$S93,"")</f>
        <v/>
      </c>
      <c r="O150" s="116" t="str">
        <f>IF('(4)'!$S93&lt;&gt;0,'(4)'!$S93,"")</f>
        <v/>
      </c>
      <c r="P150" s="116" t="str">
        <f>IF('(5)'!$S93&lt;&gt;0,'(5)'!$S93,"")</f>
        <v/>
      </c>
      <c r="Q150" s="116" t="str">
        <f>IF('(6)'!$S93&lt;&gt;0,'(6)'!$S93,"")</f>
        <v/>
      </c>
      <c r="R150" s="116" t="str">
        <f>IF('(7)'!$S93&lt;&gt;0,'(7)'!$S93,"")</f>
        <v/>
      </c>
      <c r="S150" s="116" t="str">
        <f>IF('(8)'!$S93&lt;&gt;0,'(8)'!$S93,"")</f>
        <v/>
      </c>
      <c r="T150" s="116" t="str">
        <f>IF('(9)'!$S93&lt;&gt;0,'(9)'!$S93,"")</f>
        <v/>
      </c>
      <c r="U150" s="116" t="str">
        <f>IF('(10)'!$S93&lt;&gt;0,'(10)'!$S93,"")</f>
        <v/>
      </c>
      <c r="V150" s="116" t="str">
        <f>IF('(11)'!$S93&lt;&gt;0,'(11)'!$S93,"")</f>
        <v/>
      </c>
      <c r="W150" s="116" t="str">
        <f>IF('(12)'!$S93&lt;&gt;0,'(12)'!$S93,"")</f>
        <v/>
      </c>
      <c r="X150" s="116" t="str">
        <f>IF('(13)'!$S93&lt;&gt;0,'(13)'!$S93,"")</f>
        <v/>
      </c>
      <c r="Y150" s="116" t="str">
        <f>IF('(14)'!$S93&lt;&gt;0,'(14)'!$S93,"")</f>
        <v/>
      </c>
      <c r="Z150" s="116" t="str">
        <f>IF('(15)'!$S93&lt;&gt;0,'(15)'!$S93,"")</f>
        <v/>
      </c>
      <c r="AA150" s="116" t="str">
        <f>IF('(16)'!$S93&lt;&gt;0,'(16)'!$S93,"")</f>
        <v/>
      </c>
      <c r="AB150" s="116" t="str">
        <f>IF('(17)'!$S93&lt;&gt;0,'(17)'!$S93,"")</f>
        <v/>
      </c>
      <c r="AC150" s="116" t="str">
        <f>IF('(18)'!$S93&lt;&gt;0,'(18)'!$S93,"")</f>
        <v/>
      </c>
      <c r="AD150" s="116" t="str">
        <f>IF('(19)'!$S93&lt;&gt;0,'(19)'!$S93,"")</f>
        <v/>
      </c>
      <c r="AE150" s="116" t="str">
        <f>IF('(20)'!$S93&lt;&gt;0,'(20)'!$S93,"")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IF('(1)'!$S94&lt;&gt;0,'(1)'!$S94,"")</f>
        <v/>
      </c>
      <c r="M151" s="116" t="str">
        <f>IF('(2)'!$S94&lt;&gt;0,'(2)'!$S94,"")</f>
        <v/>
      </c>
      <c r="N151" s="116" t="str">
        <f>IF('(3)'!$S94&lt;&gt;0,'(3)'!$S94,"")</f>
        <v/>
      </c>
      <c r="O151" s="116" t="str">
        <f>IF('(4)'!$S94&lt;&gt;0,'(4)'!$S94,"")</f>
        <v/>
      </c>
      <c r="P151" s="116" t="str">
        <f>IF('(5)'!$S94&lt;&gt;0,'(5)'!$S94,"")</f>
        <v/>
      </c>
      <c r="Q151" s="116" t="str">
        <f>IF('(6)'!$S94&lt;&gt;0,'(6)'!$S94,"")</f>
        <v/>
      </c>
      <c r="R151" s="116" t="str">
        <f>IF('(7)'!$S94&lt;&gt;0,'(7)'!$S94,"")</f>
        <v/>
      </c>
      <c r="S151" s="116" t="str">
        <f>IF('(8)'!$S94&lt;&gt;0,'(8)'!$S94,"")</f>
        <v/>
      </c>
      <c r="T151" s="116" t="str">
        <f>IF('(9)'!$S94&lt;&gt;0,'(9)'!$S94,"")</f>
        <v/>
      </c>
      <c r="U151" s="116" t="str">
        <f>IF('(10)'!$S94&lt;&gt;0,'(10)'!$S94,"")</f>
        <v/>
      </c>
      <c r="V151" s="116" t="str">
        <f>IF('(11)'!$S94&lt;&gt;0,'(11)'!$S94,"")</f>
        <v/>
      </c>
      <c r="W151" s="116" t="str">
        <f>IF('(12)'!$S94&lt;&gt;0,'(12)'!$S94,"")</f>
        <v/>
      </c>
      <c r="X151" s="116" t="str">
        <f>IF('(13)'!$S94&lt;&gt;0,'(13)'!$S94,"")</f>
        <v/>
      </c>
      <c r="Y151" s="116" t="str">
        <f>IF('(14)'!$S94&lt;&gt;0,'(14)'!$S94,"")</f>
        <v/>
      </c>
      <c r="Z151" s="116" t="str">
        <f>IF('(15)'!$S94&lt;&gt;0,'(15)'!$S94,"")</f>
        <v/>
      </c>
      <c r="AA151" s="116" t="str">
        <f>IF('(16)'!$S94&lt;&gt;0,'(16)'!$S94,"")</f>
        <v/>
      </c>
      <c r="AB151" s="116" t="str">
        <f>IF('(17)'!$S94&lt;&gt;0,'(17)'!$S94,"")</f>
        <v/>
      </c>
      <c r="AC151" s="116" t="str">
        <f>IF('(18)'!$S94&lt;&gt;0,'(18)'!$S94,"")</f>
        <v/>
      </c>
      <c r="AD151" s="116" t="str">
        <f>IF('(19)'!$S94&lt;&gt;0,'(19)'!$S94,"")</f>
        <v/>
      </c>
      <c r="AE151" s="116" t="str">
        <f>IF('(20)'!$S94&lt;&gt;0,'(20)'!$S94,"")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IF('(1)'!$S95&lt;&gt;0,'(1)'!$S95,"")</f>
        <v/>
      </c>
      <c r="M152" s="116" t="str">
        <f>IF('(2)'!$S95&lt;&gt;0,'(2)'!$S95,"")</f>
        <v/>
      </c>
      <c r="N152" s="116" t="str">
        <f>IF('(3)'!$S95&lt;&gt;0,'(3)'!$S95,"")</f>
        <v/>
      </c>
      <c r="O152" s="116" t="str">
        <f>IF('(4)'!$S95&lt;&gt;0,'(4)'!$S95,"")</f>
        <v/>
      </c>
      <c r="P152" s="116" t="str">
        <f>IF('(5)'!$S95&lt;&gt;0,'(5)'!$S95,"")</f>
        <v/>
      </c>
      <c r="Q152" s="116" t="str">
        <f>IF('(6)'!$S95&lt;&gt;0,'(6)'!$S95,"")</f>
        <v/>
      </c>
      <c r="R152" s="116" t="str">
        <f>IF('(7)'!$S95&lt;&gt;0,'(7)'!$S95,"")</f>
        <v/>
      </c>
      <c r="S152" s="116" t="str">
        <f>IF('(8)'!$S95&lt;&gt;0,'(8)'!$S95,"")</f>
        <v/>
      </c>
      <c r="T152" s="116" t="str">
        <f>IF('(9)'!$S95&lt;&gt;0,'(9)'!$S95,"")</f>
        <v/>
      </c>
      <c r="U152" s="116" t="str">
        <f>IF('(10)'!$S95&lt;&gt;0,'(10)'!$S95,"")</f>
        <v/>
      </c>
      <c r="V152" s="116" t="str">
        <f>IF('(11)'!$S95&lt;&gt;0,'(11)'!$S95,"")</f>
        <v/>
      </c>
      <c r="W152" s="116" t="str">
        <f>IF('(12)'!$S95&lt;&gt;0,'(12)'!$S95,"")</f>
        <v/>
      </c>
      <c r="X152" s="116" t="str">
        <f>IF('(13)'!$S95&lt;&gt;0,'(13)'!$S95,"")</f>
        <v/>
      </c>
      <c r="Y152" s="116" t="str">
        <f>IF('(14)'!$S95&lt;&gt;0,'(14)'!$S95,"")</f>
        <v/>
      </c>
      <c r="Z152" s="116" t="str">
        <f>IF('(15)'!$S95&lt;&gt;0,'(15)'!$S95,"")</f>
        <v/>
      </c>
      <c r="AA152" s="116" t="str">
        <f>IF('(16)'!$S95&lt;&gt;0,'(16)'!$S95,"")</f>
        <v/>
      </c>
      <c r="AB152" s="116" t="str">
        <f>IF('(17)'!$S95&lt;&gt;0,'(17)'!$S95,"")</f>
        <v/>
      </c>
      <c r="AC152" s="116" t="str">
        <f>IF('(18)'!$S95&lt;&gt;0,'(18)'!$S95,"")</f>
        <v/>
      </c>
      <c r="AD152" s="116" t="str">
        <f>IF('(19)'!$S95&lt;&gt;0,'(19)'!$S95,"")</f>
        <v/>
      </c>
      <c r="AE152" s="116" t="str">
        <f>IF('(20)'!$S95&lt;&gt;0,'(20)'!$S95,"")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IF('(1)'!$S96&lt;&gt;0,'(1)'!$S96,"")</f>
        <v/>
      </c>
      <c r="M153" s="116" t="str">
        <f>IF('(2)'!$S96&lt;&gt;0,'(2)'!$S96,"")</f>
        <v/>
      </c>
      <c r="N153" s="116" t="str">
        <f>IF('(3)'!$S96&lt;&gt;0,'(3)'!$S96,"")</f>
        <v/>
      </c>
      <c r="O153" s="116" t="str">
        <f>IF('(4)'!$S96&lt;&gt;0,'(4)'!$S96,"")</f>
        <v/>
      </c>
      <c r="P153" s="116" t="str">
        <f>IF('(5)'!$S96&lt;&gt;0,'(5)'!$S96,"")</f>
        <v/>
      </c>
      <c r="Q153" s="116" t="str">
        <f>IF('(6)'!$S96&lt;&gt;0,'(6)'!$S96,"")</f>
        <v/>
      </c>
      <c r="R153" s="116" t="str">
        <f>IF('(7)'!$S96&lt;&gt;0,'(7)'!$S96,"")</f>
        <v/>
      </c>
      <c r="S153" s="116" t="str">
        <f>IF('(8)'!$S96&lt;&gt;0,'(8)'!$S96,"")</f>
        <v/>
      </c>
      <c r="T153" s="116" t="str">
        <f>IF('(9)'!$S96&lt;&gt;0,'(9)'!$S96,"")</f>
        <v/>
      </c>
      <c r="U153" s="116" t="str">
        <f>IF('(10)'!$S96&lt;&gt;0,'(10)'!$S96,"")</f>
        <v/>
      </c>
      <c r="V153" s="116" t="str">
        <f>IF('(11)'!$S96&lt;&gt;0,'(11)'!$S96,"")</f>
        <v/>
      </c>
      <c r="W153" s="116" t="str">
        <f>IF('(12)'!$S96&lt;&gt;0,'(12)'!$S96,"")</f>
        <v/>
      </c>
      <c r="X153" s="116" t="str">
        <f>IF('(13)'!$S96&lt;&gt;0,'(13)'!$S96,"")</f>
        <v/>
      </c>
      <c r="Y153" s="116" t="str">
        <f>IF('(14)'!$S96&lt;&gt;0,'(14)'!$S96,"")</f>
        <v/>
      </c>
      <c r="Z153" s="116" t="str">
        <f>IF('(15)'!$S96&lt;&gt;0,'(15)'!$S96,"")</f>
        <v/>
      </c>
      <c r="AA153" s="116" t="str">
        <f>IF('(16)'!$S96&lt;&gt;0,'(16)'!$S96,"")</f>
        <v/>
      </c>
      <c r="AB153" s="116" t="str">
        <f>IF('(17)'!$S96&lt;&gt;0,'(17)'!$S96,"")</f>
        <v/>
      </c>
      <c r="AC153" s="116" t="str">
        <f>IF('(18)'!$S96&lt;&gt;0,'(18)'!$S96,"")</f>
        <v/>
      </c>
      <c r="AD153" s="116" t="str">
        <f>IF('(19)'!$S96&lt;&gt;0,'(19)'!$S96,"")</f>
        <v/>
      </c>
      <c r="AE153" s="116" t="str">
        <f>IF('(20)'!$S96&lt;&gt;0,'(20)'!$S96,"")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0.7222222222222221</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4</v>
      </c>
      <c r="O155" s="183">
        <f t="shared" si="22"/>
        <v>4</v>
      </c>
      <c r="P155" s="183">
        <f t="shared" si="22"/>
        <v>4.5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4.333333333333333</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0.83333333333333326</v>
      </c>
      <c r="C157" s="789" t="str">
        <f>REPT("|",AG157*14)</f>
        <v>||||||||||||||||||||||||||||||||||||||||||||||||||||||||||||||||||||||</v>
      </c>
      <c r="D157" s="790"/>
      <c r="F157" s="8" t="s">
        <v>35</v>
      </c>
      <c r="G157" s="13" t="s">
        <v>306</v>
      </c>
      <c r="H157" s="11"/>
      <c r="I157" s="11"/>
      <c r="J157" s="11"/>
      <c r="K157" s="29" t="s">
        <v>35</v>
      </c>
      <c r="L157" s="116" t="str">
        <f>IF('(1)'!$S100&lt;&gt;0,'(1)'!$S100,"")</f>
        <v/>
      </c>
      <c r="M157" s="116" t="str">
        <f>IF('(2)'!$S100&lt;&gt;0,'(2)'!$S100,"")</f>
        <v/>
      </c>
      <c r="N157" s="116" t="str">
        <f>IF('(3)'!$S100&lt;&gt;0,'(3)'!$S100,"")</f>
        <v/>
      </c>
      <c r="O157" s="116" t="str">
        <f>IF('(4)'!$S100&lt;&gt;0,'(4)'!$S100,"")</f>
        <v/>
      </c>
      <c r="P157" s="116">
        <f>IF('(5)'!$S100&lt;&gt;0,'(5)'!$S100,"")</f>
        <v>5</v>
      </c>
      <c r="Q157" s="116" t="str">
        <f>IF('(6)'!$S100&lt;&gt;0,'(6)'!$S100,"")</f>
        <v/>
      </c>
      <c r="R157" s="116" t="str">
        <f>IF('(7)'!$S100&lt;&gt;0,'(7)'!$S100,"")</f>
        <v/>
      </c>
      <c r="S157" s="116" t="str">
        <f>IF('(8)'!$S100&lt;&gt;0,'(8)'!$S100,"")</f>
        <v/>
      </c>
      <c r="T157" s="116" t="str">
        <f>IF('(9)'!$S100&lt;&gt;0,'(9)'!$S100,"")</f>
        <v/>
      </c>
      <c r="U157" s="116" t="str">
        <f>IF('(10)'!$S100&lt;&gt;0,'(10)'!$S100,"")</f>
        <v/>
      </c>
      <c r="V157" s="116" t="str">
        <f>IF('(11)'!$S100&lt;&gt;0,'(11)'!$S100,"")</f>
        <v/>
      </c>
      <c r="W157" s="116" t="str">
        <f>IF('(12)'!$S100&lt;&gt;0,'(12)'!$S100,"")</f>
        <v/>
      </c>
      <c r="X157" s="116" t="str">
        <f>IF('(13)'!$S100&lt;&gt;0,'(13)'!$S100,"")</f>
        <v/>
      </c>
      <c r="Y157" s="116" t="str">
        <f>IF('(14)'!$S100&lt;&gt;0,'(14)'!$S100,"")</f>
        <v/>
      </c>
      <c r="Z157" s="116" t="str">
        <f>IF('(15)'!$S100&lt;&gt;0,'(15)'!$S100,"")</f>
        <v/>
      </c>
      <c r="AA157" s="116" t="str">
        <f>IF('(16)'!$S100&lt;&gt;0,'(16)'!$S100,"")</f>
        <v/>
      </c>
      <c r="AB157" s="116" t="str">
        <f>IF('(17)'!$S100&lt;&gt;0,'(17)'!$S100,"")</f>
        <v/>
      </c>
      <c r="AC157" s="116" t="str">
        <f>IF('(18)'!$S100&lt;&gt;0,'(18)'!$S100,"")</f>
        <v/>
      </c>
      <c r="AD157" s="116" t="str">
        <f>IF('(19)'!$S100&lt;&gt;0,'(19)'!$S100,"")</f>
        <v/>
      </c>
      <c r="AE157" s="116" t="str">
        <f>IF('(20)'!$S100&lt;&gt;0,'(20)'!$S100,"")</f>
        <v/>
      </c>
      <c r="AG157" s="1">
        <f>IF(SUM(L157:AE157)=0,"",AVERAGEIF(L157:AE157,"&gt;0"))</f>
        <v>5</v>
      </c>
      <c r="AH157" s="1"/>
    </row>
    <row r="158" spans="1:34" ht="16.5">
      <c r="A158" s="1"/>
      <c r="B158" s="26">
        <f>(AG158/60)*10</f>
        <v>0.66666666666666663</v>
      </c>
      <c r="C158" s="789" t="str">
        <f>REPT("|",AG158*14)</f>
        <v>||||||||||||||||||||||||||||||||||||||||||||||||||||||||</v>
      </c>
      <c r="D158" s="790"/>
      <c r="F158" s="8" t="s">
        <v>36</v>
      </c>
      <c r="G158" s="13" t="s">
        <v>307</v>
      </c>
      <c r="H158" s="11"/>
      <c r="I158" s="11"/>
      <c r="J158" s="11"/>
      <c r="K158" s="29" t="s">
        <v>36</v>
      </c>
      <c r="L158" s="116" t="str">
        <f>IF('(1)'!$S101&lt;&gt;0,'(1)'!$S101,"")</f>
        <v/>
      </c>
      <c r="M158" s="116" t="str">
        <f>IF('(2)'!$S101&lt;&gt;0,'(2)'!$S101,"")</f>
        <v/>
      </c>
      <c r="N158" s="116" t="str">
        <f>IF('(3)'!$S101&lt;&gt;0,'(3)'!$S101,"")</f>
        <v/>
      </c>
      <c r="O158" s="116">
        <f>IF('(4)'!$S101&lt;&gt;0,'(4)'!$S101,"")</f>
        <v>4</v>
      </c>
      <c r="P158" s="116">
        <f>IF('(5)'!$S101&lt;&gt;0,'(5)'!$S101,"")</f>
        <v>4</v>
      </c>
      <c r="Q158" s="116" t="str">
        <f>IF('(6)'!$S101&lt;&gt;0,'(6)'!$S101,"")</f>
        <v/>
      </c>
      <c r="R158" s="116" t="str">
        <f>IF('(7)'!$S101&lt;&gt;0,'(7)'!$S101,"")</f>
        <v/>
      </c>
      <c r="S158" s="116" t="str">
        <f>IF('(8)'!$S101&lt;&gt;0,'(8)'!$S101,"")</f>
        <v/>
      </c>
      <c r="T158" s="116" t="str">
        <f>IF('(9)'!$S101&lt;&gt;0,'(9)'!$S101,"")</f>
        <v/>
      </c>
      <c r="U158" s="116" t="str">
        <f>IF('(10)'!$S101&lt;&gt;0,'(10)'!$S101,"")</f>
        <v/>
      </c>
      <c r="V158" s="116" t="str">
        <f>IF('(11)'!$S101&lt;&gt;0,'(11)'!$S101,"")</f>
        <v/>
      </c>
      <c r="W158" s="116" t="str">
        <f>IF('(12)'!$S101&lt;&gt;0,'(12)'!$S101,"")</f>
        <v/>
      </c>
      <c r="X158" s="116" t="str">
        <f>IF('(13)'!$S101&lt;&gt;0,'(13)'!$S101,"")</f>
        <v/>
      </c>
      <c r="Y158" s="116" t="str">
        <f>IF('(14)'!$S101&lt;&gt;0,'(14)'!$S101,"")</f>
        <v/>
      </c>
      <c r="Z158" s="116" t="str">
        <f>IF('(15)'!$S101&lt;&gt;0,'(15)'!$S101,"")</f>
        <v/>
      </c>
      <c r="AA158" s="116" t="str">
        <f>IF('(16)'!$S101&lt;&gt;0,'(16)'!$S101,"")</f>
        <v/>
      </c>
      <c r="AB158" s="116" t="str">
        <f>IF('(17)'!$S101&lt;&gt;0,'(17)'!$S101,"")</f>
        <v/>
      </c>
      <c r="AC158" s="116" t="str">
        <f>IF('(18)'!$S101&lt;&gt;0,'(18)'!$S101,"")</f>
        <v/>
      </c>
      <c r="AD158" s="116" t="str">
        <f>IF('(19)'!$S101&lt;&gt;0,'(19)'!$S101,"")</f>
        <v/>
      </c>
      <c r="AE158" s="116" t="str">
        <f>IF('(20)'!$S101&lt;&gt;0,'(20)'!$S101,"")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s="116" t="str">
        <f>IF('(1)'!$S102&lt;&gt;0,'(1)'!$S102,"")</f>
        <v/>
      </c>
      <c r="M159" s="116" t="str">
        <f>IF('(2)'!$S102&lt;&gt;0,'(2)'!$S102,"")</f>
        <v/>
      </c>
      <c r="N159" s="116" t="str">
        <f>IF('(3)'!$S102&lt;&gt;0,'(3)'!$S102,"")</f>
        <v/>
      </c>
      <c r="O159" s="116" t="str">
        <f>IF('(4)'!$S102&lt;&gt;0,'(4)'!$S102,"")</f>
        <v/>
      </c>
      <c r="P159" s="116" t="str">
        <f>IF('(5)'!$S102&lt;&gt;0,'(5)'!$S102,"")</f>
        <v/>
      </c>
      <c r="Q159" s="116" t="str">
        <f>IF('(6)'!$S102&lt;&gt;0,'(6)'!$S102,"")</f>
        <v/>
      </c>
      <c r="R159" s="116" t="str">
        <f>IF('(7)'!$S102&lt;&gt;0,'(7)'!$S102,"")</f>
        <v/>
      </c>
      <c r="S159" s="116" t="str">
        <f>IF('(8)'!$S102&lt;&gt;0,'(8)'!$S102,"")</f>
        <v/>
      </c>
      <c r="T159" s="116" t="str">
        <f>IF('(9)'!$S102&lt;&gt;0,'(9)'!$S102,"")</f>
        <v/>
      </c>
      <c r="U159" s="116" t="str">
        <f>IF('(10)'!$S102&lt;&gt;0,'(10)'!$S102,"")</f>
        <v/>
      </c>
      <c r="V159" s="116" t="str">
        <f>IF('(11)'!$S102&lt;&gt;0,'(11)'!$S102,"")</f>
        <v/>
      </c>
      <c r="W159" s="116" t="str">
        <f>IF('(12)'!$S102&lt;&gt;0,'(12)'!$S102,"")</f>
        <v/>
      </c>
      <c r="X159" s="116" t="str">
        <f>IF('(13)'!$S102&lt;&gt;0,'(13)'!$S102,"")</f>
        <v/>
      </c>
      <c r="Y159" s="116" t="str">
        <f>IF('(14)'!$S102&lt;&gt;0,'(14)'!$S102,"")</f>
        <v/>
      </c>
      <c r="Z159" s="116" t="str">
        <f>IF('(15)'!$S102&lt;&gt;0,'(15)'!$S102,"")</f>
        <v/>
      </c>
      <c r="AA159" s="116" t="str">
        <f>IF('(16)'!$S102&lt;&gt;0,'(16)'!$S102,"")</f>
        <v/>
      </c>
      <c r="AB159" s="116" t="str">
        <f>IF('(17)'!$S102&lt;&gt;0,'(17)'!$S102,"")</f>
        <v/>
      </c>
      <c r="AC159" s="116" t="str">
        <f>IF('(18)'!$S102&lt;&gt;0,'(18)'!$S102,"")</f>
        <v/>
      </c>
      <c r="AD159" s="116" t="str">
        <f>IF('(19)'!$S102&lt;&gt;0,'(19)'!$S102,"")</f>
        <v/>
      </c>
      <c r="AE159" s="116" t="str">
        <f>IF('(20)'!$S102&lt;&gt;0,'(20)'!$S102,"")</f>
        <v/>
      </c>
      <c r="AG159" s="1" t="str">
        <f>IF(SUM(L159:AE159)=0,"",AVERAGEIF(L159:AE159,"&gt;0"))</f>
        <v/>
      </c>
      <c r="AH159" s="1"/>
    </row>
    <row r="160" spans="1:34" ht="16.5">
      <c r="A160" s="1"/>
      <c r="B160" s="26">
        <f>(AG160/60)*10</f>
        <v>0.66666666666666663</v>
      </c>
      <c r="C160" s="789" t="str">
        <f>REPT("|",AG160*14)</f>
        <v>||||||||||||||||||||||||||||||||||||||||||||||||||||||||</v>
      </c>
      <c r="D160" s="790"/>
      <c r="F160" s="8" t="s">
        <v>38</v>
      </c>
      <c r="G160" s="13" t="s">
        <v>309</v>
      </c>
      <c r="H160" s="11"/>
      <c r="I160" s="11"/>
      <c r="J160" s="11"/>
      <c r="K160" s="29" t="s">
        <v>38</v>
      </c>
      <c r="L160" s="116" t="str">
        <f>IF('(1)'!$S103&lt;&gt;0,'(1)'!$S103,"")</f>
        <v/>
      </c>
      <c r="M160" s="116" t="str">
        <f>IF('(2)'!$S103&lt;&gt;0,'(2)'!$S103,"")</f>
        <v/>
      </c>
      <c r="N160" s="116">
        <f>IF('(3)'!$S103&lt;&gt;0,'(3)'!$S103,"")</f>
        <v>4</v>
      </c>
      <c r="O160" s="116">
        <f>IF('(4)'!$S103&lt;&gt;0,'(4)'!$S103,"")</f>
        <v>4</v>
      </c>
      <c r="P160" s="116" t="str">
        <f>IF('(5)'!$S103&lt;&gt;0,'(5)'!$S103,"")</f>
        <v/>
      </c>
      <c r="Q160" s="116" t="str">
        <f>IF('(6)'!$S103&lt;&gt;0,'(6)'!$S103,"")</f>
        <v/>
      </c>
      <c r="R160" s="116" t="str">
        <f>IF('(7)'!$S103&lt;&gt;0,'(7)'!$S103,"")</f>
        <v/>
      </c>
      <c r="S160" s="116" t="str">
        <f>IF('(8)'!$S103&lt;&gt;0,'(8)'!$S103,"")</f>
        <v/>
      </c>
      <c r="T160" s="116" t="str">
        <f>IF('(9)'!$S103&lt;&gt;0,'(9)'!$S103,"")</f>
        <v/>
      </c>
      <c r="U160" s="116" t="str">
        <f>IF('(10)'!$S103&lt;&gt;0,'(10)'!$S103,"")</f>
        <v/>
      </c>
      <c r="V160" s="116" t="str">
        <f>IF('(11)'!$S103&lt;&gt;0,'(11)'!$S103,"")</f>
        <v/>
      </c>
      <c r="W160" s="116" t="str">
        <f>IF('(12)'!$S103&lt;&gt;0,'(12)'!$S103,"")</f>
        <v/>
      </c>
      <c r="X160" s="116" t="str">
        <f>IF('(13)'!$S103&lt;&gt;0,'(13)'!$S103,"")</f>
        <v/>
      </c>
      <c r="Y160" s="116" t="str">
        <f>IF('(14)'!$S103&lt;&gt;0,'(14)'!$S103,"")</f>
        <v/>
      </c>
      <c r="Z160" s="116" t="str">
        <f>IF('(15)'!$S103&lt;&gt;0,'(15)'!$S103,"")</f>
        <v/>
      </c>
      <c r="AA160" s="116" t="str">
        <f>IF('(16)'!$S103&lt;&gt;0,'(16)'!$S103,"")</f>
        <v/>
      </c>
      <c r="AB160" s="116" t="str">
        <f>IF('(17)'!$S103&lt;&gt;0,'(17)'!$S103,"")</f>
        <v/>
      </c>
      <c r="AC160" s="116" t="str">
        <f>IF('(18)'!$S103&lt;&gt;0,'(18)'!$S103,"")</f>
        <v/>
      </c>
      <c r="AD160" s="116" t="str">
        <f>IF('(19)'!$S103&lt;&gt;0,'(19)'!$S103,"")</f>
        <v/>
      </c>
      <c r="AE160" s="116" t="str">
        <f>IF('(20)'!$S103&lt;&gt;0,'(20)'!$S103,"")</f>
        <v/>
      </c>
      <c r="AG160" s="1">
        <f>IF(SUM(L160:AE160)=0,"",AVERAGEIF(L160:AE160,"&gt;0"))</f>
        <v>4</v>
      </c>
      <c r="AH160" s="1"/>
    </row>
    <row r="161" spans="1:34" ht="16.5">
      <c r="A161" s="1"/>
      <c r="B161" s="26" t="e">
        <f>(AG161/60)*10</f>
        <v>#VALUE!</v>
      </c>
      <c r="C161" s="789" t="e">
        <f>REPT("|",AG161*14)</f>
        <v>#VALUE!</v>
      </c>
      <c r="D161" s="790"/>
      <c r="F161" s="8" t="s">
        <v>39</v>
      </c>
      <c r="G161" s="13" t="s">
        <v>310</v>
      </c>
      <c r="H161" s="11"/>
      <c r="I161" s="11"/>
      <c r="J161" s="11"/>
      <c r="K161" s="29" t="s">
        <v>39</v>
      </c>
      <c r="L161" s="116" t="str">
        <f>IF('(1)'!$S104&lt;&gt;0,'(1)'!$S104,"")</f>
        <v/>
      </c>
      <c r="M161" s="116" t="str">
        <f>IF('(2)'!$S104&lt;&gt;0,'(2)'!$S104,"")</f>
        <v/>
      </c>
      <c r="N161" s="116" t="str">
        <f>IF('(3)'!$S104&lt;&gt;0,'(3)'!$S104,"")</f>
        <v/>
      </c>
      <c r="O161" s="116" t="str">
        <f>IF('(4)'!$S104&lt;&gt;0,'(4)'!$S104,"")</f>
        <v/>
      </c>
      <c r="P161" s="116" t="str">
        <f>IF('(5)'!$S104&lt;&gt;0,'(5)'!$S104,"")</f>
        <v/>
      </c>
      <c r="Q161" s="116" t="str">
        <f>IF('(6)'!$S104&lt;&gt;0,'(6)'!$S104,"")</f>
        <v/>
      </c>
      <c r="R161" s="116" t="str">
        <f>IF('(7)'!$S104&lt;&gt;0,'(7)'!$S104,"")</f>
        <v/>
      </c>
      <c r="S161" s="116" t="str">
        <f>IF('(8)'!$S104&lt;&gt;0,'(8)'!$S104,"")</f>
        <v/>
      </c>
      <c r="T161" s="116" t="str">
        <f>IF('(9)'!$S104&lt;&gt;0,'(9)'!$S104,"")</f>
        <v/>
      </c>
      <c r="U161" s="116" t="str">
        <f>IF('(10)'!$S104&lt;&gt;0,'(10)'!$S104,"")</f>
        <v/>
      </c>
      <c r="V161" s="116" t="str">
        <f>IF('(11)'!$S104&lt;&gt;0,'(11)'!$S104,"")</f>
        <v/>
      </c>
      <c r="W161" s="116" t="str">
        <f>IF('(12)'!$S104&lt;&gt;0,'(12)'!$S104,"")</f>
        <v/>
      </c>
      <c r="X161" s="116" t="str">
        <f>IF('(13)'!$S104&lt;&gt;0,'(13)'!$S104,"")</f>
        <v/>
      </c>
      <c r="Y161" s="116" t="str">
        <f>IF('(14)'!$S104&lt;&gt;0,'(14)'!$S104,"")</f>
        <v/>
      </c>
      <c r="Z161" s="116" t="str">
        <f>IF('(15)'!$S104&lt;&gt;0,'(15)'!$S104,"")</f>
        <v/>
      </c>
      <c r="AA161" s="116" t="str">
        <f>IF('(16)'!$S104&lt;&gt;0,'(16)'!$S104,"")</f>
        <v/>
      </c>
      <c r="AB161" s="116" t="str">
        <f>IF('(17)'!$S104&lt;&gt;0,'(17)'!$S104,"")</f>
        <v/>
      </c>
      <c r="AC161" s="116" t="str">
        <f>IF('(18)'!$S104&lt;&gt;0,'(18)'!$S104,"")</f>
        <v/>
      </c>
      <c r="AD161" s="116" t="str">
        <f>IF('(19)'!$S104&lt;&gt;0,'(19)'!$S104,"")</f>
        <v/>
      </c>
      <c r="AE161" s="116" t="str">
        <f>IF('(20)'!$S104&lt;&gt;0,'(20)'!$S104,"")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1</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6</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6</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IF('(1)'!$S110&lt;&gt;0,'(1)'!$S110,"")</f>
        <v/>
      </c>
      <c r="M165" s="116" t="str">
        <f>IF('(2)'!$S110&lt;&gt;0,'(2)'!$S110,"")</f>
        <v/>
      </c>
      <c r="N165" s="116" t="str">
        <f>IF('(3)'!$S110&lt;&gt;0,'(3)'!$S110,"")</f>
        <v/>
      </c>
      <c r="O165" s="116" t="str">
        <f>IF('(4)'!$S110&lt;&gt;0,'(4)'!$S110,"")</f>
        <v/>
      </c>
      <c r="P165" s="116" t="str">
        <f>IF('(5)'!$S110&lt;&gt;0,'(5)'!$S110,"")</f>
        <v/>
      </c>
      <c r="Q165" s="116" t="str">
        <f>IF('(6)'!$S110&lt;&gt;0,'(6)'!$S110,"")</f>
        <v/>
      </c>
      <c r="R165" s="116" t="str">
        <f>IF('(7)'!$S110&lt;&gt;0,'(7)'!$S110,"")</f>
        <v/>
      </c>
      <c r="S165" s="116" t="str">
        <f>IF('(8)'!$S110&lt;&gt;0,'(8)'!$S110,"")</f>
        <v/>
      </c>
      <c r="T165" s="116" t="str">
        <f>IF('(9)'!$S110&lt;&gt;0,'(9)'!$S110,"")</f>
        <v/>
      </c>
      <c r="U165" s="116" t="str">
        <f>IF('(10)'!$S110&lt;&gt;0,'(10)'!$S110,"")</f>
        <v/>
      </c>
      <c r="V165" s="116" t="str">
        <f>IF('(11)'!$S110&lt;&gt;0,'(11)'!$S110,"")</f>
        <v/>
      </c>
      <c r="W165" s="116" t="str">
        <f>IF('(12)'!$S110&lt;&gt;0,'(12)'!$S110,"")</f>
        <v/>
      </c>
      <c r="X165" s="116" t="str">
        <f>IF('(13)'!$S110&lt;&gt;0,'(13)'!$S110,"")</f>
        <v/>
      </c>
      <c r="Y165" s="116" t="str">
        <f>IF('(14)'!$S110&lt;&gt;0,'(14)'!$S110,"")</f>
        <v/>
      </c>
      <c r="Z165" s="116" t="str">
        <f>IF('(15)'!$S110&lt;&gt;0,'(15)'!$S110,"")</f>
        <v/>
      </c>
      <c r="AA165" s="116" t="str">
        <f>IF('(16)'!$S110&lt;&gt;0,'(16)'!$S110,"")</f>
        <v/>
      </c>
      <c r="AB165" s="116" t="str">
        <f>IF('(17)'!$S110&lt;&gt;0,'(17)'!$S110,"")</f>
        <v/>
      </c>
      <c r="AC165" s="116" t="str">
        <f>IF('(18)'!$S110&lt;&gt;0,'(18)'!$S110,"")</f>
        <v/>
      </c>
      <c r="AD165" s="116" t="str">
        <f>IF('(19)'!$S110&lt;&gt;0,'(19)'!$S110,"")</f>
        <v/>
      </c>
      <c r="AE165" s="116" t="str">
        <f>IF('(20)'!$S110&lt;&gt;0,'(20)'!$S110,"")</f>
        <v/>
      </c>
      <c r="AG165" s="1" t="str">
        <f t="shared" ref="AG165:AG171" si="26">IF(SUM(L165:AE165)=0,"",AVERAGEIF(L165:AE165,"&gt;0"))</f>
        <v/>
      </c>
      <c r="AH165" s="1"/>
    </row>
    <row r="166" spans="1:34" ht="16.5">
      <c r="A166" s="1"/>
      <c r="B166" s="26">
        <f t="shared" si="24"/>
        <v>1</v>
      </c>
      <c r="C166" s="789" t="str">
        <f t="shared" si="25"/>
        <v>||||||||||||||||||||||||||||||||||||||||||||||||||||||||||||||||||||||||||||||||||||</v>
      </c>
      <c r="D166" s="790"/>
      <c r="F166" s="8" t="s">
        <v>41</v>
      </c>
      <c r="G166" s="13" t="s">
        <v>312</v>
      </c>
      <c r="H166" s="11"/>
      <c r="I166" s="11"/>
      <c r="J166" s="11"/>
      <c r="K166" s="29" t="s">
        <v>41</v>
      </c>
      <c r="L166" s="116" t="str">
        <f>IF('(1)'!$S111&lt;&gt;0,'(1)'!$S111,"")</f>
        <v/>
      </c>
      <c r="M166" s="116" t="str">
        <f>IF('(2)'!$S111&lt;&gt;0,'(2)'!$S111,"")</f>
        <v/>
      </c>
      <c r="N166" s="116" t="str">
        <f>IF('(3)'!$S111&lt;&gt;0,'(3)'!$S111,"")</f>
        <v/>
      </c>
      <c r="O166" s="116" t="str">
        <f>IF('(4)'!$S111&lt;&gt;0,'(4)'!$S111,"")</f>
        <v/>
      </c>
      <c r="P166" s="116">
        <f>IF('(5)'!$S111&lt;&gt;0,'(5)'!$S111,"")</f>
        <v>6</v>
      </c>
      <c r="Q166" s="116" t="str">
        <f>IF('(6)'!$S111&lt;&gt;0,'(6)'!$S111,"")</f>
        <v/>
      </c>
      <c r="R166" s="116" t="str">
        <f>IF('(7)'!$S111&lt;&gt;0,'(7)'!$S111,"")</f>
        <v/>
      </c>
      <c r="S166" s="116" t="str">
        <f>IF('(8)'!$S111&lt;&gt;0,'(8)'!$S111,"")</f>
        <v/>
      </c>
      <c r="T166" s="116" t="str">
        <f>IF('(9)'!$S111&lt;&gt;0,'(9)'!$S111,"")</f>
        <v/>
      </c>
      <c r="U166" s="116" t="str">
        <f>IF('(10)'!$S111&lt;&gt;0,'(10)'!$S111,"")</f>
        <v/>
      </c>
      <c r="V166" s="116" t="str">
        <f>IF('(11)'!$S111&lt;&gt;0,'(11)'!$S111,"")</f>
        <v/>
      </c>
      <c r="W166" s="116" t="str">
        <f>IF('(12)'!$S111&lt;&gt;0,'(12)'!$S111,"")</f>
        <v/>
      </c>
      <c r="X166" s="116" t="str">
        <f>IF('(13)'!$S111&lt;&gt;0,'(13)'!$S111,"")</f>
        <v/>
      </c>
      <c r="Y166" s="116" t="str">
        <f>IF('(14)'!$S111&lt;&gt;0,'(14)'!$S111,"")</f>
        <v/>
      </c>
      <c r="Z166" s="116" t="str">
        <f>IF('(15)'!$S111&lt;&gt;0,'(15)'!$S111,"")</f>
        <v/>
      </c>
      <c r="AA166" s="116" t="str">
        <f>IF('(16)'!$S111&lt;&gt;0,'(16)'!$S111,"")</f>
        <v/>
      </c>
      <c r="AB166" s="116" t="str">
        <f>IF('(17)'!$S111&lt;&gt;0,'(17)'!$S111,"")</f>
        <v/>
      </c>
      <c r="AC166" s="116" t="str">
        <f>IF('(18)'!$S111&lt;&gt;0,'(18)'!$S111,"")</f>
        <v/>
      </c>
      <c r="AD166" s="116" t="str">
        <f>IF('(19)'!$S111&lt;&gt;0,'(19)'!$S111,"")</f>
        <v/>
      </c>
      <c r="AE166" s="116" t="str">
        <f>IF('(20)'!$S111&lt;&gt;0,'(20)'!$S111,"")</f>
        <v/>
      </c>
      <c r="AG166" s="1">
        <f t="shared" si="26"/>
        <v>6</v>
      </c>
      <c r="AH166" s="1"/>
    </row>
    <row r="167" spans="1:34" ht="16.5">
      <c r="A167" s="1"/>
      <c r="B167" s="26">
        <f t="shared" si="24"/>
        <v>1</v>
      </c>
      <c r="C167" s="789" t="str">
        <f t="shared" si="25"/>
        <v>||||||||||||||||||||||||||||||||||||||||||||||||||||||||||||||||||||||||||||||||||||</v>
      </c>
      <c r="D167" s="790"/>
      <c r="F167" s="8" t="s">
        <v>42</v>
      </c>
      <c r="G167" s="13" t="s">
        <v>313</v>
      </c>
      <c r="H167" s="11"/>
      <c r="I167" s="11"/>
      <c r="J167" s="11"/>
      <c r="K167" s="29" t="s">
        <v>42</v>
      </c>
      <c r="L167" s="116" t="str">
        <f>IF('(1)'!$S112&lt;&gt;0,'(1)'!$S112,"")</f>
        <v/>
      </c>
      <c r="M167" s="116" t="str">
        <f>IF('(2)'!$S112&lt;&gt;0,'(2)'!$S112,"")</f>
        <v/>
      </c>
      <c r="N167" s="116" t="str">
        <f>IF('(3)'!$S112&lt;&gt;0,'(3)'!$S112,"")</f>
        <v/>
      </c>
      <c r="O167" s="116" t="str">
        <f>IF('(4)'!$S112&lt;&gt;0,'(4)'!$S112,"")</f>
        <v/>
      </c>
      <c r="P167" s="116">
        <f>IF('(5)'!$S112&lt;&gt;0,'(5)'!$S112,"")</f>
        <v>6</v>
      </c>
      <c r="Q167" s="116" t="str">
        <f>IF('(6)'!$S112&lt;&gt;0,'(6)'!$S112,"")</f>
        <v/>
      </c>
      <c r="R167" s="116" t="str">
        <f>IF('(7)'!$S112&lt;&gt;0,'(7)'!$S112,"")</f>
        <v/>
      </c>
      <c r="S167" s="116" t="str">
        <f>IF('(8)'!$S112&lt;&gt;0,'(8)'!$S112,"")</f>
        <v/>
      </c>
      <c r="T167" s="116" t="str">
        <f>IF('(9)'!$S112&lt;&gt;0,'(9)'!$S112,"")</f>
        <v/>
      </c>
      <c r="U167" s="116" t="str">
        <f>IF('(10)'!$S112&lt;&gt;0,'(10)'!$S112,"")</f>
        <v/>
      </c>
      <c r="V167" s="116" t="str">
        <f>IF('(11)'!$S112&lt;&gt;0,'(11)'!$S112,"")</f>
        <v/>
      </c>
      <c r="W167" s="116" t="str">
        <f>IF('(12)'!$S112&lt;&gt;0,'(12)'!$S112,"")</f>
        <v/>
      </c>
      <c r="X167" s="116" t="str">
        <f>IF('(13)'!$S112&lt;&gt;0,'(13)'!$S112,"")</f>
        <v/>
      </c>
      <c r="Y167" s="116" t="str">
        <f>IF('(14)'!$S112&lt;&gt;0,'(14)'!$S112,"")</f>
        <v/>
      </c>
      <c r="Z167" s="116" t="str">
        <f>IF('(15)'!$S112&lt;&gt;0,'(15)'!$S112,"")</f>
        <v/>
      </c>
      <c r="AA167" s="116" t="str">
        <f>IF('(16)'!$S112&lt;&gt;0,'(16)'!$S112,"")</f>
        <v/>
      </c>
      <c r="AB167" s="116" t="str">
        <f>IF('(17)'!$S112&lt;&gt;0,'(17)'!$S112,"")</f>
        <v/>
      </c>
      <c r="AC167" s="116" t="str">
        <f>IF('(18)'!$S112&lt;&gt;0,'(18)'!$S112,"")</f>
        <v/>
      </c>
      <c r="AD167" s="116" t="str">
        <f>IF('(19)'!$S112&lt;&gt;0,'(19)'!$S112,"")</f>
        <v/>
      </c>
      <c r="AE167" s="116" t="str">
        <f>IF('(20)'!$S112&lt;&gt;0,'(20)'!$S112,"")</f>
        <v/>
      </c>
      <c r="AG167" s="1">
        <f t="shared" si="26"/>
        <v>6</v>
      </c>
      <c r="AH167" s="1"/>
    </row>
    <row r="168" spans="1:34" ht="16.5">
      <c r="A168" s="1"/>
      <c r="B168" s="26" t="e">
        <f t="shared" si="24"/>
        <v>#VALUE!</v>
      </c>
      <c r="C168" s="789" t="e">
        <f t="shared" si="25"/>
        <v>#VALUE!</v>
      </c>
      <c r="D168" s="790"/>
      <c r="F168" s="8" t="s">
        <v>43</v>
      </c>
      <c r="G168" s="13" t="s">
        <v>314</v>
      </c>
      <c r="H168" s="11"/>
      <c r="I168" s="11"/>
      <c r="J168" s="11"/>
      <c r="K168" s="29" t="s">
        <v>43</v>
      </c>
      <c r="L168" s="116" t="str">
        <f>IF('(1)'!$S113&lt;&gt;0,'(1)'!$S113,"")</f>
        <v/>
      </c>
      <c r="M168" s="116" t="str">
        <f>IF('(2)'!$S113&lt;&gt;0,'(2)'!$S113,"")</f>
        <v/>
      </c>
      <c r="N168" s="116" t="str">
        <f>IF('(3)'!$S113&lt;&gt;0,'(3)'!$S113,"")</f>
        <v/>
      </c>
      <c r="O168" s="116" t="str">
        <f>IF('(4)'!$S113&lt;&gt;0,'(4)'!$S113,"")</f>
        <v/>
      </c>
      <c r="P168" s="116" t="str">
        <f>IF('(5)'!$S113&lt;&gt;0,'(5)'!$S113,"")</f>
        <v/>
      </c>
      <c r="Q168" s="116" t="str">
        <f>IF('(6)'!$S113&lt;&gt;0,'(6)'!$S113,"")</f>
        <v/>
      </c>
      <c r="R168" s="116" t="str">
        <f>IF('(7)'!$S113&lt;&gt;0,'(7)'!$S113,"")</f>
        <v/>
      </c>
      <c r="S168" s="116" t="str">
        <f>IF('(8)'!$S113&lt;&gt;0,'(8)'!$S113,"")</f>
        <v/>
      </c>
      <c r="T168" s="116" t="str">
        <f>IF('(9)'!$S113&lt;&gt;0,'(9)'!$S113,"")</f>
        <v/>
      </c>
      <c r="U168" s="116" t="str">
        <f>IF('(10)'!$S113&lt;&gt;0,'(10)'!$S113,"")</f>
        <v/>
      </c>
      <c r="V168" s="116" t="str">
        <f>IF('(11)'!$S113&lt;&gt;0,'(11)'!$S113,"")</f>
        <v/>
      </c>
      <c r="W168" s="116" t="str">
        <f>IF('(12)'!$S113&lt;&gt;0,'(12)'!$S113,"")</f>
        <v/>
      </c>
      <c r="X168" s="116" t="str">
        <f>IF('(13)'!$S113&lt;&gt;0,'(13)'!$S113,"")</f>
        <v/>
      </c>
      <c r="Y168" s="116" t="str">
        <f>IF('(14)'!$S113&lt;&gt;0,'(14)'!$S113,"")</f>
        <v/>
      </c>
      <c r="Z168" s="116" t="str">
        <f>IF('(15)'!$S113&lt;&gt;0,'(15)'!$S113,"")</f>
        <v/>
      </c>
      <c r="AA168" s="116" t="str">
        <f>IF('(16)'!$S113&lt;&gt;0,'(16)'!$S113,"")</f>
        <v/>
      </c>
      <c r="AB168" s="116" t="str">
        <f>IF('(17)'!$S113&lt;&gt;0,'(17)'!$S113,"")</f>
        <v/>
      </c>
      <c r="AC168" s="116" t="str">
        <f>IF('(18)'!$S113&lt;&gt;0,'(18)'!$S113,"")</f>
        <v/>
      </c>
      <c r="AD168" s="116" t="str">
        <f>IF('(19)'!$S113&lt;&gt;0,'(19)'!$S113,"")</f>
        <v/>
      </c>
      <c r="AE168" s="116" t="str">
        <f>IF('(20)'!$S113&lt;&gt;0,'(20)'!$S113,"")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IF('(1)'!$S114&lt;&gt;0,'(1)'!$S114,"")</f>
        <v/>
      </c>
      <c r="M169" s="116" t="str">
        <f>IF('(2)'!$S114&lt;&gt;0,'(2)'!$S114,"")</f>
        <v/>
      </c>
      <c r="N169" s="116" t="str">
        <f>IF('(3)'!$S114&lt;&gt;0,'(3)'!$S114,"")</f>
        <v/>
      </c>
      <c r="O169" s="116" t="str">
        <f>IF('(4)'!$S114&lt;&gt;0,'(4)'!$S114,"")</f>
        <v/>
      </c>
      <c r="P169" s="116" t="str">
        <f>IF('(5)'!$S114&lt;&gt;0,'(5)'!$S114,"")</f>
        <v/>
      </c>
      <c r="Q169" s="116" t="str">
        <f>IF('(6)'!$S114&lt;&gt;0,'(6)'!$S114,"")</f>
        <v/>
      </c>
      <c r="R169" s="116" t="str">
        <f>IF('(7)'!$S114&lt;&gt;0,'(7)'!$S114,"")</f>
        <v/>
      </c>
      <c r="S169" s="116" t="str">
        <f>IF('(8)'!$S114&lt;&gt;0,'(8)'!$S114,"")</f>
        <v/>
      </c>
      <c r="T169" s="116" t="str">
        <f>IF('(9)'!$S114&lt;&gt;0,'(9)'!$S114,"")</f>
        <v/>
      </c>
      <c r="U169" s="116" t="str">
        <f>IF('(10)'!$S114&lt;&gt;0,'(10)'!$S114,"")</f>
        <v/>
      </c>
      <c r="V169" s="116" t="str">
        <f>IF('(11)'!$S114&lt;&gt;0,'(11)'!$S114,"")</f>
        <v/>
      </c>
      <c r="W169" s="116" t="str">
        <f>IF('(12)'!$S114&lt;&gt;0,'(12)'!$S114,"")</f>
        <v/>
      </c>
      <c r="X169" s="116" t="str">
        <f>IF('(13)'!$S114&lt;&gt;0,'(13)'!$S114,"")</f>
        <v/>
      </c>
      <c r="Y169" s="116" t="str">
        <f>IF('(14)'!$S114&lt;&gt;0,'(14)'!$S114,"")</f>
        <v/>
      </c>
      <c r="Z169" s="116" t="str">
        <f>IF('(15)'!$S114&lt;&gt;0,'(15)'!$S114,"")</f>
        <v/>
      </c>
      <c r="AA169" s="116" t="str">
        <f>IF('(16)'!$S114&lt;&gt;0,'(16)'!$S114,"")</f>
        <v/>
      </c>
      <c r="AB169" s="116" t="str">
        <f>IF('(17)'!$S114&lt;&gt;0,'(17)'!$S114,"")</f>
        <v/>
      </c>
      <c r="AC169" s="116" t="str">
        <f>IF('(18)'!$S114&lt;&gt;0,'(18)'!$S114,"")</f>
        <v/>
      </c>
      <c r="AD169" s="116" t="str">
        <f>IF('(19)'!$S114&lt;&gt;0,'(19)'!$S114,"")</f>
        <v/>
      </c>
      <c r="AE169" s="116" t="str">
        <f>IF('(20)'!$S114&lt;&gt;0,'(20)'!$S114,"")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IF('(1)'!$S115&lt;&gt;0,'(1)'!$S115,"")</f>
        <v/>
      </c>
      <c r="M170" s="116" t="str">
        <f>IF('(2)'!$S115&lt;&gt;0,'(2)'!$S115,"")</f>
        <v/>
      </c>
      <c r="N170" s="116" t="str">
        <f>IF('(3)'!$S115&lt;&gt;0,'(3)'!$S115,"")</f>
        <v/>
      </c>
      <c r="O170" s="116" t="str">
        <f>IF('(4)'!$S115&lt;&gt;0,'(4)'!$S115,"")</f>
        <v/>
      </c>
      <c r="P170" s="116" t="str">
        <f>IF('(5)'!$S115&lt;&gt;0,'(5)'!$S115,"")</f>
        <v/>
      </c>
      <c r="Q170" s="116" t="str">
        <f>IF('(6)'!$S115&lt;&gt;0,'(6)'!$S115,"")</f>
        <v/>
      </c>
      <c r="R170" s="116" t="str">
        <f>IF('(7)'!$S115&lt;&gt;0,'(7)'!$S115,"")</f>
        <v/>
      </c>
      <c r="S170" s="116" t="str">
        <f>IF('(8)'!$S115&lt;&gt;0,'(8)'!$S115,"")</f>
        <v/>
      </c>
      <c r="T170" s="116" t="str">
        <f>IF('(9)'!$S115&lt;&gt;0,'(9)'!$S115,"")</f>
        <v/>
      </c>
      <c r="U170" s="116" t="str">
        <f>IF('(10)'!$S115&lt;&gt;0,'(10)'!$S115,"")</f>
        <v/>
      </c>
      <c r="V170" s="116" t="str">
        <f>IF('(11)'!$S115&lt;&gt;0,'(11)'!$S115,"")</f>
        <v/>
      </c>
      <c r="W170" s="116" t="str">
        <f>IF('(12)'!$S115&lt;&gt;0,'(12)'!$S115,"")</f>
        <v/>
      </c>
      <c r="X170" s="116" t="str">
        <f>IF('(13)'!$S115&lt;&gt;0,'(13)'!$S115,"")</f>
        <v/>
      </c>
      <c r="Y170" s="116" t="str">
        <f>IF('(14)'!$S115&lt;&gt;0,'(14)'!$S115,"")</f>
        <v/>
      </c>
      <c r="Z170" s="116" t="str">
        <f>IF('(15)'!$S115&lt;&gt;0,'(15)'!$S115,"")</f>
        <v/>
      </c>
      <c r="AA170" s="116" t="str">
        <f>IF('(16)'!$S115&lt;&gt;0,'(16)'!$S115,"")</f>
        <v/>
      </c>
      <c r="AB170" s="116" t="str">
        <f>IF('(17)'!$S115&lt;&gt;0,'(17)'!$S115,"")</f>
        <v/>
      </c>
      <c r="AC170" s="116" t="str">
        <f>IF('(18)'!$S115&lt;&gt;0,'(18)'!$S115,"")</f>
        <v/>
      </c>
      <c r="AD170" s="116" t="str">
        <f>IF('(19)'!$S115&lt;&gt;0,'(19)'!$S115,"")</f>
        <v/>
      </c>
      <c r="AE170" s="116" t="str">
        <f>IF('(20)'!$S115&lt;&gt;0,'(20)'!$S115,"")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IF('(1)'!$S116&lt;&gt;0,'(1)'!$S116,"")</f>
        <v/>
      </c>
      <c r="M171" s="116" t="str">
        <f>IF('(2)'!$S116&lt;&gt;0,'(2)'!$S116,"")</f>
        <v/>
      </c>
      <c r="N171" s="116" t="str">
        <f>IF('(3)'!$S116&lt;&gt;0,'(3)'!$S116,"")</f>
        <v/>
      </c>
      <c r="O171" s="116" t="str">
        <f>IF('(4)'!$S116&lt;&gt;0,'(4)'!$S116,"")</f>
        <v/>
      </c>
      <c r="P171" s="116" t="str">
        <f>IF('(5)'!$S116&lt;&gt;0,'(5)'!$S116,"")</f>
        <v/>
      </c>
      <c r="Q171" s="116" t="str">
        <f>IF('(6)'!$S116&lt;&gt;0,'(6)'!$S116,"")</f>
        <v/>
      </c>
      <c r="R171" s="116" t="str">
        <f>IF('(7)'!$S116&lt;&gt;0,'(7)'!$S116,"")</f>
        <v/>
      </c>
      <c r="S171" s="116" t="str">
        <f>IF('(8)'!$S116&lt;&gt;0,'(8)'!$S116,"")</f>
        <v/>
      </c>
      <c r="T171" s="116" t="str">
        <f>IF('(9)'!$S116&lt;&gt;0,'(9)'!$S116,"")</f>
        <v/>
      </c>
      <c r="U171" s="116" t="str">
        <f>IF('(10)'!$S116&lt;&gt;0,'(10)'!$S116,"")</f>
        <v/>
      </c>
      <c r="V171" s="116" t="str">
        <f>IF('(11)'!$S116&lt;&gt;0,'(11)'!$S116,"")</f>
        <v/>
      </c>
      <c r="W171" s="116" t="str">
        <f>IF('(12)'!$S116&lt;&gt;0,'(12)'!$S116,"")</f>
        <v/>
      </c>
      <c r="X171" s="116" t="str">
        <f>IF('(13)'!$S116&lt;&gt;0,'(13)'!$S116,"")</f>
        <v/>
      </c>
      <c r="Y171" s="116" t="str">
        <f>IF('(14)'!$S116&lt;&gt;0,'(14)'!$S116,"")</f>
        <v/>
      </c>
      <c r="Z171" s="116" t="str">
        <f>IF('(15)'!$S116&lt;&gt;0,'(15)'!$S116,"")</f>
        <v/>
      </c>
      <c r="AA171" s="116" t="str">
        <f>IF('(16)'!$S116&lt;&gt;0,'(16)'!$S116,"")</f>
        <v/>
      </c>
      <c r="AB171" s="116" t="str">
        <f>IF('(17)'!$S116&lt;&gt;0,'(17)'!$S116,"")</f>
        <v/>
      </c>
      <c r="AC171" s="116" t="str">
        <f>IF('(18)'!$S116&lt;&gt;0,'(18)'!$S116,"")</f>
        <v/>
      </c>
      <c r="AD171" s="116" t="str">
        <f>IF('(19)'!$S116&lt;&gt;0,'(19)'!$S116,"")</f>
        <v/>
      </c>
      <c r="AE171" s="116" t="str">
        <f>IF('(20)'!$S116&lt;&gt;0,'(20)'!$S116,"")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0.72685185185185175</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v>
      </c>
      <c r="O173" s="183">
        <f t="shared" si="27"/>
        <v>4.5999999999999996</v>
      </c>
      <c r="P173" s="183">
        <f t="shared" si="27"/>
        <v>5.5</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4.3611111111111107</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0.5</v>
      </c>
      <c r="C175" s="789" t="str">
        <f t="shared" ref="C175:C181" si="29">REPT("|",AG175*14)</f>
        <v>||||||||||||||||||||||||||||||||||||||||||</v>
      </c>
      <c r="D175" s="790"/>
      <c r="F175" s="8" t="s">
        <v>47</v>
      </c>
      <c r="G175" s="13" t="s">
        <v>318</v>
      </c>
      <c r="H175" s="11"/>
      <c r="I175" s="11"/>
      <c r="J175" s="11"/>
      <c r="K175" s="29" t="s">
        <v>47</v>
      </c>
      <c r="L175" s="116" t="str">
        <f>IF('(1)'!$S120&lt;&gt;0,'(1)'!$S120,"")</f>
        <v/>
      </c>
      <c r="M175" s="116" t="str">
        <f>IF('(2)'!$S120&lt;&gt;0,'(2)'!$S120,"")</f>
        <v/>
      </c>
      <c r="N175" s="116">
        <f>IF('(3)'!$S120&lt;&gt;0,'(3)'!$S120,"")</f>
        <v>3</v>
      </c>
      <c r="O175" s="116" t="str">
        <f>IF('(4)'!$S120&lt;&gt;0,'(4)'!$S120,"")</f>
        <v/>
      </c>
      <c r="P175" s="116" t="str">
        <f>IF('(5)'!$S120&lt;&gt;0,'(5)'!$S120,"")</f>
        <v/>
      </c>
      <c r="Q175" s="116" t="str">
        <f>IF('(6)'!$S120&lt;&gt;0,'(6)'!$S120,"")</f>
        <v/>
      </c>
      <c r="R175" s="116" t="str">
        <f>IF('(7)'!$S120&lt;&gt;0,'(7)'!$S120,"")</f>
        <v/>
      </c>
      <c r="S175" s="116" t="str">
        <f>IF('(8)'!$S120&lt;&gt;0,'(8)'!$S120,"")</f>
        <v/>
      </c>
      <c r="T175" s="116" t="str">
        <f>IF('(9)'!$S120&lt;&gt;0,'(9)'!$S120,"")</f>
        <v/>
      </c>
      <c r="U175" s="116" t="str">
        <f>IF('(10)'!$S120&lt;&gt;0,'(10)'!$S120,"")</f>
        <v/>
      </c>
      <c r="V175" s="116" t="str">
        <f>IF('(11)'!$S120&lt;&gt;0,'(11)'!$S120,"")</f>
        <v/>
      </c>
      <c r="W175" s="116" t="str">
        <f>IF('(12)'!$S120&lt;&gt;0,'(12)'!$S120,"")</f>
        <v/>
      </c>
      <c r="X175" s="116" t="str">
        <f>IF('(13)'!$S120&lt;&gt;0,'(13)'!$S120,"")</f>
        <v/>
      </c>
      <c r="Y175" s="116" t="str">
        <f>IF('(14)'!$S120&lt;&gt;0,'(14)'!$S120,"")</f>
        <v/>
      </c>
      <c r="Z175" s="116" t="str">
        <f>IF('(15)'!$S120&lt;&gt;0,'(15)'!$S120,"")</f>
        <v/>
      </c>
      <c r="AA175" s="116" t="str">
        <f>IF('(16)'!$S120&lt;&gt;0,'(16)'!$S120,"")</f>
        <v/>
      </c>
      <c r="AB175" s="116" t="str">
        <f>IF('(17)'!$S120&lt;&gt;0,'(17)'!$S120,"")</f>
        <v/>
      </c>
      <c r="AC175" s="116" t="str">
        <f>IF('(18)'!$S120&lt;&gt;0,'(18)'!$S120,"")</f>
        <v/>
      </c>
      <c r="AD175" s="116" t="str">
        <f>IF('(19)'!$S120&lt;&gt;0,'(19)'!$S120,"")</f>
        <v/>
      </c>
      <c r="AE175" s="116" t="str">
        <f>IF('(20)'!$S120&lt;&gt;0,'(20)'!$S120,"")</f>
        <v/>
      </c>
      <c r="AF175" s="11"/>
      <c r="AG175" s="1">
        <f t="shared" ref="AG175:AG181" si="30">IF(SUM(L175:AE175)=0,"",AVERAGEIF(L175:AE175,"&gt;0"))</f>
        <v>3</v>
      </c>
      <c r="AH175" s="1"/>
    </row>
    <row r="176" spans="1:34" ht="16.5">
      <c r="A176" s="1"/>
      <c r="B176" s="26">
        <f t="shared" si="28"/>
        <v>0.75</v>
      </c>
      <c r="C176" s="789" t="str">
        <f t="shared" si="29"/>
        <v>|||||||||||||||||||||||||||||||||||||||||||||||||||||||||||||||</v>
      </c>
      <c r="D176" s="790"/>
      <c r="F176" s="8" t="s">
        <v>48</v>
      </c>
      <c r="G176" s="13" t="s">
        <v>319</v>
      </c>
      <c r="H176" s="11"/>
      <c r="I176" s="11"/>
      <c r="J176" s="11"/>
      <c r="K176" s="29" t="s">
        <v>48</v>
      </c>
      <c r="L176" s="116" t="str">
        <f>IF('(1)'!$S121&lt;&gt;0,'(1)'!$S121,"")</f>
        <v/>
      </c>
      <c r="M176" s="116" t="str">
        <f>IF('(2)'!$S121&lt;&gt;0,'(2)'!$S121,"")</f>
        <v/>
      </c>
      <c r="N176" s="116">
        <f>IF('(3)'!$S121&lt;&gt;0,'(3)'!$S121,"")</f>
        <v>4</v>
      </c>
      <c r="O176" s="116">
        <f>IF('(4)'!$S121&lt;&gt;0,'(4)'!$S121,"")</f>
        <v>5</v>
      </c>
      <c r="P176" s="116" t="str">
        <f>IF('(5)'!$S121&lt;&gt;0,'(5)'!$S121,"")</f>
        <v/>
      </c>
      <c r="Q176" s="116" t="str">
        <f>IF('(6)'!$S121&lt;&gt;0,'(6)'!$S121,"")</f>
        <v/>
      </c>
      <c r="R176" s="116" t="str">
        <f>IF('(7)'!$S121&lt;&gt;0,'(7)'!$S121,"")</f>
        <v/>
      </c>
      <c r="S176" s="116" t="str">
        <f>IF('(8)'!$S121&lt;&gt;0,'(8)'!$S121,"")</f>
        <v/>
      </c>
      <c r="T176" s="116" t="str">
        <f>IF('(9)'!$S121&lt;&gt;0,'(9)'!$S121,"")</f>
        <v/>
      </c>
      <c r="U176" s="116" t="str">
        <f>IF('(10)'!$S121&lt;&gt;0,'(10)'!$S121,"")</f>
        <v/>
      </c>
      <c r="V176" s="116" t="str">
        <f>IF('(11)'!$S121&lt;&gt;0,'(11)'!$S121,"")</f>
        <v/>
      </c>
      <c r="W176" s="116" t="str">
        <f>IF('(12)'!$S121&lt;&gt;0,'(12)'!$S121,"")</f>
        <v/>
      </c>
      <c r="X176" s="116" t="str">
        <f>IF('(13)'!$S121&lt;&gt;0,'(13)'!$S121,"")</f>
        <v/>
      </c>
      <c r="Y176" s="116" t="str">
        <f>IF('(14)'!$S121&lt;&gt;0,'(14)'!$S121,"")</f>
        <v/>
      </c>
      <c r="Z176" s="116" t="str">
        <f>IF('(15)'!$S121&lt;&gt;0,'(15)'!$S121,"")</f>
        <v/>
      </c>
      <c r="AA176" s="116" t="str">
        <f>IF('(16)'!$S121&lt;&gt;0,'(16)'!$S121,"")</f>
        <v/>
      </c>
      <c r="AB176" s="116" t="str">
        <f>IF('(17)'!$S121&lt;&gt;0,'(17)'!$S121,"")</f>
        <v/>
      </c>
      <c r="AC176" s="116" t="str">
        <f>IF('(18)'!$S121&lt;&gt;0,'(18)'!$S121,"")</f>
        <v/>
      </c>
      <c r="AD176" s="116" t="str">
        <f>IF('(19)'!$S121&lt;&gt;0,'(19)'!$S121,"")</f>
        <v/>
      </c>
      <c r="AE176" s="116" t="str">
        <f>IF('(20)'!$S121&lt;&gt;0,'(20)'!$S121,"")</f>
        <v/>
      </c>
      <c r="AF176" s="11"/>
      <c r="AG176" s="1">
        <f t="shared" si="30"/>
        <v>4.5</v>
      </c>
      <c r="AH176" s="1"/>
    </row>
    <row r="177" spans="1:34" ht="16.5">
      <c r="A177" s="1"/>
      <c r="B177" s="26">
        <f t="shared" si="28"/>
        <v>0.61111111111111105</v>
      </c>
      <c r="C177" s="789" t="str">
        <f t="shared" si="29"/>
        <v>|||||||||||||||||||||||||||||||||||||||||||||||||||</v>
      </c>
      <c r="D177" s="790"/>
      <c r="F177" s="8" t="s">
        <v>49</v>
      </c>
      <c r="G177" s="13" t="s">
        <v>320</v>
      </c>
      <c r="H177" s="11"/>
      <c r="I177" s="11"/>
      <c r="J177" s="11"/>
      <c r="K177" s="29" t="s">
        <v>49</v>
      </c>
      <c r="L177" s="116" t="str">
        <f>IF('(1)'!$S122&lt;&gt;0,'(1)'!$S122,"")</f>
        <v/>
      </c>
      <c r="M177" s="116" t="str">
        <f>IF('(2)'!$S122&lt;&gt;0,'(2)'!$S122,"")</f>
        <v/>
      </c>
      <c r="N177" s="116">
        <f>IF('(3)'!$S122&lt;&gt;0,'(3)'!$S122,"")</f>
        <v>3</v>
      </c>
      <c r="O177" s="116">
        <f>IF('(4)'!$S122&lt;&gt;0,'(4)'!$S122,"")</f>
        <v>3</v>
      </c>
      <c r="P177" s="116">
        <f>IF('(5)'!$S122&lt;&gt;0,'(5)'!$S122,"")</f>
        <v>5</v>
      </c>
      <c r="Q177" s="116" t="str">
        <f>IF('(6)'!$S122&lt;&gt;0,'(6)'!$S122,"")</f>
        <v/>
      </c>
      <c r="R177" s="116" t="str">
        <f>IF('(7)'!$S122&lt;&gt;0,'(7)'!$S122,"")</f>
        <v/>
      </c>
      <c r="S177" s="116" t="str">
        <f>IF('(8)'!$S122&lt;&gt;0,'(8)'!$S122,"")</f>
        <v/>
      </c>
      <c r="T177" s="116" t="str">
        <f>IF('(9)'!$S122&lt;&gt;0,'(9)'!$S122,"")</f>
        <v/>
      </c>
      <c r="U177" s="116" t="str">
        <f>IF('(10)'!$S122&lt;&gt;0,'(10)'!$S122,"")</f>
        <v/>
      </c>
      <c r="V177" s="116" t="str">
        <f>IF('(11)'!$S122&lt;&gt;0,'(11)'!$S122,"")</f>
        <v/>
      </c>
      <c r="W177" s="116" t="str">
        <f>IF('(12)'!$S122&lt;&gt;0,'(12)'!$S122,"")</f>
        <v/>
      </c>
      <c r="X177" s="116" t="str">
        <f>IF('(13)'!$S122&lt;&gt;0,'(13)'!$S122,"")</f>
        <v/>
      </c>
      <c r="Y177" s="116" t="str">
        <f>IF('(14)'!$S122&lt;&gt;0,'(14)'!$S122,"")</f>
        <v/>
      </c>
      <c r="Z177" s="116" t="str">
        <f>IF('(15)'!$S122&lt;&gt;0,'(15)'!$S122,"")</f>
        <v/>
      </c>
      <c r="AA177" s="116" t="str">
        <f>IF('(16)'!$S122&lt;&gt;0,'(16)'!$S122,"")</f>
        <v/>
      </c>
      <c r="AB177" s="116" t="str">
        <f>IF('(17)'!$S122&lt;&gt;0,'(17)'!$S122,"")</f>
        <v/>
      </c>
      <c r="AC177" s="116" t="str">
        <f>IF('(18)'!$S122&lt;&gt;0,'(18)'!$S122,"")</f>
        <v/>
      </c>
      <c r="AD177" s="116" t="str">
        <f>IF('(19)'!$S122&lt;&gt;0,'(19)'!$S122,"")</f>
        <v/>
      </c>
      <c r="AE177" s="116" t="str">
        <f>IF('(20)'!$S122&lt;&gt;0,'(20)'!$S122,"")</f>
        <v/>
      </c>
      <c r="AF177" s="11"/>
      <c r="AG177" s="1">
        <f t="shared" si="30"/>
        <v>3.6666666666666665</v>
      </c>
      <c r="AH177" s="1"/>
    </row>
    <row r="178" spans="1:34" ht="16.5">
      <c r="A178" s="1"/>
      <c r="B178" s="26">
        <f t="shared" si="28"/>
        <v>0.75</v>
      </c>
      <c r="C178" s="789" t="str">
        <f t="shared" si="29"/>
        <v>|||||||||||||||||||||||||||||||||||||||||||||||||||||||||||||||</v>
      </c>
      <c r="D178" s="790"/>
      <c r="F178" s="8" t="s">
        <v>50</v>
      </c>
      <c r="G178" s="13" t="s">
        <v>321</v>
      </c>
      <c r="H178" s="11"/>
      <c r="I178" s="11"/>
      <c r="J178" s="11"/>
      <c r="K178" s="29" t="s">
        <v>50</v>
      </c>
      <c r="L178" s="116" t="str">
        <f>IF('(1)'!$S123&lt;&gt;0,'(1)'!$S123,"")</f>
        <v/>
      </c>
      <c r="M178" s="116" t="str">
        <f>IF('(2)'!$S123&lt;&gt;0,'(2)'!$S123,"")</f>
        <v/>
      </c>
      <c r="N178" s="116">
        <f>IF('(3)'!$S123&lt;&gt;0,'(3)'!$S123,"")</f>
        <v>4</v>
      </c>
      <c r="O178" s="116">
        <f>IF('(4)'!$S123&lt;&gt;0,'(4)'!$S123,"")</f>
        <v>5</v>
      </c>
      <c r="P178" s="116" t="str">
        <f>IF('(5)'!$S123&lt;&gt;0,'(5)'!$S123,"")</f>
        <v/>
      </c>
      <c r="Q178" s="116" t="str">
        <f>IF('(6)'!$S123&lt;&gt;0,'(6)'!$S123,"")</f>
        <v/>
      </c>
      <c r="R178" s="116" t="str">
        <f>IF('(7)'!$S123&lt;&gt;0,'(7)'!$S123,"")</f>
        <v/>
      </c>
      <c r="S178" s="116" t="str">
        <f>IF('(8)'!$S123&lt;&gt;0,'(8)'!$S123,"")</f>
        <v/>
      </c>
      <c r="T178" s="116" t="str">
        <f>IF('(9)'!$S123&lt;&gt;0,'(9)'!$S123,"")</f>
        <v/>
      </c>
      <c r="U178" s="116" t="str">
        <f>IF('(10)'!$S123&lt;&gt;0,'(10)'!$S123,"")</f>
        <v/>
      </c>
      <c r="V178" s="116" t="str">
        <f>IF('(11)'!$S123&lt;&gt;0,'(11)'!$S123,"")</f>
        <v/>
      </c>
      <c r="W178" s="116" t="str">
        <f>IF('(12)'!$S123&lt;&gt;0,'(12)'!$S123,"")</f>
        <v/>
      </c>
      <c r="X178" s="116" t="str">
        <f>IF('(13)'!$S123&lt;&gt;0,'(13)'!$S123,"")</f>
        <v/>
      </c>
      <c r="Y178" s="116" t="str">
        <f>IF('(14)'!$S123&lt;&gt;0,'(14)'!$S123,"")</f>
        <v/>
      </c>
      <c r="Z178" s="116" t="str">
        <f>IF('(15)'!$S123&lt;&gt;0,'(15)'!$S123,"")</f>
        <v/>
      </c>
      <c r="AA178" s="116" t="str">
        <f>IF('(16)'!$S123&lt;&gt;0,'(16)'!$S123,"")</f>
        <v/>
      </c>
      <c r="AB178" s="116" t="str">
        <f>IF('(17)'!$S123&lt;&gt;0,'(17)'!$S123,"")</f>
        <v/>
      </c>
      <c r="AC178" s="116" t="str">
        <f>IF('(18)'!$S123&lt;&gt;0,'(18)'!$S123,"")</f>
        <v/>
      </c>
      <c r="AD178" s="116" t="str">
        <f>IF('(19)'!$S123&lt;&gt;0,'(19)'!$S123,"")</f>
        <v/>
      </c>
      <c r="AE178" s="116" t="str">
        <f>IF('(20)'!$S123&lt;&gt;0,'(20)'!$S123,"")</f>
        <v/>
      </c>
      <c r="AF178" s="11"/>
      <c r="AG178" s="1">
        <f t="shared" si="30"/>
        <v>4.5</v>
      </c>
      <c r="AH178" s="1"/>
    </row>
    <row r="179" spans="1:34" ht="16.5">
      <c r="A179" s="1"/>
      <c r="B179" s="26">
        <f t="shared" si="28"/>
        <v>0.83333333333333326</v>
      </c>
      <c r="C179" s="789" t="str">
        <f t="shared" si="29"/>
        <v>||||||||||||||||||||||||||||||||||||||||||||||||||||||||||||||||||||||</v>
      </c>
      <c r="D179" s="790"/>
      <c r="F179" s="8" t="s">
        <v>51</v>
      </c>
      <c r="G179" s="13" t="s">
        <v>322</v>
      </c>
      <c r="H179" s="11"/>
      <c r="I179" s="11"/>
      <c r="J179" s="11"/>
      <c r="K179" s="29" t="s">
        <v>51</v>
      </c>
      <c r="L179" s="116" t="str">
        <f>IF('(1)'!$S124&lt;&gt;0,'(1)'!$S124,"")</f>
        <v/>
      </c>
      <c r="M179" s="116" t="str">
        <f>IF('(2)'!$S124&lt;&gt;0,'(2)'!$S124,"")</f>
        <v/>
      </c>
      <c r="N179" s="116">
        <f>IF('(3)'!$S124&lt;&gt;0,'(3)'!$S124,"")</f>
        <v>4</v>
      </c>
      <c r="O179" s="116">
        <f>IF('(4)'!$S124&lt;&gt;0,'(4)'!$S124,"")</f>
        <v>5</v>
      </c>
      <c r="P179" s="116">
        <f>IF('(5)'!$S124&lt;&gt;0,'(5)'!$S124,"")</f>
        <v>6</v>
      </c>
      <c r="Q179" s="116" t="str">
        <f>IF('(6)'!$S124&lt;&gt;0,'(6)'!$S124,"")</f>
        <v/>
      </c>
      <c r="R179" s="116" t="str">
        <f>IF('(7)'!$S124&lt;&gt;0,'(7)'!$S124,"")</f>
        <v/>
      </c>
      <c r="S179" s="116" t="str">
        <f>IF('(8)'!$S124&lt;&gt;0,'(8)'!$S124,"")</f>
        <v/>
      </c>
      <c r="T179" s="116" t="str">
        <f>IF('(9)'!$S124&lt;&gt;0,'(9)'!$S124,"")</f>
        <v/>
      </c>
      <c r="U179" s="116" t="str">
        <f>IF('(10)'!$S124&lt;&gt;0,'(10)'!$S124,"")</f>
        <v/>
      </c>
      <c r="V179" s="116" t="str">
        <f>IF('(11)'!$S124&lt;&gt;0,'(11)'!$S124,"")</f>
        <v/>
      </c>
      <c r="W179" s="116" t="str">
        <f>IF('(12)'!$S124&lt;&gt;0,'(12)'!$S124,"")</f>
        <v/>
      </c>
      <c r="X179" s="116" t="str">
        <f>IF('(13)'!$S124&lt;&gt;0,'(13)'!$S124,"")</f>
        <v/>
      </c>
      <c r="Y179" s="116" t="str">
        <f>IF('(14)'!$S124&lt;&gt;0,'(14)'!$S124,"")</f>
        <v/>
      </c>
      <c r="Z179" s="116" t="str">
        <f>IF('(15)'!$S124&lt;&gt;0,'(15)'!$S124,"")</f>
        <v/>
      </c>
      <c r="AA179" s="116" t="str">
        <f>IF('(16)'!$S124&lt;&gt;0,'(16)'!$S124,"")</f>
        <v/>
      </c>
      <c r="AB179" s="116" t="str">
        <f>IF('(17)'!$S124&lt;&gt;0,'(17)'!$S124,"")</f>
        <v/>
      </c>
      <c r="AC179" s="116" t="str">
        <f>IF('(18)'!$S124&lt;&gt;0,'(18)'!$S124,"")</f>
        <v/>
      </c>
      <c r="AD179" s="116" t="str">
        <f>IF('(19)'!$S124&lt;&gt;0,'(19)'!$S124,"")</f>
        <v/>
      </c>
      <c r="AE179" s="116" t="str">
        <f>IF('(20)'!$S124&lt;&gt;0,'(20)'!$S124,"")</f>
        <v/>
      </c>
      <c r="AF179" s="11"/>
      <c r="AG179" s="1">
        <f t="shared" si="30"/>
        <v>5</v>
      </c>
      <c r="AH179" s="1"/>
    </row>
    <row r="180" spans="1:34" ht="16.5">
      <c r="A180" s="1"/>
      <c r="B180" s="26">
        <f t="shared" si="28"/>
        <v>0.91666666666666663</v>
      </c>
      <c r="C180" s="789" t="str">
        <f t="shared" si="29"/>
        <v>|||||||||||||||||||||||||||||||||||||||||||||||||||||||||||||||||||||||||||||</v>
      </c>
      <c r="D180" s="790"/>
      <c r="F180" s="8" t="s">
        <v>52</v>
      </c>
      <c r="G180" s="13" t="s">
        <v>317</v>
      </c>
      <c r="H180" s="11"/>
      <c r="I180" s="11"/>
      <c r="J180" s="11"/>
      <c r="K180" s="29" t="s">
        <v>52</v>
      </c>
      <c r="L180" s="116" t="str">
        <f>IF('(1)'!$S125&lt;&gt;0,'(1)'!$S125,"")</f>
        <v/>
      </c>
      <c r="M180" s="116" t="str">
        <f>IF('(2)'!$S125&lt;&gt;0,'(2)'!$S125,"")</f>
        <v/>
      </c>
      <c r="N180" s="116">
        <f>IF('(3)'!$S125&lt;&gt;0,'(3)'!$S125,"")</f>
        <v>6</v>
      </c>
      <c r="O180" s="116">
        <f>IF('(4)'!$S125&lt;&gt;0,'(4)'!$S125,"")</f>
        <v>5</v>
      </c>
      <c r="P180" s="116" t="str">
        <f>IF('(5)'!$S125&lt;&gt;0,'(5)'!$S125,"")</f>
        <v/>
      </c>
      <c r="Q180" s="116" t="str">
        <f>IF('(6)'!$S125&lt;&gt;0,'(6)'!$S125,"")</f>
        <v/>
      </c>
      <c r="R180" s="116" t="str">
        <f>IF('(7)'!$S125&lt;&gt;0,'(7)'!$S125,"")</f>
        <v/>
      </c>
      <c r="S180" s="116" t="str">
        <f>IF('(8)'!$S125&lt;&gt;0,'(8)'!$S125,"")</f>
        <v/>
      </c>
      <c r="T180" s="116" t="str">
        <f>IF('(9)'!$S125&lt;&gt;0,'(9)'!$S125,"")</f>
        <v/>
      </c>
      <c r="U180" s="116" t="str">
        <f>IF('(10)'!$S125&lt;&gt;0,'(10)'!$S125,"")</f>
        <v/>
      </c>
      <c r="V180" s="116" t="str">
        <f>IF('(11)'!$S125&lt;&gt;0,'(11)'!$S125,"")</f>
        <v/>
      </c>
      <c r="W180" s="116" t="str">
        <f>IF('(12)'!$S125&lt;&gt;0,'(12)'!$S125,"")</f>
        <v/>
      </c>
      <c r="X180" s="116" t="str">
        <f>IF('(13)'!$S125&lt;&gt;0,'(13)'!$S125,"")</f>
        <v/>
      </c>
      <c r="Y180" s="116" t="str">
        <f>IF('(14)'!$S125&lt;&gt;0,'(14)'!$S125,"")</f>
        <v/>
      </c>
      <c r="Z180" s="116" t="str">
        <f>IF('(15)'!$S125&lt;&gt;0,'(15)'!$S125,"")</f>
        <v/>
      </c>
      <c r="AA180" s="116" t="str">
        <f>IF('(16)'!$S125&lt;&gt;0,'(16)'!$S125,"")</f>
        <v/>
      </c>
      <c r="AB180" s="116" t="str">
        <f>IF('(17)'!$S125&lt;&gt;0,'(17)'!$S125,"")</f>
        <v/>
      </c>
      <c r="AC180" s="116" t="str">
        <f>IF('(18)'!$S125&lt;&gt;0,'(18)'!$S125,"")</f>
        <v/>
      </c>
      <c r="AD180" s="116" t="str">
        <f>IF('(19)'!$S125&lt;&gt;0,'(19)'!$S125,"")</f>
        <v/>
      </c>
      <c r="AE180" s="116" t="str">
        <f>IF('(20)'!$S125&lt;&gt;0,'(20)'!$S125,"")</f>
        <v/>
      </c>
      <c r="AF180" s="11"/>
      <c r="AG180" s="1">
        <f t="shared" si="30"/>
        <v>5.5</v>
      </c>
      <c r="AH180" s="1"/>
    </row>
    <row r="181" spans="1:34" ht="16.5">
      <c r="A181" s="1"/>
      <c r="B181" s="26" t="e">
        <f t="shared" si="28"/>
        <v>#VALUE!</v>
      </c>
      <c r="C181" s="789" t="e">
        <f t="shared" si="29"/>
        <v>#VALUE!</v>
      </c>
      <c r="D181" s="790"/>
      <c r="F181" s="8" t="s">
        <v>53</v>
      </c>
      <c r="G181" s="13" t="s">
        <v>323</v>
      </c>
      <c r="H181" s="11"/>
      <c r="I181" s="11"/>
      <c r="J181" s="11"/>
      <c r="K181" s="29" t="s">
        <v>53</v>
      </c>
      <c r="L181" s="116" t="str">
        <f>IF('(1)'!$S126&lt;&gt;0,'(1)'!$S126,"")</f>
        <v/>
      </c>
      <c r="M181" s="116" t="str">
        <f>IF('(2)'!$S126&lt;&gt;0,'(2)'!$S126,"")</f>
        <v/>
      </c>
      <c r="N181" s="116" t="str">
        <f>IF('(3)'!$S126&lt;&gt;0,'(3)'!$S126,"")</f>
        <v/>
      </c>
      <c r="O181" s="116" t="str">
        <f>IF('(4)'!$S126&lt;&gt;0,'(4)'!$S126,"")</f>
        <v/>
      </c>
      <c r="P181" s="116" t="str">
        <f>IF('(5)'!$S126&lt;&gt;0,'(5)'!$S126,"")</f>
        <v/>
      </c>
      <c r="Q181" s="116" t="str">
        <f>IF('(6)'!$S126&lt;&gt;0,'(6)'!$S126,"")</f>
        <v/>
      </c>
      <c r="R181" s="116" t="str">
        <f>IF('(7)'!$S126&lt;&gt;0,'(7)'!$S126,"")</f>
        <v/>
      </c>
      <c r="S181" s="116" t="str">
        <f>IF('(8)'!$S126&lt;&gt;0,'(8)'!$S126,"")</f>
        <v/>
      </c>
      <c r="T181" s="116" t="str">
        <f>IF('(9)'!$S126&lt;&gt;0,'(9)'!$S126,"")</f>
        <v/>
      </c>
      <c r="U181" s="116" t="str">
        <f>IF('(10)'!$S126&lt;&gt;0,'(10)'!$S126,"")</f>
        <v/>
      </c>
      <c r="V181" s="116" t="str">
        <f>IF('(11)'!$S126&lt;&gt;0,'(11)'!$S126,"")</f>
        <v/>
      </c>
      <c r="W181" s="116" t="str">
        <f>IF('(12)'!$S126&lt;&gt;0,'(12)'!$S126,"")</f>
        <v/>
      </c>
      <c r="X181" s="116" t="str">
        <f>IF('(13)'!$S126&lt;&gt;0,'(13)'!$S126,"")</f>
        <v/>
      </c>
      <c r="Y181" s="116" t="str">
        <f>IF('(14)'!$S126&lt;&gt;0,'(14)'!$S126,"")</f>
        <v/>
      </c>
      <c r="Z181" s="116" t="str">
        <f>IF('(15)'!$S126&lt;&gt;0,'(15)'!$S126,"")</f>
        <v/>
      </c>
      <c r="AA181" s="116" t="str">
        <f>IF('(16)'!$S126&lt;&gt;0,'(16)'!$S126,"")</f>
        <v/>
      </c>
      <c r="AB181" s="116" t="str">
        <f>IF('(17)'!$S126&lt;&gt;0,'(17)'!$S126,"")</f>
        <v/>
      </c>
      <c r="AC181" s="116" t="str">
        <f>IF('(18)'!$S126&lt;&gt;0,'(18)'!$S126,"")</f>
        <v/>
      </c>
      <c r="AD181" s="116" t="str">
        <f>IF('(19)'!$S126&lt;&gt;0,'(19)'!$S126,"")</f>
        <v/>
      </c>
      <c r="AE181" s="116" t="str">
        <f>IF('(20)'!$S126&lt;&gt;0,'(20)'!$S126,"")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0.79166666666666663</v>
      </c>
      <c r="B185" s="756" t="str">
        <f>REPT("|",AG185*14)</f>
        <v>||||||||||||||||||||||||||||||||||||||||||||||||||||||||||||||||||</v>
      </c>
      <c r="C185" s="784"/>
      <c r="D185" s="9" t="s">
        <v>168</v>
      </c>
      <c r="F185" s="1" t="s">
        <v>185</v>
      </c>
      <c r="K185" s="29"/>
      <c r="L185" s="183">
        <f>IF(SUM(L187:L194)&gt;0,AVERAGEIF(L187:L194, "&lt;&gt;0"),NA())</f>
        <v>4.666666666666667</v>
      </c>
      <c r="M185" s="183">
        <f t="shared" ref="M185:AE185" si="31">IF(SUM(M187:M194)&gt;0,AVERAGEIF(M187:M194, "&lt;&gt;0"),NA())</f>
        <v>5</v>
      </c>
      <c r="N185" s="183" t="e">
        <f t="shared" si="31"/>
        <v>#N/A</v>
      </c>
      <c r="O185" s="183" t="e">
        <f t="shared" si="31"/>
        <v>#N/A</v>
      </c>
      <c r="P185" s="183">
        <f t="shared" si="31"/>
        <v>4.5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4.75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0.58333333333333337</v>
      </c>
      <c r="C187" s="789" t="str">
        <f t="shared" ref="C187:C194" si="33">REPT("|",AG187*14)</f>
        <v>|||||||||||||||||||||||||||||||||||||||||||||||||</v>
      </c>
      <c r="D187" s="790"/>
      <c r="F187" s="8" t="s">
        <v>169</v>
      </c>
      <c r="G187" s="13" t="s">
        <v>324</v>
      </c>
      <c r="H187" s="11"/>
      <c r="I187" s="11"/>
      <c r="J187" s="11"/>
      <c r="K187" s="29" t="s">
        <v>54</v>
      </c>
      <c r="L187" s="116">
        <f>IF('(1)'!$S132&lt;&gt;0,'(1)'!$S132,"")</f>
        <v>4</v>
      </c>
      <c r="M187" s="116" t="str">
        <f>IF('(2)'!$S132&lt;&gt;0,'(2)'!$S132,"")</f>
        <v/>
      </c>
      <c r="N187" s="116" t="str">
        <f>IF('(3)'!$S132&lt;&gt;0,'(3)'!$S132,"")</f>
        <v/>
      </c>
      <c r="O187" s="116" t="str">
        <f>IF('(4)'!$S132&lt;&gt;0,'(4)'!$S132,"")</f>
        <v/>
      </c>
      <c r="P187" s="116">
        <f>IF('(5)'!$S132&lt;&gt;0,'(5)'!$S132,"")</f>
        <v>3</v>
      </c>
      <c r="Q187" s="116" t="str">
        <f>IF('(6)'!$S132&lt;&gt;0,'(6)'!$S132,"")</f>
        <v/>
      </c>
      <c r="R187" s="116" t="str">
        <f>IF('(7)'!$S132&lt;&gt;0,'(7)'!$S132,"")</f>
        <v/>
      </c>
      <c r="S187" s="116" t="str">
        <f>IF('(8)'!$S132&lt;&gt;0,'(8)'!$S132,"")</f>
        <v/>
      </c>
      <c r="T187" s="116" t="str">
        <f>IF('(9)'!$S132&lt;&gt;0,'(9)'!$S132,"")</f>
        <v/>
      </c>
      <c r="U187" s="116" t="str">
        <f>IF('(10)'!$S132&lt;&gt;0,'(10)'!$S132,"")</f>
        <v/>
      </c>
      <c r="V187" s="116" t="str">
        <f>IF('(11)'!$S132&lt;&gt;0,'(11)'!$S132,"")</f>
        <v/>
      </c>
      <c r="W187" s="116" t="str">
        <f>IF('(12)'!$S132&lt;&gt;0,'(12)'!$S132,"")</f>
        <v/>
      </c>
      <c r="X187" s="116" t="str">
        <f>IF('(13)'!$S132&lt;&gt;0,'(13)'!$S132,"")</f>
        <v/>
      </c>
      <c r="Y187" s="116" t="str">
        <f>IF('(14)'!$S132&lt;&gt;0,'(14)'!$S132,"")</f>
        <v/>
      </c>
      <c r="Z187" s="116" t="str">
        <f>IF('(15)'!$S132&lt;&gt;0,'(15)'!$S132,"")</f>
        <v/>
      </c>
      <c r="AA187" s="116" t="str">
        <f>IF('(16)'!$S132&lt;&gt;0,'(16)'!$S132,"")</f>
        <v/>
      </c>
      <c r="AB187" s="116" t="str">
        <f>IF('(17)'!$S132&lt;&gt;0,'(17)'!$S132,"")</f>
        <v/>
      </c>
      <c r="AC187" s="116" t="str">
        <f>IF('(18)'!$S132&lt;&gt;0,'(18)'!$S132,"")</f>
        <v/>
      </c>
      <c r="AD187" s="116" t="str">
        <f>IF('(19)'!$S132&lt;&gt;0,'(19)'!$S132,"")</f>
        <v/>
      </c>
      <c r="AE187" s="116" t="str">
        <f>IF('(20)'!$S132&lt;&gt;0,'(20)'!$S132,"")</f>
        <v/>
      </c>
      <c r="AG187" s="1">
        <f t="shared" ref="AG187:AG194" si="34">IF(SUM(L187:AE187)=0,"",AVERAGEIF(L187:AE187,"&gt;0"))</f>
        <v>3.5</v>
      </c>
      <c r="AH187" s="1"/>
    </row>
    <row r="188" spans="1:34" ht="16.5">
      <c r="A188" s="1"/>
      <c r="B188" s="26">
        <f t="shared" si="32"/>
        <v>0.83333333333333326</v>
      </c>
      <c r="C188" s="789" t="str">
        <f t="shared" si="33"/>
        <v>||||||||||||||||||||||||||||||||||||||||||||||||||||||||||||||||||||||</v>
      </c>
      <c r="D188" s="790"/>
      <c r="F188" s="8" t="s">
        <v>170</v>
      </c>
      <c r="G188" s="13" t="s">
        <v>325</v>
      </c>
      <c r="H188" s="11"/>
      <c r="I188" s="11"/>
      <c r="J188" s="11"/>
      <c r="K188" s="29" t="s">
        <v>55</v>
      </c>
      <c r="L188" s="116">
        <f>IF('(1)'!$S133&lt;&gt;0,'(1)'!$S133,"")</f>
        <v>5</v>
      </c>
      <c r="M188" s="116" t="str">
        <f>IF('(2)'!$S133&lt;&gt;0,'(2)'!$S133,"")</f>
        <v/>
      </c>
      <c r="N188" s="116" t="str">
        <f>IF('(3)'!$S133&lt;&gt;0,'(3)'!$S133,"")</f>
        <v/>
      </c>
      <c r="O188" s="116" t="str">
        <f>IF('(4)'!$S133&lt;&gt;0,'(4)'!$S133,"")</f>
        <v/>
      </c>
      <c r="P188" s="116" t="str">
        <f>IF('(5)'!$S133&lt;&gt;0,'(5)'!$S133,"")</f>
        <v/>
      </c>
      <c r="Q188" s="116" t="str">
        <f>IF('(6)'!$S133&lt;&gt;0,'(6)'!$S133,"")</f>
        <v/>
      </c>
      <c r="R188" s="116" t="str">
        <f>IF('(7)'!$S133&lt;&gt;0,'(7)'!$S133,"")</f>
        <v/>
      </c>
      <c r="S188" s="116" t="str">
        <f>IF('(8)'!$S133&lt;&gt;0,'(8)'!$S133,"")</f>
        <v/>
      </c>
      <c r="T188" s="116" t="str">
        <f>IF('(9)'!$S133&lt;&gt;0,'(9)'!$S133,"")</f>
        <v/>
      </c>
      <c r="U188" s="116" t="str">
        <f>IF('(10)'!$S133&lt;&gt;0,'(10)'!$S133,"")</f>
        <v/>
      </c>
      <c r="V188" s="116" t="str">
        <f>IF('(11)'!$S133&lt;&gt;0,'(11)'!$S133,"")</f>
        <v/>
      </c>
      <c r="W188" s="116" t="str">
        <f>IF('(12)'!$S133&lt;&gt;0,'(12)'!$S133,"")</f>
        <v/>
      </c>
      <c r="X188" s="116" t="str">
        <f>IF('(13)'!$S133&lt;&gt;0,'(13)'!$S133,"")</f>
        <v/>
      </c>
      <c r="Y188" s="116" t="str">
        <f>IF('(14)'!$S133&lt;&gt;0,'(14)'!$S133,"")</f>
        <v/>
      </c>
      <c r="Z188" s="116" t="str">
        <f>IF('(15)'!$S133&lt;&gt;0,'(15)'!$S133,"")</f>
        <v/>
      </c>
      <c r="AA188" s="116" t="str">
        <f>IF('(16)'!$S133&lt;&gt;0,'(16)'!$S133,"")</f>
        <v/>
      </c>
      <c r="AB188" s="116" t="str">
        <f>IF('(17)'!$S133&lt;&gt;0,'(17)'!$S133,"")</f>
        <v/>
      </c>
      <c r="AC188" s="116" t="str">
        <f>IF('(18)'!$S133&lt;&gt;0,'(18)'!$S133,"")</f>
        <v/>
      </c>
      <c r="AD188" s="116" t="str">
        <f>IF('(19)'!$S133&lt;&gt;0,'(19)'!$S133,"")</f>
        <v/>
      </c>
      <c r="AE188" s="116" t="str">
        <f>IF('(20)'!$S133&lt;&gt;0,'(20)'!$S133,"")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IF('(1)'!$S134&lt;&gt;0,'(1)'!$S134,"")</f>
        <v/>
      </c>
      <c r="M189" s="116">
        <f>IF('(2)'!$S134&lt;&gt;0,'(2)'!$S134,"")</f>
        <v>5</v>
      </c>
      <c r="N189" s="116" t="str">
        <f>IF('(3)'!$S134&lt;&gt;0,'(3)'!$S134,"")</f>
        <v/>
      </c>
      <c r="O189" s="116" t="str">
        <f>IF('(4)'!$S134&lt;&gt;0,'(4)'!$S134,"")</f>
        <v/>
      </c>
      <c r="P189" s="116" t="str">
        <f>IF('(5)'!$S134&lt;&gt;0,'(5)'!$S134,"")</f>
        <v/>
      </c>
      <c r="Q189" s="116" t="str">
        <f>IF('(6)'!$S134&lt;&gt;0,'(6)'!$S134,"")</f>
        <v/>
      </c>
      <c r="R189" s="116" t="str">
        <f>IF('(7)'!$S134&lt;&gt;0,'(7)'!$S134,"")</f>
        <v/>
      </c>
      <c r="S189" s="116" t="str">
        <f>IF('(8)'!$S134&lt;&gt;0,'(8)'!$S134,"")</f>
        <v/>
      </c>
      <c r="T189" s="116" t="str">
        <f>IF('(9)'!$S134&lt;&gt;0,'(9)'!$S134,"")</f>
        <v/>
      </c>
      <c r="U189" s="116" t="str">
        <f>IF('(10)'!$S134&lt;&gt;0,'(10)'!$S134,"")</f>
        <v/>
      </c>
      <c r="V189" s="116" t="str">
        <f>IF('(11)'!$S134&lt;&gt;0,'(11)'!$S134,"")</f>
        <v/>
      </c>
      <c r="W189" s="116" t="str">
        <f>IF('(12)'!$S134&lt;&gt;0,'(12)'!$S134,"")</f>
        <v/>
      </c>
      <c r="X189" s="116" t="str">
        <f>IF('(13)'!$S134&lt;&gt;0,'(13)'!$S134,"")</f>
        <v/>
      </c>
      <c r="Y189" s="116" t="str">
        <f>IF('(14)'!$S134&lt;&gt;0,'(14)'!$S134,"")</f>
        <v/>
      </c>
      <c r="Z189" s="116" t="str">
        <f>IF('(15)'!$S134&lt;&gt;0,'(15)'!$S134,"")</f>
        <v/>
      </c>
      <c r="AA189" s="116" t="str">
        <f>IF('(16)'!$S134&lt;&gt;0,'(16)'!$S134,"")</f>
        <v/>
      </c>
      <c r="AB189" s="116" t="str">
        <f>IF('(17)'!$S134&lt;&gt;0,'(17)'!$S134,"")</f>
        <v/>
      </c>
      <c r="AC189" s="116" t="str">
        <f>IF('(18)'!$S134&lt;&gt;0,'(18)'!$S134,"")</f>
        <v/>
      </c>
      <c r="AD189" s="116" t="str">
        <f>IF('(19)'!$S134&lt;&gt;0,'(19)'!$S134,"")</f>
        <v/>
      </c>
      <c r="AE189" s="116" t="str">
        <f>IF('(20)'!$S134&lt;&gt;0,'(20)'!$S134,"")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IF('(1)'!$S135&lt;&gt;0,'(1)'!$S135,"")</f>
        <v/>
      </c>
      <c r="M190" s="116" t="str">
        <f>IF('(2)'!$S135&lt;&gt;0,'(2)'!$S135,"")</f>
        <v/>
      </c>
      <c r="N190" s="116" t="str">
        <f>IF('(3)'!$S135&lt;&gt;0,'(3)'!$S135,"")</f>
        <v/>
      </c>
      <c r="O190" s="116" t="str">
        <f>IF('(4)'!$S135&lt;&gt;0,'(4)'!$S135,"")</f>
        <v/>
      </c>
      <c r="P190" s="116" t="str">
        <f>IF('(5)'!$S135&lt;&gt;0,'(5)'!$S135,"")</f>
        <v/>
      </c>
      <c r="Q190" s="116" t="str">
        <f>IF('(6)'!$S135&lt;&gt;0,'(6)'!$S135,"")</f>
        <v/>
      </c>
      <c r="R190" s="116" t="str">
        <f>IF('(7)'!$S135&lt;&gt;0,'(7)'!$S135,"")</f>
        <v/>
      </c>
      <c r="S190" s="116" t="str">
        <f>IF('(8)'!$S135&lt;&gt;0,'(8)'!$S135,"")</f>
        <v/>
      </c>
      <c r="T190" s="116" t="str">
        <f>IF('(9)'!$S135&lt;&gt;0,'(9)'!$S135,"")</f>
        <v/>
      </c>
      <c r="U190" s="116" t="str">
        <f>IF('(10)'!$S135&lt;&gt;0,'(10)'!$S135,"")</f>
        <v/>
      </c>
      <c r="V190" s="116" t="str">
        <f>IF('(11)'!$S135&lt;&gt;0,'(11)'!$S135,"")</f>
        <v/>
      </c>
      <c r="W190" s="116" t="str">
        <f>IF('(12)'!$S135&lt;&gt;0,'(12)'!$S135,"")</f>
        <v/>
      </c>
      <c r="X190" s="116" t="str">
        <f>IF('(13)'!$S135&lt;&gt;0,'(13)'!$S135,"")</f>
        <v/>
      </c>
      <c r="Y190" s="116" t="str">
        <f>IF('(14)'!$S135&lt;&gt;0,'(14)'!$S135,"")</f>
        <v/>
      </c>
      <c r="Z190" s="116" t="str">
        <f>IF('(15)'!$S135&lt;&gt;0,'(15)'!$S135,"")</f>
        <v/>
      </c>
      <c r="AA190" s="116" t="str">
        <f>IF('(16)'!$S135&lt;&gt;0,'(16)'!$S135,"")</f>
        <v/>
      </c>
      <c r="AB190" s="116" t="str">
        <f>IF('(17)'!$S135&lt;&gt;0,'(17)'!$S135,"")</f>
        <v/>
      </c>
      <c r="AC190" s="116" t="str">
        <f>IF('(18)'!$S135&lt;&gt;0,'(18)'!$S135,"")</f>
        <v/>
      </c>
      <c r="AD190" s="116" t="str">
        <f>IF('(19)'!$S135&lt;&gt;0,'(19)'!$S135,"")</f>
        <v/>
      </c>
      <c r="AE190" s="116" t="str">
        <f>IF('(20)'!$S135&lt;&gt;0,'(20)'!$S135,"")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IF('(1)'!$S136&lt;&gt;0,'(1)'!$S136,"")</f>
        <v/>
      </c>
      <c r="M191" s="116" t="str">
        <f>IF('(2)'!$S136&lt;&gt;0,'(2)'!$S136,"")</f>
        <v/>
      </c>
      <c r="N191" s="116" t="str">
        <f>IF('(3)'!$S136&lt;&gt;0,'(3)'!$S136,"")</f>
        <v/>
      </c>
      <c r="O191" s="116" t="str">
        <f>IF('(4)'!$S136&lt;&gt;0,'(4)'!$S136,"")</f>
        <v/>
      </c>
      <c r="P191" s="116" t="str">
        <f>IF('(5)'!$S136&lt;&gt;0,'(5)'!$S136,"")</f>
        <v/>
      </c>
      <c r="Q191" s="116" t="str">
        <f>IF('(6)'!$S136&lt;&gt;0,'(6)'!$S136,"")</f>
        <v/>
      </c>
      <c r="R191" s="116" t="str">
        <f>IF('(7)'!$S136&lt;&gt;0,'(7)'!$S136,"")</f>
        <v/>
      </c>
      <c r="S191" s="116" t="str">
        <f>IF('(8)'!$S136&lt;&gt;0,'(8)'!$S136,"")</f>
        <v/>
      </c>
      <c r="T191" s="116" t="str">
        <f>IF('(9)'!$S136&lt;&gt;0,'(9)'!$S136,"")</f>
        <v/>
      </c>
      <c r="U191" s="116" t="str">
        <f>IF('(10)'!$S136&lt;&gt;0,'(10)'!$S136,"")</f>
        <v/>
      </c>
      <c r="V191" s="116" t="str">
        <f>IF('(11)'!$S136&lt;&gt;0,'(11)'!$S136,"")</f>
        <v/>
      </c>
      <c r="W191" s="116" t="str">
        <f>IF('(12)'!$S136&lt;&gt;0,'(12)'!$S136,"")</f>
        <v/>
      </c>
      <c r="X191" s="116" t="str">
        <f>IF('(13)'!$S136&lt;&gt;0,'(13)'!$S136,"")</f>
        <v/>
      </c>
      <c r="Y191" s="116" t="str">
        <f>IF('(14)'!$S136&lt;&gt;0,'(14)'!$S136,"")</f>
        <v/>
      </c>
      <c r="Z191" s="116" t="str">
        <f>IF('(15)'!$S136&lt;&gt;0,'(15)'!$S136,"")</f>
        <v/>
      </c>
      <c r="AA191" s="116" t="str">
        <f>IF('(16)'!$S136&lt;&gt;0,'(16)'!$S136,"")</f>
        <v/>
      </c>
      <c r="AB191" s="116" t="str">
        <f>IF('(17)'!$S136&lt;&gt;0,'(17)'!$S136,"")</f>
        <v/>
      </c>
      <c r="AC191" s="116" t="str">
        <f>IF('(18)'!$S136&lt;&gt;0,'(18)'!$S136,"")</f>
        <v/>
      </c>
      <c r="AD191" s="116" t="str">
        <f>IF('(19)'!$S136&lt;&gt;0,'(19)'!$S136,"")</f>
        <v/>
      </c>
      <c r="AE191" s="116" t="str">
        <f>IF('(20)'!$S136&lt;&gt;0,'(20)'!$S136,"")</f>
        <v/>
      </c>
      <c r="AG191" s="1" t="str">
        <f t="shared" si="34"/>
        <v/>
      </c>
      <c r="AH191" s="1"/>
    </row>
    <row r="192" spans="1:34" ht="16.5">
      <c r="A192" s="1"/>
      <c r="B192" s="26">
        <f t="shared" si="32"/>
        <v>0.91666666666666663</v>
      </c>
      <c r="C192" s="789" t="str">
        <f t="shared" si="33"/>
        <v>|||||||||||||||||||||||||||||||||||||||||||||||||||||||||||||||||||||||||||||</v>
      </c>
      <c r="D192" s="790"/>
      <c r="F192" s="8" t="s">
        <v>174</v>
      </c>
      <c r="G192" s="13" t="s">
        <v>329</v>
      </c>
      <c r="H192" s="11"/>
      <c r="I192" s="11"/>
      <c r="J192" s="11"/>
      <c r="K192" s="29" t="s">
        <v>59</v>
      </c>
      <c r="L192" s="116">
        <f>IF('(1)'!$S137&lt;&gt;0,'(1)'!$S137,"")</f>
        <v>5</v>
      </c>
      <c r="M192" s="116" t="str">
        <f>IF('(2)'!$S137&lt;&gt;0,'(2)'!$S137,"")</f>
        <v/>
      </c>
      <c r="N192" s="116" t="str">
        <f>IF('(3)'!$S137&lt;&gt;0,'(3)'!$S137,"")</f>
        <v/>
      </c>
      <c r="O192" s="116" t="str">
        <f>IF('(4)'!$S137&lt;&gt;0,'(4)'!$S137,"")</f>
        <v/>
      </c>
      <c r="P192" s="116">
        <f>IF('(5)'!$S137&lt;&gt;0,'(5)'!$S137,"")</f>
        <v>6</v>
      </c>
      <c r="Q192" s="116" t="str">
        <f>IF('(6)'!$S137&lt;&gt;0,'(6)'!$S137,"")</f>
        <v/>
      </c>
      <c r="R192" s="116" t="str">
        <f>IF('(7)'!$S137&lt;&gt;0,'(7)'!$S137,"")</f>
        <v/>
      </c>
      <c r="S192" s="116" t="str">
        <f>IF('(8)'!$S137&lt;&gt;0,'(8)'!$S137,"")</f>
        <v/>
      </c>
      <c r="T192" s="116" t="str">
        <f>IF('(9)'!$S137&lt;&gt;0,'(9)'!$S137,"")</f>
        <v/>
      </c>
      <c r="U192" s="116" t="str">
        <f>IF('(10)'!$S137&lt;&gt;0,'(10)'!$S137,"")</f>
        <v/>
      </c>
      <c r="V192" s="116" t="str">
        <f>IF('(11)'!$S137&lt;&gt;0,'(11)'!$S137,"")</f>
        <v/>
      </c>
      <c r="W192" s="116" t="str">
        <f>IF('(12)'!$S137&lt;&gt;0,'(12)'!$S137,"")</f>
        <v/>
      </c>
      <c r="X192" s="116" t="str">
        <f>IF('(13)'!$S137&lt;&gt;0,'(13)'!$S137,"")</f>
        <v/>
      </c>
      <c r="Y192" s="116" t="str">
        <f>IF('(14)'!$S137&lt;&gt;0,'(14)'!$S137,"")</f>
        <v/>
      </c>
      <c r="Z192" s="116" t="str">
        <f>IF('(15)'!$S137&lt;&gt;0,'(15)'!$S137,"")</f>
        <v/>
      </c>
      <c r="AA192" s="116" t="str">
        <f>IF('(16)'!$S137&lt;&gt;0,'(16)'!$S137,"")</f>
        <v/>
      </c>
      <c r="AB192" s="116" t="str">
        <f>IF('(17)'!$S137&lt;&gt;0,'(17)'!$S137,"")</f>
        <v/>
      </c>
      <c r="AC192" s="116" t="str">
        <f>IF('(18)'!$S137&lt;&gt;0,'(18)'!$S137,"")</f>
        <v/>
      </c>
      <c r="AD192" s="116" t="str">
        <f>IF('(19)'!$S137&lt;&gt;0,'(19)'!$S137,"")</f>
        <v/>
      </c>
      <c r="AE192" s="116" t="str">
        <f>IF('(20)'!$S137&lt;&gt;0,'(20)'!$S137,"")</f>
        <v/>
      </c>
      <c r="AG192" s="1">
        <f t="shared" si="34"/>
        <v>5.5</v>
      </c>
      <c r="AH192" s="1"/>
    </row>
    <row r="193" spans="1:34" ht="16.5">
      <c r="A193" s="1"/>
      <c r="B193" s="26" t="e">
        <f t="shared" si="32"/>
        <v>#VALUE!</v>
      </c>
      <c r="C193" s="789" t="e">
        <f t="shared" si="33"/>
        <v>#VALUE!</v>
      </c>
      <c r="D193" s="790"/>
      <c r="F193" s="8" t="s">
        <v>175</v>
      </c>
      <c r="G193" s="13" t="s">
        <v>330</v>
      </c>
      <c r="H193" s="11"/>
      <c r="I193" s="11"/>
      <c r="J193" s="11"/>
      <c r="K193" s="29" t="s">
        <v>60</v>
      </c>
      <c r="L193" s="116" t="str">
        <f>IF('(1)'!$S138&lt;&gt;0,'(1)'!$S138,"")</f>
        <v/>
      </c>
      <c r="M193" s="116" t="str">
        <f>IF('(2)'!$S138&lt;&gt;0,'(2)'!$S138,"")</f>
        <v/>
      </c>
      <c r="N193" s="116" t="str">
        <f>IF('(3)'!$S138&lt;&gt;0,'(3)'!$S138,"")</f>
        <v/>
      </c>
      <c r="O193" s="116" t="str">
        <f>IF('(4)'!$S138&lt;&gt;0,'(4)'!$S138,"")</f>
        <v/>
      </c>
      <c r="P193" s="116" t="str">
        <f>IF('(5)'!$S138&lt;&gt;0,'(5)'!$S138,"")</f>
        <v/>
      </c>
      <c r="Q193" s="116" t="str">
        <f>IF('(6)'!$S138&lt;&gt;0,'(6)'!$S138,"")</f>
        <v/>
      </c>
      <c r="R193" s="116" t="str">
        <f>IF('(7)'!$S138&lt;&gt;0,'(7)'!$S138,"")</f>
        <v/>
      </c>
      <c r="S193" s="116" t="str">
        <f>IF('(8)'!$S138&lt;&gt;0,'(8)'!$S138,"")</f>
        <v/>
      </c>
      <c r="T193" s="116" t="str">
        <f>IF('(9)'!$S138&lt;&gt;0,'(9)'!$S138,"")</f>
        <v/>
      </c>
      <c r="U193" s="116" t="str">
        <f>IF('(10)'!$S138&lt;&gt;0,'(10)'!$S138,"")</f>
        <v/>
      </c>
      <c r="V193" s="116" t="str">
        <f>IF('(11)'!$S138&lt;&gt;0,'(11)'!$S138,"")</f>
        <v/>
      </c>
      <c r="W193" s="116" t="str">
        <f>IF('(12)'!$S138&lt;&gt;0,'(12)'!$S138,"")</f>
        <v/>
      </c>
      <c r="X193" s="116" t="str">
        <f>IF('(13)'!$S138&lt;&gt;0,'(13)'!$S138,"")</f>
        <v/>
      </c>
      <c r="Y193" s="116" t="str">
        <f>IF('(14)'!$S138&lt;&gt;0,'(14)'!$S138,"")</f>
        <v/>
      </c>
      <c r="Z193" s="116" t="str">
        <f>IF('(15)'!$S138&lt;&gt;0,'(15)'!$S138,"")</f>
        <v/>
      </c>
      <c r="AA193" s="116" t="str">
        <f>IF('(16)'!$S138&lt;&gt;0,'(16)'!$S138,"")</f>
        <v/>
      </c>
      <c r="AB193" s="116" t="str">
        <f>IF('(17)'!$S138&lt;&gt;0,'(17)'!$S138,"")</f>
        <v/>
      </c>
      <c r="AC193" s="116" t="str">
        <f>IF('(18)'!$S138&lt;&gt;0,'(18)'!$S138,"")</f>
        <v/>
      </c>
      <c r="AD193" s="116" t="str">
        <f>IF('(19)'!$S138&lt;&gt;0,'(19)'!$S138,"")</f>
        <v/>
      </c>
      <c r="AE193" s="116" t="str">
        <f>IF('(20)'!$S138&lt;&gt;0,'(20)'!$S138,"")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IF('(1)'!$S139&lt;&gt;0,'(1)'!$S139,"")</f>
        <v/>
      </c>
      <c r="M194" s="116" t="str">
        <f>IF('(2)'!$S139&lt;&gt;0,'(2)'!$S139,"")</f>
        <v/>
      </c>
      <c r="N194" s="116" t="str">
        <f>IF('(3)'!$S139&lt;&gt;0,'(3)'!$S139,"")</f>
        <v/>
      </c>
      <c r="O194" s="116" t="str">
        <f>IF('(4)'!$S139&lt;&gt;0,'(4)'!$S139,"")</f>
        <v/>
      </c>
      <c r="P194" s="116" t="str">
        <f>IF('(5)'!$S139&lt;&gt;0,'(5)'!$S139,"")</f>
        <v/>
      </c>
      <c r="Q194" s="116" t="str">
        <f>IF('(6)'!$S139&lt;&gt;0,'(6)'!$S139,"")</f>
        <v/>
      </c>
      <c r="R194" s="116" t="str">
        <f>IF('(7)'!$S139&lt;&gt;0,'(7)'!$S139,"")</f>
        <v/>
      </c>
      <c r="S194" s="116" t="str">
        <f>IF('(8)'!$S139&lt;&gt;0,'(8)'!$S139,"")</f>
        <v/>
      </c>
      <c r="T194" s="116" t="str">
        <f>IF('(9)'!$S139&lt;&gt;0,'(9)'!$S139,"")</f>
        <v/>
      </c>
      <c r="U194" s="116" t="str">
        <f>IF('(10)'!$S139&lt;&gt;0,'(10)'!$S139,"")</f>
        <v/>
      </c>
      <c r="V194" s="116" t="str">
        <f>IF('(11)'!$S139&lt;&gt;0,'(11)'!$S139,"")</f>
        <v/>
      </c>
      <c r="W194" s="116" t="str">
        <f>IF('(12)'!$S139&lt;&gt;0,'(12)'!$S139,"")</f>
        <v/>
      </c>
      <c r="X194" s="116" t="str">
        <f>IF('(13)'!$S139&lt;&gt;0,'(13)'!$S139,"")</f>
        <v/>
      </c>
      <c r="Y194" s="116" t="str">
        <f>IF('(14)'!$S139&lt;&gt;0,'(14)'!$S139,"")</f>
        <v/>
      </c>
      <c r="Z194" s="116" t="str">
        <f>IF('(15)'!$S139&lt;&gt;0,'(15)'!$S139,"")</f>
        <v/>
      </c>
      <c r="AA194" s="116" t="str">
        <f>IF('(16)'!$S139&lt;&gt;0,'(16)'!$S139,"")</f>
        <v/>
      </c>
      <c r="AB194" s="116" t="str">
        <f>IF('(17)'!$S139&lt;&gt;0,'(17)'!$S139,"")</f>
        <v/>
      </c>
      <c r="AC194" s="116" t="str">
        <f>IF('(18)'!$S139&lt;&gt;0,'(18)'!$S139,"")</f>
        <v/>
      </c>
      <c r="AD194" s="116" t="str">
        <f>IF('(19)'!$S139&lt;&gt;0,'(19)'!$S139,"")</f>
        <v/>
      </c>
      <c r="AE194" s="116" t="str">
        <f>IF('(20)'!$S139&lt;&gt;0,'(20)'!$S139,"")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0.70833333333333326</v>
      </c>
      <c r="B196" s="756" t="str">
        <f>REPT("|",AG196*14)</f>
        <v>|||||||||||||||||||||||||||||||||||||||||||||||||||||||||||</v>
      </c>
      <c r="C196" s="784"/>
      <c r="D196" s="9" t="s">
        <v>177</v>
      </c>
      <c r="F196" s="1" t="s">
        <v>186</v>
      </c>
      <c r="K196" s="29"/>
      <c r="L196" s="183">
        <f>IF(SUM(L198:L200)&gt;0,AVERAGEIF(L198:L200, "&lt;&gt;0"),NA())</f>
        <v>4</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4.25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0.66666666666666663</v>
      </c>
      <c r="C198" s="789" t="str">
        <f>REPT("|",AG198*14)</f>
        <v>||||||||||||||||||||||||||||||||||||||||||||||||||||||||</v>
      </c>
      <c r="D198" s="790"/>
      <c r="F198" s="8" t="s">
        <v>178</v>
      </c>
      <c r="G198" s="13" t="s">
        <v>332</v>
      </c>
      <c r="H198" s="11"/>
      <c r="I198" s="11"/>
      <c r="J198" s="11"/>
      <c r="K198" s="29" t="s">
        <v>62</v>
      </c>
      <c r="L198" s="116">
        <f>IF('(1)'!$S143&lt;&gt;0,'(1)'!$S143,"")</f>
        <v>4</v>
      </c>
      <c r="M198" s="116" t="str">
        <f>IF('(2)'!$S143&lt;&gt;0,'(2)'!$S143,"")</f>
        <v/>
      </c>
      <c r="N198" s="116" t="str">
        <f>IF('(3)'!$S143&lt;&gt;0,'(3)'!$S143,"")</f>
        <v/>
      </c>
      <c r="O198" s="116" t="str">
        <f>IF('(4)'!$S143&lt;&gt;0,'(4)'!$S143,"")</f>
        <v/>
      </c>
      <c r="P198" s="116" t="str">
        <f>IF('(5)'!$S143&lt;&gt;0,'(5)'!$S143,"")</f>
        <v/>
      </c>
      <c r="Q198" s="116" t="str">
        <f>IF('(6)'!$S143&lt;&gt;0,'(6)'!$S143,"")</f>
        <v/>
      </c>
      <c r="R198" s="116" t="str">
        <f>IF('(7)'!$S143&lt;&gt;0,'(7)'!$S143,"")</f>
        <v/>
      </c>
      <c r="S198" s="116" t="str">
        <f>IF('(8)'!$S143&lt;&gt;0,'(8)'!$S143,"")</f>
        <v/>
      </c>
      <c r="T198" s="116" t="str">
        <f>IF('(9)'!$S143&lt;&gt;0,'(9)'!$S143,"")</f>
        <v/>
      </c>
      <c r="U198" s="116" t="str">
        <f>IF('(10)'!$S143&lt;&gt;0,'(10)'!$S143,"")</f>
        <v/>
      </c>
      <c r="V198" s="116" t="str">
        <f>IF('(11)'!$S143&lt;&gt;0,'(11)'!$S143,"")</f>
        <v/>
      </c>
      <c r="W198" s="116" t="str">
        <f>IF('(12)'!$S143&lt;&gt;0,'(12)'!$S143,"")</f>
        <v/>
      </c>
      <c r="X198" s="116" t="str">
        <f>IF('(13)'!$S143&lt;&gt;0,'(13)'!$S143,"")</f>
        <v/>
      </c>
      <c r="Y198" s="116" t="str">
        <f>IF('(14)'!$S143&lt;&gt;0,'(14)'!$S143,"")</f>
        <v/>
      </c>
      <c r="Z198" s="116" t="str">
        <f>IF('(15)'!$S143&lt;&gt;0,'(15)'!$S143,"")</f>
        <v/>
      </c>
      <c r="AA198" s="116" t="str">
        <f>IF('(16)'!$S143&lt;&gt;0,'(16)'!$S143,"")</f>
        <v/>
      </c>
      <c r="AB198" s="116" t="str">
        <f>IF('(17)'!$S143&lt;&gt;0,'(17)'!$S143,"")</f>
        <v/>
      </c>
      <c r="AC198" s="116" t="str">
        <f>IF('(18)'!$S143&lt;&gt;0,'(18)'!$S143,"")</f>
        <v/>
      </c>
      <c r="AD198" s="116" t="str">
        <f>IF('(19)'!$S143&lt;&gt;0,'(19)'!$S143,"")</f>
        <v/>
      </c>
      <c r="AE198" s="116" t="str">
        <f>IF('(20)'!$S143&lt;&gt;0,'(20)'!$S143,"")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s="116">
        <f>IF('(1)'!$S144&lt;&gt;0,'(1)'!$S144,"")</f>
        <v>4</v>
      </c>
      <c r="M199" s="116">
        <f>IF('(2)'!$S144&lt;&gt;0,'(2)'!$S144,"")</f>
        <v>5</v>
      </c>
      <c r="N199" s="116" t="str">
        <f>IF('(3)'!$S144&lt;&gt;0,'(3)'!$S144,"")</f>
        <v/>
      </c>
      <c r="O199" s="116" t="str">
        <f>IF('(4)'!$S144&lt;&gt;0,'(4)'!$S144,"")</f>
        <v/>
      </c>
      <c r="P199" s="116" t="str">
        <f>IF('(5)'!$S144&lt;&gt;0,'(5)'!$S144,"")</f>
        <v/>
      </c>
      <c r="Q199" s="116" t="str">
        <f>IF('(6)'!$S144&lt;&gt;0,'(6)'!$S144,"")</f>
        <v/>
      </c>
      <c r="R199" s="116" t="str">
        <f>IF('(7)'!$S144&lt;&gt;0,'(7)'!$S144,"")</f>
        <v/>
      </c>
      <c r="S199" s="116" t="str">
        <f>IF('(8)'!$S144&lt;&gt;0,'(8)'!$S144,"")</f>
        <v/>
      </c>
      <c r="T199" s="116" t="str">
        <f>IF('(9)'!$S144&lt;&gt;0,'(9)'!$S144,"")</f>
        <v/>
      </c>
      <c r="U199" s="116" t="str">
        <f>IF('(10)'!$S144&lt;&gt;0,'(10)'!$S144,"")</f>
        <v/>
      </c>
      <c r="V199" s="116" t="str">
        <f>IF('(11)'!$S144&lt;&gt;0,'(11)'!$S144,"")</f>
        <v/>
      </c>
      <c r="W199" s="116" t="str">
        <f>IF('(12)'!$S144&lt;&gt;0,'(12)'!$S144,"")</f>
        <v/>
      </c>
      <c r="X199" s="116" t="str">
        <f>IF('(13)'!$S144&lt;&gt;0,'(13)'!$S144,"")</f>
        <v/>
      </c>
      <c r="Y199" s="116" t="str">
        <f>IF('(14)'!$S144&lt;&gt;0,'(14)'!$S144,"")</f>
        <v/>
      </c>
      <c r="Z199" s="116" t="str">
        <f>IF('(15)'!$S144&lt;&gt;0,'(15)'!$S144,"")</f>
        <v/>
      </c>
      <c r="AA199" s="116" t="str">
        <f>IF('(16)'!$S144&lt;&gt;0,'(16)'!$S144,"")</f>
        <v/>
      </c>
      <c r="AB199" s="116" t="str">
        <f>IF('(17)'!$S144&lt;&gt;0,'(17)'!$S144,"")</f>
        <v/>
      </c>
      <c r="AC199" s="116" t="str">
        <f>IF('(18)'!$S144&lt;&gt;0,'(18)'!$S144,"")</f>
        <v/>
      </c>
      <c r="AD199" s="116" t="str">
        <f>IF('(19)'!$S144&lt;&gt;0,'(19)'!$S144,"")</f>
        <v/>
      </c>
      <c r="AE199" s="116" t="str">
        <f>IF('(20)'!$S144&lt;&gt;0,'(20)'!$S144,"")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s="116" t="str">
        <f>IF('(1)'!$S145&lt;&gt;0,'(1)'!$S145,"")</f>
        <v/>
      </c>
      <c r="M200" s="116" t="str">
        <f>IF('(2)'!$S145&lt;&gt;0,'(2)'!$S145,"")</f>
        <v/>
      </c>
      <c r="N200" s="116" t="str">
        <f>IF('(3)'!$S145&lt;&gt;0,'(3)'!$S145,"")</f>
        <v/>
      </c>
      <c r="O200" s="116" t="str">
        <f>IF('(4)'!$S145&lt;&gt;0,'(4)'!$S145,"")</f>
        <v/>
      </c>
      <c r="P200" s="116" t="str">
        <f>IF('(5)'!$S145&lt;&gt;0,'(5)'!$S145,"")</f>
        <v/>
      </c>
      <c r="Q200" s="116" t="str">
        <f>IF('(6)'!$S145&lt;&gt;0,'(6)'!$S145,"")</f>
        <v/>
      </c>
      <c r="R200" s="116" t="str">
        <f>IF('(7)'!$S145&lt;&gt;0,'(7)'!$S145,"")</f>
        <v/>
      </c>
      <c r="S200" s="116" t="str">
        <f>IF('(8)'!$S145&lt;&gt;0,'(8)'!$S145,"")</f>
        <v/>
      </c>
      <c r="T200" s="116" t="str">
        <f>IF('(9)'!$S145&lt;&gt;0,'(9)'!$S145,"")</f>
        <v/>
      </c>
      <c r="U200" s="116" t="str">
        <f>IF('(10)'!$S145&lt;&gt;0,'(10)'!$S145,"")</f>
        <v/>
      </c>
      <c r="V200" s="116" t="str">
        <f>IF('(11)'!$S145&lt;&gt;0,'(11)'!$S145,"")</f>
        <v/>
      </c>
      <c r="W200" s="116" t="str">
        <f>IF('(12)'!$S145&lt;&gt;0,'(12)'!$S145,"")</f>
        <v/>
      </c>
      <c r="X200" s="116" t="str">
        <f>IF('(13)'!$S145&lt;&gt;0,'(13)'!$S145,"")</f>
        <v/>
      </c>
      <c r="Y200" s="116" t="str">
        <f>IF('(14)'!$S145&lt;&gt;0,'(14)'!$S145,"")</f>
        <v/>
      </c>
      <c r="Z200" s="116" t="str">
        <f>IF('(15)'!$S145&lt;&gt;0,'(15)'!$S145,"")</f>
        <v/>
      </c>
      <c r="AA200" s="116" t="str">
        <f>IF('(16)'!$S145&lt;&gt;0,'(16)'!$S145,"")</f>
        <v/>
      </c>
      <c r="AB200" s="116" t="str">
        <f>IF('(17)'!$S145&lt;&gt;0,'(17)'!$S145,"")</f>
        <v/>
      </c>
      <c r="AC200" s="116" t="str">
        <f>IF('(18)'!$S145&lt;&gt;0,'(18)'!$S145,"")</f>
        <v/>
      </c>
      <c r="AD200" s="116" t="str">
        <f>IF('(19)'!$S145&lt;&gt;0,'(19)'!$S145,"")</f>
        <v/>
      </c>
      <c r="AE200" s="116" t="str">
        <f>IF('(20)'!$S145&lt;&gt;0,'(20)'!$S145,"")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0.70833333333333326</v>
      </c>
      <c r="B202" s="756" t="str">
        <f>REPT("|",AG202*14)</f>
        <v>|||||||||||||||||||||||||||||||||||||||||||||||||||||||||||</v>
      </c>
      <c r="C202" s="784"/>
      <c r="D202" s="9" t="s">
        <v>181</v>
      </c>
      <c r="F202" s="1" t="s">
        <v>187</v>
      </c>
      <c r="K202" s="29"/>
      <c r="L202" s="183" t="e">
        <f>IF(SUM(L204:L205)&gt;0,AVERAGEIF(L204:L205, "&lt;&gt;0"),NA())</f>
        <v>#N/A</v>
      </c>
      <c r="M202" s="183">
        <f t="shared" ref="M202:AE202" si="36">IF(SUM(M204:M205)&gt;0,AVERAGEIF(M204:M205, "&lt;&gt;0"),NA())</f>
        <v>4.5</v>
      </c>
      <c r="N202" s="183" t="e">
        <f t="shared" si="36"/>
        <v>#N/A</v>
      </c>
      <c r="O202" s="183" t="e">
        <f t="shared" si="36"/>
        <v>#N/A</v>
      </c>
      <c r="P202" s="183">
        <f t="shared" si="36"/>
        <v>3</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4.25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0.58333333333333337</v>
      </c>
      <c r="C204" s="789" t="str">
        <f>REPT("|",AG204*14)</f>
        <v>|||||||||||||||||||||||||||||||||||||||||||||||||</v>
      </c>
      <c r="D204" s="790"/>
      <c r="F204" s="8" t="s">
        <v>182</v>
      </c>
      <c r="G204" s="13" t="s">
        <v>335</v>
      </c>
      <c r="H204" s="11"/>
      <c r="I204" s="11"/>
      <c r="J204" s="11"/>
      <c r="K204" s="29" t="s">
        <v>65</v>
      </c>
      <c r="L204" s="116" t="str">
        <f>IF('(1)'!$S149&lt;&gt;0,'(1)'!$S149,"")</f>
        <v/>
      </c>
      <c r="M204" s="116">
        <f>IF('(2)'!$S149&lt;&gt;0,'(2)'!$S149,"")</f>
        <v>4</v>
      </c>
      <c r="N204" s="116" t="str">
        <f>IF('(3)'!$S149&lt;&gt;0,'(3)'!$S149,"")</f>
        <v/>
      </c>
      <c r="O204" s="116" t="str">
        <f>IF('(4)'!$S149&lt;&gt;0,'(4)'!$S149,"")</f>
        <v/>
      </c>
      <c r="P204" s="116">
        <f>IF('(5)'!$S149&lt;&gt;0,'(5)'!$S149,"")</f>
        <v>3</v>
      </c>
      <c r="Q204" s="116" t="str">
        <f>IF('(6)'!$S149&lt;&gt;0,'(6)'!$S149,"")</f>
        <v/>
      </c>
      <c r="R204" s="116" t="str">
        <f>IF('(7)'!$S149&lt;&gt;0,'(7)'!$S149,"")</f>
        <v/>
      </c>
      <c r="S204" s="116" t="str">
        <f>IF('(8)'!$S149&lt;&gt;0,'(8)'!$S149,"")</f>
        <v/>
      </c>
      <c r="T204" s="116" t="str">
        <f>IF('(9)'!$S149&lt;&gt;0,'(9)'!$S149,"")</f>
        <v/>
      </c>
      <c r="U204" s="116" t="str">
        <f>IF('(10)'!$S149&lt;&gt;0,'(10)'!$S149,"")</f>
        <v/>
      </c>
      <c r="V204" s="116" t="str">
        <f>IF('(11)'!$S149&lt;&gt;0,'(11)'!$S149,"")</f>
        <v/>
      </c>
      <c r="W204" s="116" t="str">
        <f>IF('(12)'!$S149&lt;&gt;0,'(12)'!$S149,"")</f>
        <v/>
      </c>
      <c r="X204" s="116" t="str">
        <f>IF('(13)'!$S149&lt;&gt;0,'(13)'!$S149,"")</f>
        <v/>
      </c>
      <c r="Y204" s="116" t="str">
        <f>IF('(14)'!$S149&lt;&gt;0,'(14)'!$S149,"")</f>
        <v/>
      </c>
      <c r="Z204" s="116" t="str">
        <f>IF('(15)'!$S149&lt;&gt;0,'(15)'!$S149,"")</f>
        <v/>
      </c>
      <c r="AA204" s="116" t="str">
        <f>IF('(16)'!$S149&lt;&gt;0,'(16)'!$S149,"")</f>
        <v/>
      </c>
      <c r="AB204" s="116" t="str">
        <f>IF('(17)'!$S149&lt;&gt;0,'(17)'!$S149,"")</f>
        <v/>
      </c>
      <c r="AC204" s="116" t="str">
        <f>IF('(18)'!$S149&lt;&gt;0,'(18)'!$S149,"")</f>
        <v/>
      </c>
      <c r="AD204" s="116" t="str">
        <f>IF('(19)'!$S149&lt;&gt;0,'(19)'!$S149,"")</f>
        <v/>
      </c>
      <c r="AE204" s="116" t="str">
        <f>IF('(20)'!$S149&lt;&gt;0,'(20)'!$S149,"")</f>
        <v/>
      </c>
      <c r="AG204" s="1">
        <f>IF(SUM(L204:AE204)=0,"",AVERAGEIF(L204:AE204,"&gt;0"))</f>
        <v>3.5</v>
      </c>
      <c r="AH204" s="1"/>
    </row>
    <row r="205" spans="1:34" ht="16.5">
      <c r="A205" s="1"/>
      <c r="B205" s="26">
        <f t="shared" si="37"/>
        <v>0.83333333333333326</v>
      </c>
      <c r="C205" s="789" t="str">
        <f>REPT("|",AG205*14)</f>
        <v>||||||||||||||||||||||||||||||||||||||||||||||||||||||||||||||||||||||</v>
      </c>
      <c r="D205" s="790"/>
      <c r="F205" s="8" t="s">
        <v>183</v>
      </c>
      <c r="G205" s="13" t="s">
        <v>336</v>
      </c>
      <c r="H205" s="11"/>
      <c r="I205" s="11"/>
      <c r="J205" s="11"/>
      <c r="K205" s="29" t="s">
        <v>66</v>
      </c>
      <c r="L205" s="116" t="str">
        <f>IF('(1)'!$S150&lt;&gt;0,'(1)'!$S150,"")</f>
        <v/>
      </c>
      <c r="M205" s="116">
        <f>IF('(2)'!$S150&lt;&gt;0,'(2)'!$S150,"")</f>
        <v>5</v>
      </c>
      <c r="N205" s="116" t="str">
        <f>IF('(3)'!$S150&lt;&gt;0,'(3)'!$S150,"")</f>
        <v/>
      </c>
      <c r="O205" s="116" t="str">
        <f>IF('(4)'!$S150&lt;&gt;0,'(4)'!$S150,"")</f>
        <v/>
      </c>
      <c r="P205" s="116" t="str">
        <f>IF('(5)'!$S150&lt;&gt;0,'(5)'!$S150,"")</f>
        <v/>
      </c>
      <c r="Q205" s="116" t="str">
        <f>IF('(6)'!$S150&lt;&gt;0,'(6)'!$S150,"")</f>
        <v/>
      </c>
      <c r="R205" s="116" t="str">
        <f>IF('(7)'!$S150&lt;&gt;0,'(7)'!$S150,"")</f>
        <v/>
      </c>
      <c r="S205" s="116" t="str">
        <f>IF('(8)'!$S150&lt;&gt;0,'(8)'!$S150,"")</f>
        <v/>
      </c>
      <c r="T205" s="116" t="str">
        <f>IF('(9)'!$S150&lt;&gt;0,'(9)'!$S150,"")</f>
        <v/>
      </c>
      <c r="U205" s="116" t="str">
        <f>IF('(10)'!$S150&lt;&gt;0,'(10)'!$S150,"")</f>
        <v/>
      </c>
      <c r="V205" s="116" t="str">
        <f>IF('(11)'!$S150&lt;&gt;0,'(11)'!$S150,"")</f>
        <v/>
      </c>
      <c r="W205" s="116" t="str">
        <f>IF('(12)'!$S150&lt;&gt;0,'(12)'!$S150,"")</f>
        <v/>
      </c>
      <c r="X205" s="116" t="str">
        <f>IF('(13)'!$S150&lt;&gt;0,'(13)'!$S150,"")</f>
        <v/>
      </c>
      <c r="Y205" s="116" t="str">
        <f>IF('(14)'!$S150&lt;&gt;0,'(14)'!$S150,"")</f>
        <v/>
      </c>
      <c r="Z205" s="116" t="str">
        <f>IF('(15)'!$S150&lt;&gt;0,'(15)'!$S150,"")</f>
        <v/>
      </c>
      <c r="AA205" s="116" t="str">
        <f>IF('(16)'!$S150&lt;&gt;0,'(16)'!$S150,"")</f>
        <v/>
      </c>
      <c r="AB205" s="116" t="str">
        <f>IF('(17)'!$S150&lt;&gt;0,'(17)'!$S150,"")</f>
        <v/>
      </c>
      <c r="AC205" s="116" t="str">
        <f>IF('(18)'!$S150&lt;&gt;0,'(18)'!$S150,"")</f>
        <v/>
      </c>
      <c r="AD205" s="116" t="str">
        <f>IF('(19)'!$S150&lt;&gt;0,'(19)'!$S150,"")</f>
        <v/>
      </c>
      <c r="AE205" s="116" t="str">
        <f>IF('(20)'!$S150&lt;&gt;0,'(20)'!$S150,"")</f>
        <v/>
      </c>
      <c r="AG205" s="1">
        <f>IF(SUM(L205:AE205)=0,"",AVERAGEIF(L205:AE205,"&gt;0"))</f>
        <v>5</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0.66666666666666663</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4</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4</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IF('(1)'!$S154&lt;&gt;0,'(1)'!$S154,"")</f>
        <v/>
      </c>
      <c r="M209" s="116" t="str">
        <f>IF('(2)'!$S154&lt;&gt;0,'(2)'!$S154,"")</f>
        <v/>
      </c>
      <c r="N209" s="116" t="str">
        <f>IF('(3)'!$S154&lt;&gt;0,'(3)'!$S154,"")</f>
        <v/>
      </c>
      <c r="O209" s="116" t="str">
        <f>IF('(4)'!$S154&lt;&gt;0,'(4)'!$S154,"")</f>
        <v/>
      </c>
      <c r="P209" s="116" t="str">
        <f>IF('(5)'!$S154&lt;&gt;0,'(5)'!$S154,"")</f>
        <v/>
      </c>
      <c r="Q209" s="116" t="str">
        <f>IF('(6)'!$S154&lt;&gt;0,'(6)'!$S154,"")</f>
        <v/>
      </c>
      <c r="R209" s="116" t="str">
        <f>IF('(7)'!$S154&lt;&gt;0,'(7)'!$S154,"")</f>
        <v/>
      </c>
      <c r="S209" s="116" t="str">
        <f>IF('(8)'!$S154&lt;&gt;0,'(8)'!$S154,"")</f>
        <v/>
      </c>
      <c r="T209" s="116" t="str">
        <f>IF('(9)'!$S154&lt;&gt;0,'(9)'!$S154,"")</f>
        <v/>
      </c>
      <c r="U209" s="116" t="str">
        <f>IF('(10)'!$S154&lt;&gt;0,'(10)'!$S154,"")</f>
        <v/>
      </c>
      <c r="V209" s="116" t="str">
        <f>IF('(11)'!$S154&lt;&gt;0,'(11)'!$S154,"")</f>
        <v/>
      </c>
      <c r="W209" s="116" t="str">
        <f>IF('(12)'!$S154&lt;&gt;0,'(12)'!$S154,"")</f>
        <v/>
      </c>
      <c r="X209" s="116" t="str">
        <f>IF('(13)'!$S154&lt;&gt;0,'(13)'!$S154,"")</f>
        <v/>
      </c>
      <c r="Y209" s="116" t="str">
        <f>IF('(14)'!$S154&lt;&gt;0,'(14)'!$S154,"")</f>
        <v/>
      </c>
      <c r="Z209" s="116" t="str">
        <f>IF('(15)'!$S154&lt;&gt;0,'(15)'!$S154,"")</f>
        <v/>
      </c>
      <c r="AA209" s="116" t="str">
        <f>IF('(16)'!$S154&lt;&gt;0,'(16)'!$S154,"")</f>
        <v/>
      </c>
      <c r="AB209" s="116" t="str">
        <f>IF('(17)'!$S154&lt;&gt;0,'(17)'!$S154,"")</f>
        <v/>
      </c>
      <c r="AC209" s="116" t="str">
        <f>IF('(18)'!$S154&lt;&gt;0,'(18)'!$S154,"")</f>
        <v/>
      </c>
      <c r="AD209" s="116" t="str">
        <f>IF('(19)'!$S154&lt;&gt;0,'(19)'!$S154,"")</f>
        <v/>
      </c>
      <c r="AE209" s="116" t="str">
        <f>IF('(20)'!$S154&lt;&gt;0,'(20)'!$S154,"")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IF('(1)'!$S155&lt;&gt;0,'(1)'!$S155,"")</f>
        <v/>
      </c>
      <c r="M210" s="116" t="str">
        <f>IF('(2)'!$S155&lt;&gt;0,'(2)'!$S155,"")</f>
        <v/>
      </c>
      <c r="N210" s="116" t="str">
        <f>IF('(3)'!$S155&lt;&gt;0,'(3)'!$S155,"")</f>
        <v/>
      </c>
      <c r="O210" s="116" t="str">
        <f>IF('(4)'!$S155&lt;&gt;0,'(4)'!$S155,"")</f>
        <v/>
      </c>
      <c r="P210" s="116" t="str">
        <f>IF('(5)'!$S155&lt;&gt;0,'(5)'!$S155,"")</f>
        <v/>
      </c>
      <c r="Q210" s="116" t="str">
        <f>IF('(6)'!$S155&lt;&gt;0,'(6)'!$S155,"")</f>
        <v/>
      </c>
      <c r="R210" s="116" t="str">
        <f>IF('(7)'!$S155&lt;&gt;0,'(7)'!$S155,"")</f>
        <v/>
      </c>
      <c r="S210" s="116" t="str">
        <f>IF('(8)'!$S155&lt;&gt;0,'(8)'!$S155,"")</f>
        <v/>
      </c>
      <c r="T210" s="116" t="str">
        <f>IF('(9)'!$S155&lt;&gt;0,'(9)'!$S155,"")</f>
        <v/>
      </c>
      <c r="U210" s="116" t="str">
        <f>IF('(10)'!$S155&lt;&gt;0,'(10)'!$S155,"")</f>
        <v/>
      </c>
      <c r="V210" s="116" t="str">
        <f>IF('(11)'!$S155&lt;&gt;0,'(11)'!$S155,"")</f>
        <v/>
      </c>
      <c r="W210" s="116" t="str">
        <f>IF('(12)'!$S155&lt;&gt;0,'(12)'!$S155,"")</f>
        <v/>
      </c>
      <c r="X210" s="116" t="str">
        <f>IF('(13)'!$S155&lt;&gt;0,'(13)'!$S155,"")</f>
        <v/>
      </c>
      <c r="Y210" s="116" t="str">
        <f>IF('(14)'!$S155&lt;&gt;0,'(14)'!$S155,"")</f>
        <v/>
      </c>
      <c r="Z210" s="116" t="str">
        <f>IF('(15)'!$S155&lt;&gt;0,'(15)'!$S155,"")</f>
        <v/>
      </c>
      <c r="AA210" s="116" t="str">
        <f>IF('(16)'!$S155&lt;&gt;0,'(16)'!$S155,"")</f>
        <v/>
      </c>
      <c r="AB210" s="116" t="str">
        <f>IF('(17)'!$S155&lt;&gt;0,'(17)'!$S155,"")</f>
        <v/>
      </c>
      <c r="AC210" s="116" t="str">
        <f>IF('(18)'!$S155&lt;&gt;0,'(18)'!$S155,"")</f>
        <v/>
      </c>
      <c r="AD210" s="116" t="str">
        <f>IF('(19)'!$S155&lt;&gt;0,'(19)'!$S155,"")</f>
        <v/>
      </c>
      <c r="AE210" s="116" t="str">
        <f>IF('(20)'!$S155&lt;&gt;0,'(20)'!$S155,"")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IF('(1)'!$S156&lt;&gt;0,'(1)'!$S156,"")</f>
        <v/>
      </c>
      <c r="M211" s="116" t="str">
        <f>IF('(2)'!$S156&lt;&gt;0,'(2)'!$S156,"")</f>
        <v/>
      </c>
      <c r="N211" s="116" t="str">
        <f>IF('(3)'!$S156&lt;&gt;0,'(3)'!$S156,"")</f>
        <v/>
      </c>
      <c r="O211" s="116" t="str">
        <f>IF('(4)'!$S156&lt;&gt;0,'(4)'!$S156,"")</f>
        <v/>
      </c>
      <c r="P211" s="116" t="str">
        <f>IF('(5)'!$S156&lt;&gt;0,'(5)'!$S156,"")</f>
        <v/>
      </c>
      <c r="Q211" s="116" t="str">
        <f>IF('(6)'!$S156&lt;&gt;0,'(6)'!$S156,"")</f>
        <v/>
      </c>
      <c r="R211" s="116" t="str">
        <f>IF('(7)'!$S156&lt;&gt;0,'(7)'!$S156,"")</f>
        <v/>
      </c>
      <c r="S211" s="116" t="str">
        <f>IF('(8)'!$S156&lt;&gt;0,'(8)'!$S156,"")</f>
        <v/>
      </c>
      <c r="T211" s="116" t="str">
        <f>IF('(9)'!$S156&lt;&gt;0,'(9)'!$S156,"")</f>
        <v/>
      </c>
      <c r="U211" s="116" t="str">
        <f>IF('(10)'!$S156&lt;&gt;0,'(10)'!$S156,"")</f>
        <v/>
      </c>
      <c r="V211" s="116" t="str">
        <f>IF('(11)'!$S156&lt;&gt;0,'(11)'!$S156,"")</f>
        <v/>
      </c>
      <c r="W211" s="116" t="str">
        <f>IF('(12)'!$S156&lt;&gt;0,'(12)'!$S156,"")</f>
        <v/>
      </c>
      <c r="X211" s="116" t="str">
        <f>IF('(13)'!$S156&lt;&gt;0,'(13)'!$S156,"")</f>
        <v/>
      </c>
      <c r="Y211" s="116" t="str">
        <f>IF('(14)'!$S156&lt;&gt;0,'(14)'!$S156,"")</f>
        <v/>
      </c>
      <c r="Z211" s="116" t="str">
        <f>IF('(15)'!$S156&lt;&gt;0,'(15)'!$S156,"")</f>
        <v/>
      </c>
      <c r="AA211" s="116" t="str">
        <f>IF('(16)'!$S156&lt;&gt;0,'(16)'!$S156,"")</f>
        <v/>
      </c>
      <c r="AB211" s="116" t="str">
        <f>IF('(17)'!$S156&lt;&gt;0,'(17)'!$S156,"")</f>
        <v/>
      </c>
      <c r="AC211" s="116" t="str">
        <f>IF('(18)'!$S156&lt;&gt;0,'(18)'!$S156,"")</f>
        <v/>
      </c>
      <c r="AD211" s="116" t="str">
        <f>IF('(19)'!$S156&lt;&gt;0,'(19)'!$S156,"")</f>
        <v/>
      </c>
      <c r="AE211" s="116" t="str">
        <f>IF('(20)'!$S156&lt;&gt;0,'(20)'!$S156,"")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IF('(1)'!$S157&lt;&gt;0,'(1)'!$S157,"")</f>
        <v/>
      </c>
      <c r="M212" s="116" t="str">
        <f>IF('(2)'!$S157&lt;&gt;0,'(2)'!$S157,"")</f>
        <v/>
      </c>
      <c r="N212" s="116" t="str">
        <f>IF('(3)'!$S157&lt;&gt;0,'(3)'!$S157,"")</f>
        <v/>
      </c>
      <c r="O212" s="116" t="str">
        <f>IF('(4)'!$S157&lt;&gt;0,'(4)'!$S157,"")</f>
        <v/>
      </c>
      <c r="P212" s="116" t="str">
        <f>IF('(5)'!$S157&lt;&gt;0,'(5)'!$S157,"")</f>
        <v/>
      </c>
      <c r="Q212" s="116" t="str">
        <f>IF('(6)'!$S157&lt;&gt;0,'(6)'!$S157,"")</f>
        <v/>
      </c>
      <c r="R212" s="116" t="str">
        <f>IF('(7)'!$S157&lt;&gt;0,'(7)'!$S157,"")</f>
        <v/>
      </c>
      <c r="S212" s="116" t="str">
        <f>IF('(8)'!$S157&lt;&gt;0,'(8)'!$S157,"")</f>
        <v/>
      </c>
      <c r="T212" s="116" t="str">
        <f>IF('(9)'!$S157&lt;&gt;0,'(9)'!$S157,"")</f>
        <v/>
      </c>
      <c r="U212" s="116" t="str">
        <f>IF('(10)'!$S157&lt;&gt;0,'(10)'!$S157,"")</f>
        <v/>
      </c>
      <c r="V212" s="116" t="str">
        <f>IF('(11)'!$S157&lt;&gt;0,'(11)'!$S157,"")</f>
        <v/>
      </c>
      <c r="W212" s="116" t="str">
        <f>IF('(12)'!$S157&lt;&gt;0,'(12)'!$S157,"")</f>
        <v/>
      </c>
      <c r="X212" s="116" t="str">
        <f>IF('(13)'!$S157&lt;&gt;0,'(13)'!$S157,"")</f>
        <v/>
      </c>
      <c r="Y212" s="116" t="str">
        <f>IF('(14)'!$S157&lt;&gt;0,'(14)'!$S157,"")</f>
        <v/>
      </c>
      <c r="Z212" s="116" t="str">
        <f>IF('(15)'!$S157&lt;&gt;0,'(15)'!$S157,"")</f>
        <v/>
      </c>
      <c r="AA212" s="116" t="str">
        <f>IF('(16)'!$S157&lt;&gt;0,'(16)'!$S157,"")</f>
        <v/>
      </c>
      <c r="AB212" s="116" t="str">
        <f>IF('(17)'!$S157&lt;&gt;0,'(17)'!$S157,"")</f>
        <v/>
      </c>
      <c r="AC212" s="116" t="str">
        <f>IF('(18)'!$S157&lt;&gt;0,'(18)'!$S157,"")</f>
        <v/>
      </c>
      <c r="AD212" s="116" t="str">
        <f>IF('(19)'!$S157&lt;&gt;0,'(19)'!$S157,"")</f>
        <v/>
      </c>
      <c r="AE212" s="116" t="str">
        <f>IF('(20)'!$S157&lt;&gt;0,'(20)'!$S157,"")</f>
        <v/>
      </c>
      <c r="AG212" s="1" t="str">
        <f t="shared" si="40"/>
        <v/>
      </c>
      <c r="AH212" s="1"/>
    </row>
    <row r="213" spans="1:34" ht="16.5">
      <c r="A213" s="1"/>
      <c r="B213" s="26">
        <f t="shared" si="37"/>
        <v>0.66666666666666663</v>
      </c>
      <c r="C213" s="789" t="str">
        <f t="shared" si="39"/>
        <v>||||||||||||||||||||||||||||||||||||||||||||||||||||||||</v>
      </c>
      <c r="D213" s="790"/>
      <c r="F213" s="8" t="s">
        <v>193</v>
      </c>
      <c r="G213" s="13" t="s">
        <v>341</v>
      </c>
      <c r="H213" s="11"/>
      <c r="I213" s="11"/>
      <c r="J213" s="11"/>
      <c r="K213" s="29" t="s">
        <v>71</v>
      </c>
      <c r="L213" s="116" t="str">
        <f>IF('(1)'!$S158&lt;&gt;0,'(1)'!$S158,"")</f>
        <v/>
      </c>
      <c r="M213" s="116" t="str">
        <f>IF('(2)'!$S158&lt;&gt;0,'(2)'!$S158,"")</f>
        <v/>
      </c>
      <c r="N213" s="116" t="str">
        <f>IF('(3)'!$S158&lt;&gt;0,'(3)'!$S158,"")</f>
        <v/>
      </c>
      <c r="O213" s="116" t="str">
        <f>IF('(4)'!$S158&lt;&gt;0,'(4)'!$S158,"")</f>
        <v/>
      </c>
      <c r="P213" s="116">
        <f>IF('(5)'!$S158&lt;&gt;0,'(5)'!$S158,"")</f>
        <v>4</v>
      </c>
      <c r="Q213" s="116" t="str">
        <f>IF('(6)'!$S158&lt;&gt;0,'(6)'!$S158,"")</f>
        <v/>
      </c>
      <c r="R213" s="116" t="str">
        <f>IF('(7)'!$S158&lt;&gt;0,'(7)'!$S158,"")</f>
        <v/>
      </c>
      <c r="S213" s="116" t="str">
        <f>IF('(8)'!$S158&lt;&gt;0,'(8)'!$S158,"")</f>
        <v/>
      </c>
      <c r="T213" s="116" t="str">
        <f>IF('(9)'!$S158&lt;&gt;0,'(9)'!$S158,"")</f>
        <v/>
      </c>
      <c r="U213" s="116" t="str">
        <f>IF('(10)'!$S158&lt;&gt;0,'(10)'!$S158,"")</f>
        <v/>
      </c>
      <c r="V213" s="116" t="str">
        <f>IF('(11)'!$S158&lt;&gt;0,'(11)'!$S158,"")</f>
        <v/>
      </c>
      <c r="W213" s="116" t="str">
        <f>IF('(12)'!$S158&lt;&gt;0,'(12)'!$S158,"")</f>
        <v/>
      </c>
      <c r="X213" s="116" t="str">
        <f>IF('(13)'!$S158&lt;&gt;0,'(13)'!$S158,"")</f>
        <v/>
      </c>
      <c r="Y213" s="116" t="str">
        <f>IF('(14)'!$S158&lt;&gt;0,'(14)'!$S158,"")</f>
        <v/>
      </c>
      <c r="Z213" s="116" t="str">
        <f>IF('(15)'!$S158&lt;&gt;0,'(15)'!$S158,"")</f>
        <v/>
      </c>
      <c r="AA213" s="116" t="str">
        <f>IF('(16)'!$S158&lt;&gt;0,'(16)'!$S158,"")</f>
        <v/>
      </c>
      <c r="AB213" s="116" t="str">
        <f>IF('(17)'!$S158&lt;&gt;0,'(17)'!$S158,"")</f>
        <v/>
      </c>
      <c r="AC213" s="116" t="str">
        <f>IF('(18)'!$S158&lt;&gt;0,'(18)'!$S158,"")</f>
        <v/>
      </c>
      <c r="AD213" s="116" t="str">
        <f>IF('(19)'!$S158&lt;&gt;0,'(19)'!$S158,"")</f>
        <v/>
      </c>
      <c r="AE213" s="116" t="str">
        <f>IF('(20)'!$S158&lt;&gt;0,'(20)'!$S158,"")</f>
        <v/>
      </c>
      <c r="AG213" s="1">
        <f t="shared" si="40"/>
        <v>4</v>
      </c>
      <c r="AH213" s="1"/>
    </row>
    <row r="214" spans="1:34" ht="16.5">
      <c r="A214" s="1"/>
      <c r="B214" s="26" t="e">
        <f t="shared" si="37"/>
        <v>#VALUE!</v>
      </c>
      <c r="C214" s="789" t="e">
        <f t="shared" si="39"/>
        <v>#VALUE!</v>
      </c>
      <c r="D214" s="790"/>
      <c r="F214" s="8" t="s">
        <v>194</v>
      </c>
      <c r="G214" s="13" t="s">
        <v>342</v>
      </c>
      <c r="H214" s="11"/>
      <c r="I214" s="11"/>
      <c r="J214" s="11"/>
      <c r="K214" s="29" t="s">
        <v>72</v>
      </c>
      <c r="L214" s="116" t="str">
        <f>IF('(1)'!$S159&lt;&gt;0,'(1)'!$S159,"")</f>
        <v/>
      </c>
      <c r="M214" s="116" t="str">
        <f>IF('(2)'!$S159&lt;&gt;0,'(2)'!$S159,"")</f>
        <v/>
      </c>
      <c r="N214" s="116" t="str">
        <f>IF('(3)'!$S159&lt;&gt;0,'(3)'!$S159,"")</f>
        <v/>
      </c>
      <c r="O214" s="116" t="str">
        <f>IF('(4)'!$S159&lt;&gt;0,'(4)'!$S159,"")</f>
        <v/>
      </c>
      <c r="P214" s="116" t="str">
        <f>IF('(5)'!$S159&lt;&gt;0,'(5)'!$S159,"")</f>
        <v/>
      </c>
      <c r="Q214" s="116" t="str">
        <f>IF('(6)'!$S159&lt;&gt;0,'(6)'!$S159,"")</f>
        <v/>
      </c>
      <c r="R214" s="116" t="str">
        <f>IF('(7)'!$S159&lt;&gt;0,'(7)'!$S159,"")</f>
        <v/>
      </c>
      <c r="S214" s="116" t="str">
        <f>IF('(8)'!$S159&lt;&gt;0,'(8)'!$S159,"")</f>
        <v/>
      </c>
      <c r="T214" s="116" t="str">
        <f>IF('(9)'!$S159&lt;&gt;0,'(9)'!$S159,"")</f>
        <v/>
      </c>
      <c r="U214" s="116" t="str">
        <f>IF('(10)'!$S159&lt;&gt;0,'(10)'!$S159,"")</f>
        <v/>
      </c>
      <c r="V214" s="116" t="str">
        <f>IF('(11)'!$S159&lt;&gt;0,'(11)'!$S159,"")</f>
        <v/>
      </c>
      <c r="W214" s="116" t="str">
        <f>IF('(12)'!$S159&lt;&gt;0,'(12)'!$S159,"")</f>
        <v/>
      </c>
      <c r="X214" s="116" t="str">
        <f>IF('(13)'!$S159&lt;&gt;0,'(13)'!$S159,"")</f>
        <v/>
      </c>
      <c r="Y214" s="116" t="str">
        <f>IF('(14)'!$S159&lt;&gt;0,'(14)'!$S159,"")</f>
        <v/>
      </c>
      <c r="Z214" s="116" t="str">
        <f>IF('(15)'!$S159&lt;&gt;0,'(15)'!$S159,"")</f>
        <v/>
      </c>
      <c r="AA214" s="116" t="str">
        <f>IF('(16)'!$S159&lt;&gt;0,'(16)'!$S159,"")</f>
        <v/>
      </c>
      <c r="AB214" s="116" t="str">
        <f>IF('(17)'!$S159&lt;&gt;0,'(17)'!$S159,"")</f>
        <v/>
      </c>
      <c r="AC214" s="116" t="str">
        <f>IF('(18)'!$S159&lt;&gt;0,'(18)'!$S159,"")</f>
        <v/>
      </c>
      <c r="AD214" s="116" t="str">
        <f>IF('(19)'!$S159&lt;&gt;0,'(19)'!$S159,"")</f>
        <v/>
      </c>
      <c r="AE214" s="116" t="str">
        <f>IF('(20)'!$S159&lt;&gt;0,'(20)'!$S159,"")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0.73611111111111116</v>
      </c>
      <c r="B216" s="756" t="str">
        <f>REPT("|",AG216*14)</f>
        <v>|||||||||||||||||||||||||||||||||||||||||||||||||||||||||||||</v>
      </c>
      <c r="C216" s="784"/>
      <c r="D216" s="9" t="s">
        <v>195</v>
      </c>
      <c r="F216" s="75" t="s">
        <v>196</v>
      </c>
      <c r="G216" s="11"/>
      <c r="H216" s="11"/>
      <c r="I216" s="11"/>
      <c r="J216" s="11"/>
      <c r="K216" s="29"/>
      <c r="L216" s="183">
        <f>IF(SUM(L218:L222)&gt;0,AVERAGEIF(L218:L222, "&lt;&gt;0"),NA())</f>
        <v>3.6666666666666665</v>
      </c>
      <c r="M216" s="183">
        <f t="shared" ref="M216:AE216" si="41">IF(SUM(M218:M222)&gt;0,AVERAGEIF(M218:M222, "&lt;&gt;0"),NA())</f>
        <v>4.5</v>
      </c>
      <c r="N216" s="183" t="e">
        <f t="shared" si="41"/>
        <v>#N/A</v>
      </c>
      <c r="O216" s="183" t="e">
        <f t="shared" si="41"/>
        <v>#N/A</v>
      </c>
      <c r="P216" s="183">
        <f t="shared" si="41"/>
        <v>6</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4.416666666666667</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IF('(1)'!$S165&lt;&gt;0,'(1)'!$S165,"")</f>
        <v/>
      </c>
      <c r="M218" s="116" t="str">
        <f>IF('(2)'!$S165&lt;&gt;0,'(2)'!$S165,"")</f>
        <v/>
      </c>
      <c r="N218" s="116" t="str">
        <f>IF('(3)'!$S165&lt;&gt;0,'(3)'!$S165,"")</f>
        <v/>
      </c>
      <c r="O218" s="116" t="str">
        <f>IF('(4)'!$S165&lt;&gt;0,'(4)'!$S165,"")</f>
        <v/>
      </c>
      <c r="P218" s="116" t="str">
        <f>IF('(5)'!$S165&lt;&gt;0,'(5)'!$S165,"")</f>
        <v/>
      </c>
      <c r="Q218" s="116" t="str">
        <f>IF('(6)'!$S165&lt;&gt;0,'(6)'!$S165,"")</f>
        <v/>
      </c>
      <c r="R218" s="116" t="str">
        <f>IF('(7)'!$S165&lt;&gt;0,'(7)'!$S165,"")</f>
        <v/>
      </c>
      <c r="S218" s="116" t="str">
        <f>IF('(8)'!$S165&lt;&gt;0,'(8)'!$S165,"")</f>
        <v/>
      </c>
      <c r="T218" s="116" t="str">
        <f>IF('(9)'!$S165&lt;&gt;0,'(9)'!$S165,"")</f>
        <v/>
      </c>
      <c r="U218" s="116" t="str">
        <f>IF('(10)'!$S165&lt;&gt;0,'(10)'!$S165,"")</f>
        <v/>
      </c>
      <c r="V218" s="116" t="str">
        <f>IF('(11)'!$S165&lt;&gt;0,'(11)'!$S165,"")</f>
        <v/>
      </c>
      <c r="W218" s="116" t="str">
        <f>IF('(12)'!$S165&lt;&gt;0,'(12)'!$S165,"")</f>
        <v/>
      </c>
      <c r="X218" s="116" t="str">
        <f>IF('(13)'!$S165&lt;&gt;0,'(13)'!$S165,"")</f>
        <v/>
      </c>
      <c r="Y218" s="116" t="str">
        <f>IF('(14)'!$S165&lt;&gt;0,'(14)'!$S165,"")</f>
        <v/>
      </c>
      <c r="Z218" s="116" t="str">
        <f>IF('(15)'!$S165&lt;&gt;0,'(15)'!$S165,"")</f>
        <v/>
      </c>
      <c r="AA218" s="116" t="str">
        <f>IF('(16)'!$S165&lt;&gt;0,'(16)'!$S165,"")</f>
        <v/>
      </c>
      <c r="AB218" s="116" t="str">
        <f>IF('(17)'!$S165&lt;&gt;0,'(17)'!$S165,"")</f>
        <v/>
      </c>
      <c r="AC218" s="116" t="str">
        <f>IF('(18)'!$S165&lt;&gt;0,'(18)'!$S165,"")</f>
        <v/>
      </c>
      <c r="AD218" s="116" t="str">
        <f>IF('(19)'!$S165&lt;&gt;0,'(19)'!$S165,"")</f>
        <v/>
      </c>
      <c r="AE218" s="116" t="str">
        <f>IF('(20)'!$S165&lt;&gt;0,'(20)'!$S165,"")</f>
        <v/>
      </c>
      <c r="AG218" s="1" t="str">
        <f>IF(SUM(L218:AE218)=0,"",AVERAGEIF(L218:AE218,"&gt;0"))</f>
        <v/>
      </c>
      <c r="AH218" s="1"/>
    </row>
    <row r="219" spans="1:34" ht="16.5">
      <c r="A219" s="1"/>
      <c r="B219" s="26">
        <f t="shared" si="37"/>
        <v>0.83333333333333326</v>
      </c>
      <c r="C219" s="789" t="str">
        <f>REPT("|",AG219*14)</f>
        <v>||||||||||||||||||||||||||||||||||||||||||||||||||||||||||||||||||||||</v>
      </c>
      <c r="D219" s="790"/>
      <c r="F219" s="8" t="s">
        <v>198</v>
      </c>
      <c r="G219" s="13" t="s">
        <v>344</v>
      </c>
      <c r="H219" s="11"/>
      <c r="I219" s="11"/>
      <c r="J219" s="11"/>
      <c r="K219" s="29" t="s">
        <v>74</v>
      </c>
      <c r="L219" s="116">
        <f>IF('(1)'!$S166&lt;&gt;0,'(1)'!$S166,"")</f>
        <v>4</v>
      </c>
      <c r="M219" s="116" t="str">
        <f>IF('(2)'!$S166&lt;&gt;0,'(2)'!$S166,"")</f>
        <v/>
      </c>
      <c r="N219" s="116" t="str">
        <f>IF('(3)'!$S166&lt;&gt;0,'(3)'!$S166,"")</f>
        <v/>
      </c>
      <c r="O219" s="116" t="str">
        <f>IF('(4)'!$S166&lt;&gt;0,'(4)'!$S166,"")</f>
        <v/>
      </c>
      <c r="P219" s="116">
        <f>IF('(5)'!$S166&lt;&gt;0,'(5)'!$S166,"")</f>
        <v>6</v>
      </c>
      <c r="Q219" s="116" t="str">
        <f>IF('(6)'!$S166&lt;&gt;0,'(6)'!$S166,"")</f>
        <v/>
      </c>
      <c r="R219" s="116" t="str">
        <f>IF('(7)'!$S166&lt;&gt;0,'(7)'!$S166,"")</f>
        <v/>
      </c>
      <c r="S219" s="116" t="str">
        <f>IF('(8)'!$S166&lt;&gt;0,'(8)'!$S166,"")</f>
        <v/>
      </c>
      <c r="T219" s="116" t="str">
        <f>IF('(9)'!$S166&lt;&gt;0,'(9)'!$S166,"")</f>
        <v/>
      </c>
      <c r="U219" s="116" t="str">
        <f>IF('(10)'!$S166&lt;&gt;0,'(10)'!$S166,"")</f>
        <v/>
      </c>
      <c r="V219" s="116" t="str">
        <f>IF('(11)'!$S166&lt;&gt;0,'(11)'!$S166,"")</f>
        <v/>
      </c>
      <c r="W219" s="116" t="str">
        <f>IF('(12)'!$S166&lt;&gt;0,'(12)'!$S166,"")</f>
        <v/>
      </c>
      <c r="X219" s="116" t="str">
        <f>IF('(13)'!$S166&lt;&gt;0,'(13)'!$S166,"")</f>
        <v/>
      </c>
      <c r="Y219" s="116" t="str">
        <f>IF('(14)'!$S166&lt;&gt;0,'(14)'!$S166,"")</f>
        <v/>
      </c>
      <c r="Z219" s="116" t="str">
        <f>IF('(15)'!$S166&lt;&gt;0,'(15)'!$S166,"")</f>
        <v/>
      </c>
      <c r="AA219" s="116" t="str">
        <f>IF('(16)'!$S166&lt;&gt;0,'(16)'!$S166,"")</f>
        <v/>
      </c>
      <c r="AB219" s="116" t="str">
        <f>IF('(17)'!$S166&lt;&gt;0,'(17)'!$S166,"")</f>
        <v/>
      </c>
      <c r="AC219" s="116" t="str">
        <f>IF('(18)'!$S166&lt;&gt;0,'(18)'!$S166,"")</f>
        <v/>
      </c>
      <c r="AD219" s="116" t="str">
        <f>IF('(19)'!$S166&lt;&gt;0,'(19)'!$S166,"")</f>
        <v/>
      </c>
      <c r="AE219" s="116" t="str">
        <f>IF('(20)'!$S166&lt;&gt;0,'(20)'!$S166,"")</f>
        <v/>
      </c>
      <c r="AG219" s="1">
        <f>IF(SUM(L219:AE219)=0,"",AVERAGEIF(L219:AE219,"&gt;0"))</f>
        <v>5</v>
      </c>
      <c r="AH219" s="1"/>
    </row>
    <row r="220" spans="1:34" ht="16.5">
      <c r="A220" s="1"/>
      <c r="B220" s="26">
        <f t="shared" si="37"/>
        <v>0.5</v>
      </c>
      <c r="C220" s="789" t="str">
        <f>REPT("|",AG220*14)</f>
        <v>||||||||||||||||||||||||||||||||||||||||||</v>
      </c>
      <c r="D220" s="790"/>
      <c r="F220" s="8" t="s">
        <v>199</v>
      </c>
      <c r="G220" s="13" t="s">
        <v>345</v>
      </c>
      <c r="H220" s="11"/>
      <c r="I220" s="11"/>
      <c r="J220" s="11"/>
      <c r="K220" s="29" t="s">
        <v>75</v>
      </c>
      <c r="L220" s="116">
        <f>IF('(1)'!$S167&lt;&gt;0,'(1)'!$S167,"")</f>
        <v>3</v>
      </c>
      <c r="M220" s="116" t="str">
        <f>IF('(2)'!$S167&lt;&gt;0,'(2)'!$S167,"")</f>
        <v/>
      </c>
      <c r="N220" s="116" t="str">
        <f>IF('(3)'!$S167&lt;&gt;0,'(3)'!$S167,"")</f>
        <v/>
      </c>
      <c r="O220" s="116" t="str">
        <f>IF('(4)'!$S167&lt;&gt;0,'(4)'!$S167,"")</f>
        <v/>
      </c>
      <c r="P220" s="116" t="str">
        <f>IF('(5)'!$S167&lt;&gt;0,'(5)'!$S167,"")</f>
        <v/>
      </c>
      <c r="Q220" s="116" t="str">
        <f>IF('(6)'!$S167&lt;&gt;0,'(6)'!$S167,"")</f>
        <v/>
      </c>
      <c r="R220" s="116" t="str">
        <f>IF('(7)'!$S167&lt;&gt;0,'(7)'!$S167,"")</f>
        <v/>
      </c>
      <c r="S220" s="116" t="str">
        <f>IF('(8)'!$S167&lt;&gt;0,'(8)'!$S167,"")</f>
        <v/>
      </c>
      <c r="T220" s="116" t="str">
        <f>IF('(9)'!$S167&lt;&gt;0,'(9)'!$S167,"")</f>
        <v/>
      </c>
      <c r="U220" s="116" t="str">
        <f>IF('(10)'!$S167&lt;&gt;0,'(10)'!$S167,"")</f>
        <v/>
      </c>
      <c r="V220" s="116" t="str">
        <f>IF('(11)'!$S167&lt;&gt;0,'(11)'!$S167,"")</f>
        <v/>
      </c>
      <c r="W220" s="116" t="str">
        <f>IF('(12)'!$S167&lt;&gt;0,'(12)'!$S167,"")</f>
        <v/>
      </c>
      <c r="X220" s="116" t="str">
        <f>IF('(13)'!$S167&lt;&gt;0,'(13)'!$S167,"")</f>
        <v/>
      </c>
      <c r="Y220" s="116" t="str">
        <f>IF('(14)'!$S167&lt;&gt;0,'(14)'!$S167,"")</f>
        <v/>
      </c>
      <c r="Z220" s="116" t="str">
        <f>IF('(15)'!$S167&lt;&gt;0,'(15)'!$S167,"")</f>
        <v/>
      </c>
      <c r="AA220" s="116" t="str">
        <f>IF('(16)'!$S167&lt;&gt;0,'(16)'!$S167,"")</f>
        <v/>
      </c>
      <c r="AB220" s="116" t="str">
        <f>IF('(17)'!$S167&lt;&gt;0,'(17)'!$S167,"")</f>
        <v/>
      </c>
      <c r="AC220" s="116" t="str">
        <f>IF('(18)'!$S167&lt;&gt;0,'(18)'!$S167,"")</f>
        <v/>
      </c>
      <c r="AD220" s="116" t="str">
        <f>IF('(19)'!$S167&lt;&gt;0,'(19)'!$S167,"")</f>
        <v/>
      </c>
      <c r="AE220" s="116" t="str">
        <f>IF('(20)'!$S167&lt;&gt;0,'(20)'!$S167,"")</f>
        <v/>
      </c>
      <c r="AG220" s="1">
        <f>IF(SUM(L220:AE220)=0,"",AVERAGEIF(L220:AE220,"&gt;0"))</f>
        <v>3</v>
      </c>
      <c r="AH220" s="1"/>
    </row>
    <row r="221" spans="1:34" ht="16.5">
      <c r="A221" s="1"/>
      <c r="B221" s="26">
        <f t="shared" si="37"/>
        <v>0.77777777777777779</v>
      </c>
      <c r="C221" s="789" t="str">
        <f>REPT("|",AG221*14)</f>
        <v>|||||||||||||||||||||||||||||||||||||||||||||||||||||||||||||||||</v>
      </c>
      <c r="D221" s="790"/>
      <c r="F221" s="8" t="s">
        <v>200</v>
      </c>
      <c r="G221" s="13" t="s">
        <v>346</v>
      </c>
      <c r="H221" s="11"/>
      <c r="I221" s="11"/>
      <c r="J221" s="11"/>
      <c r="K221" s="29"/>
      <c r="L221" s="116">
        <f>IF('(1)'!$S168&lt;&gt;0,'(1)'!$S168,"")</f>
        <v>4</v>
      </c>
      <c r="M221" s="116">
        <f>IF('(2)'!$S168&lt;&gt;0,'(2)'!$S168,"")</f>
        <v>4</v>
      </c>
      <c r="N221" s="116" t="str">
        <f>IF('(3)'!$S168&lt;&gt;0,'(3)'!$S168,"")</f>
        <v/>
      </c>
      <c r="O221" s="116" t="str">
        <f>IF('(4)'!$S168&lt;&gt;0,'(4)'!$S168,"")</f>
        <v/>
      </c>
      <c r="P221" s="116">
        <f>IF('(5)'!$S168&lt;&gt;0,'(5)'!$S168,"")</f>
        <v>6</v>
      </c>
      <c r="Q221" s="116" t="str">
        <f>IF('(6)'!$S168&lt;&gt;0,'(6)'!$S168,"")</f>
        <v/>
      </c>
      <c r="R221" s="116" t="str">
        <f>IF('(7)'!$S168&lt;&gt;0,'(7)'!$S168,"")</f>
        <v/>
      </c>
      <c r="S221" s="116" t="str">
        <f>IF('(8)'!$S168&lt;&gt;0,'(8)'!$S168,"")</f>
        <v/>
      </c>
      <c r="T221" s="116" t="str">
        <f>IF('(9)'!$S168&lt;&gt;0,'(9)'!$S168,"")</f>
        <v/>
      </c>
      <c r="U221" s="116" t="str">
        <f>IF('(10)'!$S168&lt;&gt;0,'(10)'!$S168,"")</f>
        <v/>
      </c>
      <c r="V221" s="116" t="str">
        <f>IF('(11)'!$S168&lt;&gt;0,'(11)'!$S168,"")</f>
        <v/>
      </c>
      <c r="W221" s="116" t="str">
        <f>IF('(12)'!$S168&lt;&gt;0,'(12)'!$S168,"")</f>
        <v/>
      </c>
      <c r="X221" s="116" t="str">
        <f>IF('(13)'!$S168&lt;&gt;0,'(13)'!$S168,"")</f>
        <v/>
      </c>
      <c r="Y221" s="116" t="str">
        <f>IF('(14)'!$S168&lt;&gt;0,'(14)'!$S168,"")</f>
        <v/>
      </c>
      <c r="Z221" s="116" t="str">
        <f>IF('(15)'!$S168&lt;&gt;0,'(15)'!$S168,"")</f>
        <v/>
      </c>
      <c r="AA221" s="116" t="str">
        <f>IF('(16)'!$S168&lt;&gt;0,'(16)'!$S168,"")</f>
        <v/>
      </c>
      <c r="AB221" s="116" t="str">
        <f>IF('(17)'!$S168&lt;&gt;0,'(17)'!$S168,"")</f>
        <v/>
      </c>
      <c r="AC221" s="116" t="str">
        <f>IF('(18)'!$S168&lt;&gt;0,'(18)'!$S168,"")</f>
        <v/>
      </c>
      <c r="AD221" s="116" t="str">
        <f>IF('(19)'!$S168&lt;&gt;0,'(19)'!$S168,"")</f>
        <v/>
      </c>
      <c r="AE221" s="116" t="str">
        <f>IF('(20)'!$S168&lt;&gt;0,'(20)'!$S168,"")</f>
        <v/>
      </c>
      <c r="AG221" s="1">
        <f>IF(SUM(L221:AE221)=0,"",AVERAGEIF(L221:AE221,"&gt;0"))</f>
        <v>4.666666666666667</v>
      </c>
      <c r="AH221" s="1"/>
    </row>
    <row r="222" spans="1:34" ht="16.5">
      <c r="A222" s="1"/>
      <c r="B222" s="26">
        <f t="shared" si="37"/>
        <v>0.83333333333333326</v>
      </c>
      <c r="C222" s="789" t="str">
        <f>REPT("|",AG222*14)</f>
        <v>||||||||||||||||||||||||||||||||||||||||||||||||||||||||||||||||||||||</v>
      </c>
      <c r="D222" s="790"/>
      <c r="F222" s="8" t="s">
        <v>201</v>
      </c>
      <c r="G222" s="13" t="s">
        <v>347</v>
      </c>
      <c r="H222" s="11"/>
      <c r="I222" s="11"/>
      <c r="J222" s="11"/>
      <c r="K222" s="29"/>
      <c r="L222" s="116" t="str">
        <f>IF('(1)'!$S169&lt;&gt;0,'(1)'!$S169,"")</f>
        <v/>
      </c>
      <c r="M222" s="116">
        <f>IF('(2)'!$S169&lt;&gt;0,'(2)'!$S169,"")</f>
        <v>5</v>
      </c>
      <c r="N222" s="116" t="str">
        <f>IF('(3)'!$S169&lt;&gt;0,'(3)'!$S169,"")</f>
        <v/>
      </c>
      <c r="O222" s="116" t="str">
        <f>IF('(4)'!$S169&lt;&gt;0,'(4)'!$S169,"")</f>
        <v/>
      </c>
      <c r="P222" s="116" t="str">
        <f>IF('(5)'!$S169&lt;&gt;0,'(5)'!$S169,"")</f>
        <v/>
      </c>
      <c r="Q222" s="116" t="str">
        <f>IF('(6)'!$S169&lt;&gt;0,'(6)'!$S169,"")</f>
        <v/>
      </c>
      <c r="R222" s="185" t="str">
        <f>IF('(7)'!$S169&lt;&gt;0,'(7)'!$S169,"")</f>
        <v/>
      </c>
      <c r="S222" s="116" t="str">
        <f>IF('(8)'!$S169&lt;&gt;0,'(8)'!$S169,"")</f>
        <v/>
      </c>
      <c r="T222" s="116" t="str">
        <f>IF('(9)'!$S169&lt;&gt;0,'(9)'!$S169,"")</f>
        <v/>
      </c>
      <c r="U222" s="116" t="str">
        <f>IF('(10)'!$S169&lt;&gt;0,'(10)'!$S169,"")</f>
        <v/>
      </c>
      <c r="V222" s="116" t="str">
        <f>IF('(11)'!$S169&lt;&gt;0,'(11)'!$S169,"")</f>
        <v/>
      </c>
      <c r="W222" s="116" t="str">
        <f>IF('(12)'!$S169&lt;&gt;0,'(12)'!$S169,"")</f>
        <v/>
      </c>
      <c r="X222" s="116" t="str">
        <f>IF('(13)'!$S169&lt;&gt;0,'(13)'!$S169,"")</f>
        <v/>
      </c>
      <c r="Y222" s="116" t="str">
        <f>IF('(14)'!$S169&lt;&gt;0,'(14)'!$S169,"")</f>
        <v/>
      </c>
      <c r="Z222" s="116" t="str">
        <f>IF('(15)'!$S169&lt;&gt;0,'(15)'!$S169,"")</f>
        <v/>
      </c>
      <c r="AA222" s="116" t="str">
        <f>IF('(16)'!$S169&lt;&gt;0,'(16)'!$S169,"")</f>
        <v/>
      </c>
      <c r="AB222" s="116" t="str">
        <f>IF('(17)'!$S169&lt;&gt;0,'(17)'!$S169,"")</f>
        <v/>
      </c>
      <c r="AC222" s="116" t="str">
        <f>IF('(18)'!$S169&lt;&gt;0,'(18)'!$S169,"")</f>
        <v/>
      </c>
      <c r="AD222" s="116" t="str">
        <f>IF('(19)'!$S169&lt;&gt;0,'(19)'!$S169,"")</f>
        <v/>
      </c>
      <c r="AE222" s="116" t="str">
        <f>IF('(20)'!$S169&lt;&gt;0,'(20)'!$S169,"")</f>
        <v/>
      </c>
      <c r="AG222" s="1">
        <f>IF(SUM(L222:AE222)=0,"",AVERAGEIF(L222:AE222,"&gt;0"))</f>
        <v>5</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0.58333333333333337</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3.5</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3.5</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IF('(1)'!$S173&lt;&gt;0,'(1)'!$S173,"")</f>
        <v/>
      </c>
      <c r="M226" s="116" t="str">
        <f>IF('(2)'!$S173&lt;&gt;0,'(2)'!$S173,"")</f>
        <v/>
      </c>
      <c r="N226" s="116" t="str">
        <f>IF('(3)'!$S173&lt;&gt;0,'(3)'!$S173,"")</f>
        <v/>
      </c>
      <c r="O226" s="116" t="str">
        <f>IF('(4)'!$S173&lt;&gt;0,'(4)'!$S173,"")</f>
        <v/>
      </c>
      <c r="P226" s="116" t="str">
        <f>IF('(5)'!$S173&lt;&gt;0,'(5)'!$S173,"")</f>
        <v/>
      </c>
      <c r="Q226" s="116" t="str">
        <f>IF('(6)'!$S173&lt;&gt;0,'(6)'!$S173,"")</f>
        <v/>
      </c>
      <c r="R226" s="116" t="str">
        <f>IF('(7)'!$S173&lt;&gt;0,'(7)'!$S173,"")</f>
        <v/>
      </c>
      <c r="S226" s="116" t="str">
        <f>IF('(8)'!$S173&lt;&gt;0,'(8)'!$S173,"")</f>
        <v/>
      </c>
      <c r="T226" s="116" t="str">
        <f>IF('(9)'!$S173&lt;&gt;0,'(9)'!$S173,"")</f>
        <v/>
      </c>
      <c r="U226" s="116" t="str">
        <f>IF('(10)'!$S173&lt;&gt;0,'(10)'!$S173,"")</f>
        <v/>
      </c>
      <c r="V226" s="116" t="str">
        <f>IF('(11)'!$S173&lt;&gt;0,'(11)'!$S173,"")</f>
        <v/>
      </c>
      <c r="W226" s="116" t="str">
        <f>IF('(12)'!$S173&lt;&gt;0,'(12)'!$S173,"")</f>
        <v/>
      </c>
      <c r="X226" s="116" t="str">
        <f>IF('(13)'!$S173&lt;&gt;0,'(13)'!$S173,"")</f>
        <v/>
      </c>
      <c r="Y226" s="116" t="str">
        <f>IF('(14)'!$S173&lt;&gt;0,'(14)'!$S173,"")</f>
        <v/>
      </c>
      <c r="Z226" s="116" t="str">
        <f>IF('(15)'!$S173&lt;&gt;0,'(15)'!$S173,"")</f>
        <v/>
      </c>
      <c r="AA226" s="116" t="str">
        <f>IF('(16)'!$S173&lt;&gt;0,'(16)'!$S173,"")</f>
        <v/>
      </c>
      <c r="AB226" s="116" t="str">
        <f>IF('(17)'!$S173&lt;&gt;0,'(17)'!$S173,"")</f>
        <v/>
      </c>
      <c r="AC226" s="116" t="str">
        <f>IF('(18)'!$S173&lt;&gt;0,'(18)'!$S173,"")</f>
        <v/>
      </c>
      <c r="AD226" s="116" t="str">
        <f>IF('(19)'!$S173&lt;&gt;0,'(19)'!$S173,"")</f>
        <v/>
      </c>
      <c r="AE226" s="116" t="str">
        <f>IF('(20)'!$S173&lt;&gt;0,'(20)'!$S173,"")</f>
        <v/>
      </c>
      <c r="AG226" s="1" t="str">
        <f>IF(SUM(L226:AE226)=0,"",AVERAGEIF(L226:AE226,"&gt;0"))</f>
        <v/>
      </c>
      <c r="AH226" s="1"/>
    </row>
    <row r="227" spans="1:34" ht="16.5">
      <c r="A227" s="1"/>
      <c r="B227" s="26">
        <f t="shared" si="37"/>
        <v>0.83333333333333326</v>
      </c>
      <c r="C227" s="789" t="str">
        <f>REPT("|",AG227*14)</f>
        <v>||||||||||||||||||||||||||||||||||||||||||||||||||||||||||||||||||||||</v>
      </c>
      <c r="D227" s="790"/>
      <c r="F227" s="8" t="s">
        <v>207</v>
      </c>
      <c r="G227" s="13" t="s">
        <v>349</v>
      </c>
      <c r="H227" s="11"/>
      <c r="I227" s="11"/>
      <c r="J227" s="11"/>
      <c r="K227" s="29"/>
      <c r="L227" s="116" t="str">
        <f>IF('(1)'!$S174&lt;&gt;0,'(1)'!$S174,"")</f>
        <v/>
      </c>
      <c r="M227" s="116">
        <f>IF('(2)'!$S174&lt;&gt;0,'(2)'!$S174,"")</f>
        <v>5</v>
      </c>
      <c r="N227" s="116" t="str">
        <f>IF('(3)'!$S174&lt;&gt;0,'(3)'!$S174,"")</f>
        <v/>
      </c>
      <c r="O227" s="116" t="str">
        <f>IF('(4)'!$S174&lt;&gt;0,'(4)'!$S174,"")</f>
        <v/>
      </c>
      <c r="P227" s="116" t="str">
        <f>IF('(5)'!$S174&lt;&gt;0,'(5)'!$S174,"")</f>
        <v/>
      </c>
      <c r="Q227" s="116" t="str">
        <f>IF('(6)'!$S174&lt;&gt;0,'(6)'!$S174,"")</f>
        <v/>
      </c>
      <c r="R227" s="116" t="str">
        <f>IF('(7)'!$S174&lt;&gt;0,'(7)'!$S174,"")</f>
        <v/>
      </c>
      <c r="S227" s="116" t="str">
        <f>IF('(8)'!$S174&lt;&gt;0,'(8)'!$S174,"")</f>
        <v/>
      </c>
      <c r="T227" s="116" t="str">
        <f>IF('(9)'!$S174&lt;&gt;0,'(9)'!$S174,"")</f>
        <v/>
      </c>
      <c r="U227" s="116" t="str">
        <f>IF('(10)'!$S174&lt;&gt;0,'(10)'!$S174,"")</f>
        <v/>
      </c>
      <c r="V227" s="116" t="str">
        <f>IF('(11)'!$S174&lt;&gt;0,'(11)'!$S174,"")</f>
        <v/>
      </c>
      <c r="W227" s="116" t="str">
        <f>IF('(12)'!$S174&lt;&gt;0,'(12)'!$S174,"")</f>
        <v/>
      </c>
      <c r="X227" s="116" t="str">
        <f>IF('(13)'!$S174&lt;&gt;0,'(13)'!$S174,"")</f>
        <v/>
      </c>
      <c r="Y227" s="116" t="str">
        <f>IF('(14)'!$S174&lt;&gt;0,'(14)'!$S174,"")</f>
        <v/>
      </c>
      <c r="Z227" s="116" t="str">
        <f>IF('(15)'!$S174&lt;&gt;0,'(15)'!$S174,"")</f>
        <v/>
      </c>
      <c r="AA227" s="116" t="str">
        <f>IF('(16)'!$S174&lt;&gt;0,'(16)'!$S174,"")</f>
        <v/>
      </c>
      <c r="AB227" s="116" t="str">
        <f>IF('(17)'!$S174&lt;&gt;0,'(17)'!$S174,"")</f>
        <v/>
      </c>
      <c r="AC227" s="116" t="str">
        <f>IF('(18)'!$S174&lt;&gt;0,'(18)'!$S174,"")</f>
        <v/>
      </c>
      <c r="AD227" s="116" t="str">
        <f>IF('(19)'!$S174&lt;&gt;0,'(19)'!$S174,"")</f>
        <v/>
      </c>
      <c r="AE227" s="116" t="str">
        <f>IF('(20)'!$S174&lt;&gt;0,'(20)'!$S174,"")</f>
        <v/>
      </c>
      <c r="AG227" s="1">
        <f>IF(SUM(L227:AE227)=0,"",AVERAGEIF(L227:AE227,"&gt;0"))</f>
        <v>5</v>
      </c>
      <c r="AH227" s="1"/>
    </row>
    <row r="228" spans="1:34" ht="16.5">
      <c r="A228" s="1"/>
      <c r="B228" s="26">
        <f t="shared" si="37"/>
        <v>0.33333333333333331</v>
      </c>
      <c r="C228" s="789" t="str">
        <f>REPT("|",AG228*14)</f>
        <v>||||||||||||||||||||||||||||</v>
      </c>
      <c r="D228" s="790"/>
      <c r="F228" s="8" t="s">
        <v>208</v>
      </c>
      <c r="G228" s="13" t="s">
        <v>350</v>
      </c>
      <c r="H228" s="11"/>
      <c r="I228" s="11"/>
      <c r="J228" s="11"/>
      <c r="K228" s="29"/>
      <c r="L228" s="116" t="str">
        <f>IF('(1)'!$S175&lt;&gt;0,'(1)'!$S175,"")</f>
        <v/>
      </c>
      <c r="M228" s="116">
        <f>IF('(2)'!$S175&lt;&gt;0,'(2)'!$S175,"")</f>
        <v>2</v>
      </c>
      <c r="N228" s="116" t="str">
        <f>IF('(3)'!$S175&lt;&gt;0,'(3)'!$S175,"")</f>
        <v/>
      </c>
      <c r="O228" s="116" t="str">
        <f>IF('(4)'!$S175&lt;&gt;0,'(4)'!$S175,"")</f>
        <v/>
      </c>
      <c r="P228" s="116" t="str">
        <f>IF('(5)'!$S175&lt;&gt;0,'(5)'!$S175,"")</f>
        <v/>
      </c>
      <c r="Q228" s="116" t="str">
        <f>IF('(6)'!$S175&lt;&gt;0,'(6)'!$S175,"")</f>
        <v/>
      </c>
      <c r="R228" s="116" t="str">
        <f>IF('(7)'!$S175&lt;&gt;0,'(7)'!$S175,"")</f>
        <v/>
      </c>
      <c r="S228" s="116" t="str">
        <f>IF('(8)'!$S175&lt;&gt;0,'(8)'!$S175,"")</f>
        <v/>
      </c>
      <c r="T228" s="116" t="str">
        <f>IF('(9)'!$S175&lt;&gt;0,'(9)'!$S175,"")</f>
        <v/>
      </c>
      <c r="U228" s="116" t="str">
        <f>IF('(10)'!$S175&lt;&gt;0,'(10)'!$S175,"")</f>
        <v/>
      </c>
      <c r="V228" s="116" t="str">
        <f>IF('(11)'!$S175&lt;&gt;0,'(11)'!$S175,"")</f>
        <v/>
      </c>
      <c r="W228" s="116" t="str">
        <f>IF('(12)'!$S175&lt;&gt;0,'(12)'!$S175,"")</f>
        <v/>
      </c>
      <c r="X228" s="116" t="str">
        <f>IF('(13)'!$S175&lt;&gt;0,'(13)'!$S175,"")</f>
        <v/>
      </c>
      <c r="Y228" s="116" t="str">
        <f>IF('(14)'!$S175&lt;&gt;0,'(14)'!$S175,"")</f>
        <v/>
      </c>
      <c r="Z228" s="116" t="str">
        <f>IF('(15)'!$S175&lt;&gt;0,'(15)'!$S175,"")</f>
        <v/>
      </c>
      <c r="AA228" s="116" t="str">
        <f>IF('(16)'!$S175&lt;&gt;0,'(16)'!$S175,"")</f>
        <v/>
      </c>
      <c r="AB228" s="116" t="str">
        <f>IF('(17)'!$S175&lt;&gt;0,'(17)'!$S175,"")</f>
        <v/>
      </c>
      <c r="AC228" s="116" t="str">
        <f>IF('(18)'!$S175&lt;&gt;0,'(18)'!$S175,"")</f>
        <v/>
      </c>
      <c r="AD228" s="116" t="str">
        <f>IF('(19)'!$S175&lt;&gt;0,'(19)'!$S175,"")</f>
        <v/>
      </c>
      <c r="AE228" s="116" t="str">
        <f>IF('(20)'!$S175&lt;&gt;0,'(20)'!$S175,"")</f>
        <v/>
      </c>
      <c r="AG228" s="1">
        <f>IF(SUM(L228:AE228)=0,"",AVERAGEIF(L228:AE228,"&gt;0"))</f>
        <v>2</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IF('(1)'!$S179&lt;&gt;0,'(1)'!$S179,"")</f>
        <v/>
      </c>
      <c r="M232" s="116" t="str">
        <f>IF('(2)'!$S179&lt;&gt;0,'(2)'!$S179,"")</f>
        <v/>
      </c>
      <c r="N232" s="116" t="str">
        <f>IF('(3)'!$S179&lt;&gt;0,'(3)'!$S179,"")</f>
        <v/>
      </c>
      <c r="O232" s="116" t="str">
        <f>IF('(4)'!$S179&lt;&gt;0,'(4)'!$S179,"")</f>
        <v/>
      </c>
      <c r="P232" s="116" t="str">
        <f>IF('(5)'!$S179&lt;&gt;0,'(5)'!$S179,"")</f>
        <v/>
      </c>
      <c r="Q232" s="116" t="str">
        <f>IF('(6)'!$S179&lt;&gt;0,'(6)'!$S179,"")</f>
        <v/>
      </c>
      <c r="R232" s="116" t="str">
        <f>IF('(7)'!$S179&lt;&gt;0,'(7)'!$S179,"")</f>
        <v/>
      </c>
      <c r="S232" s="116" t="str">
        <f>IF('(8)'!$S179&lt;&gt;0,'(8)'!$S179,"")</f>
        <v/>
      </c>
      <c r="T232" s="116" t="str">
        <f>IF('(9)'!$S179&lt;&gt;0,'(9)'!$S179,"")</f>
        <v/>
      </c>
      <c r="U232" s="116" t="str">
        <f>IF('(10)'!$S179&lt;&gt;0,'(10)'!$S179,"")</f>
        <v/>
      </c>
      <c r="V232" s="116" t="str">
        <f>IF('(11)'!$S179&lt;&gt;0,'(11)'!$S179,"")</f>
        <v/>
      </c>
      <c r="W232" s="116" t="str">
        <f>IF('(12)'!$S179&lt;&gt;0,'(12)'!$S179,"")</f>
        <v/>
      </c>
      <c r="X232" s="116" t="str">
        <f>IF('(13)'!$S179&lt;&gt;0,'(13)'!$S179,"")</f>
        <v/>
      </c>
      <c r="Y232" s="116" t="str">
        <f>IF('(14)'!$S179&lt;&gt;0,'(14)'!$S179,"")</f>
        <v/>
      </c>
      <c r="Z232" s="116" t="str">
        <f>IF('(15)'!$S179&lt;&gt;0,'(15)'!$S179,"")</f>
        <v/>
      </c>
      <c r="AA232" s="116" t="str">
        <f>IF('(16)'!$S179&lt;&gt;0,'(16)'!$S179,"")</f>
        <v/>
      </c>
      <c r="AB232" s="116" t="str">
        <f>IF('(17)'!$S179&lt;&gt;0,'(17)'!$S179,"")</f>
        <v/>
      </c>
      <c r="AC232" s="116" t="str">
        <f>IF('(18)'!$S179&lt;&gt;0,'(18)'!$S179,"")</f>
        <v/>
      </c>
      <c r="AD232" s="116" t="str">
        <f>IF('(19)'!$S179&lt;&gt;0,'(19)'!$S179,"")</f>
        <v/>
      </c>
      <c r="AE232" s="116" t="str">
        <f>IF('(20)'!$S179&lt;&gt;0,'(20)'!$S179,"")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IF('(1)'!$S180&lt;&gt;0,'(1)'!$S180,"")</f>
        <v/>
      </c>
      <c r="M233" s="116" t="str">
        <f>IF('(2)'!$S180&lt;&gt;0,'(2)'!$S180,"")</f>
        <v/>
      </c>
      <c r="N233" s="116" t="str">
        <f>IF('(3)'!$S180&lt;&gt;0,'(3)'!$S180,"")</f>
        <v/>
      </c>
      <c r="O233" s="116" t="str">
        <f>IF('(4)'!$S180&lt;&gt;0,'(4)'!$S180,"")</f>
        <v/>
      </c>
      <c r="P233" s="116" t="str">
        <f>IF('(5)'!$S180&lt;&gt;0,'(5)'!$S180,"")</f>
        <v/>
      </c>
      <c r="Q233" s="116" t="str">
        <f>IF('(6)'!$S180&lt;&gt;0,'(6)'!$S180,"")</f>
        <v/>
      </c>
      <c r="R233" s="116" t="str">
        <f>IF('(7)'!$S180&lt;&gt;0,'(7)'!$S180,"")</f>
        <v/>
      </c>
      <c r="S233" s="116" t="str">
        <f>IF('(8)'!$S180&lt;&gt;0,'(8)'!$S180,"")</f>
        <v/>
      </c>
      <c r="T233" s="116" t="str">
        <f>IF('(9)'!$S180&lt;&gt;0,'(9)'!$S180,"")</f>
        <v/>
      </c>
      <c r="U233" s="116" t="str">
        <f>IF('(10)'!$S180&lt;&gt;0,'(10)'!$S180,"")</f>
        <v/>
      </c>
      <c r="V233" s="116" t="str">
        <f>IF('(11)'!$S180&lt;&gt;0,'(11)'!$S180,"")</f>
        <v/>
      </c>
      <c r="W233" s="116" t="str">
        <f>IF('(12)'!$S180&lt;&gt;0,'(12)'!$S180,"")</f>
        <v/>
      </c>
      <c r="X233" s="116" t="str">
        <f>IF('(13)'!$S180&lt;&gt;0,'(13)'!$S180,"")</f>
        <v/>
      </c>
      <c r="Y233" s="116" t="str">
        <f>IF('(14)'!$S180&lt;&gt;0,'(14)'!$S180,"")</f>
        <v/>
      </c>
      <c r="Z233" s="116" t="str">
        <f>IF('(15)'!$S180&lt;&gt;0,'(15)'!$S180,"")</f>
        <v/>
      </c>
      <c r="AA233" s="116" t="str">
        <f>IF('(16)'!$S180&lt;&gt;0,'(16)'!$S180,"")</f>
        <v/>
      </c>
      <c r="AB233" s="116" t="str">
        <f>IF('(17)'!$S180&lt;&gt;0,'(17)'!$S180,"")</f>
        <v/>
      </c>
      <c r="AC233" s="116" t="str">
        <f>IF('(18)'!$S180&lt;&gt;0,'(18)'!$S180,"")</f>
        <v/>
      </c>
      <c r="AD233" s="116" t="str">
        <f>IF('(19)'!$S180&lt;&gt;0,'(19)'!$S180,"")</f>
        <v/>
      </c>
      <c r="AE233" s="116" t="str">
        <f>IF('(20)'!$S180&lt;&gt;0,'(20)'!$S180,"")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IF('(1)'!$S181&lt;&gt;0,'(1)'!$S181,"")</f>
        <v/>
      </c>
      <c r="M234" s="116" t="str">
        <f>IF('(2)'!$S181&lt;&gt;0,'(2)'!$S181,"")</f>
        <v/>
      </c>
      <c r="N234" s="116" t="str">
        <f>IF('(3)'!$S181&lt;&gt;0,'(3)'!$S181,"")</f>
        <v/>
      </c>
      <c r="O234" s="116" t="str">
        <f>IF('(4)'!$S181&lt;&gt;0,'(4)'!$S181,"")</f>
        <v/>
      </c>
      <c r="P234" s="116" t="str">
        <f>IF('(5)'!$S181&lt;&gt;0,'(5)'!$S181,"")</f>
        <v/>
      </c>
      <c r="Q234" s="116" t="str">
        <f>IF('(6)'!$S181&lt;&gt;0,'(6)'!$S181,"")</f>
        <v/>
      </c>
      <c r="R234" s="116" t="str">
        <f>IF('(7)'!$S181&lt;&gt;0,'(7)'!$S181,"")</f>
        <v/>
      </c>
      <c r="S234" s="116" t="str">
        <f>IF('(8)'!$S181&lt;&gt;0,'(8)'!$S181,"")</f>
        <v/>
      </c>
      <c r="T234" s="116" t="str">
        <f>IF('(9)'!$S181&lt;&gt;0,'(9)'!$S181,"")</f>
        <v/>
      </c>
      <c r="U234" s="116" t="str">
        <f>IF('(10)'!$S181&lt;&gt;0,'(10)'!$S181,"")</f>
        <v/>
      </c>
      <c r="V234" s="116" t="str">
        <f>IF('(11)'!$S181&lt;&gt;0,'(11)'!$S181,"")</f>
        <v/>
      </c>
      <c r="W234" s="116" t="str">
        <f>IF('(12)'!$S181&lt;&gt;0,'(12)'!$S181,"")</f>
        <v/>
      </c>
      <c r="X234" s="116" t="str">
        <f>IF('(13)'!$S181&lt;&gt;0,'(13)'!$S181,"")</f>
        <v/>
      </c>
      <c r="Y234" s="116" t="str">
        <f>IF('(14)'!$S181&lt;&gt;0,'(14)'!$S181,"")</f>
        <v/>
      </c>
      <c r="Z234" s="116" t="str">
        <f>IF('(15)'!$S181&lt;&gt;0,'(15)'!$S181,"")</f>
        <v/>
      </c>
      <c r="AA234" s="116" t="str">
        <f>IF('(16)'!$S181&lt;&gt;0,'(16)'!$S181,"")</f>
        <v/>
      </c>
      <c r="AB234" s="116" t="str">
        <f>IF('(17)'!$S181&lt;&gt;0,'(17)'!$S181,"")</f>
        <v/>
      </c>
      <c r="AC234" s="116" t="str">
        <f>IF('(18)'!$S181&lt;&gt;0,'(18)'!$S181,"")</f>
        <v/>
      </c>
      <c r="AD234" s="116" t="str">
        <f>IF('(19)'!$S181&lt;&gt;0,'(19)'!$S181,"")</f>
        <v/>
      </c>
      <c r="AE234" s="116" t="str">
        <f>IF('(20)'!$S181&lt;&gt;0,'(20)'!$S181,"")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IF('(1)'!$S182&lt;&gt;0,'(1)'!$S182,"")</f>
        <v/>
      </c>
      <c r="M235" s="116" t="str">
        <f>IF('(2)'!$S182&lt;&gt;0,'(2)'!$S182,"")</f>
        <v/>
      </c>
      <c r="N235" s="116" t="str">
        <f>IF('(3)'!$S182&lt;&gt;0,'(3)'!$S182,"")</f>
        <v/>
      </c>
      <c r="O235" s="116" t="str">
        <f>IF('(4)'!$S182&lt;&gt;0,'(4)'!$S182,"")</f>
        <v/>
      </c>
      <c r="P235" s="116" t="str">
        <f>IF('(5)'!$S182&lt;&gt;0,'(5)'!$S182,"")</f>
        <v/>
      </c>
      <c r="Q235" s="116" t="str">
        <f>IF('(6)'!$S182&lt;&gt;0,'(6)'!$S182,"")</f>
        <v/>
      </c>
      <c r="R235" s="116" t="str">
        <f>IF('(7)'!$S182&lt;&gt;0,'(7)'!$S182,"")</f>
        <v/>
      </c>
      <c r="S235" s="116" t="str">
        <f>IF('(8)'!$S182&lt;&gt;0,'(8)'!$S182,"")</f>
        <v/>
      </c>
      <c r="T235" s="116" t="str">
        <f>IF('(9)'!$S182&lt;&gt;0,'(9)'!$S182,"")</f>
        <v/>
      </c>
      <c r="U235" s="116" t="str">
        <f>IF('(10)'!$S182&lt;&gt;0,'(10)'!$S182,"")</f>
        <v/>
      </c>
      <c r="V235" s="116" t="str">
        <f>IF('(11)'!$S182&lt;&gt;0,'(11)'!$S182,"")</f>
        <v/>
      </c>
      <c r="W235" s="116" t="str">
        <f>IF('(12)'!$S182&lt;&gt;0,'(12)'!$S182,"")</f>
        <v/>
      </c>
      <c r="X235" s="116" t="str">
        <f>IF('(13)'!$S182&lt;&gt;0,'(13)'!$S182,"")</f>
        <v/>
      </c>
      <c r="Y235" s="116" t="str">
        <f>IF('(14)'!$S182&lt;&gt;0,'(14)'!$S182,"")</f>
        <v/>
      </c>
      <c r="Z235" s="116" t="str">
        <f>IF('(15)'!$S182&lt;&gt;0,'(15)'!$S182,"")</f>
        <v/>
      </c>
      <c r="AA235" s="116" t="str">
        <f>IF('(16)'!$S182&lt;&gt;0,'(16)'!$S182,"")</f>
        <v/>
      </c>
      <c r="AB235" s="116" t="str">
        <f>IF('(17)'!$S182&lt;&gt;0,'(17)'!$S182,"")</f>
        <v/>
      </c>
      <c r="AC235" s="116" t="str">
        <f>IF('(18)'!$S182&lt;&gt;0,'(18)'!$S182,"")</f>
        <v/>
      </c>
      <c r="AD235" s="116" t="str">
        <f>IF('(19)'!$S182&lt;&gt;0,'(19)'!$S182,"")</f>
        <v/>
      </c>
      <c r="AE235" s="116" t="str">
        <f>IF('(20)'!$S182&lt;&gt;0,'(20)'!$S182,"")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IF('(1)'!$S183&lt;&gt;0,'(1)'!$S183,"")</f>
        <v/>
      </c>
      <c r="M236" s="116" t="str">
        <f>IF('(2)'!$S183&lt;&gt;0,'(2)'!$S183,"")</f>
        <v/>
      </c>
      <c r="N236" s="116" t="str">
        <f>IF('(3)'!$S183&lt;&gt;0,'(3)'!$S183,"")</f>
        <v/>
      </c>
      <c r="O236" s="116" t="str">
        <f>IF('(4)'!$S183&lt;&gt;0,'(4)'!$S183,"")</f>
        <v/>
      </c>
      <c r="P236" s="116" t="str">
        <f>IF('(5)'!$S183&lt;&gt;0,'(5)'!$S183,"")</f>
        <v/>
      </c>
      <c r="Q236" s="116" t="str">
        <f>IF('(6)'!$S183&lt;&gt;0,'(6)'!$S183,"")</f>
        <v/>
      </c>
      <c r="R236" s="116" t="str">
        <f>IF('(7)'!$S183&lt;&gt;0,'(7)'!$S183,"")</f>
        <v/>
      </c>
      <c r="S236" s="116" t="str">
        <f>IF('(8)'!$S183&lt;&gt;0,'(8)'!$S183,"")</f>
        <v/>
      </c>
      <c r="T236" s="116" t="str">
        <f>IF('(9)'!$S183&lt;&gt;0,'(9)'!$S183,"")</f>
        <v/>
      </c>
      <c r="U236" s="116" t="str">
        <f>IF('(10)'!$S183&lt;&gt;0,'(10)'!$S183,"")</f>
        <v/>
      </c>
      <c r="V236" s="116" t="str">
        <f>IF('(11)'!$S183&lt;&gt;0,'(11)'!$S183,"")</f>
        <v/>
      </c>
      <c r="W236" s="116" t="str">
        <f>IF('(12)'!$S183&lt;&gt;0,'(12)'!$S183,"")</f>
        <v/>
      </c>
      <c r="X236" s="116" t="str">
        <f>IF('(13)'!$S183&lt;&gt;0,'(13)'!$S183,"")</f>
        <v/>
      </c>
      <c r="Y236" s="116" t="str">
        <f>IF('(14)'!$S183&lt;&gt;0,'(14)'!$S183,"")</f>
        <v/>
      </c>
      <c r="Z236" s="116" t="str">
        <f>IF('(15)'!$S183&lt;&gt;0,'(15)'!$S183,"")</f>
        <v/>
      </c>
      <c r="AA236" s="116" t="str">
        <f>IF('(16)'!$S183&lt;&gt;0,'(16)'!$S183,"")</f>
        <v/>
      </c>
      <c r="AB236" s="116" t="str">
        <f>IF('(17)'!$S183&lt;&gt;0,'(17)'!$S183,"")</f>
        <v/>
      </c>
      <c r="AC236" s="116" t="str">
        <f>IF('(18)'!$S183&lt;&gt;0,'(18)'!$S183,"")</f>
        <v/>
      </c>
      <c r="AD236" s="116" t="str">
        <f>IF('(19)'!$S183&lt;&gt;0,'(19)'!$S183,"")</f>
        <v/>
      </c>
      <c r="AE236" s="116" t="str">
        <f>IF('(20)'!$S183&lt;&gt;0,'(20)'!$S183,"")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0.83333333333333326</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5</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5</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IF('(1)'!$S187&lt;&gt;0,'(1)'!$S187,"")</f>
        <v/>
      </c>
      <c r="M240" s="116" t="str">
        <f>IF('(2)'!$S187&lt;&gt;0,'(2)'!$S187,"")</f>
        <v/>
      </c>
      <c r="N240" s="116" t="str">
        <f>IF('(3)'!$S187&lt;&gt;0,'(3)'!$S187,"")</f>
        <v/>
      </c>
      <c r="O240" s="116" t="str">
        <f>IF('(4)'!$S187&lt;&gt;0,'(4)'!$S187,"")</f>
        <v/>
      </c>
      <c r="P240" s="116" t="str">
        <f>IF('(5)'!$S187&lt;&gt;0,'(5)'!$S187,"")</f>
        <v/>
      </c>
      <c r="Q240" s="116" t="str">
        <f>IF('(6)'!$S187&lt;&gt;0,'(6)'!$S187,"")</f>
        <v/>
      </c>
      <c r="R240" s="116" t="str">
        <f>IF('(7)'!$S187&lt;&gt;0,'(7)'!$S187,"")</f>
        <v/>
      </c>
      <c r="S240" s="116" t="str">
        <f>IF('(8)'!$S187&lt;&gt;0,'(8)'!$S187,"")</f>
        <v/>
      </c>
      <c r="T240" s="116" t="str">
        <f>IF('(9)'!$S187&lt;&gt;0,'(9)'!$S187,"")</f>
        <v/>
      </c>
      <c r="U240" s="116" t="str">
        <f>IF('(10)'!$S187&lt;&gt;0,'(10)'!$S187,"")</f>
        <v/>
      </c>
      <c r="V240" s="116" t="str">
        <f>IF('(11)'!$S187&lt;&gt;0,'(11)'!$S187,"")</f>
        <v/>
      </c>
      <c r="W240" s="116" t="str">
        <f>IF('(12)'!$S187&lt;&gt;0,'(12)'!$S187,"")</f>
        <v/>
      </c>
      <c r="X240" s="116" t="str">
        <f>IF('(13)'!$S187&lt;&gt;0,'(13)'!$S187,"")</f>
        <v/>
      </c>
      <c r="Y240" s="116" t="str">
        <f>IF('(14)'!$S187&lt;&gt;0,'(14)'!$S187,"")</f>
        <v/>
      </c>
      <c r="Z240" s="116" t="str">
        <f>IF('(15)'!$S187&lt;&gt;0,'(15)'!$S187,"")</f>
        <v/>
      </c>
      <c r="AA240" s="116" t="str">
        <f>IF('(16)'!$S187&lt;&gt;0,'(16)'!$S187,"")</f>
        <v/>
      </c>
      <c r="AB240" s="116" t="str">
        <f>IF('(17)'!$S187&lt;&gt;0,'(17)'!$S187,"")</f>
        <v/>
      </c>
      <c r="AC240" s="116" t="str">
        <f>IF('(18)'!$S187&lt;&gt;0,'(18)'!$S187,"")</f>
        <v/>
      </c>
      <c r="AD240" s="116" t="str">
        <f>IF('(19)'!$S187&lt;&gt;0,'(19)'!$S187,"")</f>
        <v/>
      </c>
      <c r="AE240" s="116" t="str">
        <f>IF('(20)'!$S187&lt;&gt;0,'(20)'!$S187,"")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IF('(1)'!$S188&lt;&gt;0,'(1)'!$S188,"")</f>
        <v/>
      </c>
      <c r="M241" s="116" t="str">
        <f>IF('(2)'!$S188&lt;&gt;0,'(2)'!$S188,"")</f>
        <v/>
      </c>
      <c r="N241" s="116" t="str">
        <f>IF('(3)'!$S188&lt;&gt;0,'(3)'!$S188,"")</f>
        <v/>
      </c>
      <c r="O241" s="116" t="str">
        <f>IF('(4)'!$S188&lt;&gt;0,'(4)'!$S188,"")</f>
        <v/>
      </c>
      <c r="P241" s="116" t="str">
        <f>IF('(5)'!$S188&lt;&gt;0,'(5)'!$S188,"")</f>
        <v/>
      </c>
      <c r="Q241" s="116" t="str">
        <f>IF('(6)'!$S188&lt;&gt;0,'(6)'!$S188,"")</f>
        <v/>
      </c>
      <c r="R241" s="116" t="str">
        <f>IF('(7)'!$S188&lt;&gt;0,'(7)'!$S188,"")</f>
        <v/>
      </c>
      <c r="S241" s="116" t="str">
        <f>IF('(8)'!$S188&lt;&gt;0,'(8)'!$S188,"")</f>
        <v/>
      </c>
      <c r="T241" s="116" t="str">
        <f>IF('(9)'!$S188&lt;&gt;0,'(9)'!$S188,"")</f>
        <v/>
      </c>
      <c r="U241" s="116" t="str">
        <f>IF('(10)'!$S188&lt;&gt;0,'(10)'!$S188,"")</f>
        <v/>
      </c>
      <c r="V241" s="116" t="str">
        <f>IF('(11)'!$S188&lt;&gt;0,'(11)'!$S188,"")</f>
        <v/>
      </c>
      <c r="W241" s="116" t="str">
        <f>IF('(12)'!$S188&lt;&gt;0,'(12)'!$S188,"")</f>
        <v/>
      </c>
      <c r="X241" s="116" t="str">
        <f>IF('(13)'!$S188&lt;&gt;0,'(13)'!$S188,"")</f>
        <v/>
      </c>
      <c r="Y241" s="116" t="str">
        <f>IF('(14)'!$S188&lt;&gt;0,'(14)'!$S188,"")</f>
        <v/>
      </c>
      <c r="Z241" s="116" t="str">
        <f>IF('(15)'!$S188&lt;&gt;0,'(15)'!$S188,"")</f>
        <v/>
      </c>
      <c r="AA241" s="116" t="str">
        <f>IF('(16)'!$S188&lt;&gt;0,'(16)'!$S188,"")</f>
        <v/>
      </c>
      <c r="AB241" s="116" t="str">
        <f>IF('(17)'!$S188&lt;&gt;0,'(17)'!$S188,"")</f>
        <v/>
      </c>
      <c r="AC241" s="116" t="str">
        <f>IF('(18)'!$S188&lt;&gt;0,'(18)'!$S188,"")</f>
        <v/>
      </c>
      <c r="AD241" s="116" t="str">
        <f>IF('(19)'!$S188&lt;&gt;0,'(19)'!$S188,"")</f>
        <v/>
      </c>
      <c r="AE241" s="116" t="str">
        <f>IF('(20)'!$S188&lt;&gt;0,'(20)'!$S188,"")</f>
        <v/>
      </c>
      <c r="AG241" s="1" t="str">
        <f>IF(SUM(L241:AE241)=0,"",AVERAGEIF(L241:AE241,"&gt;0"))</f>
        <v/>
      </c>
      <c r="AH241" s="1"/>
    </row>
    <row r="242" spans="1:34" ht="16.5">
      <c r="A242" s="1"/>
      <c r="B242" s="26">
        <f t="shared" si="37"/>
        <v>0.83333333333333326</v>
      </c>
      <c r="C242" s="789" t="str">
        <f>REPT("|",AG242*14)</f>
        <v>||||||||||||||||||||||||||||||||||||||||||||||||||||||||||||||||||||||</v>
      </c>
      <c r="D242" s="790"/>
      <c r="F242" s="8" t="s">
        <v>218</v>
      </c>
      <c r="G242" s="13" t="s">
        <v>358</v>
      </c>
      <c r="H242" s="11"/>
      <c r="I242" s="11"/>
      <c r="J242" s="11"/>
      <c r="K242" s="29"/>
      <c r="L242" s="116" t="str">
        <f>IF('(1)'!$S189&lt;&gt;0,'(1)'!$S189,"")</f>
        <v/>
      </c>
      <c r="M242" s="116">
        <f>IF('(2)'!$S189&lt;&gt;0,'(2)'!$S189,"")</f>
        <v>5</v>
      </c>
      <c r="N242" s="116" t="str">
        <f>IF('(3)'!$S189&lt;&gt;0,'(3)'!$S189,"")</f>
        <v/>
      </c>
      <c r="O242" s="116" t="str">
        <f>IF('(4)'!$S189&lt;&gt;0,'(4)'!$S189,"")</f>
        <v/>
      </c>
      <c r="P242" s="116" t="str">
        <f>IF('(5)'!$S189&lt;&gt;0,'(5)'!$S189,"")</f>
        <v/>
      </c>
      <c r="Q242" s="116" t="str">
        <f>IF('(6)'!$S189&lt;&gt;0,'(6)'!$S189,"")</f>
        <v/>
      </c>
      <c r="R242" s="116" t="str">
        <f>IF('(7)'!$S189&lt;&gt;0,'(7)'!$S189,"")</f>
        <v/>
      </c>
      <c r="S242" s="116" t="str">
        <f>IF('(8)'!$S189&lt;&gt;0,'(8)'!$S189,"")</f>
        <v/>
      </c>
      <c r="T242" s="116" t="str">
        <f>IF('(9)'!$S189&lt;&gt;0,'(9)'!$S189,"")</f>
        <v/>
      </c>
      <c r="U242" s="116" t="str">
        <f>IF('(10)'!$S189&lt;&gt;0,'(10)'!$S189,"")</f>
        <v/>
      </c>
      <c r="V242" s="116" t="str">
        <f>IF('(11)'!$S189&lt;&gt;0,'(11)'!$S189,"")</f>
        <v/>
      </c>
      <c r="W242" s="116" t="str">
        <f>IF('(12)'!$S189&lt;&gt;0,'(12)'!$S189,"")</f>
        <v/>
      </c>
      <c r="X242" s="116" t="str">
        <f>IF('(13)'!$S189&lt;&gt;0,'(13)'!$S189,"")</f>
        <v/>
      </c>
      <c r="Y242" s="116" t="str">
        <f>IF('(14)'!$S189&lt;&gt;0,'(14)'!$S189,"")</f>
        <v/>
      </c>
      <c r="Z242" s="116" t="str">
        <f>IF('(15)'!$S189&lt;&gt;0,'(15)'!$S189,"")</f>
        <v/>
      </c>
      <c r="AA242" s="116" t="str">
        <f>IF('(16)'!$S189&lt;&gt;0,'(16)'!$S189,"")</f>
        <v/>
      </c>
      <c r="AB242" s="116" t="str">
        <f>IF('(17)'!$S189&lt;&gt;0,'(17)'!$S189,"")</f>
        <v/>
      </c>
      <c r="AC242" s="116" t="str">
        <f>IF('(18)'!$S189&lt;&gt;0,'(18)'!$S189,"")</f>
        <v/>
      </c>
      <c r="AD242" s="116" t="str">
        <f>IF('(19)'!$S189&lt;&gt;0,'(19)'!$S189,"")</f>
        <v/>
      </c>
      <c r="AE242" s="116" t="str">
        <f>IF('(20)'!$S189&lt;&gt;0,'(20)'!$S189,"")</f>
        <v/>
      </c>
      <c r="AG242" s="1">
        <f>IF(SUM(L242:AE242)=0,"",AVERAGEIF(L242:AE242,"&gt;0"))</f>
        <v>5</v>
      </c>
      <c r="AH242" s="1"/>
    </row>
    <row r="243" spans="1:34" ht="16.5">
      <c r="A243" s="1"/>
      <c r="B243" s="26" t="e">
        <f t="shared" si="37"/>
        <v>#VALUE!</v>
      </c>
      <c r="C243" s="789" t="e">
        <f>REPT("|",AG243*14)</f>
        <v>#VALUE!</v>
      </c>
      <c r="D243" s="790"/>
      <c r="F243" s="8" t="s">
        <v>219</v>
      </c>
      <c r="G243" s="13" t="s">
        <v>359</v>
      </c>
      <c r="H243" s="11"/>
      <c r="I243" s="11"/>
      <c r="J243" s="11"/>
      <c r="K243" s="29"/>
      <c r="L243" s="116" t="str">
        <f>IF('(1)'!$S190&lt;&gt;0,'(1)'!$S190,"")</f>
        <v/>
      </c>
      <c r="M243" s="116" t="str">
        <f>IF('(2)'!$S190&lt;&gt;0,'(2)'!$S190,"")</f>
        <v/>
      </c>
      <c r="N243" s="116" t="str">
        <f>IF('(3)'!$S190&lt;&gt;0,'(3)'!$S190,"")</f>
        <v/>
      </c>
      <c r="O243" s="116" t="str">
        <f>IF('(4)'!$S190&lt;&gt;0,'(4)'!$S190,"")</f>
        <v/>
      </c>
      <c r="P243" s="116" t="str">
        <f>IF('(5)'!$S190&lt;&gt;0,'(5)'!$S190,"")</f>
        <v/>
      </c>
      <c r="Q243" s="116" t="str">
        <f>IF('(6)'!$S190&lt;&gt;0,'(6)'!$S190,"")</f>
        <v/>
      </c>
      <c r="R243" s="116" t="str">
        <f>IF('(7)'!$S190&lt;&gt;0,'(7)'!$S190,"")</f>
        <v/>
      </c>
      <c r="S243" s="116" t="str">
        <f>IF('(8)'!$S190&lt;&gt;0,'(8)'!$S190,"")</f>
        <v/>
      </c>
      <c r="T243" s="116" t="str">
        <f>IF('(9)'!$S190&lt;&gt;0,'(9)'!$S190,"")</f>
        <v/>
      </c>
      <c r="U243" s="116" t="str">
        <f>IF('(10)'!$S190&lt;&gt;0,'(10)'!$S190,"")</f>
        <v/>
      </c>
      <c r="V243" s="116" t="str">
        <f>IF('(11)'!$S190&lt;&gt;0,'(11)'!$S190,"")</f>
        <v/>
      </c>
      <c r="W243" s="116" t="str">
        <f>IF('(12)'!$S190&lt;&gt;0,'(12)'!$S190,"")</f>
        <v/>
      </c>
      <c r="X243" s="116" t="str">
        <f>IF('(13)'!$S190&lt;&gt;0,'(13)'!$S190,"")</f>
        <v/>
      </c>
      <c r="Y243" s="116" t="str">
        <f>IF('(14)'!$S190&lt;&gt;0,'(14)'!$S190,"")</f>
        <v/>
      </c>
      <c r="Z243" s="116" t="str">
        <f>IF('(15)'!$S190&lt;&gt;0,'(15)'!$S190,"")</f>
        <v/>
      </c>
      <c r="AA243" s="116" t="str">
        <f>IF('(16)'!$S190&lt;&gt;0,'(16)'!$S190,"")</f>
        <v/>
      </c>
      <c r="AB243" s="116" t="str">
        <f>IF('(17)'!$S190&lt;&gt;0,'(17)'!$S190,"")</f>
        <v/>
      </c>
      <c r="AC243" s="116" t="str">
        <f>IF('(18)'!$S190&lt;&gt;0,'(18)'!$S190,"")</f>
        <v/>
      </c>
      <c r="AD243" s="116" t="str">
        <f>IF('(19)'!$S190&lt;&gt;0,'(19)'!$S190,"")</f>
        <v/>
      </c>
      <c r="AE243" s="116" t="str">
        <f>IF('(20)'!$S190&lt;&gt;0,'(20)'!$S190,"")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15" t="e">
        <f>IF(SUM(L249:L252)&gt;0,AVERAGEIF(L249:L252, "&lt;&gt;0"),NA())</f>
        <v>#N/A</v>
      </c>
      <c r="M247" s="115" t="e">
        <f t="shared" ref="M247:AE247" si="45">IF(SUM(M249:M252)&gt;0,AVERAGEIF(M249:M252, "&lt;&gt;0"),NA())</f>
        <v>#N/A</v>
      </c>
      <c r="N247" s="115" t="e">
        <f t="shared" si="45"/>
        <v>#N/A</v>
      </c>
      <c r="O247" s="115" t="e">
        <f t="shared" si="45"/>
        <v>#N/A</v>
      </c>
      <c r="P247" s="115" t="e">
        <f t="shared" si="45"/>
        <v>#N/A</v>
      </c>
      <c r="Q247" s="115" t="e">
        <f t="shared" si="45"/>
        <v>#N/A</v>
      </c>
      <c r="R247" s="115" t="e">
        <f t="shared" si="45"/>
        <v>#N/A</v>
      </c>
      <c r="S247" s="115" t="e">
        <f t="shared" si="45"/>
        <v>#N/A</v>
      </c>
      <c r="T247" s="115" t="e">
        <f t="shared" si="45"/>
        <v>#N/A</v>
      </c>
      <c r="U247" s="115" t="e">
        <f t="shared" si="45"/>
        <v>#N/A</v>
      </c>
      <c r="V247" s="115" t="e">
        <f t="shared" si="45"/>
        <v>#N/A</v>
      </c>
      <c r="W247" s="115" t="e">
        <f t="shared" si="45"/>
        <v>#N/A</v>
      </c>
      <c r="X247" s="115" t="e">
        <f t="shared" si="45"/>
        <v>#N/A</v>
      </c>
      <c r="Y247" s="115" t="e">
        <f t="shared" si="45"/>
        <v>#N/A</v>
      </c>
      <c r="Z247" s="115" t="e">
        <f t="shared" si="45"/>
        <v>#N/A</v>
      </c>
      <c r="AA247" s="115" t="e">
        <f t="shared" si="45"/>
        <v>#N/A</v>
      </c>
      <c r="AB247" s="115" t="e">
        <f t="shared" si="45"/>
        <v>#N/A</v>
      </c>
      <c r="AC247" s="115" t="e">
        <f t="shared" si="45"/>
        <v>#N/A</v>
      </c>
      <c r="AD247" s="115" t="e">
        <f t="shared" si="45"/>
        <v>#N/A</v>
      </c>
      <c r="AE247" s="115"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IF('(1)'!$S196&lt;&gt;0,'(1)'!$S196,"")</f>
        <v/>
      </c>
      <c r="M249" s="116" t="str">
        <f>IF('(2)'!$S196&lt;&gt;0,'(2)'!$S196,"")</f>
        <v/>
      </c>
      <c r="N249" s="116" t="str">
        <f>IF('(3)'!$S196&lt;&gt;0,'(3)'!$S196,"")</f>
        <v/>
      </c>
      <c r="O249" s="116" t="str">
        <f>IF('(4)'!$S196&lt;&gt;0,'(4)'!$S196,"")</f>
        <v/>
      </c>
      <c r="P249" s="116" t="str">
        <f>IF('(5)'!$S196&lt;&gt;0,'(5)'!$S196,"")</f>
        <v/>
      </c>
      <c r="Q249" s="116" t="str">
        <f>IF('(6)'!$S196&lt;&gt;0,'(6)'!$S196,"")</f>
        <v/>
      </c>
      <c r="R249" s="116" t="str">
        <f>IF('(7)'!$S196&lt;&gt;0,'(7)'!$S196,"")</f>
        <v/>
      </c>
      <c r="S249" s="116" t="str">
        <f>IF('(8)'!$S196&lt;&gt;0,'(8)'!$S196,"")</f>
        <v/>
      </c>
      <c r="T249" s="116" t="str">
        <f>IF('(9)'!$S196&lt;&gt;0,'(9)'!$S196,"")</f>
        <v/>
      </c>
      <c r="U249" s="116" t="str">
        <f>IF('(10)'!$S196&lt;&gt;0,'(10)'!$S196,"")</f>
        <v/>
      </c>
      <c r="V249" s="116" t="str">
        <f>IF('(11)'!$S196&lt;&gt;0,'(11)'!$S196,"")</f>
        <v/>
      </c>
      <c r="W249" s="116" t="str">
        <f>IF('(12)'!$S196&lt;&gt;0,'(12)'!$S196,"")</f>
        <v/>
      </c>
      <c r="X249" s="116" t="str">
        <f>IF('(13)'!$S196&lt;&gt;0,'(13)'!$S196,"")</f>
        <v/>
      </c>
      <c r="Y249" s="116" t="str">
        <f>IF('(14)'!$S196&lt;&gt;0,'(14)'!$S196,"")</f>
        <v/>
      </c>
      <c r="Z249" s="116" t="str">
        <f>IF('(15)'!$S196&lt;&gt;0,'(15)'!$S196,"")</f>
        <v/>
      </c>
      <c r="AA249" s="116" t="str">
        <f>IF('(16)'!$S196&lt;&gt;0,'(16)'!$S196,"")</f>
        <v/>
      </c>
      <c r="AB249" s="116" t="str">
        <f>IF('(17)'!$S196&lt;&gt;0,'(17)'!$S196,"")</f>
        <v/>
      </c>
      <c r="AC249" s="116" t="str">
        <f>IF('(18)'!$S196&lt;&gt;0,'(18)'!$S196,"")</f>
        <v/>
      </c>
      <c r="AD249" s="116" t="str">
        <f>IF('(19)'!$S196&lt;&gt;0,'(19)'!$S196,"")</f>
        <v/>
      </c>
      <c r="AE249" s="116" t="str">
        <f>IF('(20)'!$S196&lt;&gt;0,'(20)'!$S196,"")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IF('(1)'!$S197&lt;&gt;0,'(1)'!$S197,"")</f>
        <v/>
      </c>
      <c r="M250" s="116" t="str">
        <f>IF('(2)'!$S197&lt;&gt;0,'(2)'!$S197,"")</f>
        <v/>
      </c>
      <c r="N250" s="116" t="str">
        <f>IF('(3)'!$S197&lt;&gt;0,'(3)'!$S197,"")</f>
        <v/>
      </c>
      <c r="O250" s="116" t="str">
        <f>IF('(4)'!$S197&lt;&gt;0,'(4)'!$S197,"")</f>
        <v/>
      </c>
      <c r="P250" s="116" t="str">
        <f>IF('(5)'!$S197&lt;&gt;0,'(5)'!$S197,"")</f>
        <v/>
      </c>
      <c r="Q250" s="116" t="str">
        <f>IF('(6)'!$S197&lt;&gt;0,'(6)'!$S197,"")</f>
        <v/>
      </c>
      <c r="R250" s="116" t="str">
        <f>IF('(7)'!$S197&lt;&gt;0,'(7)'!$S197,"")</f>
        <v/>
      </c>
      <c r="S250" s="116" t="str">
        <f>IF('(8)'!$S197&lt;&gt;0,'(8)'!$S197,"")</f>
        <v/>
      </c>
      <c r="T250" s="116" t="str">
        <f>IF('(9)'!$S197&lt;&gt;0,'(9)'!$S197,"")</f>
        <v/>
      </c>
      <c r="U250" s="116" t="str">
        <f>IF('(10)'!$S197&lt;&gt;0,'(10)'!$S197,"")</f>
        <v/>
      </c>
      <c r="V250" s="116" t="str">
        <f>IF('(11)'!$S197&lt;&gt;0,'(11)'!$S197,"")</f>
        <v/>
      </c>
      <c r="W250" s="116" t="str">
        <f>IF('(12)'!$S197&lt;&gt;0,'(12)'!$S197,"")</f>
        <v/>
      </c>
      <c r="X250" s="116" t="str">
        <f>IF('(13)'!$S197&lt;&gt;0,'(13)'!$S197,"")</f>
        <v/>
      </c>
      <c r="Y250" s="116" t="str">
        <f>IF('(14)'!$S197&lt;&gt;0,'(14)'!$S197,"")</f>
        <v/>
      </c>
      <c r="Z250" s="116" t="str">
        <f>IF('(15)'!$S197&lt;&gt;0,'(15)'!$S197,"")</f>
        <v/>
      </c>
      <c r="AA250" s="116" t="str">
        <f>IF('(16)'!$S197&lt;&gt;0,'(16)'!$S197,"")</f>
        <v/>
      </c>
      <c r="AB250" s="116" t="str">
        <f>IF('(17)'!$S197&lt;&gt;0,'(17)'!$S197,"")</f>
        <v/>
      </c>
      <c r="AC250" s="116" t="str">
        <f>IF('(18)'!$S197&lt;&gt;0,'(18)'!$S197,"")</f>
        <v/>
      </c>
      <c r="AD250" s="116" t="str">
        <f>IF('(19)'!$S197&lt;&gt;0,'(19)'!$S197,"")</f>
        <v/>
      </c>
      <c r="AE250" s="116" t="str">
        <f>IF('(20)'!$S197&lt;&gt;0,'(20)'!$S197,"")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IF('(1)'!$S198&lt;&gt;0,'(1)'!$S198,"")</f>
        <v/>
      </c>
      <c r="M251" s="116" t="str">
        <f>IF('(2)'!$S198&lt;&gt;0,'(2)'!$S198,"")</f>
        <v/>
      </c>
      <c r="N251" s="116" t="str">
        <f>IF('(3)'!$S198&lt;&gt;0,'(3)'!$S198,"")</f>
        <v/>
      </c>
      <c r="O251" s="116" t="str">
        <f>IF('(4)'!$S198&lt;&gt;0,'(4)'!$S198,"")</f>
        <v/>
      </c>
      <c r="P251" s="116" t="str">
        <f>IF('(5)'!$S198&lt;&gt;0,'(5)'!$S198,"")</f>
        <v/>
      </c>
      <c r="Q251" s="116" t="str">
        <f>IF('(6)'!$S198&lt;&gt;0,'(6)'!$S198,"")</f>
        <v/>
      </c>
      <c r="R251" s="116" t="str">
        <f>IF('(7)'!$S198&lt;&gt;0,'(7)'!$S198,"")</f>
        <v/>
      </c>
      <c r="S251" s="116" t="str">
        <f>IF('(8)'!$S198&lt;&gt;0,'(8)'!$S198,"")</f>
        <v/>
      </c>
      <c r="T251" s="116" t="str">
        <f>IF('(9)'!$S198&lt;&gt;0,'(9)'!$S198,"")</f>
        <v/>
      </c>
      <c r="U251" s="116" t="str">
        <f>IF('(10)'!$S198&lt;&gt;0,'(10)'!$S198,"")</f>
        <v/>
      </c>
      <c r="V251" s="116" t="str">
        <f>IF('(11)'!$S198&lt;&gt;0,'(11)'!$S198,"")</f>
        <v/>
      </c>
      <c r="W251" s="116" t="str">
        <f>IF('(12)'!$S198&lt;&gt;0,'(12)'!$S198,"")</f>
        <v/>
      </c>
      <c r="X251" s="116" t="str">
        <f>IF('(13)'!$S198&lt;&gt;0,'(13)'!$S198,"")</f>
        <v/>
      </c>
      <c r="Y251" s="116" t="str">
        <f>IF('(14)'!$S198&lt;&gt;0,'(14)'!$S198,"")</f>
        <v/>
      </c>
      <c r="Z251" s="116" t="str">
        <f>IF('(15)'!$S198&lt;&gt;0,'(15)'!$S198,"")</f>
        <v/>
      </c>
      <c r="AA251" s="116" t="str">
        <f>IF('(16)'!$S198&lt;&gt;0,'(16)'!$S198,"")</f>
        <v/>
      </c>
      <c r="AB251" s="116" t="str">
        <f>IF('(17)'!$S198&lt;&gt;0,'(17)'!$S198,"")</f>
        <v/>
      </c>
      <c r="AC251" s="116" t="str">
        <f>IF('(18)'!$S198&lt;&gt;0,'(18)'!$S198,"")</f>
        <v/>
      </c>
      <c r="AD251" s="116" t="str">
        <f>IF('(19)'!$S198&lt;&gt;0,'(19)'!$S198,"")</f>
        <v/>
      </c>
      <c r="AE251" s="116" t="str">
        <f>IF('(20)'!$S198&lt;&gt;0,'(20)'!$S198,"")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IF('(1)'!$S199&lt;&gt;0,'(1)'!$S199,"")</f>
        <v/>
      </c>
      <c r="M252" s="116" t="str">
        <f>IF('(2)'!$S199&lt;&gt;0,'(2)'!$S199,"")</f>
        <v/>
      </c>
      <c r="N252" s="116" t="str">
        <f>IF('(3)'!$S199&lt;&gt;0,'(3)'!$S199,"")</f>
        <v/>
      </c>
      <c r="O252" s="116" t="str">
        <f>IF('(4)'!$S199&lt;&gt;0,'(4)'!$S199,"")</f>
        <v/>
      </c>
      <c r="P252" s="116" t="str">
        <f>IF('(5)'!$S199&lt;&gt;0,'(5)'!$S199,"")</f>
        <v/>
      </c>
      <c r="Q252" s="116" t="str">
        <f>IF('(6)'!$S199&lt;&gt;0,'(6)'!$S199,"")</f>
        <v/>
      </c>
      <c r="R252" s="116" t="str">
        <f>IF('(7)'!$S199&lt;&gt;0,'(7)'!$S199,"")</f>
        <v/>
      </c>
      <c r="S252" s="116" t="str">
        <f>IF('(8)'!$S199&lt;&gt;0,'(8)'!$S199,"")</f>
        <v/>
      </c>
      <c r="T252" s="116" t="str">
        <f>IF('(9)'!$S199&lt;&gt;0,'(9)'!$S199,"")</f>
        <v/>
      </c>
      <c r="U252" s="116" t="str">
        <f>IF('(10)'!$S199&lt;&gt;0,'(10)'!$S199,"")</f>
        <v/>
      </c>
      <c r="V252" s="116" t="str">
        <f>IF('(11)'!$S199&lt;&gt;0,'(11)'!$S199,"")</f>
        <v/>
      </c>
      <c r="W252" s="116" t="str">
        <f>IF('(12)'!$S199&lt;&gt;0,'(12)'!$S199,"")</f>
        <v/>
      </c>
      <c r="X252" s="116" t="str">
        <f>IF('(13)'!$S199&lt;&gt;0,'(13)'!$S199,"")</f>
        <v/>
      </c>
      <c r="Y252" s="116" t="str">
        <f>IF('(14)'!$S199&lt;&gt;0,'(14)'!$S199,"")</f>
        <v/>
      </c>
      <c r="Z252" s="116" t="str">
        <f>IF('(15)'!$S199&lt;&gt;0,'(15)'!$S199,"")</f>
        <v/>
      </c>
      <c r="AA252" s="116" t="str">
        <f>IF('(16)'!$S199&lt;&gt;0,'(16)'!$S199,"")</f>
        <v/>
      </c>
      <c r="AB252" s="116" t="str">
        <f>IF('(17)'!$S199&lt;&gt;0,'(17)'!$S199,"")</f>
        <v/>
      </c>
      <c r="AC252" s="116" t="str">
        <f>IF('(18)'!$S199&lt;&gt;0,'(18)'!$S199,"")</f>
        <v/>
      </c>
      <c r="AD252" s="116" t="str">
        <f>IF('(19)'!$S199&lt;&gt;0,'(19)'!$S199,"")</f>
        <v/>
      </c>
      <c r="AE252" s="116" t="str">
        <f>IF('(20)'!$S199&lt;&gt;0,'(20)'!$S199,"")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15" t="e">
        <f>IF(SUM(L256:L263)&gt;0,AVERAGEIF(L256:L263, "&lt;&gt;0"),NA())</f>
        <v>#N/A</v>
      </c>
      <c r="M254" s="115" t="e">
        <f t="shared" ref="M254:AE254" si="47">IF(SUM(M256:M263)&gt;0,AVERAGEIF(M256:M263, "&lt;&gt;0"),NA())</f>
        <v>#N/A</v>
      </c>
      <c r="N254" s="115" t="e">
        <f t="shared" si="47"/>
        <v>#N/A</v>
      </c>
      <c r="O254" s="115" t="e">
        <f t="shared" si="47"/>
        <v>#N/A</v>
      </c>
      <c r="P254" s="115" t="e">
        <f t="shared" si="47"/>
        <v>#N/A</v>
      </c>
      <c r="Q254" s="115" t="e">
        <f t="shared" si="47"/>
        <v>#N/A</v>
      </c>
      <c r="R254" s="115" t="e">
        <f t="shared" si="47"/>
        <v>#N/A</v>
      </c>
      <c r="S254" s="115" t="e">
        <f t="shared" si="47"/>
        <v>#N/A</v>
      </c>
      <c r="T254" s="115" t="e">
        <f t="shared" si="47"/>
        <v>#N/A</v>
      </c>
      <c r="U254" s="115" t="e">
        <f t="shared" si="47"/>
        <v>#N/A</v>
      </c>
      <c r="V254" s="115" t="e">
        <f t="shared" si="47"/>
        <v>#N/A</v>
      </c>
      <c r="W254" s="115" t="e">
        <f t="shared" si="47"/>
        <v>#N/A</v>
      </c>
      <c r="X254" s="115" t="e">
        <f t="shared" si="47"/>
        <v>#N/A</v>
      </c>
      <c r="Y254" s="115" t="e">
        <f t="shared" si="47"/>
        <v>#N/A</v>
      </c>
      <c r="Z254" s="115" t="e">
        <f t="shared" si="47"/>
        <v>#N/A</v>
      </c>
      <c r="AA254" s="115" t="e">
        <f t="shared" si="47"/>
        <v>#N/A</v>
      </c>
      <c r="AB254" s="115" t="e">
        <f t="shared" si="47"/>
        <v>#N/A</v>
      </c>
      <c r="AC254" s="115" t="e">
        <f t="shared" si="47"/>
        <v>#N/A</v>
      </c>
      <c r="AD254" s="115" t="e">
        <f t="shared" si="47"/>
        <v>#N/A</v>
      </c>
      <c r="AE254" s="115"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IF('(1)'!$S203&lt;&gt;0,'(1)'!$S203,"")</f>
        <v/>
      </c>
      <c r="M256" s="116" t="str">
        <f>IF('(2)'!$S203&lt;&gt;0,'(2)'!$S203,"")</f>
        <v/>
      </c>
      <c r="N256" s="116" t="str">
        <f>IF('(3)'!$S203&lt;&gt;0,'(3)'!$S203,"")</f>
        <v/>
      </c>
      <c r="O256" s="116" t="str">
        <f>IF('(4)'!$S203&lt;&gt;0,'(4)'!$S203,"")</f>
        <v/>
      </c>
      <c r="P256" s="116" t="str">
        <f>IF('(5)'!$S203&lt;&gt;0,'(5)'!$S203,"")</f>
        <v/>
      </c>
      <c r="Q256" s="116" t="str">
        <f>IF('(6)'!$S203&lt;&gt;0,'(6)'!$S203,"")</f>
        <v/>
      </c>
      <c r="R256" s="116" t="str">
        <f>IF('(7)'!$S203&lt;&gt;0,'(7)'!$S203,"")</f>
        <v/>
      </c>
      <c r="S256" s="116" t="str">
        <f>IF('(8)'!$S203&lt;&gt;0,'(8)'!$S203,"")</f>
        <v/>
      </c>
      <c r="T256" s="116" t="str">
        <f>IF('(9)'!$S203&lt;&gt;0,'(9)'!$S203,"")</f>
        <v/>
      </c>
      <c r="U256" s="116" t="str">
        <f>IF('(10)'!$S203&lt;&gt;0,'(10)'!$S203,"")</f>
        <v/>
      </c>
      <c r="V256" s="116" t="str">
        <f>IF('(11)'!$S203&lt;&gt;0,'(11)'!$S203,"")</f>
        <v/>
      </c>
      <c r="W256" s="116" t="str">
        <f>IF('(12)'!$S203&lt;&gt;0,'(12)'!$S203,"")</f>
        <v/>
      </c>
      <c r="X256" s="116" t="str">
        <f>IF('(13)'!$S203&lt;&gt;0,'(13)'!$S203,"")</f>
        <v/>
      </c>
      <c r="Y256" s="116" t="str">
        <f>IF('(14)'!$S203&lt;&gt;0,'(14)'!$S203,"")</f>
        <v/>
      </c>
      <c r="Z256" s="116" t="str">
        <f>IF('(15)'!$S203&lt;&gt;0,'(15)'!$S203,"")</f>
        <v/>
      </c>
      <c r="AA256" s="116" t="str">
        <f>IF('(16)'!$S203&lt;&gt;0,'(16)'!$S203,"")</f>
        <v/>
      </c>
      <c r="AB256" s="116" t="str">
        <f>IF('(17)'!$S203&lt;&gt;0,'(17)'!$S203,"")</f>
        <v/>
      </c>
      <c r="AC256" s="116" t="str">
        <f>IF('(18)'!$S203&lt;&gt;0,'(18)'!$S203,"")</f>
        <v/>
      </c>
      <c r="AD256" s="116" t="str">
        <f>IF('(19)'!$S203&lt;&gt;0,'(19)'!$S203,"")</f>
        <v/>
      </c>
      <c r="AE256" s="116" t="str">
        <f>IF('(20)'!$S203&lt;&gt;0,'(20)'!$S203,"")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IF('(1)'!$S204&lt;&gt;0,'(1)'!$S204,"")</f>
        <v/>
      </c>
      <c r="M257" s="116" t="str">
        <f>IF('(2)'!$S204&lt;&gt;0,'(2)'!$S204,"")</f>
        <v/>
      </c>
      <c r="N257" s="116" t="str">
        <f>IF('(3)'!$S204&lt;&gt;0,'(3)'!$S204,"")</f>
        <v/>
      </c>
      <c r="O257" s="116" t="str">
        <f>IF('(4)'!$S204&lt;&gt;0,'(4)'!$S204,"")</f>
        <v/>
      </c>
      <c r="P257" s="116" t="str">
        <f>IF('(5)'!$S204&lt;&gt;0,'(5)'!$S204,"")</f>
        <v/>
      </c>
      <c r="Q257" s="116" t="str">
        <f>IF('(6)'!$S204&lt;&gt;0,'(6)'!$S204,"")</f>
        <v/>
      </c>
      <c r="R257" s="116" t="str">
        <f>IF('(7)'!$S204&lt;&gt;0,'(7)'!$S204,"")</f>
        <v/>
      </c>
      <c r="S257" s="116" t="str">
        <f>IF('(8)'!$S204&lt;&gt;0,'(8)'!$S204,"")</f>
        <v/>
      </c>
      <c r="T257" s="116" t="str">
        <f>IF('(9)'!$S204&lt;&gt;0,'(9)'!$S204,"")</f>
        <v/>
      </c>
      <c r="U257" s="116" t="str">
        <f>IF('(10)'!$S204&lt;&gt;0,'(10)'!$S204,"")</f>
        <v/>
      </c>
      <c r="V257" s="116" t="str">
        <f>IF('(11)'!$S204&lt;&gt;0,'(11)'!$S204,"")</f>
        <v/>
      </c>
      <c r="W257" s="116" t="str">
        <f>IF('(12)'!$S204&lt;&gt;0,'(12)'!$S204,"")</f>
        <v/>
      </c>
      <c r="X257" s="116" t="str">
        <f>IF('(13)'!$S204&lt;&gt;0,'(13)'!$S204,"")</f>
        <v/>
      </c>
      <c r="Y257" s="116" t="str">
        <f>IF('(14)'!$S204&lt;&gt;0,'(14)'!$S204,"")</f>
        <v/>
      </c>
      <c r="Z257" s="116" t="str">
        <f>IF('(15)'!$S204&lt;&gt;0,'(15)'!$S204,"")</f>
        <v/>
      </c>
      <c r="AA257" s="116" t="str">
        <f>IF('(16)'!$S204&lt;&gt;0,'(16)'!$S204,"")</f>
        <v/>
      </c>
      <c r="AB257" s="116" t="str">
        <f>IF('(17)'!$S204&lt;&gt;0,'(17)'!$S204,"")</f>
        <v/>
      </c>
      <c r="AC257" s="116" t="str">
        <f>IF('(18)'!$S204&lt;&gt;0,'(18)'!$S204,"")</f>
        <v/>
      </c>
      <c r="AD257" s="116" t="str">
        <f>IF('(19)'!$S204&lt;&gt;0,'(19)'!$S204,"")</f>
        <v/>
      </c>
      <c r="AE257" s="116" t="str">
        <f>IF('(20)'!$S204&lt;&gt;0,'(20)'!$S204,"")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IF('(1)'!$S205&lt;&gt;0,'(1)'!$S205,"")</f>
        <v/>
      </c>
      <c r="M258" s="116" t="str">
        <f>IF('(2)'!$S205&lt;&gt;0,'(2)'!$S205,"")</f>
        <v/>
      </c>
      <c r="N258" s="116" t="str">
        <f>IF('(3)'!$S205&lt;&gt;0,'(3)'!$S205,"")</f>
        <v/>
      </c>
      <c r="O258" s="116" t="str">
        <f>IF('(4)'!$S205&lt;&gt;0,'(4)'!$S205,"")</f>
        <v/>
      </c>
      <c r="P258" s="116" t="str">
        <f>IF('(5)'!$S205&lt;&gt;0,'(5)'!$S205,"")</f>
        <v/>
      </c>
      <c r="Q258" s="116" t="str">
        <f>IF('(6)'!$S205&lt;&gt;0,'(6)'!$S205,"")</f>
        <v/>
      </c>
      <c r="R258" s="116" t="str">
        <f>IF('(7)'!$S205&lt;&gt;0,'(7)'!$S205,"")</f>
        <v/>
      </c>
      <c r="S258" s="116" t="str">
        <f>IF('(8)'!$S205&lt;&gt;0,'(8)'!$S205,"")</f>
        <v/>
      </c>
      <c r="T258" s="116" t="str">
        <f>IF('(9)'!$S205&lt;&gt;0,'(9)'!$S205,"")</f>
        <v/>
      </c>
      <c r="U258" s="116" t="str">
        <f>IF('(10)'!$S205&lt;&gt;0,'(10)'!$S205,"")</f>
        <v/>
      </c>
      <c r="V258" s="116" t="str">
        <f>IF('(11)'!$S205&lt;&gt;0,'(11)'!$S205,"")</f>
        <v/>
      </c>
      <c r="W258" s="116" t="str">
        <f>IF('(12)'!$S205&lt;&gt;0,'(12)'!$S205,"")</f>
        <v/>
      </c>
      <c r="X258" s="116" t="str">
        <f>IF('(13)'!$S205&lt;&gt;0,'(13)'!$S205,"")</f>
        <v/>
      </c>
      <c r="Y258" s="116" t="str">
        <f>IF('(14)'!$S205&lt;&gt;0,'(14)'!$S205,"")</f>
        <v/>
      </c>
      <c r="Z258" s="116" t="str">
        <f>IF('(15)'!$S205&lt;&gt;0,'(15)'!$S205,"")</f>
        <v/>
      </c>
      <c r="AA258" s="116" t="str">
        <f>IF('(16)'!$S205&lt;&gt;0,'(16)'!$S205,"")</f>
        <v/>
      </c>
      <c r="AB258" s="116" t="str">
        <f>IF('(17)'!$S205&lt;&gt;0,'(17)'!$S205,"")</f>
        <v/>
      </c>
      <c r="AC258" s="116" t="str">
        <f>IF('(18)'!$S205&lt;&gt;0,'(18)'!$S205,"")</f>
        <v/>
      </c>
      <c r="AD258" s="116" t="str">
        <f>IF('(19)'!$S205&lt;&gt;0,'(19)'!$S205,"")</f>
        <v/>
      </c>
      <c r="AE258" s="116" t="str">
        <f>IF('(20)'!$S205&lt;&gt;0,'(20)'!$S205,"")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IF('(1)'!$S206&lt;&gt;0,'(1)'!$S206,"")</f>
        <v/>
      </c>
      <c r="M259" s="116" t="str">
        <f>IF('(2)'!$S206&lt;&gt;0,'(2)'!$S206,"")</f>
        <v/>
      </c>
      <c r="N259" s="116" t="str">
        <f>IF('(3)'!$S206&lt;&gt;0,'(3)'!$S206,"")</f>
        <v/>
      </c>
      <c r="O259" s="116" t="str">
        <f>IF('(4)'!$S206&lt;&gt;0,'(4)'!$S206,"")</f>
        <v/>
      </c>
      <c r="P259" s="116" t="str">
        <f>IF('(5)'!$S206&lt;&gt;0,'(5)'!$S206,"")</f>
        <v/>
      </c>
      <c r="Q259" s="116" t="str">
        <f>IF('(6)'!$S206&lt;&gt;0,'(6)'!$S206,"")</f>
        <v/>
      </c>
      <c r="R259" s="116" t="str">
        <f>IF('(7)'!$S206&lt;&gt;0,'(7)'!$S206,"")</f>
        <v/>
      </c>
      <c r="S259" s="116" t="str">
        <f>IF('(8)'!$S206&lt;&gt;0,'(8)'!$S206,"")</f>
        <v/>
      </c>
      <c r="T259" s="116" t="str">
        <f>IF('(9)'!$S206&lt;&gt;0,'(9)'!$S206,"")</f>
        <v/>
      </c>
      <c r="U259" s="116" t="str">
        <f>IF('(10)'!$S206&lt;&gt;0,'(10)'!$S206,"")</f>
        <v/>
      </c>
      <c r="V259" s="116" t="str">
        <f>IF('(11)'!$S206&lt;&gt;0,'(11)'!$S206,"")</f>
        <v/>
      </c>
      <c r="W259" s="116" t="str">
        <f>IF('(12)'!$S206&lt;&gt;0,'(12)'!$S206,"")</f>
        <v/>
      </c>
      <c r="X259" s="116" t="str">
        <f>IF('(13)'!$S206&lt;&gt;0,'(13)'!$S206,"")</f>
        <v/>
      </c>
      <c r="Y259" s="116" t="str">
        <f>IF('(14)'!$S206&lt;&gt;0,'(14)'!$S206,"")</f>
        <v/>
      </c>
      <c r="Z259" s="116" t="str">
        <f>IF('(15)'!$S206&lt;&gt;0,'(15)'!$S206,"")</f>
        <v/>
      </c>
      <c r="AA259" s="116" t="str">
        <f>IF('(16)'!$S206&lt;&gt;0,'(16)'!$S206,"")</f>
        <v/>
      </c>
      <c r="AB259" s="116" t="str">
        <f>IF('(17)'!$S206&lt;&gt;0,'(17)'!$S206,"")</f>
        <v/>
      </c>
      <c r="AC259" s="116" t="str">
        <f>IF('(18)'!$S206&lt;&gt;0,'(18)'!$S206,"")</f>
        <v/>
      </c>
      <c r="AD259" s="116" t="str">
        <f>IF('(19)'!$S206&lt;&gt;0,'(19)'!$S206,"")</f>
        <v/>
      </c>
      <c r="AE259" s="116" t="str">
        <f>IF('(20)'!$S206&lt;&gt;0,'(20)'!$S206,"")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IF('(1)'!$S207&lt;&gt;0,'(1)'!$S207,"")</f>
        <v/>
      </c>
      <c r="M260" s="116" t="str">
        <f>IF('(2)'!$S207&lt;&gt;0,'(2)'!$S207,"")</f>
        <v/>
      </c>
      <c r="N260" s="116" t="str">
        <f>IF('(3)'!$S207&lt;&gt;0,'(3)'!$S207,"")</f>
        <v/>
      </c>
      <c r="O260" s="116" t="str">
        <f>IF('(4)'!$S207&lt;&gt;0,'(4)'!$S207,"")</f>
        <v/>
      </c>
      <c r="P260" s="116" t="str">
        <f>IF('(5)'!$S207&lt;&gt;0,'(5)'!$S207,"")</f>
        <v/>
      </c>
      <c r="Q260" s="116" t="str">
        <f>IF('(6)'!$S207&lt;&gt;0,'(6)'!$S207,"")</f>
        <v/>
      </c>
      <c r="R260" s="116" t="str">
        <f>IF('(7)'!$S207&lt;&gt;0,'(7)'!$S207,"")</f>
        <v/>
      </c>
      <c r="S260" s="116" t="str">
        <f>IF('(8)'!$S207&lt;&gt;0,'(8)'!$S207,"")</f>
        <v/>
      </c>
      <c r="T260" s="116" t="str">
        <f>IF('(9)'!$S207&lt;&gt;0,'(9)'!$S207,"")</f>
        <v/>
      </c>
      <c r="U260" s="116" t="str">
        <f>IF('(10)'!$S207&lt;&gt;0,'(10)'!$S207,"")</f>
        <v/>
      </c>
      <c r="V260" s="116" t="str">
        <f>IF('(11)'!$S207&lt;&gt;0,'(11)'!$S207,"")</f>
        <v/>
      </c>
      <c r="W260" s="116" t="str">
        <f>IF('(12)'!$S207&lt;&gt;0,'(12)'!$S207,"")</f>
        <v/>
      </c>
      <c r="X260" s="116" t="str">
        <f>IF('(13)'!$S207&lt;&gt;0,'(13)'!$S207,"")</f>
        <v/>
      </c>
      <c r="Y260" s="116" t="str">
        <f>IF('(14)'!$S207&lt;&gt;0,'(14)'!$S207,"")</f>
        <v/>
      </c>
      <c r="Z260" s="116" t="str">
        <f>IF('(15)'!$S207&lt;&gt;0,'(15)'!$S207,"")</f>
        <v/>
      </c>
      <c r="AA260" s="116" t="str">
        <f>IF('(16)'!$S207&lt;&gt;0,'(16)'!$S207,"")</f>
        <v/>
      </c>
      <c r="AB260" s="116" t="str">
        <f>IF('(17)'!$S207&lt;&gt;0,'(17)'!$S207,"")</f>
        <v/>
      </c>
      <c r="AC260" s="116" t="str">
        <f>IF('(18)'!$S207&lt;&gt;0,'(18)'!$S207,"")</f>
        <v/>
      </c>
      <c r="AD260" s="116" t="str">
        <f>IF('(19)'!$S207&lt;&gt;0,'(19)'!$S207,"")</f>
        <v/>
      </c>
      <c r="AE260" s="116" t="str">
        <f>IF('(20)'!$S207&lt;&gt;0,'(20)'!$S207,"")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IF('(1)'!$S208&lt;&gt;0,'(1)'!$S208,"")</f>
        <v/>
      </c>
      <c r="M261" s="116" t="str">
        <f>IF('(2)'!$S208&lt;&gt;0,'(2)'!$S208,"")</f>
        <v/>
      </c>
      <c r="N261" s="116" t="str">
        <f>IF('(3)'!$S208&lt;&gt;0,'(3)'!$S208,"")</f>
        <v/>
      </c>
      <c r="O261" s="116" t="str">
        <f>IF('(4)'!$S208&lt;&gt;0,'(4)'!$S208,"")</f>
        <v/>
      </c>
      <c r="P261" s="116" t="str">
        <f>IF('(5)'!$S208&lt;&gt;0,'(5)'!$S208,"")</f>
        <v/>
      </c>
      <c r="Q261" s="116" t="str">
        <f>IF('(6)'!$S208&lt;&gt;0,'(6)'!$S208,"")</f>
        <v/>
      </c>
      <c r="R261" s="116" t="str">
        <f>IF('(7)'!$S208&lt;&gt;0,'(7)'!$S208,"")</f>
        <v/>
      </c>
      <c r="S261" s="116" t="str">
        <f>IF('(8)'!$S208&lt;&gt;0,'(8)'!$S208,"")</f>
        <v/>
      </c>
      <c r="T261" s="116" t="str">
        <f>IF('(9)'!$S208&lt;&gt;0,'(9)'!$S208,"")</f>
        <v/>
      </c>
      <c r="U261" s="116" t="str">
        <f>IF('(10)'!$S208&lt;&gt;0,'(10)'!$S208,"")</f>
        <v/>
      </c>
      <c r="V261" s="116" t="str">
        <f>IF('(11)'!$S208&lt;&gt;0,'(11)'!$S208,"")</f>
        <v/>
      </c>
      <c r="W261" s="116" t="str">
        <f>IF('(12)'!$S208&lt;&gt;0,'(12)'!$S208,"")</f>
        <v/>
      </c>
      <c r="X261" s="116" t="str">
        <f>IF('(13)'!$S208&lt;&gt;0,'(13)'!$S208,"")</f>
        <v/>
      </c>
      <c r="Y261" s="116" t="str">
        <f>IF('(14)'!$S208&lt;&gt;0,'(14)'!$S208,"")</f>
        <v/>
      </c>
      <c r="Z261" s="116" t="str">
        <f>IF('(15)'!$S208&lt;&gt;0,'(15)'!$S208,"")</f>
        <v/>
      </c>
      <c r="AA261" s="116" t="str">
        <f>IF('(16)'!$S208&lt;&gt;0,'(16)'!$S208,"")</f>
        <v/>
      </c>
      <c r="AB261" s="116" t="str">
        <f>IF('(17)'!$S208&lt;&gt;0,'(17)'!$S208,"")</f>
        <v/>
      </c>
      <c r="AC261" s="116" t="str">
        <f>IF('(18)'!$S208&lt;&gt;0,'(18)'!$S208,"")</f>
        <v/>
      </c>
      <c r="AD261" s="116" t="str">
        <f>IF('(19)'!$S208&lt;&gt;0,'(19)'!$S208,"")</f>
        <v/>
      </c>
      <c r="AE261" s="116" t="str">
        <f>IF('(20)'!$S208&lt;&gt;0,'(20)'!$S208,"")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IF('(1)'!$S209&lt;&gt;0,'(1)'!$S209,"")</f>
        <v/>
      </c>
      <c r="M262" s="116" t="str">
        <f>IF('(2)'!$S209&lt;&gt;0,'(2)'!$S209,"")</f>
        <v/>
      </c>
      <c r="N262" s="116" t="str">
        <f>IF('(3)'!$S209&lt;&gt;0,'(3)'!$S209,"")</f>
        <v/>
      </c>
      <c r="O262" s="116" t="str">
        <f>IF('(4)'!$S209&lt;&gt;0,'(4)'!$S209,"")</f>
        <v/>
      </c>
      <c r="P262" s="116" t="str">
        <f>IF('(5)'!$S209&lt;&gt;0,'(5)'!$S209,"")</f>
        <v/>
      </c>
      <c r="Q262" s="116" t="str">
        <f>IF('(6)'!$S209&lt;&gt;0,'(6)'!$S209,"")</f>
        <v/>
      </c>
      <c r="R262" s="116" t="str">
        <f>IF('(7)'!$S209&lt;&gt;0,'(7)'!$S209,"")</f>
        <v/>
      </c>
      <c r="S262" s="116" t="str">
        <f>IF('(8)'!$S209&lt;&gt;0,'(8)'!$S209,"")</f>
        <v/>
      </c>
      <c r="T262" s="116" t="str">
        <f>IF('(9)'!$S209&lt;&gt;0,'(9)'!$S209,"")</f>
        <v/>
      </c>
      <c r="U262" s="116" t="str">
        <f>IF('(10)'!$S209&lt;&gt;0,'(10)'!$S209,"")</f>
        <v/>
      </c>
      <c r="V262" s="116" t="str">
        <f>IF('(11)'!$S209&lt;&gt;0,'(11)'!$S209,"")</f>
        <v/>
      </c>
      <c r="W262" s="116" t="str">
        <f>IF('(12)'!$S209&lt;&gt;0,'(12)'!$S209,"")</f>
        <v/>
      </c>
      <c r="X262" s="116" t="str">
        <f>IF('(13)'!$S209&lt;&gt;0,'(13)'!$S209,"")</f>
        <v/>
      </c>
      <c r="Y262" s="116" t="str">
        <f>IF('(14)'!$S209&lt;&gt;0,'(14)'!$S209,"")</f>
        <v/>
      </c>
      <c r="Z262" s="116" t="str">
        <f>IF('(15)'!$S209&lt;&gt;0,'(15)'!$S209,"")</f>
        <v/>
      </c>
      <c r="AA262" s="116" t="str">
        <f>IF('(16)'!$S209&lt;&gt;0,'(16)'!$S209,"")</f>
        <v/>
      </c>
      <c r="AB262" s="116" t="str">
        <f>IF('(17)'!$S209&lt;&gt;0,'(17)'!$S209,"")</f>
        <v/>
      </c>
      <c r="AC262" s="116" t="str">
        <f>IF('(18)'!$S209&lt;&gt;0,'(18)'!$S209,"")</f>
        <v/>
      </c>
      <c r="AD262" s="116" t="str">
        <f>IF('(19)'!$S209&lt;&gt;0,'(19)'!$S209,"")</f>
        <v/>
      </c>
      <c r="AE262" s="116" t="str">
        <f>IF('(20)'!$S209&lt;&gt;0,'(20)'!$S209,"")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IF('(1)'!$S210&lt;&gt;0,'(1)'!$S210,"")</f>
        <v/>
      </c>
      <c r="M263" s="116" t="str">
        <f>IF('(2)'!$S210&lt;&gt;0,'(2)'!$S210,"")</f>
        <v/>
      </c>
      <c r="N263" s="116" t="str">
        <f>IF('(3)'!$S210&lt;&gt;0,'(3)'!$S210,"")</f>
        <v/>
      </c>
      <c r="O263" s="116" t="str">
        <f>IF('(4)'!$S210&lt;&gt;0,'(4)'!$S210,"")</f>
        <v/>
      </c>
      <c r="P263" s="116" t="str">
        <f>IF('(5)'!$S210&lt;&gt;0,'(5)'!$S210,"")</f>
        <v/>
      </c>
      <c r="Q263" s="116" t="str">
        <f>IF('(6)'!$S210&lt;&gt;0,'(6)'!$S210,"")</f>
        <v/>
      </c>
      <c r="R263" s="116" t="str">
        <f>IF('(7)'!$S210&lt;&gt;0,'(7)'!$S210,"")</f>
        <v/>
      </c>
      <c r="S263" s="116" t="str">
        <f>IF('(8)'!$S210&lt;&gt;0,'(8)'!$S210,"")</f>
        <v/>
      </c>
      <c r="T263" s="116" t="str">
        <f>IF('(9)'!$S210&lt;&gt;0,'(9)'!$S210,"")</f>
        <v/>
      </c>
      <c r="U263" s="116" t="str">
        <f>IF('(10)'!$S210&lt;&gt;0,'(10)'!$S210,"")</f>
        <v/>
      </c>
      <c r="V263" s="116" t="str">
        <f>IF('(11)'!$S210&lt;&gt;0,'(11)'!$S210,"")</f>
        <v/>
      </c>
      <c r="W263" s="116" t="str">
        <f>IF('(12)'!$S210&lt;&gt;0,'(12)'!$S210,"")</f>
        <v/>
      </c>
      <c r="X263" s="116" t="str">
        <f>IF('(13)'!$S210&lt;&gt;0,'(13)'!$S210,"")</f>
        <v/>
      </c>
      <c r="Y263" s="116" t="str">
        <f>IF('(14)'!$S210&lt;&gt;0,'(14)'!$S210,"")</f>
        <v/>
      </c>
      <c r="Z263" s="116" t="str">
        <f>IF('(15)'!$S210&lt;&gt;0,'(15)'!$S210,"")</f>
        <v/>
      </c>
      <c r="AA263" s="116" t="str">
        <f>IF('(16)'!$S210&lt;&gt;0,'(16)'!$S210,"")</f>
        <v/>
      </c>
      <c r="AB263" s="116" t="str">
        <f>IF('(17)'!$S210&lt;&gt;0,'(17)'!$S210,"")</f>
        <v/>
      </c>
      <c r="AC263" s="116" t="str">
        <f>IF('(18)'!$S210&lt;&gt;0,'(18)'!$S210,"")</f>
        <v/>
      </c>
      <c r="AD263" s="116" t="str">
        <f>IF('(19)'!$S210&lt;&gt;0,'(19)'!$S210,"")</f>
        <v/>
      </c>
      <c r="AE263" s="116" t="str">
        <f>IF('(20)'!$S210&lt;&gt;0,'(20)'!$S210,"")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15" t="e">
        <f>IF(SUM(L269:L271)&gt;0,AVERAGEIF(L269:L271, "&lt;&gt;0"),NA())</f>
        <v>#N/A</v>
      </c>
      <c r="M267" s="115" t="e">
        <f t="shared" ref="M267:AE267" si="50">IF(SUM(M269:M271)&gt;0,AVERAGEIF(M269:M271, "&lt;&gt;0"),NA())</f>
        <v>#N/A</v>
      </c>
      <c r="N267" s="115" t="e">
        <f t="shared" si="50"/>
        <v>#N/A</v>
      </c>
      <c r="O267" s="115" t="e">
        <f t="shared" si="50"/>
        <v>#N/A</v>
      </c>
      <c r="P267" s="115" t="e">
        <f t="shared" si="50"/>
        <v>#N/A</v>
      </c>
      <c r="Q267" s="115" t="e">
        <f t="shared" si="50"/>
        <v>#N/A</v>
      </c>
      <c r="R267" s="115" t="e">
        <f t="shared" si="50"/>
        <v>#N/A</v>
      </c>
      <c r="S267" s="115" t="e">
        <f t="shared" si="50"/>
        <v>#N/A</v>
      </c>
      <c r="T267" s="115" t="e">
        <f t="shared" si="50"/>
        <v>#N/A</v>
      </c>
      <c r="U267" s="115" t="e">
        <f t="shared" si="50"/>
        <v>#N/A</v>
      </c>
      <c r="V267" s="115" t="e">
        <f t="shared" si="50"/>
        <v>#N/A</v>
      </c>
      <c r="W267" s="115" t="e">
        <f t="shared" si="50"/>
        <v>#N/A</v>
      </c>
      <c r="X267" s="115" t="e">
        <f t="shared" si="50"/>
        <v>#N/A</v>
      </c>
      <c r="Y267" s="115" t="e">
        <f t="shared" si="50"/>
        <v>#N/A</v>
      </c>
      <c r="Z267" s="115" t="e">
        <f t="shared" si="50"/>
        <v>#N/A</v>
      </c>
      <c r="AA267" s="115" t="e">
        <f t="shared" si="50"/>
        <v>#N/A</v>
      </c>
      <c r="AB267" s="115" t="e">
        <f t="shared" si="50"/>
        <v>#N/A</v>
      </c>
      <c r="AC267" s="115" t="e">
        <f t="shared" si="50"/>
        <v>#N/A</v>
      </c>
      <c r="AD267" s="115" t="e">
        <f t="shared" si="50"/>
        <v>#N/A</v>
      </c>
      <c r="AE267" s="115"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IF('(1)'!$S216&lt;&gt;0,'(1)'!$S216,"")</f>
        <v/>
      </c>
      <c r="M269" s="116" t="str">
        <f>IF('(2)'!$S216&lt;&gt;0,'(2)'!$S216,"")</f>
        <v/>
      </c>
      <c r="N269" s="116" t="str">
        <f>IF('(3)'!$S216&lt;&gt;0,'(3)'!$S216,"")</f>
        <v/>
      </c>
      <c r="O269" s="116" t="str">
        <f>IF('(4)'!$S216&lt;&gt;0,'(4)'!$S216,"")</f>
        <v/>
      </c>
      <c r="P269" s="116" t="str">
        <f>IF('(5)'!$S216&lt;&gt;0,'(5)'!$S216,"")</f>
        <v/>
      </c>
      <c r="Q269" s="116" t="str">
        <f>IF('(6)'!$S216&lt;&gt;0,'(6)'!$S216,"")</f>
        <v/>
      </c>
      <c r="R269" s="116" t="str">
        <f>IF('(7)'!$S216&lt;&gt;0,'(7)'!$S216,"")</f>
        <v/>
      </c>
      <c r="S269" s="116" t="str">
        <f>IF('(8)'!$S216&lt;&gt;0,'(8)'!$S216,"")</f>
        <v/>
      </c>
      <c r="T269" s="116" t="str">
        <f>IF('(9)'!$S216&lt;&gt;0,'(9)'!$S216,"")</f>
        <v/>
      </c>
      <c r="U269" s="116" t="str">
        <f>IF('(10)'!$S216&lt;&gt;0,'(10)'!$S216,"")</f>
        <v/>
      </c>
      <c r="V269" s="116" t="str">
        <f>IF('(11)'!$S216&lt;&gt;0,'(11)'!$S216,"")</f>
        <v/>
      </c>
      <c r="W269" s="116" t="str">
        <f>IF('(12)'!$S216&lt;&gt;0,'(12)'!$S216,"")</f>
        <v/>
      </c>
      <c r="X269" s="116" t="str">
        <f>IF('(13)'!$S216&lt;&gt;0,'(13)'!$S216,"")</f>
        <v/>
      </c>
      <c r="Y269" s="116" t="str">
        <f>IF('(14)'!$S216&lt;&gt;0,'(14)'!$S216,"")</f>
        <v/>
      </c>
      <c r="Z269" s="116" t="str">
        <f>IF('(15)'!$S216&lt;&gt;0,'(15)'!$S216,"")</f>
        <v/>
      </c>
      <c r="AA269" s="116" t="str">
        <f>IF('(16)'!$S216&lt;&gt;0,'(16)'!$S216,"")</f>
        <v/>
      </c>
      <c r="AB269" s="116" t="str">
        <f>IF('(17)'!$S216&lt;&gt;0,'(17)'!$S216,"")</f>
        <v/>
      </c>
      <c r="AC269" s="116" t="str">
        <f>IF('(18)'!$S216&lt;&gt;0,'(18)'!$S216,"")</f>
        <v/>
      </c>
      <c r="AD269" s="116" t="str">
        <f>IF('(19)'!$S216&lt;&gt;0,'(19)'!$S216,"")</f>
        <v/>
      </c>
      <c r="AE269" s="116" t="str">
        <f>IF('(20)'!$S216&lt;&gt;0,'(20)'!$S216,"")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IF('(1)'!$S217&lt;&gt;0,'(1)'!$S217,"")</f>
        <v/>
      </c>
      <c r="M270" s="116" t="str">
        <f>IF('(2)'!$S217&lt;&gt;0,'(2)'!$S217,"")</f>
        <v/>
      </c>
      <c r="N270" s="116" t="str">
        <f>IF('(3)'!$S217&lt;&gt;0,'(3)'!$S217,"")</f>
        <v/>
      </c>
      <c r="O270" s="116" t="str">
        <f>IF('(4)'!$S217&lt;&gt;0,'(4)'!$S217,"")</f>
        <v/>
      </c>
      <c r="P270" s="116" t="str">
        <f>IF('(5)'!$S217&lt;&gt;0,'(5)'!$S217,"")</f>
        <v/>
      </c>
      <c r="Q270" s="116" t="str">
        <f>IF('(6)'!$S217&lt;&gt;0,'(6)'!$S217,"")</f>
        <v/>
      </c>
      <c r="R270" s="116" t="str">
        <f>IF('(7)'!$S217&lt;&gt;0,'(7)'!$S217,"")</f>
        <v/>
      </c>
      <c r="S270" s="116" t="str">
        <f>IF('(8)'!$S217&lt;&gt;0,'(8)'!$S217,"")</f>
        <v/>
      </c>
      <c r="T270" s="116" t="str">
        <f>IF('(9)'!$S217&lt;&gt;0,'(9)'!$S217,"")</f>
        <v/>
      </c>
      <c r="U270" s="116" t="str">
        <f>IF('(10)'!$S217&lt;&gt;0,'(10)'!$S217,"")</f>
        <v/>
      </c>
      <c r="V270" s="116" t="str">
        <f>IF('(11)'!$S217&lt;&gt;0,'(11)'!$S217,"")</f>
        <v/>
      </c>
      <c r="W270" s="116" t="str">
        <f>IF('(12)'!$S217&lt;&gt;0,'(12)'!$S217,"")</f>
        <v/>
      </c>
      <c r="X270" s="116" t="str">
        <f>IF('(13)'!$S217&lt;&gt;0,'(13)'!$S217,"")</f>
        <v/>
      </c>
      <c r="Y270" s="116" t="str">
        <f>IF('(14)'!$S217&lt;&gt;0,'(14)'!$S217,"")</f>
        <v/>
      </c>
      <c r="Z270" s="116" t="str">
        <f>IF('(15)'!$S217&lt;&gt;0,'(15)'!$S217,"")</f>
        <v/>
      </c>
      <c r="AA270" s="116" t="str">
        <f>IF('(16)'!$S217&lt;&gt;0,'(16)'!$S217,"")</f>
        <v/>
      </c>
      <c r="AB270" s="116" t="str">
        <f>IF('(17)'!$S217&lt;&gt;0,'(17)'!$S217,"")</f>
        <v/>
      </c>
      <c r="AC270" s="116" t="str">
        <f>IF('(18)'!$S217&lt;&gt;0,'(18)'!$S217,"")</f>
        <v/>
      </c>
      <c r="AD270" s="116" t="str">
        <f>IF('(19)'!$S217&lt;&gt;0,'(19)'!$S217,"")</f>
        <v/>
      </c>
      <c r="AE270" s="116" t="str">
        <f>IF('(20)'!$S217&lt;&gt;0,'(20)'!$S217,"")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IF('(1)'!$S218&lt;&gt;0,'(1)'!$S218,"")</f>
        <v/>
      </c>
      <c r="M271" s="116" t="str">
        <f>IF('(2)'!$S218&lt;&gt;0,'(2)'!$S218,"")</f>
        <v/>
      </c>
      <c r="N271" s="116" t="str">
        <f>IF('(3)'!$S218&lt;&gt;0,'(3)'!$S218,"")</f>
        <v/>
      </c>
      <c r="O271" s="116" t="str">
        <f>IF('(4)'!$S218&lt;&gt;0,'(4)'!$S218,"")</f>
        <v/>
      </c>
      <c r="P271" s="116" t="str">
        <f>IF('(5)'!$S218&lt;&gt;0,'(5)'!$S218,"")</f>
        <v/>
      </c>
      <c r="Q271" s="116" t="str">
        <f>IF('(6)'!$S218&lt;&gt;0,'(6)'!$S218,"")</f>
        <v/>
      </c>
      <c r="R271" s="116" t="str">
        <f>IF('(7)'!$S218&lt;&gt;0,'(7)'!$S218,"")</f>
        <v/>
      </c>
      <c r="S271" s="116" t="str">
        <f>IF('(8)'!$S218&lt;&gt;0,'(8)'!$S218,"")</f>
        <v/>
      </c>
      <c r="T271" s="116" t="str">
        <f>IF('(9)'!$S218&lt;&gt;0,'(9)'!$S218,"")</f>
        <v/>
      </c>
      <c r="U271" s="116" t="str">
        <f>IF('(10)'!$S218&lt;&gt;0,'(10)'!$S218,"")</f>
        <v/>
      </c>
      <c r="V271" s="116" t="str">
        <f>IF('(11)'!$S218&lt;&gt;0,'(11)'!$S218,"")</f>
        <v/>
      </c>
      <c r="W271" s="116" t="str">
        <f>IF('(12)'!$S218&lt;&gt;0,'(12)'!$S218,"")</f>
        <v/>
      </c>
      <c r="X271" s="116" t="str">
        <f>IF('(13)'!$S218&lt;&gt;0,'(13)'!$S218,"")</f>
        <v/>
      </c>
      <c r="Y271" s="116" t="str">
        <f>IF('(14)'!$S218&lt;&gt;0,'(14)'!$S218,"")</f>
        <v/>
      </c>
      <c r="Z271" s="116" t="str">
        <f>IF('(15)'!$S218&lt;&gt;0,'(15)'!$S218,"")</f>
        <v/>
      </c>
      <c r="AA271" s="116" t="str">
        <f>IF('(16)'!$S218&lt;&gt;0,'(16)'!$S218,"")</f>
        <v/>
      </c>
      <c r="AB271" s="116" t="str">
        <f>IF('(17)'!$S218&lt;&gt;0,'(17)'!$S218,"")</f>
        <v/>
      </c>
      <c r="AC271" s="116" t="str">
        <f>IF('(18)'!$S218&lt;&gt;0,'(18)'!$S218,"")</f>
        <v/>
      </c>
      <c r="AD271" s="116" t="str">
        <f>IF('(19)'!$S218&lt;&gt;0,'(19)'!$S218,"")</f>
        <v/>
      </c>
      <c r="AE271" s="116" t="str">
        <f>IF('(20)'!$S218&lt;&gt;0,'(20)'!$S218,"")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15" t="e">
        <f>IF(SUM(L275:L278)&gt;0,AVERAGEIF(L275:L278, "&lt;&gt;0"),NA())</f>
        <v>#N/A</v>
      </c>
      <c r="M273" s="115" t="e">
        <f t="shared" ref="M273:AE273" si="51">IF(SUM(M275:M278)&gt;0,AVERAGEIF(M275:M278, "&lt;&gt;0"),NA())</f>
        <v>#N/A</v>
      </c>
      <c r="N273" s="115" t="e">
        <f t="shared" si="51"/>
        <v>#N/A</v>
      </c>
      <c r="O273" s="115" t="e">
        <f t="shared" si="51"/>
        <v>#N/A</v>
      </c>
      <c r="P273" s="115" t="e">
        <f t="shared" si="51"/>
        <v>#N/A</v>
      </c>
      <c r="Q273" s="115" t="e">
        <f t="shared" si="51"/>
        <v>#N/A</v>
      </c>
      <c r="R273" s="115" t="e">
        <f t="shared" si="51"/>
        <v>#N/A</v>
      </c>
      <c r="S273" s="115" t="e">
        <f t="shared" si="51"/>
        <v>#N/A</v>
      </c>
      <c r="T273" s="115" t="e">
        <f t="shared" si="51"/>
        <v>#N/A</v>
      </c>
      <c r="U273" s="115" t="e">
        <f t="shared" si="51"/>
        <v>#N/A</v>
      </c>
      <c r="V273" s="115" t="e">
        <f t="shared" si="51"/>
        <v>#N/A</v>
      </c>
      <c r="W273" s="115" t="e">
        <f t="shared" si="51"/>
        <v>#N/A</v>
      </c>
      <c r="X273" s="115" t="e">
        <f t="shared" si="51"/>
        <v>#N/A</v>
      </c>
      <c r="Y273" s="115" t="e">
        <f t="shared" si="51"/>
        <v>#N/A</v>
      </c>
      <c r="Z273" s="115" t="e">
        <f t="shared" si="51"/>
        <v>#N/A</v>
      </c>
      <c r="AA273" s="115" t="e">
        <f t="shared" si="51"/>
        <v>#N/A</v>
      </c>
      <c r="AB273" s="115" t="e">
        <f t="shared" si="51"/>
        <v>#N/A</v>
      </c>
      <c r="AC273" s="115" t="e">
        <f t="shared" si="51"/>
        <v>#N/A</v>
      </c>
      <c r="AD273" s="115" t="e">
        <f t="shared" si="51"/>
        <v>#N/A</v>
      </c>
      <c r="AE273" s="115"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IF('(1)'!$S222&lt;&gt;0,'(1)'!$S222,"")</f>
        <v/>
      </c>
      <c r="M275" s="116" t="str">
        <f>IF('(2)'!$S222&lt;&gt;0,'(2)'!$S222,"")</f>
        <v/>
      </c>
      <c r="N275" s="116" t="str">
        <f>IF('(3)'!$S222&lt;&gt;0,'(3)'!$S222,"")</f>
        <v/>
      </c>
      <c r="O275" s="116" t="str">
        <f>IF('(4)'!$S222&lt;&gt;0,'(4)'!$S222,"")</f>
        <v/>
      </c>
      <c r="P275" s="116" t="str">
        <f>IF('(5)'!$S222&lt;&gt;0,'(5)'!$S222,"")</f>
        <v/>
      </c>
      <c r="Q275" s="116" t="str">
        <f>IF('(6)'!$S222&lt;&gt;0,'(6)'!$S222,"")</f>
        <v/>
      </c>
      <c r="R275" s="116" t="str">
        <f>IF('(7)'!$S222&lt;&gt;0,'(7)'!$S222,"")</f>
        <v/>
      </c>
      <c r="S275" s="116" t="str">
        <f>IF('(8)'!$S222&lt;&gt;0,'(8)'!$S222,"")</f>
        <v/>
      </c>
      <c r="T275" s="116" t="str">
        <f>IF('(9)'!$S222&lt;&gt;0,'(9)'!$S222,"")</f>
        <v/>
      </c>
      <c r="U275" s="116" t="str">
        <f>IF('(10)'!$S222&lt;&gt;0,'(10)'!$S222,"")</f>
        <v/>
      </c>
      <c r="V275" s="116" t="str">
        <f>IF('(11)'!$S222&lt;&gt;0,'(11)'!$S222,"")</f>
        <v/>
      </c>
      <c r="W275" s="116" t="str">
        <f>IF('(12)'!$S222&lt;&gt;0,'(12)'!$S222,"")</f>
        <v/>
      </c>
      <c r="X275" s="116" t="str">
        <f>IF('(13)'!$S222&lt;&gt;0,'(13)'!$S222,"")</f>
        <v/>
      </c>
      <c r="Y275" s="116" t="str">
        <f>IF('(14)'!$S222&lt;&gt;0,'(14)'!$S222,"")</f>
        <v/>
      </c>
      <c r="Z275" s="116" t="str">
        <f>IF('(15)'!$S222&lt;&gt;0,'(15)'!$S222,"")</f>
        <v/>
      </c>
      <c r="AA275" s="116" t="str">
        <f>IF('(16)'!$S222&lt;&gt;0,'(16)'!$S222,"")</f>
        <v/>
      </c>
      <c r="AB275" s="116" t="str">
        <f>IF('(17)'!$S222&lt;&gt;0,'(17)'!$S222,"")</f>
        <v/>
      </c>
      <c r="AC275" s="116" t="str">
        <f>IF('(18)'!$S222&lt;&gt;0,'(18)'!$S222,"")</f>
        <v/>
      </c>
      <c r="AD275" s="116" t="str">
        <f>IF('(19)'!$S222&lt;&gt;0,'(19)'!$S222,"")</f>
        <v/>
      </c>
      <c r="AE275" s="116" t="str">
        <f>IF('(20)'!$S222&lt;&gt;0,'(20)'!$S222,"")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IF('(1)'!$S223&lt;&gt;0,'(1)'!$S223,"")</f>
        <v/>
      </c>
      <c r="M276" s="116" t="str">
        <f>IF('(2)'!$S223&lt;&gt;0,'(2)'!$S223,"")</f>
        <v/>
      </c>
      <c r="N276" s="116" t="str">
        <f>IF('(3)'!$S223&lt;&gt;0,'(3)'!$S223,"")</f>
        <v/>
      </c>
      <c r="O276" s="116" t="str">
        <f>IF('(4)'!$S223&lt;&gt;0,'(4)'!$S223,"")</f>
        <v/>
      </c>
      <c r="P276" s="116" t="str">
        <f>IF('(5)'!$S223&lt;&gt;0,'(5)'!$S223,"")</f>
        <v/>
      </c>
      <c r="Q276" s="116" t="str">
        <f>IF('(6)'!$S223&lt;&gt;0,'(6)'!$S223,"")</f>
        <v/>
      </c>
      <c r="R276" s="116" t="str">
        <f>IF('(7)'!$S223&lt;&gt;0,'(7)'!$S223,"")</f>
        <v/>
      </c>
      <c r="S276" s="116" t="str">
        <f>IF('(8)'!$S223&lt;&gt;0,'(8)'!$S223,"")</f>
        <v/>
      </c>
      <c r="T276" s="116" t="str">
        <f>IF('(9)'!$S223&lt;&gt;0,'(9)'!$S223,"")</f>
        <v/>
      </c>
      <c r="U276" s="116" t="str">
        <f>IF('(10)'!$S223&lt;&gt;0,'(10)'!$S223,"")</f>
        <v/>
      </c>
      <c r="V276" s="116" t="str">
        <f>IF('(11)'!$S223&lt;&gt;0,'(11)'!$S223,"")</f>
        <v/>
      </c>
      <c r="W276" s="116" t="str">
        <f>IF('(12)'!$S223&lt;&gt;0,'(12)'!$S223,"")</f>
        <v/>
      </c>
      <c r="X276" s="116" t="str">
        <f>IF('(13)'!$S223&lt;&gt;0,'(13)'!$S223,"")</f>
        <v/>
      </c>
      <c r="Y276" s="116" t="str">
        <f>IF('(14)'!$S223&lt;&gt;0,'(14)'!$S223,"")</f>
        <v/>
      </c>
      <c r="Z276" s="116" t="str">
        <f>IF('(15)'!$S223&lt;&gt;0,'(15)'!$S223,"")</f>
        <v/>
      </c>
      <c r="AA276" s="116" t="str">
        <f>IF('(16)'!$S223&lt;&gt;0,'(16)'!$S223,"")</f>
        <v/>
      </c>
      <c r="AB276" s="116" t="str">
        <f>IF('(17)'!$S223&lt;&gt;0,'(17)'!$S223,"")</f>
        <v/>
      </c>
      <c r="AC276" s="116" t="str">
        <f>IF('(18)'!$S223&lt;&gt;0,'(18)'!$S223,"")</f>
        <v/>
      </c>
      <c r="AD276" s="116" t="str">
        <f>IF('(19)'!$S223&lt;&gt;0,'(19)'!$S223,"")</f>
        <v/>
      </c>
      <c r="AE276" s="116" t="str">
        <f>IF('(20)'!$S223&lt;&gt;0,'(20)'!$S223,"")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IF('(1)'!$S224&lt;&gt;0,'(1)'!$S224,"")</f>
        <v/>
      </c>
      <c r="M277" s="116" t="str">
        <f>IF('(2)'!$S224&lt;&gt;0,'(2)'!$S224,"")</f>
        <v/>
      </c>
      <c r="N277" s="116" t="str">
        <f>IF('(3)'!$S224&lt;&gt;0,'(3)'!$S224,"")</f>
        <v/>
      </c>
      <c r="O277" s="116" t="str">
        <f>IF('(4)'!$S224&lt;&gt;0,'(4)'!$S224,"")</f>
        <v/>
      </c>
      <c r="P277" s="116" t="str">
        <f>IF('(5)'!$S224&lt;&gt;0,'(5)'!$S224,"")</f>
        <v/>
      </c>
      <c r="Q277" s="116" t="str">
        <f>IF('(6)'!$S224&lt;&gt;0,'(6)'!$S224,"")</f>
        <v/>
      </c>
      <c r="R277" s="116" t="str">
        <f>IF('(7)'!$S224&lt;&gt;0,'(7)'!$S224,"")</f>
        <v/>
      </c>
      <c r="S277" s="116" t="str">
        <f>IF('(8)'!$S224&lt;&gt;0,'(8)'!$S224,"")</f>
        <v/>
      </c>
      <c r="T277" s="116" t="str">
        <f>IF('(9)'!$S224&lt;&gt;0,'(9)'!$S224,"")</f>
        <v/>
      </c>
      <c r="U277" s="116" t="str">
        <f>IF('(10)'!$S224&lt;&gt;0,'(10)'!$S224,"")</f>
        <v/>
      </c>
      <c r="V277" s="116" t="str">
        <f>IF('(11)'!$S224&lt;&gt;0,'(11)'!$S224,"")</f>
        <v/>
      </c>
      <c r="W277" s="116" t="str">
        <f>IF('(12)'!$S224&lt;&gt;0,'(12)'!$S224,"")</f>
        <v/>
      </c>
      <c r="X277" s="116" t="str">
        <f>IF('(13)'!$S224&lt;&gt;0,'(13)'!$S224,"")</f>
        <v/>
      </c>
      <c r="Y277" s="116" t="str">
        <f>IF('(14)'!$S224&lt;&gt;0,'(14)'!$S224,"")</f>
        <v/>
      </c>
      <c r="Z277" s="116" t="str">
        <f>IF('(15)'!$S224&lt;&gt;0,'(15)'!$S224,"")</f>
        <v/>
      </c>
      <c r="AA277" s="116" t="str">
        <f>IF('(16)'!$S224&lt;&gt;0,'(16)'!$S224,"")</f>
        <v/>
      </c>
      <c r="AB277" s="116" t="str">
        <f>IF('(17)'!$S224&lt;&gt;0,'(17)'!$S224,"")</f>
        <v/>
      </c>
      <c r="AC277" s="116" t="str">
        <f>IF('(18)'!$S224&lt;&gt;0,'(18)'!$S224,"")</f>
        <v/>
      </c>
      <c r="AD277" s="116" t="str">
        <f>IF('(19)'!$S224&lt;&gt;0,'(19)'!$S224,"")</f>
        <v/>
      </c>
      <c r="AE277" s="116" t="str">
        <f>IF('(20)'!$S224&lt;&gt;0,'(20)'!$S224,"")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IF('(1)'!$S225&lt;&gt;0,'(1)'!$S225,"")</f>
        <v/>
      </c>
      <c r="M278" s="116" t="str">
        <f>IF('(2)'!$S225&lt;&gt;0,'(2)'!$S225,"")</f>
        <v/>
      </c>
      <c r="N278" s="116" t="str">
        <f>IF('(3)'!$S225&lt;&gt;0,'(3)'!$S225,"")</f>
        <v/>
      </c>
      <c r="O278" s="116" t="str">
        <f>IF('(4)'!$S225&lt;&gt;0,'(4)'!$S225,"")</f>
        <v/>
      </c>
      <c r="P278" s="116" t="str">
        <f>IF('(5)'!$S225&lt;&gt;0,'(5)'!$S225,"")</f>
        <v/>
      </c>
      <c r="Q278" s="116" t="str">
        <f>IF('(6)'!$S225&lt;&gt;0,'(6)'!$S225,"")</f>
        <v/>
      </c>
      <c r="R278" s="116" t="str">
        <f>IF('(7)'!$S225&lt;&gt;0,'(7)'!$S225,"")</f>
        <v/>
      </c>
      <c r="S278" s="116" t="str">
        <f>IF('(8)'!$S225&lt;&gt;0,'(8)'!$S225,"")</f>
        <v/>
      </c>
      <c r="T278" s="116" t="str">
        <f>IF('(9)'!$S225&lt;&gt;0,'(9)'!$S225,"")</f>
        <v/>
      </c>
      <c r="U278" s="116" t="str">
        <f>IF('(10)'!$S225&lt;&gt;0,'(10)'!$S225,"")</f>
        <v/>
      </c>
      <c r="V278" s="116" t="str">
        <f>IF('(11)'!$S225&lt;&gt;0,'(11)'!$S225,"")</f>
        <v/>
      </c>
      <c r="W278" s="116" t="str">
        <f>IF('(12)'!$S225&lt;&gt;0,'(12)'!$S225,"")</f>
        <v/>
      </c>
      <c r="X278" s="116" t="str">
        <f>IF('(13)'!$S225&lt;&gt;0,'(13)'!$S225,"")</f>
        <v/>
      </c>
      <c r="Y278" s="116" t="str">
        <f>IF('(14)'!$S225&lt;&gt;0,'(14)'!$S225,"")</f>
        <v/>
      </c>
      <c r="Z278" s="116" t="str">
        <f>IF('(15)'!$S225&lt;&gt;0,'(15)'!$S225,"")</f>
        <v/>
      </c>
      <c r="AA278" s="116" t="str">
        <f>IF('(16)'!$S225&lt;&gt;0,'(16)'!$S225,"")</f>
        <v/>
      </c>
      <c r="AB278" s="116" t="str">
        <f>IF('(17)'!$S225&lt;&gt;0,'(17)'!$S225,"")</f>
        <v/>
      </c>
      <c r="AC278" s="116" t="str">
        <f>IF('(18)'!$S225&lt;&gt;0,'(18)'!$S225,"")</f>
        <v/>
      </c>
      <c r="AD278" s="116" t="str">
        <f>IF('(19)'!$S225&lt;&gt;0,'(19)'!$S225,"")</f>
        <v/>
      </c>
      <c r="AE278" s="116" t="str">
        <f>IF('(20)'!$S225&lt;&gt;0,'(20)'!$S225,"")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15" t="e">
        <f>IF(SUM(L282:L283)&gt;0,AVERAGEIF(L282:L283, "&lt;&gt;0"),NA())</f>
        <v>#N/A</v>
      </c>
      <c r="M280" s="115" t="e">
        <f t="shared" ref="M280:AE280" si="53">IF(SUM(M282:M283)&gt;0,AVERAGEIF(M282:M283, "&lt;&gt;0"),NA())</f>
        <v>#N/A</v>
      </c>
      <c r="N280" s="115" t="e">
        <f t="shared" si="53"/>
        <v>#N/A</v>
      </c>
      <c r="O280" s="115" t="e">
        <f t="shared" si="53"/>
        <v>#N/A</v>
      </c>
      <c r="P280" s="115" t="e">
        <f t="shared" si="53"/>
        <v>#N/A</v>
      </c>
      <c r="Q280" s="115" t="e">
        <f t="shared" si="53"/>
        <v>#N/A</v>
      </c>
      <c r="R280" s="115" t="e">
        <f t="shared" si="53"/>
        <v>#N/A</v>
      </c>
      <c r="S280" s="115" t="e">
        <f t="shared" si="53"/>
        <v>#N/A</v>
      </c>
      <c r="T280" s="115" t="e">
        <f t="shared" si="53"/>
        <v>#N/A</v>
      </c>
      <c r="U280" s="115" t="e">
        <f t="shared" si="53"/>
        <v>#N/A</v>
      </c>
      <c r="V280" s="115" t="e">
        <f t="shared" si="53"/>
        <v>#N/A</v>
      </c>
      <c r="W280" s="115" t="e">
        <f t="shared" si="53"/>
        <v>#N/A</v>
      </c>
      <c r="X280" s="115" t="e">
        <f t="shared" si="53"/>
        <v>#N/A</v>
      </c>
      <c r="Y280" s="115" t="e">
        <f t="shared" si="53"/>
        <v>#N/A</v>
      </c>
      <c r="Z280" s="115" t="e">
        <f t="shared" si="53"/>
        <v>#N/A</v>
      </c>
      <c r="AA280" s="115" t="e">
        <f t="shared" si="53"/>
        <v>#N/A</v>
      </c>
      <c r="AB280" s="115" t="e">
        <f t="shared" si="53"/>
        <v>#N/A</v>
      </c>
      <c r="AC280" s="115" t="e">
        <f t="shared" si="53"/>
        <v>#N/A</v>
      </c>
      <c r="AD280" s="115" t="e">
        <f t="shared" si="53"/>
        <v>#N/A</v>
      </c>
      <c r="AE280" s="115"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IF('(1)'!$S229&lt;&gt;0,'(1)'!$S229,"")</f>
        <v/>
      </c>
      <c r="M282" s="116" t="str">
        <f>IF('(2)'!$S229&lt;&gt;0,'(2)'!$S229,"")</f>
        <v/>
      </c>
      <c r="N282" s="116" t="str">
        <f>IF('(3)'!$S229&lt;&gt;0,'(3)'!$S229,"")</f>
        <v/>
      </c>
      <c r="O282" s="116" t="str">
        <f>IF('(4)'!$S229&lt;&gt;0,'(4)'!$S229,"")</f>
        <v/>
      </c>
      <c r="P282" s="116" t="str">
        <f>IF('(5)'!$S229&lt;&gt;0,'(5)'!$S229,"")</f>
        <v/>
      </c>
      <c r="Q282" s="116" t="str">
        <f>IF('(6)'!$S229&lt;&gt;0,'(6)'!$S229,"")</f>
        <v/>
      </c>
      <c r="R282" s="116" t="str">
        <f>IF('(7)'!$S229&lt;&gt;0,'(7)'!$S229,"")</f>
        <v/>
      </c>
      <c r="S282" s="116" t="str">
        <f>IF('(8)'!$S229&lt;&gt;0,'(8)'!$S229,"")</f>
        <v/>
      </c>
      <c r="T282" s="116" t="str">
        <f>IF('(9)'!$S229&lt;&gt;0,'(9)'!$S229,"")</f>
        <v/>
      </c>
      <c r="U282" s="116" t="str">
        <f>IF('(10)'!$S229&lt;&gt;0,'(10)'!$S229,"")</f>
        <v/>
      </c>
      <c r="V282" s="116" t="str">
        <f>IF('(11)'!$S229&lt;&gt;0,'(11)'!$S229,"")</f>
        <v/>
      </c>
      <c r="W282" s="116" t="str">
        <f>IF('(12)'!$S229&lt;&gt;0,'(12)'!$S229,"")</f>
        <v/>
      </c>
      <c r="X282" s="116" t="str">
        <f>IF('(13)'!$S229&lt;&gt;0,'(13)'!$S229,"")</f>
        <v/>
      </c>
      <c r="Y282" s="116" t="str">
        <f>IF('(14)'!$S229&lt;&gt;0,'(14)'!$S229,"")</f>
        <v/>
      </c>
      <c r="Z282" s="116" t="str">
        <f>IF('(15)'!$S229&lt;&gt;0,'(15)'!$S229,"")</f>
        <v/>
      </c>
      <c r="AA282" s="116" t="str">
        <f>IF('(16)'!$S229&lt;&gt;0,'(16)'!$S229,"")</f>
        <v/>
      </c>
      <c r="AB282" s="116" t="str">
        <f>IF('(17)'!$S229&lt;&gt;0,'(17)'!$S229,"")</f>
        <v/>
      </c>
      <c r="AC282" s="116" t="str">
        <f>IF('(18)'!$S229&lt;&gt;0,'(18)'!$S229,"")</f>
        <v/>
      </c>
      <c r="AD282" s="116" t="str">
        <f>IF('(19)'!$S229&lt;&gt;0,'(19)'!$S229,"")</f>
        <v/>
      </c>
      <c r="AE282" s="116" t="str">
        <f>IF('(20)'!$S229&lt;&gt;0,'(20)'!$S229,"")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IF('(1)'!$S230&lt;&gt;0,'(1)'!$S230,"")</f>
        <v/>
      </c>
      <c r="M283" s="116" t="str">
        <f>IF('(2)'!$S230&lt;&gt;0,'(2)'!$S230,"")</f>
        <v/>
      </c>
      <c r="N283" s="116" t="str">
        <f>IF('(3)'!$S230&lt;&gt;0,'(3)'!$S230,"")</f>
        <v/>
      </c>
      <c r="O283" s="116" t="str">
        <f>IF('(4)'!$S230&lt;&gt;0,'(4)'!$S230,"")</f>
        <v/>
      </c>
      <c r="P283" s="116" t="str">
        <f>IF('(5)'!$S230&lt;&gt;0,'(5)'!$S230,"")</f>
        <v/>
      </c>
      <c r="Q283" s="116" t="str">
        <f>IF('(6)'!$S230&lt;&gt;0,'(6)'!$S230,"")</f>
        <v/>
      </c>
      <c r="R283" s="116" t="str">
        <f>IF('(7)'!$S230&lt;&gt;0,'(7)'!$S230,"")</f>
        <v/>
      </c>
      <c r="S283" s="116" t="str">
        <f>IF('(8)'!$S230&lt;&gt;0,'(8)'!$S230,"")</f>
        <v/>
      </c>
      <c r="T283" s="116" t="str">
        <f>IF('(9)'!$S230&lt;&gt;0,'(9)'!$S230,"")</f>
        <v/>
      </c>
      <c r="U283" s="116" t="str">
        <f>IF('(10)'!$S230&lt;&gt;0,'(10)'!$S230,"")</f>
        <v/>
      </c>
      <c r="V283" s="116" t="str">
        <f>IF('(11)'!$S230&lt;&gt;0,'(11)'!$S230,"")</f>
        <v/>
      </c>
      <c r="W283" s="116" t="str">
        <f>IF('(12)'!$S230&lt;&gt;0,'(12)'!$S230,"")</f>
        <v/>
      </c>
      <c r="X283" s="116" t="str">
        <f>IF('(13)'!$S230&lt;&gt;0,'(13)'!$S230,"")</f>
        <v/>
      </c>
      <c r="Y283" s="116" t="str">
        <f>IF('(14)'!$S230&lt;&gt;0,'(14)'!$S230,"")</f>
        <v/>
      </c>
      <c r="Z283" s="116" t="str">
        <f>IF('(15)'!$S230&lt;&gt;0,'(15)'!$S230,"")</f>
        <v/>
      </c>
      <c r="AA283" s="116" t="str">
        <f>IF('(16)'!$S230&lt;&gt;0,'(16)'!$S230,"")</f>
        <v/>
      </c>
      <c r="AB283" s="116" t="str">
        <f>IF('(17)'!$S230&lt;&gt;0,'(17)'!$S230,"")</f>
        <v/>
      </c>
      <c r="AC283" s="116" t="str">
        <f>IF('(18)'!$S230&lt;&gt;0,'(18)'!$S230,"")</f>
        <v/>
      </c>
      <c r="AD283" s="116" t="str">
        <f>IF('(19)'!$S230&lt;&gt;0,'(19)'!$S230,"")</f>
        <v/>
      </c>
      <c r="AE283" s="116" t="str">
        <f>IF('(20)'!$S230&lt;&gt;0,'(20)'!$S230,"")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15" t="e">
        <f>IF(SUM(L287:L288)&gt;0,AVERAGEIF(L287:L288, "&lt;&gt;0"),NA())</f>
        <v>#N/A</v>
      </c>
      <c r="M285" s="115" t="e">
        <f t="shared" ref="M285:AE285" si="54">IF(SUM(M287:M288)&gt;0,AVERAGEIF(M287:M288, "&lt;&gt;0"),NA())</f>
        <v>#N/A</v>
      </c>
      <c r="N285" s="115" t="e">
        <f t="shared" si="54"/>
        <v>#N/A</v>
      </c>
      <c r="O285" s="115" t="e">
        <f t="shared" si="54"/>
        <v>#N/A</v>
      </c>
      <c r="P285" s="115" t="e">
        <f t="shared" si="54"/>
        <v>#N/A</v>
      </c>
      <c r="Q285" s="115" t="e">
        <f t="shared" si="54"/>
        <v>#N/A</v>
      </c>
      <c r="R285" s="115" t="e">
        <f t="shared" si="54"/>
        <v>#N/A</v>
      </c>
      <c r="S285" s="115" t="e">
        <f t="shared" si="54"/>
        <v>#N/A</v>
      </c>
      <c r="T285" s="115" t="e">
        <f t="shared" si="54"/>
        <v>#N/A</v>
      </c>
      <c r="U285" s="115" t="e">
        <f t="shared" si="54"/>
        <v>#N/A</v>
      </c>
      <c r="V285" s="115" t="e">
        <f t="shared" si="54"/>
        <v>#N/A</v>
      </c>
      <c r="W285" s="115" t="e">
        <f t="shared" si="54"/>
        <v>#N/A</v>
      </c>
      <c r="X285" s="115" t="e">
        <f t="shared" si="54"/>
        <v>#N/A</v>
      </c>
      <c r="Y285" s="115" t="e">
        <f t="shared" si="54"/>
        <v>#N/A</v>
      </c>
      <c r="Z285" s="115" t="e">
        <f t="shared" si="54"/>
        <v>#N/A</v>
      </c>
      <c r="AA285" s="115" t="e">
        <f t="shared" si="54"/>
        <v>#N/A</v>
      </c>
      <c r="AB285" s="115" t="e">
        <f t="shared" si="54"/>
        <v>#N/A</v>
      </c>
      <c r="AC285" s="115" t="e">
        <f t="shared" si="54"/>
        <v>#N/A</v>
      </c>
      <c r="AD285" s="115" t="e">
        <f t="shared" si="54"/>
        <v>#N/A</v>
      </c>
      <c r="AE285" s="115"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IF('(1)'!$S234&lt;&gt;0,'(1)'!$S234,"")</f>
        <v/>
      </c>
      <c r="M287" s="116" t="str">
        <f>IF('(2)'!$S234&lt;&gt;0,'(2)'!$S234,"")</f>
        <v/>
      </c>
      <c r="N287" s="116" t="str">
        <f>IF('(3)'!$S234&lt;&gt;0,'(3)'!$S234,"")</f>
        <v/>
      </c>
      <c r="O287" s="116" t="str">
        <f>IF('(4)'!$S234&lt;&gt;0,'(4)'!$S234,"")</f>
        <v/>
      </c>
      <c r="P287" s="116" t="str">
        <f>IF('(5)'!$S234&lt;&gt;0,'(5)'!$S234,"")</f>
        <v/>
      </c>
      <c r="Q287" s="116" t="str">
        <f>IF('(6)'!$S234&lt;&gt;0,'(6)'!$S234,"")</f>
        <v/>
      </c>
      <c r="R287" s="116" t="str">
        <f>IF('(7)'!$S234&lt;&gt;0,'(7)'!$S234,"")</f>
        <v/>
      </c>
      <c r="S287" s="116" t="str">
        <f>IF('(8)'!$S234&lt;&gt;0,'(8)'!$S234,"")</f>
        <v/>
      </c>
      <c r="T287" s="116" t="str">
        <f>IF('(9)'!$S234&lt;&gt;0,'(9)'!$S234,"")</f>
        <v/>
      </c>
      <c r="U287" s="116" t="str">
        <f>IF('(10)'!$S234&lt;&gt;0,'(10)'!$S234,"")</f>
        <v/>
      </c>
      <c r="V287" s="116" t="str">
        <f>IF('(11)'!$S234&lt;&gt;0,'(11)'!$S234,"")</f>
        <v/>
      </c>
      <c r="W287" s="116" t="str">
        <f>IF('(12)'!$S234&lt;&gt;0,'(12)'!$S234,"")</f>
        <v/>
      </c>
      <c r="X287" s="116" t="str">
        <f>IF('(13)'!$S234&lt;&gt;0,'(13)'!$S234,"")</f>
        <v/>
      </c>
      <c r="Y287" s="116" t="str">
        <f>IF('(14)'!$S234&lt;&gt;0,'(14)'!$S234,"")</f>
        <v/>
      </c>
      <c r="Z287" s="116" t="str">
        <f>IF('(15)'!$S234&lt;&gt;0,'(15)'!$S234,"")</f>
        <v/>
      </c>
      <c r="AA287" s="116" t="str">
        <f>IF('(16)'!$S234&lt;&gt;0,'(16)'!$S234,"")</f>
        <v/>
      </c>
      <c r="AB287" s="116" t="str">
        <f>IF('(17)'!$S234&lt;&gt;0,'(17)'!$S234,"")</f>
        <v/>
      </c>
      <c r="AC287" s="116" t="str">
        <f>IF('(18)'!$S234&lt;&gt;0,'(18)'!$S234,"")</f>
        <v/>
      </c>
      <c r="AD287" s="116" t="str">
        <f>IF('(19)'!$S234&lt;&gt;0,'(19)'!$S234,"")</f>
        <v/>
      </c>
      <c r="AE287" s="116" t="str">
        <f>IF('(20)'!$S234&lt;&gt;0,'(20)'!$S234,"")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IF('(1)'!$S235&lt;&gt;0,'(1)'!$S235,"")</f>
        <v/>
      </c>
      <c r="M288" s="116" t="str">
        <f>IF('(2)'!$S235&lt;&gt;0,'(2)'!$S235,"")</f>
        <v/>
      </c>
      <c r="N288" s="116" t="str">
        <f>IF('(3)'!$S235&lt;&gt;0,'(3)'!$S235,"")</f>
        <v/>
      </c>
      <c r="O288" s="116" t="str">
        <f>IF('(4)'!$S235&lt;&gt;0,'(4)'!$S235,"")</f>
        <v/>
      </c>
      <c r="P288" s="116" t="str">
        <f>IF('(5)'!$S235&lt;&gt;0,'(5)'!$S235,"")</f>
        <v/>
      </c>
      <c r="Q288" s="116" t="str">
        <f>IF('(6)'!$S235&lt;&gt;0,'(6)'!$S235,"")</f>
        <v/>
      </c>
      <c r="R288" s="116" t="str">
        <f>IF('(7)'!$S235&lt;&gt;0,'(7)'!$S235,"")</f>
        <v/>
      </c>
      <c r="S288" s="116" t="str">
        <f>IF('(8)'!$S235&lt;&gt;0,'(8)'!$S235,"")</f>
        <v/>
      </c>
      <c r="T288" s="116" t="str">
        <f>IF('(9)'!$S235&lt;&gt;0,'(9)'!$S235,"")</f>
        <v/>
      </c>
      <c r="U288" s="116" t="str">
        <f>IF('(10)'!$S235&lt;&gt;0,'(10)'!$S235,"")</f>
        <v/>
      </c>
      <c r="V288" s="116" t="str">
        <f>IF('(11)'!$S235&lt;&gt;0,'(11)'!$S235,"")</f>
        <v/>
      </c>
      <c r="W288" s="116" t="str">
        <f>IF('(12)'!$S235&lt;&gt;0,'(12)'!$S235,"")</f>
        <v/>
      </c>
      <c r="X288" s="116" t="str">
        <f>IF('(13)'!$S235&lt;&gt;0,'(13)'!$S235,"")</f>
        <v/>
      </c>
      <c r="Y288" s="116" t="str">
        <f>IF('(14)'!$S235&lt;&gt;0,'(14)'!$S235,"")</f>
        <v/>
      </c>
      <c r="Z288" s="116" t="str">
        <f>IF('(15)'!$S235&lt;&gt;0,'(15)'!$S235,"")</f>
        <v/>
      </c>
      <c r="AA288" s="116" t="str">
        <f>IF('(16)'!$S235&lt;&gt;0,'(16)'!$S235,"")</f>
        <v/>
      </c>
      <c r="AB288" s="116" t="str">
        <f>IF('(17)'!$S235&lt;&gt;0,'(17)'!$S235,"")</f>
        <v/>
      </c>
      <c r="AC288" s="116" t="str">
        <f>IF('(18)'!$S235&lt;&gt;0,'(18)'!$S235,"")</f>
        <v/>
      </c>
      <c r="AD288" s="116" t="str">
        <f>IF('(19)'!$S235&lt;&gt;0,'(19)'!$S235,"")</f>
        <v/>
      </c>
      <c r="AE288" s="116" t="str">
        <f>IF('(20)'!$S235&lt;&gt;0,'(20)'!$S235,"")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388" priority="43" stopIfTrue="1">
      <formula>ISERROR(L9)</formula>
    </cfRule>
    <cfRule type="cellIs" dxfId="387"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386" priority="39" stopIfTrue="1">
      <formula>ISERROR(B69)</formula>
    </cfRule>
  </conditionalFormatting>
  <conditionalFormatting sqref="T36:AD38 T42:AD44 T48:AD50 T54:AD56 T60:AD62">
    <cfRule type="containsErrors" dxfId="385" priority="38" stopIfTrue="1">
      <formula>ISERROR(T36)</formula>
    </cfRule>
  </conditionalFormatting>
  <conditionalFormatting sqref="T18:AD20 T24:AD26">
    <cfRule type="containsErrors" dxfId="384" priority="37" stopIfTrue="1">
      <formula>ISERROR(T18)</formula>
    </cfRule>
  </conditionalFormatting>
  <conditionalFormatting sqref="I7:J8">
    <cfRule type="containsErrors" dxfId="383" priority="36" stopIfTrue="1">
      <formula>ISERROR(I7)</formula>
    </cfRule>
  </conditionalFormatting>
  <conditionalFormatting sqref="A14:C17 A22:C26 A31:C36 A41:C48 A53:C54 A59:C62">
    <cfRule type="containsErrors" dxfId="382"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381" priority="34">
      <formula>ISERROR(A67)</formula>
    </cfRule>
  </conditionalFormatting>
  <conditionalFormatting sqref="L67:AE67">
    <cfRule type="containsErrors" dxfId="380" priority="33">
      <formula>ISERROR(L67)</formula>
    </cfRule>
  </conditionalFormatting>
  <conditionalFormatting sqref="L77:AE77">
    <cfRule type="containsErrors" dxfId="379" priority="32">
      <formula>ISERROR(L77)</formula>
    </cfRule>
  </conditionalFormatting>
  <conditionalFormatting sqref="L83:AE83">
    <cfRule type="containsErrors" dxfId="378" priority="31">
      <formula>ISERROR(L83)</formula>
    </cfRule>
  </conditionalFormatting>
  <conditionalFormatting sqref="L88:AE88">
    <cfRule type="containsErrors" dxfId="377" priority="30">
      <formula>ISERROR(L88)</formula>
    </cfRule>
  </conditionalFormatting>
  <conditionalFormatting sqref="L98:AE98">
    <cfRule type="containsErrors" dxfId="376" priority="29">
      <formula>ISERROR(L98)</formula>
    </cfRule>
  </conditionalFormatting>
  <conditionalFormatting sqref="L105:AE105">
    <cfRule type="containsErrors" dxfId="375" priority="28">
      <formula>ISERROR(L105)</formula>
    </cfRule>
  </conditionalFormatting>
  <conditionalFormatting sqref="L109:AE109">
    <cfRule type="containsErrors" dxfId="374" priority="27">
      <formula>ISERROR(L109)</formula>
    </cfRule>
  </conditionalFormatting>
  <conditionalFormatting sqref="L115:AD115">
    <cfRule type="containsErrors" dxfId="373" priority="26">
      <formula>ISERROR(L115)</formula>
    </cfRule>
  </conditionalFormatting>
  <conditionalFormatting sqref="L122:AE122">
    <cfRule type="containsErrors" dxfId="372" priority="25">
      <formula>ISERROR(L122)</formula>
    </cfRule>
  </conditionalFormatting>
  <conditionalFormatting sqref="L131:AE131">
    <cfRule type="containsErrors" dxfId="371" priority="24">
      <formula>ISERROR(L131)</formula>
    </cfRule>
  </conditionalFormatting>
  <conditionalFormatting sqref="L140:AE140">
    <cfRule type="containsErrors" dxfId="370" priority="23">
      <formula>ISERROR(L140)</formula>
    </cfRule>
  </conditionalFormatting>
  <conditionalFormatting sqref="L146:AE146">
    <cfRule type="containsErrors" dxfId="369" priority="22">
      <formula>ISERROR(L146)</formula>
    </cfRule>
  </conditionalFormatting>
  <conditionalFormatting sqref="L155:AE155">
    <cfRule type="containsErrors" dxfId="368" priority="21">
      <formula>ISERROR(L155)</formula>
    </cfRule>
  </conditionalFormatting>
  <conditionalFormatting sqref="L163:AE163">
    <cfRule type="containsErrors" dxfId="367" priority="20">
      <formula>ISERROR(L163)</formula>
    </cfRule>
  </conditionalFormatting>
  <conditionalFormatting sqref="L173:AE173">
    <cfRule type="containsErrors" dxfId="366" priority="19">
      <formula>ISERROR(L173)</formula>
    </cfRule>
  </conditionalFormatting>
  <conditionalFormatting sqref="L185:AE185">
    <cfRule type="containsErrors" dxfId="365" priority="18">
      <formula>ISERROR(L185)</formula>
    </cfRule>
  </conditionalFormatting>
  <conditionalFormatting sqref="L196:AE196">
    <cfRule type="containsErrors" dxfId="364" priority="17">
      <formula>ISERROR(L196)</formula>
    </cfRule>
  </conditionalFormatting>
  <conditionalFormatting sqref="L202:AE202">
    <cfRule type="containsErrors" dxfId="363" priority="16">
      <formula>ISERROR(L202)</formula>
    </cfRule>
  </conditionalFormatting>
  <conditionalFormatting sqref="L207:AE207">
    <cfRule type="containsErrors" dxfId="362" priority="15">
      <formula>ISERROR(L207)</formula>
    </cfRule>
  </conditionalFormatting>
  <conditionalFormatting sqref="L216:AE216">
    <cfRule type="containsErrors" dxfId="361" priority="14">
      <formula>ISERROR(L216)</formula>
    </cfRule>
  </conditionalFormatting>
  <conditionalFormatting sqref="L224:AE224">
    <cfRule type="containsErrors" dxfId="360" priority="13">
      <formula>ISERROR(L224)</formula>
    </cfRule>
  </conditionalFormatting>
  <conditionalFormatting sqref="L230:AE230">
    <cfRule type="containsErrors" dxfId="359" priority="12">
      <formula>ISERROR(L230)</formula>
    </cfRule>
  </conditionalFormatting>
  <conditionalFormatting sqref="L238:AE238">
    <cfRule type="containsErrors" dxfId="358" priority="11">
      <formula>ISERROR(L238)</formula>
    </cfRule>
  </conditionalFormatting>
  <conditionalFormatting sqref="L247:AE247">
    <cfRule type="containsErrors" dxfId="357" priority="10">
      <formula>ISERROR(L247)</formula>
    </cfRule>
  </conditionalFormatting>
  <conditionalFormatting sqref="L254:AE254">
    <cfRule type="containsErrors" dxfId="356" priority="9">
      <formula>ISERROR(L254)</formula>
    </cfRule>
  </conditionalFormatting>
  <conditionalFormatting sqref="L267:AE267">
    <cfRule type="containsErrors" dxfId="355" priority="8">
      <formula>ISERROR(L267)</formula>
    </cfRule>
  </conditionalFormatting>
  <conditionalFormatting sqref="L273:AE273">
    <cfRule type="containsErrors" dxfId="354" priority="7">
      <formula>ISERROR(L273)</formula>
    </cfRule>
  </conditionalFormatting>
  <conditionalFormatting sqref="L280:AE280">
    <cfRule type="containsErrors" dxfId="353" priority="6">
      <formula>ISERROR(L280)</formula>
    </cfRule>
  </conditionalFormatting>
  <conditionalFormatting sqref="L285:AE285">
    <cfRule type="containsErrors" dxfId="352"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351" priority="2" stopIfTrue="1" operator="equal">
      <formula>0</formula>
    </cfRule>
  </conditionalFormatting>
  <conditionalFormatting sqref="L1:AE7">
    <cfRule type="cellIs" dxfId="350"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8</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Léo</v>
      </c>
      <c r="D4" s="775"/>
      <c r="E4" s="775"/>
      <c r="F4" s="775"/>
      <c r="G4" s="775"/>
      <c r="H4" s="775"/>
      <c r="I4" s="776" t="s">
        <v>119</v>
      </c>
      <c r="J4" s="806">
        <f>VLOOKUP(C4,listes!B5:C28,2,FALSE)</f>
        <v>37896</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0.73421717171717171</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0.16119322069214309</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4.4053030303030303</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4.2222222222222223</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4.1875</v>
      </c>
    </row>
    <row r="14" spans="1:39" ht="21" customHeight="1">
      <c r="A14" s="208" t="e">
        <f>A67</f>
        <v>#VALUE!</v>
      </c>
      <c r="B14" s="729" t="e">
        <f>B67</f>
        <v>#VALUE!</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0.77777777777777779</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3.5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4.5833333333333339</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0.70370370370370372</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4.21875</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4.21875</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0.58333333333333337</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0.69791666666666663</v>
      </c>
      <c r="U24" s="807"/>
      <c r="V24" s="807"/>
      <c r="W24" s="808" t="str">
        <f>REPT("|",AI13*22)</f>
        <v>||||||||||||||||||||||||||||||||||||||||||||||||||||||||||||||||||||||||||||||||||||||||||||</v>
      </c>
      <c r="X24" s="808"/>
      <c r="Y24" s="808"/>
      <c r="Z24" s="808"/>
      <c r="AA24" s="808"/>
      <c r="AB24" s="808"/>
      <c r="AC24" s="808"/>
      <c r="AD24" s="809"/>
      <c r="AE24" s="32"/>
    </row>
    <row r="25" spans="1:35" ht="21" customHeight="1">
      <c r="A25" s="208">
        <f>A115</f>
        <v>0.75</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0.83333333333333326</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3.5</v>
      </c>
      <c r="AH31" s="741"/>
    </row>
    <row r="32" spans="1:35" ht="21" customHeight="1">
      <c r="A32" s="208">
        <f>A140</f>
        <v>0.77777777777777779</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0.70833333333333326</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t="e">
        <f>A163</f>
        <v>#VALUE!</v>
      </c>
      <c r="B35" s="739" t="e">
        <f>B163</f>
        <v>#VALUE!</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4.5</v>
      </c>
      <c r="AH35" s="741"/>
      <c r="AI35" s="15"/>
    </row>
    <row r="36" spans="1:35" ht="21" customHeight="1">
      <c r="A36" s="208">
        <f>A173</f>
        <v>0.83333333333333326</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0.58333333333333337</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0.79166666666666663</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0.76388888888888895</v>
      </c>
      <c r="U42" s="796"/>
      <c r="V42" s="796"/>
      <c r="W42" s="792" t="str">
        <f>REPT("|",AI17*22)</f>
        <v>||||||||||||||||||||||||||||||||||||||||||||||||||||||||||||||||||||||||||||||||||||||||||||||||||||</v>
      </c>
      <c r="X42" s="792"/>
      <c r="Y42" s="792"/>
      <c r="Z42" s="792"/>
      <c r="AA42" s="792"/>
      <c r="AB42" s="792"/>
      <c r="AC42" s="792"/>
      <c r="AD42" s="793"/>
      <c r="AE42" s="32"/>
      <c r="AG42" s="741"/>
      <c r="AH42" s="741"/>
      <c r="AI42" s="23"/>
    </row>
    <row r="43" spans="1:35" ht="21" customHeight="1">
      <c r="A43" s="208">
        <f>A202</f>
        <v>0.75</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t="e">
        <f>A207</f>
        <v>#VALUE!</v>
      </c>
      <c r="B44" s="820" t="e">
        <f>B207</f>
        <v>#VALUE!</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0.5625</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4.5</v>
      </c>
      <c r="AH45" s="741"/>
      <c r="AI45" s="15"/>
    </row>
    <row r="46" spans="1:35" ht="21" customHeight="1">
      <c r="A46" s="208" t="e">
        <f>A224</f>
        <v>#VALUE!</v>
      </c>
      <c r="B46" s="820" t="e">
        <f>B224</f>
        <v>#VALUE!</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t="e">
        <f>A238</f>
        <v>#VALUE!</v>
      </c>
      <c r="B48" s="820" t="e">
        <f>B238</f>
        <v>#VALUE!</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0.703125</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0.703125</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t="e">
        <f>(AG67/60)*10</f>
        <v>#VALUE!</v>
      </c>
      <c r="B67" s="756" t="e">
        <f>REPT("|",AG67*14)</f>
        <v>#VALUE!</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t="e">
        <f t="shared" si="0"/>
        <v>#N/A</v>
      </c>
      <c r="Q67" s="183" t="e">
        <f t="shared" si="0"/>
        <v>#N/A</v>
      </c>
      <c r="R67" s="183" t="e">
        <f t="shared" si="0"/>
        <v>#N/A</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t="str">
        <f>IF(SUM(AG69:AG75)&gt;0,AVERAGEIF(AG69:AG75, "&lt;&gt;0"),"")</f>
        <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IF('(1)'!$T12&lt;&gt;0,'(1)'!$T12,"")</f>
        <v/>
      </c>
      <c r="M69" s="116" t="str">
        <f>IF('(2)'!$T12&lt;&gt;0,'(2)'!$T12,"")</f>
        <v/>
      </c>
      <c r="N69" s="116" t="str">
        <f>IF('(3)'!$T12&lt;&gt;0,'(3)'!$T12,"")</f>
        <v/>
      </c>
      <c r="O69" s="116" t="str">
        <f>IF('(4)'!$T12&lt;&gt;0,'(4)'!$T12,"")</f>
        <v/>
      </c>
      <c r="P69" s="116" t="str">
        <f>IF('(5)'!$T12&lt;&gt;0,'(5)'!$T12,"")</f>
        <v/>
      </c>
      <c r="Q69" s="116" t="str">
        <f>IF('(6)'!$T12&lt;&gt;0,'(6)'!$T12,"")</f>
        <v/>
      </c>
      <c r="R69" s="116" t="str">
        <f>IF('(7)'!$T12&lt;&gt;0,'(7)'!$T12,"")</f>
        <v/>
      </c>
      <c r="S69" s="116" t="str">
        <f>IF('(8)'!$T12&lt;&gt;0,'(8)'!$T12,"")</f>
        <v/>
      </c>
      <c r="T69" s="116" t="str">
        <f>IF('(9)'!$T12&lt;&gt;0,'(9)'!$T12,"")</f>
        <v/>
      </c>
      <c r="U69" s="116" t="str">
        <f>IF('(10)'!$T12&lt;&gt;0,'(10)'!$T12,"")</f>
        <v/>
      </c>
      <c r="V69" s="116" t="str">
        <f>IF('(11)'!$T12&lt;&gt;0,'(11)'!$T12,"")</f>
        <v/>
      </c>
      <c r="W69" s="116" t="str">
        <f>IF('(12)'!$T12&lt;&gt;0,'(12)'!$T12,"")</f>
        <v/>
      </c>
      <c r="X69" s="116" t="str">
        <f>IF('(13)'!$T12&lt;&gt;0,'(13)'!$T12,"")</f>
        <v/>
      </c>
      <c r="Y69" s="116" t="str">
        <f>IF('(14)'!$T12&lt;&gt;0,'(14)'!$T12,"")</f>
        <v/>
      </c>
      <c r="Z69" s="116" t="str">
        <f>IF('(15)'!$T12&lt;&gt;0,'(15)'!$T12,"")</f>
        <v/>
      </c>
      <c r="AA69" s="116" t="str">
        <f>IF('(16)'!$T12&lt;&gt;0,'(16)'!$T12,"")</f>
        <v/>
      </c>
      <c r="AB69" s="116" t="str">
        <f>IF('(17)'!$T12&lt;&gt;0,'(17)'!$T12,"")</f>
        <v/>
      </c>
      <c r="AC69" s="116" t="str">
        <f>IF('(18)'!$T12&lt;&gt;0,'(18)'!$T12,"")</f>
        <v/>
      </c>
      <c r="AD69" s="116" t="str">
        <f>IF('(19)'!$T12&lt;&gt;0,'(19)'!$T12,"")</f>
        <v/>
      </c>
      <c r="AE69" s="116" t="str">
        <f>IF('(20)'!$T12&lt;&gt;0,'(20)'!$T12,"")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IF('(1)'!$T13&lt;&gt;0,'(1)'!$T13,"")</f>
        <v/>
      </c>
      <c r="M70" s="116" t="str">
        <f>IF('(2)'!$T13&lt;&gt;0,'(2)'!$T13,"")</f>
        <v/>
      </c>
      <c r="N70" s="116" t="str">
        <f>IF('(3)'!$T13&lt;&gt;0,'(3)'!$T13,"")</f>
        <v/>
      </c>
      <c r="O70" s="116" t="str">
        <f>IF('(4)'!$T13&lt;&gt;0,'(4)'!$T13,"")</f>
        <v/>
      </c>
      <c r="P70" s="116" t="str">
        <f>IF('(5)'!$T13&lt;&gt;0,'(5)'!$T13,"")</f>
        <v/>
      </c>
      <c r="Q70" s="116" t="str">
        <f>IF('(6)'!$T13&lt;&gt;0,'(6)'!$T13,"")</f>
        <v/>
      </c>
      <c r="R70" s="116" t="str">
        <f>IF('(7)'!$T13&lt;&gt;0,'(7)'!$T13,"")</f>
        <v/>
      </c>
      <c r="S70" s="116" t="str">
        <f>IF('(8)'!$T13&lt;&gt;0,'(8)'!$T13,"")</f>
        <v/>
      </c>
      <c r="T70" s="116" t="str">
        <f>IF('(9)'!$T13&lt;&gt;0,'(9)'!$T13,"")</f>
        <v/>
      </c>
      <c r="U70" s="116" t="str">
        <f>IF('(10)'!$T13&lt;&gt;0,'(10)'!$T13,"")</f>
        <v/>
      </c>
      <c r="V70" s="116" t="str">
        <f>IF('(11)'!$T13&lt;&gt;0,'(11)'!$T13,"")</f>
        <v/>
      </c>
      <c r="W70" s="116" t="str">
        <f>IF('(12)'!$T13&lt;&gt;0,'(12)'!$T13,"")</f>
        <v/>
      </c>
      <c r="X70" s="116" t="str">
        <f>IF('(13)'!$T13&lt;&gt;0,'(13)'!$T13,"")</f>
        <v/>
      </c>
      <c r="Y70" s="116" t="str">
        <f>IF('(14)'!$T13&lt;&gt;0,'(14)'!$T13,"")</f>
        <v/>
      </c>
      <c r="Z70" s="116" t="str">
        <f>IF('(15)'!$T13&lt;&gt;0,'(15)'!$T13,"")</f>
        <v/>
      </c>
      <c r="AA70" s="116" t="str">
        <f>IF('(16)'!$T13&lt;&gt;0,'(16)'!$T13,"")</f>
        <v/>
      </c>
      <c r="AB70" s="116" t="str">
        <f>IF('(17)'!$T13&lt;&gt;0,'(17)'!$T13,"")</f>
        <v/>
      </c>
      <c r="AC70" s="116" t="str">
        <f>IF('(18)'!$T13&lt;&gt;0,'(18)'!$T13,"")</f>
        <v/>
      </c>
      <c r="AD70" s="116" t="str">
        <f>IF('(19)'!$T13&lt;&gt;0,'(19)'!$T13,"")</f>
        <v/>
      </c>
      <c r="AE70" s="116" t="str">
        <f>IF('(20)'!$T13&lt;&gt;0,'(20)'!$T13,"")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IF('(1)'!$T14&lt;&gt;0,'(1)'!$T14,"")</f>
        <v/>
      </c>
      <c r="M71" s="116" t="str">
        <f>IF('(2)'!$T14&lt;&gt;0,'(2)'!$T14,"")</f>
        <v/>
      </c>
      <c r="N71" s="116" t="str">
        <f>IF('(3)'!$T14&lt;&gt;0,'(3)'!$T14,"")</f>
        <v/>
      </c>
      <c r="O71" s="116" t="str">
        <f>IF('(4)'!$T14&lt;&gt;0,'(4)'!$T14,"")</f>
        <v/>
      </c>
      <c r="P71" s="116" t="str">
        <f>IF('(5)'!$T14&lt;&gt;0,'(5)'!$T14,"")</f>
        <v/>
      </c>
      <c r="Q71" s="116" t="str">
        <f>IF('(6)'!$T14&lt;&gt;0,'(6)'!$T14,"")</f>
        <v/>
      </c>
      <c r="R71" s="116" t="str">
        <f>IF('(7)'!$T14&lt;&gt;0,'(7)'!$T14,"")</f>
        <v/>
      </c>
      <c r="S71" s="116" t="str">
        <f>IF('(8)'!$T14&lt;&gt;0,'(8)'!$T14,"")</f>
        <v/>
      </c>
      <c r="T71" s="116" t="str">
        <f>IF('(9)'!$T14&lt;&gt;0,'(9)'!$T14,"")</f>
        <v/>
      </c>
      <c r="U71" s="116" t="str">
        <f>IF('(10)'!$T14&lt;&gt;0,'(10)'!$T14,"")</f>
        <v/>
      </c>
      <c r="V71" s="116" t="str">
        <f>IF('(11)'!$T14&lt;&gt;0,'(11)'!$T14,"")</f>
        <v/>
      </c>
      <c r="W71" s="116" t="str">
        <f>IF('(12)'!$T14&lt;&gt;0,'(12)'!$T14,"")</f>
        <v/>
      </c>
      <c r="X71" s="116" t="str">
        <f>IF('(13)'!$T14&lt;&gt;0,'(13)'!$T14,"")</f>
        <v/>
      </c>
      <c r="Y71" s="116" t="str">
        <f>IF('(14)'!$T14&lt;&gt;0,'(14)'!$T14,"")</f>
        <v/>
      </c>
      <c r="Z71" s="116" t="str">
        <f>IF('(15)'!$T14&lt;&gt;0,'(15)'!$T14,"")</f>
        <v/>
      </c>
      <c r="AA71" s="116" t="str">
        <f>IF('(16)'!$T14&lt;&gt;0,'(16)'!$T14,"")</f>
        <v/>
      </c>
      <c r="AB71" s="116" t="str">
        <f>IF('(17)'!$T14&lt;&gt;0,'(17)'!$T14,"")</f>
        <v/>
      </c>
      <c r="AC71" s="116" t="str">
        <f>IF('(18)'!$T14&lt;&gt;0,'(18)'!$T14,"")</f>
        <v/>
      </c>
      <c r="AD71" s="116" t="str">
        <f>IF('(19)'!$T14&lt;&gt;0,'(19)'!$T14,"")</f>
        <v/>
      </c>
      <c r="AE71" s="116" t="str">
        <f>IF('(20)'!$T14&lt;&gt;0,'(20)'!$T14,"")</f>
        <v/>
      </c>
      <c r="AG71" s="1" t="str">
        <f t="shared" si="3"/>
        <v/>
      </c>
      <c r="AH71" s="1"/>
      <c r="AI71" s="1"/>
    </row>
    <row r="72" spans="1:35" ht="16.5">
      <c r="A72" s="1"/>
      <c r="B72" s="26" t="e">
        <f t="shared" si="2"/>
        <v>#VALUE!</v>
      </c>
      <c r="C72" s="801" t="e">
        <f t="shared" si="1"/>
        <v>#VALUE!</v>
      </c>
      <c r="D72" s="802"/>
      <c r="F72" s="8" t="s">
        <v>7</v>
      </c>
      <c r="G72" s="13" t="s">
        <v>261</v>
      </c>
      <c r="H72" s="11"/>
      <c r="I72" s="11"/>
      <c r="J72" s="11"/>
      <c r="K72" s="29" t="s">
        <v>7</v>
      </c>
      <c r="L72" s="116" t="str">
        <f>IF('(1)'!$T15&lt;&gt;0,'(1)'!$T15,"")</f>
        <v/>
      </c>
      <c r="M72" s="116" t="str">
        <f>IF('(2)'!$T15&lt;&gt;0,'(2)'!$T15,"")</f>
        <v/>
      </c>
      <c r="N72" s="116" t="str">
        <f>IF('(3)'!$T15&lt;&gt;0,'(3)'!$T15,"")</f>
        <v/>
      </c>
      <c r="O72" s="116" t="str">
        <f>IF('(4)'!$T15&lt;&gt;0,'(4)'!$T15,"")</f>
        <v/>
      </c>
      <c r="P72" s="116" t="str">
        <f>IF('(5)'!$T15&lt;&gt;0,'(5)'!$T15,"")</f>
        <v/>
      </c>
      <c r="Q72" s="116" t="str">
        <f>IF('(6)'!$T15&lt;&gt;0,'(6)'!$T15,"")</f>
        <v/>
      </c>
      <c r="R72" s="116" t="str">
        <f>IF('(7)'!$T15&lt;&gt;0,'(7)'!$T15,"")</f>
        <v/>
      </c>
      <c r="S72" s="116" t="str">
        <f>IF('(8)'!$T15&lt;&gt;0,'(8)'!$T15,"")</f>
        <v/>
      </c>
      <c r="T72" s="116" t="str">
        <f>IF('(9)'!$T15&lt;&gt;0,'(9)'!$T15,"")</f>
        <v/>
      </c>
      <c r="U72" s="116" t="str">
        <f>IF('(10)'!$T15&lt;&gt;0,'(10)'!$T15,"")</f>
        <v/>
      </c>
      <c r="V72" s="116" t="str">
        <f>IF('(11)'!$T15&lt;&gt;0,'(11)'!$T15,"")</f>
        <v/>
      </c>
      <c r="W72" s="116" t="str">
        <f>IF('(12)'!$T15&lt;&gt;0,'(12)'!$T15,"")</f>
        <v/>
      </c>
      <c r="X72" s="116" t="str">
        <f>IF('(13)'!$T15&lt;&gt;0,'(13)'!$T15,"")</f>
        <v/>
      </c>
      <c r="Y72" s="116" t="str">
        <f>IF('(14)'!$T15&lt;&gt;0,'(14)'!$T15,"")</f>
        <v/>
      </c>
      <c r="Z72" s="116" t="str">
        <f>IF('(15)'!$T15&lt;&gt;0,'(15)'!$T15,"")</f>
        <v/>
      </c>
      <c r="AA72" s="116" t="str">
        <f>IF('(16)'!$T15&lt;&gt;0,'(16)'!$T15,"")</f>
        <v/>
      </c>
      <c r="AB72" s="116" t="str">
        <f>IF('(17)'!$T15&lt;&gt;0,'(17)'!$T15,"")</f>
        <v/>
      </c>
      <c r="AC72" s="116" t="str">
        <f>IF('(18)'!$T15&lt;&gt;0,'(18)'!$T15,"")</f>
        <v/>
      </c>
      <c r="AD72" s="116" t="str">
        <f>IF('(19)'!$T15&lt;&gt;0,'(19)'!$T15,"")</f>
        <v/>
      </c>
      <c r="AE72" s="116" t="str">
        <f>IF('(20)'!$T15&lt;&gt;0,'(20)'!$T15,"")</f>
        <v/>
      </c>
      <c r="AG72" s="1" t="str">
        <f t="shared" si="3"/>
        <v/>
      </c>
      <c r="AH72" s="1"/>
      <c r="AI72" s="1"/>
    </row>
    <row r="73" spans="1:35" ht="16.5">
      <c r="A73" s="1"/>
      <c r="B73" s="26" t="e">
        <f t="shared" si="2"/>
        <v>#VALUE!</v>
      </c>
      <c r="C73" s="801" t="e">
        <f t="shared" si="1"/>
        <v>#VALUE!</v>
      </c>
      <c r="D73" s="802"/>
      <c r="F73" s="8" t="s">
        <v>8</v>
      </c>
      <c r="G73" s="13" t="s">
        <v>262</v>
      </c>
      <c r="H73" s="11"/>
      <c r="I73" s="11"/>
      <c r="J73" s="11"/>
      <c r="K73" s="29" t="s">
        <v>8</v>
      </c>
      <c r="L73" s="116" t="str">
        <f>IF('(1)'!$T16&lt;&gt;0,'(1)'!$T16,"")</f>
        <v/>
      </c>
      <c r="M73" s="116" t="str">
        <f>IF('(2)'!$T16&lt;&gt;0,'(2)'!$T16,"")</f>
        <v/>
      </c>
      <c r="N73" s="116" t="str">
        <f>IF('(3)'!$T16&lt;&gt;0,'(3)'!$T16,"")</f>
        <v/>
      </c>
      <c r="O73" s="116" t="str">
        <f>IF('(4)'!$T16&lt;&gt;0,'(4)'!$T16,"")</f>
        <v/>
      </c>
      <c r="P73" s="116" t="str">
        <f>IF('(5)'!$T16&lt;&gt;0,'(5)'!$T16,"")</f>
        <v/>
      </c>
      <c r="Q73" s="116" t="str">
        <f>IF('(6)'!$T16&lt;&gt;0,'(6)'!$T16,"")</f>
        <v/>
      </c>
      <c r="R73" s="116" t="str">
        <f>IF('(7)'!$T16&lt;&gt;0,'(7)'!$T16,"")</f>
        <v/>
      </c>
      <c r="S73" s="116" t="str">
        <f>IF('(8)'!$T16&lt;&gt;0,'(8)'!$T16,"")</f>
        <v/>
      </c>
      <c r="T73" s="116" t="str">
        <f>IF('(9)'!$T16&lt;&gt;0,'(9)'!$T16,"")</f>
        <v/>
      </c>
      <c r="U73" s="116" t="str">
        <f>IF('(10)'!$T16&lt;&gt;0,'(10)'!$T16,"")</f>
        <v/>
      </c>
      <c r="V73" s="116" t="str">
        <f>IF('(11)'!$T16&lt;&gt;0,'(11)'!$T16,"")</f>
        <v/>
      </c>
      <c r="W73" s="116" t="str">
        <f>IF('(12)'!$T16&lt;&gt;0,'(12)'!$T16,"")</f>
        <v/>
      </c>
      <c r="X73" s="116" t="str">
        <f>IF('(13)'!$T16&lt;&gt;0,'(13)'!$T16,"")</f>
        <v/>
      </c>
      <c r="Y73" s="116" t="str">
        <f>IF('(14)'!$T16&lt;&gt;0,'(14)'!$T16,"")</f>
        <v/>
      </c>
      <c r="Z73" s="116" t="str">
        <f>IF('(15)'!$T16&lt;&gt;0,'(15)'!$T16,"")</f>
        <v/>
      </c>
      <c r="AA73" s="116" t="str">
        <f>IF('(16)'!$T16&lt;&gt;0,'(16)'!$T16,"")</f>
        <v/>
      </c>
      <c r="AB73" s="116" t="str">
        <f>IF('(17)'!$T16&lt;&gt;0,'(17)'!$T16,"")</f>
        <v/>
      </c>
      <c r="AC73" s="116" t="str">
        <f>IF('(18)'!$T16&lt;&gt;0,'(18)'!$T16,"")</f>
        <v/>
      </c>
      <c r="AD73" s="116" t="str">
        <f>IF('(19)'!$T16&lt;&gt;0,'(19)'!$T16,"")</f>
        <v/>
      </c>
      <c r="AE73" s="116" t="str">
        <f>IF('(20)'!$T16&lt;&gt;0,'(20)'!$T16,"")</f>
        <v/>
      </c>
      <c r="AG73" s="1" t="str">
        <f t="shared" si="3"/>
        <v/>
      </c>
      <c r="AH73" s="1"/>
      <c r="AI73" s="1"/>
    </row>
    <row r="74" spans="1:35" ht="16.5">
      <c r="A74" s="1"/>
      <c r="B74" s="26" t="e">
        <f t="shared" si="2"/>
        <v>#VALUE!</v>
      </c>
      <c r="C74" s="801" t="e">
        <f t="shared" si="1"/>
        <v>#VALUE!</v>
      </c>
      <c r="D74" s="802"/>
      <c r="F74" s="8" t="s">
        <v>9</v>
      </c>
      <c r="G74" s="13" t="s">
        <v>263</v>
      </c>
      <c r="H74" s="11"/>
      <c r="I74" s="11"/>
      <c r="J74" s="11"/>
      <c r="K74" s="29" t="s">
        <v>9</v>
      </c>
      <c r="L74" s="116" t="str">
        <f>IF('(1)'!$T17&lt;&gt;0,'(1)'!$T17,"")</f>
        <v/>
      </c>
      <c r="M74" s="116" t="str">
        <f>IF('(2)'!$T17&lt;&gt;0,'(2)'!$T17,"")</f>
        <v/>
      </c>
      <c r="N74" s="116" t="str">
        <f>IF('(3)'!$T17&lt;&gt;0,'(3)'!$T17,"")</f>
        <v/>
      </c>
      <c r="O74" s="116" t="str">
        <f>IF('(4)'!$T17&lt;&gt;0,'(4)'!$T17,"")</f>
        <v/>
      </c>
      <c r="P74" s="116" t="str">
        <f>IF('(5)'!$T17&lt;&gt;0,'(5)'!$T17,"")</f>
        <v/>
      </c>
      <c r="Q74" s="116" t="str">
        <f>IF('(6)'!$T17&lt;&gt;0,'(6)'!$T17,"")</f>
        <v/>
      </c>
      <c r="R74" s="116" t="str">
        <f>IF('(7)'!$T17&lt;&gt;0,'(7)'!$T17,"")</f>
        <v/>
      </c>
      <c r="S74" s="116" t="str">
        <f>IF('(8)'!$T17&lt;&gt;0,'(8)'!$T17,"")</f>
        <v/>
      </c>
      <c r="T74" s="116" t="str">
        <f>IF('(9)'!$T17&lt;&gt;0,'(9)'!$T17,"")</f>
        <v/>
      </c>
      <c r="U74" s="116" t="str">
        <f>IF('(10)'!$T17&lt;&gt;0,'(10)'!$T17,"")</f>
        <v/>
      </c>
      <c r="V74" s="116" t="str">
        <f>IF('(11)'!$T17&lt;&gt;0,'(11)'!$T17,"")</f>
        <v/>
      </c>
      <c r="W74" s="116" t="str">
        <f>IF('(12)'!$T17&lt;&gt;0,'(12)'!$T17,"")</f>
        <v/>
      </c>
      <c r="X74" s="116" t="str">
        <f>IF('(13)'!$T17&lt;&gt;0,'(13)'!$T17,"")</f>
        <v/>
      </c>
      <c r="Y74" s="116" t="str">
        <f>IF('(14)'!$T17&lt;&gt;0,'(14)'!$T17,"")</f>
        <v/>
      </c>
      <c r="Z74" s="116" t="str">
        <f>IF('(15)'!$T17&lt;&gt;0,'(15)'!$T17,"")</f>
        <v/>
      </c>
      <c r="AA74" s="116" t="str">
        <f>IF('(16)'!$T17&lt;&gt;0,'(16)'!$T17,"")</f>
        <v/>
      </c>
      <c r="AB74" s="116" t="str">
        <f>IF('(17)'!$T17&lt;&gt;0,'(17)'!$T17,"")</f>
        <v/>
      </c>
      <c r="AC74" s="116" t="str">
        <f>IF('(18)'!$T17&lt;&gt;0,'(18)'!$T17,"")</f>
        <v/>
      </c>
      <c r="AD74" s="116" t="str">
        <f>IF('(19)'!$T17&lt;&gt;0,'(19)'!$T17,"")</f>
        <v/>
      </c>
      <c r="AE74" s="116" t="str">
        <f>IF('(20)'!$T17&lt;&gt;0,'(20)'!$T17,"")</f>
        <v/>
      </c>
      <c r="AG74" s="1" t="str">
        <f t="shared" si="3"/>
        <v/>
      </c>
      <c r="AH74" s="1"/>
      <c r="AI74" s="1"/>
    </row>
    <row r="75" spans="1:35" ht="16.5">
      <c r="A75" s="1"/>
      <c r="B75" s="26" t="e">
        <f t="shared" si="2"/>
        <v>#VALUE!</v>
      </c>
      <c r="C75" s="801" t="e">
        <f t="shared" si="1"/>
        <v>#VALUE!</v>
      </c>
      <c r="D75" s="802"/>
      <c r="F75" s="8" t="s">
        <v>10</v>
      </c>
      <c r="G75" s="13" t="s">
        <v>264</v>
      </c>
      <c r="H75" s="11"/>
      <c r="I75" s="11"/>
      <c r="J75" s="11"/>
      <c r="K75" s="29" t="s">
        <v>10</v>
      </c>
      <c r="L75" s="116" t="str">
        <f>IF('(1)'!$T18&lt;&gt;0,'(1)'!$T18,"")</f>
        <v/>
      </c>
      <c r="M75" s="116" t="str">
        <f>IF('(2)'!$T18&lt;&gt;0,'(2)'!$T18,"")</f>
        <v/>
      </c>
      <c r="N75" s="116" t="str">
        <f>IF('(3)'!$T18&lt;&gt;0,'(3)'!$T18,"")</f>
        <v/>
      </c>
      <c r="O75" s="116" t="str">
        <f>IF('(4)'!$T18&lt;&gt;0,'(4)'!$T18,"")</f>
        <v/>
      </c>
      <c r="P75" s="116" t="str">
        <f>IF('(5)'!$T18&lt;&gt;0,'(5)'!$T18,"")</f>
        <v/>
      </c>
      <c r="Q75" s="116" t="str">
        <f>IF('(6)'!$T18&lt;&gt;0,'(6)'!$T18,"")</f>
        <v/>
      </c>
      <c r="R75" s="116" t="str">
        <f>IF('(7)'!$T18&lt;&gt;0,'(7)'!$T18,"")</f>
        <v/>
      </c>
      <c r="S75" s="116" t="str">
        <f>IF('(8)'!$T18&lt;&gt;0,'(8)'!$T18,"")</f>
        <v/>
      </c>
      <c r="T75" s="116" t="str">
        <f>IF('(9)'!$T18&lt;&gt;0,'(9)'!$T18,"")</f>
        <v/>
      </c>
      <c r="U75" s="116" t="str">
        <f>IF('(10)'!$T18&lt;&gt;0,'(10)'!$T18,"")</f>
        <v/>
      </c>
      <c r="V75" s="116" t="str">
        <f>IF('(11)'!$T18&lt;&gt;0,'(11)'!$T18,"")</f>
        <v/>
      </c>
      <c r="W75" s="116" t="str">
        <f>IF('(12)'!$T18&lt;&gt;0,'(12)'!$T18,"")</f>
        <v/>
      </c>
      <c r="X75" s="116" t="str">
        <f>IF('(13)'!$T18&lt;&gt;0,'(13)'!$T18,"")</f>
        <v/>
      </c>
      <c r="Y75" s="116" t="str">
        <f>IF('(14)'!$T18&lt;&gt;0,'(14)'!$T18,"")</f>
        <v/>
      </c>
      <c r="Z75" s="116" t="str">
        <f>IF('(15)'!$T18&lt;&gt;0,'(15)'!$T18,"")</f>
        <v/>
      </c>
      <c r="AA75" s="116" t="str">
        <f>IF('(16)'!$T18&lt;&gt;0,'(16)'!$T18,"")</f>
        <v/>
      </c>
      <c r="AB75" s="116" t="str">
        <f>IF('(17)'!$T18&lt;&gt;0,'(17)'!$T18,"")</f>
        <v/>
      </c>
      <c r="AC75" s="116" t="str">
        <f>IF('(18)'!$T18&lt;&gt;0,'(18)'!$T18,"")</f>
        <v/>
      </c>
      <c r="AD75" s="116" t="str">
        <f>IF('(19)'!$T18&lt;&gt;0,'(19)'!$T18,"")</f>
        <v/>
      </c>
      <c r="AE75" s="116" t="str">
        <f>IF('(20)'!$T18&lt;&gt;0,'(20)'!$T18,"")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0.77777777777777779</v>
      </c>
      <c r="B77" s="756" t="str">
        <f>REPT("|",AG77*14)</f>
        <v>|||||||||||||||||||||||||||||||||||||||||||||||||||||||||||||||||</v>
      </c>
      <c r="C77" s="784"/>
      <c r="D77" s="9" t="s">
        <v>89</v>
      </c>
      <c r="F77" s="1" t="s">
        <v>132</v>
      </c>
      <c r="K77" s="29"/>
      <c r="L77" s="183">
        <f>IF(SUM(L79:L81)&gt;0,AVERAGEIF(L79:L81, "&lt;&gt;0"),NA())</f>
        <v>5</v>
      </c>
      <c r="M77" s="183" t="e">
        <f t="shared" ref="M77:AE77" si="4">IF(SUM(M79:M81)&gt;0,AVERAGEIF(M79:M81, "&lt;&gt;0"),NA())</f>
        <v>#N/A</v>
      </c>
      <c r="N77" s="183" t="e">
        <f t="shared" si="4"/>
        <v>#N/A</v>
      </c>
      <c r="O77" s="183">
        <f t="shared" si="4"/>
        <v>4.5</v>
      </c>
      <c r="P77" s="183" t="e">
        <f t="shared" si="4"/>
        <v>#N/A</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4.666666666666667</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0.66666666666666663</v>
      </c>
      <c r="C79" s="789" t="str">
        <f>REPT("|",AG79*14)</f>
        <v>||||||||||||||||||||||||||||||||||||||||||||||||||||||||</v>
      </c>
      <c r="D79" s="790"/>
      <c r="F79" s="8" t="s">
        <v>1</v>
      </c>
      <c r="G79" s="13" t="s">
        <v>265</v>
      </c>
      <c r="H79" s="11"/>
      <c r="I79" s="11"/>
      <c r="J79" s="11"/>
      <c r="K79" s="29" t="s">
        <v>1</v>
      </c>
      <c r="L79" s="116" t="str">
        <f>IF('(1)'!$T22&lt;&gt;0,'(1)'!$T22,"")</f>
        <v/>
      </c>
      <c r="M79" s="116" t="str">
        <f>IF('(2)'!$T22&lt;&gt;0,'(2)'!$T22,"")</f>
        <v/>
      </c>
      <c r="N79" s="116" t="str">
        <f>IF('(3)'!$T22&lt;&gt;0,'(3)'!$T22,"")</f>
        <v/>
      </c>
      <c r="O79" s="116">
        <f>IF('(4)'!$T22&lt;&gt;0,'(4)'!$T22,"")</f>
        <v>4</v>
      </c>
      <c r="P79" s="116" t="str">
        <f>IF('(5)'!$T22&lt;&gt;0,'(5)'!$T22,"")</f>
        <v/>
      </c>
      <c r="Q79" s="116" t="str">
        <f>IF('(6)'!$T22&lt;&gt;0,'(6)'!$T22,"")</f>
        <v/>
      </c>
      <c r="R79" s="116" t="str">
        <f>IF('(7)'!$T22&lt;&gt;0,'(7)'!$T22,"")</f>
        <v/>
      </c>
      <c r="S79" s="116" t="str">
        <f>IF('(8)'!$T22&lt;&gt;0,'(8)'!$T22,"")</f>
        <v/>
      </c>
      <c r="T79" s="116" t="str">
        <f>IF('(9)'!$T22&lt;&gt;0,'(9)'!$T22,"")</f>
        <v/>
      </c>
      <c r="U79" s="116" t="str">
        <f>IF('(10)'!$T22&lt;&gt;0,'(10)'!$T22,"")</f>
        <v/>
      </c>
      <c r="V79" s="116" t="str">
        <f>IF('(11)'!$T22&lt;&gt;0,'(11)'!$T22,"")</f>
        <v/>
      </c>
      <c r="W79" s="116" t="str">
        <f>IF('(12)'!$T22&lt;&gt;0,'(12)'!$T22,"")</f>
        <v/>
      </c>
      <c r="X79" s="116" t="str">
        <f>IF('(13)'!$T22&lt;&gt;0,'(13)'!$T22,"")</f>
        <v/>
      </c>
      <c r="Y79" s="116" t="str">
        <f>IF('(14)'!$T22&lt;&gt;0,'(14)'!$T22,"")</f>
        <v/>
      </c>
      <c r="Z79" s="116" t="str">
        <f>IF('(15)'!$T22&lt;&gt;0,'(15)'!$T22,"")</f>
        <v/>
      </c>
      <c r="AA79" s="116" t="str">
        <f>IF('(16)'!$T22&lt;&gt;0,'(16)'!$T22,"")</f>
        <v/>
      </c>
      <c r="AB79" s="116" t="str">
        <f>IF('(17)'!$T22&lt;&gt;0,'(17)'!$T22,"")</f>
        <v/>
      </c>
      <c r="AC79" s="116" t="str">
        <f>IF('(18)'!$T22&lt;&gt;0,'(18)'!$T22,"")</f>
        <v/>
      </c>
      <c r="AD79" s="116" t="str">
        <f>IF('(19)'!$T22&lt;&gt;0,'(19)'!$T22,"")</f>
        <v/>
      </c>
      <c r="AE79" s="116" t="str">
        <f>IF('(20)'!$T22&lt;&gt;0,'(20)'!$T22,"")</f>
        <v/>
      </c>
      <c r="AG79" s="1">
        <f>IF(SUM(L79:AE79)=0,"",AVERAGEIF(L79:AE79,"&gt;0"))</f>
        <v>4</v>
      </c>
      <c r="AH79" s="1"/>
    </row>
    <row r="80" spans="1:35" ht="16.5">
      <c r="A80" s="1"/>
      <c r="B80" s="26">
        <f>(AG80/60)*10</f>
        <v>0.83333333333333326</v>
      </c>
      <c r="C80" s="789" t="str">
        <f>REPT("|",AG80*14)</f>
        <v>||||||||||||||||||||||||||||||||||||||||||||||||||||||||||||||||||||||</v>
      </c>
      <c r="D80" s="790"/>
      <c r="F80" s="8" t="s">
        <v>2</v>
      </c>
      <c r="G80" s="13" t="s">
        <v>266</v>
      </c>
      <c r="H80" s="11"/>
      <c r="I80" s="11"/>
      <c r="J80" s="11"/>
      <c r="K80" s="29" t="s">
        <v>2</v>
      </c>
      <c r="L80" s="116" t="str">
        <f>IF('(1)'!$T23&lt;&gt;0,'(1)'!$T23,"")</f>
        <v/>
      </c>
      <c r="M80" s="116" t="str">
        <f>IF('(2)'!$T23&lt;&gt;0,'(2)'!$T23,"")</f>
        <v/>
      </c>
      <c r="N80" s="116" t="str">
        <f>IF('(3)'!$T23&lt;&gt;0,'(3)'!$T23,"")</f>
        <v/>
      </c>
      <c r="O80" s="116">
        <f>IF('(4)'!$T23&lt;&gt;0,'(4)'!$T23,"")</f>
        <v>5</v>
      </c>
      <c r="P80" s="116" t="str">
        <f>IF('(5)'!$T23&lt;&gt;0,'(5)'!$T23,"")</f>
        <v/>
      </c>
      <c r="Q80" s="116" t="str">
        <f>IF('(6)'!$T23&lt;&gt;0,'(6)'!$T23,"")</f>
        <v/>
      </c>
      <c r="R80" s="116" t="str">
        <f>IF('(7)'!$T23&lt;&gt;0,'(7)'!$T23,"")</f>
        <v/>
      </c>
      <c r="S80" s="116" t="str">
        <f>IF('(8)'!$T23&lt;&gt;0,'(8)'!$T23,"")</f>
        <v/>
      </c>
      <c r="T80" s="116" t="str">
        <f>IF('(9)'!$T23&lt;&gt;0,'(9)'!$T23,"")</f>
        <v/>
      </c>
      <c r="U80" s="116" t="str">
        <f>IF('(10)'!$T23&lt;&gt;0,'(10)'!$T23,"")</f>
        <v/>
      </c>
      <c r="V80" s="116" t="str">
        <f>IF('(11)'!$T23&lt;&gt;0,'(11)'!$T23,"")</f>
        <v/>
      </c>
      <c r="W80" s="116" t="str">
        <f>IF('(12)'!$T23&lt;&gt;0,'(12)'!$T23,"")</f>
        <v/>
      </c>
      <c r="X80" s="116" t="str">
        <f>IF('(13)'!$T23&lt;&gt;0,'(13)'!$T23,"")</f>
        <v/>
      </c>
      <c r="Y80" s="116" t="str">
        <f>IF('(14)'!$T23&lt;&gt;0,'(14)'!$T23,"")</f>
        <v/>
      </c>
      <c r="Z80" s="116" t="str">
        <f>IF('(15)'!$T23&lt;&gt;0,'(15)'!$T23,"")</f>
        <v/>
      </c>
      <c r="AA80" s="116" t="str">
        <f>IF('(16)'!$T23&lt;&gt;0,'(16)'!$T23,"")</f>
        <v/>
      </c>
      <c r="AB80" s="116" t="str">
        <f>IF('(17)'!$T23&lt;&gt;0,'(17)'!$T23,"")</f>
        <v/>
      </c>
      <c r="AC80" s="116" t="str">
        <f>IF('(18)'!$T23&lt;&gt;0,'(18)'!$T23,"")</f>
        <v/>
      </c>
      <c r="AD80" s="116" t="str">
        <f>IF('(19)'!$T23&lt;&gt;0,'(19)'!$T23,"")</f>
        <v/>
      </c>
      <c r="AE80" s="116" t="str">
        <f>IF('(20)'!$T23&lt;&gt;0,'(20)'!$T23,"")</f>
        <v/>
      </c>
      <c r="AG80" s="1">
        <f>IF(SUM(L80:AE80)=0,"",AVERAGEIF(L80:AE80,"&gt;0"))</f>
        <v>5</v>
      </c>
      <c r="AH80" s="1"/>
    </row>
    <row r="81" spans="1:34" ht="16.5">
      <c r="A81" s="1"/>
      <c r="B81" s="26">
        <f>(AG81/60)*10</f>
        <v>0.83333333333333326</v>
      </c>
      <c r="C81" s="789" t="str">
        <f>REPT("|",AG81*14)</f>
        <v>||||||||||||||||||||||||||||||||||||||||||||||||||||||||||||||||||||||</v>
      </c>
      <c r="D81" s="790"/>
      <c r="F81" s="8" t="s">
        <v>3</v>
      </c>
      <c r="G81" s="13" t="s">
        <v>267</v>
      </c>
      <c r="H81" s="11"/>
      <c r="I81" s="11"/>
      <c r="J81" s="11"/>
      <c r="K81" s="29" t="s">
        <v>3</v>
      </c>
      <c r="L81" s="116">
        <f>IF('(1)'!$T24&lt;&gt;0,'(1)'!$T24,"")</f>
        <v>5</v>
      </c>
      <c r="M81" s="116" t="str">
        <f>IF('(2)'!$T24&lt;&gt;0,'(2)'!$T24,"")</f>
        <v/>
      </c>
      <c r="N81" s="116" t="str">
        <f>IF('(3)'!$T24&lt;&gt;0,'(3)'!$T24,"")</f>
        <v/>
      </c>
      <c r="O81" s="116" t="str">
        <f>IF('(4)'!$T24&lt;&gt;0,'(4)'!$T24,"")</f>
        <v/>
      </c>
      <c r="P81" s="116" t="str">
        <f>IF('(5)'!$T24&lt;&gt;0,'(5)'!$T24,"")</f>
        <v/>
      </c>
      <c r="Q81" s="116" t="str">
        <f>IF('(6)'!$T24&lt;&gt;0,'(6)'!$T24,"")</f>
        <v/>
      </c>
      <c r="R81" s="116" t="str">
        <f>IF('(7)'!$T24&lt;&gt;0,'(7)'!$T24,"")</f>
        <v/>
      </c>
      <c r="S81" s="116" t="str">
        <f>IF('(8)'!$T24&lt;&gt;0,'(8)'!$T24,"")</f>
        <v/>
      </c>
      <c r="T81" s="116" t="str">
        <f>IF('(9)'!$T24&lt;&gt;0,'(9)'!$T24,"")</f>
        <v/>
      </c>
      <c r="U81" s="116" t="str">
        <f>IF('(10)'!$T24&lt;&gt;0,'(10)'!$T24,"")</f>
        <v/>
      </c>
      <c r="V81" s="116" t="str">
        <f>IF('(11)'!$T24&lt;&gt;0,'(11)'!$T24,"")</f>
        <v/>
      </c>
      <c r="W81" s="116" t="str">
        <f>IF('(12)'!$T24&lt;&gt;0,'(12)'!$T24,"")</f>
        <v/>
      </c>
      <c r="X81" s="116" t="str">
        <f>IF('(13)'!$T24&lt;&gt;0,'(13)'!$T24,"")</f>
        <v/>
      </c>
      <c r="Y81" s="116" t="str">
        <f>IF('(14)'!$T24&lt;&gt;0,'(14)'!$T24,"")</f>
        <v/>
      </c>
      <c r="Z81" s="116" t="str">
        <f>IF('(15)'!$T24&lt;&gt;0,'(15)'!$T24,"")</f>
        <v/>
      </c>
      <c r="AA81" s="116" t="str">
        <f>IF('(16)'!$T24&lt;&gt;0,'(16)'!$T24,"")</f>
        <v/>
      </c>
      <c r="AB81" s="116" t="str">
        <f>IF('(17)'!$T24&lt;&gt;0,'(17)'!$T24,"")</f>
        <v/>
      </c>
      <c r="AC81" s="116" t="str">
        <f>IF('(18)'!$T24&lt;&gt;0,'(18)'!$T24,"")</f>
        <v/>
      </c>
      <c r="AD81" s="116" t="str">
        <f>IF('(19)'!$T24&lt;&gt;0,'(19)'!$T24,"")</f>
        <v/>
      </c>
      <c r="AE81" s="116" t="str">
        <f>IF('(20)'!$T24&lt;&gt;0,'(20)'!$T24,"")</f>
        <v/>
      </c>
      <c r="AG81" s="1">
        <f>IF(SUM(L81:AE81)=0,"",AVERAGEIF(L81:AE81,"&gt;0"))</f>
        <v>5</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IF('(1)'!$T28&lt;&gt;0,'(1)'!$T28,"")</f>
        <v/>
      </c>
      <c r="M85" s="116" t="str">
        <f>IF('(2)'!$T28&lt;&gt;0,'(2)'!$T28,"")</f>
        <v/>
      </c>
      <c r="N85" s="116" t="str">
        <f>IF('(3)'!$T28&lt;&gt;0,'(3)'!$T28,"")</f>
        <v/>
      </c>
      <c r="O85" s="116" t="str">
        <f>IF('(4)'!$T28&lt;&gt;0,'(4)'!$T28,"")</f>
        <v/>
      </c>
      <c r="P85" s="116" t="str">
        <f>IF('(5)'!$T28&lt;&gt;0,'(5)'!$T28,"")</f>
        <v/>
      </c>
      <c r="Q85" s="116" t="str">
        <f>IF('(6)'!$T28&lt;&gt;0,'(6)'!$T28,"")</f>
        <v/>
      </c>
      <c r="R85" s="116" t="str">
        <f>IF('(7)'!$T28&lt;&gt;0,'(7)'!$T28,"")</f>
        <v/>
      </c>
      <c r="S85" s="116" t="str">
        <f>IF('(8)'!$T28&lt;&gt;0,'(8)'!$T28,"")</f>
        <v/>
      </c>
      <c r="T85" s="116" t="str">
        <f>IF('(9)'!$T28&lt;&gt;0,'(9)'!$T28,"")</f>
        <v/>
      </c>
      <c r="U85" s="116" t="str">
        <f>IF('(10)'!$T28&lt;&gt;0,'(10)'!$T28,"")</f>
        <v/>
      </c>
      <c r="V85" s="116" t="str">
        <f>IF('(11)'!$T28&lt;&gt;0,'(11)'!$T28,"")</f>
        <v/>
      </c>
      <c r="W85" s="116" t="str">
        <f>IF('(12)'!$T28&lt;&gt;0,'(12)'!$T28,"")</f>
        <v/>
      </c>
      <c r="X85" s="116" t="str">
        <f>IF('(13)'!$T28&lt;&gt;0,'(13)'!$T28,"")</f>
        <v/>
      </c>
      <c r="Y85" s="116" t="str">
        <f>IF('(14)'!$T28&lt;&gt;0,'(14)'!$T28,"")</f>
        <v/>
      </c>
      <c r="Z85" s="116" t="str">
        <f>IF('(15)'!$T28&lt;&gt;0,'(15)'!$T28,"")</f>
        <v/>
      </c>
      <c r="AA85" s="116" t="str">
        <f>IF('(16)'!$T28&lt;&gt;0,'(16)'!$T28,"")</f>
        <v/>
      </c>
      <c r="AB85" s="116" t="str">
        <f>IF('(17)'!$T28&lt;&gt;0,'(17)'!$T28,"")</f>
        <v/>
      </c>
      <c r="AC85" s="116" t="str">
        <f>IF('(18)'!$T28&lt;&gt;0,'(18)'!$T28,"")</f>
        <v/>
      </c>
      <c r="AD85" s="116" t="str">
        <f>IF('(19)'!$T28&lt;&gt;0,'(19)'!$T28,"")</f>
        <v/>
      </c>
      <c r="AE85" s="116" t="str">
        <f>IF('(20)'!$T28&lt;&gt;0,'(20)'!$T28,"")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IF('(1)'!$T29&lt;&gt;0,'(1)'!$T29,"")</f>
        <v/>
      </c>
      <c r="M86" s="116" t="str">
        <f>IF('(2)'!$T29&lt;&gt;0,'(2)'!$T29,"")</f>
        <v/>
      </c>
      <c r="N86" s="116" t="str">
        <f>IF('(3)'!$T29&lt;&gt;0,'(3)'!$T29,"")</f>
        <v/>
      </c>
      <c r="O86" s="116" t="str">
        <f>IF('(4)'!$T29&lt;&gt;0,'(4)'!$T29,"")</f>
        <v/>
      </c>
      <c r="P86" s="116" t="str">
        <f>IF('(5)'!$T29&lt;&gt;0,'(5)'!$T29,"")</f>
        <v/>
      </c>
      <c r="Q86" s="116" t="str">
        <f>IF('(6)'!$T29&lt;&gt;0,'(6)'!$T29,"")</f>
        <v/>
      </c>
      <c r="R86" s="116" t="str">
        <f>IF('(7)'!$T29&lt;&gt;0,'(7)'!$T29,"")</f>
        <v/>
      </c>
      <c r="S86" s="116" t="str">
        <f>IF('(8)'!$T29&lt;&gt;0,'(8)'!$T29,"")</f>
        <v/>
      </c>
      <c r="T86" s="116" t="str">
        <f>IF('(9)'!$T29&lt;&gt;0,'(9)'!$T29,"")</f>
        <v/>
      </c>
      <c r="U86" s="116" t="str">
        <f>IF('(10)'!$T29&lt;&gt;0,'(10)'!$T29,"")</f>
        <v/>
      </c>
      <c r="V86" s="116" t="str">
        <f>IF('(11)'!$T29&lt;&gt;0,'(11)'!$T29,"")</f>
        <v/>
      </c>
      <c r="W86" s="116" t="str">
        <f>IF('(12)'!$T29&lt;&gt;0,'(12)'!$T29,"")</f>
        <v/>
      </c>
      <c r="X86" s="116" t="str">
        <f>IF('(13)'!$T29&lt;&gt;0,'(13)'!$T29,"")</f>
        <v/>
      </c>
      <c r="Y86" s="116" t="str">
        <f>IF('(14)'!$T29&lt;&gt;0,'(14)'!$T29,"")</f>
        <v/>
      </c>
      <c r="Z86" s="116" t="str">
        <f>IF('(15)'!$T29&lt;&gt;0,'(15)'!$T29,"")</f>
        <v/>
      </c>
      <c r="AA86" s="116" t="str">
        <f>IF('(16)'!$T29&lt;&gt;0,'(16)'!$T29,"")</f>
        <v/>
      </c>
      <c r="AB86" s="116" t="str">
        <f>IF('(17)'!$T29&lt;&gt;0,'(17)'!$T29,"")</f>
        <v/>
      </c>
      <c r="AC86" s="116" t="str">
        <f>IF('(18)'!$T29&lt;&gt;0,'(18)'!$T29,"")</f>
        <v/>
      </c>
      <c r="AD86" s="116" t="str">
        <f>IF('(19)'!$T29&lt;&gt;0,'(19)'!$T29,"")</f>
        <v/>
      </c>
      <c r="AE86" s="116" t="str">
        <f>IF('(20)'!$T29&lt;&gt;0,'(20)'!$T29,"")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IF('(1)'!$T33&lt;&gt;0,'(1)'!$T33,"")</f>
        <v/>
      </c>
      <c r="M90" s="116" t="str">
        <f>IF('(2)'!$T33&lt;&gt;0,'(2)'!$T33,"")</f>
        <v/>
      </c>
      <c r="N90" s="116" t="str">
        <f>IF('(3)'!$T33&lt;&gt;0,'(3)'!$T33,"")</f>
        <v/>
      </c>
      <c r="O90" s="116" t="str">
        <f>IF('(4)'!$T33&lt;&gt;0,'(4)'!$T33,"")</f>
        <v/>
      </c>
      <c r="P90" s="116" t="str">
        <f>IF('(5)'!$T33&lt;&gt;0,'(5)'!$T33,"")</f>
        <v/>
      </c>
      <c r="Q90" s="116" t="str">
        <f>IF('(6)'!$T33&lt;&gt;0,'(6)'!$T33,"")</f>
        <v/>
      </c>
      <c r="R90" s="116" t="str">
        <f>IF('(7)'!$T33&lt;&gt;0,'(7)'!$T33,"")</f>
        <v/>
      </c>
      <c r="S90" s="116" t="str">
        <f>IF('(8)'!$T33&lt;&gt;0,'(8)'!$T33,"")</f>
        <v/>
      </c>
      <c r="T90" s="116" t="str">
        <f>IF('(9)'!$T33&lt;&gt;0,'(9)'!$T33,"")</f>
        <v/>
      </c>
      <c r="U90" s="116" t="str">
        <f>IF('(10)'!$T33&lt;&gt;0,'(10)'!$T33,"")</f>
        <v/>
      </c>
      <c r="V90" s="116" t="str">
        <f>IF('(11)'!$T33&lt;&gt;0,'(11)'!$T33,"")</f>
        <v/>
      </c>
      <c r="W90" s="116" t="str">
        <f>IF('(12)'!$T33&lt;&gt;0,'(12)'!$T33,"")</f>
        <v/>
      </c>
      <c r="X90" s="116" t="str">
        <f>IF('(13)'!$T33&lt;&gt;0,'(13)'!$T33,"")</f>
        <v/>
      </c>
      <c r="Y90" s="116" t="str">
        <f>IF('(14)'!$T33&lt;&gt;0,'(14)'!$T33,"")</f>
        <v/>
      </c>
      <c r="Z90" s="116" t="str">
        <f>IF('(15)'!$T33&lt;&gt;0,'(15)'!$T33,"")</f>
        <v/>
      </c>
      <c r="AA90" s="116" t="str">
        <f>IF('(16)'!$T33&lt;&gt;0,'(16)'!$T33,"")</f>
        <v/>
      </c>
      <c r="AB90" s="116" t="str">
        <f>IF('(17)'!$T33&lt;&gt;0,'(17)'!$T33,"")</f>
        <v/>
      </c>
      <c r="AC90" s="116" t="str">
        <f>IF('(18)'!$T33&lt;&gt;0,'(18)'!$T33,"")</f>
        <v/>
      </c>
      <c r="AD90" s="116" t="str">
        <f>IF('(19)'!$T33&lt;&gt;0,'(19)'!$T33,"")</f>
        <v/>
      </c>
      <c r="AE90" s="116" t="str">
        <f>IF('(20)'!$T33&lt;&gt;0,'(20)'!$T33,"")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IF('(1)'!$T34&lt;&gt;0,'(1)'!$T34,"")</f>
        <v/>
      </c>
      <c r="M91" s="116" t="str">
        <f>IF('(2)'!$T34&lt;&gt;0,'(2)'!$T34,"")</f>
        <v/>
      </c>
      <c r="N91" s="116" t="str">
        <f>IF('(3)'!$T34&lt;&gt;0,'(3)'!$T34,"")</f>
        <v/>
      </c>
      <c r="O91" s="116" t="str">
        <f>IF('(4)'!$T34&lt;&gt;0,'(4)'!$T34,"")</f>
        <v/>
      </c>
      <c r="P91" s="116" t="str">
        <f>IF('(5)'!$T34&lt;&gt;0,'(5)'!$T34,"")</f>
        <v/>
      </c>
      <c r="Q91" s="116" t="str">
        <f>IF('(6)'!$T34&lt;&gt;0,'(6)'!$T34,"")</f>
        <v/>
      </c>
      <c r="R91" s="116" t="str">
        <f>IF('(7)'!$T34&lt;&gt;0,'(7)'!$T34,"")</f>
        <v/>
      </c>
      <c r="S91" s="116" t="str">
        <f>IF('(8)'!$T34&lt;&gt;0,'(8)'!$T34,"")</f>
        <v/>
      </c>
      <c r="T91" s="116" t="str">
        <f>IF('(9)'!$T34&lt;&gt;0,'(9)'!$T34,"")</f>
        <v/>
      </c>
      <c r="U91" s="116" t="str">
        <f>IF('(10)'!$T34&lt;&gt;0,'(10)'!$T34,"")</f>
        <v/>
      </c>
      <c r="V91" s="116" t="str">
        <f>IF('(11)'!$T34&lt;&gt;0,'(11)'!$T34,"")</f>
        <v/>
      </c>
      <c r="W91" s="116" t="str">
        <f>IF('(12)'!$T34&lt;&gt;0,'(12)'!$T34,"")</f>
        <v/>
      </c>
      <c r="X91" s="116" t="str">
        <f>IF('(13)'!$T34&lt;&gt;0,'(13)'!$T34,"")</f>
        <v/>
      </c>
      <c r="Y91" s="116" t="str">
        <f>IF('(14)'!$T34&lt;&gt;0,'(14)'!$T34,"")</f>
        <v/>
      </c>
      <c r="Z91" s="116" t="str">
        <f>IF('(15)'!$T34&lt;&gt;0,'(15)'!$T34,"")</f>
        <v/>
      </c>
      <c r="AA91" s="116" t="str">
        <f>IF('(16)'!$T34&lt;&gt;0,'(16)'!$T34,"")</f>
        <v/>
      </c>
      <c r="AB91" s="116" t="str">
        <f>IF('(17)'!$T34&lt;&gt;0,'(17)'!$T34,"")</f>
        <v/>
      </c>
      <c r="AC91" s="116" t="str">
        <f>IF('(18)'!$T34&lt;&gt;0,'(18)'!$T34,"")</f>
        <v/>
      </c>
      <c r="AD91" s="116" t="str">
        <f>IF('(19)'!$T34&lt;&gt;0,'(19)'!$T34,"")</f>
        <v/>
      </c>
      <c r="AE91" s="116" t="str">
        <f>IF('(20)'!$T34&lt;&gt;0,'(20)'!$T34,"")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IF('(1)'!$T35&lt;&gt;0,'(1)'!$T35,"")</f>
        <v/>
      </c>
      <c r="M92" s="116" t="str">
        <f>IF('(2)'!$T35&lt;&gt;0,'(2)'!$T35,"")</f>
        <v/>
      </c>
      <c r="N92" s="116" t="str">
        <f>IF('(3)'!$T35&lt;&gt;0,'(3)'!$T35,"")</f>
        <v/>
      </c>
      <c r="O92" s="116" t="str">
        <f>IF('(4)'!$T35&lt;&gt;0,'(4)'!$T35,"")</f>
        <v/>
      </c>
      <c r="P92" s="116" t="str">
        <f>IF('(5)'!$T35&lt;&gt;0,'(5)'!$T35,"")</f>
        <v/>
      </c>
      <c r="Q92" s="116" t="str">
        <f>IF('(6)'!$T35&lt;&gt;0,'(6)'!$T35,"")</f>
        <v/>
      </c>
      <c r="R92" s="116" t="str">
        <f>IF('(7)'!$T35&lt;&gt;0,'(7)'!$T35,"")</f>
        <v/>
      </c>
      <c r="S92" s="116" t="str">
        <f>IF('(8)'!$T35&lt;&gt;0,'(8)'!$T35,"")</f>
        <v/>
      </c>
      <c r="T92" s="116" t="str">
        <f>IF('(9)'!$T35&lt;&gt;0,'(9)'!$T35,"")</f>
        <v/>
      </c>
      <c r="U92" s="116" t="str">
        <f>IF('(10)'!$T35&lt;&gt;0,'(10)'!$T35,"")</f>
        <v/>
      </c>
      <c r="V92" s="116" t="str">
        <f>IF('(11)'!$T35&lt;&gt;0,'(11)'!$T35,"")</f>
        <v/>
      </c>
      <c r="W92" s="116" t="str">
        <f>IF('(12)'!$T35&lt;&gt;0,'(12)'!$T35,"")</f>
        <v/>
      </c>
      <c r="X92" s="116" t="str">
        <f>IF('(13)'!$T35&lt;&gt;0,'(13)'!$T35,"")</f>
        <v/>
      </c>
      <c r="Y92" s="116" t="str">
        <f>IF('(14)'!$T35&lt;&gt;0,'(14)'!$T35,"")</f>
        <v/>
      </c>
      <c r="Z92" s="116" t="str">
        <f>IF('(15)'!$T35&lt;&gt;0,'(15)'!$T35,"")</f>
        <v/>
      </c>
      <c r="AA92" s="116" t="str">
        <f>IF('(16)'!$T35&lt;&gt;0,'(16)'!$T35,"")</f>
        <v/>
      </c>
      <c r="AB92" s="116" t="str">
        <f>IF('(17)'!$T35&lt;&gt;0,'(17)'!$T35,"")</f>
        <v/>
      </c>
      <c r="AC92" s="116" t="str">
        <f>IF('(18)'!$T35&lt;&gt;0,'(18)'!$T35,"")</f>
        <v/>
      </c>
      <c r="AD92" s="116" t="str">
        <f>IF('(19)'!$T35&lt;&gt;0,'(19)'!$T35,"")</f>
        <v/>
      </c>
      <c r="AE92" s="116" t="str">
        <f>IF('(20)'!$T35&lt;&gt;0,'(20)'!$T35,"")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IF('(1)'!$T36&lt;&gt;0,'(1)'!$T36,"")</f>
        <v/>
      </c>
      <c r="M93" s="116" t="str">
        <f>IF('(2)'!$T36&lt;&gt;0,'(2)'!$T36,"")</f>
        <v/>
      </c>
      <c r="N93" s="116" t="str">
        <f>IF('(3)'!$T36&lt;&gt;0,'(3)'!$T36,"")</f>
        <v/>
      </c>
      <c r="O93" s="116" t="str">
        <f>IF('(4)'!$T36&lt;&gt;0,'(4)'!$T36,"")</f>
        <v/>
      </c>
      <c r="P93" s="116" t="str">
        <f>IF('(5)'!$T36&lt;&gt;0,'(5)'!$T36,"")</f>
        <v/>
      </c>
      <c r="Q93" s="116" t="str">
        <f>IF('(6)'!$T36&lt;&gt;0,'(6)'!$T36,"")</f>
        <v/>
      </c>
      <c r="R93" s="116" t="str">
        <f>IF('(7)'!$T36&lt;&gt;0,'(7)'!$T36,"")</f>
        <v/>
      </c>
      <c r="S93" s="116" t="str">
        <f>IF('(8)'!$T36&lt;&gt;0,'(8)'!$T36,"")</f>
        <v/>
      </c>
      <c r="T93" s="116" t="str">
        <f>IF('(9)'!$T36&lt;&gt;0,'(9)'!$T36,"")</f>
        <v/>
      </c>
      <c r="U93" s="116" t="str">
        <f>IF('(10)'!$T36&lt;&gt;0,'(10)'!$T36,"")</f>
        <v/>
      </c>
      <c r="V93" s="116" t="str">
        <f>IF('(11)'!$T36&lt;&gt;0,'(11)'!$T36,"")</f>
        <v/>
      </c>
      <c r="W93" s="116" t="str">
        <f>IF('(12)'!$T36&lt;&gt;0,'(12)'!$T36,"")</f>
        <v/>
      </c>
      <c r="X93" s="116" t="str">
        <f>IF('(13)'!$T36&lt;&gt;0,'(13)'!$T36,"")</f>
        <v/>
      </c>
      <c r="Y93" s="116" t="str">
        <f>IF('(14)'!$T36&lt;&gt;0,'(14)'!$T36,"")</f>
        <v/>
      </c>
      <c r="Z93" s="116" t="str">
        <f>IF('(15)'!$T36&lt;&gt;0,'(15)'!$T36,"")</f>
        <v/>
      </c>
      <c r="AA93" s="116" t="str">
        <f>IF('(16)'!$T36&lt;&gt;0,'(16)'!$T36,"")</f>
        <v/>
      </c>
      <c r="AB93" s="116" t="str">
        <f>IF('(17)'!$T36&lt;&gt;0,'(17)'!$T36,"")</f>
        <v/>
      </c>
      <c r="AC93" s="116" t="str">
        <f>IF('(18)'!$T36&lt;&gt;0,'(18)'!$T36,"")</f>
        <v/>
      </c>
      <c r="AD93" s="116" t="str">
        <f>IF('(19)'!$T36&lt;&gt;0,'(19)'!$T36,"")</f>
        <v/>
      </c>
      <c r="AE93" s="116" t="str">
        <f>IF('(20)'!$T36&lt;&gt;0,'(20)'!$T36,"")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IF('(1)'!$T37&lt;&gt;0,'(1)'!$T37,"")</f>
        <v/>
      </c>
      <c r="M94" s="116" t="str">
        <f>IF('(2)'!$T37&lt;&gt;0,'(2)'!$T37,"")</f>
        <v/>
      </c>
      <c r="N94" s="116" t="str">
        <f>IF('(3)'!$T37&lt;&gt;0,'(3)'!$T37,"")</f>
        <v/>
      </c>
      <c r="O94" s="116" t="str">
        <f>IF('(4)'!$T37&lt;&gt;0,'(4)'!$T37,"")</f>
        <v/>
      </c>
      <c r="P94" s="116" t="str">
        <f>IF('(5)'!$T37&lt;&gt;0,'(5)'!$T37,"")</f>
        <v/>
      </c>
      <c r="Q94" s="116" t="str">
        <f>IF('(6)'!$T37&lt;&gt;0,'(6)'!$T37,"")</f>
        <v/>
      </c>
      <c r="R94" s="116" t="str">
        <f>IF('(7)'!$T37&lt;&gt;0,'(7)'!$T37,"")</f>
        <v/>
      </c>
      <c r="S94" s="116" t="str">
        <f>IF('(8)'!$T37&lt;&gt;0,'(8)'!$T37,"")</f>
        <v/>
      </c>
      <c r="T94" s="116" t="str">
        <f>IF('(9)'!$T37&lt;&gt;0,'(9)'!$T37,"")</f>
        <v/>
      </c>
      <c r="U94" s="116" t="str">
        <f>IF('(10)'!$T37&lt;&gt;0,'(10)'!$T37,"")</f>
        <v/>
      </c>
      <c r="V94" s="116" t="str">
        <f>IF('(11)'!$T37&lt;&gt;0,'(11)'!$T37,"")</f>
        <v/>
      </c>
      <c r="W94" s="116" t="str">
        <f>IF('(12)'!$T37&lt;&gt;0,'(12)'!$T37,"")</f>
        <v/>
      </c>
      <c r="X94" s="116" t="str">
        <f>IF('(13)'!$T37&lt;&gt;0,'(13)'!$T37,"")</f>
        <v/>
      </c>
      <c r="Y94" s="116" t="str">
        <f>IF('(14)'!$T37&lt;&gt;0,'(14)'!$T37,"")</f>
        <v/>
      </c>
      <c r="Z94" s="116" t="str">
        <f>IF('(15)'!$T37&lt;&gt;0,'(15)'!$T37,"")</f>
        <v/>
      </c>
      <c r="AA94" s="116" t="str">
        <f>IF('(16)'!$T37&lt;&gt;0,'(16)'!$T37,"")</f>
        <v/>
      </c>
      <c r="AB94" s="116" t="str">
        <f>IF('(17)'!$T37&lt;&gt;0,'(17)'!$T37,"")</f>
        <v/>
      </c>
      <c r="AC94" s="116" t="str">
        <f>IF('(18)'!$T37&lt;&gt;0,'(18)'!$T37,"")</f>
        <v/>
      </c>
      <c r="AD94" s="116" t="str">
        <f>IF('(19)'!$T37&lt;&gt;0,'(19)'!$T37,"")</f>
        <v/>
      </c>
      <c r="AE94" s="116" t="str">
        <f>IF('(20)'!$T37&lt;&gt;0,'(20)'!$T37,"")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IF('(1)'!$T43&lt;&gt;0,'(1)'!$T43,"")</f>
        <v/>
      </c>
      <c r="M100" s="116" t="str">
        <f>IF('(2)'!$T43&lt;&gt;0,'(2)'!$T43,"")</f>
        <v/>
      </c>
      <c r="N100" s="116" t="str">
        <f>IF('(3)'!$T43&lt;&gt;0,'(3)'!$T43,"")</f>
        <v/>
      </c>
      <c r="O100" s="116" t="str">
        <f>IF('(4)'!$T43&lt;&gt;0,'(4)'!$T43,"")</f>
        <v/>
      </c>
      <c r="P100" s="116" t="str">
        <f>IF('(5)'!$T43&lt;&gt;0,'(5)'!$T43,"")</f>
        <v/>
      </c>
      <c r="Q100" s="116" t="str">
        <f>IF('(6)'!$T43&lt;&gt;0,'(6)'!$T43,"")</f>
        <v/>
      </c>
      <c r="R100" s="116" t="str">
        <f>IF('(7)'!$T43&lt;&gt;0,'(7)'!$T43,"")</f>
        <v/>
      </c>
      <c r="S100" s="116" t="str">
        <f>IF('(8)'!$T43&lt;&gt;0,'(8)'!$T43,"")</f>
        <v/>
      </c>
      <c r="T100" s="116" t="str">
        <f>IF('(9)'!$T43&lt;&gt;0,'(9)'!$T43,"")</f>
        <v/>
      </c>
      <c r="U100" s="116" t="str">
        <f>IF('(10)'!$T43&lt;&gt;0,'(10)'!$T43,"")</f>
        <v/>
      </c>
      <c r="V100" s="116" t="str">
        <f>IF('(11)'!$T43&lt;&gt;0,'(11)'!$T43,"")</f>
        <v/>
      </c>
      <c r="W100" s="116" t="str">
        <f>IF('(12)'!$T43&lt;&gt;0,'(12)'!$T43,"")</f>
        <v/>
      </c>
      <c r="X100" s="116" t="str">
        <f>IF('(13)'!$T43&lt;&gt;0,'(13)'!$T43,"")</f>
        <v/>
      </c>
      <c r="Y100" s="116" t="str">
        <f>IF('(14)'!$T43&lt;&gt;0,'(14)'!$T43,"")</f>
        <v/>
      </c>
      <c r="Z100" s="116" t="str">
        <f>IF('(15)'!$T43&lt;&gt;0,'(15)'!$T43,"")</f>
        <v/>
      </c>
      <c r="AA100" s="116" t="str">
        <f>IF('(16)'!$T43&lt;&gt;0,'(16)'!$T43,"")</f>
        <v/>
      </c>
      <c r="AB100" s="116" t="str">
        <f>IF('(17)'!$T43&lt;&gt;0,'(17)'!$T43,"")</f>
        <v/>
      </c>
      <c r="AC100" s="116" t="str">
        <f>IF('(18)'!$T43&lt;&gt;0,'(18)'!$T43,"")</f>
        <v/>
      </c>
      <c r="AD100" s="116" t="str">
        <f>IF('(19)'!$T43&lt;&gt;0,'(19)'!$T43,"")</f>
        <v/>
      </c>
      <c r="AE100" s="116" t="str">
        <f>IF('(20)'!$T43&lt;&gt;0,'(20)'!$T43,"")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IF('(1)'!$T44&lt;&gt;0,'(1)'!$T44,"")</f>
        <v/>
      </c>
      <c r="M101" s="116" t="str">
        <f>IF('(2)'!$T44&lt;&gt;0,'(2)'!$T44,"")</f>
        <v/>
      </c>
      <c r="N101" s="116" t="str">
        <f>IF('(3)'!$T44&lt;&gt;0,'(3)'!$T44,"")</f>
        <v/>
      </c>
      <c r="O101" s="116" t="str">
        <f>IF('(4)'!$T44&lt;&gt;0,'(4)'!$T44,"")</f>
        <v/>
      </c>
      <c r="P101" s="116" t="str">
        <f>IF('(5)'!$T44&lt;&gt;0,'(5)'!$T44,"")</f>
        <v/>
      </c>
      <c r="Q101" s="116" t="str">
        <f>IF('(6)'!$T44&lt;&gt;0,'(6)'!$T44,"")</f>
        <v/>
      </c>
      <c r="R101" s="116" t="str">
        <f>IF('(7)'!$T44&lt;&gt;0,'(7)'!$T44,"")</f>
        <v/>
      </c>
      <c r="S101" s="116" t="str">
        <f>IF('(8)'!$T44&lt;&gt;0,'(8)'!$T44,"")</f>
        <v/>
      </c>
      <c r="T101" s="116" t="str">
        <f>IF('(9)'!$T44&lt;&gt;0,'(9)'!$T44,"")</f>
        <v/>
      </c>
      <c r="U101" s="116" t="str">
        <f>IF('(10)'!$T44&lt;&gt;0,'(10)'!$T44,"")</f>
        <v/>
      </c>
      <c r="V101" s="116" t="str">
        <f>IF('(11)'!$T44&lt;&gt;0,'(11)'!$T44,"")</f>
        <v/>
      </c>
      <c r="W101" s="116" t="str">
        <f>IF('(12)'!$T44&lt;&gt;0,'(12)'!$T44,"")</f>
        <v/>
      </c>
      <c r="X101" s="116" t="str">
        <f>IF('(13)'!$T44&lt;&gt;0,'(13)'!$T44,"")</f>
        <v/>
      </c>
      <c r="Y101" s="116" t="str">
        <f>IF('(14)'!$T44&lt;&gt;0,'(14)'!$T44,"")</f>
        <v/>
      </c>
      <c r="Z101" s="116" t="str">
        <f>IF('(15)'!$T44&lt;&gt;0,'(15)'!$T44,"")</f>
        <v/>
      </c>
      <c r="AA101" s="116" t="str">
        <f>IF('(16)'!$T44&lt;&gt;0,'(16)'!$T44,"")</f>
        <v/>
      </c>
      <c r="AB101" s="116" t="str">
        <f>IF('(17)'!$T44&lt;&gt;0,'(17)'!$T44,"")</f>
        <v/>
      </c>
      <c r="AC101" s="116" t="str">
        <f>IF('(18)'!$T44&lt;&gt;0,'(18)'!$T44,"")</f>
        <v/>
      </c>
      <c r="AD101" s="116" t="str">
        <f>IF('(19)'!$T44&lt;&gt;0,'(19)'!$T44,"")</f>
        <v/>
      </c>
      <c r="AE101" s="116" t="str">
        <f>IF('(20)'!$T44&lt;&gt;0,'(20)'!$T44,"")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IF('(1)'!$T45&lt;&gt;0,'(1)'!$T45,"")</f>
        <v/>
      </c>
      <c r="M102" s="116" t="str">
        <f>IF('(2)'!$T45&lt;&gt;0,'(2)'!$T45,"")</f>
        <v/>
      </c>
      <c r="N102" s="116" t="str">
        <f>IF('(3)'!$T45&lt;&gt;0,'(3)'!$T45,"")</f>
        <v/>
      </c>
      <c r="O102" s="116" t="str">
        <f>IF('(4)'!$T45&lt;&gt;0,'(4)'!$T45,"")</f>
        <v/>
      </c>
      <c r="P102" s="116" t="str">
        <f>IF('(5)'!$T45&lt;&gt;0,'(5)'!$T45,"")</f>
        <v/>
      </c>
      <c r="Q102" s="116" t="str">
        <f>IF('(6)'!$T45&lt;&gt;0,'(6)'!$T45,"")</f>
        <v/>
      </c>
      <c r="R102" s="116" t="str">
        <f>IF('(7)'!$T45&lt;&gt;0,'(7)'!$T45,"")</f>
        <v/>
      </c>
      <c r="S102" s="116" t="str">
        <f>IF('(8)'!$T45&lt;&gt;0,'(8)'!$T45,"")</f>
        <v/>
      </c>
      <c r="T102" s="116" t="str">
        <f>IF('(9)'!$T45&lt;&gt;0,'(9)'!$T45,"")</f>
        <v/>
      </c>
      <c r="U102" s="116" t="str">
        <f>IF('(10)'!$T45&lt;&gt;0,'(10)'!$T45,"")</f>
        <v/>
      </c>
      <c r="V102" s="116" t="str">
        <f>IF('(11)'!$T45&lt;&gt;0,'(11)'!$T45,"")</f>
        <v/>
      </c>
      <c r="W102" s="116" t="str">
        <f>IF('(12)'!$T45&lt;&gt;0,'(12)'!$T45,"")</f>
        <v/>
      </c>
      <c r="X102" s="116" t="str">
        <f>IF('(13)'!$T45&lt;&gt;0,'(13)'!$T45,"")</f>
        <v/>
      </c>
      <c r="Y102" s="116" t="str">
        <f>IF('(14)'!$T45&lt;&gt;0,'(14)'!$T45,"")</f>
        <v/>
      </c>
      <c r="Z102" s="116" t="str">
        <f>IF('(15)'!$T45&lt;&gt;0,'(15)'!$T45,"")</f>
        <v/>
      </c>
      <c r="AA102" s="116" t="str">
        <f>IF('(16)'!$T45&lt;&gt;0,'(16)'!$T45,"")</f>
        <v/>
      </c>
      <c r="AB102" s="116" t="str">
        <f>IF('(17)'!$T45&lt;&gt;0,'(17)'!$T45,"")</f>
        <v/>
      </c>
      <c r="AC102" s="116" t="str">
        <f>IF('(18)'!$T45&lt;&gt;0,'(18)'!$T45,"")</f>
        <v/>
      </c>
      <c r="AD102" s="116" t="str">
        <f>IF('(19)'!$T45&lt;&gt;0,'(19)'!$T45,"")</f>
        <v/>
      </c>
      <c r="AE102" s="116" t="str">
        <f>IF('(20)'!$T45&lt;&gt;0,'(20)'!$T45,"")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IF('(1)'!$T46&lt;&gt;0,'(1)'!$T46,"")</f>
        <v/>
      </c>
      <c r="M103" s="116" t="str">
        <f>IF('(2)'!$T46&lt;&gt;0,'(2)'!$T46,"")</f>
        <v/>
      </c>
      <c r="N103" s="116" t="str">
        <f>IF('(3)'!$T46&lt;&gt;0,'(3)'!$T46,"")</f>
        <v/>
      </c>
      <c r="O103" s="116" t="str">
        <f>IF('(4)'!$T46&lt;&gt;0,'(4)'!$T46,"")</f>
        <v/>
      </c>
      <c r="P103" s="116" t="str">
        <f>IF('(5)'!$T46&lt;&gt;0,'(5)'!$T46,"")</f>
        <v/>
      </c>
      <c r="Q103" s="116" t="str">
        <f>IF('(6)'!$T46&lt;&gt;0,'(6)'!$T46,"")</f>
        <v/>
      </c>
      <c r="R103" s="116" t="str">
        <f>IF('(7)'!$T46&lt;&gt;0,'(7)'!$T46,"")</f>
        <v/>
      </c>
      <c r="S103" s="116" t="str">
        <f>IF('(8)'!$T46&lt;&gt;0,'(8)'!$T46,"")</f>
        <v/>
      </c>
      <c r="T103" s="116" t="str">
        <f>IF('(9)'!$T46&lt;&gt;0,'(9)'!$T46,"")</f>
        <v/>
      </c>
      <c r="U103" s="116" t="str">
        <f>IF('(10)'!$T46&lt;&gt;0,'(10)'!$T46,"")</f>
        <v/>
      </c>
      <c r="V103" s="116" t="str">
        <f>IF('(11)'!$T46&lt;&gt;0,'(11)'!$T46,"")</f>
        <v/>
      </c>
      <c r="W103" s="116" t="str">
        <f>IF('(12)'!$T46&lt;&gt;0,'(12)'!$T46,"")</f>
        <v/>
      </c>
      <c r="X103" s="116" t="str">
        <f>IF('(13)'!$T46&lt;&gt;0,'(13)'!$T46,"")</f>
        <v/>
      </c>
      <c r="Y103" s="116" t="str">
        <f>IF('(14)'!$T46&lt;&gt;0,'(14)'!$T46,"")</f>
        <v/>
      </c>
      <c r="Z103" s="116" t="str">
        <f>IF('(15)'!$T46&lt;&gt;0,'(15)'!$T46,"")</f>
        <v/>
      </c>
      <c r="AA103" s="116" t="str">
        <f>IF('(16)'!$T46&lt;&gt;0,'(16)'!$T46,"")</f>
        <v/>
      </c>
      <c r="AB103" s="116" t="str">
        <f>IF('(17)'!$T46&lt;&gt;0,'(17)'!$T46,"")</f>
        <v/>
      </c>
      <c r="AC103" s="116" t="str">
        <f>IF('(18)'!$T46&lt;&gt;0,'(18)'!$T46,"")</f>
        <v/>
      </c>
      <c r="AD103" s="116" t="str">
        <f>IF('(19)'!$T46&lt;&gt;0,'(19)'!$T46,"")</f>
        <v/>
      </c>
      <c r="AE103" s="116" t="str">
        <f>IF('(20)'!$T46&lt;&gt;0,'(20)'!$T46,"")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IF('(1)'!$T50&lt;&gt;0,'(1)'!$T50,"")</f>
        <v/>
      </c>
      <c r="M107" s="116" t="str">
        <f>IF('(2)'!$T50&lt;&gt;0,'(2)'!$T50,"")</f>
        <v/>
      </c>
      <c r="N107" s="116" t="str">
        <f>IF('(3)'!$T50&lt;&gt;0,'(3)'!$T50,"")</f>
        <v/>
      </c>
      <c r="O107" s="116" t="str">
        <f>IF('(4)'!$T50&lt;&gt;0,'(4)'!$T50,"")</f>
        <v/>
      </c>
      <c r="P107" s="116" t="str">
        <f>IF('(5)'!$T50&lt;&gt;0,'(5)'!$T50,"")</f>
        <v/>
      </c>
      <c r="Q107" s="116" t="str">
        <f>IF('(6)'!$T50&lt;&gt;0,'(6)'!$T50,"")</f>
        <v/>
      </c>
      <c r="R107" s="116" t="str">
        <f>IF('(7)'!$T50&lt;&gt;0,'(7)'!$T50,"")</f>
        <v/>
      </c>
      <c r="S107" s="116" t="str">
        <f>IF('(8)'!$T50&lt;&gt;0,'(8)'!$T50,"")</f>
        <v/>
      </c>
      <c r="T107" s="116" t="str">
        <f>IF('(9)'!$T50&lt;&gt;0,'(9)'!$T50,"")</f>
        <v/>
      </c>
      <c r="U107" s="116" t="str">
        <f>IF('(10)'!$T50&lt;&gt;0,'(10)'!$T50,"")</f>
        <v/>
      </c>
      <c r="V107" s="116" t="str">
        <f>IF('(11)'!$T50&lt;&gt;0,'(11)'!$T50,"")</f>
        <v/>
      </c>
      <c r="W107" s="116" t="str">
        <f>IF('(12)'!$T50&lt;&gt;0,'(12)'!$T50,"")</f>
        <v/>
      </c>
      <c r="X107" s="116" t="str">
        <f>IF('(13)'!$T50&lt;&gt;0,'(13)'!$T50,"")</f>
        <v/>
      </c>
      <c r="Y107" s="116" t="str">
        <f>IF('(14)'!$T50&lt;&gt;0,'(14)'!$T50,"")</f>
        <v/>
      </c>
      <c r="Z107" s="116" t="str">
        <f>IF('(15)'!$T50&lt;&gt;0,'(15)'!$T50,"")</f>
        <v/>
      </c>
      <c r="AA107" s="116" t="str">
        <f>IF('(16)'!$T50&lt;&gt;0,'(16)'!$T50,"")</f>
        <v/>
      </c>
      <c r="AB107" s="116" t="str">
        <f>IF('(17)'!$T50&lt;&gt;0,'(17)'!$T50,"")</f>
        <v/>
      </c>
      <c r="AC107" s="116" t="str">
        <f>IF('(18)'!$T50&lt;&gt;0,'(18)'!$T50,"")</f>
        <v/>
      </c>
      <c r="AD107" s="116" t="str">
        <f>IF('(19)'!$T50&lt;&gt;0,'(19)'!$T50,"")</f>
        <v/>
      </c>
      <c r="AE107" s="116" t="str">
        <f>IF('(20)'!$T50&lt;&gt;0,'(20)'!$T50,"")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0.58333333333333337</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3.5</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3.5</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0.66666666666666663</v>
      </c>
      <c r="C111" s="789" t="str">
        <f>REPT("|",AG111*14)</f>
        <v>||||||||||||||||||||||||||||||||||||||||||||||||||||||||</v>
      </c>
      <c r="D111" s="790"/>
      <c r="F111" s="8" t="s">
        <v>15</v>
      </c>
      <c r="G111" s="13" t="s">
        <v>280</v>
      </c>
      <c r="H111" s="11"/>
      <c r="I111" s="11"/>
      <c r="J111" s="11"/>
      <c r="K111" s="29" t="s">
        <v>15</v>
      </c>
      <c r="L111" s="116" t="str">
        <f>IF('(1)'!$T54&lt;&gt;0,'(1)'!$T54,"")</f>
        <v/>
      </c>
      <c r="M111" s="116" t="str">
        <f>IF('(2)'!$T54&lt;&gt;0,'(2)'!$T54,"")</f>
        <v/>
      </c>
      <c r="N111" s="116" t="str">
        <f>IF('(3)'!$T54&lt;&gt;0,'(3)'!$T54,"")</f>
        <v/>
      </c>
      <c r="O111" s="116">
        <f>IF('(4)'!$T54&lt;&gt;0,'(4)'!$T54,"")</f>
        <v>4</v>
      </c>
      <c r="P111" s="116" t="str">
        <f>IF('(5)'!$T54&lt;&gt;0,'(5)'!$T54,"")</f>
        <v/>
      </c>
      <c r="Q111" s="116" t="str">
        <f>IF('(6)'!$T54&lt;&gt;0,'(6)'!$T54,"")</f>
        <v/>
      </c>
      <c r="R111" s="116" t="str">
        <f>IF('(7)'!$T54&lt;&gt;0,'(7)'!$T54,"")</f>
        <v/>
      </c>
      <c r="S111" s="116" t="str">
        <f>IF('(8)'!$T54&lt;&gt;0,'(8)'!$T54,"")</f>
        <v/>
      </c>
      <c r="T111" s="116" t="str">
        <f>IF('(9)'!$T54&lt;&gt;0,'(9)'!$T54,"")</f>
        <v/>
      </c>
      <c r="U111" s="116" t="str">
        <f>IF('(10)'!$T54&lt;&gt;0,'(10)'!$T54,"")</f>
        <v/>
      </c>
      <c r="V111" s="116" t="str">
        <f>IF('(11)'!$T54&lt;&gt;0,'(11)'!$T54,"")</f>
        <v/>
      </c>
      <c r="W111" s="116" t="str">
        <f>IF('(12)'!$T54&lt;&gt;0,'(12)'!$T54,"")</f>
        <v/>
      </c>
      <c r="X111" s="116" t="str">
        <f>IF('(13)'!$T54&lt;&gt;0,'(13)'!$T54,"")</f>
        <v/>
      </c>
      <c r="Y111" s="116" t="str">
        <f>IF('(14)'!$T54&lt;&gt;0,'(14)'!$T54,"")</f>
        <v/>
      </c>
      <c r="Z111" s="116" t="str">
        <f>IF('(15)'!$T54&lt;&gt;0,'(15)'!$T54,"")</f>
        <v/>
      </c>
      <c r="AA111" s="116" t="str">
        <f>IF('(16)'!$T54&lt;&gt;0,'(16)'!$T54,"")</f>
        <v/>
      </c>
      <c r="AB111" s="116" t="str">
        <f>IF('(17)'!$T54&lt;&gt;0,'(17)'!$T54,"")</f>
        <v/>
      </c>
      <c r="AC111" s="116" t="str">
        <f>IF('(18)'!$T54&lt;&gt;0,'(18)'!$T54,"")</f>
        <v/>
      </c>
      <c r="AD111" s="116" t="str">
        <f>IF('(19)'!$T54&lt;&gt;0,'(19)'!$T54,"")</f>
        <v/>
      </c>
      <c r="AE111" s="116" t="str">
        <f>IF('(20)'!$T54&lt;&gt;0,'(20)'!$T54,"")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s="116" t="str">
        <f>IF('(1)'!$T55&lt;&gt;0,'(1)'!$T55,"")</f>
        <v/>
      </c>
      <c r="M112" s="116" t="str">
        <f>IF('(2)'!$T55&lt;&gt;0,'(2)'!$T55,"")</f>
        <v/>
      </c>
      <c r="N112" s="116" t="str">
        <f>IF('(3)'!$T55&lt;&gt;0,'(3)'!$T55,"")</f>
        <v/>
      </c>
      <c r="O112" s="116" t="str">
        <f>IF('(4)'!$T55&lt;&gt;0,'(4)'!$T55,"")</f>
        <v/>
      </c>
      <c r="P112" s="116" t="str">
        <f>IF('(5)'!$T55&lt;&gt;0,'(5)'!$T55,"")</f>
        <v/>
      </c>
      <c r="Q112" s="116" t="str">
        <f>IF('(6)'!$T55&lt;&gt;0,'(6)'!$T55,"")</f>
        <v/>
      </c>
      <c r="R112" s="116" t="str">
        <f>IF('(7)'!$T55&lt;&gt;0,'(7)'!$T55,"")</f>
        <v/>
      </c>
      <c r="S112" s="116" t="str">
        <f>IF('(8)'!$T55&lt;&gt;0,'(8)'!$T55,"")</f>
        <v/>
      </c>
      <c r="T112" s="116" t="str">
        <f>IF('(9)'!$T55&lt;&gt;0,'(9)'!$T55,"")</f>
        <v/>
      </c>
      <c r="U112" s="116" t="str">
        <f>IF('(10)'!$T55&lt;&gt;0,'(10)'!$T55,"")</f>
        <v/>
      </c>
      <c r="V112" s="116" t="str">
        <f>IF('(11)'!$T55&lt;&gt;0,'(11)'!$T55,"")</f>
        <v/>
      </c>
      <c r="W112" s="116" t="str">
        <f>IF('(12)'!$T55&lt;&gt;0,'(12)'!$T55,"")</f>
        <v/>
      </c>
      <c r="X112" s="116" t="str">
        <f>IF('(13)'!$T55&lt;&gt;0,'(13)'!$T55,"")</f>
        <v/>
      </c>
      <c r="Y112" s="116" t="str">
        <f>IF('(14)'!$T55&lt;&gt;0,'(14)'!$T55,"")</f>
        <v/>
      </c>
      <c r="Z112" s="116" t="str">
        <f>IF('(15)'!$T55&lt;&gt;0,'(15)'!$T55,"")</f>
        <v/>
      </c>
      <c r="AA112" s="116" t="str">
        <f>IF('(16)'!$T55&lt;&gt;0,'(16)'!$T55,"")</f>
        <v/>
      </c>
      <c r="AB112" s="116" t="str">
        <f>IF('(17)'!$T55&lt;&gt;0,'(17)'!$T55,"")</f>
        <v/>
      </c>
      <c r="AC112" s="116" t="str">
        <f>IF('(18)'!$T55&lt;&gt;0,'(18)'!$T55,"")</f>
        <v/>
      </c>
      <c r="AD112" s="116" t="str">
        <f>IF('(19)'!$T55&lt;&gt;0,'(19)'!$T55,"")</f>
        <v/>
      </c>
      <c r="AE112" s="116" t="str">
        <f>IF('(20)'!$T55&lt;&gt;0,'(20)'!$T55,"")</f>
        <v/>
      </c>
      <c r="AG112" s="1" t="str">
        <f>IF(SUM(L112:AE112)=0,"",AVERAGEIF(L112:AE112,"&gt;0"))</f>
        <v/>
      </c>
      <c r="AH112" s="1"/>
    </row>
    <row r="113" spans="1:34" ht="16.5">
      <c r="A113" s="1"/>
      <c r="B113" s="26">
        <f>(AG113/60)*10</f>
        <v>0.5</v>
      </c>
      <c r="C113" s="789" t="str">
        <f>REPT("|",AG113*14)</f>
        <v>||||||||||||||||||||||||||||||||||||||||||</v>
      </c>
      <c r="D113" s="790"/>
      <c r="F113" s="8" t="s">
        <v>145</v>
      </c>
      <c r="G113" s="13" t="s">
        <v>282</v>
      </c>
      <c r="H113" s="11"/>
      <c r="I113" s="11"/>
      <c r="J113" s="11"/>
      <c r="K113" s="29"/>
      <c r="L113" s="116" t="str">
        <f>IF('(1)'!$T56&lt;&gt;0,'(1)'!$T56,"")</f>
        <v/>
      </c>
      <c r="M113" s="116" t="str">
        <f>IF('(2)'!$T56&lt;&gt;0,'(2)'!$T56,"")</f>
        <v/>
      </c>
      <c r="N113" s="116" t="str">
        <f>IF('(3)'!$T56&lt;&gt;0,'(3)'!$T56,"")</f>
        <v/>
      </c>
      <c r="O113" s="116">
        <f>IF('(4)'!$T56&lt;&gt;0,'(4)'!$T56,"")</f>
        <v>3</v>
      </c>
      <c r="P113" s="116" t="str">
        <f>IF('(5)'!$T56&lt;&gt;0,'(5)'!$T56,"")</f>
        <v/>
      </c>
      <c r="Q113" s="116" t="str">
        <f>IF('(6)'!$T56&lt;&gt;0,'(6)'!$T56,"")</f>
        <v/>
      </c>
      <c r="R113" s="116" t="str">
        <f>IF('(7)'!$T56&lt;&gt;0,'(7)'!$T56,"")</f>
        <v/>
      </c>
      <c r="S113" s="116" t="str">
        <f>IF('(8)'!$T56&lt;&gt;0,'(8)'!$T56,"")</f>
        <v/>
      </c>
      <c r="T113" s="116" t="str">
        <f>IF('(9)'!$T56&lt;&gt;0,'(9)'!$T56,"")</f>
        <v/>
      </c>
      <c r="U113" s="116" t="str">
        <f>IF('(10)'!$T56&lt;&gt;0,'(10)'!$T56,"")</f>
        <v/>
      </c>
      <c r="V113" s="116" t="str">
        <f>IF('(11)'!$T56&lt;&gt;0,'(11)'!$T56,"")</f>
        <v/>
      </c>
      <c r="W113" s="116" t="str">
        <f>IF('(12)'!$T56&lt;&gt;0,'(12)'!$T56,"")</f>
        <v/>
      </c>
      <c r="X113" s="116" t="str">
        <f>IF('(13)'!$T56&lt;&gt;0,'(13)'!$T56,"")</f>
        <v/>
      </c>
      <c r="Y113" s="116" t="str">
        <f>IF('(14)'!$T56&lt;&gt;0,'(14)'!$T56,"")</f>
        <v/>
      </c>
      <c r="Z113" s="116" t="str">
        <f>IF('(15)'!$T56&lt;&gt;0,'(15)'!$T56,"")</f>
        <v/>
      </c>
      <c r="AA113" s="116" t="str">
        <f>IF('(16)'!$T56&lt;&gt;0,'(16)'!$T56,"")</f>
        <v/>
      </c>
      <c r="AB113" s="116" t="str">
        <f>IF('(17)'!$T56&lt;&gt;0,'(17)'!$T56,"")</f>
        <v/>
      </c>
      <c r="AC113" s="116" t="str">
        <f>IF('(18)'!$T56&lt;&gt;0,'(18)'!$T56,"")</f>
        <v/>
      </c>
      <c r="AD113" s="116" t="str">
        <f>IF('(19)'!$T56&lt;&gt;0,'(19)'!$T56,"")</f>
        <v/>
      </c>
      <c r="AE113" s="116" t="str">
        <f>IF('(20)'!$T56&lt;&gt;0,'(20)'!$T56,"")</f>
        <v/>
      </c>
      <c r="AG113" s="1">
        <f>IF(SUM(L113:AE113)=0,"",AVERAGEIF(L113:AE113,"&gt;0"))</f>
        <v>3</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0.75</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4.5</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4.5</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0.66666666666666663</v>
      </c>
      <c r="C117" s="789" t="str">
        <f>REPT("|",AG117*14)</f>
        <v>||||||||||||||||||||||||||||||||||||||||||||||||||||||||</v>
      </c>
      <c r="D117" s="790"/>
      <c r="F117" s="8" t="s">
        <v>17</v>
      </c>
      <c r="G117" s="13" t="s">
        <v>283</v>
      </c>
      <c r="H117" s="11"/>
      <c r="I117" s="11"/>
      <c r="J117" s="11"/>
      <c r="K117" s="29" t="s">
        <v>17</v>
      </c>
      <c r="L117" s="116" t="str">
        <f>IF('(1)'!$T60&lt;&gt;0,'(1)'!$T60,"")</f>
        <v/>
      </c>
      <c r="M117" s="116" t="str">
        <f>IF('(2)'!$T60&lt;&gt;0,'(2)'!$T60,"")</f>
        <v/>
      </c>
      <c r="N117" s="116">
        <f>IF('(3)'!$T60&lt;&gt;0,'(3)'!$T60,"")</f>
        <v>4</v>
      </c>
      <c r="O117" s="116" t="str">
        <f>IF('(4)'!$T60&lt;&gt;0,'(4)'!$T60,"")</f>
        <v/>
      </c>
      <c r="P117" s="116" t="str">
        <f>IF('(5)'!$T60&lt;&gt;0,'(5)'!$T60,"")</f>
        <v/>
      </c>
      <c r="Q117" s="116" t="str">
        <f>IF('(6)'!$T60&lt;&gt;0,'(6)'!$T60,"")</f>
        <v/>
      </c>
      <c r="R117" s="116" t="str">
        <f>IF('(7)'!$T60&lt;&gt;0,'(7)'!$T60,"")</f>
        <v/>
      </c>
      <c r="S117" s="116" t="str">
        <f>IF('(8)'!$T60&lt;&gt;0,'(8)'!$T60,"")</f>
        <v/>
      </c>
      <c r="T117" s="116" t="str">
        <f>IF('(9)'!$T60&lt;&gt;0,'(9)'!$T60,"")</f>
        <v/>
      </c>
      <c r="U117" s="116" t="str">
        <f>IF('(10)'!$T60&lt;&gt;0,'(10)'!$T60,"")</f>
        <v/>
      </c>
      <c r="V117" s="116" t="str">
        <f>IF('(11)'!$T60&lt;&gt;0,'(11)'!$T60,"")</f>
        <v/>
      </c>
      <c r="W117" s="116" t="str">
        <f>IF('(12)'!$T60&lt;&gt;0,'(12)'!$T60,"")</f>
        <v/>
      </c>
      <c r="X117" s="116" t="str">
        <f>IF('(13)'!$T60&lt;&gt;0,'(13)'!$T60,"")</f>
        <v/>
      </c>
      <c r="Y117" s="116" t="str">
        <f>IF('(14)'!$T60&lt;&gt;0,'(14)'!$T60,"")</f>
        <v/>
      </c>
      <c r="Z117" s="116" t="str">
        <f>IF('(15)'!$T60&lt;&gt;0,'(15)'!$T60,"")</f>
        <v/>
      </c>
      <c r="AA117" s="116" t="str">
        <f>IF('(16)'!$T60&lt;&gt;0,'(16)'!$T60,"")</f>
        <v/>
      </c>
      <c r="AB117" s="116" t="str">
        <f>IF('(17)'!$T60&lt;&gt;0,'(17)'!$T60,"")</f>
        <v/>
      </c>
      <c r="AC117" s="116" t="str">
        <f>IF('(18)'!$T60&lt;&gt;0,'(18)'!$T60,"")</f>
        <v/>
      </c>
      <c r="AD117" s="116" t="str">
        <f>IF('(19)'!$T60&lt;&gt;0,'(19)'!$T60,"")</f>
        <v/>
      </c>
      <c r="AE117" s="116" t="str">
        <f>IF('(20)'!$T60&lt;&gt;0,'(20)'!$T60,"")</f>
        <v/>
      </c>
      <c r="AG117" s="1">
        <f>IF(SUM(L117:AE117)=0,"",AVERAGEIF(L117:AE117,"&gt;0"))</f>
        <v>4</v>
      </c>
      <c r="AH117" s="1"/>
    </row>
    <row r="118" spans="1:34" ht="16.5">
      <c r="A118" s="1"/>
      <c r="B118" s="26" t="e">
        <f t="shared" si="11"/>
        <v>#VALUE!</v>
      </c>
      <c r="C118" s="789" t="e">
        <f>REPT("|",AG118*14)</f>
        <v>#VALUE!</v>
      </c>
      <c r="D118" s="790"/>
      <c r="F118" s="8" t="s">
        <v>18</v>
      </c>
      <c r="G118" s="13" t="s">
        <v>284</v>
      </c>
      <c r="H118" s="11"/>
      <c r="I118" s="11"/>
      <c r="J118" s="11"/>
      <c r="K118" s="29" t="s">
        <v>18</v>
      </c>
      <c r="L118" s="116" t="str">
        <f>IF('(1)'!$T61&lt;&gt;0,'(1)'!$T61,"")</f>
        <v/>
      </c>
      <c r="M118" s="116" t="str">
        <f>IF('(2)'!$T61&lt;&gt;0,'(2)'!$T61,"")</f>
        <v/>
      </c>
      <c r="N118" s="116" t="str">
        <f>IF('(3)'!$T61&lt;&gt;0,'(3)'!$T61,"")</f>
        <v/>
      </c>
      <c r="O118" s="116" t="str">
        <f>IF('(4)'!$T61&lt;&gt;0,'(4)'!$T61,"")</f>
        <v/>
      </c>
      <c r="P118" s="116" t="str">
        <f>IF('(5)'!$T61&lt;&gt;0,'(5)'!$T61,"")</f>
        <v/>
      </c>
      <c r="Q118" s="116" t="str">
        <f>IF('(6)'!$T61&lt;&gt;0,'(6)'!$T61,"")</f>
        <v/>
      </c>
      <c r="R118" s="116" t="str">
        <f>IF('(7)'!$T61&lt;&gt;0,'(7)'!$T61,"")</f>
        <v/>
      </c>
      <c r="S118" s="116" t="str">
        <f>IF('(8)'!$T61&lt;&gt;0,'(8)'!$T61,"")</f>
        <v/>
      </c>
      <c r="T118" s="116" t="str">
        <f>IF('(9)'!$T61&lt;&gt;0,'(9)'!$T61,"")</f>
        <v/>
      </c>
      <c r="U118" s="116" t="str">
        <f>IF('(10)'!$T61&lt;&gt;0,'(10)'!$T61,"")</f>
        <v/>
      </c>
      <c r="V118" s="116" t="str">
        <f>IF('(11)'!$T61&lt;&gt;0,'(11)'!$T61,"")</f>
        <v/>
      </c>
      <c r="W118" s="116" t="str">
        <f>IF('(12)'!$T61&lt;&gt;0,'(12)'!$T61,"")</f>
        <v/>
      </c>
      <c r="X118" s="116" t="str">
        <f>IF('(13)'!$T61&lt;&gt;0,'(13)'!$T61,"")</f>
        <v/>
      </c>
      <c r="Y118" s="116" t="str">
        <f>IF('(14)'!$T61&lt;&gt;0,'(14)'!$T61,"")</f>
        <v/>
      </c>
      <c r="Z118" s="116" t="str">
        <f>IF('(15)'!$T61&lt;&gt;0,'(15)'!$T61,"")</f>
        <v/>
      </c>
      <c r="AA118" s="116" t="str">
        <f>IF('(16)'!$T61&lt;&gt;0,'(16)'!$T61,"")</f>
        <v/>
      </c>
      <c r="AB118" s="116" t="str">
        <f>IF('(17)'!$T61&lt;&gt;0,'(17)'!$T61,"")</f>
        <v/>
      </c>
      <c r="AC118" s="116" t="str">
        <f>IF('(18)'!$T61&lt;&gt;0,'(18)'!$T61,"")</f>
        <v/>
      </c>
      <c r="AD118" s="116" t="str">
        <f>IF('(19)'!$T61&lt;&gt;0,'(19)'!$T61,"")</f>
        <v/>
      </c>
      <c r="AE118" s="116" t="str">
        <f>IF('(20)'!$T61&lt;&gt;0,'(20)'!$T61,"")</f>
        <v/>
      </c>
      <c r="AG118" s="1" t="str">
        <f>IF(SUM(L118:AE118)=0,"",AVERAGEIF(L118:AE118,"&gt;0"))</f>
        <v/>
      </c>
      <c r="AH118" s="1"/>
    </row>
    <row r="119" spans="1:34" ht="16.5">
      <c r="A119" s="1"/>
      <c r="B119" s="26">
        <f t="shared" si="11"/>
        <v>0.83333333333333326</v>
      </c>
      <c r="C119" s="789" t="str">
        <f>REPT("|",AG119*14)</f>
        <v>||||||||||||||||||||||||||||||||||||||||||||||||||||||||||||||||||||||</v>
      </c>
      <c r="D119" s="790"/>
      <c r="F119" s="8" t="s">
        <v>19</v>
      </c>
      <c r="G119" s="13" t="s">
        <v>285</v>
      </c>
      <c r="H119" s="11"/>
      <c r="I119" s="11"/>
      <c r="J119" s="11"/>
      <c r="K119" s="29" t="s">
        <v>19</v>
      </c>
      <c r="L119" s="116" t="str">
        <f>IF('(1)'!$T62&lt;&gt;0,'(1)'!$T62,"")</f>
        <v/>
      </c>
      <c r="M119" s="116" t="str">
        <f>IF('(2)'!$T62&lt;&gt;0,'(2)'!$T62,"")</f>
        <v/>
      </c>
      <c r="N119" s="116">
        <f>IF('(3)'!$T62&lt;&gt;0,'(3)'!$T62,"")</f>
        <v>5</v>
      </c>
      <c r="O119" s="116" t="str">
        <f>IF('(4)'!$T62&lt;&gt;0,'(4)'!$T62,"")</f>
        <v/>
      </c>
      <c r="P119" s="116" t="str">
        <f>IF('(5)'!$T62&lt;&gt;0,'(5)'!$T62,"")</f>
        <v/>
      </c>
      <c r="Q119" s="116" t="str">
        <f>IF('(6)'!$T62&lt;&gt;0,'(6)'!$T62,"")</f>
        <v/>
      </c>
      <c r="R119" s="116" t="str">
        <f>IF('(7)'!$T62&lt;&gt;0,'(7)'!$T62,"")</f>
        <v/>
      </c>
      <c r="S119" s="116" t="str">
        <f>IF('(8)'!$T62&lt;&gt;0,'(8)'!$T62,"")</f>
        <v/>
      </c>
      <c r="T119" s="116" t="str">
        <f>IF('(9)'!$T62&lt;&gt;0,'(9)'!$T62,"")</f>
        <v/>
      </c>
      <c r="U119" s="116" t="str">
        <f>IF('(10)'!$T62&lt;&gt;0,'(10)'!$T62,"")</f>
        <v/>
      </c>
      <c r="V119" s="116" t="str">
        <f>IF('(11)'!$T62&lt;&gt;0,'(11)'!$T62,"")</f>
        <v/>
      </c>
      <c r="W119" s="116" t="str">
        <f>IF('(12)'!$T62&lt;&gt;0,'(12)'!$T62,"")</f>
        <v/>
      </c>
      <c r="X119" s="116" t="str">
        <f>IF('(13)'!$T62&lt;&gt;0,'(13)'!$T62,"")</f>
        <v/>
      </c>
      <c r="Y119" s="116" t="str">
        <f>IF('(14)'!$T62&lt;&gt;0,'(14)'!$T62,"")</f>
        <v/>
      </c>
      <c r="Z119" s="116" t="str">
        <f>IF('(15)'!$T62&lt;&gt;0,'(15)'!$T62,"")</f>
        <v/>
      </c>
      <c r="AA119" s="116" t="str">
        <f>IF('(16)'!$T62&lt;&gt;0,'(16)'!$T62,"")</f>
        <v/>
      </c>
      <c r="AB119" s="116" t="str">
        <f>IF('(17)'!$T62&lt;&gt;0,'(17)'!$T62,"")</f>
        <v/>
      </c>
      <c r="AC119" s="116" t="str">
        <f>IF('(18)'!$T62&lt;&gt;0,'(18)'!$T62,"")</f>
        <v/>
      </c>
      <c r="AD119" s="116" t="str">
        <f>IF('(19)'!$T62&lt;&gt;0,'(19)'!$T62,"")</f>
        <v/>
      </c>
      <c r="AE119" s="116" t="str">
        <f>IF('(20)'!$T62&lt;&gt;0,'(20)'!$T62,"")</f>
        <v/>
      </c>
      <c r="AG119" s="1">
        <f>IF(SUM(L119:AE119)=0,"",AVERAGEIF(L119:AE119,"&gt;0"))</f>
        <v>5</v>
      </c>
      <c r="AH119" s="1"/>
    </row>
    <row r="120" spans="1:34" ht="16.5">
      <c r="A120" s="1"/>
      <c r="B120" s="26" t="e">
        <f t="shared" si="11"/>
        <v>#VALUE!</v>
      </c>
      <c r="C120" s="789" t="e">
        <f>REPT("|",AG120*14)</f>
        <v>#VALUE!</v>
      </c>
      <c r="D120" s="790"/>
      <c r="F120" s="8" t="s">
        <v>20</v>
      </c>
      <c r="G120" s="13" t="s">
        <v>286</v>
      </c>
      <c r="H120" s="11"/>
      <c r="I120" s="11"/>
      <c r="J120" s="11"/>
      <c r="K120" s="29" t="s">
        <v>20</v>
      </c>
      <c r="L120" s="116" t="str">
        <f>IF('(1)'!$T63&lt;&gt;0,'(1)'!$T63,"")</f>
        <v/>
      </c>
      <c r="M120" s="116" t="str">
        <f>IF('(2)'!$T63&lt;&gt;0,'(2)'!$T63,"")</f>
        <v/>
      </c>
      <c r="N120" s="116" t="str">
        <f>IF('(3)'!$T63&lt;&gt;0,'(3)'!$T63,"")</f>
        <v/>
      </c>
      <c r="O120" s="116" t="str">
        <f>IF('(4)'!$T63&lt;&gt;0,'(4)'!$T63,"")</f>
        <v/>
      </c>
      <c r="P120" s="116" t="str">
        <f>IF('(5)'!$T63&lt;&gt;0,'(5)'!$T63,"")</f>
        <v/>
      </c>
      <c r="Q120" s="116" t="str">
        <f>IF('(6)'!$T63&lt;&gt;0,'(6)'!$T63,"")</f>
        <v/>
      </c>
      <c r="R120" s="116" t="str">
        <f>IF('(7)'!$T63&lt;&gt;0,'(7)'!$T63,"")</f>
        <v/>
      </c>
      <c r="S120" s="116" t="str">
        <f>IF('(8)'!$T63&lt;&gt;0,'(8)'!$T63,"")</f>
        <v/>
      </c>
      <c r="T120" s="116" t="str">
        <f>IF('(9)'!$T63&lt;&gt;0,'(9)'!$T63,"")</f>
        <v/>
      </c>
      <c r="U120" s="116" t="str">
        <f>IF('(10)'!$T63&lt;&gt;0,'(10)'!$T63,"")</f>
        <v/>
      </c>
      <c r="V120" s="116" t="str">
        <f>IF('(11)'!$T63&lt;&gt;0,'(11)'!$T63,"")</f>
        <v/>
      </c>
      <c r="W120" s="116" t="str">
        <f>IF('(12)'!$T63&lt;&gt;0,'(12)'!$T63,"")</f>
        <v/>
      </c>
      <c r="X120" s="116" t="str">
        <f>IF('(13)'!$T63&lt;&gt;0,'(13)'!$T63,"")</f>
        <v/>
      </c>
      <c r="Y120" s="116" t="str">
        <f>IF('(14)'!$T63&lt;&gt;0,'(14)'!$T63,"")</f>
        <v/>
      </c>
      <c r="Z120" s="116" t="str">
        <f>IF('(15)'!$T63&lt;&gt;0,'(15)'!$T63,"")</f>
        <v/>
      </c>
      <c r="AA120" s="116" t="str">
        <f>IF('(16)'!$T63&lt;&gt;0,'(16)'!$T63,"")</f>
        <v/>
      </c>
      <c r="AB120" s="116" t="str">
        <f>IF('(17)'!$T63&lt;&gt;0,'(17)'!$T63,"")</f>
        <v/>
      </c>
      <c r="AC120" s="116" t="str">
        <f>IF('(18)'!$T63&lt;&gt;0,'(18)'!$T63,"")</f>
        <v/>
      </c>
      <c r="AD120" s="116" t="str">
        <f>IF('(19)'!$T63&lt;&gt;0,'(19)'!$T63,"")</f>
        <v/>
      </c>
      <c r="AE120" s="116" t="str">
        <f>IF('(20)'!$T63&lt;&gt;0,'(20)'!$T63,"")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IF('(1)'!$T67&lt;&gt;0,'(1)'!$T67,"")</f>
        <v/>
      </c>
      <c r="M124" s="116" t="str">
        <f>IF('(2)'!$T67&lt;&gt;0,'(2)'!$T67,"")</f>
        <v/>
      </c>
      <c r="N124" s="116" t="str">
        <f>IF('(3)'!$T67&lt;&gt;0,'(3)'!$T67,"")</f>
        <v/>
      </c>
      <c r="O124" s="116" t="str">
        <f>IF('(4)'!$T67&lt;&gt;0,'(4)'!$T67,"")</f>
        <v/>
      </c>
      <c r="P124" s="116" t="str">
        <f>IF('(5)'!$T67&lt;&gt;0,'(5)'!$T67,"")</f>
        <v/>
      </c>
      <c r="Q124" s="116" t="str">
        <f>IF('(6)'!$T67&lt;&gt;0,'(6)'!$T67,"")</f>
        <v/>
      </c>
      <c r="R124" s="116" t="str">
        <f>IF('(7)'!$T67&lt;&gt;0,'(7)'!$T67,"")</f>
        <v/>
      </c>
      <c r="S124" s="116" t="str">
        <f>IF('(8)'!$T67&lt;&gt;0,'(8)'!$T67,"")</f>
        <v/>
      </c>
      <c r="T124" s="116" t="str">
        <f>IF('(9)'!$T67&lt;&gt;0,'(9)'!$T67,"")</f>
        <v/>
      </c>
      <c r="U124" s="116" t="str">
        <f>IF('(10)'!$T67&lt;&gt;0,'(10)'!$T67,"")</f>
        <v/>
      </c>
      <c r="V124" s="116" t="str">
        <f>IF('(11)'!$T67&lt;&gt;0,'(11)'!$T67,"")</f>
        <v/>
      </c>
      <c r="W124" s="116" t="str">
        <f>IF('(12)'!$T67&lt;&gt;0,'(12)'!$T67,"")</f>
        <v/>
      </c>
      <c r="X124" s="116" t="str">
        <f>IF('(13)'!$T67&lt;&gt;0,'(13)'!$T67,"")</f>
        <v/>
      </c>
      <c r="Y124" s="116" t="str">
        <f>IF('(14)'!$T67&lt;&gt;0,'(14)'!$T67,"")</f>
        <v/>
      </c>
      <c r="Z124" s="116" t="str">
        <f>IF('(15)'!$T67&lt;&gt;0,'(15)'!$T67,"")</f>
        <v/>
      </c>
      <c r="AA124" s="116" t="str">
        <f>IF('(16)'!$T67&lt;&gt;0,'(16)'!$T67,"")</f>
        <v/>
      </c>
      <c r="AB124" s="116" t="str">
        <f>IF('(17)'!$T67&lt;&gt;0,'(17)'!$T67,"")</f>
        <v/>
      </c>
      <c r="AC124" s="116" t="str">
        <f>IF('(18)'!$T67&lt;&gt;0,'(18)'!$T67,"")</f>
        <v/>
      </c>
      <c r="AD124" s="116" t="str">
        <f>IF('(19)'!$T67&lt;&gt;0,'(19)'!$T67,"")</f>
        <v/>
      </c>
      <c r="AE124" s="116" t="str">
        <f>IF('(20)'!$T67&lt;&gt;0,'(20)'!$T67,"")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IF('(1)'!$T68&lt;&gt;0,'(1)'!$T68,"")</f>
        <v/>
      </c>
      <c r="M125" s="116" t="str">
        <f>IF('(2)'!$T68&lt;&gt;0,'(2)'!$T68,"")</f>
        <v/>
      </c>
      <c r="N125" s="116" t="str">
        <f>IF('(3)'!$T68&lt;&gt;0,'(3)'!$T68,"")</f>
        <v/>
      </c>
      <c r="O125" s="116" t="str">
        <f>IF('(4)'!$T68&lt;&gt;0,'(4)'!$T68,"")</f>
        <v/>
      </c>
      <c r="P125" s="116" t="str">
        <f>IF('(5)'!$T68&lt;&gt;0,'(5)'!$T68,"")</f>
        <v/>
      </c>
      <c r="Q125" s="116" t="str">
        <f>IF('(6)'!$T68&lt;&gt;0,'(6)'!$T68,"")</f>
        <v/>
      </c>
      <c r="R125" s="116" t="str">
        <f>IF('(7)'!$T68&lt;&gt;0,'(7)'!$T68,"")</f>
        <v/>
      </c>
      <c r="S125" s="116" t="str">
        <f>IF('(8)'!$T68&lt;&gt;0,'(8)'!$T68,"")</f>
        <v/>
      </c>
      <c r="T125" s="116" t="str">
        <f>IF('(9)'!$T68&lt;&gt;0,'(9)'!$T68,"")</f>
        <v/>
      </c>
      <c r="U125" s="116" t="str">
        <f>IF('(10)'!$T68&lt;&gt;0,'(10)'!$T68,"")</f>
        <v/>
      </c>
      <c r="V125" s="116" t="str">
        <f>IF('(11)'!$T68&lt;&gt;0,'(11)'!$T68,"")</f>
        <v/>
      </c>
      <c r="W125" s="116" t="str">
        <f>IF('(12)'!$T68&lt;&gt;0,'(12)'!$T68,"")</f>
        <v/>
      </c>
      <c r="X125" s="116" t="str">
        <f>IF('(13)'!$T68&lt;&gt;0,'(13)'!$T68,"")</f>
        <v/>
      </c>
      <c r="Y125" s="116" t="str">
        <f>IF('(14)'!$T68&lt;&gt;0,'(14)'!$T68,"")</f>
        <v/>
      </c>
      <c r="Z125" s="116" t="str">
        <f>IF('(15)'!$T68&lt;&gt;0,'(15)'!$T68,"")</f>
        <v/>
      </c>
      <c r="AA125" s="116" t="str">
        <f>IF('(16)'!$T68&lt;&gt;0,'(16)'!$T68,"")</f>
        <v/>
      </c>
      <c r="AB125" s="116" t="str">
        <f>IF('(17)'!$T68&lt;&gt;0,'(17)'!$T68,"")</f>
        <v/>
      </c>
      <c r="AC125" s="116" t="str">
        <f>IF('(18)'!$T68&lt;&gt;0,'(18)'!$T68,"")</f>
        <v/>
      </c>
      <c r="AD125" s="116" t="str">
        <f>IF('(19)'!$T68&lt;&gt;0,'(19)'!$T68,"")</f>
        <v/>
      </c>
      <c r="AE125" s="116" t="str">
        <f>IF('(20)'!$T68&lt;&gt;0,'(20)'!$T68,"")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IF('(1)'!$T69&lt;&gt;0,'(1)'!$T69,"")</f>
        <v/>
      </c>
      <c r="M126" s="116" t="str">
        <f>IF('(2)'!$T69&lt;&gt;0,'(2)'!$T69,"")</f>
        <v/>
      </c>
      <c r="N126" s="116" t="str">
        <f>IF('(3)'!$T69&lt;&gt;0,'(3)'!$T69,"")</f>
        <v/>
      </c>
      <c r="O126" s="116" t="str">
        <f>IF('(4)'!$T69&lt;&gt;0,'(4)'!$T69,"")</f>
        <v/>
      </c>
      <c r="P126" s="116" t="str">
        <f>IF('(5)'!$T69&lt;&gt;0,'(5)'!$T69,"")</f>
        <v/>
      </c>
      <c r="Q126" s="116" t="str">
        <f>IF('(6)'!$T69&lt;&gt;0,'(6)'!$T69,"")</f>
        <v/>
      </c>
      <c r="R126" s="116" t="str">
        <f>IF('(7)'!$T69&lt;&gt;0,'(7)'!$T69,"")</f>
        <v/>
      </c>
      <c r="S126" s="116" t="str">
        <f>IF('(8)'!$T69&lt;&gt;0,'(8)'!$T69,"")</f>
        <v/>
      </c>
      <c r="T126" s="116" t="str">
        <f>IF('(9)'!$T69&lt;&gt;0,'(9)'!$T69,"")</f>
        <v/>
      </c>
      <c r="U126" s="116" t="str">
        <f>IF('(10)'!$T69&lt;&gt;0,'(10)'!$T69,"")</f>
        <v/>
      </c>
      <c r="V126" s="116" t="str">
        <f>IF('(11)'!$T69&lt;&gt;0,'(11)'!$T69,"")</f>
        <v/>
      </c>
      <c r="W126" s="116" t="str">
        <f>IF('(12)'!$T69&lt;&gt;0,'(12)'!$T69,"")</f>
        <v/>
      </c>
      <c r="X126" s="116" t="str">
        <f>IF('(13)'!$T69&lt;&gt;0,'(13)'!$T69,"")</f>
        <v/>
      </c>
      <c r="Y126" s="116" t="str">
        <f>IF('(14)'!$T69&lt;&gt;0,'(14)'!$T69,"")</f>
        <v/>
      </c>
      <c r="Z126" s="116" t="str">
        <f>IF('(15)'!$T69&lt;&gt;0,'(15)'!$T69,"")</f>
        <v/>
      </c>
      <c r="AA126" s="116" t="str">
        <f>IF('(16)'!$T69&lt;&gt;0,'(16)'!$T69,"")</f>
        <v/>
      </c>
      <c r="AB126" s="116" t="str">
        <f>IF('(17)'!$T69&lt;&gt;0,'(17)'!$T69,"")</f>
        <v/>
      </c>
      <c r="AC126" s="116" t="str">
        <f>IF('(18)'!$T69&lt;&gt;0,'(18)'!$T69,"")</f>
        <v/>
      </c>
      <c r="AD126" s="116" t="str">
        <f>IF('(19)'!$T69&lt;&gt;0,'(19)'!$T69,"")</f>
        <v/>
      </c>
      <c r="AE126" s="116" t="str">
        <f>IF('(20)'!$T69&lt;&gt;0,'(20)'!$T69,"")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IF('(1)'!$T70&lt;&gt;0,'(1)'!$T70,"")</f>
        <v/>
      </c>
      <c r="M127" s="116" t="str">
        <f>IF('(2)'!$T70&lt;&gt;0,'(2)'!$T70,"")</f>
        <v/>
      </c>
      <c r="N127" s="116" t="str">
        <f>IF('(3)'!$T70&lt;&gt;0,'(3)'!$T70,"")</f>
        <v/>
      </c>
      <c r="O127" s="116" t="str">
        <f>IF('(4)'!$T70&lt;&gt;0,'(4)'!$T70,"")</f>
        <v/>
      </c>
      <c r="P127" s="116" t="str">
        <f>IF('(5)'!$T70&lt;&gt;0,'(5)'!$T70,"")</f>
        <v/>
      </c>
      <c r="Q127" s="116" t="str">
        <f>IF('(6)'!$T70&lt;&gt;0,'(6)'!$T70,"")</f>
        <v/>
      </c>
      <c r="R127" s="116" t="str">
        <f>IF('(7)'!$T70&lt;&gt;0,'(7)'!$T70,"")</f>
        <v/>
      </c>
      <c r="S127" s="116" t="str">
        <f>IF('(8)'!$T70&lt;&gt;0,'(8)'!$T70,"")</f>
        <v/>
      </c>
      <c r="T127" s="116" t="str">
        <f>IF('(9)'!$T70&lt;&gt;0,'(9)'!$T70,"")</f>
        <v/>
      </c>
      <c r="U127" s="116" t="str">
        <f>IF('(10)'!$T70&lt;&gt;0,'(10)'!$T70,"")</f>
        <v/>
      </c>
      <c r="V127" s="116" t="str">
        <f>IF('(11)'!$T70&lt;&gt;0,'(11)'!$T70,"")</f>
        <v/>
      </c>
      <c r="W127" s="116" t="str">
        <f>IF('(12)'!$T70&lt;&gt;0,'(12)'!$T70,"")</f>
        <v/>
      </c>
      <c r="X127" s="116" t="str">
        <f>IF('(13)'!$T70&lt;&gt;0,'(13)'!$T70,"")</f>
        <v/>
      </c>
      <c r="Y127" s="116" t="str">
        <f>IF('(14)'!$T70&lt;&gt;0,'(14)'!$T70,"")</f>
        <v/>
      </c>
      <c r="Z127" s="116" t="str">
        <f>IF('(15)'!$T70&lt;&gt;0,'(15)'!$T70,"")</f>
        <v/>
      </c>
      <c r="AA127" s="116" t="str">
        <f>IF('(16)'!$T70&lt;&gt;0,'(16)'!$T70,"")</f>
        <v/>
      </c>
      <c r="AB127" s="116" t="str">
        <f>IF('(17)'!$T70&lt;&gt;0,'(17)'!$T70,"")</f>
        <v/>
      </c>
      <c r="AC127" s="116" t="str">
        <f>IF('(18)'!$T70&lt;&gt;0,'(18)'!$T70,"")</f>
        <v/>
      </c>
      <c r="AD127" s="116" t="str">
        <f>IF('(19)'!$T70&lt;&gt;0,'(19)'!$T70,"")</f>
        <v/>
      </c>
      <c r="AE127" s="116" t="str">
        <f>IF('(20)'!$T70&lt;&gt;0,'(20)'!$T70,"")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0.83333333333333326</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IF('(1)'!$T76&lt;&gt;0,'(1)'!$T76,"")</f>
        <v/>
      </c>
      <c r="M133" s="116" t="str">
        <f>IF('(2)'!$T76&lt;&gt;0,'(2)'!$T76,"")</f>
        <v/>
      </c>
      <c r="N133" s="116" t="str">
        <f>IF('(3)'!$T76&lt;&gt;0,'(3)'!$T76,"")</f>
        <v/>
      </c>
      <c r="O133" s="116" t="str">
        <f>IF('(4)'!$T76&lt;&gt;0,'(4)'!$T76,"")</f>
        <v/>
      </c>
      <c r="P133" s="116" t="str">
        <f>IF('(5)'!$T76&lt;&gt;0,'(5)'!$T76,"")</f>
        <v/>
      </c>
      <c r="Q133" s="116" t="str">
        <f>IF('(6)'!$T76&lt;&gt;0,'(6)'!$T76,"")</f>
        <v/>
      </c>
      <c r="R133" s="116" t="str">
        <f>IF('(7)'!$T76&lt;&gt;0,'(7)'!$T76,"")</f>
        <v/>
      </c>
      <c r="S133" s="116" t="str">
        <f>IF('(8)'!$T76&lt;&gt;0,'(8)'!$T76,"")</f>
        <v/>
      </c>
      <c r="T133" s="116" t="str">
        <f>IF('(9)'!$T76&lt;&gt;0,'(9)'!$T76,"")</f>
        <v/>
      </c>
      <c r="U133" s="116" t="str">
        <f>IF('(10)'!$T76&lt;&gt;0,'(10)'!$T76,"")</f>
        <v/>
      </c>
      <c r="V133" s="116" t="str">
        <f>IF('(11)'!$T76&lt;&gt;0,'(11)'!$T76,"")</f>
        <v/>
      </c>
      <c r="W133" s="116" t="str">
        <f>IF('(12)'!$T76&lt;&gt;0,'(12)'!$T76,"")</f>
        <v/>
      </c>
      <c r="X133" s="116" t="str">
        <f>IF('(13)'!$T76&lt;&gt;0,'(13)'!$T76,"")</f>
        <v/>
      </c>
      <c r="Y133" s="116" t="str">
        <f>IF('(14)'!$T76&lt;&gt;0,'(14)'!$T76,"")</f>
        <v/>
      </c>
      <c r="Z133" s="116" t="str">
        <f>IF('(15)'!$T76&lt;&gt;0,'(15)'!$T76,"")</f>
        <v/>
      </c>
      <c r="AA133" s="116" t="str">
        <f>IF('(16)'!$T76&lt;&gt;0,'(16)'!$T76,"")</f>
        <v/>
      </c>
      <c r="AB133" s="116" t="str">
        <f>IF('(17)'!$T76&lt;&gt;0,'(17)'!$T76,"")</f>
        <v/>
      </c>
      <c r="AC133" s="116" t="str">
        <f>IF('(18)'!$T76&lt;&gt;0,'(18)'!$T76,"")</f>
        <v/>
      </c>
      <c r="AD133" s="116" t="str">
        <f>IF('(19)'!$T76&lt;&gt;0,'(19)'!$T76,"")</f>
        <v/>
      </c>
      <c r="AE133" s="116" t="str">
        <f>IF('(20)'!$T76&lt;&gt;0,'(20)'!$T76,"")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s="116" t="str">
        <f>IF('(1)'!$T77&lt;&gt;0,'(1)'!$T77,"")</f>
        <v/>
      </c>
      <c r="M134" s="116" t="str">
        <f>IF('(2)'!$T77&lt;&gt;0,'(2)'!$T77,"")</f>
        <v/>
      </c>
      <c r="N134" s="116" t="str">
        <f>IF('(3)'!$T77&lt;&gt;0,'(3)'!$T77,"")</f>
        <v/>
      </c>
      <c r="O134" s="116">
        <f>IF('(4)'!$T77&lt;&gt;0,'(4)'!$T77,"")</f>
        <v>6</v>
      </c>
      <c r="P134" s="116" t="str">
        <f>IF('(5)'!$T77&lt;&gt;0,'(5)'!$T77,"")</f>
        <v/>
      </c>
      <c r="Q134" s="116" t="str">
        <f>IF('(6)'!$T77&lt;&gt;0,'(6)'!$T77,"")</f>
        <v/>
      </c>
      <c r="R134" s="116" t="str">
        <f>IF('(7)'!$T77&lt;&gt;0,'(7)'!$T77,"")</f>
        <v/>
      </c>
      <c r="S134" s="116" t="str">
        <f>IF('(8)'!$T77&lt;&gt;0,'(8)'!$T77,"")</f>
        <v/>
      </c>
      <c r="T134" s="116" t="str">
        <f>IF('(9)'!$T77&lt;&gt;0,'(9)'!$T77,"")</f>
        <v/>
      </c>
      <c r="U134" s="116" t="str">
        <f>IF('(10)'!$T77&lt;&gt;0,'(10)'!$T77,"")</f>
        <v/>
      </c>
      <c r="V134" s="116" t="str">
        <f>IF('(11)'!$T77&lt;&gt;0,'(11)'!$T77,"")</f>
        <v/>
      </c>
      <c r="W134" s="116" t="str">
        <f>IF('(12)'!$T77&lt;&gt;0,'(12)'!$T77,"")</f>
        <v/>
      </c>
      <c r="X134" s="116" t="str">
        <f>IF('(13)'!$T77&lt;&gt;0,'(13)'!$T77,"")</f>
        <v/>
      </c>
      <c r="Y134" s="116" t="str">
        <f>IF('(14)'!$T77&lt;&gt;0,'(14)'!$T77,"")</f>
        <v/>
      </c>
      <c r="Z134" s="116" t="str">
        <f>IF('(15)'!$T77&lt;&gt;0,'(15)'!$T77,"")</f>
        <v/>
      </c>
      <c r="AA134" s="116" t="str">
        <f>IF('(16)'!$T77&lt;&gt;0,'(16)'!$T77,"")</f>
        <v/>
      </c>
      <c r="AB134" s="116" t="str">
        <f>IF('(17)'!$T77&lt;&gt;0,'(17)'!$T77,"")</f>
        <v/>
      </c>
      <c r="AC134" s="116" t="str">
        <f>IF('(18)'!$T77&lt;&gt;0,'(18)'!$T77,"")</f>
        <v/>
      </c>
      <c r="AD134" s="116" t="str">
        <f>IF('(19)'!$T77&lt;&gt;0,'(19)'!$T77,"")</f>
        <v/>
      </c>
      <c r="AE134" s="116" t="str">
        <f>IF('(20)'!$T77&lt;&gt;0,'(20)'!$T77,"")</f>
        <v/>
      </c>
      <c r="AG134" s="1">
        <f t="shared" si="16"/>
        <v>6</v>
      </c>
      <c r="AH134" s="1"/>
    </row>
    <row r="135" spans="1:38" ht="16.5">
      <c r="A135" s="1"/>
      <c r="B135" s="26">
        <f t="shared" si="14"/>
        <v>0.66666666666666663</v>
      </c>
      <c r="C135" s="789" t="str">
        <f t="shared" si="15"/>
        <v>||||||||||||||||||||||||||||||||||||||||||||||||||||||||</v>
      </c>
      <c r="D135" s="790"/>
      <c r="F135" s="8" t="s">
        <v>25</v>
      </c>
      <c r="G135" s="13" t="s">
        <v>293</v>
      </c>
      <c r="H135" s="11"/>
      <c r="I135" s="11"/>
      <c r="J135" s="11"/>
      <c r="K135" s="29" t="s">
        <v>25</v>
      </c>
      <c r="L135" s="116" t="str">
        <f>IF('(1)'!$T78&lt;&gt;0,'(1)'!$T78,"")</f>
        <v/>
      </c>
      <c r="M135" s="116" t="str">
        <f>IF('(2)'!$T78&lt;&gt;0,'(2)'!$T78,"")</f>
        <v/>
      </c>
      <c r="N135" s="116" t="str">
        <f>IF('(3)'!$T78&lt;&gt;0,'(3)'!$T78,"")</f>
        <v/>
      </c>
      <c r="O135" s="116">
        <f>IF('(4)'!$T78&lt;&gt;0,'(4)'!$T78,"")</f>
        <v>4</v>
      </c>
      <c r="P135" s="116" t="str">
        <f>IF('(5)'!$T78&lt;&gt;0,'(5)'!$T78,"")</f>
        <v/>
      </c>
      <c r="Q135" s="116" t="str">
        <f>IF('(6)'!$T78&lt;&gt;0,'(6)'!$T78,"")</f>
        <v/>
      </c>
      <c r="R135" s="116" t="str">
        <f>IF('(7)'!$T78&lt;&gt;0,'(7)'!$T78,"")</f>
        <v/>
      </c>
      <c r="S135" s="116" t="str">
        <f>IF('(8)'!$T78&lt;&gt;0,'(8)'!$T78,"")</f>
        <v/>
      </c>
      <c r="T135" s="116" t="str">
        <f>IF('(9)'!$T78&lt;&gt;0,'(9)'!$T78,"")</f>
        <v/>
      </c>
      <c r="U135" s="116" t="str">
        <f>IF('(10)'!$T78&lt;&gt;0,'(10)'!$T78,"")</f>
        <v/>
      </c>
      <c r="V135" s="116" t="str">
        <f>IF('(11)'!$T78&lt;&gt;0,'(11)'!$T78,"")</f>
        <v/>
      </c>
      <c r="W135" s="116" t="str">
        <f>IF('(12)'!$T78&lt;&gt;0,'(12)'!$T78,"")</f>
        <v/>
      </c>
      <c r="X135" s="116" t="str">
        <f>IF('(13)'!$T78&lt;&gt;0,'(13)'!$T78,"")</f>
        <v/>
      </c>
      <c r="Y135" s="116" t="str">
        <f>IF('(14)'!$T78&lt;&gt;0,'(14)'!$T78,"")</f>
        <v/>
      </c>
      <c r="Z135" s="116" t="str">
        <f>IF('(15)'!$T78&lt;&gt;0,'(15)'!$T78,"")</f>
        <v/>
      </c>
      <c r="AA135" s="116" t="str">
        <f>IF('(16)'!$T78&lt;&gt;0,'(16)'!$T78,"")</f>
        <v/>
      </c>
      <c r="AB135" s="116" t="str">
        <f>IF('(17)'!$T78&lt;&gt;0,'(17)'!$T78,"")</f>
        <v/>
      </c>
      <c r="AC135" s="116" t="str">
        <f>IF('(18)'!$T78&lt;&gt;0,'(18)'!$T78,"")</f>
        <v/>
      </c>
      <c r="AD135" s="116" t="str">
        <f>IF('(19)'!$T78&lt;&gt;0,'(19)'!$T78,"")</f>
        <v/>
      </c>
      <c r="AE135" s="116" t="str">
        <f>IF('(20)'!$T78&lt;&gt;0,'(20)'!$T78,"")</f>
        <v/>
      </c>
      <c r="AG135" s="1">
        <f t="shared" si="16"/>
        <v>4</v>
      </c>
      <c r="AH135" s="1"/>
    </row>
    <row r="136" spans="1:38" ht="16.5">
      <c r="A136" s="1"/>
      <c r="B136" s="26" t="e">
        <f t="shared" si="14"/>
        <v>#VALUE!</v>
      </c>
      <c r="C136" s="789" t="e">
        <f t="shared" si="15"/>
        <v>#VALUE!</v>
      </c>
      <c r="D136" s="790"/>
      <c r="F136" s="8" t="s">
        <v>26</v>
      </c>
      <c r="G136" s="13" t="s">
        <v>294</v>
      </c>
      <c r="H136" s="11"/>
      <c r="I136" s="11"/>
      <c r="J136" s="11"/>
      <c r="K136" s="29" t="s">
        <v>26</v>
      </c>
      <c r="L136" s="116" t="str">
        <f>IF('(1)'!$T79&lt;&gt;0,'(1)'!$T79,"")</f>
        <v/>
      </c>
      <c r="M136" s="116" t="str">
        <f>IF('(2)'!$T79&lt;&gt;0,'(2)'!$T79,"")</f>
        <v/>
      </c>
      <c r="N136" s="116" t="str">
        <f>IF('(3)'!$T79&lt;&gt;0,'(3)'!$T79,"")</f>
        <v/>
      </c>
      <c r="O136" s="116" t="str">
        <f>IF('(4)'!$T79&lt;&gt;0,'(4)'!$T79,"")</f>
        <v/>
      </c>
      <c r="P136" s="116" t="str">
        <f>IF('(5)'!$T79&lt;&gt;0,'(5)'!$T79,"")</f>
        <v/>
      </c>
      <c r="Q136" s="116" t="str">
        <f>IF('(6)'!$T79&lt;&gt;0,'(6)'!$T79,"")</f>
        <v/>
      </c>
      <c r="R136" s="116" t="str">
        <f>IF('(7)'!$T79&lt;&gt;0,'(7)'!$T79,"")</f>
        <v/>
      </c>
      <c r="S136" s="116" t="str">
        <f>IF('(8)'!$T79&lt;&gt;0,'(8)'!$T79,"")</f>
        <v/>
      </c>
      <c r="T136" s="116" t="str">
        <f>IF('(9)'!$T79&lt;&gt;0,'(9)'!$T79,"")</f>
        <v/>
      </c>
      <c r="U136" s="116" t="str">
        <f>IF('(10)'!$T79&lt;&gt;0,'(10)'!$T79,"")</f>
        <v/>
      </c>
      <c r="V136" s="116" t="str">
        <f>IF('(11)'!$T79&lt;&gt;0,'(11)'!$T79,"")</f>
        <v/>
      </c>
      <c r="W136" s="116" t="str">
        <f>IF('(12)'!$T79&lt;&gt;0,'(12)'!$T79,"")</f>
        <v/>
      </c>
      <c r="X136" s="116" t="str">
        <f>IF('(13)'!$T79&lt;&gt;0,'(13)'!$T79,"")</f>
        <v/>
      </c>
      <c r="Y136" s="116" t="str">
        <f>IF('(14)'!$T79&lt;&gt;0,'(14)'!$T79,"")</f>
        <v/>
      </c>
      <c r="Z136" s="116" t="str">
        <f>IF('(15)'!$T79&lt;&gt;0,'(15)'!$T79,"")</f>
        <v/>
      </c>
      <c r="AA136" s="116" t="str">
        <f>IF('(16)'!$T79&lt;&gt;0,'(16)'!$T79,"")</f>
        <v/>
      </c>
      <c r="AB136" s="116" t="str">
        <f>IF('(17)'!$T79&lt;&gt;0,'(17)'!$T79,"")</f>
        <v/>
      </c>
      <c r="AC136" s="116" t="str">
        <f>IF('(18)'!$T79&lt;&gt;0,'(18)'!$T79,"")</f>
        <v/>
      </c>
      <c r="AD136" s="116" t="str">
        <f>IF('(19)'!$T79&lt;&gt;0,'(19)'!$T79,"")</f>
        <v/>
      </c>
      <c r="AE136" s="116" t="str">
        <f>IF('(20)'!$T79&lt;&gt;0,'(20)'!$T79,"")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IF('(1)'!$T80&lt;&gt;0,'(1)'!$T80,"")</f>
        <v/>
      </c>
      <c r="M137" s="116" t="str">
        <f>IF('(2)'!$T80&lt;&gt;0,'(2)'!$T80,"")</f>
        <v/>
      </c>
      <c r="N137" s="116" t="str">
        <f>IF('(3)'!$T80&lt;&gt;0,'(3)'!$T80,"")</f>
        <v/>
      </c>
      <c r="O137" s="116" t="str">
        <f>IF('(4)'!$T80&lt;&gt;0,'(4)'!$T80,"")</f>
        <v/>
      </c>
      <c r="P137" s="116" t="str">
        <f>IF('(5)'!$T80&lt;&gt;0,'(5)'!$T80,"")</f>
        <v/>
      </c>
      <c r="Q137" s="116" t="str">
        <f>IF('(6)'!$T80&lt;&gt;0,'(6)'!$T80,"")</f>
        <v/>
      </c>
      <c r="R137" s="116" t="str">
        <f>IF('(7)'!$T80&lt;&gt;0,'(7)'!$T80,"")</f>
        <v/>
      </c>
      <c r="S137" s="116" t="str">
        <f>IF('(8)'!$T80&lt;&gt;0,'(8)'!$T80,"")</f>
        <v/>
      </c>
      <c r="T137" s="116" t="str">
        <f>IF('(9)'!$T80&lt;&gt;0,'(9)'!$T80,"")</f>
        <v/>
      </c>
      <c r="U137" s="116" t="str">
        <f>IF('(10)'!$T80&lt;&gt;0,'(10)'!$T80,"")</f>
        <v/>
      </c>
      <c r="V137" s="116" t="str">
        <f>IF('(11)'!$T80&lt;&gt;0,'(11)'!$T80,"")</f>
        <v/>
      </c>
      <c r="W137" s="116" t="str">
        <f>IF('(12)'!$T80&lt;&gt;0,'(12)'!$T80,"")</f>
        <v/>
      </c>
      <c r="X137" s="116" t="str">
        <f>IF('(13)'!$T80&lt;&gt;0,'(13)'!$T80,"")</f>
        <v/>
      </c>
      <c r="Y137" s="116" t="str">
        <f>IF('(14)'!$T80&lt;&gt;0,'(14)'!$T80,"")</f>
        <v/>
      </c>
      <c r="Z137" s="116" t="str">
        <f>IF('(15)'!$T80&lt;&gt;0,'(15)'!$T80,"")</f>
        <v/>
      </c>
      <c r="AA137" s="116" t="str">
        <f>IF('(16)'!$T80&lt;&gt;0,'(16)'!$T80,"")</f>
        <v/>
      </c>
      <c r="AB137" s="116" t="str">
        <f>IF('(17)'!$T80&lt;&gt;0,'(17)'!$T80,"")</f>
        <v/>
      </c>
      <c r="AC137" s="116" t="str">
        <f>IF('(18)'!$T80&lt;&gt;0,'(18)'!$T80,"")</f>
        <v/>
      </c>
      <c r="AD137" s="116" t="str">
        <f>IF('(19)'!$T80&lt;&gt;0,'(19)'!$T80,"")</f>
        <v/>
      </c>
      <c r="AE137" s="116" t="str">
        <f>IF('(20)'!$T80&lt;&gt;0,'(20)'!$T80,"")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IF('(1)'!$T81&lt;&gt;0,'(1)'!$T81,"")</f>
        <v/>
      </c>
      <c r="M138" s="116" t="str">
        <f>IF('(2)'!$T81&lt;&gt;0,'(2)'!$T81,"")</f>
        <v/>
      </c>
      <c r="N138" s="116" t="str">
        <f>IF('(3)'!$T81&lt;&gt;0,'(3)'!$T81,"")</f>
        <v/>
      </c>
      <c r="O138" s="116" t="str">
        <f>IF('(4)'!$T81&lt;&gt;0,'(4)'!$T81,"")</f>
        <v/>
      </c>
      <c r="P138" s="116" t="str">
        <f>IF('(5)'!$T81&lt;&gt;0,'(5)'!$T81,"")</f>
        <v/>
      </c>
      <c r="Q138" s="116" t="str">
        <f>IF('(6)'!$T81&lt;&gt;0,'(6)'!$T81,"")</f>
        <v/>
      </c>
      <c r="R138" s="116" t="str">
        <f>IF('(7)'!$T81&lt;&gt;0,'(7)'!$T81,"")</f>
        <v/>
      </c>
      <c r="S138" s="116" t="str">
        <f>IF('(8)'!$T81&lt;&gt;0,'(8)'!$T81,"")</f>
        <v/>
      </c>
      <c r="T138" s="116" t="str">
        <f>IF('(9)'!$T81&lt;&gt;0,'(9)'!$T81,"")</f>
        <v/>
      </c>
      <c r="U138" s="116" t="str">
        <f>IF('(10)'!$T81&lt;&gt;0,'(10)'!$T81,"")</f>
        <v/>
      </c>
      <c r="V138" s="116" t="str">
        <f>IF('(11)'!$T81&lt;&gt;0,'(11)'!$T81,"")</f>
        <v/>
      </c>
      <c r="W138" s="116" t="str">
        <f>IF('(12)'!$T81&lt;&gt;0,'(12)'!$T81,"")</f>
        <v/>
      </c>
      <c r="X138" s="116" t="str">
        <f>IF('(13)'!$T81&lt;&gt;0,'(13)'!$T81,"")</f>
        <v/>
      </c>
      <c r="Y138" s="116" t="str">
        <f>IF('(14)'!$T81&lt;&gt;0,'(14)'!$T81,"")</f>
        <v/>
      </c>
      <c r="Z138" s="116" t="str">
        <f>IF('(15)'!$T81&lt;&gt;0,'(15)'!$T81,"")</f>
        <v/>
      </c>
      <c r="AA138" s="116" t="str">
        <f>IF('(16)'!$T81&lt;&gt;0,'(16)'!$T81,"")</f>
        <v/>
      </c>
      <c r="AB138" s="116" t="str">
        <f>IF('(17)'!$T81&lt;&gt;0,'(17)'!$T81,"")</f>
        <v/>
      </c>
      <c r="AC138" s="116" t="str">
        <f>IF('(18)'!$T81&lt;&gt;0,'(18)'!$T81,"")</f>
        <v/>
      </c>
      <c r="AD138" s="116" t="str">
        <f>IF('(19)'!$T81&lt;&gt;0,'(19)'!$T81,"")</f>
        <v/>
      </c>
      <c r="AE138" s="116" t="str">
        <f>IF('(20)'!$T81&lt;&gt;0,'(20)'!$T81,"")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0.77777777777777779</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4.666666666666667</v>
      </c>
      <c r="O140" s="183">
        <f t="shared" si="17"/>
        <v>4.5</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4.666666666666667</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0.83333333333333326</v>
      </c>
      <c r="C142" s="789" t="str">
        <f>REPT("|",AG142*14)</f>
        <v>||||||||||||||||||||||||||||||||||||||||||||||||||||||||||||||||||||||</v>
      </c>
      <c r="D142" s="790"/>
      <c r="F142" s="8" t="s">
        <v>29</v>
      </c>
      <c r="G142" s="13" t="s">
        <v>297</v>
      </c>
      <c r="H142" s="11"/>
      <c r="I142" s="11"/>
      <c r="J142" s="11"/>
      <c r="K142" s="29" t="s">
        <v>29</v>
      </c>
      <c r="L142" s="116" t="str">
        <f>IF('(1)'!$T85&lt;&gt;0,'(1)'!$T85,"")</f>
        <v/>
      </c>
      <c r="M142" s="116" t="str">
        <f>IF('(2)'!$T85&lt;&gt;0,'(2)'!$T85,"")</f>
        <v/>
      </c>
      <c r="N142" s="116">
        <f>IF('(3)'!$T85&lt;&gt;0,'(3)'!$T85,"")</f>
        <v>5</v>
      </c>
      <c r="O142" s="116">
        <f>IF('(4)'!$T85&lt;&gt;0,'(4)'!$T85,"")</f>
        <v>5</v>
      </c>
      <c r="P142" s="116" t="str">
        <f>IF('(5)'!$T85&lt;&gt;0,'(5)'!$T85,"")</f>
        <v/>
      </c>
      <c r="Q142" s="116" t="str">
        <f>IF('(6)'!$T85&lt;&gt;0,'(6)'!$T85,"")</f>
        <v/>
      </c>
      <c r="R142" s="116" t="str">
        <f>IF('(7)'!$T85&lt;&gt;0,'(7)'!$T85,"")</f>
        <v/>
      </c>
      <c r="S142" s="116" t="str">
        <f>IF('(8)'!$T85&lt;&gt;0,'(8)'!$T85,"")</f>
        <v/>
      </c>
      <c r="T142" s="116" t="str">
        <f>IF('(9)'!$T85&lt;&gt;0,'(9)'!$T85,"")</f>
        <v/>
      </c>
      <c r="U142" s="116" t="str">
        <f>IF('(10)'!$T85&lt;&gt;0,'(10)'!$T85,"")</f>
        <v/>
      </c>
      <c r="V142" s="116" t="str">
        <f>IF('(11)'!$T85&lt;&gt;0,'(11)'!$T85,"")</f>
        <v/>
      </c>
      <c r="W142" s="116" t="str">
        <f>IF('(12)'!$T85&lt;&gt;0,'(12)'!$T85,"")</f>
        <v/>
      </c>
      <c r="X142" s="116" t="str">
        <f>IF('(13)'!$T85&lt;&gt;0,'(13)'!$T85,"")</f>
        <v/>
      </c>
      <c r="Y142" s="116" t="str">
        <f>IF('(14)'!$T85&lt;&gt;0,'(14)'!$T85,"")</f>
        <v/>
      </c>
      <c r="Z142" s="116" t="str">
        <f>IF('(15)'!$T85&lt;&gt;0,'(15)'!$T85,"")</f>
        <v/>
      </c>
      <c r="AA142" s="116" t="str">
        <f>IF('(16)'!$T85&lt;&gt;0,'(16)'!$T85,"")</f>
        <v/>
      </c>
      <c r="AB142" s="116" t="str">
        <f>IF('(17)'!$T85&lt;&gt;0,'(17)'!$T85,"")</f>
        <v/>
      </c>
      <c r="AC142" s="116" t="str">
        <f>IF('(18)'!$T85&lt;&gt;0,'(18)'!$T85,"")</f>
        <v/>
      </c>
      <c r="AD142" s="116" t="str">
        <f>IF('(19)'!$T85&lt;&gt;0,'(19)'!$T85,"")</f>
        <v/>
      </c>
      <c r="AE142" s="116" t="str">
        <f>IF('(20)'!$T85&lt;&gt;0,'(20)'!$T85,"")</f>
        <v/>
      </c>
      <c r="AG142" s="1">
        <f>IF(SUM(L142:AE142)=0,"",AVERAGEIF(L142:AE142,"&gt;0"))</f>
        <v>5</v>
      </c>
      <c r="AH142" s="1"/>
    </row>
    <row r="143" spans="1:38" ht="16.5">
      <c r="A143" s="1"/>
      <c r="B143" s="26">
        <f>(AG143/60)*10</f>
        <v>0.83333333333333326</v>
      </c>
      <c r="C143" s="789" t="str">
        <f>REPT("|",AG143*14)</f>
        <v>||||||||||||||||||||||||||||||||||||||||||||||||||||||||||||||||||||||</v>
      </c>
      <c r="D143" s="790"/>
      <c r="F143" s="8" t="s">
        <v>30</v>
      </c>
      <c r="G143" s="13" t="s">
        <v>298</v>
      </c>
      <c r="H143" s="11"/>
      <c r="I143" s="11"/>
      <c r="J143" s="11"/>
      <c r="K143" s="29" t="s">
        <v>30</v>
      </c>
      <c r="L143" s="116" t="str">
        <f>IF('(1)'!$T86&lt;&gt;0,'(1)'!$T86,"")</f>
        <v/>
      </c>
      <c r="M143" s="116" t="str">
        <f>IF('(2)'!$T86&lt;&gt;0,'(2)'!$T86,"")</f>
        <v/>
      </c>
      <c r="N143" s="116">
        <f>IF('(3)'!$T86&lt;&gt;0,'(3)'!$T86,"")</f>
        <v>5</v>
      </c>
      <c r="O143" s="116" t="str">
        <f>IF('(4)'!$T86&lt;&gt;0,'(4)'!$T86,"")</f>
        <v/>
      </c>
      <c r="P143" s="116" t="str">
        <f>IF('(5)'!$T86&lt;&gt;0,'(5)'!$T86,"")</f>
        <v/>
      </c>
      <c r="Q143" s="116" t="str">
        <f>IF('(6)'!$T86&lt;&gt;0,'(6)'!$T86,"")</f>
        <v/>
      </c>
      <c r="R143" s="116" t="str">
        <f>IF('(7)'!$T86&lt;&gt;0,'(7)'!$T86,"")</f>
        <v/>
      </c>
      <c r="S143" s="116" t="str">
        <f>IF('(8)'!$T86&lt;&gt;0,'(8)'!$T86,"")</f>
        <v/>
      </c>
      <c r="T143" s="116" t="str">
        <f>IF('(9)'!$T86&lt;&gt;0,'(9)'!$T86,"")</f>
        <v/>
      </c>
      <c r="U143" s="116" t="str">
        <f>IF('(10)'!$T86&lt;&gt;0,'(10)'!$T86,"")</f>
        <v/>
      </c>
      <c r="V143" s="116" t="str">
        <f>IF('(11)'!$T86&lt;&gt;0,'(11)'!$T86,"")</f>
        <v/>
      </c>
      <c r="W143" s="116" t="str">
        <f>IF('(12)'!$T86&lt;&gt;0,'(12)'!$T86,"")</f>
        <v/>
      </c>
      <c r="X143" s="116" t="str">
        <f>IF('(13)'!$T86&lt;&gt;0,'(13)'!$T86,"")</f>
        <v/>
      </c>
      <c r="Y143" s="116" t="str">
        <f>IF('(14)'!$T86&lt;&gt;0,'(14)'!$T86,"")</f>
        <v/>
      </c>
      <c r="Z143" s="116" t="str">
        <f>IF('(15)'!$T86&lt;&gt;0,'(15)'!$T86,"")</f>
        <v/>
      </c>
      <c r="AA143" s="116" t="str">
        <f>IF('(16)'!$T86&lt;&gt;0,'(16)'!$T86,"")</f>
        <v/>
      </c>
      <c r="AB143" s="116" t="str">
        <f>IF('(17)'!$T86&lt;&gt;0,'(17)'!$T86,"")</f>
        <v/>
      </c>
      <c r="AC143" s="116" t="str">
        <f>IF('(18)'!$T86&lt;&gt;0,'(18)'!$T86,"")</f>
        <v/>
      </c>
      <c r="AD143" s="116" t="str">
        <f>IF('(19)'!$T86&lt;&gt;0,'(19)'!$T86,"")</f>
        <v/>
      </c>
      <c r="AE143" s="116" t="str">
        <f>IF('(20)'!$T86&lt;&gt;0,'(20)'!$T86,"")</f>
        <v/>
      </c>
      <c r="AG143" s="1">
        <f>IF(SUM(L143:AE143)=0,"",AVERAGEIF(L143:AE143,"&gt;0"))</f>
        <v>5</v>
      </c>
      <c r="AH143" s="1"/>
    </row>
    <row r="144" spans="1:38" ht="16.5">
      <c r="A144" s="1"/>
      <c r="B144" s="26">
        <f>(AG144/60)*10</f>
        <v>0.66666666666666663</v>
      </c>
      <c r="C144" s="789" t="str">
        <f>REPT("|",AG144*14)</f>
        <v>||||||||||||||||||||||||||||||||||||||||||||||||||||||||</v>
      </c>
      <c r="D144" s="790"/>
      <c r="F144" s="8" t="s">
        <v>31</v>
      </c>
      <c r="G144" s="13" t="s">
        <v>299</v>
      </c>
      <c r="H144" s="11"/>
      <c r="I144" s="11"/>
      <c r="J144" s="11"/>
      <c r="K144" s="29" t="s">
        <v>31</v>
      </c>
      <c r="L144" s="116" t="str">
        <f>IF('(1)'!$T87&lt;&gt;0,'(1)'!$T87,"")</f>
        <v/>
      </c>
      <c r="M144" s="116" t="str">
        <f>IF('(2)'!$T87&lt;&gt;0,'(2)'!$T87,"")</f>
        <v/>
      </c>
      <c r="N144" s="116">
        <f>IF('(3)'!$T87&lt;&gt;0,'(3)'!$T87,"")</f>
        <v>4</v>
      </c>
      <c r="O144" s="116">
        <f>IF('(4)'!$T87&lt;&gt;0,'(4)'!$T87,"")</f>
        <v>4</v>
      </c>
      <c r="P144" s="116" t="str">
        <f>IF('(5)'!$T87&lt;&gt;0,'(5)'!$T87,"")</f>
        <v/>
      </c>
      <c r="Q144" s="116" t="str">
        <f>IF('(6)'!$T87&lt;&gt;0,'(6)'!$T87,"")</f>
        <v/>
      </c>
      <c r="R144" s="116" t="str">
        <f>IF('(7)'!$T87&lt;&gt;0,'(7)'!$T87,"")</f>
        <v/>
      </c>
      <c r="S144" s="116" t="str">
        <f>IF('(8)'!$T87&lt;&gt;0,'(8)'!$T87,"")</f>
        <v/>
      </c>
      <c r="T144" s="116" t="str">
        <f>IF('(9)'!$T87&lt;&gt;0,'(9)'!$T87,"")</f>
        <v/>
      </c>
      <c r="U144" s="116" t="str">
        <f>IF('(10)'!$T87&lt;&gt;0,'(10)'!$T87,"")</f>
        <v/>
      </c>
      <c r="V144" s="116" t="str">
        <f>IF('(11)'!$T87&lt;&gt;0,'(11)'!$T87,"")</f>
        <v/>
      </c>
      <c r="W144" s="116" t="str">
        <f>IF('(12)'!$T87&lt;&gt;0,'(12)'!$T87,"")</f>
        <v/>
      </c>
      <c r="X144" s="116" t="str">
        <f>IF('(13)'!$T87&lt;&gt;0,'(13)'!$T87,"")</f>
        <v/>
      </c>
      <c r="Y144" s="116" t="str">
        <f>IF('(14)'!$T87&lt;&gt;0,'(14)'!$T87,"")</f>
        <v/>
      </c>
      <c r="Z144" s="116" t="str">
        <f>IF('(15)'!$T87&lt;&gt;0,'(15)'!$T87,"")</f>
        <v/>
      </c>
      <c r="AA144" s="116" t="str">
        <f>IF('(16)'!$T87&lt;&gt;0,'(16)'!$T87,"")</f>
        <v/>
      </c>
      <c r="AB144" s="116" t="str">
        <f>IF('(17)'!$T87&lt;&gt;0,'(17)'!$T87,"")</f>
        <v/>
      </c>
      <c r="AC144" s="116" t="str">
        <f>IF('(18)'!$T87&lt;&gt;0,'(18)'!$T87,"")</f>
        <v/>
      </c>
      <c r="AD144" s="116" t="str">
        <f>IF('(19)'!$T87&lt;&gt;0,'(19)'!$T87,"")</f>
        <v/>
      </c>
      <c r="AE144" s="116" t="str">
        <f>IF('(20)'!$T87&lt;&gt;0,'(20)'!$T87,"")</f>
        <v/>
      </c>
      <c r="AG144" s="1">
        <f>IF(SUM(L144:AE144)=0,"",AVERAGEIF(L144:AE144,"&gt;0"))</f>
        <v>4</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IF('(1)'!$T91&lt;&gt;0,'(1)'!$T91,"")</f>
        <v/>
      </c>
      <c r="M148" s="116" t="str">
        <f>IF('(2)'!$T91&lt;&gt;0,'(2)'!$T91,"")</f>
        <v/>
      </c>
      <c r="N148" s="116" t="str">
        <f>IF('(3)'!$T91&lt;&gt;0,'(3)'!$T91,"")</f>
        <v/>
      </c>
      <c r="O148" s="116" t="str">
        <f>IF('(4)'!$T91&lt;&gt;0,'(4)'!$T91,"")</f>
        <v/>
      </c>
      <c r="P148" s="116" t="str">
        <f>IF('(5)'!$T91&lt;&gt;0,'(5)'!$T91,"")</f>
        <v/>
      </c>
      <c r="Q148" s="116" t="str">
        <f>IF('(6)'!$T91&lt;&gt;0,'(6)'!$T91,"")</f>
        <v/>
      </c>
      <c r="R148" s="116" t="str">
        <f>IF('(7)'!$T91&lt;&gt;0,'(7)'!$T91,"")</f>
        <v/>
      </c>
      <c r="S148" s="116" t="str">
        <f>IF('(8)'!$T91&lt;&gt;0,'(8)'!$T91,"")</f>
        <v/>
      </c>
      <c r="T148" s="116" t="str">
        <f>IF('(9)'!$T91&lt;&gt;0,'(9)'!$T91,"")</f>
        <v/>
      </c>
      <c r="U148" s="116" t="str">
        <f>IF('(10)'!$T91&lt;&gt;0,'(10)'!$T91,"")</f>
        <v/>
      </c>
      <c r="V148" s="116" t="str">
        <f>IF('(11)'!$T91&lt;&gt;0,'(11)'!$T91,"")</f>
        <v/>
      </c>
      <c r="W148" s="116" t="str">
        <f>IF('(12)'!$T91&lt;&gt;0,'(12)'!$T91,"")</f>
        <v/>
      </c>
      <c r="X148" s="116" t="str">
        <f>IF('(13)'!$T91&lt;&gt;0,'(13)'!$T91,"")</f>
        <v/>
      </c>
      <c r="Y148" s="116" t="str">
        <f>IF('(14)'!$T91&lt;&gt;0,'(14)'!$T91,"")</f>
        <v/>
      </c>
      <c r="Z148" s="116" t="str">
        <f>IF('(15)'!$T91&lt;&gt;0,'(15)'!$T91,"")</f>
        <v/>
      </c>
      <c r="AA148" s="116" t="str">
        <f>IF('(16)'!$T91&lt;&gt;0,'(16)'!$T91,"")</f>
        <v/>
      </c>
      <c r="AB148" s="116" t="str">
        <f>IF('(17)'!$T91&lt;&gt;0,'(17)'!$T91,"")</f>
        <v/>
      </c>
      <c r="AC148" s="116" t="str">
        <f>IF('(18)'!$T91&lt;&gt;0,'(18)'!$T91,"")</f>
        <v/>
      </c>
      <c r="AD148" s="116" t="str">
        <f>IF('(19)'!$T91&lt;&gt;0,'(19)'!$T91,"")</f>
        <v/>
      </c>
      <c r="AE148" s="116" t="str">
        <f>IF('(20)'!$T91&lt;&gt;0,'(20)'!$T91,"")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IF('(1)'!$T92&lt;&gt;0,'(1)'!$T92,"")</f>
        <v/>
      </c>
      <c r="M149" s="116" t="str">
        <f>IF('(2)'!$T92&lt;&gt;0,'(2)'!$T92,"")</f>
        <v/>
      </c>
      <c r="N149" s="116" t="str">
        <f>IF('(3)'!$T92&lt;&gt;0,'(3)'!$T92,"")</f>
        <v/>
      </c>
      <c r="O149" s="116" t="str">
        <f>IF('(4)'!$T92&lt;&gt;0,'(4)'!$T92,"")</f>
        <v/>
      </c>
      <c r="P149" s="116" t="str">
        <f>IF('(5)'!$T92&lt;&gt;0,'(5)'!$T92,"")</f>
        <v/>
      </c>
      <c r="Q149" s="116" t="str">
        <f>IF('(6)'!$T92&lt;&gt;0,'(6)'!$T92,"")</f>
        <v/>
      </c>
      <c r="R149" s="116" t="str">
        <f>IF('(7)'!$T92&lt;&gt;0,'(7)'!$T92,"")</f>
        <v/>
      </c>
      <c r="S149" s="116" t="str">
        <f>IF('(8)'!$T92&lt;&gt;0,'(8)'!$T92,"")</f>
        <v/>
      </c>
      <c r="T149" s="116" t="str">
        <f>IF('(9)'!$T92&lt;&gt;0,'(9)'!$T92,"")</f>
        <v/>
      </c>
      <c r="U149" s="116" t="str">
        <f>IF('(10)'!$T92&lt;&gt;0,'(10)'!$T92,"")</f>
        <v/>
      </c>
      <c r="V149" s="116" t="str">
        <f>IF('(11)'!$T92&lt;&gt;0,'(11)'!$T92,"")</f>
        <v/>
      </c>
      <c r="W149" s="116" t="str">
        <f>IF('(12)'!$T92&lt;&gt;0,'(12)'!$T92,"")</f>
        <v/>
      </c>
      <c r="X149" s="116" t="str">
        <f>IF('(13)'!$T92&lt;&gt;0,'(13)'!$T92,"")</f>
        <v/>
      </c>
      <c r="Y149" s="116" t="str">
        <f>IF('(14)'!$T92&lt;&gt;0,'(14)'!$T92,"")</f>
        <v/>
      </c>
      <c r="Z149" s="116" t="str">
        <f>IF('(15)'!$T92&lt;&gt;0,'(15)'!$T92,"")</f>
        <v/>
      </c>
      <c r="AA149" s="116" t="str">
        <f>IF('(16)'!$T92&lt;&gt;0,'(16)'!$T92,"")</f>
        <v/>
      </c>
      <c r="AB149" s="116" t="str">
        <f>IF('(17)'!$T92&lt;&gt;0,'(17)'!$T92,"")</f>
        <v/>
      </c>
      <c r="AC149" s="116" t="str">
        <f>IF('(18)'!$T92&lt;&gt;0,'(18)'!$T92,"")</f>
        <v/>
      </c>
      <c r="AD149" s="116" t="str">
        <f>IF('(19)'!$T92&lt;&gt;0,'(19)'!$T92,"")</f>
        <v/>
      </c>
      <c r="AE149" s="116" t="str">
        <f>IF('(20)'!$T92&lt;&gt;0,'(20)'!$T92,"")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IF('(1)'!$T93&lt;&gt;0,'(1)'!$T93,"")</f>
        <v/>
      </c>
      <c r="M150" s="116" t="str">
        <f>IF('(2)'!$T93&lt;&gt;0,'(2)'!$T93,"")</f>
        <v/>
      </c>
      <c r="N150" s="116" t="str">
        <f>IF('(3)'!$T93&lt;&gt;0,'(3)'!$T93,"")</f>
        <v/>
      </c>
      <c r="O150" s="116" t="str">
        <f>IF('(4)'!$T93&lt;&gt;0,'(4)'!$T93,"")</f>
        <v/>
      </c>
      <c r="P150" s="116" t="str">
        <f>IF('(5)'!$T93&lt;&gt;0,'(5)'!$T93,"")</f>
        <v/>
      </c>
      <c r="Q150" s="116" t="str">
        <f>IF('(6)'!$T93&lt;&gt;0,'(6)'!$T93,"")</f>
        <v/>
      </c>
      <c r="R150" s="116" t="str">
        <f>IF('(7)'!$T93&lt;&gt;0,'(7)'!$T93,"")</f>
        <v/>
      </c>
      <c r="S150" s="116" t="str">
        <f>IF('(8)'!$T93&lt;&gt;0,'(8)'!$T93,"")</f>
        <v/>
      </c>
      <c r="T150" s="116" t="str">
        <f>IF('(9)'!$T93&lt;&gt;0,'(9)'!$T93,"")</f>
        <v/>
      </c>
      <c r="U150" s="116" t="str">
        <f>IF('(10)'!$T93&lt;&gt;0,'(10)'!$T93,"")</f>
        <v/>
      </c>
      <c r="V150" s="116" t="str">
        <f>IF('(11)'!$T93&lt;&gt;0,'(11)'!$T93,"")</f>
        <v/>
      </c>
      <c r="W150" s="116" t="str">
        <f>IF('(12)'!$T93&lt;&gt;0,'(12)'!$T93,"")</f>
        <v/>
      </c>
      <c r="X150" s="116" t="str">
        <f>IF('(13)'!$T93&lt;&gt;0,'(13)'!$T93,"")</f>
        <v/>
      </c>
      <c r="Y150" s="116" t="str">
        <f>IF('(14)'!$T93&lt;&gt;0,'(14)'!$T93,"")</f>
        <v/>
      </c>
      <c r="Z150" s="116" t="str">
        <f>IF('(15)'!$T93&lt;&gt;0,'(15)'!$T93,"")</f>
        <v/>
      </c>
      <c r="AA150" s="116" t="str">
        <f>IF('(16)'!$T93&lt;&gt;0,'(16)'!$T93,"")</f>
        <v/>
      </c>
      <c r="AB150" s="116" t="str">
        <f>IF('(17)'!$T93&lt;&gt;0,'(17)'!$T93,"")</f>
        <v/>
      </c>
      <c r="AC150" s="116" t="str">
        <f>IF('(18)'!$T93&lt;&gt;0,'(18)'!$T93,"")</f>
        <v/>
      </c>
      <c r="AD150" s="116" t="str">
        <f>IF('(19)'!$T93&lt;&gt;0,'(19)'!$T93,"")</f>
        <v/>
      </c>
      <c r="AE150" s="116" t="str">
        <f>IF('(20)'!$T93&lt;&gt;0,'(20)'!$T93,"")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IF('(1)'!$T94&lt;&gt;0,'(1)'!$T94,"")</f>
        <v/>
      </c>
      <c r="M151" s="116" t="str">
        <f>IF('(2)'!$T94&lt;&gt;0,'(2)'!$T94,"")</f>
        <v/>
      </c>
      <c r="N151" s="116" t="str">
        <f>IF('(3)'!$T94&lt;&gt;0,'(3)'!$T94,"")</f>
        <v/>
      </c>
      <c r="O151" s="116" t="str">
        <f>IF('(4)'!$T94&lt;&gt;0,'(4)'!$T94,"")</f>
        <v/>
      </c>
      <c r="P151" s="116" t="str">
        <f>IF('(5)'!$T94&lt;&gt;0,'(5)'!$T94,"")</f>
        <v/>
      </c>
      <c r="Q151" s="116" t="str">
        <f>IF('(6)'!$T94&lt;&gt;0,'(6)'!$T94,"")</f>
        <v/>
      </c>
      <c r="R151" s="116" t="str">
        <f>IF('(7)'!$T94&lt;&gt;0,'(7)'!$T94,"")</f>
        <v/>
      </c>
      <c r="S151" s="116" t="str">
        <f>IF('(8)'!$T94&lt;&gt;0,'(8)'!$T94,"")</f>
        <v/>
      </c>
      <c r="T151" s="116" t="str">
        <f>IF('(9)'!$T94&lt;&gt;0,'(9)'!$T94,"")</f>
        <v/>
      </c>
      <c r="U151" s="116" t="str">
        <f>IF('(10)'!$T94&lt;&gt;0,'(10)'!$T94,"")</f>
        <v/>
      </c>
      <c r="V151" s="116" t="str">
        <f>IF('(11)'!$T94&lt;&gt;0,'(11)'!$T94,"")</f>
        <v/>
      </c>
      <c r="W151" s="116" t="str">
        <f>IF('(12)'!$T94&lt;&gt;0,'(12)'!$T94,"")</f>
        <v/>
      </c>
      <c r="X151" s="116" t="str">
        <f>IF('(13)'!$T94&lt;&gt;0,'(13)'!$T94,"")</f>
        <v/>
      </c>
      <c r="Y151" s="116" t="str">
        <f>IF('(14)'!$T94&lt;&gt;0,'(14)'!$T94,"")</f>
        <v/>
      </c>
      <c r="Z151" s="116" t="str">
        <f>IF('(15)'!$T94&lt;&gt;0,'(15)'!$T94,"")</f>
        <v/>
      </c>
      <c r="AA151" s="116" t="str">
        <f>IF('(16)'!$T94&lt;&gt;0,'(16)'!$T94,"")</f>
        <v/>
      </c>
      <c r="AB151" s="116" t="str">
        <f>IF('(17)'!$T94&lt;&gt;0,'(17)'!$T94,"")</f>
        <v/>
      </c>
      <c r="AC151" s="116" t="str">
        <f>IF('(18)'!$T94&lt;&gt;0,'(18)'!$T94,"")</f>
        <v/>
      </c>
      <c r="AD151" s="116" t="str">
        <f>IF('(19)'!$T94&lt;&gt;0,'(19)'!$T94,"")</f>
        <v/>
      </c>
      <c r="AE151" s="116" t="str">
        <f>IF('(20)'!$T94&lt;&gt;0,'(20)'!$T94,"")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IF('(1)'!$T95&lt;&gt;0,'(1)'!$T95,"")</f>
        <v/>
      </c>
      <c r="M152" s="116" t="str">
        <f>IF('(2)'!$T95&lt;&gt;0,'(2)'!$T95,"")</f>
        <v/>
      </c>
      <c r="N152" s="116" t="str">
        <f>IF('(3)'!$T95&lt;&gt;0,'(3)'!$T95,"")</f>
        <v/>
      </c>
      <c r="O152" s="116" t="str">
        <f>IF('(4)'!$T95&lt;&gt;0,'(4)'!$T95,"")</f>
        <v/>
      </c>
      <c r="P152" s="116" t="str">
        <f>IF('(5)'!$T95&lt;&gt;0,'(5)'!$T95,"")</f>
        <v/>
      </c>
      <c r="Q152" s="116" t="str">
        <f>IF('(6)'!$T95&lt;&gt;0,'(6)'!$T95,"")</f>
        <v/>
      </c>
      <c r="R152" s="116" t="str">
        <f>IF('(7)'!$T95&lt;&gt;0,'(7)'!$T95,"")</f>
        <v/>
      </c>
      <c r="S152" s="116" t="str">
        <f>IF('(8)'!$T95&lt;&gt;0,'(8)'!$T95,"")</f>
        <v/>
      </c>
      <c r="T152" s="116" t="str">
        <f>IF('(9)'!$T95&lt;&gt;0,'(9)'!$T95,"")</f>
        <v/>
      </c>
      <c r="U152" s="116" t="str">
        <f>IF('(10)'!$T95&lt;&gt;0,'(10)'!$T95,"")</f>
        <v/>
      </c>
      <c r="V152" s="116" t="str">
        <f>IF('(11)'!$T95&lt;&gt;0,'(11)'!$T95,"")</f>
        <v/>
      </c>
      <c r="W152" s="116" t="str">
        <f>IF('(12)'!$T95&lt;&gt;0,'(12)'!$T95,"")</f>
        <v/>
      </c>
      <c r="X152" s="116" t="str">
        <f>IF('(13)'!$T95&lt;&gt;0,'(13)'!$T95,"")</f>
        <v/>
      </c>
      <c r="Y152" s="116" t="str">
        <f>IF('(14)'!$T95&lt;&gt;0,'(14)'!$T95,"")</f>
        <v/>
      </c>
      <c r="Z152" s="116" t="str">
        <f>IF('(15)'!$T95&lt;&gt;0,'(15)'!$T95,"")</f>
        <v/>
      </c>
      <c r="AA152" s="116" t="str">
        <f>IF('(16)'!$T95&lt;&gt;0,'(16)'!$T95,"")</f>
        <v/>
      </c>
      <c r="AB152" s="116" t="str">
        <f>IF('(17)'!$T95&lt;&gt;0,'(17)'!$T95,"")</f>
        <v/>
      </c>
      <c r="AC152" s="116" t="str">
        <f>IF('(18)'!$T95&lt;&gt;0,'(18)'!$T95,"")</f>
        <v/>
      </c>
      <c r="AD152" s="116" t="str">
        <f>IF('(19)'!$T95&lt;&gt;0,'(19)'!$T95,"")</f>
        <v/>
      </c>
      <c r="AE152" s="116" t="str">
        <f>IF('(20)'!$T95&lt;&gt;0,'(20)'!$T95,"")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IF('(1)'!$T96&lt;&gt;0,'(1)'!$T96,"")</f>
        <v/>
      </c>
      <c r="M153" s="116" t="str">
        <f>IF('(2)'!$T96&lt;&gt;0,'(2)'!$T96,"")</f>
        <v/>
      </c>
      <c r="N153" s="116" t="str">
        <f>IF('(3)'!$T96&lt;&gt;0,'(3)'!$T96,"")</f>
        <v/>
      </c>
      <c r="O153" s="116" t="str">
        <f>IF('(4)'!$T96&lt;&gt;0,'(4)'!$T96,"")</f>
        <v/>
      </c>
      <c r="P153" s="116" t="str">
        <f>IF('(5)'!$T96&lt;&gt;0,'(5)'!$T96,"")</f>
        <v/>
      </c>
      <c r="Q153" s="116" t="str">
        <f>IF('(6)'!$T96&lt;&gt;0,'(6)'!$T96,"")</f>
        <v/>
      </c>
      <c r="R153" s="116" t="str">
        <f>IF('(7)'!$T96&lt;&gt;0,'(7)'!$T96,"")</f>
        <v/>
      </c>
      <c r="S153" s="116" t="str">
        <f>IF('(8)'!$T96&lt;&gt;0,'(8)'!$T96,"")</f>
        <v/>
      </c>
      <c r="T153" s="116" t="str">
        <f>IF('(9)'!$T96&lt;&gt;0,'(9)'!$T96,"")</f>
        <v/>
      </c>
      <c r="U153" s="116" t="str">
        <f>IF('(10)'!$T96&lt;&gt;0,'(10)'!$T96,"")</f>
        <v/>
      </c>
      <c r="V153" s="116" t="str">
        <f>IF('(11)'!$T96&lt;&gt;0,'(11)'!$T96,"")</f>
        <v/>
      </c>
      <c r="W153" s="116" t="str">
        <f>IF('(12)'!$T96&lt;&gt;0,'(12)'!$T96,"")</f>
        <v/>
      </c>
      <c r="X153" s="116" t="str">
        <f>IF('(13)'!$T96&lt;&gt;0,'(13)'!$T96,"")</f>
        <v/>
      </c>
      <c r="Y153" s="116" t="str">
        <f>IF('(14)'!$T96&lt;&gt;0,'(14)'!$T96,"")</f>
        <v/>
      </c>
      <c r="Z153" s="116" t="str">
        <f>IF('(15)'!$T96&lt;&gt;0,'(15)'!$T96,"")</f>
        <v/>
      </c>
      <c r="AA153" s="116" t="str">
        <f>IF('(16)'!$T96&lt;&gt;0,'(16)'!$T96,"")</f>
        <v/>
      </c>
      <c r="AB153" s="116" t="str">
        <f>IF('(17)'!$T96&lt;&gt;0,'(17)'!$T96,"")</f>
        <v/>
      </c>
      <c r="AC153" s="116" t="str">
        <f>IF('(18)'!$T96&lt;&gt;0,'(18)'!$T96,"")</f>
        <v/>
      </c>
      <c r="AD153" s="116" t="str">
        <f>IF('(19)'!$T96&lt;&gt;0,'(19)'!$T96,"")</f>
        <v/>
      </c>
      <c r="AE153" s="116" t="str">
        <f>IF('(20)'!$T96&lt;&gt;0,'(20)'!$T96,"")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0.70833333333333326</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5</v>
      </c>
      <c r="O155" s="183">
        <f t="shared" si="22"/>
        <v>4</v>
      </c>
      <c r="P155" s="183" t="e">
        <f t="shared" si="22"/>
        <v>#N/A</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4.25</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t="e">
        <f>(AG157/60)*10</f>
        <v>#VALUE!</v>
      </c>
      <c r="C157" s="789" t="e">
        <f>REPT("|",AG157*14)</f>
        <v>#VALUE!</v>
      </c>
      <c r="D157" s="790"/>
      <c r="F157" s="8" t="s">
        <v>35</v>
      </c>
      <c r="G157" s="13" t="s">
        <v>306</v>
      </c>
      <c r="H157" s="11"/>
      <c r="I157" s="11"/>
      <c r="J157" s="11"/>
      <c r="K157" s="29" t="s">
        <v>35</v>
      </c>
      <c r="L157" s="116" t="str">
        <f>IF('(1)'!$T100&lt;&gt;0,'(1)'!$T100,"")</f>
        <v/>
      </c>
      <c r="M157" s="116" t="str">
        <f>IF('(2)'!$T100&lt;&gt;0,'(2)'!$T100,"")</f>
        <v/>
      </c>
      <c r="N157" s="116" t="str">
        <f>IF('(3)'!$T100&lt;&gt;0,'(3)'!$T100,"")</f>
        <v/>
      </c>
      <c r="O157" s="116" t="str">
        <f>IF('(4)'!$T100&lt;&gt;0,'(4)'!$T100,"")</f>
        <v/>
      </c>
      <c r="P157" s="116" t="str">
        <f>IF('(5)'!$T100&lt;&gt;0,'(5)'!$T100,"")</f>
        <v/>
      </c>
      <c r="Q157" s="116" t="str">
        <f>IF('(6)'!$T100&lt;&gt;0,'(6)'!$T100,"")</f>
        <v/>
      </c>
      <c r="R157" s="116" t="str">
        <f>IF('(7)'!$T100&lt;&gt;0,'(7)'!$T100,"")</f>
        <v/>
      </c>
      <c r="S157" s="116" t="str">
        <f>IF('(8)'!$T100&lt;&gt;0,'(8)'!$T100,"")</f>
        <v/>
      </c>
      <c r="T157" s="116" t="str">
        <f>IF('(9)'!$T100&lt;&gt;0,'(9)'!$T100,"")</f>
        <v/>
      </c>
      <c r="U157" s="116" t="str">
        <f>IF('(10)'!$T100&lt;&gt;0,'(10)'!$T100,"")</f>
        <v/>
      </c>
      <c r="V157" s="116" t="str">
        <f>IF('(11)'!$T100&lt;&gt;0,'(11)'!$T100,"")</f>
        <v/>
      </c>
      <c r="W157" s="116" t="str">
        <f>IF('(12)'!$T100&lt;&gt;0,'(12)'!$T100,"")</f>
        <v/>
      </c>
      <c r="X157" s="116" t="str">
        <f>IF('(13)'!$T100&lt;&gt;0,'(13)'!$T100,"")</f>
        <v/>
      </c>
      <c r="Y157" s="116" t="str">
        <f>IF('(14)'!$T100&lt;&gt;0,'(14)'!$T100,"")</f>
        <v/>
      </c>
      <c r="Z157" s="116" t="str">
        <f>IF('(15)'!$T100&lt;&gt;0,'(15)'!$T100,"")</f>
        <v/>
      </c>
      <c r="AA157" s="116" t="str">
        <f>IF('(16)'!$T100&lt;&gt;0,'(16)'!$T100,"")</f>
        <v/>
      </c>
      <c r="AB157" s="116" t="str">
        <f>IF('(17)'!$T100&lt;&gt;0,'(17)'!$T100,"")</f>
        <v/>
      </c>
      <c r="AC157" s="116" t="str">
        <f>IF('(18)'!$T100&lt;&gt;0,'(18)'!$T100,"")</f>
        <v/>
      </c>
      <c r="AD157" s="116" t="str">
        <f>IF('(19)'!$T100&lt;&gt;0,'(19)'!$T100,"")</f>
        <v/>
      </c>
      <c r="AE157" s="116" t="str">
        <f>IF('(20)'!$T100&lt;&gt;0,'(20)'!$T100,"")</f>
        <v/>
      </c>
      <c r="AG157" s="1" t="str">
        <f>IF(SUM(L157:AE157)=0,"",AVERAGEIF(L157:AE157,"&gt;0"))</f>
        <v/>
      </c>
      <c r="AH157" s="1"/>
    </row>
    <row r="158" spans="1:34" ht="16.5">
      <c r="A158" s="1"/>
      <c r="B158" s="26">
        <f>(AG158/60)*10</f>
        <v>0.66666666666666663</v>
      </c>
      <c r="C158" s="789" t="str">
        <f>REPT("|",AG158*14)</f>
        <v>||||||||||||||||||||||||||||||||||||||||||||||||||||||||</v>
      </c>
      <c r="D158" s="790"/>
      <c r="F158" s="8" t="s">
        <v>36</v>
      </c>
      <c r="G158" s="13" t="s">
        <v>307</v>
      </c>
      <c r="H158" s="11"/>
      <c r="I158" s="11"/>
      <c r="J158" s="11"/>
      <c r="K158" s="29" t="s">
        <v>36</v>
      </c>
      <c r="L158" s="116" t="str">
        <f>IF('(1)'!$T101&lt;&gt;0,'(1)'!$T101,"")</f>
        <v/>
      </c>
      <c r="M158" s="116" t="str">
        <f>IF('(2)'!$T101&lt;&gt;0,'(2)'!$T101,"")</f>
        <v/>
      </c>
      <c r="N158" s="116" t="str">
        <f>IF('(3)'!$T101&lt;&gt;0,'(3)'!$T101,"")</f>
        <v/>
      </c>
      <c r="O158" s="116">
        <f>IF('(4)'!$T101&lt;&gt;0,'(4)'!$T101,"")</f>
        <v>4</v>
      </c>
      <c r="P158" s="116" t="str">
        <f>IF('(5)'!$T101&lt;&gt;0,'(5)'!$T101,"")</f>
        <v/>
      </c>
      <c r="Q158" s="116" t="str">
        <f>IF('(6)'!$T101&lt;&gt;0,'(6)'!$T101,"")</f>
        <v/>
      </c>
      <c r="R158" s="116" t="str">
        <f>IF('(7)'!$T101&lt;&gt;0,'(7)'!$T101,"")</f>
        <v/>
      </c>
      <c r="S158" s="116" t="str">
        <f>IF('(8)'!$T101&lt;&gt;0,'(8)'!$T101,"")</f>
        <v/>
      </c>
      <c r="T158" s="116" t="str">
        <f>IF('(9)'!$T101&lt;&gt;0,'(9)'!$T101,"")</f>
        <v/>
      </c>
      <c r="U158" s="116" t="str">
        <f>IF('(10)'!$T101&lt;&gt;0,'(10)'!$T101,"")</f>
        <v/>
      </c>
      <c r="V158" s="116" t="str">
        <f>IF('(11)'!$T101&lt;&gt;0,'(11)'!$T101,"")</f>
        <v/>
      </c>
      <c r="W158" s="116" t="str">
        <f>IF('(12)'!$T101&lt;&gt;0,'(12)'!$T101,"")</f>
        <v/>
      </c>
      <c r="X158" s="116" t="str">
        <f>IF('(13)'!$T101&lt;&gt;0,'(13)'!$T101,"")</f>
        <v/>
      </c>
      <c r="Y158" s="116" t="str">
        <f>IF('(14)'!$T101&lt;&gt;0,'(14)'!$T101,"")</f>
        <v/>
      </c>
      <c r="Z158" s="116" t="str">
        <f>IF('(15)'!$T101&lt;&gt;0,'(15)'!$T101,"")</f>
        <v/>
      </c>
      <c r="AA158" s="116" t="str">
        <f>IF('(16)'!$T101&lt;&gt;0,'(16)'!$T101,"")</f>
        <v/>
      </c>
      <c r="AB158" s="116" t="str">
        <f>IF('(17)'!$T101&lt;&gt;0,'(17)'!$T101,"")</f>
        <v/>
      </c>
      <c r="AC158" s="116" t="str">
        <f>IF('(18)'!$T101&lt;&gt;0,'(18)'!$T101,"")</f>
        <v/>
      </c>
      <c r="AD158" s="116" t="str">
        <f>IF('(19)'!$T101&lt;&gt;0,'(19)'!$T101,"")</f>
        <v/>
      </c>
      <c r="AE158" s="116" t="str">
        <f>IF('(20)'!$T101&lt;&gt;0,'(20)'!$T101,"")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s="116" t="str">
        <f>IF('(1)'!$T102&lt;&gt;0,'(1)'!$T102,"")</f>
        <v/>
      </c>
      <c r="M159" s="116" t="str">
        <f>IF('(2)'!$T102&lt;&gt;0,'(2)'!$T102,"")</f>
        <v/>
      </c>
      <c r="N159" s="116" t="str">
        <f>IF('(3)'!$T102&lt;&gt;0,'(3)'!$T102,"")</f>
        <v/>
      </c>
      <c r="O159" s="116" t="str">
        <f>IF('(4)'!$T102&lt;&gt;0,'(4)'!$T102,"")</f>
        <v/>
      </c>
      <c r="P159" s="116" t="str">
        <f>IF('(5)'!$T102&lt;&gt;0,'(5)'!$T102,"")</f>
        <v/>
      </c>
      <c r="Q159" s="116" t="str">
        <f>IF('(6)'!$T102&lt;&gt;0,'(6)'!$T102,"")</f>
        <v/>
      </c>
      <c r="R159" s="116" t="str">
        <f>IF('(7)'!$T102&lt;&gt;0,'(7)'!$T102,"")</f>
        <v/>
      </c>
      <c r="S159" s="116" t="str">
        <f>IF('(8)'!$T102&lt;&gt;0,'(8)'!$T102,"")</f>
        <v/>
      </c>
      <c r="T159" s="116" t="str">
        <f>IF('(9)'!$T102&lt;&gt;0,'(9)'!$T102,"")</f>
        <v/>
      </c>
      <c r="U159" s="116" t="str">
        <f>IF('(10)'!$T102&lt;&gt;0,'(10)'!$T102,"")</f>
        <v/>
      </c>
      <c r="V159" s="116" t="str">
        <f>IF('(11)'!$T102&lt;&gt;0,'(11)'!$T102,"")</f>
        <v/>
      </c>
      <c r="W159" s="116" t="str">
        <f>IF('(12)'!$T102&lt;&gt;0,'(12)'!$T102,"")</f>
        <v/>
      </c>
      <c r="X159" s="116" t="str">
        <f>IF('(13)'!$T102&lt;&gt;0,'(13)'!$T102,"")</f>
        <v/>
      </c>
      <c r="Y159" s="116" t="str">
        <f>IF('(14)'!$T102&lt;&gt;0,'(14)'!$T102,"")</f>
        <v/>
      </c>
      <c r="Z159" s="116" t="str">
        <f>IF('(15)'!$T102&lt;&gt;0,'(15)'!$T102,"")</f>
        <v/>
      </c>
      <c r="AA159" s="116" t="str">
        <f>IF('(16)'!$T102&lt;&gt;0,'(16)'!$T102,"")</f>
        <v/>
      </c>
      <c r="AB159" s="116" t="str">
        <f>IF('(17)'!$T102&lt;&gt;0,'(17)'!$T102,"")</f>
        <v/>
      </c>
      <c r="AC159" s="116" t="str">
        <f>IF('(18)'!$T102&lt;&gt;0,'(18)'!$T102,"")</f>
        <v/>
      </c>
      <c r="AD159" s="116" t="str">
        <f>IF('(19)'!$T102&lt;&gt;0,'(19)'!$T102,"")</f>
        <v/>
      </c>
      <c r="AE159" s="116" t="str">
        <f>IF('(20)'!$T102&lt;&gt;0,'(20)'!$T102,"")</f>
        <v/>
      </c>
      <c r="AG159" s="1" t="str">
        <f>IF(SUM(L159:AE159)=0,"",AVERAGEIF(L159:AE159,"&gt;0"))</f>
        <v/>
      </c>
      <c r="AH159" s="1"/>
    </row>
    <row r="160" spans="1:34" ht="16.5">
      <c r="A160" s="1"/>
      <c r="B160" s="26">
        <f>(AG160/60)*10</f>
        <v>0.75</v>
      </c>
      <c r="C160" s="789" t="str">
        <f>REPT("|",AG160*14)</f>
        <v>|||||||||||||||||||||||||||||||||||||||||||||||||||||||||||||||</v>
      </c>
      <c r="D160" s="790"/>
      <c r="F160" s="8" t="s">
        <v>38</v>
      </c>
      <c r="G160" s="13" t="s">
        <v>309</v>
      </c>
      <c r="H160" s="11"/>
      <c r="I160" s="11"/>
      <c r="J160" s="11"/>
      <c r="K160" s="29" t="s">
        <v>38</v>
      </c>
      <c r="L160" s="116" t="str">
        <f>IF('(1)'!$T103&lt;&gt;0,'(1)'!$T103,"")</f>
        <v/>
      </c>
      <c r="M160" s="116" t="str">
        <f>IF('(2)'!$T103&lt;&gt;0,'(2)'!$T103,"")</f>
        <v/>
      </c>
      <c r="N160" s="116">
        <f>IF('(3)'!$T103&lt;&gt;0,'(3)'!$T103,"")</f>
        <v>5</v>
      </c>
      <c r="O160" s="116">
        <f>IF('(4)'!$T103&lt;&gt;0,'(4)'!$T103,"")</f>
        <v>4</v>
      </c>
      <c r="P160" s="116" t="str">
        <f>IF('(5)'!$T103&lt;&gt;0,'(5)'!$T103,"")</f>
        <v/>
      </c>
      <c r="Q160" s="116" t="str">
        <f>IF('(6)'!$T103&lt;&gt;0,'(6)'!$T103,"")</f>
        <v/>
      </c>
      <c r="R160" s="116" t="str">
        <f>IF('(7)'!$T103&lt;&gt;0,'(7)'!$T103,"")</f>
        <v/>
      </c>
      <c r="S160" s="116" t="str">
        <f>IF('(8)'!$T103&lt;&gt;0,'(8)'!$T103,"")</f>
        <v/>
      </c>
      <c r="T160" s="116" t="str">
        <f>IF('(9)'!$T103&lt;&gt;0,'(9)'!$T103,"")</f>
        <v/>
      </c>
      <c r="U160" s="116" t="str">
        <f>IF('(10)'!$T103&lt;&gt;0,'(10)'!$T103,"")</f>
        <v/>
      </c>
      <c r="V160" s="116" t="str">
        <f>IF('(11)'!$T103&lt;&gt;0,'(11)'!$T103,"")</f>
        <v/>
      </c>
      <c r="W160" s="116" t="str">
        <f>IF('(12)'!$T103&lt;&gt;0,'(12)'!$T103,"")</f>
        <v/>
      </c>
      <c r="X160" s="116" t="str">
        <f>IF('(13)'!$T103&lt;&gt;0,'(13)'!$T103,"")</f>
        <v/>
      </c>
      <c r="Y160" s="116" t="str">
        <f>IF('(14)'!$T103&lt;&gt;0,'(14)'!$T103,"")</f>
        <v/>
      </c>
      <c r="Z160" s="116" t="str">
        <f>IF('(15)'!$T103&lt;&gt;0,'(15)'!$T103,"")</f>
        <v/>
      </c>
      <c r="AA160" s="116" t="str">
        <f>IF('(16)'!$T103&lt;&gt;0,'(16)'!$T103,"")</f>
        <v/>
      </c>
      <c r="AB160" s="116" t="str">
        <f>IF('(17)'!$T103&lt;&gt;0,'(17)'!$T103,"")</f>
        <v/>
      </c>
      <c r="AC160" s="116" t="str">
        <f>IF('(18)'!$T103&lt;&gt;0,'(18)'!$T103,"")</f>
        <v/>
      </c>
      <c r="AD160" s="116" t="str">
        <f>IF('(19)'!$T103&lt;&gt;0,'(19)'!$T103,"")</f>
        <v/>
      </c>
      <c r="AE160" s="116" t="str">
        <f>IF('(20)'!$T103&lt;&gt;0,'(20)'!$T103,"")</f>
        <v/>
      </c>
      <c r="AG160" s="1">
        <f>IF(SUM(L160:AE160)=0,"",AVERAGEIF(L160:AE160,"&gt;0"))</f>
        <v>4.5</v>
      </c>
      <c r="AH160" s="1"/>
    </row>
    <row r="161" spans="1:34" ht="16.5">
      <c r="A161" s="1"/>
      <c r="B161" s="26" t="e">
        <f>(AG161/60)*10</f>
        <v>#VALUE!</v>
      </c>
      <c r="C161" s="789" t="e">
        <f>REPT("|",AG161*14)</f>
        <v>#VALUE!</v>
      </c>
      <c r="D161" s="790"/>
      <c r="F161" s="8" t="s">
        <v>39</v>
      </c>
      <c r="G161" s="13" t="s">
        <v>310</v>
      </c>
      <c r="H161" s="11"/>
      <c r="I161" s="11"/>
      <c r="J161" s="11"/>
      <c r="K161" s="29" t="s">
        <v>39</v>
      </c>
      <c r="L161" s="116" t="str">
        <f>IF('(1)'!$T104&lt;&gt;0,'(1)'!$T104,"")</f>
        <v/>
      </c>
      <c r="M161" s="116" t="str">
        <f>IF('(2)'!$T104&lt;&gt;0,'(2)'!$T104,"")</f>
        <v/>
      </c>
      <c r="N161" s="116" t="str">
        <f>IF('(3)'!$T104&lt;&gt;0,'(3)'!$T104,"")</f>
        <v/>
      </c>
      <c r="O161" s="116" t="str">
        <f>IF('(4)'!$T104&lt;&gt;0,'(4)'!$T104,"")</f>
        <v/>
      </c>
      <c r="P161" s="116" t="str">
        <f>IF('(5)'!$T104&lt;&gt;0,'(5)'!$T104,"")</f>
        <v/>
      </c>
      <c r="Q161" s="116" t="str">
        <f>IF('(6)'!$T104&lt;&gt;0,'(6)'!$T104,"")</f>
        <v/>
      </c>
      <c r="R161" s="116" t="str">
        <f>IF('(7)'!$T104&lt;&gt;0,'(7)'!$T104,"")</f>
        <v/>
      </c>
      <c r="S161" s="116" t="str">
        <f>IF('(8)'!$T104&lt;&gt;0,'(8)'!$T104,"")</f>
        <v/>
      </c>
      <c r="T161" s="116" t="str">
        <f>IF('(9)'!$T104&lt;&gt;0,'(9)'!$T104,"")</f>
        <v/>
      </c>
      <c r="U161" s="116" t="str">
        <f>IF('(10)'!$T104&lt;&gt;0,'(10)'!$T104,"")</f>
        <v/>
      </c>
      <c r="V161" s="116" t="str">
        <f>IF('(11)'!$T104&lt;&gt;0,'(11)'!$T104,"")</f>
        <v/>
      </c>
      <c r="W161" s="116" t="str">
        <f>IF('(12)'!$T104&lt;&gt;0,'(12)'!$T104,"")</f>
        <v/>
      </c>
      <c r="X161" s="116" t="str">
        <f>IF('(13)'!$T104&lt;&gt;0,'(13)'!$T104,"")</f>
        <v/>
      </c>
      <c r="Y161" s="116" t="str">
        <f>IF('(14)'!$T104&lt;&gt;0,'(14)'!$T104,"")</f>
        <v/>
      </c>
      <c r="Z161" s="116" t="str">
        <f>IF('(15)'!$T104&lt;&gt;0,'(15)'!$T104,"")</f>
        <v/>
      </c>
      <c r="AA161" s="116" t="str">
        <f>IF('(16)'!$T104&lt;&gt;0,'(16)'!$T104,"")</f>
        <v/>
      </c>
      <c r="AB161" s="116" t="str">
        <f>IF('(17)'!$T104&lt;&gt;0,'(17)'!$T104,"")</f>
        <v/>
      </c>
      <c r="AC161" s="116" t="str">
        <f>IF('(18)'!$T104&lt;&gt;0,'(18)'!$T104,"")</f>
        <v/>
      </c>
      <c r="AD161" s="116" t="str">
        <f>IF('(19)'!$T104&lt;&gt;0,'(19)'!$T104,"")</f>
        <v/>
      </c>
      <c r="AE161" s="116" t="str">
        <f>IF('(20)'!$T104&lt;&gt;0,'(20)'!$T104,"")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t="e">
        <f>(AG163/60)*10</f>
        <v>#VALUE!</v>
      </c>
      <c r="B163" s="756" t="e">
        <f>REPT("|",AG163*14)</f>
        <v>#VALUE!</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t="e">
        <f t="shared" si="23"/>
        <v>#N/A</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t="str">
        <f>IF(SUM(AG165:AG171)&gt;0,AVERAGEIF(AG165:AG171, "&lt;&gt;0"),"")</f>
        <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IF('(1)'!$T110&lt;&gt;0,'(1)'!$T110,"")</f>
        <v/>
      </c>
      <c r="M165" s="116" t="str">
        <f>IF('(2)'!$T110&lt;&gt;0,'(2)'!$T110,"")</f>
        <v/>
      </c>
      <c r="N165" s="116" t="str">
        <f>IF('(3)'!$T110&lt;&gt;0,'(3)'!$T110,"")</f>
        <v/>
      </c>
      <c r="O165" s="116" t="str">
        <f>IF('(4)'!$T110&lt;&gt;0,'(4)'!$T110,"")</f>
        <v/>
      </c>
      <c r="P165" s="116" t="str">
        <f>IF('(5)'!$T110&lt;&gt;0,'(5)'!$T110,"")</f>
        <v/>
      </c>
      <c r="Q165" s="116" t="str">
        <f>IF('(6)'!$T110&lt;&gt;0,'(6)'!$T110,"")</f>
        <v/>
      </c>
      <c r="R165" s="116" t="str">
        <f>IF('(7)'!$T110&lt;&gt;0,'(7)'!$T110,"")</f>
        <v/>
      </c>
      <c r="S165" s="116" t="str">
        <f>IF('(8)'!$T110&lt;&gt;0,'(8)'!$T110,"")</f>
        <v/>
      </c>
      <c r="T165" s="116" t="str">
        <f>IF('(9)'!$T110&lt;&gt;0,'(9)'!$T110,"")</f>
        <v/>
      </c>
      <c r="U165" s="116" t="str">
        <f>IF('(10)'!$T110&lt;&gt;0,'(10)'!$T110,"")</f>
        <v/>
      </c>
      <c r="V165" s="116" t="str">
        <f>IF('(11)'!$T110&lt;&gt;0,'(11)'!$T110,"")</f>
        <v/>
      </c>
      <c r="W165" s="116" t="str">
        <f>IF('(12)'!$T110&lt;&gt;0,'(12)'!$T110,"")</f>
        <v/>
      </c>
      <c r="X165" s="116" t="str">
        <f>IF('(13)'!$T110&lt;&gt;0,'(13)'!$T110,"")</f>
        <v/>
      </c>
      <c r="Y165" s="116" t="str">
        <f>IF('(14)'!$T110&lt;&gt;0,'(14)'!$T110,"")</f>
        <v/>
      </c>
      <c r="Z165" s="116" t="str">
        <f>IF('(15)'!$T110&lt;&gt;0,'(15)'!$T110,"")</f>
        <v/>
      </c>
      <c r="AA165" s="116" t="str">
        <f>IF('(16)'!$T110&lt;&gt;0,'(16)'!$T110,"")</f>
        <v/>
      </c>
      <c r="AB165" s="116" t="str">
        <f>IF('(17)'!$T110&lt;&gt;0,'(17)'!$T110,"")</f>
        <v/>
      </c>
      <c r="AC165" s="116" t="str">
        <f>IF('(18)'!$T110&lt;&gt;0,'(18)'!$T110,"")</f>
        <v/>
      </c>
      <c r="AD165" s="116" t="str">
        <f>IF('(19)'!$T110&lt;&gt;0,'(19)'!$T110,"")</f>
        <v/>
      </c>
      <c r="AE165" s="116" t="str">
        <f>IF('(20)'!$T110&lt;&gt;0,'(20)'!$T110,"")</f>
        <v/>
      </c>
      <c r="AG165" s="1" t="str">
        <f t="shared" ref="AG165:AG171" si="26">IF(SUM(L165:AE165)=0,"",AVERAGEIF(L165:AE165,"&gt;0"))</f>
        <v/>
      </c>
      <c r="AH165" s="1"/>
    </row>
    <row r="166" spans="1:34" ht="16.5">
      <c r="A166" s="1"/>
      <c r="B166" s="26" t="e">
        <f t="shared" si="24"/>
        <v>#VALUE!</v>
      </c>
      <c r="C166" s="789" t="e">
        <f t="shared" si="25"/>
        <v>#VALUE!</v>
      </c>
      <c r="D166" s="790"/>
      <c r="F166" s="8" t="s">
        <v>41</v>
      </c>
      <c r="G166" s="13" t="s">
        <v>312</v>
      </c>
      <c r="H166" s="11"/>
      <c r="I166" s="11"/>
      <c r="J166" s="11"/>
      <c r="K166" s="29" t="s">
        <v>41</v>
      </c>
      <c r="L166" s="116" t="str">
        <f>IF('(1)'!$T111&lt;&gt;0,'(1)'!$T111,"")</f>
        <v/>
      </c>
      <c r="M166" s="116" t="str">
        <f>IF('(2)'!$T111&lt;&gt;0,'(2)'!$T111,"")</f>
        <v/>
      </c>
      <c r="N166" s="116" t="str">
        <f>IF('(3)'!$T111&lt;&gt;0,'(3)'!$T111,"")</f>
        <v/>
      </c>
      <c r="O166" s="116" t="str">
        <f>IF('(4)'!$T111&lt;&gt;0,'(4)'!$T111,"")</f>
        <v/>
      </c>
      <c r="P166" s="116" t="str">
        <f>IF('(5)'!$T111&lt;&gt;0,'(5)'!$T111,"")</f>
        <v/>
      </c>
      <c r="Q166" s="116" t="str">
        <f>IF('(6)'!$T111&lt;&gt;0,'(6)'!$T111,"")</f>
        <v/>
      </c>
      <c r="R166" s="116" t="str">
        <f>IF('(7)'!$T111&lt;&gt;0,'(7)'!$T111,"")</f>
        <v/>
      </c>
      <c r="S166" s="116" t="str">
        <f>IF('(8)'!$T111&lt;&gt;0,'(8)'!$T111,"")</f>
        <v/>
      </c>
      <c r="T166" s="116" t="str">
        <f>IF('(9)'!$T111&lt;&gt;0,'(9)'!$T111,"")</f>
        <v/>
      </c>
      <c r="U166" s="116" t="str">
        <f>IF('(10)'!$T111&lt;&gt;0,'(10)'!$T111,"")</f>
        <v/>
      </c>
      <c r="V166" s="116" t="str">
        <f>IF('(11)'!$T111&lt;&gt;0,'(11)'!$T111,"")</f>
        <v/>
      </c>
      <c r="W166" s="116" t="str">
        <f>IF('(12)'!$T111&lt;&gt;0,'(12)'!$T111,"")</f>
        <v/>
      </c>
      <c r="X166" s="116" t="str">
        <f>IF('(13)'!$T111&lt;&gt;0,'(13)'!$T111,"")</f>
        <v/>
      </c>
      <c r="Y166" s="116" t="str">
        <f>IF('(14)'!$T111&lt;&gt;0,'(14)'!$T111,"")</f>
        <v/>
      </c>
      <c r="Z166" s="116" t="str">
        <f>IF('(15)'!$T111&lt;&gt;0,'(15)'!$T111,"")</f>
        <v/>
      </c>
      <c r="AA166" s="116" t="str">
        <f>IF('(16)'!$T111&lt;&gt;0,'(16)'!$T111,"")</f>
        <v/>
      </c>
      <c r="AB166" s="116" t="str">
        <f>IF('(17)'!$T111&lt;&gt;0,'(17)'!$T111,"")</f>
        <v/>
      </c>
      <c r="AC166" s="116" t="str">
        <f>IF('(18)'!$T111&lt;&gt;0,'(18)'!$T111,"")</f>
        <v/>
      </c>
      <c r="AD166" s="116" t="str">
        <f>IF('(19)'!$T111&lt;&gt;0,'(19)'!$T111,"")</f>
        <v/>
      </c>
      <c r="AE166" s="116" t="str">
        <f>IF('(20)'!$T111&lt;&gt;0,'(20)'!$T111,"")</f>
        <v/>
      </c>
      <c r="AG166" s="1" t="str">
        <f t="shared" si="26"/>
        <v/>
      </c>
      <c r="AH166" s="1"/>
    </row>
    <row r="167" spans="1:34" ht="16.5">
      <c r="A167" s="1"/>
      <c r="B167" s="26" t="e">
        <f t="shared" si="24"/>
        <v>#VALUE!</v>
      </c>
      <c r="C167" s="789" t="e">
        <f t="shared" si="25"/>
        <v>#VALUE!</v>
      </c>
      <c r="D167" s="790"/>
      <c r="F167" s="8" t="s">
        <v>42</v>
      </c>
      <c r="G167" s="13" t="s">
        <v>313</v>
      </c>
      <c r="H167" s="11"/>
      <c r="I167" s="11"/>
      <c r="J167" s="11"/>
      <c r="K167" s="29" t="s">
        <v>42</v>
      </c>
      <c r="L167" s="116" t="str">
        <f>IF('(1)'!$T112&lt;&gt;0,'(1)'!$T112,"")</f>
        <v/>
      </c>
      <c r="M167" s="116" t="str">
        <f>IF('(2)'!$T112&lt;&gt;0,'(2)'!$T112,"")</f>
        <v/>
      </c>
      <c r="N167" s="116" t="str">
        <f>IF('(3)'!$T112&lt;&gt;0,'(3)'!$T112,"")</f>
        <v/>
      </c>
      <c r="O167" s="116" t="str">
        <f>IF('(4)'!$T112&lt;&gt;0,'(4)'!$T112,"")</f>
        <v/>
      </c>
      <c r="P167" s="116" t="str">
        <f>IF('(5)'!$T112&lt;&gt;0,'(5)'!$T112,"")</f>
        <v/>
      </c>
      <c r="Q167" s="116" t="str">
        <f>IF('(6)'!$T112&lt;&gt;0,'(6)'!$T112,"")</f>
        <v/>
      </c>
      <c r="R167" s="116" t="str">
        <f>IF('(7)'!$T112&lt;&gt;0,'(7)'!$T112,"")</f>
        <v/>
      </c>
      <c r="S167" s="116" t="str">
        <f>IF('(8)'!$T112&lt;&gt;0,'(8)'!$T112,"")</f>
        <v/>
      </c>
      <c r="T167" s="116" t="str">
        <f>IF('(9)'!$T112&lt;&gt;0,'(9)'!$T112,"")</f>
        <v/>
      </c>
      <c r="U167" s="116" t="str">
        <f>IF('(10)'!$T112&lt;&gt;0,'(10)'!$T112,"")</f>
        <v/>
      </c>
      <c r="V167" s="116" t="str">
        <f>IF('(11)'!$T112&lt;&gt;0,'(11)'!$T112,"")</f>
        <v/>
      </c>
      <c r="W167" s="116" t="str">
        <f>IF('(12)'!$T112&lt;&gt;0,'(12)'!$T112,"")</f>
        <v/>
      </c>
      <c r="X167" s="116" t="str">
        <f>IF('(13)'!$T112&lt;&gt;0,'(13)'!$T112,"")</f>
        <v/>
      </c>
      <c r="Y167" s="116" t="str">
        <f>IF('(14)'!$T112&lt;&gt;0,'(14)'!$T112,"")</f>
        <v/>
      </c>
      <c r="Z167" s="116" t="str">
        <f>IF('(15)'!$T112&lt;&gt;0,'(15)'!$T112,"")</f>
        <v/>
      </c>
      <c r="AA167" s="116" t="str">
        <f>IF('(16)'!$T112&lt;&gt;0,'(16)'!$T112,"")</f>
        <v/>
      </c>
      <c r="AB167" s="116" t="str">
        <f>IF('(17)'!$T112&lt;&gt;0,'(17)'!$T112,"")</f>
        <v/>
      </c>
      <c r="AC167" s="116" t="str">
        <f>IF('(18)'!$T112&lt;&gt;0,'(18)'!$T112,"")</f>
        <v/>
      </c>
      <c r="AD167" s="116" t="str">
        <f>IF('(19)'!$T112&lt;&gt;0,'(19)'!$T112,"")</f>
        <v/>
      </c>
      <c r="AE167" s="116" t="str">
        <f>IF('(20)'!$T112&lt;&gt;0,'(20)'!$T112,"")</f>
        <v/>
      </c>
      <c r="AG167" s="1" t="str">
        <f t="shared" si="26"/>
        <v/>
      </c>
      <c r="AH167" s="1"/>
    </row>
    <row r="168" spans="1:34" ht="16.5">
      <c r="A168" s="1"/>
      <c r="B168" s="26" t="e">
        <f t="shared" si="24"/>
        <v>#VALUE!</v>
      </c>
      <c r="C168" s="789" t="e">
        <f t="shared" si="25"/>
        <v>#VALUE!</v>
      </c>
      <c r="D168" s="790"/>
      <c r="F168" s="8" t="s">
        <v>43</v>
      </c>
      <c r="G168" s="13" t="s">
        <v>314</v>
      </c>
      <c r="H168" s="11"/>
      <c r="I168" s="11"/>
      <c r="J168" s="11"/>
      <c r="K168" s="29" t="s">
        <v>43</v>
      </c>
      <c r="L168" s="116" t="str">
        <f>IF('(1)'!$T113&lt;&gt;0,'(1)'!$T113,"")</f>
        <v/>
      </c>
      <c r="M168" s="116" t="str">
        <f>IF('(2)'!$T113&lt;&gt;0,'(2)'!$T113,"")</f>
        <v/>
      </c>
      <c r="N168" s="116" t="str">
        <f>IF('(3)'!$T113&lt;&gt;0,'(3)'!$T113,"")</f>
        <v/>
      </c>
      <c r="O168" s="116" t="str">
        <f>IF('(4)'!$T113&lt;&gt;0,'(4)'!$T113,"")</f>
        <v/>
      </c>
      <c r="P168" s="116" t="str">
        <f>IF('(5)'!$T113&lt;&gt;0,'(5)'!$T113,"")</f>
        <v/>
      </c>
      <c r="Q168" s="116" t="str">
        <f>IF('(6)'!$T113&lt;&gt;0,'(6)'!$T113,"")</f>
        <v/>
      </c>
      <c r="R168" s="116" t="str">
        <f>IF('(7)'!$T113&lt;&gt;0,'(7)'!$T113,"")</f>
        <v/>
      </c>
      <c r="S168" s="116" t="str">
        <f>IF('(8)'!$T113&lt;&gt;0,'(8)'!$T113,"")</f>
        <v/>
      </c>
      <c r="T168" s="116" t="str">
        <f>IF('(9)'!$T113&lt;&gt;0,'(9)'!$T113,"")</f>
        <v/>
      </c>
      <c r="U168" s="116" t="str">
        <f>IF('(10)'!$T113&lt;&gt;0,'(10)'!$T113,"")</f>
        <v/>
      </c>
      <c r="V168" s="116" t="str">
        <f>IF('(11)'!$T113&lt;&gt;0,'(11)'!$T113,"")</f>
        <v/>
      </c>
      <c r="W168" s="116" t="str">
        <f>IF('(12)'!$T113&lt;&gt;0,'(12)'!$T113,"")</f>
        <v/>
      </c>
      <c r="X168" s="116" t="str">
        <f>IF('(13)'!$T113&lt;&gt;0,'(13)'!$T113,"")</f>
        <v/>
      </c>
      <c r="Y168" s="116" t="str">
        <f>IF('(14)'!$T113&lt;&gt;0,'(14)'!$T113,"")</f>
        <v/>
      </c>
      <c r="Z168" s="116" t="str">
        <f>IF('(15)'!$T113&lt;&gt;0,'(15)'!$T113,"")</f>
        <v/>
      </c>
      <c r="AA168" s="116" t="str">
        <f>IF('(16)'!$T113&lt;&gt;0,'(16)'!$T113,"")</f>
        <v/>
      </c>
      <c r="AB168" s="116" t="str">
        <f>IF('(17)'!$T113&lt;&gt;0,'(17)'!$T113,"")</f>
        <v/>
      </c>
      <c r="AC168" s="116" t="str">
        <f>IF('(18)'!$T113&lt;&gt;0,'(18)'!$T113,"")</f>
        <v/>
      </c>
      <c r="AD168" s="116" t="str">
        <f>IF('(19)'!$T113&lt;&gt;0,'(19)'!$T113,"")</f>
        <v/>
      </c>
      <c r="AE168" s="116" t="str">
        <f>IF('(20)'!$T113&lt;&gt;0,'(20)'!$T113,"")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IF('(1)'!$T114&lt;&gt;0,'(1)'!$T114,"")</f>
        <v/>
      </c>
      <c r="M169" s="116" t="str">
        <f>IF('(2)'!$T114&lt;&gt;0,'(2)'!$T114,"")</f>
        <v/>
      </c>
      <c r="N169" s="116" t="str">
        <f>IF('(3)'!$T114&lt;&gt;0,'(3)'!$T114,"")</f>
        <v/>
      </c>
      <c r="O169" s="116" t="str">
        <f>IF('(4)'!$T114&lt;&gt;0,'(4)'!$T114,"")</f>
        <v/>
      </c>
      <c r="P169" s="116" t="str">
        <f>IF('(5)'!$T114&lt;&gt;0,'(5)'!$T114,"")</f>
        <v/>
      </c>
      <c r="Q169" s="116" t="str">
        <f>IF('(6)'!$T114&lt;&gt;0,'(6)'!$T114,"")</f>
        <v/>
      </c>
      <c r="R169" s="116" t="str">
        <f>IF('(7)'!$T114&lt;&gt;0,'(7)'!$T114,"")</f>
        <v/>
      </c>
      <c r="S169" s="116" t="str">
        <f>IF('(8)'!$T114&lt;&gt;0,'(8)'!$T114,"")</f>
        <v/>
      </c>
      <c r="T169" s="116" t="str">
        <f>IF('(9)'!$T114&lt;&gt;0,'(9)'!$T114,"")</f>
        <v/>
      </c>
      <c r="U169" s="116" t="str">
        <f>IF('(10)'!$T114&lt;&gt;0,'(10)'!$T114,"")</f>
        <v/>
      </c>
      <c r="V169" s="116" t="str">
        <f>IF('(11)'!$T114&lt;&gt;0,'(11)'!$T114,"")</f>
        <v/>
      </c>
      <c r="W169" s="116" t="str">
        <f>IF('(12)'!$T114&lt;&gt;0,'(12)'!$T114,"")</f>
        <v/>
      </c>
      <c r="X169" s="116" t="str">
        <f>IF('(13)'!$T114&lt;&gt;0,'(13)'!$T114,"")</f>
        <v/>
      </c>
      <c r="Y169" s="116" t="str">
        <f>IF('(14)'!$T114&lt;&gt;0,'(14)'!$T114,"")</f>
        <v/>
      </c>
      <c r="Z169" s="116" t="str">
        <f>IF('(15)'!$T114&lt;&gt;0,'(15)'!$T114,"")</f>
        <v/>
      </c>
      <c r="AA169" s="116" t="str">
        <f>IF('(16)'!$T114&lt;&gt;0,'(16)'!$T114,"")</f>
        <v/>
      </c>
      <c r="AB169" s="116" t="str">
        <f>IF('(17)'!$T114&lt;&gt;0,'(17)'!$T114,"")</f>
        <v/>
      </c>
      <c r="AC169" s="116" t="str">
        <f>IF('(18)'!$T114&lt;&gt;0,'(18)'!$T114,"")</f>
        <v/>
      </c>
      <c r="AD169" s="116" t="str">
        <f>IF('(19)'!$T114&lt;&gt;0,'(19)'!$T114,"")</f>
        <v/>
      </c>
      <c r="AE169" s="116" t="str">
        <f>IF('(20)'!$T114&lt;&gt;0,'(20)'!$T114,"")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IF('(1)'!$T115&lt;&gt;0,'(1)'!$T115,"")</f>
        <v/>
      </c>
      <c r="M170" s="116" t="str">
        <f>IF('(2)'!$T115&lt;&gt;0,'(2)'!$T115,"")</f>
        <v/>
      </c>
      <c r="N170" s="116" t="str">
        <f>IF('(3)'!$T115&lt;&gt;0,'(3)'!$T115,"")</f>
        <v/>
      </c>
      <c r="O170" s="116" t="str">
        <f>IF('(4)'!$T115&lt;&gt;0,'(4)'!$T115,"")</f>
        <v/>
      </c>
      <c r="P170" s="116" t="str">
        <f>IF('(5)'!$T115&lt;&gt;0,'(5)'!$T115,"")</f>
        <v/>
      </c>
      <c r="Q170" s="116" t="str">
        <f>IF('(6)'!$T115&lt;&gt;0,'(6)'!$T115,"")</f>
        <v/>
      </c>
      <c r="R170" s="116" t="str">
        <f>IF('(7)'!$T115&lt;&gt;0,'(7)'!$T115,"")</f>
        <v/>
      </c>
      <c r="S170" s="116" t="str">
        <f>IF('(8)'!$T115&lt;&gt;0,'(8)'!$T115,"")</f>
        <v/>
      </c>
      <c r="T170" s="116" t="str">
        <f>IF('(9)'!$T115&lt;&gt;0,'(9)'!$T115,"")</f>
        <v/>
      </c>
      <c r="U170" s="116" t="str">
        <f>IF('(10)'!$T115&lt;&gt;0,'(10)'!$T115,"")</f>
        <v/>
      </c>
      <c r="V170" s="116" t="str">
        <f>IF('(11)'!$T115&lt;&gt;0,'(11)'!$T115,"")</f>
        <v/>
      </c>
      <c r="W170" s="116" t="str">
        <f>IF('(12)'!$T115&lt;&gt;0,'(12)'!$T115,"")</f>
        <v/>
      </c>
      <c r="X170" s="116" t="str">
        <f>IF('(13)'!$T115&lt;&gt;0,'(13)'!$T115,"")</f>
        <v/>
      </c>
      <c r="Y170" s="116" t="str">
        <f>IF('(14)'!$T115&lt;&gt;0,'(14)'!$T115,"")</f>
        <v/>
      </c>
      <c r="Z170" s="116" t="str">
        <f>IF('(15)'!$T115&lt;&gt;0,'(15)'!$T115,"")</f>
        <v/>
      </c>
      <c r="AA170" s="116" t="str">
        <f>IF('(16)'!$T115&lt;&gt;0,'(16)'!$T115,"")</f>
        <v/>
      </c>
      <c r="AB170" s="116" t="str">
        <f>IF('(17)'!$T115&lt;&gt;0,'(17)'!$T115,"")</f>
        <v/>
      </c>
      <c r="AC170" s="116" t="str">
        <f>IF('(18)'!$T115&lt;&gt;0,'(18)'!$T115,"")</f>
        <v/>
      </c>
      <c r="AD170" s="116" t="str">
        <f>IF('(19)'!$T115&lt;&gt;0,'(19)'!$T115,"")</f>
        <v/>
      </c>
      <c r="AE170" s="116" t="str">
        <f>IF('(20)'!$T115&lt;&gt;0,'(20)'!$T115,"")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IF('(1)'!$T116&lt;&gt;0,'(1)'!$T116,"")</f>
        <v/>
      </c>
      <c r="M171" s="116" t="str">
        <f>IF('(2)'!$T116&lt;&gt;0,'(2)'!$T116,"")</f>
        <v/>
      </c>
      <c r="N171" s="116" t="str">
        <f>IF('(3)'!$T116&lt;&gt;0,'(3)'!$T116,"")</f>
        <v/>
      </c>
      <c r="O171" s="116" t="str">
        <f>IF('(4)'!$T116&lt;&gt;0,'(4)'!$T116,"")</f>
        <v/>
      </c>
      <c r="P171" s="116" t="str">
        <f>IF('(5)'!$T116&lt;&gt;0,'(5)'!$T116,"")</f>
        <v/>
      </c>
      <c r="Q171" s="116" t="str">
        <f>IF('(6)'!$T116&lt;&gt;0,'(6)'!$T116,"")</f>
        <v/>
      </c>
      <c r="R171" s="116" t="str">
        <f>IF('(7)'!$T116&lt;&gt;0,'(7)'!$T116,"")</f>
        <v/>
      </c>
      <c r="S171" s="116" t="str">
        <f>IF('(8)'!$T116&lt;&gt;0,'(8)'!$T116,"")</f>
        <v/>
      </c>
      <c r="T171" s="116" t="str">
        <f>IF('(9)'!$T116&lt;&gt;0,'(9)'!$T116,"")</f>
        <v/>
      </c>
      <c r="U171" s="116" t="str">
        <f>IF('(10)'!$T116&lt;&gt;0,'(10)'!$T116,"")</f>
        <v/>
      </c>
      <c r="V171" s="116" t="str">
        <f>IF('(11)'!$T116&lt;&gt;0,'(11)'!$T116,"")</f>
        <v/>
      </c>
      <c r="W171" s="116" t="str">
        <f>IF('(12)'!$T116&lt;&gt;0,'(12)'!$T116,"")</f>
        <v/>
      </c>
      <c r="X171" s="116" t="str">
        <f>IF('(13)'!$T116&lt;&gt;0,'(13)'!$T116,"")</f>
        <v/>
      </c>
      <c r="Y171" s="116" t="str">
        <f>IF('(14)'!$T116&lt;&gt;0,'(14)'!$T116,"")</f>
        <v/>
      </c>
      <c r="Z171" s="116" t="str">
        <f>IF('(15)'!$T116&lt;&gt;0,'(15)'!$T116,"")</f>
        <v/>
      </c>
      <c r="AA171" s="116" t="str">
        <f>IF('(16)'!$T116&lt;&gt;0,'(16)'!$T116,"")</f>
        <v/>
      </c>
      <c r="AB171" s="116" t="str">
        <f>IF('(17)'!$T116&lt;&gt;0,'(17)'!$T116,"")</f>
        <v/>
      </c>
      <c r="AC171" s="116" t="str">
        <f>IF('(18)'!$T116&lt;&gt;0,'(18)'!$T116,"")</f>
        <v/>
      </c>
      <c r="AD171" s="116" t="str">
        <f>IF('(19)'!$T116&lt;&gt;0,'(19)'!$T116,"")</f>
        <v/>
      </c>
      <c r="AE171" s="116" t="str">
        <f>IF('(20)'!$T116&lt;&gt;0,'(20)'!$T116,"")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0.83333333333333326</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5</v>
      </c>
      <c r="O173" s="183">
        <f t="shared" si="27"/>
        <v>4.8</v>
      </c>
      <c r="P173" s="183" t="e">
        <f t="shared" si="27"/>
        <v>#N/A</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5</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1</v>
      </c>
      <c r="C175" s="789" t="str">
        <f t="shared" ref="C175:C181" si="29">REPT("|",AG175*14)</f>
        <v>||||||||||||||||||||||||||||||||||||||||||||||||||||||||||||||||||||||||||||||||||||</v>
      </c>
      <c r="D175" s="790"/>
      <c r="F175" s="8" t="s">
        <v>47</v>
      </c>
      <c r="G175" s="13" t="s">
        <v>318</v>
      </c>
      <c r="H175" s="11"/>
      <c r="I175" s="11"/>
      <c r="J175" s="11"/>
      <c r="K175" s="29" t="s">
        <v>47</v>
      </c>
      <c r="L175" s="116" t="str">
        <f>IF('(1)'!$T120&lt;&gt;0,'(1)'!$T120,"")</f>
        <v/>
      </c>
      <c r="M175" s="116" t="str">
        <f>IF('(2)'!$T120&lt;&gt;0,'(2)'!$T120,"")</f>
        <v/>
      </c>
      <c r="N175" s="116">
        <f>IF('(3)'!$T120&lt;&gt;0,'(3)'!$T120,"")</f>
        <v>6</v>
      </c>
      <c r="O175" s="116" t="str">
        <f>IF('(4)'!$T120&lt;&gt;0,'(4)'!$T120,"")</f>
        <v/>
      </c>
      <c r="P175" s="116" t="str">
        <f>IF('(5)'!$T120&lt;&gt;0,'(5)'!$T120,"")</f>
        <v/>
      </c>
      <c r="Q175" s="116" t="str">
        <f>IF('(6)'!$T120&lt;&gt;0,'(6)'!$T120,"")</f>
        <v/>
      </c>
      <c r="R175" s="116" t="str">
        <f>IF('(7)'!$T120&lt;&gt;0,'(7)'!$T120,"")</f>
        <v/>
      </c>
      <c r="S175" s="116" t="str">
        <f>IF('(8)'!$T120&lt;&gt;0,'(8)'!$T120,"")</f>
        <v/>
      </c>
      <c r="T175" s="116" t="str">
        <f>IF('(9)'!$T120&lt;&gt;0,'(9)'!$T120,"")</f>
        <v/>
      </c>
      <c r="U175" s="116" t="str">
        <f>IF('(10)'!$T120&lt;&gt;0,'(10)'!$T120,"")</f>
        <v/>
      </c>
      <c r="V175" s="116" t="str">
        <f>IF('(11)'!$T120&lt;&gt;0,'(11)'!$T120,"")</f>
        <v/>
      </c>
      <c r="W175" s="116" t="str">
        <f>IF('(12)'!$T120&lt;&gt;0,'(12)'!$T120,"")</f>
        <v/>
      </c>
      <c r="X175" s="116" t="str">
        <f>IF('(13)'!$T120&lt;&gt;0,'(13)'!$T120,"")</f>
        <v/>
      </c>
      <c r="Y175" s="116" t="str">
        <f>IF('(14)'!$T120&lt;&gt;0,'(14)'!$T120,"")</f>
        <v/>
      </c>
      <c r="Z175" s="116" t="str">
        <f>IF('(15)'!$T120&lt;&gt;0,'(15)'!$T120,"")</f>
        <v/>
      </c>
      <c r="AA175" s="116" t="str">
        <f>IF('(16)'!$T120&lt;&gt;0,'(16)'!$T120,"")</f>
        <v/>
      </c>
      <c r="AB175" s="116" t="str">
        <f>IF('(17)'!$T120&lt;&gt;0,'(17)'!$T120,"")</f>
        <v/>
      </c>
      <c r="AC175" s="116" t="str">
        <f>IF('(18)'!$T120&lt;&gt;0,'(18)'!$T120,"")</f>
        <v/>
      </c>
      <c r="AD175" s="116" t="str">
        <f>IF('(19)'!$T120&lt;&gt;0,'(19)'!$T120,"")</f>
        <v/>
      </c>
      <c r="AE175" s="116" t="str">
        <f>IF('(20)'!$T120&lt;&gt;0,'(20)'!$T120,"")</f>
        <v/>
      </c>
      <c r="AF175" s="11"/>
      <c r="AG175" s="1">
        <f t="shared" ref="AG175:AG181" si="30">IF(SUM(L175:AE175)=0,"",AVERAGEIF(L175:AE175,"&gt;0"))</f>
        <v>6</v>
      </c>
      <c r="AH175" s="1"/>
    </row>
    <row r="176" spans="1:34" ht="16.5">
      <c r="A176" s="1"/>
      <c r="B176" s="26">
        <f t="shared" si="28"/>
        <v>0.83333333333333326</v>
      </c>
      <c r="C176" s="789" t="str">
        <f t="shared" si="29"/>
        <v>||||||||||||||||||||||||||||||||||||||||||||||||||||||||||||||||||||||</v>
      </c>
      <c r="D176" s="790"/>
      <c r="F176" s="8" t="s">
        <v>48</v>
      </c>
      <c r="G176" s="13" t="s">
        <v>319</v>
      </c>
      <c r="H176" s="11"/>
      <c r="I176" s="11"/>
      <c r="J176" s="11"/>
      <c r="K176" s="29" t="s">
        <v>48</v>
      </c>
      <c r="L176" s="116" t="str">
        <f>IF('(1)'!$T121&lt;&gt;0,'(1)'!$T121,"")</f>
        <v/>
      </c>
      <c r="M176" s="116" t="str">
        <f>IF('(2)'!$T121&lt;&gt;0,'(2)'!$T121,"")</f>
        <v/>
      </c>
      <c r="N176" s="116">
        <f>IF('(3)'!$T121&lt;&gt;0,'(3)'!$T121,"")</f>
        <v>5</v>
      </c>
      <c r="O176" s="116">
        <f>IF('(4)'!$T121&lt;&gt;0,'(4)'!$T121,"")</f>
        <v>5</v>
      </c>
      <c r="P176" s="116" t="str">
        <f>IF('(5)'!$T121&lt;&gt;0,'(5)'!$T121,"")</f>
        <v/>
      </c>
      <c r="Q176" s="116" t="str">
        <f>IF('(6)'!$T121&lt;&gt;0,'(6)'!$T121,"")</f>
        <v/>
      </c>
      <c r="R176" s="116" t="str">
        <f>IF('(7)'!$T121&lt;&gt;0,'(7)'!$T121,"")</f>
        <v/>
      </c>
      <c r="S176" s="116" t="str">
        <f>IF('(8)'!$T121&lt;&gt;0,'(8)'!$T121,"")</f>
        <v/>
      </c>
      <c r="T176" s="116" t="str">
        <f>IF('(9)'!$T121&lt;&gt;0,'(9)'!$T121,"")</f>
        <v/>
      </c>
      <c r="U176" s="116" t="str">
        <f>IF('(10)'!$T121&lt;&gt;0,'(10)'!$T121,"")</f>
        <v/>
      </c>
      <c r="V176" s="116" t="str">
        <f>IF('(11)'!$T121&lt;&gt;0,'(11)'!$T121,"")</f>
        <v/>
      </c>
      <c r="W176" s="116" t="str">
        <f>IF('(12)'!$T121&lt;&gt;0,'(12)'!$T121,"")</f>
        <v/>
      </c>
      <c r="X176" s="116" t="str">
        <f>IF('(13)'!$T121&lt;&gt;0,'(13)'!$T121,"")</f>
        <v/>
      </c>
      <c r="Y176" s="116" t="str">
        <f>IF('(14)'!$T121&lt;&gt;0,'(14)'!$T121,"")</f>
        <v/>
      </c>
      <c r="Z176" s="116" t="str">
        <f>IF('(15)'!$T121&lt;&gt;0,'(15)'!$T121,"")</f>
        <v/>
      </c>
      <c r="AA176" s="116" t="str">
        <f>IF('(16)'!$T121&lt;&gt;0,'(16)'!$T121,"")</f>
        <v/>
      </c>
      <c r="AB176" s="116" t="str">
        <f>IF('(17)'!$T121&lt;&gt;0,'(17)'!$T121,"")</f>
        <v/>
      </c>
      <c r="AC176" s="116" t="str">
        <f>IF('(18)'!$T121&lt;&gt;0,'(18)'!$T121,"")</f>
        <v/>
      </c>
      <c r="AD176" s="116" t="str">
        <f>IF('(19)'!$T121&lt;&gt;0,'(19)'!$T121,"")</f>
        <v/>
      </c>
      <c r="AE176" s="116" t="str">
        <f>IF('(20)'!$T121&lt;&gt;0,'(20)'!$T121,"")</f>
        <v/>
      </c>
      <c r="AF176" s="11"/>
      <c r="AG176" s="1">
        <f t="shared" si="30"/>
        <v>5</v>
      </c>
      <c r="AH176" s="1"/>
    </row>
    <row r="177" spans="1:34" ht="16.5">
      <c r="A177" s="1"/>
      <c r="B177" s="26">
        <f t="shared" si="28"/>
        <v>0.58333333333333337</v>
      </c>
      <c r="C177" s="789" t="str">
        <f t="shared" si="29"/>
        <v>|||||||||||||||||||||||||||||||||||||||||||||||||</v>
      </c>
      <c r="D177" s="790"/>
      <c r="F177" s="8" t="s">
        <v>49</v>
      </c>
      <c r="G177" s="13" t="s">
        <v>320</v>
      </c>
      <c r="H177" s="11"/>
      <c r="I177" s="11"/>
      <c r="J177" s="11"/>
      <c r="K177" s="29" t="s">
        <v>49</v>
      </c>
      <c r="L177" s="116" t="str">
        <f>IF('(1)'!$T122&lt;&gt;0,'(1)'!$T122,"")</f>
        <v/>
      </c>
      <c r="M177" s="116" t="str">
        <f>IF('(2)'!$T122&lt;&gt;0,'(2)'!$T122,"")</f>
        <v/>
      </c>
      <c r="N177" s="116">
        <f>IF('(3)'!$T122&lt;&gt;0,'(3)'!$T122,"")</f>
        <v>4</v>
      </c>
      <c r="O177" s="116">
        <f>IF('(4)'!$T122&lt;&gt;0,'(4)'!$T122,"")</f>
        <v>3</v>
      </c>
      <c r="P177" s="116" t="str">
        <f>IF('(5)'!$T122&lt;&gt;0,'(5)'!$T122,"")</f>
        <v/>
      </c>
      <c r="Q177" s="116" t="str">
        <f>IF('(6)'!$T122&lt;&gt;0,'(6)'!$T122,"")</f>
        <v/>
      </c>
      <c r="R177" s="116" t="str">
        <f>IF('(7)'!$T122&lt;&gt;0,'(7)'!$T122,"")</f>
        <v/>
      </c>
      <c r="S177" s="116" t="str">
        <f>IF('(8)'!$T122&lt;&gt;0,'(8)'!$T122,"")</f>
        <v/>
      </c>
      <c r="T177" s="116" t="str">
        <f>IF('(9)'!$T122&lt;&gt;0,'(9)'!$T122,"")</f>
        <v/>
      </c>
      <c r="U177" s="116" t="str">
        <f>IF('(10)'!$T122&lt;&gt;0,'(10)'!$T122,"")</f>
        <v/>
      </c>
      <c r="V177" s="116" t="str">
        <f>IF('(11)'!$T122&lt;&gt;0,'(11)'!$T122,"")</f>
        <v/>
      </c>
      <c r="W177" s="116" t="str">
        <f>IF('(12)'!$T122&lt;&gt;0,'(12)'!$T122,"")</f>
        <v/>
      </c>
      <c r="X177" s="116" t="str">
        <f>IF('(13)'!$T122&lt;&gt;0,'(13)'!$T122,"")</f>
        <v/>
      </c>
      <c r="Y177" s="116" t="str">
        <f>IF('(14)'!$T122&lt;&gt;0,'(14)'!$T122,"")</f>
        <v/>
      </c>
      <c r="Z177" s="116" t="str">
        <f>IF('(15)'!$T122&lt;&gt;0,'(15)'!$T122,"")</f>
        <v/>
      </c>
      <c r="AA177" s="116" t="str">
        <f>IF('(16)'!$T122&lt;&gt;0,'(16)'!$T122,"")</f>
        <v/>
      </c>
      <c r="AB177" s="116" t="str">
        <f>IF('(17)'!$T122&lt;&gt;0,'(17)'!$T122,"")</f>
        <v/>
      </c>
      <c r="AC177" s="116" t="str">
        <f>IF('(18)'!$T122&lt;&gt;0,'(18)'!$T122,"")</f>
        <v/>
      </c>
      <c r="AD177" s="116" t="str">
        <f>IF('(19)'!$T122&lt;&gt;0,'(19)'!$T122,"")</f>
        <v/>
      </c>
      <c r="AE177" s="116" t="str">
        <f>IF('(20)'!$T122&lt;&gt;0,'(20)'!$T122,"")</f>
        <v/>
      </c>
      <c r="AF177" s="11"/>
      <c r="AG177" s="1">
        <f t="shared" si="30"/>
        <v>3.5</v>
      </c>
      <c r="AH177" s="1"/>
    </row>
    <row r="178" spans="1:34" ht="16.5">
      <c r="A178" s="1"/>
      <c r="B178" s="26">
        <f t="shared" si="28"/>
        <v>0.83333333333333326</v>
      </c>
      <c r="C178" s="789" t="str">
        <f t="shared" si="29"/>
        <v>||||||||||||||||||||||||||||||||||||||||||||||||||||||||||||||||||||||</v>
      </c>
      <c r="D178" s="790"/>
      <c r="F178" s="8" t="s">
        <v>50</v>
      </c>
      <c r="G178" s="13" t="s">
        <v>321</v>
      </c>
      <c r="H178" s="11"/>
      <c r="I178" s="11"/>
      <c r="J178" s="11"/>
      <c r="K178" s="29" t="s">
        <v>50</v>
      </c>
      <c r="L178" s="116" t="str">
        <f>IF('(1)'!$T123&lt;&gt;0,'(1)'!$T123,"")</f>
        <v/>
      </c>
      <c r="M178" s="116" t="str">
        <f>IF('(2)'!$T123&lt;&gt;0,'(2)'!$T123,"")</f>
        <v/>
      </c>
      <c r="N178" s="116">
        <f>IF('(3)'!$T123&lt;&gt;0,'(3)'!$T123,"")</f>
        <v>4</v>
      </c>
      <c r="O178" s="116">
        <f>IF('(4)'!$T123&lt;&gt;0,'(4)'!$T123,"")</f>
        <v>6</v>
      </c>
      <c r="P178" s="116" t="str">
        <f>IF('(5)'!$T123&lt;&gt;0,'(5)'!$T123,"")</f>
        <v/>
      </c>
      <c r="Q178" s="116" t="str">
        <f>IF('(6)'!$T123&lt;&gt;0,'(6)'!$T123,"")</f>
        <v/>
      </c>
      <c r="R178" s="116" t="str">
        <f>IF('(7)'!$T123&lt;&gt;0,'(7)'!$T123,"")</f>
        <v/>
      </c>
      <c r="S178" s="116" t="str">
        <f>IF('(8)'!$T123&lt;&gt;0,'(8)'!$T123,"")</f>
        <v/>
      </c>
      <c r="T178" s="116" t="str">
        <f>IF('(9)'!$T123&lt;&gt;0,'(9)'!$T123,"")</f>
        <v/>
      </c>
      <c r="U178" s="116" t="str">
        <f>IF('(10)'!$T123&lt;&gt;0,'(10)'!$T123,"")</f>
        <v/>
      </c>
      <c r="V178" s="116" t="str">
        <f>IF('(11)'!$T123&lt;&gt;0,'(11)'!$T123,"")</f>
        <v/>
      </c>
      <c r="W178" s="116" t="str">
        <f>IF('(12)'!$T123&lt;&gt;0,'(12)'!$T123,"")</f>
        <v/>
      </c>
      <c r="X178" s="116" t="str">
        <f>IF('(13)'!$T123&lt;&gt;0,'(13)'!$T123,"")</f>
        <v/>
      </c>
      <c r="Y178" s="116" t="str">
        <f>IF('(14)'!$T123&lt;&gt;0,'(14)'!$T123,"")</f>
        <v/>
      </c>
      <c r="Z178" s="116" t="str">
        <f>IF('(15)'!$T123&lt;&gt;0,'(15)'!$T123,"")</f>
        <v/>
      </c>
      <c r="AA178" s="116" t="str">
        <f>IF('(16)'!$T123&lt;&gt;0,'(16)'!$T123,"")</f>
        <v/>
      </c>
      <c r="AB178" s="116" t="str">
        <f>IF('(17)'!$T123&lt;&gt;0,'(17)'!$T123,"")</f>
        <v/>
      </c>
      <c r="AC178" s="116" t="str">
        <f>IF('(18)'!$T123&lt;&gt;0,'(18)'!$T123,"")</f>
        <v/>
      </c>
      <c r="AD178" s="116" t="str">
        <f>IF('(19)'!$T123&lt;&gt;0,'(19)'!$T123,"")</f>
        <v/>
      </c>
      <c r="AE178" s="116" t="str">
        <f>IF('(20)'!$T123&lt;&gt;0,'(20)'!$T123,"")</f>
        <v/>
      </c>
      <c r="AF178" s="11"/>
      <c r="AG178" s="1">
        <f t="shared" si="30"/>
        <v>5</v>
      </c>
      <c r="AH178" s="1"/>
    </row>
    <row r="179" spans="1:34" ht="16.5">
      <c r="A179" s="1"/>
      <c r="B179" s="26">
        <f t="shared" si="28"/>
        <v>0.75</v>
      </c>
      <c r="C179" s="789" t="str">
        <f t="shared" si="29"/>
        <v>|||||||||||||||||||||||||||||||||||||||||||||||||||||||||||||||</v>
      </c>
      <c r="D179" s="790"/>
      <c r="F179" s="8" t="s">
        <v>51</v>
      </c>
      <c r="G179" s="13" t="s">
        <v>322</v>
      </c>
      <c r="H179" s="11"/>
      <c r="I179" s="11"/>
      <c r="J179" s="11"/>
      <c r="K179" s="29" t="s">
        <v>51</v>
      </c>
      <c r="L179" s="116" t="str">
        <f>IF('(1)'!$T124&lt;&gt;0,'(1)'!$T124,"")</f>
        <v/>
      </c>
      <c r="M179" s="116" t="str">
        <f>IF('(2)'!$T124&lt;&gt;0,'(2)'!$T124,"")</f>
        <v/>
      </c>
      <c r="N179" s="116">
        <f>IF('(3)'!$T124&lt;&gt;0,'(3)'!$T124,"")</f>
        <v>5</v>
      </c>
      <c r="O179" s="116">
        <f>IF('(4)'!$T124&lt;&gt;0,'(4)'!$T124,"")</f>
        <v>4</v>
      </c>
      <c r="P179" s="116" t="str">
        <f>IF('(5)'!$T124&lt;&gt;0,'(5)'!$T124,"")</f>
        <v/>
      </c>
      <c r="Q179" s="116" t="str">
        <f>IF('(6)'!$T124&lt;&gt;0,'(6)'!$T124,"")</f>
        <v/>
      </c>
      <c r="R179" s="116" t="str">
        <f>IF('(7)'!$T124&lt;&gt;0,'(7)'!$T124,"")</f>
        <v/>
      </c>
      <c r="S179" s="116" t="str">
        <f>IF('(8)'!$T124&lt;&gt;0,'(8)'!$T124,"")</f>
        <v/>
      </c>
      <c r="T179" s="116" t="str">
        <f>IF('(9)'!$T124&lt;&gt;0,'(9)'!$T124,"")</f>
        <v/>
      </c>
      <c r="U179" s="116" t="str">
        <f>IF('(10)'!$T124&lt;&gt;0,'(10)'!$T124,"")</f>
        <v/>
      </c>
      <c r="V179" s="116" t="str">
        <f>IF('(11)'!$T124&lt;&gt;0,'(11)'!$T124,"")</f>
        <v/>
      </c>
      <c r="W179" s="116" t="str">
        <f>IF('(12)'!$T124&lt;&gt;0,'(12)'!$T124,"")</f>
        <v/>
      </c>
      <c r="X179" s="116" t="str">
        <f>IF('(13)'!$T124&lt;&gt;0,'(13)'!$T124,"")</f>
        <v/>
      </c>
      <c r="Y179" s="116" t="str">
        <f>IF('(14)'!$T124&lt;&gt;0,'(14)'!$T124,"")</f>
        <v/>
      </c>
      <c r="Z179" s="116" t="str">
        <f>IF('(15)'!$T124&lt;&gt;0,'(15)'!$T124,"")</f>
        <v/>
      </c>
      <c r="AA179" s="116" t="str">
        <f>IF('(16)'!$T124&lt;&gt;0,'(16)'!$T124,"")</f>
        <v/>
      </c>
      <c r="AB179" s="116" t="str">
        <f>IF('(17)'!$T124&lt;&gt;0,'(17)'!$T124,"")</f>
        <v/>
      </c>
      <c r="AC179" s="116" t="str">
        <f>IF('(18)'!$T124&lt;&gt;0,'(18)'!$T124,"")</f>
        <v/>
      </c>
      <c r="AD179" s="116" t="str">
        <f>IF('(19)'!$T124&lt;&gt;0,'(19)'!$T124,"")</f>
        <v/>
      </c>
      <c r="AE179" s="116" t="str">
        <f>IF('(20)'!$T124&lt;&gt;0,'(20)'!$T124,"")</f>
        <v/>
      </c>
      <c r="AF179" s="11"/>
      <c r="AG179" s="1">
        <f t="shared" si="30"/>
        <v>4.5</v>
      </c>
      <c r="AH179" s="1"/>
    </row>
    <row r="180" spans="1:34" ht="16.5">
      <c r="A180" s="1"/>
      <c r="B180" s="26">
        <f t="shared" si="28"/>
        <v>1</v>
      </c>
      <c r="C180" s="789" t="str">
        <f t="shared" si="29"/>
        <v>||||||||||||||||||||||||||||||||||||||||||||||||||||||||||||||||||||||||||||||||||||</v>
      </c>
      <c r="D180" s="790"/>
      <c r="F180" s="8" t="s">
        <v>52</v>
      </c>
      <c r="G180" s="13" t="s">
        <v>317</v>
      </c>
      <c r="H180" s="11"/>
      <c r="I180" s="11"/>
      <c r="J180" s="11"/>
      <c r="K180" s="29" t="s">
        <v>52</v>
      </c>
      <c r="L180" s="116" t="str">
        <f>IF('(1)'!$T125&lt;&gt;0,'(1)'!$T125,"")</f>
        <v/>
      </c>
      <c r="M180" s="116" t="str">
        <f>IF('(2)'!$T125&lt;&gt;0,'(2)'!$T125,"")</f>
        <v/>
      </c>
      <c r="N180" s="116">
        <f>IF('(3)'!$T125&lt;&gt;0,'(3)'!$T125,"")</f>
        <v>6</v>
      </c>
      <c r="O180" s="116">
        <f>IF('(4)'!$T125&lt;&gt;0,'(4)'!$T125,"")</f>
        <v>6</v>
      </c>
      <c r="P180" s="116" t="str">
        <f>IF('(5)'!$T125&lt;&gt;0,'(5)'!$T125,"")</f>
        <v/>
      </c>
      <c r="Q180" s="116" t="str">
        <f>IF('(6)'!$T125&lt;&gt;0,'(6)'!$T125,"")</f>
        <v/>
      </c>
      <c r="R180" s="116" t="str">
        <f>IF('(7)'!$T125&lt;&gt;0,'(7)'!$T125,"")</f>
        <v/>
      </c>
      <c r="S180" s="116" t="str">
        <f>IF('(8)'!$T125&lt;&gt;0,'(8)'!$T125,"")</f>
        <v/>
      </c>
      <c r="T180" s="116" t="str">
        <f>IF('(9)'!$T125&lt;&gt;0,'(9)'!$T125,"")</f>
        <v/>
      </c>
      <c r="U180" s="116" t="str">
        <f>IF('(10)'!$T125&lt;&gt;0,'(10)'!$T125,"")</f>
        <v/>
      </c>
      <c r="V180" s="116" t="str">
        <f>IF('(11)'!$T125&lt;&gt;0,'(11)'!$T125,"")</f>
        <v/>
      </c>
      <c r="W180" s="116" t="str">
        <f>IF('(12)'!$T125&lt;&gt;0,'(12)'!$T125,"")</f>
        <v/>
      </c>
      <c r="X180" s="116" t="str">
        <f>IF('(13)'!$T125&lt;&gt;0,'(13)'!$T125,"")</f>
        <v/>
      </c>
      <c r="Y180" s="116" t="str">
        <f>IF('(14)'!$T125&lt;&gt;0,'(14)'!$T125,"")</f>
        <v/>
      </c>
      <c r="Z180" s="116" t="str">
        <f>IF('(15)'!$T125&lt;&gt;0,'(15)'!$T125,"")</f>
        <v/>
      </c>
      <c r="AA180" s="116" t="str">
        <f>IF('(16)'!$T125&lt;&gt;0,'(16)'!$T125,"")</f>
        <v/>
      </c>
      <c r="AB180" s="116" t="str">
        <f>IF('(17)'!$T125&lt;&gt;0,'(17)'!$T125,"")</f>
        <v/>
      </c>
      <c r="AC180" s="116" t="str">
        <f>IF('(18)'!$T125&lt;&gt;0,'(18)'!$T125,"")</f>
        <v/>
      </c>
      <c r="AD180" s="116" t="str">
        <f>IF('(19)'!$T125&lt;&gt;0,'(19)'!$T125,"")</f>
        <v/>
      </c>
      <c r="AE180" s="116" t="str">
        <f>IF('(20)'!$T125&lt;&gt;0,'(20)'!$T125,"")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s="116" t="str">
        <f>IF('(1)'!$T126&lt;&gt;0,'(1)'!$T126,"")</f>
        <v/>
      </c>
      <c r="M181" s="116" t="str">
        <f>IF('(2)'!$T126&lt;&gt;0,'(2)'!$T126,"")</f>
        <v/>
      </c>
      <c r="N181" s="116" t="str">
        <f>IF('(3)'!$T126&lt;&gt;0,'(3)'!$T126,"")</f>
        <v/>
      </c>
      <c r="O181" s="116" t="str">
        <f>IF('(4)'!$T126&lt;&gt;0,'(4)'!$T126,"")</f>
        <v/>
      </c>
      <c r="P181" s="116" t="str">
        <f>IF('(5)'!$T126&lt;&gt;0,'(5)'!$T126,"")</f>
        <v/>
      </c>
      <c r="Q181" s="116" t="str">
        <f>IF('(6)'!$T126&lt;&gt;0,'(6)'!$T126,"")</f>
        <v/>
      </c>
      <c r="R181" s="116" t="str">
        <f>IF('(7)'!$T126&lt;&gt;0,'(7)'!$T126,"")</f>
        <v/>
      </c>
      <c r="S181" s="116" t="str">
        <f>IF('(8)'!$T126&lt;&gt;0,'(8)'!$T126,"")</f>
        <v/>
      </c>
      <c r="T181" s="116" t="str">
        <f>IF('(9)'!$T126&lt;&gt;0,'(9)'!$T126,"")</f>
        <v/>
      </c>
      <c r="U181" s="116" t="str">
        <f>IF('(10)'!$T126&lt;&gt;0,'(10)'!$T126,"")</f>
        <v/>
      </c>
      <c r="V181" s="116" t="str">
        <f>IF('(11)'!$T126&lt;&gt;0,'(11)'!$T126,"")</f>
        <v/>
      </c>
      <c r="W181" s="116" t="str">
        <f>IF('(12)'!$T126&lt;&gt;0,'(12)'!$T126,"")</f>
        <v/>
      </c>
      <c r="X181" s="116" t="str">
        <f>IF('(13)'!$T126&lt;&gt;0,'(13)'!$T126,"")</f>
        <v/>
      </c>
      <c r="Y181" s="116" t="str">
        <f>IF('(14)'!$T126&lt;&gt;0,'(14)'!$T126,"")</f>
        <v/>
      </c>
      <c r="Z181" s="116" t="str">
        <f>IF('(15)'!$T126&lt;&gt;0,'(15)'!$T126,"")</f>
        <v/>
      </c>
      <c r="AA181" s="116" t="str">
        <f>IF('(16)'!$T126&lt;&gt;0,'(16)'!$T126,"")</f>
        <v/>
      </c>
      <c r="AB181" s="116" t="str">
        <f>IF('(17)'!$T126&lt;&gt;0,'(17)'!$T126,"")</f>
        <v/>
      </c>
      <c r="AC181" s="116" t="str">
        <f>IF('(18)'!$T126&lt;&gt;0,'(18)'!$T126,"")</f>
        <v/>
      </c>
      <c r="AD181" s="116" t="str">
        <f>IF('(19)'!$T126&lt;&gt;0,'(19)'!$T126,"")</f>
        <v/>
      </c>
      <c r="AE181" s="116" t="str">
        <f>IF('(20)'!$T126&lt;&gt;0,'(20)'!$T126,"")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0.79166666666666663</v>
      </c>
      <c r="B185" s="756" t="str">
        <f>REPT("|",AG185*14)</f>
        <v>||||||||||||||||||||||||||||||||||||||||||||||||||||||||||||||||||</v>
      </c>
      <c r="C185" s="784"/>
      <c r="D185" s="9" t="s">
        <v>168</v>
      </c>
      <c r="F185" s="1" t="s">
        <v>185</v>
      </c>
      <c r="K185" s="29"/>
      <c r="L185" s="183">
        <f>IF(SUM(L187:L194)&gt;0,AVERAGEIF(L187:L194, "&lt;&gt;0"),NA())</f>
        <v>4.666666666666667</v>
      </c>
      <c r="M185" s="183">
        <f t="shared" ref="M185:AE185" si="31">IF(SUM(M187:M194)&gt;0,AVERAGEIF(M187:M194, "&lt;&gt;0"),NA())</f>
        <v>5</v>
      </c>
      <c r="N185" s="183" t="e">
        <f t="shared" si="31"/>
        <v>#N/A</v>
      </c>
      <c r="O185" s="183" t="e">
        <f t="shared" si="31"/>
        <v>#N/A</v>
      </c>
      <c r="P185" s="183" t="e">
        <f t="shared" si="31"/>
        <v>#N/A</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4.75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0.66666666666666663</v>
      </c>
      <c r="C187" s="789" t="str">
        <f t="shared" ref="C187:C194" si="33">REPT("|",AG187*14)</f>
        <v>||||||||||||||||||||||||||||||||||||||||||||||||||||||||</v>
      </c>
      <c r="D187" s="790"/>
      <c r="F187" s="8" t="s">
        <v>169</v>
      </c>
      <c r="G187" s="13" t="s">
        <v>324</v>
      </c>
      <c r="H187" s="11"/>
      <c r="I187" s="11"/>
      <c r="J187" s="11"/>
      <c r="K187" s="29" t="s">
        <v>54</v>
      </c>
      <c r="L187" s="116">
        <f>IF('(1)'!$T132&lt;&gt;0,'(1)'!$T132,"")</f>
        <v>4</v>
      </c>
      <c r="M187" s="116" t="str">
        <f>IF('(2)'!$T132&lt;&gt;0,'(2)'!$T132,"")</f>
        <v/>
      </c>
      <c r="N187" s="116" t="str">
        <f>IF('(3)'!$T132&lt;&gt;0,'(3)'!$T132,"")</f>
        <v/>
      </c>
      <c r="O187" s="116" t="str">
        <f>IF('(4)'!$T132&lt;&gt;0,'(4)'!$T132,"")</f>
        <v/>
      </c>
      <c r="P187" s="116" t="str">
        <f>IF('(5)'!$T132&lt;&gt;0,'(5)'!$T132,"")</f>
        <v/>
      </c>
      <c r="Q187" s="116" t="str">
        <f>IF('(6)'!$T132&lt;&gt;0,'(6)'!$T132,"")</f>
        <v/>
      </c>
      <c r="R187" s="116" t="str">
        <f>IF('(7)'!$T132&lt;&gt;0,'(7)'!$T132,"")</f>
        <v/>
      </c>
      <c r="S187" s="116" t="str">
        <f>IF('(8)'!$T132&lt;&gt;0,'(8)'!$T132,"")</f>
        <v/>
      </c>
      <c r="T187" s="116" t="str">
        <f>IF('(9)'!$T132&lt;&gt;0,'(9)'!$T132,"")</f>
        <v/>
      </c>
      <c r="U187" s="116" t="str">
        <f>IF('(10)'!$T132&lt;&gt;0,'(10)'!$T132,"")</f>
        <v/>
      </c>
      <c r="V187" s="116" t="str">
        <f>IF('(11)'!$T132&lt;&gt;0,'(11)'!$T132,"")</f>
        <v/>
      </c>
      <c r="W187" s="116" t="str">
        <f>IF('(12)'!$T132&lt;&gt;0,'(12)'!$T132,"")</f>
        <v/>
      </c>
      <c r="X187" s="116" t="str">
        <f>IF('(13)'!$T132&lt;&gt;0,'(13)'!$T132,"")</f>
        <v/>
      </c>
      <c r="Y187" s="116" t="str">
        <f>IF('(14)'!$T132&lt;&gt;0,'(14)'!$T132,"")</f>
        <v/>
      </c>
      <c r="Z187" s="116" t="str">
        <f>IF('(15)'!$T132&lt;&gt;0,'(15)'!$T132,"")</f>
        <v/>
      </c>
      <c r="AA187" s="116" t="str">
        <f>IF('(16)'!$T132&lt;&gt;0,'(16)'!$T132,"")</f>
        <v/>
      </c>
      <c r="AB187" s="116" t="str">
        <f>IF('(17)'!$T132&lt;&gt;0,'(17)'!$T132,"")</f>
        <v/>
      </c>
      <c r="AC187" s="116" t="str">
        <f>IF('(18)'!$T132&lt;&gt;0,'(18)'!$T132,"")</f>
        <v/>
      </c>
      <c r="AD187" s="116" t="str">
        <f>IF('(19)'!$T132&lt;&gt;0,'(19)'!$T132,"")</f>
        <v/>
      </c>
      <c r="AE187" s="116" t="str">
        <f>IF('(20)'!$T132&lt;&gt;0,'(20)'!$T132,"")</f>
        <v/>
      </c>
      <c r="AG187" s="1">
        <f t="shared" ref="AG187:AG194" si="34">IF(SUM(L187:AE187)=0,"",AVERAGEIF(L187:AE187,"&gt;0"))</f>
        <v>4</v>
      </c>
      <c r="AH187" s="1"/>
    </row>
    <row r="188" spans="1:34" ht="16.5">
      <c r="A188" s="1"/>
      <c r="B188" s="26">
        <f t="shared" si="32"/>
        <v>0.83333333333333326</v>
      </c>
      <c r="C188" s="789" t="str">
        <f t="shared" si="33"/>
        <v>||||||||||||||||||||||||||||||||||||||||||||||||||||||||||||||||||||||</v>
      </c>
      <c r="D188" s="790"/>
      <c r="F188" s="8" t="s">
        <v>170</v>
      </c>
      <c r="G188" s="13" t="s">
        <v>325</v>
      </c>
      <c r="H188" s="11"/>
      <c r="I188" s="11"/>
      <c r="J188" s="11"/>
      <c r="K188" s="29" t="s">
        <v>55</v>
      </c>
      <c r="L188" s="116">
        <f>IF('(1)'!$T133&lt;&gt;0,'(1)'!$T133,"")</f>
        <v>5</v>
      </c>
      <c r="M188" s="116" t="str">
        <f>IF('(2)'!$T133&lt;&gt;0,'(2)'!$T133,"")</f>
        <v/>
      </c>
      <c r="N188" s="116" t="str">
        <f>IF('(3)'!$T133&lt;&gt;0,'(3)'!$T133,"")</f>
        <v/>
      </c>
      <c r="O188" s="116" t="str">
        <f>IF('(4)'!$T133&lt;&gt;0,'(4)'!$T133,"")</f>
        <v/>
      </c>
      <c r="P188" s="116" t="str">
        <f>IF('(5)'!$T133&lt;&gt;0,'(5)'!$T133,"")</f>
        <v/>
      </c>
      <c r="Q188" s="116" t="str">
        <f>IF('(6)'!$T133&lt;&gt;0,'(6)'!$T133,"")</f>
        <v/>
      </c>
      <c r="R188" s="116" t="str">
        <f>IF('(7)'!$T133&lt;&gt;0,'(7)'!$T133,"")</f>
        <v/>
      </c>
      <c r="S188" s="116" t="str">
        <f>IF('(8)'!$T133&lt;&gt;0,'(8)'!$T133,"")</f>
        <v/>
      </c>
      <c r="T188" s="116" t="str">
        <f>IF('(9)'!$T133&lt;&gt;0,'(9)'!$T133,"")</f>
        <v/>
      </c>
      <c r="U188" s="116" t="str">
        <f>IF('(10)'!$T133&lt;&gt;0,'(10)'!$T133,"")</f>
        <v/>
      </c>
      <c r="V188" s="116" t="str">
        <f>IF('(11)'!$T133&lt;&gt;0,'(11)'!$T133,"")</f>
        <v/>
      </c>
      <c r="W188" s="116" t="str">
        <f>IF('(12)'!$T133&lt;&gt;0,'(12)'!$T133,"")</f>
        <v/>
      </c>
      <c r="X188" s="116" t="str">
        <f>IF('(13)'!$T133&lt;&gt;0,'(13)'!$T133,"")</f>
        <v/>
      </c>
      <c r="Y188" s="116" t="str">
        <f>IF('(14)'!$T133&lt;&gt;0,'(14)'!$T133,"")</f>
        <v/>
      </c>
      <c r="Z188" s="116" t="str">
        <f>IF('(15)'!$T133&lt;&gt;0,'(15)'!$T133,"")</f>
        <v/>
      </c>
      <c r="AA188" s="116" t="str">
        <f>IF('(16)'!$T133&lt;&gt;0,'(16)'!$T133,"")</f>
        <v/>
      </c>
      <c r="AB188" s="116" t="str">
        <f>IF('(17)'!$T133&lt;&gt;0,'(17)'!$T133,"")</f>
        <v/>
      </c>
      <c r="AC188" s="116" t="str">
        <f>IF('(18)'!$T133&lt;&gt;0,'(18)'!$T133,"")</f>
        <v/>
      </c>
      <c r="AD188" s="116" t="str">
        <f>IF('(19)'!$T133&lt;&gt;0,'(19)'!$T133,"")</f>
        <v/>
      </c>
      <c r="AE188" s="116" t="str">
        <f>IF('(20)'!$T133&lt;&gt;0,'(20)'!$T133,"")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IF('(1)'!$T134&lt;&gt;0,'(1)'!$T134,"")</f>
        <v/>
      </c>
      <c r="M189" s="116">
        <f>IF('(2)'!$T134&lt;&gt;0,'(2)'!$T134,"")</f>
        <v>5</v>
      </c>
      <c r="N189" s="116" t="str">
        <f>IF('(3)'!$T134&lt;&gt;0,'(3)'!$T134,"")</f>
        <v/>
      </c>
      <c r="O189" s="116" t="str">
        <f>IF('(4)'!$T134&lt;&gt;0,'(4)'!$T134,"")</f>
        <v/>
      </c>
      <c r="P189" s="116" t="str">
        <f>IF('(5)'!$T134&lt;&gt;0,'(5)'!$T134,"")</f>
        <v/>
      </c>
      <c r="Q189" s="116" t="str">
        <f>IF('(6)'!$T134&lt;&gt;0,'(6)'!$T134,"")</f>
        <v/>
      </c>
      <c r="R189" s="116" t="str">
        <f>IF('(7)'!$T134&lt;&gt;0,'(7)'!$T134,"")</f>
        <v/>
      </c>
      <c r="S189" s="116" t="str">
        <f>IF('(8)'!$T134&lt;&gt;0,'(8)'!$T134,"")</f>
        <v/>
      </c>
      <c r="T189" s="116" t="str">
        <f>IF('(9)'!$T134&lt;&gt;0,'(9)'!$T134,"")</f>
        <v/>
      </c>
      <c r="U189" s="116" t="str">
        <f>IF('(10)'!$T134&lt;&gt;0,'(10)'!$T134,"")</f>
        <v/>
      </c>
      <c r="V189" s="116" t="str">
        <f>IF('(11)'!$T134&lt;&gt;0,'(11)'!$T134,"")</f>
        <v/>
      </c>
      <c r="W189" s="116" t="str">
        <f>IF('(12)'!$T134&lt;&gt;0,'(12)'!$T134,"")</f>
        <v/>
      </c>
      <c r="X189" s="116" t="str">
        <f>IF('(13)'!$T134&lt;&gt;0,'(13)'!$T134,"")</f>
        <v/>
      </c>
      <c r="Y189" s="116" t="str">
        <f>IF('(14)'!$T134&lt;&gt;0,'(14)'!$T134,"")</f>
        <v/>
      </c>
      <c r="Z189" s="116" t="str">
        <f>IF('(15)'!$T134&lt;&gt;0,'(15)'!$T134,"")</f>
        <v/>
      </c>
      <c r="AA189" s="116" t="str">
        <f>IF('(16)'!$T134&lt;&gt;0,'(16)'!$T134,"")</f>
        <v/>
      </c>
      <c r="AB189" s="116" t="str">
        <f>IF('(17)'!$T134&lt;&gt;0,'(17)'!$T134,"")</f>
        <v/>
      </c>
      <c r="AC189" s="116" t="str">
        <f>IF('(18)'!$T134&lt;&gt;0,'(18)'!$T134,"")</f>
        <v/>
      </c>
      <c r="AD189" s="116" t="str">
        <f>IF('(19)'!$T134&lt;&gt;0,'(19)'!$T134,"")</f>
        <v/>
      </c>
      <c r="AE189" s="116" t="str">
        <f>IF('(20)'!$T134&lt;&gt;0,'(20)'!$T134,"")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IF('(1)'!$T135&lt;&gt;0,'(1)'!$T135,"")</f>
        <v/>
      </c>
      <c r="M190" s="116" t="str">
        <f>IF('(2)'!$T135&lt;&gt;0,'(2)'!$T135,"")</f>
        <v/>
      </c>
      <c r="N190" s="116" t="str">
        <f>IF('(3)'!$T135&lt;&gt;0,'(3)'!$T135,"")</f>
        <v/>
      </c>
      <c r="O190" s="116" t="str">
        <f>IF('(4)'!$T135&lt;&gt;0,'(4)'!$T135,"")</f>
        <v/>
      </c>
      <c r="P190" s="116" t="str">
        <f>IF('(5)'!$T135&lt;&gt;0,'(5)'!$T135,"")</f>
        <v/>
      </c>
      <c r="Q190" s="116" t="str">
        <f>IF('(6)'!$T135&lt;&gt;0,'(6)'!$T135,"")</f>
        <v/>
      </c>
      <c r="R190" s="116" t="str">
        <f>IF('(7)'!$T135&lt;&gt;0,'(7)'!$T135,"")</f>
        <v/>
      </c>
      <c r="S190" s="116" t="str">
        <f>IF('(8)'!$T135&lt;&gt;0,'(8)'!$T135,"")</f>
        <v/>
      </c>
      <c r="T190" s="116" t="str">
        <f>IF('(9)'!$T135&lt;&gt;0,'(9)'!$T135,"")</f>
        <v/>
      </c>
      <c r="U190" s="116" t="str">
        <f>IF('(10)'!$T135&lt;&gt;0,'(10)'!$T135,"")</f>
        <v/>
      </c>
      <c r="V190" s="116" t="str">
        <f>IF('(11)'!$T135&lt;&gt;0,'(11)'!$T135,"")</f>
        <v/>
      </c>
      <c r="W190" s="116" t="str">
        <f>IF('(12)'!$T135&lt;&gt;0,'(12)'!$T135,"")</f>
        <v/>
      </c>
      <c r="X190" s="116" t="str">
        <f>IF('(13)'!$T135&lt;&gt;0,'(13)'!$T135,"")</f>
        <v/>
      </c>
      <c r="Y190" s="116" t="str">
        <f>IF('(14)'!$T135&lt;&gt;0,'(14)'!$T135,"")</f>
        <v/>
      </c>
      <c r="Z190" s="116" t="str">
        <f>IF('(15)'!$T135&lt;&gt;0,'(15)'!$T135,"")</f>
        <v/>
      </c>
      <c r="AA190" s="116" t="str">
        <f>IF('(16)'!$T135&lt;&gt;0,'(16)'!$T135,"")</f>
        <v/>
      </c>
      <c r="AB190" s="116" t="str">
        <f>IF('(17)'!$T135&lt;&gt;0,'(17)'!$T135,"")</f>
        <v/>
      </c>
      <c r="AC190" s="116" t="str">
        <f>IF('(18)'!$T135&lt;&gt;0,'(18)'!$T135,"")</f>
        <v/>
      </c>
      <c r="AD190" s="116" t="str">
        <f>IF('(19)'!$T135&lt;&gt;0,'(19)'!$T135,"")</f>
        <v/>
      </c>
      <c r="AE190" s="116" t="str">
        <f>IF('(20)'!$T135&lt;&gt;0,'(20)'!$T135,"")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IF('(1)'!$T136&lt;&gt;0,'(1)'!$T136,"")</f>
        <v/>
      </c>
      <c r="M191" s="116" t="str">
        <f>IF('(2)'!$T136&lt;&gt;0,'(2)'!$T136,"")</f>
        <v/>
      </c>
      <c r="N191" s="116" t="str">
        <f>IF('(3)'!$T136&lt;&gt;0,'(3)'!$T136,"")</f>
        <v/>
      </c>
      <c r="O191" s="116" t="str">
        <f>IF('(4)'!$T136&lt;&gt;0,'(4)'!$T136,"")</f>
        <v/>
      </c>
      <c r="P191" s="116" t="str">
        <f>IF('(5)'!$T136&lt;&gt;0,'(5)'!$T136,"")</f>
        <v/>
      </c>
      <c r="Q191" s="116" t="str">
        <f>IF('(6)'!$T136&lt;&gt;0,'(6)'!$T136,"")</f>
        <v/>
      </c>
      <c r="R191" s="116" t="str">
        <f>IF('(7)'!$T136&lt;&gt;0,'(7)'!$T136,"")</f>
        <v/>
      </c>
      <c r="S191" s="116" t="str">
        <f>IF('(8)'!$T136&lt;&gt;0,'(8)'!$T136,"")</f>
        <v/>
      </c>
      <c r="T191" s="116" t="str">
        <f>IF('(9)'!$T136&lt;&gt;0,'(9)'!$T136,"")</f>
        <v/>
      </c>
      <c r="U191" s="116" t="str">
        <f>IF('(10)'!$T136&lt;&gt;0,'(10)'!$T136,"")</f>
        <v/>
      </c>
      <c r="V191" s="116" t="str">
        <f>IF('(11)'!$T136&lt;&gt;0,'(11)'!$T136,"")</f>
        <v/>
      </c>
      <c r="W191" s="116" t="str">
        <f>IF('(12)'!$T136&lt;&gt;0,'(12)'!$T136,"")</f>
        <v/>
      </c>
      <c r="X191" s="116" t="str">
        <f>IF('(13)'!$T136&lt;&gt;0,'(13)'!$T136,"")</f>
        <v/>
      </c>
      <c r="Y191" s="116" t="str">
        <f>IF('(14)'!$T136&lt;&gt;0,'(14)'!$T136,"")</f>
        <v/>
      </c>
      <c r="Z191" s="116" t="str">
        <f>IF('(15)'!$T136&lt;&gt;0,'(15)'!$T136,"")</f>
        <v/>
      </c>
      <c r="AA191" s="116" t="str">
        <f>IF('(16)'!$T136&lt;&gt;0,'(16)'!$T136,"")</f>
        <v/>
      </c>
      <c r="AB191" s="116" t="str">
        <f>IF('(17)'!$T136&lt;&gt;0,'(17)'!$T136,"")</f>
        <v/>
      </c>
      <c r="AC191" s="116" t="str">
        <f>IF('(18)'!$T136&lt;&gt;0,'(18)'!$T136,"")</f>
        <v/>
      </c>
      <c r="AD191" s="116" t="str">
        <f>IF('(19)'!$T136&lt;&gt;0,'(19)'!$T136,"")</f>
        <v/>
      </c>
      <c r="AE191" s="116" t="str">
        <f>IF('(20)'!$T136&lt;&gt;0,'(20)'!$T136,"")</f>
        <v/>
      </c>
      <c r="AG191" s="1" t="str">
        <f t="shared" si="34"/>
        <v/>
      </c>
      <c r="AH191" s="1"/>
    </row>
    <row r="192" spans="1:34" ht="16.5">
      <c r="A192" s="1"/>
      <c r="B192" s="26">
        <f t="shared" si="32"/>
        <v>0.83333333333333326</v>
      </c>
      <c r="C192" s="789" t="str">
        <f t="shared" si="33"/>
        <v>||||||||||||||||||||||||||||||||||||||||||||||||||||||||||||||||||||||</v>
      </c>
      <c r="D192" s="790"/>
      <c r="F192" s="8" t="s">
        <v>174</v>
      </c>
      <c r="G192" s="13" t="s">
        <v>329</v>
      </c>
      <c r="H192" s="11"/>
      <c r="I192" s="11"/>
      <c r="J192" s="11"/>
      <c r="K192" s="29" t="s">
        <v>59</v>
      </c>
      <c r="L192" s="116">
        <f>IF('(1)'!$T137&lt;&gt;0,'(1)'!$T137,"")</f>
        <v>5</v>
      </c>
      <c r="M192" s="116" t="str">
        <f>IF('(2)'!$T137&lt;&gt;0,'(2)'!$T137,"")</f>
        <v/>
      </c>
      <c r="N192" s="116" t="str">
        <f>IF('(3)'!$T137&lt;&gt;0,'(3)'!$T137,"")</f>
        <v/>
      </c>
      <c r="O192" s="116" t="str">
        <f>IF('(4)'!$T137&lt;&gt;0,'(4)'!$T137,"")</f>
        <v/>
      </c>
      <c r="P192" s="116" t="str">
        <f>IF('(5)'!$T137&lt;&gt;0,'(5)'!$T137,"")</f>
        <v/>
      </c>
      <c r="Q192" s="116" t="str">
        <f>IF('(6)'!$T137&lt;&gt;0,'(6)'!$T137,"")</f>
        <v/>
      </c>
      <c r="R192" s="116" t="str">
        <f>IF('(7)'!$T137&lt;&gt;0,'(7)'!$T137,"")</f>
        <v/>
      </c>
      <c r="S192" s="116" t="str">
        <f>IF('(8)'!$T137&lt;&gt;0,'(8)'!$T137,"")</f>
        <v/>
      </c>
      <c r="T192" s="116" t="str">
        <f>IF('(9)'!$T137&lt;&gt;0,'(9)'!$T137,"")</f>
        <v/>
      </c>
      <c r="U192" s="116" t="str">
        <f>IF('(10)'!$T137&lt;&gt;0,'(10)'!$T137,"")</f>
        <v/>
      </c>
      <c r="V192" s="116" t="str">
        <f>IF('(11)'!$T137&lt;&gt;0,'(11)'!$T137,"")</f>
        <v/>
      </c>
      <c r="W192" s="116" t="str">
        <f>IF('(12)'!$T137&lt;&gt;0,'(12)'!$T137,"")</f>
        <v/>
      </c>
      <c r="X192" s="116" t="str">
        <f>IF('(13)'!$T137&lt;&gt;0,'(13)'!$T137,"")</f>
        <v/>
      </c>
      <c r="Y192" s="116" t="str">
        <f>IF('(14)'!$T137&lt;&gt;0,'(14)'!$T137,"")</f>
        <v/>
      </c>
      <c r="Z192" s="116" t="str">
        <f>IF('(15)'!$T137&lt;&gt;0,'(15)'!$T137,"")</f>
        <v/>
      </c>
      <c r="AA192" s="116" t="str">
        <f>IF('(16)'!$T137&lt;&gt;0,'(16)'!$T137,"")</f>
        <v/>
      </c>
      <c r="AB192" s="116" t="str">
        <f>IF('(17)'!$T137&lt;&gt;0,'(17)'!$T137,"")</f>
        <v/>
      </c>
      <c r="AC192" s="116" t="str">
        <f>IF('(18)'!$T137&lt;&gt;0,'(18)'!$T137,"")</f>
        <v/>
      </c>
      <c r="AD192" s="116" t="str">
        <f>IF('(19)'!$T137&lt;&gt;0,'(19)'!$T137,"")</f>
        <v/>
      </c>
      <c r="AE192" s="116" t="str">
        <f>IF('(20)'!$T137&lt;&gt;0,'(20)'!$T137,"")</f>
        <v/>
      </c>
      <c r="AG192" s="1">
        <f t="shared" si="34"/>
        <v>5</v>
      </c>
      <c r="AH192" s="1"/>
    </row>
    <row r="193" spans="1:34" ht="16.5">
      <c r="A193" s="1"/>
      <c r="B193" s="26" t="e">
        <f t="shared" si="32"/>
        <v>#VALUE!</v>
      </c>
      <c r="C193" s="789" t="e">
        <f t="shared" si="33"/>
        <v>#VALUE!</v>
      </c>
      <c r="D193" s="790"/>
      <c r="F193" s="8" t="s">
        <v>175</v>
      </c>
      <c r="G193" s="13" t="s">
        <v>330</v>
      </c>
      <c r="H193" s="11"/>
      <c r="I193" s="11"/>
      <c r="J193" s="11"/>
      <c r="K193" s="29" t="s">
        <v>60</v>
      </c>
      <c r="L193" s="116" t="str">
        <f>IF('(1)'!$T138&lt;&gt;0,'(1)'!$T138,"")</f>
        <v/>
      </c>
      <c r="M193" s="116" t="str">
        <f>IF('(2)'!$T138&lt;&gt;0,'(2)'!$T138,"")</f>
        <v/>
      </c>
      <c r="N193" s="116" t="str">
        <f>IF('(3)'!$T138&lt;&gt;0,'(3)'!$T138,"")</f>
        <v/>
      </c>
      <c r="O193" s="116" t="str">
        <f>IF('(4)'!$T138&lt;&gt;0,'(4)'!$T138,"")</f>
        <v/>
      </c>
      <c r="P193" s="116" t="str">
        <f>IF('(5)'!$T138&lt;&gt;0,'(5)'!$T138,"")</f>
        <v/>
      </c>
      <c r="Q193" s="116" t="str">
        <f>IF('(6)'!$T138&lt;&gt;0,'(6)'!$T138,"")</f>
        <v/>
      </c>
      <c r="R193" s="116" t="str">
        <f>IF('(7)'!$T138&lt;&gt;0,'(7)'!$T138,"")</f>
        <v/>
      </c>
      <c r="S193" s="116" t="str">
        <f>IF('(8)'!$T138&lt;&gt;0,'(8)'!$T138,"")</f>
        <v/>
      </c>
      <c r="T193" s="116" t="str">
        <f>IF('(9)'!$T138&lt;&gt;0,'(9)'!$T138,"")</f>
        <v/>
      </c>
      <c r="U193" s="116" t="str">
        <f>IF('(10)'!$T138&lt;&gt;0,'(10)'!$T138,"")</f>
        <v/>
      </c>
      <c r="V193" s="116" t="str">
        <f>IF('(11)'!$T138&lt;&gt;0,'(11)'!$T138,"")</f>
        <v/>
      </c>
      <c r="W193" s="116" t="str">
        <f>IF('(12)'!$T138&lt;&gt;0,'(12)'!$T138,"")</f>
        <v/>
      </c>
      <c r="X193" s="116" t="str">
        <f>IF('(13)'!$T138&lt;&gt;0,'(13)'!$T138,"")</f>
        <v/>
      </c>
      <c r="Y193" s="116" t="str">
        <f>IF('(14)'!$T138&lt;&gt;0,'(14)'!$T138,"")</f>
        <v/>
      </c>
      <c r="Z193" s="116" t="str">
        <f>IF('(15)'!$T138&lt;&gt;0,'(15)'!$T138,"")</f>
        <v/>
      </c>
      <c r="AA193" s="116" t="str">
        <f>IF('(16)'!$T138&lt;&gt;0,'(16)'!$T138,"")</f>
        <v/>
      </c>
      <c r="AB193" s="116" t="str">
        <f>IF('(17)'!$T138&lt;&gt;0,'(17)'!$T138,"")</f>
        <v/>
      </c>
      <c r="AC193" s="116" t="str">
        <f>IF('(18)'!$T138&lt;&gt;0,'(18)'!$T138,"")</f>
        <v/>
      </c>
      <c r="AD193" s="116" t="str">
        <f>IF('(19)'!$T138&lt;&gt;0,'(19)'!$T138,"")</f>
        <v/>
      </c>
      <c r="AE193" s="116" t="str">
        <f>IF('(20)'!$T138&lt;&gt;0,'(20)'!$T138,"")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IF('(1)'!$T139&lt;&gt;0,'(1)'!$T139,"")</f>
        <v/>
      </c>
      <c r="M194" s="116" t="str">
        <f>IF('(2)'!$T139&lt;&gt;0,'(2)'!$T139,"")</f>
        <v/>
      </c>
      <c r="N194" s="116" t="str">
        <f>IF('(3)'!$T139&lt;&gt;0,'(3)'!$T139,"")</f>
        <v/>
      </c>
      <c r="O194" s="116" t="str">
        <f>IF('(4)'!$T139&lt;&gt;0,'(4)'!$T139,"")</f>
        <v/>
      </c>
      <c r="P194" s="116" t="str">
        <f>IF('(5)'!$T139&lt;&gt;0,'(5)'!$T139,"")</f>
        <v/>
      </c>
      <c r="Q194" s="116" t="str">
        <f>IF('(6)'!$T139&lt;&gt;0,'(6)'!$T139,"")</f>
        <v/>
      </c>
      <c r="R194" s="116" t="str">
        <f>IF('(7)'!$T139&lt;&gt;0,'(7)'!$T139,"")</f>
        <v/>
      </c>
      <c r="S194" s="116" t="str">
        <f>IF('(8)'!$T139&lt;&gt;0,'(8)'!$T139,"")</f>
        <v/>
      </c>
      <c r="T194" s="116" t="str">
        <f>IF('(9)'!$T139&lt;&gt;0,'(9)'!$T139,"")</f>
        <v/>
      </c>
      <c r="U194" s="116" t="str">
        <f>IF('(10)'!$T139&lt;&gt;0,'(10)'!$T139,"")</f>
        <v/>
      </c>
      <c r="V194" s="116" t="str">
        <f>IF('(11)'!$T139&lt;&gt;0,'(11)'!$T139,"")</f>
        <v/>
      </c>
      <c r="W194" s="116" t="str">
        <f>IF('(12)'!$T139&lt;&gt;0,'(12)'!$T139,"")</f>
        <v/>
      </c>
      <c r="X194" s="116" t="str">
        <f>IF('(13)'!$T139&lt;&gt;0,'(13)'!$T139,"")</f>
        <v/>
      </c>
      <c r="Y194" s="116" t="str">
        <f>IF('(14)'!$T139&lt;&gt;0,'(14)'!$T139,"")</f>
        <v/>
      </c>
      <c r="Z194" s="116" t="str">
        <f>IF('(15)'!$T139&lt;&gt;0,'(15)'!$T139,"")</f>
        <v/>
      </c>
      <c r="AA194" s="116" t="str">
        <f>IF('(16)'!$T139&lt;&gt;0,'(16)'!$T139,"")</f>
        <v/>
      </c>
      <c r="AB194" s="116" t="str">
        <f>IF('(17)'!$T139&lt;&gt;0,'(17)'!$T139,"")</f>
        <v/>
      </c>
      <c r="AC194" s="116" t="str">
        <f>IF('(18)'!$T139&lt;&gt;0,'(18)'!$T139,"")</f>
        <v/>
      </c>
      <c r="AD194" s="116" t="str">
        <f>IF('(19)'!$T139&lt;&gt;0,'(19)'!$T139,"")</f>
        <v/>
      </c>
      <c r="AE194" s="116" t="str">
        <f>IF('(20)'!$T139&lt;&gt;0,'(20)'!$T139,"")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0.70833333333333326</v>
      </c>
      <c r="B196" s="756" t="str">
        <f>REPT("|",AG196*14)</f>
        <v>|||||||||||||||||||||||||||||||||||||||||||||||||||||||||||</v>
      </c>
      <c r="C196" s="784"/>
      <c r="D196" s="9" t="s">
        <v>177</v>
      </c>
      <c r="F196" s="1" t="s">
        <v>186</v>
      </c>
      <c r="K196" s="29"/>
      <c r="L196" s="183">
        <f>IF(SUM(L198:L200)&gt;0,AVERAGEIF(L198:L200, "&lt;&gt;0"),NA())</f>
        <v>4</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4.25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0.66666666666666663</v>
      </c>
      <c r="C198" s="789" t="str">
        <f>REPT("|",AG198*14)</f>
        <v>||||||||||||||||||||||||||||||||||||||||||||||||||||||||</v>
      </c>
      <c r="D198" s="790"/>
      <c r="F198" s="8" t="s">
        <v>178</v>
      </c>
      <c r="G198" s="13" t="s">
        <v>332</v>
      </c>
      <c r="H198" s="11"/>
      <c r="I198" s="11"/>
      <c r="J198" s="11"/>
      <c r="K198" s="29" t="s">
        <v>62</v>
      </c>
      <c r="L198" s="116">
        <f>IF('(1)'!$T143&lt;&gt;0,'(1)'!$T143,"")</f>
        <v>4</v>
      </c>
      <c r="M198" s="116" t="str">
        <f>IF('(2)'!$T143&lt;&gt;0,'(2)'!$T143,"")</f>
        <v/>
      </c>
      <c r="N198" s="116" t="str">
        <f>IF('(3)'!$T143&lt;&gt;0,'(3)'!$T143,"")</f>
        <v/>
      </c>
      <c r="O198" s="116" t="str">
        <f>IF('(4)'!$T143&lt;&gt;0,'(4)'!$T143,"")</f>
        <v/>
      </c>
      <c r="P198" s="116" t="str">
        <f>IF('(5)'!$T143&lt;&gt;0,'(5)'!$T143,"")</f>
        <v/>
      </c>
      <c r="Q198" s="116" t="str">
        <f>IF('(6)'!$T143&lt;&gt;0,'(6)'!$T143,"")</f>
        <v/>
      </c>
      <c r="R198" s="116" t="str">
        <f>IF('(7)'!$T143&lt;&gt;0,'(7)'!$T143,"")</f>
        <v/>
      </c>
      <c r="S198" s="116" t="str">
        <f>IF('(8)'!$T143&lt;&gt;0,'(8)'!$T143,"")</f>
        <v/>
      </c>
      <c r="T198" s="116" t="str">
        <f>IF('(9)'!$T143&lt;&gt;0,'(9)'!$T143,"")</f>
        <v/>
      </c>
      <c r="U198" s="116" t="str">
        <f>IF('(10)'!$T143&lt;&gt;0,'(10)'!$T143,"")</f>
        <v/>
      </c>
      <c r="V198" s="116" t="str">
        <f>IF('(11)'!$T143&lt;&gt;0,'(11)'!$T143,"")</f>
        <v/>
      </c>
      <c r="W198" s="116" t="str">
        <f>IF('(12)'!$T143&lt;&gt;0,'(12)'!$T143,"")</f>
        <v/>
      </c>
      <c r="X198" s="116" t="str">
        <f>IF('(13)'!$T143&lt;&gt;0,'(13)'!$T143,"")</f>
        <v/>
      </c>
      <c r="Y198" s="116" t="str">
        <f>IF('(14)'!$T143&lt;&gt;0,'(14)'!$T143,"")</f>
        <v/>
      </c>
      <c r="Z198" s="116" t="str">
        <f>IF('(15)'!$T143&lt;&gt;0,'(15)'!$T143,"")</f>
        <v/>
      </c>
      <c r="AA198" s="116" t="str">
        <f>IF('(16)'!$T143&lt;&gt;0,'(16)'!$T143,"")</f>
        <v/>
      </c>
      <c r="AB198" s="116" t="str">
        <f>IF('(17)'!$T143&lt;&gt;0,'(17)'!$T143,"")</f>
        <v/>
      </c>
      <c r="AC198" s="116" t="str">
        <f>IF('(18)'!$T143&lt;&gt;0,'(18)'!$T143,"")</f>
        <v/>
      </c>
      <c r="AD198" s="116" t="str">
        <f>IF('(19)'!$T143&lt;&gt;0,'(19)'!$T143,"")</f>
        <v/>
      </c>
      <c r="AE198" s="116" t="str">
        <f>IF('(20)'!$T143&lt;&gt;0,'(20)'!$T143,"")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s="116">
        <f>IF('(1)'!$T144&lt;&gt;0,'(1)'!$T144,"")</f>
        <v>4</v>
      </c>
      <c r="M199" s="116">
        <f>IF('(2)'!$T144&lt;&gt;0,'(2)'!$T144,"")</f>
        <v>5</v>
      </c>
      <c r="N199" s="116" t="str">
        <f>IF('(3)'!$T144&lt;&gt;0,'(3)'!$T144,"")</f>
        <v/>
      </c>
      <c r="O199" s="116" t="str">
        <f>IF('(4)'!$T144&lt;&gt;0,'(4)'!$T144,"")</f>
        <v/>
      </c>
      <c r="P199" s="116" t="str">
        <f>IF('(5)'!$T144&lt;&gt;0,'(5)'!$T144,"")</f>
        <v/>
      </c>
      <c r="Q199" s="116" t="str">
        <f>IF('(6)'!$T144&lt;&gt;0,'(6)'!$T144,"")</f>
        <v/>
      </c>
      <c r="R199" s="116" t="str">
        <f>IF('(7)'!$T144&lt;&gt;0,'(7)'!$T144,"")</f>
        <v/>
      </c>
      <c r="S199" s="116" t="str">
        <f>IF('(8)'!$T144&lt;&gt;0,'(8)'!$T144,"")</f>
        <v/>
      </c>
      <c r="T199" s="116" t="str">
        <f>IF('(9)'!$T144&lt;&gt;0,'(9)'!$T144,"")</f>
        <v/>
      </c>
      <c r="U199" s="116" t="str">
        <f>IF('(10)'!$T144&lt;&gt;0,'(10)'!$T144,"")</f>
        <v/>
      </c>
      <c r="V199" s="116" t="str">
        <f>IF('(11)'!$T144&lt;&gt;0,'(11)'!$T144,"")</f>
        <v/>
      </c>
      <c r="W199" s="116" t="str">
        <f>IF('(12)'!$T144&lt;&gt;0,'(12)'!$T144,"")</f>
        <v/>
      </c>
      <c r="X199" s="116" t="str">
        <f>IF('(13)'!$T144&lt;&gt;0,'(13)'!$T144,"")</f>
        <v/>
      </c>
      <c r="Y199" s="116" t="str">
        <f>IF('(14)'!$T144&lt;&gt;0,'(14)'!$T144,"")</f>
        <v/>
      </c>
      <c r="Z199" s="116" t="str">
        <f>IF('(15)'!$T144&lt;&gt;0,'(15)'!$T144,"")</f>
        <v/>
      </c>
      <c r="AA199" s="116" t="str">
        <f>IF('(16)'!$T144&lt;&gt;0,'(16)'!$T144,"")</f>
        <v/>
      </c>
      <c r="AB199" s="116" t="str">
        <f>IF('(17)'!$T144&lt;&gt;0,'(17)'!$T144,"")</f>
        <v/>
      </c>
      <c r="AC199" s="116" t="str">
        <f>IF('(18)'!$T144&lt;&gt;0,'(18)'!$T144,"")</f>
        <v/>
      </c>
      <c r="AD199" s="116" t="str">
        <f>IF('(19)'!$T144&lt;&gt;0,'(19)'!$T144,"")</f>
        <v/>
      </c>
      <c r="AE199" s="116" t="str">
        <f>IF('(20)'!$T144&lt;&gt;0,'(20)'!$T144,"")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s="116" t="str">
        <f>IF('(1)'!$T145&lt;&gt;0,'(1)'!$T145,"")</f>
        <v/>
      </c>
      <c r="M200" s="116" t="str">
        <f>IF('(2)'!$T145&lt;&gt;0,'(2)'!$T145,"")</f>
        <v/>
      </c>
      <c r="N200" s="116" t="str">
        <f>IF('(3)'!$T145&lt;&gt;0,'(3)'!$T145,"")</f>
        <v/>
      </c>
      <c r="O200" s="116" t="str">
        <f>IF('(4)'!$T145&lt;&gt;0,'(4)'!$T145,"")</f>
        <v/>
      </c>
      <c r="P200" s="116" t="str">
        <f>IF('(5)'!$T145&lt;&gt;0,'(5)'!$T145,"")</f>
        <v/>
      </c>
      <c r="Q200" s="116" t="str">
        <f>IF('(6)'!$T145&lt;&gt;0,'(6)'!$T145,"")</f>
        <v/>
      </c>
      <c r="R200" s="116" t="str">
        <f>IF('(7)'!$T145&lt;&gt;0,'(7)'!$T145,"")</f>
        <v/>
      </c>
      <c r="S200" s="116" t="str">
        <f>IF('(8)'!$T145&lt;&gt;0,'(8)'!$T145,"")</f>
        <v/>
      </c>
      <c r="T200" s="116" t="str">
        <f>IF('(9)'!$T145&lt;&gt;0,'(9)'!$T145,"")</f>
        <v/>
      </c>
      <c r="U200" s="116" t="str">
        <f>IF('(10)'!$T145&lt;&gt;0,'(10)'!$T145,"")</f>
        <v/>
      </c>
      <c r="V200" s="116" t="str">
        <f>IF('(11)'!$T145&lt;&gt;0,'(11)'!$T145,"")</f>
        <v/>
      </c>
      <c r="W200" s="116" t="str">
        <f>IF('(12)'!$T145&lt;&gt;0,'(12)'!$T145,"")</f>
        <v/>
      </c>
      <c r="X200" s="116" t="str">
        <f>IF('(13)'!$T145&lt;&gt;0,'(13)'!$T145,"")</f>
        <v/>
      </c>
      <c r="Y200" s="116" t="str">
        <f>IF('(14)'!$T145&lt;&gt;0,'(14)'!$T145,"")</f>
        <v/>
      </c>
      <c r="Z200" s="116" t="str">
        <f>IF('(15)'!$T145&lt;&gt;0,'(15)'!$T145,"")</f>
        <v/>
      </c>
      <c r="AA200" s="116" t="str">
        <f>IF('(16)'!$T145&lt;&gt;0,'(16)'!$T145,"")</f>
        <v/>
      </c>
      <c r="AB200" s="116" t="str">
        <f>IF('(17)'!$T145&lt;&gt;0,'(17)'!$T145,"")</f>
        <v/>
      </c>
      <c r="AC200" s="116" t="str">
        <f>IF('(18)'!$T145&lt;&gt;0,'(18)'!$T145,"")</f>
        <v/>
      </c>
      <c r="AD200" s="116" t="str">
        <f>IF('(19)'!$T145&lt;&gt;0,'(19)'!$T145,"")</f>
        <v/>
      </c>
      <c r="AE200" s="116" t="str">
        <f>IF('(20)'!$T145&lt;&gt;0,'(20)'!$T145,"")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0.75</v>
      </c>
      <c r="B202" s="756" t="str">
        <f>REPT("|",AG202*14)</f>
        <v>|||||||||||||||||||||||||||||||||||||||||||||||||||||||||||||||</v>
      </c>
      <c r="C202" s="784"/>
      <c r="D202" s="9" t="s">
        <v>181</v>
      </c>
      <c r="F202" s="1" t="s">
        <v>187</v>
      </c>
      <c r="K202" s="29"/>
      <c r="L202" s="183" t="e">
        <f>IF(SUM(L204:L205)&gt;0,AVERAGEIF(L204:L205, "&lt;&gt;0"),NA())</f>
        <v>#N/A</v>
      </c>
      <c r="M202" s="183">
        <f t="shared" ref="M202:AE202" si="36">IF(SUM(M204:M205)&gt;0,AVERAGEIF(M204:M205, "&lt;&gt;0"),NA())</f>
        <v>4.5</v>
      </c>
      <c r="N202" s="183" t="e">
        <f t="shared" si="36"/>
        <v>#N/A</v>
      </c>
      <c r="O202" s="183" t="e">
        <f t="shared" si="36"/>
        <v>#N/A</v>
      </c>
      <c r="P202" s="183" t="e">
        <f t="shared" si="36"/>
        <v>#N/A</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4.5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v>
      </c>
      <c r="C204" s="789" t="str">
        <f>REPT("|",AG204*14)</f>
        <v>||||||||||||||||||||||||||||||||||||||||||</v>
      </c>
      <c r="D204" s="790"/>
      <c r="F204" s="8" t="s">
        <v>182</v>
      </c>
      <c r="G204" s="13" t="s">
        <v>335</v>
      </c>
      <c r="H204" s="11"/>
      <c r="I204" s="11"/>
      <c r="J204" s="11"/>
      <c r="K204" s="29" t="s">
        <v>65</v>
      </c>
      <c r="L204" s="116" t="str">
        <f>IF('(1)'!$T149&lt;&gt;0,'(1)'!$T149,"")</f>
        <v/>
      </c>
      <c r="M204" s="116">
        <f>IF('(2)'!$T149&lt;&gt;0,'(2)'!$T149,"")</f>
        <v>3</v>
      </c>
      <c r="N204" s="116" t="str">
        <f>IF('(3)'!$T149&lt;&gt;0,'(3)'!$T149,"")</f>
        <v/>
      </c>
      <c r="O204" s="116" t="str">
        <f>IF('(4)'!$T149&lt;&gt;0,'(4)'!$T149,"")</f>
        <v/>
      </c>
      <c r="P204" s="116" t="str">
        <f>IF('(5)'!$T149&lt;&gt;0,'(5)'!$T149,"")</f>
        <v/>
      </c>
      <c r="Q204" s="116" t="str">
        <f>IF('(6)'!$T149&lt;&gt;0,'(6)'!$T149,"")</f>
        <v/>
      </c>
      <c r="R204" s="116" t="str">
        <f>IF('(7)'!$T149&lt;&gt;0,'(7)'!$T149,"")</f>
        <v/>
      </c>
      <c r="S204" s="116" t="str">
        <f>IF('(8)'!$T149&lt;&gt;0,'(8)'!$T149,"")</f>
        <v/>
      </c>
      <c r="T204" s="116" t="str">
        <f>IF('(9)'!$T149&lt;&gt;0,'(9)'!$T149,"")</f>
        <v/>
      </c>
      <c r="U204" s="116" t="str">
        <f>IF('(10)'!$T149&lt;&gt;0,'(10)'!$T149,"")</f>
        <v/>
      </c>
      <c r="V204" s="116" t="str">
        <f>IF('(11)'!$T149&lt;&gt;0,'(11)'!$T149,"")</f>
        <v/>
      </c>
      <c r="W204" s="116" t="str">
        <f>IF('(12)'!$T149&lt;&gt;0,'(12)'!$T149,"")</f>
        <v/>
      </c>
      <c r="X204" s="116" t="str">
        <f>IF('(13)'!$T149&lt;&gt;0,'(13)'!$T149,"")</f>
        <v/>
      </c>
      <c r="Y204" s="116" t="str">
        <f>IF('(14)'!$T149&lt;&gt;0,'(14)'!$T149,"")</f>
        <v/>
      </c>
      <c r="Z204" s="116" t="str">
        <f>IF('(15)'!$T149&lt;&gt;0,'(15)'!$T149,"")</f>
        <v/>
      </c>
      <c r="AA204" s="116" t="str">
        <f>IF('(16)'!$T149&lt;&gt;0,'(16)'!$T149,"")</f>
        <v/>
      </c>
      <c r="AB204" s="116" t="str">
        <f>IF('(17)'!$T149&lt;&gt;0,'(17)'!$T149,"")</f>
        <v/>
      </c>
      <c r="AC204" s="116" t="str">
        <f>IF('(18)'!$T149&lt;&gt;0,'(18)'!$T149,"")</f>
        <v/>
      </c>
      <c r="AD204" s="116" t="str">
        <f>IF('(19)'!$T149&lt;&gt;0,'(19)'!$T149,"")</f>
        <v/>
      </c>
      <c r="AE204" s="116" t="str">
        <f>IF('(20)'!$T149&lt;&gt;0,'(20)'!$T149,"")</f>
        <v/>
      </c>
      <c r="AG204" s="1">
        <f>IF(SUM(L204:AE204)=0,"",AVERAGEIF(L204:AE204,"&gt;0"))</f>
        <v>3</v>
      </c>
      <c r="AH204" s="1"/>
    </row>
    <row r="205" spans="1:34" ht="16.5">
      <c r="A205" s="1"/>
      <c r="B205" s="26">
        <f t="shared" si="37"/>
        <v>1</v>
      </c>
      <c r="C205" s="789" t="str">
        <f>REPT("|",AG205*14)</f>
        <v>||||||||||||||||||||||||||||||||||||||||||||||||||||||||||||||||||||||||||||||||||||</v>
      </c>
      <c r="D205" s="790"/>
      <c r="F205" s="8" t="s">
        <v>183</v>
      </c>
      <c r="G205" s="13" t="s">
        <v>336</v>
      </c>
      <c r="H205" s="11"/>
      <c r="I205" s="11"/>
      <c r="J205" s="11"/>
      <c r="K205" s="29" t="s">
        <v>66</v>
      </c>
      <c r="L205" s="116" t="str">
        <f>IF('(1)'!$T150&lt;&gt;0,'(1)'!$T150,"")</f>
        <v/>
      </c>
      <c r="M205" s="116">
        <f>IF('(2)'!$T150&lt;&gt;0,'(2)'!$T150,"")</f>
        <v>6</v>
      </c>
      <c r="N205" s="116" t="str">
        <f>IF('(3)'!$T150&lt;&gt;0,'(3)'!$T150,"")</f>
        <v/>
      </c>
      <c r="O205" s="116" t="str">
        <f>IF('(4)'!$T150&lt;&gt;0,'(4)'!$T150,"")</f>
        <v/>
      </c>
      <c r="P205" s="116" t="str">
        <f>IF('(5)'!$T150&lt;&gt;0,'(5)'!$T150,"")</f>
        <v/>
      </c>
      <c r="Q205" s="116" t="str">
        <f>IF('(6)'!$T150&lt;&gt;0,'(6)'!$T150,"")</f>
        <v/>
      </c>
      <c r="R205" s="116" t="str">
        <f>IF('(7)'!$T150&lt;&gt;0,'(7)'!$T150,"")</f>
        <v/>
      </c>
      <c r="S205" s="116" t="str">
        <f>IF('(8)'!$T150&lt;&gt;0,'(8)'!$T150,"")</f>
        <v/>
      </c>
      <c r="T205" s="116" t="str">
        <f>IF('(9)'!$T150&lt;&gt;0,'(9)'!$T150,"")</f>
        <v/>
      </c>
      <c r="U205" s="116" t="str">
        <f>IF('(10)'!$T150&lt;&gt;0,'(10)'!$T150,"")</f>
        <v/>
      </c>
      <c r="V205" s="116" t="str">
        <f>IF('(11)'!$T150&lt;&gt;0,'(11)'!$T150,"")</f>
        <v/>
      </c>
      <c r="W205" s="116" t="str">
        <f>IF('(12)'!$T150&lt;&gt;0,'(12)'!$T150,"")</f>
        <v/>
      </c>
      <c r="X205" s="116" t="str">
        <f>IF('(13)'!$T150&lt;&gt;0,'(13)'!$T150,"")</f>
        <v/>
      </c>
      <c r="Y205" s="116" t="str">
        <f>IF('(14)'!$T150&lt;&gt;0,'(14)'!$T150,"")</f>
        <v/>
      </c>
      <c r="Z205" s="116" t="str">
        <f>IF('(15)'!$T150&lt;&gt;0,'(15)'!$T150,"")</f>
        <v/>
      </c>
      <c r="AA205" s="116" t="str">
        <f>IF('(16)'!$T150&lt;&gt;0,'(16)'!$T150,"")</f>
        <v/>
      </c>
      <c r="AB205" s="116" t="str">
        <f>IF('(17)'!$T150&lt;&gt;0,'(17)'!$T150,"")</f>
        <v/>
      </c>
      <c r="AC205" s="116" t="str">
        <f>IF('(18)'!$T150&lt;&gt;0,'(18)'!$T150,"")</f>
        <v/>
      </c>
      <c r="AD205" s="116" t="str">
        <f>IF('(19)'!$T150&lt;&gt;0,'(19)'!$T150,"")</f>
        <v/>
      </c>
      <c r="AE205" s="116" t="str">
        <f>IF('(20)'!$T150&lt;&gt;0,'(20)'!$T150,"")</f>
        <v/>
      </c>
      <c r="AG205" s="1">
        <f>IF(SUM(L205:AE205)=0,"",AVERAGEIF(L205:AE205,"&gt;0"))</f>
        <v>6</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t="e">
        <f>(AG207/60)*10</f>
        <v>#VALUE!</v>
      </c>
      <c r="B207" s="756" t="e">
        <f>REPT("|",AG207*14)</f>
        <v>#VALUE!</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t="e">
        <f t="shared" si="38"/>
        <v>#N/A</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t="str">
        <f>IF(SUM(AG209:AG214)&gt;0,AVERAGEIF(AG209:AG214, "&lt;&gt;0"),"")</f>
        <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IF('(1)'!$T154&lt;&gt;0,'(1)'!$T154,"")</f>
        <v/>
      </c>
      <c r="M209" s="116" t="str">
        <f>IF('(2)'!$T154&lt;&gt;0,'(2)'!$T154,"")</f>
        <v/>
      </c>
      <c r="N209" s="116" t="str">
        <f>IF('(3)'!$T154&lt;&gt;0,'(3)'!$T154,"")</f>
        <v/>
      </c>
      <c r="O209" s="116" t="str">
        <f>IF('(4)'!$T154&lt;&gt;0,'(4)'!$T154,"")</f>
        <v/>
      </c>
      <c r="P209" s="116" t="str">
        <f>IF('(5)'!$T154&lt;&gt;0,'(5)'!$T154,"")</f>
        <v/>
      </c>
      <c r="Q209" s="116" t="str">
        <f>IF('(6)'!$T154&lt;&gt;0,'(6)'!$T154,"")</f>
        <v/>
      </c>
      <c r="R209" s="116" t="str">
        <f>IF('(7)'!$T154&lt;&gt;0,'(7)'!$T154,"")</f>
        <v/>
      </c>
      <c r="S209" s="116" t="str">
        <f>IF('(8)'!$T154&lt;&gt;0,'(8)'!$T154,"")</f>
        <v/>
      </c>
      <c r="T209" s="116" t="str">
        <f>IF('(9)'!$T154&lt;&gt;0,'(9)'!$T154,"")</f>
        <v/>
      </c>
      <c r="U209" s="116" t="str">
        <f>IF('(10)'!$T154&lt;&gt;0,'(10)'!$T154,"")</f>
        <v/>
      </c>
      <c r="V209" s="116" t="str">
        <f>IF('(11)'!$T154&lt;&gt;0,'(11)'!$T154,"")</f>
        <v/>
      </c>
      <c r="W209" s="116" t="str">
        <f>IF('(12)'!$T154&lt;&gt;0,'(12)'!$T154,"")</f>
        <v/>
      </c>
      <c r="X209" s="116" t="str">
        <f>IF('(13)'!$T154&lt;&gt;0,'(13)'!$T154,"")</f>
        <v/>
      </c>
      <c r="Y209" s="116" t="str">
        <f>IF('(14)'!$T154&lt;&gt;0,'(14)'!$T154,"")</f>
        <v/>
      </c>
      <c r="Z209" s="116" t="str">
        <f>IF('(15)'!$T154&lt;&gt;0,'(15)'!$T154,"")</f>
        <v/>
      </c>
      <c r="AA209" s="116" t="str">
        <f>IF('(16)'!$T154&lt;&gt;0,'(16)'!$T154,"")</f>
        <v/>
      </c>
      <c r="AB209" s="116" t="str">
        <f>IF('(17)'!$T154&lt;&gt;0,'(17)'!$T154,"")</f>
        <v/>
      </c>
      <c r="AC209" s="116" t="str">
        <f>IF('(18)'!$T154&lt;&gt;0,'(18)'!$T154,"")</f>
        <v/>
      </c>
      <c r="AD209" s="116" t="str">
        <f>IF('(19)'!$T154&lt;&gt;0,'(19)'!$T154,"")</f>
        <v/>
      </c>
      <c r="AE209" s="116" t="str">
        <f>IF('(20)'!$T154&lt;&gt;0,'(20)'!$T154,"")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IF('(1)'!$T155&lt;&gt;0,'(1)'!$T155,"")</f>
        <v/>
      </c>
      <c r="M210" s="116" t="str">
        <f>IF('(2)'!$T155&lt;&gt;0,'(2)'!$T155,"")</f>
        <v/>
      </c>
      <c r="N210" s="116" t="str">
        <f>IF('(3)'!$T155&lt;&gt;0,'(3)'!$T155,"")</f>
        <v/>
      </c>
      <c r="O210" s="116" t="str">
        <f>IF('(4)'!$T155&lt;&gt;0,'(4)'!$T155,"")</f>
        <v/>
      </c>
      <c r="P210" s="116" t="str">
        <f>IF('(5)'!$T155&lt;&gt;0,'(5)'!$T155,"")</f>
        <v/>
      </c>
      <c r="Q210" s="116" t="str">
        <f>IF('(6)'!$T155&lt;&gt;0,'(6)'!$T155,"")</f>
        <v/>
      </c>
      <c r="R210" s="116" t="str">
        <f>IF('(7)'!$T155&lt;&gt;0,'(7)'!$T155,"")</f>
        <v/>
      </c>
      <c r="S210" s="116" t="str">
        <f>IF('(8)'!$T155&lt;&gt;0,'(8)'!$T155,"")</f>
        <v/>
      </c>
      <c r="T210" s="116" t="str">
        <f>IF('(9)'!$T155&lt;&gt;0,'(9)'!$T155,"")</f>
        <v/>
      </c>
      <c r="U210" s="116" t="str">
        <f>IF('(10)'!$T155&lt;&gt;0,'(10)'!$T155,"")</f>
        <v/>
      </c>
      <c r="V210" s="116" t="str">
        <f>IF('(11)'!$T155&lt;&gt;0,'(11)'!$T155,"")</f>
        <v/>
      </c>
      <c r="W210" s="116" t="str">
        <f>IF('(12)'!$T155&lt;&gt;0,'(12)'!$T155,"")</f>
        <v/>
      </c>
      <c r="X210" s="116" t="str">
        <f>IF('(13)'!$T155&lt;&gt;0,'(13)'!$T155,"")</f>
        <v/>
      </c>
      <c r="Y210" s="116" t="str">
        <f>IF('(14)'!$T155&lt;&gt;0,'(14)'!$T155,"")</f>
        <v/>
      </c>
      <c r="Z210" s="116" t="str">
        <f>IF('(15)'!$T155&lt;&gt;0,'(15)'!$T155,"")</f>
        <v/>
      </c>
      <c r="AA210" s="116" t="str">
        <f>IF('(16)'!$T155&lt;&gt;0,'(16)'!$T155,"")</f>
        <v/>
      </c>
      <c r="AB210" s="116" t="str">
        <f>IF('(17)'!$T155&lt;&gt;0,'(17)'!$T155,"")</f>
        <v/>
      </c>
      <c r="AC210" s="116" t="str">
        <f>IF('(18)'!$T155&lt;&gt;0,'(18)'!$T155,"")</f>
        <v/>
      </c>
      <c r="AD210" s="116" t="str">
        <f>IF('(19)'!$T155&lt;&gt;0,'(19)'!$T155,"")</f>
        <v/>
      </c>
      <c r="AE210" s="116" t="str">
        <f>IF('(20)'!$T155&lt;&gt;0,'(20)'!$T155,"")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IF('(1)'!$T156&lt;&gt;0,'(1)'!$T156,"")</f>
        <v/>
      </c>
      <c r="M211" s="116" t="str">
        <f>IF('(2)'!$T156&lt;&gt;0,'(2)'!$T156,"")</f>
        <v/>
      </c>
      <c r="N211" s="116" t="str">
        <f>IF('(3)'!$T156&lt;&gt;0,'(3)'!$T156,"")</f>
        <v/>
      </c>
      <c r="O211" s="116" t="str">
        <f>IF('(4)'!$T156&lt;&gt;0,'(4)'!$T156,"")</f>
        <v/>
      </c>
      <c r="P211" s="116" t="str">
        <f>IF('(5)'!$T156&lt;&gt;0,'(5)'!$T156,"")</f>
        <v/>
      </c>
      <c r="Q211" s="116" t="str">
        <f>IF('(6)'!$T156&lt;&gt;0,'(6)'!$T156,"")</f>
        <v/>
      </c>
      <c r="R211" s="116" t="str">
        <f>IF('(7)'!$T156&lt;&gt;0,'(7)'!$T156,"")</f>
        <v/>
      </c>
      <c r="S211" s="116" t="str">
        <f>IF('(8)'!$T156&lt;&gt;0,'(8)'!$T156,"")</f>
        <v/>
      </c>
      <c r="T211" s="116" t="str">
        <f>IF('(9)'!$T156&lt;&gt;0,'(9)'!$T156,"")</f>
        <v/>
      </c>
      <c r="U211" s="116" t="str">
        <f>IF('(10)'!$T156&lt;&gt;0,'(10)'!$T156,"")</f>
        <v/>
      </c>
      <c r="V211" s="116" t="str">
        <f>IF('(11)'!$T156&lt;&gt;0,'(11)'!$T156,"")</f>
        <v/>
      </c>
      <c r="W211" s="116" t="str">
        <f>IF('(12)'!$T156&lt;&gt;0,'(12)'!$T156,"")</f>
        <v/>
      </c>
      <c r="X211" s="116" t="str">
        <f>IF('(13)'!$T156&lt;&gt;0,'(13)'!$T156,"")</f>
        <v/>
      </c>
      <c r="Y211" s="116" t="str">
        <f>IF('(14)'!$T156&lt;&gt;0,'(14)'!$T156,"")</f>
        <v/>
      </c>
      <c r="Z211" s="116" t="str">
        <f>IF('(15)'!$T156&lt;&gt;0,'(15)'!$T156,"")</f>
        <v/>
      </c>
      <c r="AA211" s="116" t="str">
        <f>IF('(16)'!$T156&lt;&gt;0,'(16)'!$T156,"")</f>
        <v/>
      </c>
      <c r="AB211" s="116" t="str">
        <f>IF('(17)'!$T156&lt;&gt;0,'(17)'!$T156,"")</f>
        <v/>
      </c>
      <c r="AC211" s="116" t="str">
        <f>IF('(18)'!$T156&lt;&gt;0,'(18)'!$T156,"")</f>
        <v/>
      </c>
      <c r="AD211" s="116" t="str">
        <f>IF('(19)'!$T156&lt;&gt;0,'(19)'!$T156,"")</f>
        <v/>
      </c>
      <c r="AE211" s="116" t="str">
        <f>IF('(20)'!$T156&lt;&gt;0,'(20)'!$T156,"")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IF('(1)'!$T157&lt;&gt;0,'(1)'!$T157,"")</f>
        <v/>
      </c>
      <c r="M212" s="116" t="str">
        <f>IF('(2)'!$T157&lt;&gt;0,'(2)'!$T157,"")</f>
        <v/>
      </c>
      <c r="N212" s="116" t="str">
        <f>IF('(3)'!$T157&lt;&gt;0,'(3)'!$T157,"")</f>
        <v/>
      </c>
      <c r="O212" s="116" t="str">
        <f>IF('(4)'!$T157&lt;&gt;0,'(4)'!$T157,"")</f>
        <v/>
      </c>
      <c r="P212" s="116" t="str">
        <f>IF('(5)'!$T157&lt;&gt;0,'(5)'!$T157,"")</f>
        <v/>
      </c>
      <c r="Q212" s="116" t="str">
        <f>IF('(6)'!$T157&lt;&gt;0,'(6)'!$T157,"")</f>
        <v/>
      </c>
      <c r="R212" s="116" t="str">
        <f>IF('(7)'!$T157&lt;&gt;0,'(7)'!$T157,"")</f>
        <v/>
      </c>
      <c r="S212" s="116" t="str">
        <f>IF('(8)'!$T157&lt;&gt;0,'(8)'!$T157,"")</f>
        <v/>
      </c>
      <c r="T212" s="116" t="str">
        <f>IF('(9)'!$T157&lt;&gt;0,'(9)'!$T157,"")</f>
        <v/>
      </c>
      <c r="U212" s="116" t="str">
        <f>IF('(10)'!$T157&lt;&gt;0,'(10)'!$T157,"")</f>
        <v/>
      </c>
      <c r="V212" s="116" t="str">
        <f>IF('(11)'!$T157&lt;&gt;0,'(11)'!$T157,"")</f>
        <v/>
      </c>
      <c r="W212" s="116" t="str">
        <f>IF('(12)'!$T157&lt;&gt;0,'(12)'!$T157,"")</f>
        <v/>
      </c>
      <c r="X212" s="116" t="str">
        <f>IF('(13)'!$T157&lt;&gt;0,'(13)'!$T157,"")</f>
        <v/>
      </c>
      <c r="Y212" s="116" t="str">
        <f>IF('(14)'!$T157&lt;&gt;0,'(14)'!$T157,"")</f>
        <v/>
      </c>
      <c r="Z212" s="116" t="str">
        <f>IF('(15)'!$T157&lt;&gt;0,'(15)'!$T157,"")</f>
        <v/>
      </c>
      <c r="AA212" s="116" t="str">
        <f>IF('(16)'!$T157&lt;&gt;0,'(16)'!$T157,"")</f>
        <v/>
      </c>
      <c r="AB212" s="116" t="str">
        <f>IF('(17)'!$T157&lt;&gt;0,'(17)'!$T157,"")</f>
        <v/>
      </c>
      <c r="AC212" s="116" t="str">
        <f>IF('(18)'!$T157&lt;&gt;0,'(18)'!$T157,"")</f>
        <v/>
      </c>
      <c r="AD212" s="116" t="str">
        <f>IF('(19)'!$T157&lt;&gt;0,'(19)'!$T157,"")</f>
        <v/>
      </c>
      <c r="AE212" s="116" t="str">
        <f>IF('(20)'!$T157&lt;&gt;0,'(20)'!$T157,"")</f>
        <v/>
      </c>
      <c r="AG212" s="1" t="str">
        <f t="shared" si="40"/>
        <v/>
      </c>
      <c r="AH212" s="1"/>
    </row>
    <row r="213" spans="1:34" ht="16.5">
      <c r="A213" s="1"/>
      <c r="B213" s="26" t="e">
        <f t="shared" si="37"/>
        <v>#VALUE!</v>
      </c>
      <c r="C213" s="789" t="e">
        <f t="shared" si="39"/>
        <v>#VALUE!</v>
      </c>
      <c r="D213" s="790"/>
      <c r="F213" s="8" t="s">
        <v>193</v>
      </c>
      <c r="G213" s="13" t="s">
        <v>341</v>
      </c>
      <c r="H213" s="11"/>
      <c r="I213" s="11"/>
      <c r="J213" s="11"/>
      <c r="K213" s="29" t="s">
        <v>71</v>
      </c>
      <c r="L213" s="116" t="str">
        <f>IF('(1)'!$T158&lt;&gt;0,'(1)'!$T158,"")</f>
        <v/>
      </c>
      <c r="M213" s="116" t="str">
        <f>IF('(2)'!$T158&lt;&gt;0,'(2)'!$T158,"")</f>
        <v/>
      </c>
      <c r="N213" s="116" t="str">
        <f>IF('(3)'!$T158&lt;&gt;0,'(3)'!$T158,"")</f>
        <v/>
      </c>
      <c r="O213" s="116" t="str">
        <f>IF('(4)'!$T158&lt;&gt;0,'(4)'!$T158,"")</f>
        <v/>
      </c>
      <c r="P213" s="116" t="str">
        <f>IF('(5)'!$T158&lt;&gt;0,'(5)'!$T158,"")</f>
        <v/>
      </c>
      <c r="Q213" s="116" t="str">
        <f>IF('(6)'!$T158&lt;&gt;0,'(6)'!$T158,"")</f>
        <v/>
      </c>
      <c r="R213" s="116" t="str">
        <f>IF('(7)'!$T158&lt;&gt;0,'(7)'!$T158,"")</f>
        <v/>
      </c>
      <c r="S213" s="116" t="str">
        <f>IF('(8)'!$T158&lt;&gt;0,'(8)'!$T158,"")</f>
        <v/>
      </c>
      <c r="T213" s="116" t="str">
        <f>IF('(9)'!$T158&lt;&gt;0,'(9)'!$T158,"")</f>
        <v/>
      </c>
      <c r="U213" s="116" t="str">
        <f>IF('(10)'!$T158&lt;&gt;0,'(10)'!$T158,"")</f>
        <v/>
      </c>
      <c r="V213" s="116" t="str">
        <f>IF('(11)'!$T158&lt;&gt;0,'(11)'!$T158,"")</f>
        <v/>
      </c>
      <c r="W213" s="116" t="str">
        <f>IF('(12)'!$T158&lt;&gt;0,'(12)'!$T158,"")</f>
        <v/>
      </c>
      <c r="X213" s="116" t="str">
        <f>IF('(13)'!$T158&lt;&gt;0,'(13)'!$T158,"")</f>
        <v/>
      </c>
      <c r="Y213" s="116" t="str">
        <f>IF('(14)'!$T158&lt;&gt;0,'(14)'!$T158,"")</f>
        <v/>
      </c>
      <c r="Z213" s="116" t="str">
        <f>IF('(15)'!$T158&lt;&gt;0,'(15)'!$T158,"")</f>
        <v/>
      </c>
      <c r="AA213" s="116" t="str">
        <f>IF('(16)'!$T158&lt;&gt;0,'(16)'!$T158,"")</f>
        <v/>
      </c>
      <c r="AB213" s="116" t="str">
        <f>IF('(17)'!$T158&lt;&gt;0,'(17)'!$T158,"")</f>
        <v/>
      </c>
      <c r="AC213" s="116" t="str">
        <f>IF('(18)'!$T158&lt;&gt;0,'(18)'!$T158,"")</f>
        <v/>
      </c>
      <c r="AD213" s="116" t="str">
        <f>IF('(19)'!$T158&lt;&gt;0,'(19)'!$T158,"")</f>
        <v/>
      </c>
      <c r="AE213" s="116" t="str">
        <f>IF('(20)'!$T158&lt;&gt;0,'(20)'!$T158,"")</f>
        <v/>
      </c>
      <c r="AG213" s="1" t="str">
        <f t="shared" si="40"/>
        <v/>
      </c>
      <c r="AH213" s="1"/>
    </row>
    <row r="214" spans="1:34" ht="16.5">
      <c r="A214" s="1"/>
      <c r="B214" s="26" t="e">
        <f t="shared" si="37"/>
        <v>#VALUE!</v>
      </c>
      <c r="C214" s="789" t="e">
        <f t="shared" si="39"/>
        <v>#VALUE!</v>
      </c>
      <c r="D214" s="790"/>
      <c r="F214" s="8" t="s">
        <v>194</v>
      </c>
      <c r="G214" s="13" t="s">
        <v>342</v>
      </c>
      <c r="H214" s="11"/>
      <c r="I214" s="11"/>
      <c r="J214" s="11"/>
      <c r="K214" s="29" t="s">
        <v>72</v>
      </c>
      <c r="L214" s="116" t="str">
        <f>IF('(1)'!$T159&lt;&gt;0,'(1)'!$T159,"")</f>
        <v/>
      </c>
      <c r="M214" s="116" t="str">
        <f>IF('(2)'!$T159&lt;&gt;0,'(2)'!$T159,"")</f>
        <v/>
      </c>
      <c r="N214" s="116" t="str">
        <f>IF('(3)'!$T159&lt;&gt;0,'(3)'!$T159,"")</f>
        <v/>
      </c>
      <c r="O214" s="116" t="str">
        <f>IF('(4)'!$T159&lt;&gt;0,'(4)'!$T159,"")</f>
        <v/>
      </c>
      <c r="P214" s="116" t="str">
        <f>IF('(5)'!$T159&lt;&gt;0,'(5)'!$T159,"")</f>
        <v/>
      </c>
      <c r="Q214" s="116" t="str">
        <f>IF('(6)'!$T159&lt;&gt;0,'(6)'!$T159,"")</f>
        <v/>
      </c>
      <c r="R214" s="116" t="str">
        <f>IF('(7)'!$T159&lt;&gt;0,'(7)'!$T159,"")</f>
        <v/>
      </c>
      <c r="S214" s="116" t="str">
        <f>IF('(8)'!$T159&lt;&gt;0,'(8)'!$T159,"")</f>
        <v/>
      </c>
      <c r="T214" s="116" t="str">
        <f>IF('(9)'!$T159&lt;&gt;0,'(9)'!$T159,"")</f>
        <v/>
      </c>
      <c r="U214" s="116" t="str">
        <f>IF('(10)'!$T159&lt;&gt;0,'(10)'!$T159,"")</f>
        <v/>
      </c>
      <c r="V214" s="116" t="str">
        <f>IF('(11)'!$T159&lt;&gt;0,'(11)'!$T159,"")</f>
        <v/>
      </c>
      <c r="W214" s="116" t="str">
        <f>IF('(12)'!$T159&lt;&gt;0,'(12)'!$T159,"")</f>
        <v/>
      </c>
      <c r="X214" s="116" t="str">
        <f>IF('(13)'!$T159&lt;&gt;0,'(13)'!$T159,"")</f>
        <v/>
      </c>
      <c r="Y214" s="116" t="str">
        <f>IF('(14)'!$T159&lt;&gt;0,'(14)'!$T159,"")</f>
        <v/>
      </c>
      <c r="Z214" s="116" t="str">
        <f>IF('(15)'!$T159&lt;&gt;0,'(15)'!$T159,"")</f>
        <v/>
      </c>
      <c r="AA214" s="116" t="str">
        <f>IF('(16)'!$T159&lt;&gt;0,'(16)'!$T159,"")</f>
        <v/>
      </c>
      <c r="AB214" s="116" t="str">
        <f>IF('(17)'!$T159&lt;&gt;0,'(17)'!$T159,"")</f>
        <v/>
      </c>
      <c r="AC214" s="116" t="str">
        <f>IF('(18)'!$T159&lt;&gt;0,'(18)'!$T159,"")</f>
        <v/>
      </c>
      <c r="AD214" s="116" t="str">
        <f>IF('(19)'!$T159&lt;&gt;0,'(19)'!$T159,"")</f>
        <v/>
      </c>
      <c r="AE214" s="116" t="str">
        <f>IF('(20)'!$T159&lt;&gt;0,'(20)'!$T159,"")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0.5625</v>
      </c>
      <c r="B216" s="756" t="str">
        <f>REPT("|",AG216*14)</f>
        <v>|||||||||||||||||||||||||||||||||||||||||||||||</v>
      </c>
      <c r="C216" s="784"/>
      <c r="D216" s="9" t="s">
        <v>195</v>
      </c>
      <c r="F216" s="75" t="s">
        <v>196</v>
      </c>
      <c r="G216" s="11"/>
      <c r="H216" s="11"/>
      <c r="I216" s="11"/>
      <c r="J216" s="11"/>
      <c r="K216" s="29"/>
      <c r="L216" s="183">
        <f>IF(SUM(L218:L222)&gt;0,AVERAGEIF(L218:L222, "&lt;&gt;0"),NA())</f>
        <v>3.6666666666666665</v>
      </c>
      <c r="M216" s="183">
        <f t="shared" ref="M216:AE216" si="41">IF(SUM(M218:M222)&gt;0,AVERAGEIF(M218:M222, "&lt;&gt;0"),NA())</f>
        <v>3</v>
      </c>
      <c r="N216" s="183" t="e">
        <f t="shared" si="41"/>
        <v>#N/A</v>
      </c>
      <c r="O216" s="183" t="e">
        <f t="shared" si="41"/>
        <v>#N/A</v>
      </c>
      <c r="P216" s="183" t="e">
        <f t="shared" si="41"/>
        <v>#N/A</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3.375</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IF('(1)'!$T165&lt;&gt;0,'(1)'!$T165,"")</f>
        <v/>
      </c>
      <c r="M218" s="116" t="str">
        <f>IF('(2)'!$T165&lt;&gt;0,'(2)'!$T165,"")</f>
        <v/>
      </c>
      <c r="N218" s="116" t="str">
        <f>IF('(3)'!$T165&lt;&gt;0,'(3)'!$T165,"")</f>
        <v/>
      </c>
      <c r="O218" s="116" t="str">
        <f>IF('(4)'!$T165&lt;&gt;0,'(4)'!$T165,"")</f>
        <v/>
      </c>
      <c r="P218" s="116" t="str">
        <f>IF('(5)'!$T165&lt;&gt;0,'(5)'!$T165,"")</f>
        <v/>
      </c>
      <c r="Q218" s="116" t="str">
        <f>IF('(6)'!$T165&lt;&gt;0,'(6)'!$T165,"")</f>
        <v/>
      </c>
      <c r="R218" s="116" t="str">
        <f>IF('(7)'!$T165&lt;&gt;0,'(7)'!$T165,"")</f>
        <v/>
      </c>
      <c r="S218" s="116" t="str">
        <f>IF('(8)'!$T165&lt;&gt;0,'(8)'!$T165,"")</f>
        <v/>
      </c>
      <c r="T218" s="116" t="str">
        <f>IF('(9)'!$T165&lt;&gt;0,'(9)'!$T165,"")</f>
        <v/>
      </c>
      <c r="U218" s="116" t="str">
        <f>IF('(10)'!$T165&lt;&gt;0,'(10)'!$T165,"")</f>
        <v/>
      </c>
      <c r="V218" s="116" t="str">
        <f>IF('(11)'!$T165&lt;&gt;0,'(11)'!$T165,"")</f>
        <v/>
      </c>
      <c r="W218" s="116" t="str">
        <f>IF('(12)'!$T165&lt;&gt;0,'(12)'!$T165,"")</f>
        <v/>
      </c>
      <c r="X218" s="116" t="str">
        <f>IF('(13)'!$T165&lt;&gt;0,'(13)'!$T165,"")</f>
        <v/>
      </c>
      <c r="Y218" s="116" t="str">
        <f>IF('(14)'!$T165&lt;&gt;0,'(14)'!$T165,"")</f>
        <v/>
      </c>
      <c r="Z218" s="116" t="str">
        <f>IF('(15)'!$T165&lt;&gt;0,'(15)'!$T165,"")</f>
        <v/>
      </c>
      <c r="AA218" s="116" t="str">
        <f>IF('(16)'!$T165&lt;&gt;0,'(16)'!$T165,"")</f>
        <v/>
      </c>
      <c r="AB218" s="116" t="str">
        <f>IF('(17)'!$T165&lt;&gt;0,'(17)'!$T165,"")</f>
        <v/>
      </c>
      <c r="AC218" s="116" t="str">
        <f>IF('(18)'!$T165&lt;&gt;0,'(18)'!$T165,"")</f>
        <v/>
      </c>
      <c r="AD218" s="116" t="str">
        <f>IF('(19)'!$T165&lt;&gt;0,'(19)'!$T165,"")</f>
        <v/>
      </c>
      <c r="AE218" s="116" t="str">
        <f>IF('(20)'!$T165&lt;&gt;0,'(20)'!$T165,"")</f>
        <v/>
      </c>
      <c r="AG218" s="1" t="str">
        <f>IF(SUM(L218:AE218)=0,"",AVERAGEIF(L218:AE218,"&gt;0"))</f>
        <v/>
      </c>
      <c r="AH218" s="1"/>
    </row>
    <row r="219" spans="1:34" ht="16.5">
      <c r="A219" s="1"/>
      <c r="B219" s="26">
        <f t="shared" si="37"/>
        <v>0.66666666666666663</v>
      </c>
      <c r="C219" s="789" t="str">
        <f>REPT("|",AG219*14)</f>
        <v>||||||||||||||||||||||||||||||||||||||||||||||||||||||||</v>
      </c>
      <c r="D219" s="790"/>
      <c r="F219" s="8" t="s">
        <v>198</v>
      </c>
      <c r="G219" s="13" t="s">
        <v>344</v>
      </c>
      <c r="H219" s="11"/>
      <c r="I219" s="11"/>
      <c r="J219" s="11"/>
      <c r="K219" s="29" t="s">
        <v>74</v>
      </c>
      <c r="L219" s="116">
        <f>IF('(1)'!$T166&lt;&gt;0,'(1)'!$T166,"")</f>
        <v>4</v>
      </c>
      <c r="M219" s="116" t="str">
        <f>IF('(2)'!$T166&lt;&gt;0,'(2)'!$T166,"")</f>
        <v/>
      </c>
      <c r="N219" s="116" t="str">
        <f>IF('(3)'!$T166&lt;&gt;0,'(3)'!$T166,"")</f>
        <v/>
      </c>
      <c r="O219" s="116" t="str">
        <f>IF('(4)'!$T166&lt;&gt;0,'(4)'!$T166,"")</f>
        <v/>
      </c>
      <c r="P219" s="116" t="str">
        <f>IF('(5)'!$T166&lt;&gt;0,'(5)'!$T166,"")</f>
        <v/>
      </c>
      <c r="Q219" s="116" t="str">
        <f>IF('(6)'!$T166&lt;&gt;0,'(6)'!$T166,"")</f>
        <v/>
      </c>
      <c r="R219" s="116" t="str">
        <f>IF('(7)'!$T166&lt;&gt;0,'(7)'!$T166,"")</f>
        <v/>
      </c>
      <c r="S219" s="116" t="str">
        <f>IF('(8)'!$T166&lt;&gt;0,'(8)'!$T166,"")</f>
        <v/>
      </c>
      <c r="T219" s="116" t="str">
        <f>IF('(9)'!$T166&lt;&gt;0,'(9)'!$T166,"")</f>
        <v/>
      </c>
      <c r="U219" s="116" t="str">
        <f>IF('(10)'!$T166&lt;&gt;0,'(10)'!$T166,"")</f>
        <v/>
      </c>
      <c r="V219" s="116" t="str">
        <f>IF('(11)'!$T166&lt;&gt;0,'(11)'!$T166,"")</f>
        <v/>
      </c>
      <c r="W219" s="116" t="str">
        <f>IF('(12)'!$T166&lt;&gt;0,'(12)'!$T166,"")</f>
        <v/>
      </c>
      <c r="X219" s="116" t="str">
        <f>IF('(13)'!$T166&lt;&gt;0,'(13)'!$T166,"")</f>
        <v/>
      </c>
      <c r="Y219" s="116" t="str">
        <f>IF('(14)'!$T166&lt;&gt;0,'(14)'!$T166,"")</f>
        <v/>
      </c>
      <c r="Z219" s="116" t="str">
        <f>IF('(15)'!$T166&lt;&gt;0,'(15)'!$T166,"")</f>
        <v/>
      </c>
      <c r="AA219" s="116" t="str">
        <f>IF('(16)'!$T166&lt;&gt;0,'(16)'!$T166,"")</f>
        <v/>
      </c>
      <c r="AB219" s="116" t="str">
        <f>IF('(17)'!$T166&lt;&gt;0,'(17)'!$T166,"")</f>
        <v/>
      </c>
      <c r="AC219" s="116" t="str">
        <f>IF('(18)'!$T166&lt;&gt;0,'(18)'!$T166,"")</f>
        <v/>
      </c>
      <c r="AD219" s="116" t="str">
        <f>IF('(19)'!$T166&lt;&gt;0,'(19)'!$T166,"")</f>
        <v/>
      </c>
      <c r="AE219" s="116" t="str">
        <f>IF('(20)'!$T166&lt;&gt;0,'(20)'!$T166,"")</f>
        <v/>
      </c>
      <c r="AG219" s="1">
        <f>IF(SUM(L219:AE219)=0,"",AVERAGEIF(L219:AE219,"&gt;0"))</f>
        <v>4</v>
      </c>
      <c r="AH219" s="1"/>
    </row>
    <row r="220" spans="1:34" ht="16.5">
      <c r="A220" s="1"/>
      <c r="B220" s="26">
        <f t="shared" si="37"/>
        <v>0.5</v>
      </c>
      <c r="C220" s="789" t="str">
        <f>REPT("|",AG220*14)</f>
        <v>||||||||||||||||||||||||||||||||||||||||||</v>
      </c>
      <c r="D220" s="790"/>
      <c r="F220" s="8" t="s">
        <v>199</v>
      </c>
      <c r="G220" s="13" t="s">
        <v>345</v>
      </c>
      <c r="H220" s="11"/>
      <c r="I220" s="11"/>
      <c r="J220" s="11"/>
      <c r="K220" s="29" t="s">
        <v>75</v>
      </c>
      <c r="L220" s="116">
        <f>IF('(1)'!$T167&lt;&gt;0,'(1)'!$T167,"")</f>
        <v>3</v>
      </c>
      <c r="M220" s="116" t="str">
        <f>IF('(2)'!$T167&lt;&gt;0,'(2)'!$T167,"")</f>
        <v/>
      </c>
      <c r="N220" s="116" t="str">
        <f>IF('(3)'!$T167&lt;&gt;0,'(3)'!$T167,"")</f>
        <v/>
      </c>
      <c r="O220" s="116" t="str">
        <f>IF('(4)'!$T167&lt;&gt;0,'(4)'!$T167,"")</f>
        <v/>
      </c>
      <c r="P220" s="116" t="str">
        <f>IF('(5)'!$T167&lt;&gt;0,'(5)'!$T167,"")</f>
        <v/>
      </c>
      <c r="Q220" s="116" t="str">
        <f>IF('(6)'!$T167&lt;&gt;0,'(6)'!$T167,"")</f>
        <v/>
      </c>
      <c r="R220" s="116" t="str">
        <f>IF('(7)'!$T167&lt;&gt;0,'(7)'!$T167,"")</f>
        <v/>
      </c>
      <c r="S220" s="116" t="str">
        <f>IF('(8)'!$T167&lt;&gt;0,'(8)'!$T167,"")</f>
        <v/>
      </c>
      <c r="T220" s="116" t="str">
        <f>IF('(9)'!$T167&lt;&gt;0,'(9)'!$T167,"")</f>
        <v/>
      </c>
      <c r="U220" s="116" t="str">
        <f>IF('(10)'!$T167&lt;&gt;0,'(10)'!$T167,"")</f>
        <v/>
      </c>
      <c r="V220" s="116" t="str">
        <f>IF('(11)'!$T167&lt;&gt;0,'(11)'!$T167,"")</f>
        <v/>
      </c>
      <c r="W220" s="116" t="str">
        <f>IF('(12)'!$T167&lt;&gt;0,'(12)'!$T167,"")</f>
        <v/>
      </c>
      <c r="X220" s="116" t="str">
        <f>IF('(13)'!$T167&lt;&gt;0,'(13)'!$T167,"")</f>
        <v/>
      </c>
      <c r="Y220" s="116" t="str">
        <f>IF('(14)'!$T167&lt;&gt;0,'(14)'!$T167,"")</f>
        <v/>
      </c>
      <c r="Z220" s="116" t="str">
        <f>IF('(15)'!$T167&lt;&gt;0,'(15)'!$T167,"")</f>
        <v/>
      </c>
      <c r="AA220" s="116" t="str">
        <f>IF('(16)'!$T167&lt;&gt;0,'(16)'!$T167,"")</f>
        <v/>
      </c>
      <c r="AB220" s="116" t="str">
        <f>IF('(17)'!$T167&lt;&gt;0,'(17)'!$T167,"")</f>
        <v/>
      </c>
      <c r="AC220" s="116" t="str">
        <f>IF('(18)'!$T167&lt;&gt;0,'(18)'!$T167,"")</f>
        <v/>
      </c>
      <c r="AD220" s="116" t="str">
        <f>IF('(19)'!$T167&lt;&gt;0,'(19)'!$T167,"")</f>
        <v/>
      </c>
      <c r="AE220" s="116" t="str">
        <f>IF('(20)'!$T167&lt;&gt;0,'(20)'!$T167,"")</f>
        <v/>
      </c>
      <c r="AG220" s="1">
        <f>IF(SUM(L220:AE220)=0,"",AVERAGEIF(L220:AE220,"&gt;0"))</f>
        <v>3</v>
      </c>
      <c r="AH220" s="1"/>
    </row>
    <row r="221" spans="1:34" ht="16.5">
      <c r="A221" s="1"/>
      <c r="B221" s="26">
        <f t="shared" si="37"/>
        <v>0.58333333333333337</v>
      </c>
      <c r="C221" s="789" t="str">
        <f>REPT("|",AG221*14)</f>
        <v>|||||||||||||||||||||||||||||||||||||||||||||||||</v>
      </c>
      <c r="D221" s="790"/>
      <c r="F221" s="8" t="s">
        <v>200</v>
      </c>
      <c r="G221" s="13" t="s">
        <v>346</v>
      </c>
      <c r="H221" s="11"/>
      <c r="I221" s="11"/>
      <c r="J221" s="11"/>
      <c r="K221" s="29"/>
      <c r="L221" s="116">
        <f>IF('(1)'!$T168&lt;&gt;0,'(1)'!$T168,"")</f>
        <v>4</v>
      </c>
      <c r="M221" s="116">
        <f>IF('(2)'!$T168&lt;&gt;0,'(2)'!$T168,"")</f>
        <v>3</v>
      </c>
      <c r="N221" s="116" t="str">
        <f>IF('(3)'!$T168&lt;&gt;0,'(3)'!$T168,"")</f>
        <v/>
      </c>
      <c r="O221" s="116" t="str">
        <f>IF('(4)'!$T168&lt;&gt;0,'(4)'!$T168,"")</f>
        <v/>
      </c>
      <c r="P221" s="116" t="str">
        <f>IF('(5)'!$T168&lt;&gt;0,'(5)'!$T168,"")</f>
        <v/>
      </c>
      <c r="Q221" s="116" t="str">
        <f>IF('(6)'!$T168&lt;&gt;0,'(6)'!$T168,"")</f>
        <v/>
      </c>
      <c r="R221" s="116" t="str">
        <f>IF('(7)'!$T168&lt;&gt;0,'(7)'!$T168,"")</f>
        <v/>
      </c>
      <c r="S221" s="116" t="str">
        <f>IF('(8)'!$T168&lt;&gt;0,'(8)'!$T168,"")</f>
        <v/>
      </c>
      <c r="T221" s="116" t="str">
        <f>IF('(9)'!$T168&lt;&gt;0,'(9)'!$T168,"")</f>
        <v/>
      </c>
      <c r="U221" s="116" t="str">
        <f>IF('(10)'!$T168&lt;&gt;0,'(10)'!$T168,"")</f>
        <v/>
      </c>
      <c r="V221" s="116" t="str">
        <f>IF('(11)'!$T168&lt;&gt;0,'(11)'!$T168,"")</f>
        <v/>
      </c>
      <c r="W221" s="116" t="str">
        <f>IF('(12)'!$T168&lt;&gt;0,'(12)'!$T168,"")</f>
        <v/>
      </c>
      <c r="X221" s="116" t="str">
        <f>IF('(13)'!$T168&lt;&gt;0,'(13)'!$T168,"")</f>
        <v/>
      </c>
      <c r="Y221" s="116" t="str">
        <f>IF('(14)'!$T168&lt;&gt;0,'(14)'!$T168,"")</f>
        <v/>
      </c>
      <c r="Z221" s="116" t="str">
        <f>IF('(15)'!$T168&lt;&gt;0,'(15)'!$T168,"")</f>
        <v/>
      </c>
      <c r="AA221" s="116" t="str">
        <f>IF('(16)'!$T168&lt;&gt;0,'(16)'!$T168,"")</f>
        <v/>
      </c>
      <c r="AB221" s="116" t="str">
        <f>IF('(17)'!$T168&lt;&gt;0,'(17)'!$T168,"")</f>
        <v/>
      </c>
      <c r="AC221" s="116" t="str">
        <f>IF('(18)'!$T168&lt;&gt;0,'(18)'!$T168,"")</f>
        <v/>
      </c>
      <c r="AD221" s="116" t="str">
        <f>IF('(19)'!$T168&lt;&gt;0,'(19)'!$T168,"")</f>
        <v/>
      </c>
      <c r="AE221" s="116" t="str">
        <f>IF('(20)'!$T168&lt;&gt;0,'(20)'!$T168,"")</f>
        <v/>
      </c>
      <c r="AG221" s="1">
        <f>IF(SUM(L221:AE221)=0,"",AVERAGEIF(L221:AE221,"&gt;0"))</f>
        <v>3.5</v>
      </c>
      <c r="AH221" s="1"/>
    </row>
    <row r="222" spans="1:34" ht="16.5">
      <c r="A222" s="1"/>
      <c r="B222" s="26">
        <f t="shared" si="37"/>
        <v>0.5</v>
      </c>
      <c r="C222" s="789" t="str">
        <f>REPT("|",AG222*14)</f>
        <v>||||||||||||||||||||||||||||||||||||||||||</v>
      </c>
      <c r="D222" s="790"/>
      <c r="F222" s="8" t="s">
        <v>201</v>
      </c>
      <c r="G222" s="13" t="s">
        <v>347</v>
      </c>
      <c r="H222" s="11"/>
      <c r="I222" s="11"/>
      <c r="J222" s="11"/>
      <c r="K222" s="29"/>
      <c r="L222" s="116" t="str">
        <f>IF('(1)'!$T169&lt;&gt;0,'(1)'!$T169,"")</f>
        <v/>
      </c>
      <c r="M222" s="116">
        <f>IF('(2)'!$T169&lt;&gt;0,'(2)'!$T169,"")</f>
        <v>3</v>
      </c>
      <c r="N222" s="116" t="str">
        <f>IF('(3)'!$T169&lt;&gt;0,'(3)'!$T169,"")</f>
        <v/>
      </c>
      <c r="O222" s="116" t="str">
        <f>IF('(4)'!$T169&lt;&gt;0,'(4)'!$T169,"")</f>
        <v/>
      </c>
      <c r="P222" s="116" t="str">
        <f>IF('(5)'!$T169&lt;&gt;0,'(5)'!$T169,"")</f>
        <v/>
      </c>
      <c r="Q222" s="116" t="str">
        <f>IF('(6)'!$T169&lt;&gt;0,'(6)'!$T169,"")</f>
        <v/>
      </c>
      <c r="R222" s="116" t="str">
        <f>IF('(7)'!$T169&lt;&gt;0,'(7)'!$T169,"")</f>
        <v/>
      </c>
      <c r="S222" s="116" t="str">
        <f>IF('(8)'!$T169&lt;&gt;0,'(8)'!$T169,"")</f>
        <v/>
      </c>
      <c r="T222" s="116" t="str">
        <f>IF('(9)'!$T169&lt;&gt;0,'(9)'!$T169,"")</f>
        <v/>
      </c>
      <c r="U222" s="116" t="str">
        <f>IF('(10)'!$T169&lt;&gt;0,'(10)'!$T169,"")</f>
        <v/>
      </c>
      <c r="V222" s="116" t="str">
        <f>IF('(11)'!$T169&lt;&gt;0,'(11)'!$T169,"")</f>
        <v/>
      </c>
      <c r="W222" s="116" t="str">
        <f>IF('(12)'!$T169&lt;&gt;0,'(12)'!$T169,"")</f>
        <v/>
      </c>
      <c r="X222" s="116" t="str">
        <f>IF('(13)'!$T169&lt;&gt;0,'(13)'!$T169,"")</f>
        <v/>
      </c>
      <c r="Y222" s="116" t="str">
        <f>IF('(14)'!$T169&lt;&gt;0,'(14)'!$T169,"")</f>
        <v/>
      </c>
      <c r="Z222" s="116" t="str">
        <f>IF('(15)'!$T169&lt;&gt;0,'(15)'!$T169,"")</f>
        <v/>
      </c>
      <c r="AA222" s="116" t="str">
        <f>IF('(16)'!$T169&lt;&gt;0,'(16)'!$T169,"")</f>
        <v/>
      </c>
      <c r="AB222" s="116" t="str">
        <f>IF('(17)'!$T169&lt;&gt;0,'(17)'!$T169,"")</f>
        <v/>
      </c>
      <c r="AC222" s="116" t="str">
        <f>IF('(18)'!$T169&lt;&gt;0,'(18)'!$T169,"")</f>
        <v/>
      </c>
      <c r="AD222" s="116" t="str">
        <f>IF('(19)'!$T169&lt;&gt;0,'(19)'!$T169,"")</f>
        <v/>
      </c>
      <c r="AE222" s="116" t="str">
        <f>IF('(20)'!$T169&lt;&gt;0,'(20)'!$T169,"")</f>
        <v/>
      </c>
      <c r="AG222" s="1">
        <f>IF(SUM(L222:AE222)=0,"",AVERAGEIF(L222:AE222,"&gt;0"))</f>
        <v>3</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t="e">
        <f>(AG224/60)*10</f>
        <v>#VALUE!</v>
      </c>
      <c r="B224" s="756" t="e">
        <f>REPT("|",AG224*14)</f>
        <v>#VALUE!</v>
      </c>
      <c r="C224" s="784"/>
      <c r="D224" s="9" t="s">
        <v>204</v>
      </c>
      <c r="F224" s="75" t="s">
        <v>205</v>
      </c>
      <c r="G224" s="11"/>
      <c r="H224" s="11"/>
      <c r="I224" s="11"/>
      <c r="J224" s="11"/>
      <c r="K224" s="29"/>
      <c r="L224" s="183" t="e">
        <f>IF(SUM(L226:L228)&gt;0,AVERAGEIF(L226:L228, "&lt;&gt;0"),NA())</f>
        <v>#N/A</v>
      </c>
      <c r="M224" s="183" t="e">
        <f t="shared" ref="M224:AE224" si="42">IF(SUM(M226:M228)&gt;0,AVERAGEIF(M226:M228, "&lt;&gt;0"),NA())</f>
        <v>#N/A</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t="str">
        <f>IF(SUM(AG226:AG228)&gt;0,AVERAGEIF(AG226:AG228, "&lt;&gt;0"),"")</f>
        <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IF('(1)'!$T173&lt;&gt;0,'(1)'!$T173,"")</f>
        <v/>
      </c>
      <c r="M226" s="116" t="str">
        <f>IF('(2)'!$T173&lt;&gt;0,'(2)'!$T173,"")</f>
        <v/>
      </c>
      <c r="N226" s="116" t="str">
        <f>IF('(3)'!$T173&lt;&gt;0,'(3)'!$T173,"")</f>
        <v/>
      </c>
      <c r="O226" s="116" t="str">
        <f>IF('(4)'!$T173&lt;&gt;0,'(4)'!$T173,"")</f>
        <v/>
      </c>
      <c r="P226" s="116" t="str">
        <f>IF('(5)'!$T173&lt;&gt;0,'(5)'!$T173,"")</f>
        <v/>
      </c>
      <c r="Q226" s="116" t="str">
        <f>IF('(6)'!$T173&lt;&gt;0,'(6)'!$T173,"")</f>
        <v/>
      </c>
      <c r="R226" s="116" t="str">
        <f>IF('(7)'!$T173&lt;&gt;0,'(7)'!$T173,"")</f>
        <v/>
      </c>
      <c r="S226" s="116" t="str">
        <f>IF('(8)'!$T173&lt;&gt;0,'(8)'!$T173,"")</f>
        <v/>
      </c>
      <c r="T226" s="116" t="str">
        <f>IF('(9)'!$T173&lt;&gt;0,'(9)'!$T173,"")</f>
        <v/>
      </c>
      <c r="U226" s="116" t="str">
        <f>IF('(10)'!$T173&lt;&gt;0,'(10)'!$T173,"")</f>
        <v/>
      </c>
      <c r="V226" s="116" t="str">
        <f>IF('(11)'!$T173&lt;&gt;0,'(11)'!$T173,"")</f>
        <v/>
      </c>
      <c r="W226" s="116" t="str">
        <f>IF('(12)'!$T173&lt;&gt;0,'(12)'!$T173,"")</f>
        <v/>
      </c>
      <c r="X226" s="116" t="str">
        <f>IF('(13)'!$T173&lt;&gt;0,'(13)'!$T173,"")</f>
        <v/>
      </c>
      <c r="Y226" s="116" t="str">
        <f>IF('(14)'!$T173&lt;&gt;0,'(14)'!$T173,"")</f>
        <v/>
      </c>
      <c r="Z226" s="116" t="str">
        <f>IF('(15)'!$T173&lt;&gt;0,'(15)'!$T173,"")</f>
        <v/>
      </c>
      <c r="AA226" s="116" t="str">
        <f>IF('(16)'!$T173&lt;&gt;0,'(16)'!$T173,"")</f>
        <v/>
      </c>
      <c r="AB226" s="116" t="str">
        <f>IF('(17)'!$T173&lt;&gt;0,'(17)'!$T173,"")</f>
        <v/>
      </c>
      <c r="AC226" s="116" t="str">
        <f>IF('(18)'!$T173&lt;&gt;0,'(18)'!$T173,"")</f>
        <v/>
      </c>
      <c r="AD226" s="116" t="str">
        <f>IF('(19)'!$T173&lt;&gt;0,'(19)'!$T173,"")</f>
        <v/>
      </c>
      <c r="AE226" s="116" t="str">
        <f>IF('(20)'!$T173&lt;&gt;0,'(20)'!$T173,"")</f>
        <v/>
      </c>
      <c r="AG226" s="1" t="str">
        <f>IF(SUM(L226:AE226)=0,"",AVERAGEIF(L226:AE226,"&gt;0"))</f>
        <v/>
      </c>
      <c r="AH226" s="1"/>
    </row>
    <row r="227" spans="1:34" ht="16.5">
      <c r="A227" s="1"/>
      <c r="B227" s="26" t="e">
        <f t="shared" si="37"/>
        <v>#VALUE!</v>
      </c>
      <c r="C227" s="789" t="e">
        <f>REPT("|",AG227*14)</f>
        <v>#VALUE!</v>
      </c>
      <c r="D227" s="790"/>
      <c r="F227" s="8" t="s">
        <v>207</v>
      </c>
      <c r="G227" s="13" t="s">
        <v>349</v>
      </c>
      <c r="H227" s="11"/>
      <c r="I227" s="11"/>
      <c r="J227" s="11"/>
      <c r="K227" s="29"/>
      <c r="L227" s="116" t="str">
        <f>IF('(1)'!$T174&lt;&gt;0,'(1)'!$T174,"")</f>
        <v/>
      </c>
      <c r="M227" s="116" t="str">
        <f>IF('(2)'!$T174&lt;&gt;0,'(2)'!$T174,"")</f>
        <v/>
      </c>
      <c r="N227" s="116" t="str">
        <f>IF('(3)'!$T174&lt;&gt;0,'(3)'!$T174,"")</f>
        <v/>
      </c>
      <c r="O227" s="116" t="str">
        <f>IF('(4)'!$T174&lt;&gt;0,'(4)'!$T174,"")</f>
        <v/>
      </c>
      <c r="P227" s="116" t="str">
        <f>IF('(5)'!$T174&lt;&gt;0,'(5)'!$T174,"")</f>
        <v/>
      </c>
      <c r="Q227" s="116" t="str">
        <f>IF('(6)'!$T174&lt;&gt;0,'(6)'!$T174,"")</f>
        <v/>
      </c>
      <c r="R227" s="116" t="str">
        <f>IF('(7)'!$T174&lt;&gt;0,'(7)'!$T174,"")</f>
        <v/>
      </c>
      <c r="S227" s="116" t="str">
        <f>IF('(8)'!$T174&lt;&gt;0,'(8)'!$T174,"")</f>
        <v/>
      </c>
      <c r="T227" s="116" t="str">
        <f>IF('(9)'!$T174&lt;&gt;0,'(9)'!$T174,"")</f>
        <v/>
      </c>
      <c r="U227" s="116" t="str">
        <f>IF('(10)'!$T174&lt;&gt;0,'(10)'!$T174,"")</f>
        <v/>
      </c>
      <c r="V227" s="116" t="str">
        <f>IF('(11)'!$T174&lt;&gt;0,'(11)'!$T174,"")</f>
        <v/>
      </c>
      <c r="W227" s="116" t="str">
        <f>IF('(12)'!$T174&lt;&gt;0,'(12)'!$T174,"")</f>
        <v/>
      </c>
      <c r="X227" s="116" t="str">
        <f>IF('(13)'!$T174&lt;&gt;0,'(13)'!$T174,"")</f>
        <v/>
      </c>
      <c r="Y227" s="116" t="str">
        <f>IF('(14)'!$T174&lt;&gt;0,'(14)'!$T174,"")</f>
        <v/>
      </c>
      <c r="Z227" s="116" t="str">
        <f>IF('(15)'!$T174&lt;&gt;0,'(15)'!$T174,"")</f>
        <v/>
      </c>
      <c r="AA227" s="116" t="str">
        <f>IF('(16)'!$T174&lt;&gt;0,'(16)'!$T174,"")</f>
        <v/>
      </c>
      <c r="AB227" s="116" t="str">
        <f>IF('(17)'!$T174&lt;&gt;0,'(17)'!$T174,"")</f>
        <v/>
      </c>
      <c r="AC227" s="116" t="str">
        <f>IF('(18)'!$T174&lt;&gt;0,'(18)'!$T174,"")</f>
        <v/>
      </c>
      <c r="AD227" s="116" t="str">
        <f>IF('(19)'!$T174&lt;&gt;0,'(19)'!$T174,"")</f>
        <v/>
      </c>
      <c r="AE227" s="116" t="str">
        <f>IF('(20)'!$T174&lt;&gt;0,'(20)'!$T174,"")</f>
        <v/>
      </c>
      <c r="AG227" s="1" t="str">
        <f>IF(SUM(L227:AE227)=0,"",AVERAGEIF(L227:AE227,"&gt;0"))</f>
        <v/>
      </c>
      <c r="AH227" s="1"/>
    </row>
    <row r="228" spans="1:34" ht="16.5">
      <c r="A228" s="1"/>
      <c r="B228" s="26" t="e">
        <f t="shared" si="37"/>
        <v>#VALUE!</v>
      </c>
      <c r="C228" s="789" t="e">
        <f>REPT("|",AG228*14)</f>
        <v>#VALUE!</v>
      </c>
      <c r="D228" s="790"/>
      <c r="F228" s="8" t="s">
        <v>208</v>
      </c>
      <c r="G228" s="13" t="s">
        <v>350</v>
      </c>
      <c r="H228" s="11"/>
      <c r="I228" s="11"/>
      <c r="J228" s="11"/>
      <c r="K228" s="29"/>
      <c r="L228" s="116" t="str">
        <f>IF('(1)'!$T175&lt;&gt;0,'(1)'!$T175,"")</f>
        <v/>
      </c>
      <c r="M228" s="116" t="str">
        <f>IF('(2)'!$T175&lt;&gt;0,'(2)'!$T175,"")</f>
        <v/>
      </c>
      <c r="N228" s="116" t="str">
        <f>IF('(3)'!$T175&lt;&gt;0,'(3)'!$T175,"")</f>
        <v/>
      </c>
      <c r="O228" s="116" t="str">
        <f>IF('(4)'!$T175&lt;&gt;0,'(4)'!$T175,"")</f>
        <v/>
      </c>
      <c r="P228" s="116" t="str">
        <f>IF('(5)'!$T175&lt;&gt;0,'(5)'!$T175,"")</f>
        <v/>
      </c>
      <c r="Q228" s="116" t="str">
        <f>IF('(6)'!$T175&lt;&gt;0,'(6)'!$T175,"")</f>
        <v/>
      </c>
      <c r="R228" s="116" t="str">
        <f>IF('(7)'!$T175&lt;&gt;0,'(7)'!$T175,"")</f>
        <v/>
      </c>
      <c r="S228" s="116" t="str">
        <f>IF('(8)'!$T175&lt;&gt;0,'(8)'!$T175,"")</f>
        <v/>
      </c>
      <c r="T228" s="116" t="str">
        <f>IF('(9)'!$T175&lt;&gt;0,'(9)'!$T175,"")</f>
        <v/>
      </c>
      <c r="U228" s="116" t="str">
        <f>IF('(10)'!$T175&lt;&gt;0,'(10)'!$T175,"")</f>
        <v/>
      </c>
      <c r="V228" s="116" t="str">
        <f>IF('(11)'!$T175&lt;&gt;0,'(11)'!$T175,"")</f>
        <v/>
      </c>
      <c r="W228" s="116" t="str">
        <f>IF('(12)'!$T175&lt;&gt;0,'(12)'!$T175,"")</f>
        <v/>
      </c>
      <c r="X228" s="116" t="str">
        <f>IF('(13)'!$T175&lt;&gt;0,'(13)'!$T175,"")</f>
        <v/>
      </c>
      <c r="Y228" s="116" t="str">
        <f>IF('(14)'!$T175&lt;&gt;0,'(14)'!$T175,"")</f>
        <v/>
      </c>
      <c r="Z228" s="116" t="str">
        <f>IF('(15)'!$T175&lt;&gt;0,'(15)'!$T175,"")</f>
        <v/>
      </c>
      <c r="AA228" s="116" t="str">
        <f>IF('(16)'!$T175&lt;&gt;0,'(16)'!$T175,"")</f>
        <v/>
      </c>
      <c r="AB228" s="116" t="str">
        <f>IF('(17)'!$T175&lt;&gt;0,'(17)'!$T175,"")</f>
        <v/>
      </c>
      <c r="AC228" s="116" t="str">
        <f>IF('(18)'!$T175&lt;&gt;0,'(18)'!$T175,"")</f>
        <v/>
      </c>
      <c r="AD228" s="116" t="str">
        <f>IF('(19)'!$T175&lt;&gt;0,'(19)'!$T175,"")</f>
        <v/>
      </c>
      <c r="AE228" s="116" t="str">
        <f>IF('(20)'!$T175&lt;&gt;0,'(20)'!$T175,"")</f>
        <v/>
      </c>
      <c r="AG228" s="1" t="str">
        <f>IF(SUM(L228:AE228)=0,"",AVERAGEIF(L228:AE228,"&gt;0"))</f>
        <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IF('(1)'!$T179&lt;&gt;0,'(1)'!$T179,"")</f>
        <v/>
      </c>
      <c r="M232" s="116" t="str">
        <f>IF('(2)'!$T179&lt;&gt;0,'(2)'!$T179,"")</f>
        <v/>
      </c>
      <c r="N232" s="116" t="str">
        <f>IF('(3)'!$T179&lt;&gt;0,'(3)'!$T179,"")</f>
        <v/>
      </c>
      <c r="O232" s="116" t="str">
        <f>IF('(4)'!$T179&lt;&gt;0,'(4)'!$T179,"")</f>
        <v/>
      </c>
      <c r="P232" s="116" t="str">
        <f>IF('(5)'!$T179&lt;&gt;0,'(5)'!$T179,"")</f>
        <v/>
      </c>
      <c r="Q232" s="116" t="str">
        <f>IF('(6)'!$T179&lt;&gt;0,'(6)'!$T179,"")</f>
        <v/>
      </c>
      <c r="R232" s="116" t="str">
        <f>IF('(7)'!$T179&lt;&gt;0,'(7)'!$T179,"")</f>
        <v/>
      </c>
      <c r="S232" s="116" t="str">
        <f>IF('(8)'!$T179&lt;&gt;0,'(8)'!$T179,"")</f>
        <v/>
      </c>
      <c r="T232" s="116" t="str">
        <f>IF('(9)'!$T179&lt;&gt;0,'(9)'!$T179,"")</f>
        <v/>
      </c>
      <c r="U232" s="116" t="str">
        <f>IF('(10)'!$T179&lt;&gt;0,'(10)'!$T179,"")</f>
        <v/>
      </c>
      <c r="V232" s="116" t="str">
        <f>IF('(11)'!$T179&lt;&gt;0,'(11)'!$T179,"")</f>
        <v/>
      </c>
      <c r="W232" s="116" t="str">
        <f>IF('(12)'!$T179&lt;&gt;0,'(12)'!$T179,"")</f>
        <v/>
      </c>
      <c r="X232" s="116" t="str">
        <f>IF('(13)'!$T179&lt;&gt;0,'(13)'!$T179,"")</f>
        <v/>
      </c>
      <c r="Y232" s="116" t="str">
        <f>IF('(14)'!$T179&lt;&gt;0,'(14)'!$T179,"")</f>
        <v/>
      </c>
      <c r="Z232" s="116" t="str">
        <f>IF('(15)'!$T179&lt;&gt;0,'(15)'!$T179,"")</f>
        <v/>
      </c>
      <c r="AA232" s="116" t="str">
        <f>IF('(16)'!$T179&lt;&gt;0,'(16)'!$T179,"")</f>
        <v/>
      </c>
      <c r="AB232" s="116" t="str">
        <f>IF('(17)'!$T179&lt;&gt;0,'(17)'!$T179,"")</f>
        <v/>
      </c>
      <c r="AC232" s="116" t="str">
        <f>IF('(18)'!$T179&lt;&gt;0,'(18)'!$T179,"")</f>
        <v/>
      </c>
      <c r="AD232" s="116" t="str">
        <f>IF('(19)'!$T179&lt;&gt;0,'(19)'!$T179,"")</f>
        <v/>
      </c>
      <c r="AE232" s="116" t="str">
        <f>IF('(20)'!$T179&lt;&gt;0,'(20)'!$T179,"")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IF('(1)'!$T180&lt;&gt;0,'(1)'!$T180,"")</f>
        <v/>
      </c>
      <c r="M233" s="116" t="str">
        <f>IF('(2)'!$T180&lt;&gt;0,'(2)'!$T180,"")</f>
        <v/>
      </c>
      <c r="N233" s="116" t="str">
        <f>IF('(3)'!$T180&lt;&gt;0,'(3)'!$T180,"")</f>
        <v/>
      </c>
      <c r="O233" s="116" t="str">
        <f>IF('(4)'!$T180&lt;&gt;0,'(4)'!$T180,"")</f>
        <v/>
      </c>
      <c r="P233" s="116" t="str">
        <f>IF('(5)'!$T180&lt;&gt;0,'(5)'!$T180,"")</f>
        <v/>
      </c>
      <c r="Q233" s="116" t="str">
        <f>IF('(6)'!$T180&lt;&gt;0,'(6)'!$T180,"")</f>
        <v/>
      </c>
      <c r="R233" s="116" t="str">
        <f>IF('(7)'!$T180&lt;&gt;0,'(7)'!$T180,"")</f>
        <v/>
      </c>
      <c r="S233" s="116" t="str">
        <f>IF('(8)'!$T180&lt;&gt;0,'(8)'!$T180,"")</f>
        <v/>
      </c>
      <c r="T233" s="116" t="str">
        <f>IF('(9)'!$T180&lt;&gt;0,'(9)'!$T180,"")</f>
        <v/>
      </c>
      <c r="U233" s="116" t="str">
        <f>IF('(10)'!$T180&lt;&gt;0,'(10)'!$T180,"")</f>
        <v/>
      </c>
      <c r="V233" s="116" t="str">
        <f>IF('(11)'!$T180&lt;&gt;0,'(11)'!$T180,"")</f>
        <v/>
      </c>
      <c r="W233" s="116" t="str">
        <f>IF('(12)'!$T180&lt;&gt;0,'(12)'!$T180,"")</f>
        <v/>
      </c>
      <c r="X233" s="116" t="str">
        <f>IF('(13)'!$T180&lt;&gt;0,'(13)'!$T180,"")</f>
        <v/>
      </c>
      <c r="Y233" s="116" t="str">
        <f>IF('(14)'!$T180&lt;&gt;0,'(14)'!$T180,"")</f>
        <v/>
      </c>
      <c r="Z233" s="116" t="str">
        <f>IF('(15)'!$T180&lt;&gt;0,'(15)'!$T180,"")</f>
        <v/>
      </c>
      <c r="AA233" s="116" t="str">
        <f>IF('(16)'!$T180&lt;&gt;0,'(16)'!$T180,"")</f>
        <v/>
      </c>
      <c r="AB233" s="116" t="str">
        <f>IF('(17)'!$T180&lt;&gt;0,'(17)'!$T180,"")</f>
        <v/>
      </c>
      <c r="AC233" s="116" t="str">
        <f>IF('(18)'!$T180&lt;&gt;0,'(18)'!$T180,"")</f>
        <v/>
      </c>
      <c r="AD233" s="116" t="str">
        <f>IF('(19)'!$T180&lt;&gt;0,'(19)'!$T180,"")</f>
        <v/>
      </c>
      <c r="AE233" s="116" t="str">
        <f>IF('(20)'!$T180&lt;&gt;0,'(20)'!$T180,"")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IF('(1)'!$T181&lt;&gt;0,'(1)'!$T181,"")</f>
        <v/>
      </c>
      <c r="M234" s="116" t="str">
        <f>IF('(2)'!$T181&lt;&gt;0,'(2)'!$T181,"")</f>
        <v/>
      </c>
      <c r="N234" s="116" t="str">
        <f>IF('(3)'!$T181&lt;&gt;0,'(3)'!$T181,"")</f>
        <v/>
      </c>
      <c r="O234" s="116" t="str">
        <f>IF('(4)'!$T181&lt;&gt;0,'(4)'!$T181,"")</f>
        <v/>
      </c>
      <c r="P234" s="116" t="str">
        <f>IF('(5)'!$T181&lt;&gt;0,'(5)'!$T181,"")</f>
        <v/>
      </c>
      <c r="Q234" s="116" t="str">
        <f>IF('(6)'!$T181&lt;&gt;0,'(6)'!$T181,"")</f>
        <v/>
      </c>
      <c r="R234" s="116" t="str">
        <f>IF('(7)'!$T181&lt;&gt;0,'(7)'!$T181,"")</f>
        <v/>
      </c>
      <c r="S234" s="116" t="str">
        <f>IF('(8)'!$T181&lt;&gt;0,'(8)'!$T181,"")</f>
        <v/>
      </c>
      <c r="T234" s="116" t="str">
        <f>IF('(9)'!$T181&lt;&gt;0,'(9)'!$T181,"")</f>
        <v/>
      </c>
      <c r="U234" s="116" t="str">
        <f>IF('(10)'!$T181&lt;&gt;0,'(10)'!$T181,"")</f>
        <v/>
      </c>
      <c r="V234" s="116" t="str">
        <f>IF('(11)'!$T181&lt;&gt;0,'(11)'!$T181,"")</f>
        <v/>
      </c>
      <c r="W234" s="116" t="str">
        <f>IF('(12)'!$T181&lt;&gt;0,'(12)'!$T181,"")</f>
        <v/>
      </c>
      <c r="X234" s="116" t="str">
        <f>IF('(13)'!$T181&lt;&gt;0,'(13)'!$T181,"")</f>
        <v/>
      </c>
      <c r="Y234" s="116" t="str">
        <f>IF('(14)'!$T181&lt;&gt;0,'(14)'!$T181,"")</f>
        <v/>
      </c>
      <c r="Z234" s="116" t="str">
        <f>IF('(15)'!$T181&lt;&gt;0,'(15)'!$T181,"")</f>
        <v/>
      </c>
      <c r="AA234" s="116" t="str">
        <f>IF('(16)'!$T181&lt;&gt;0,'(16)'!$T181,"")</f>
        <v/>
      </c>
      <c r="AB234" s="116" t="str">
        <f>IF('(17)'!$T181&lt;&gt;0,'(17)'!$T181,"")</f>
        <v/>
      </c>
      <c r="AC234" s="116" t="str">
        <f>IF('(18)'!$T181&lt;&gt;0,'(18)'!$T181,"")</f>
        <v/>
      </c>
      <c r="AD234" s="116" t="str">
        <f>IF('(19)'!$T181&lt;&gt;0,'(19)'!$T181,"")</f>
        <v/>
      </c>
      <c r="AE234" s="116" t="str">
        <f>IF('(20)'!$T181&lt;&gt;0,'(20)'!$T181,"")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IF('(1)'!$T182&lt;&gt;0,'(1)'!$T182,"")</f>
        <v/>
      </c>
      <c r="M235" s="116" t="str">
        <f>IF('(2)'!$T182&lt;&gt;0,'(2)'!$T182,"")</f>
        <v/>
      </c>
      <c r="N235" s="116" t="str">
        <f>IF('(3)'!$T182&lt;&gt;0,'(3)'!$T182,"")</f>
        <v/>
      </c>
      <c r="O235" s="116" t="str">
        <f>IF('(4)'!$T182&lt;&gt;0,'(4)'!$T182,"")</f>
        <v/>
      </c>
      <c r="P235" s="116" t="str">
        <f>IF('(5)'!$T182&lt;&gt;0,'(5)'!$T182,"")</f>
        <v/>
      </c>
      <c r="Q235" s="116" t="str">
        <f>IF('(6)'!$T182&lt;&gt;0,'(6)'!$T182,"")</f>
        <v/>
      </c>
      <c r="R235" s="116" t="str">
        <f>IF('(7)'!$T182&lt;&gt;0,'(7)'!$T182,"")</f>
        <v/>
      </c>
      <c r="S235" s="116" t="str">
        <f>IF('(8)'!$T182&lt;&gt;0,'(8)'!$T182,"")</f>
        <v/>
      </c>
      <c r="T235" s="116" t="str">
        <f>IF('(9)'!$T182&lt;&gt;0,'(9)'!$T182,"")</f>
        <v/>
      </c>
      <c r="U235" s="116" t="str">
        <f>IF('(10)'!$T182&lt;&gt;0,'(10)'!$T182,"")</f>
        <v/>
      </c>
      <c r="V235" s="116" t="str">
        <f>IF('(11)'!$T182&lt;&gt;0,'(11)'!$T182,"")</f>
        <v/>
      </c>
      <c r="W235" s="116" t="str">
        <f>IF('(12)'!$T182&lt;&gt;0,'(12)'!$T182,"")</f>
        <v/>
      </c>
      <c r="X235" s="116" t="str">
        <f>IF('(13)'!$T182&lt;&gt;0,'(13)'!$T182,"")</f>
        <v/>
      </c>
      <c r="Y235" s="116" t="str">
        <f>IF('(14)'!$T182&lt;&gt;0,'(14)'!$T182,"")</f>
        <v/>
      </c>
      <c r="Z235" s="116" t="str">
        <f>IF('(15)'!$T182&lt;&gt;0,'(15)'!$T182,"")</f>
        <v/>
      </c>
      <c r="AA235" s="116" t="str">
        <f>IF('(16)'!$T182&lt;&gt;0,'(16)'!$T182,"")</f>
        <v/>
      </c>
      <c r="AB235" s="116" t="str">
        <f>IF('(17)'!$T182&lt;&gt;0,'(17)'!$T182,"")</f>
        <v/>
      </c>
      <c r="AC235" s="116" t="str">
        <f>IF('(18)'!$T182&lt;&gt;0,'(18)'!$T182,"")</f>
        <v/>
      </c>
      <c r="AD235" s="116" t="str">
        <f>IF('(19)'!$T182&lt;&gt;0,'(19)'!$T182,"")</f>
        <v/>
      </c>
      <c r="AE235" s="116" t="str">
        <f>IF('(20)'!$T182&lt;&gt;0,'(20)'!$T182,"")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IF('(1)'!$T183&lt;&gt;0,'(1)'!$T183,"")</f>
        <v/>
      </c>
      <c r="M236" s="116" t="str">
        <f>IF('(2)'!$T183&lt;&gt;0,'(2)'!$T183,"")</f>
        <v/>
      </c>
      <c r="N236" s="116" t="str">
        <f>IF('(3)'!$T183&lt;&gt;0,'(3)'!$T183,"")</f>
        <v/>
      </c>
      <c r="O236" s="116" t="str">
        <f>IF('(4)'!$T183&lt;&gt;0,'(4)'!$T183,"")</f>
        <v/>
      </c>
      <c r="P236" s="116" t="str">
        <f>IF('(5)'!$T183&lt;&gt;0,'(5)'!$T183,"")</f>
        <v/>
      </c>
      <c r="Q236" s="116" t="str">
        <f>IF('(6)'!$T183&lt;&gt;0,'(6)'!$T183,"")</f>
        <v/>
      </c>
      <c r="R236" s="116" t="str">
        <f>IF('(7)'!$T183&lt;&gt;0,'(7)'!$T183,"")</f>
        <v/>
      </c>
      <c r="S236" s="116" t="str">
        <f>IF('(8)'!$T183&lt;&gt;0,'(8)'!$T183,"")</f>
        <v/>
      </c>
      <c r="T236" s="116" t="str">
        <f>IF('(9)'!$T183&lt;&gt;0,'(9)'!$T183,"")</f>
        <v/>
      </c>
      <c r="U236" s="116" t="str">
        <f>IF('(10)'!$T183&lt;&gt;0,'(10)'!$T183,"")</f>
        <v/>
      </c>
      <c r="V236" s="116" t="str">
        <f>IF('(11)'!$T183&lt;&gt;0,'(11)'!$T183,"")</f>
        <v/>
      </c>
      <c r="W236" s="116" t="str">
        <f>IF('(12)'!$T183&lt;&gt;0,'(12)'!$T183,"")</f>
        <v/>
      </c>
      <c r="X236" s="116" t="str">
        <f>IF('(13)'!$T183&lt;&gt;0,'(13)'!$T183,"")</f>
        <v/>
      </c>
      <c r="Y236" s="116" t="str">
        <f>IF('(14)'!$T183&lt;&gt;0,'(14)'!$T183,"")</f>
        <v/>
      </c>
      <c r="Z236" s="116" t="str">
        <f>IF('(15)'!$T183&lt;&gt;0,'(15)'!$T183,"")</f>
        <v/>
      </c>
      <c r="AA236" s="116" t="str">
        <f>IF('(16)'!$T183&lt;&gt;0,'(16)'!$T183,"")</f>
        <v/>
      </c>
      <c r="AB236" s="116" t="str">
        <f>IF('(17)'!$T183&lt;&gt;0,'(17)'!$T183,"")</f>
        <v/>
      </c>
      <c r="AC236" s="116" t="str">
        <f>IF('(18)'!$T183&lt;&gt;0,'(18)'!$T183,"")</f>
        <v/>
      </c>
      <c r="AD236" s="116" t="str">
        <f>IF('(19)'!$T183&lt;&gt;0,'(19)'!$T183,"")</f>
        <v/>
      </c>
      <c r="AE236" s="116" t="str">
        <f>IF('(20)'!$T183&lt;&gt;0,'(20)'!$T183,"")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t="e">
        <f>(AG238/60)*10</f>
        <v>#VALUE!</v>
      </c>
      <c r="B238" s="756" t="e">
        <f>REPT("|",AG238*14)</f>
        <v>#VALUE!</v>
      </c>
      <c r="C238" s="784"/>
      <c r="D238" s="9" t="s">
        <v>214</v>
      </c>
      <c r="F238" s="75" t="s">
        <v>215</v>
      </c>
      <c r="G238" s="11"/>
      <c r="H238" s="11"/>
      <c r="I238" s="11"/>
      <c r="J238" s="11"/>
      <c r="K238" s="29"/>
      <c r="L238" s="183" t="e">
        <f>IF(SUM(L240:L243)&gt;0,AVERAGEIF(L240:L243, "&lt;&gt;0"),NA())</f>
        <v>#N/A</v>
      </c>
      <c r="M238" s="183" t="e">
        <f t="shared" ref="M238:AE238" si="44">IF(SUM(M240:M243)&gt;0,AVERAGEIF(M240:M243, "&lt;&gt;0"),NA())</f>
        <v>#N/A</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t="str">
        <f>IF(SUM(AG240:AG243)&gt;0,AVERAGEIF(AG240:AG243, "&lt;&gt;0"),"")</f>
        <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IF('(1)'!$T187&lt;&gt;0,'(1)'!$T187,"")</f>
        <v/>
      </c>
      <c r="M240" s="116" t="str">
        <f>IF('(2)'!$T187&lt;&gt;0,'(2)'!$T187,"")</f>
        <v/>
      </c>
      <c r="N240" s="116" t="str">
        <f>IF('(3)'!$T187&lt;&gt;0,'(3)'!$T187,"")</f>
        <v/>
      </c>
      <c r="O240" s="116" t="str">
        <f>IF('(4)'!$T187&lt;&gt;0,'(4)'!$T187,"")</f>
        <v/>
      </c>
      <c r="P240" s="116" t="str">
        <f>IF('(5)'!$T187&lt;&gt;0,'(5)'!$T187,"")</f>
        <v/>
      </c>
      <c r="Q240" s="116" t="str">
        <f>IF('(6)'!$T187&lt;&gt;0,'(6)'!$T187,"")</f>
        <v/>
      </c>
      <c r="R240" s="116" t="str">
        <f>IF('(7)'!$T187&lt;&gt;0,'(7)'!$T187,"")</f>
        <v/>
      </c>
      <c r="S240" s="116" t="str">
        <f>IF('(8)'!$T187&lt;&gt;0,'(8)'!$T187,"")</f>
        <v/>
      </c>
      <c r="T240" s="116" t="str">
        <f>IF('(9)'!$T187&lt;&gt;0,'(9)'!$T187,"")</f>
        <v/>
      </c>
      <c r="U240" s="116" t="str">
        <f>IF('(10)'!$T187&lt;&gt;0,'(10)'!$T187,"")</f>
        <v/>
      </c>
      <c r="V240" s="116" t="str">
        <f>IF('(11)'!$T187&lt;&gt;0,'(11)'!$T187,"")</f>
        <v/>
      </c>
      <c r="W240" s="116" t="str">
        <f>IF('(12)'!$T187&lt;&gt;0,'(12)'!$T187,"")</f>
        <v/>
      </c>
      <c r="X240" s="116" t="str">
        <f>IF('(13)'!$T187&lt;&gt;0,'(13)'!$T187,"")</f>
        <v/>
      </c>
      <c r="Y240" s="116" t="str">
        <f>IF('(14)'!$T187&lt;&gt;0,'(14)'!$T187,"")</f>
        <v/>
      </c>
      <c r="Z240" s="116" t="str">
        <f>IF('(15)'!$T187&lt;&gt;0,'(15)'!$T187,"")</f>
        <v/>
      </c>
      <c r="AA240" s="116" t="str">
        <f>IF('(16)'!$T187&lt;&gt;0,'(16)'!$T187,"")</f>
        <v/>
      </c>
      <c r="AB240" s="116" t="str">
        <f>IF('(17)'!$T187&lt;&gt;0,'(17)'!$T187,"")</f>
        <v/>
      </c>
      <c r="AC240" s="116" t="str">
        <f>IF('(18)'!$T187&lt;&gt;0,'(18)'!$T187,"")</f>
        <v/>
      </c>
      <c r="AD240" s="116" t="str">
        <f>IF('(19)'!$T187&lt;&gt;0,'(19)'!$T187,"")</f>
        <v/>
      </c>
      <c r="AE240" s="116" t="str">
        <f>IF('(20)'!$T187&lt;&gt;0,'(20)'!$T187,"")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IF('(1)'!$T188&lt;&gt;0,'(1)'!$T188,"")</f>
        <v/>
      </c>
      <c r="M241" s="116" t="str">
        <f>IF('(2)'!$T188&lt;&gt;0,'(2)'!$T188,"")</f>
        <v/>
      </c>
      <c r="N241" s="116" t="str">
        <f>IF('(3)'!$T188&lt;&gt;0,'(3)'!$T188,"")</f>
        <v/>
      </c>
      <c r="O241" s="116" t="str">
        <f>IF('(4)'!$T188&lt;&gt;0,'(4)'!$T188,"")</f>
        <v/>
      </c>
      <c r="P241" s="116" t="str">
        <f>IF('(5)'!$T188&lt;&gt;0,'(5)'!$T188,"")</f>
        <v/>
      </c>
      <c r="Q241" s="116" t="str">
        <f>IF('(6)'!$T188&lt;&gt;0,'(6)'!$T188,"")</f>
        <v/>
      </c>
      <c r="R241" s="116" t="str">
        <f>IF('(7)'!$T188&lt;&gt;0,'(7)'!$T188,"")</f>
        <v/>
      </c>
      <c r="S241" s="116" t="str">
        <f>IF('(8)'!$T188&lt;&gt;0,'(8)'!$T188,"")</f>
        <v/>
      </c>
      <c r="T241" s="116" t="str">
        <f>IF('(9)'!$T188&lt;&gt;0,'(9)'!$T188,"")</f>
        <v/>
      </c>
      <c r="U241" s="116" t="str">
        <f>IF('(10)'!$T188&lt;&gt;0,'(10)'!$T188,"")</f>
        <v/>
      </c>
      <c r="V241" s="116" t="str">
        <f>IF('(11)'!$T188&lt;&gt;0,'(11)'!$T188,"")</f>
        <v/>
      </c>
      <c r="W241" s="116" t="str">
        <f>IF('(12)'!$T188&lt;&gt;0,'(12)'!$T188,"")</f>
        <v/>
      </c>
      <c r="X241" s="116" t="str">
        <f>IF('(13)'!$T188&lt;&gt;0,'(13)'!$T188,"")</f>
        <v/>
      </c>
      <c r="Y241" s="116" t="str">
        <f>IF('(14)'!$T188&lt;&gt;0,'(14)'!$T188,"")</f>
        <v/>
      </c>
      <c r="Z241" s="116" t="str">
        <f>IF('(15)'!$T188&lt;&gt;0,'(15)'!$T188,"")</f>
        <v/>
      </c>
      <c r="AA241" s="116" t="str">
        <f>IF('(16)'!$T188&lt;&gt;0,'(16)'!$T188,"")</f>
        <v/>
      </c>
      <c r="AB241" s="116" t="str">
        <f>IF('(17)'!$T188&lt;&gt;0,'(17)'!$T188,"")</f>
        <v/>
      </c>
      <c r="AC241" s="116" t="str">
        <f>IF('(18)'!$T188&lt;&gt;0,'(18)'!$T188,"")</f>
        <v/>
      </c>
      <c r="AD241" s="116" t="str">
        <f>IF('(19)'!$T188&lt;&gt;0,'(19)'!$T188,"")</f>
        <v/>
      </c>
      <c r="AE241" s="116" t="str">
        <f>IF('(20)'!$T188&lt;&gt;0,'(20)'!$T188,"")</f>
        <v/>
      </c>
      <c r="AG241" s="1" t="str">
        <f>IF(SUM(L241:AE241)=0,"",AVERAGEIF(L241:AE241,"&gt;0"))</f>
        <v/>
      </c>
      <c r="AH241" s="1"/>
    </row>
    <row r="242" spans="1:34" ht="16.5">
      <c r="A242" s="1"/>
      <c r="B242" s="26" t="e">
        <f t="shared" si="37"/>
        <v>#VALUE!</v>
      </c>
      <c r="C242" s="789" t="e">
        <f>REPT("|",AG242*14)</f>
        <v>#VALUE!</v>
      </c>
      <c r="D242" s="790"/>
      <c r="F242" s="8" t="s">
        <v>218</v>
      </c>
      <c r="G242" s="13" t="s">
        <v>358</v>
      </c>
      <c r="H242" s="11"/>
      <c r="I242" s="11"/>
      <c r="J242" s="11"/>
      <c r="K242" s="29"/>
      <c r="L242" s="116" t="str">
        <f>IF('(1)'!$T189&lt;&gt;0,'(1)'!$T189,"")</f>
        <v/>
      </c>
      <c r="M242" s="116" t="str">
        <f>IF('(2)'!$T189&lt;&gt;0,'(2)'!$T189,"")</f>
        <v/>
      </c>
      <c r="N242" s="116" t="str">
        <f>IF('(3)'!$T189&lt;&gt;0,'(3)'!$T189,"")</f>
        <v/>
      </c>
      <c r="O242" s="116" t="str">
        <f>IF('(4)'!$T189&lt;&gt;0,'(4)'!$T189,"")</f>
        <v/>
      </c>
      <c r="P242" s="116" t="str">
        <f>IF('(5)'!$T189&lt;&gt;0,'(5)'!$T189,"")</f>
        <v/>
      </c>
      <c r="Q242" s="116" t="str">
        <f>IF('(6)'!$T189&lt;&gt;0,'(6)'!$T189,"")</f>
        <v/>
      </c>
      <c r="R242" s="116" t="str">
        <f>IF('(7)'!$T189&lt;&gt;0,'(7)'!$T189,"")</f>
        <v/>
      </c>
      <c r="S242" s="116" t="str">
        <f>IF('(8)'!$T189&lt;&gt;0,'(8)'!$T189,"")</f>
        <v/>
      </c>
      <c r="T242" s="116" t="str">
        <f>IF('(9)'!$T189&lt;&gt;0,'(9)'!$T189,"")</f>
        <v/>
      </c>
      <c r="U242" s="116" t="str">
        <f>IF('(10)'!$T189&lt;&gt;0,'(10)'!$T189,"")</f>
        <v/>
      </c>
      <c r="V242" s="116" t="str">
        <f>IF('(11)'!$T189&lt;&gt;0,'(11)'!$T189,"")</f>
        <v/>
      </c>
      <c r="W242" s="116" t="str">
        <f>IF('(12)'!$T189&lt;&gt;0,'(12)'!$T189,"")</f>
        <v/>
      </c>
      <c r="X242" s="116" t="str">
        <f>IF('(13)'!$T189&lt;&gt;0,'(13)'!$T189,"")</f>
        <v/>
      </c>
      <c r="Y242" s="116" t="str">
        <f>IF('(14)'!$T189&lt;&gt;0,'(14)'!$T189,"")</f>
        <v/>
      </c>
      <c r="Z242" s="116" t="str">
        <f>IF('(15)'!$T189&lt;&gt;0,'(15)'!$T189,"")</f>
        <v/>
      </c>
      <c r="AA242" s="116" t="str">
        <f>IF('(16)'!$T189&lt;&gt;0,'(16)'!$T189,"")</f>
        <v/>
      </c>
      <c r="AB242" s="116" t="str">
        <f>IF('(17)'!$T189&lt;&gt;0,'(17)'!$T189,"")</f>
        <v/>
      </c>
      <c r="AC242" s="116" t="str">
        <f>IF('(18)'!$T189&lt;&gt;0,'(18)'!$T189,"")</f>
        <v/>
      </c>
      <c r="AD242" s="116" t="str">
        <f>IF('(19)'!$T189&lt;&gt;0,'(19)'!$T189,"")</f>
        <v/>
      </c>
      <c r="AE242" s="116" t="str">
        <f>IF('(20)'!$T189&lt;&gt;0,'(20)'!$T189,"")</f>
        <v/>
      </c>
      <c r="AG242" s="1" t="str">
        <f>IF(SUM(L242:AE242)=0,"",AVERAGEIF(L242:AE242,"&gt;0"))</f>
        <v/>
      </c>
      <c r="AH242" s="1"/>
    </row>
    <row r="243" spans="1:34" ht="16.5">
      <c r="A243" s="1"/>
      <c r="B243" s="26" t="e">
        <f t="shared" si="37"/>
        <v>#VALUE!</v>
      </c>
      <c r="C243" s="789" t="e">
        <f>REPT("|",AG243*14)</f>
        <v>#VALUE!</v>
      </c>
      <c r="D243" s="790"/>
      <c r="F243" s="8" t="s">
        <v>219</v>
      </c>
      <c r="G243" s="13" t="s">
        <v>359</v>
      </c>
      <c r="H243" s="11"/>
      <c r="I243" s="11"/>
      <c r="J243" s="11"/>
      <c r="K243" s="29"/>
      <c r="L243" s="116" t="str">
        <f>IF('(1)'!$T190&lt;&gt;0,'(1)'!$T190,"")</f>
        <v/>
      </c>
      <c r="M243" s="116" t="str">
        <f>IF('(2)'!$T190&lt;&gt;0,'(2)'!$T190,"")</f>
        <v/>
      </c>
      <c r="N243" s="116" t="str">
        <f>IF('(3)'!$T190&lt;&gt;0,'(3)'!$T190,"")</f>
        <v/>
      </c>
      <c r="O243" s="116" t="str">
        <f>IF('(4)'!$T190&lt;&gt;0,'(4)'!$T190,"")</f>
        <v/>
      </c>
      <c r="P243" s="116" t="str">
        <f>IF('(5)'!$T190&lt;&gt;0,'(5)'!$T190,"")</f>
        <v/>
      </c>
      <c r="Q243" s="116" t="str">
        <f>IF('(6)'!$T190&lt;&gt;0,'(6)'!$T190,"")</f>
        <v/>
      </c>
      <c r="R243" s="116" t="str">
        <f>IF('(7)'!$T190&lt;&gt;0,'(7)'!$T190,"")</f>
        <v/>
      </c>
      <c r="S243" s="116" t="str">
        <f>IF('(8)'!$T190&lt;&gt;0,'(8)'!$T190,"")</f>
        <v/>
      </c>
      <c r="T243" s="116" t="str">
        <f>IF('(9)'!$T190&lt;&gt;0,'(9)'!$T190,"")</f>
        <v/>
      </c>
      <c r="U243" s="116" t="str">
        <f>IF('(10)'!$T190&lt;&gt;0,'(10)'!$T190,"")</f>
        <v/>
      </c>
      <c r="V243" s="116" t="str">
        <f>IF('(11)'!$T190&lt;&gt;0,'(11)'!$T190,"")</f>
        <v/>
      </c>
      <c r="W243" s="116" t="str">
        <f>IF('(12)'!$T190&lt;&gt;0,'(12)'!$T190,"")</f>
        <v/>
      </c>
      <c r="X243" s="116" t="str">
        <f>IF('(13)'!$T190&lt;&gt;0,'(13)'!$T190,"")</f>
        <v/>
      </c>
      <c r="Y243" s="116" t="str">
        <f>IF('(14)'!$T190&lt;&gt;0,'(14)'!$T190,"")</f>
        <v/>
      </c>
      <c r="Z243" s="116" t="str">
        <f>IF('(15)'!$T190&lt;&gt;0,'(15)'!$T190,"")</f>
        <v/>
      </c>
      <c r="AA243" s="116" t="str">
        <f>IF('(16)'!$T190&lt;&gt;0,'(16)'!$T190,"")</f>
        <v/>
      </c>
      <c r="AB243" s="116" t="str">
        <f>IF('(17)'!$T190&lt;&gt;0,'(17)'!$T190,"")</f>
        <v/>
      </c>
      <c r="AC243" s="116" t="str">
        <f>IF('(18)'!$T190&lt;&gt;0,'(18)'!$T190,"")</f>
        <v/>
      </c>
      <c r="AD243" s="116" t="str">
        <f>IF('(19)'!$T190&lt;&gt;0,'(19)'!$T190,"")</f>
        <v/>
      </c>
      <c r="AE243" s="116" t="str">
        <f>IF('(20)'!$T190&lt;&gt;0,'(20)'!$T190,"")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IF('(1)'!$T196&lt;&gt;0,'(1)'!$T196,"")</f>
        <v/>
      </c>
      <c r="M249" s="116" t="str">
        <f>IF('(2)'!$T196&lt;&gt;0,'(2)'!$T196,"")</f>
        <v/>
      </c>
      <c r="N249" s="116" t="str">
        <f>IF('(3)'!$T196&lt;&gt;0,'(3)'!$T196,"")</f>
        <v/>
      </c>
      <c r="O249" s="116" t="str">
        <f>IF('(4)'!$T196&lt;&gt;0,'(4)'!$T196,"")</f>
        <v/>
      </c>
      <c r="P249" s="116" t="str">
        <f>IF('(5)'!$T196&lt;&gt;0,'(5)'!$T196,"")</f>
        <v/>
      </c>
      <c r="Q249" s="116" t="str">
        <f>IF('(6)'!$T196&lt;&gt;0,'(6)'!$T196,"")</f>
        <v/>
      </c>
      <c r="R249" s="116" t="str">
        <f>IF('(7)'!$T196&lt;&gt;0,'(7)'!$T196,"")</f>
        <v/>
      </c>
      <c r="S249" s="116" t="str">
        <f>IF('(8)'!$T196&lt;&gt;0,'(8)'!$T196,"")</f>
        <v/>
      </c>
      <c r="T249" s="116" t="str">
        <f>IF('(9)'!$T196&lt;&gt;0,'(9)'!$T196,"")</f>
        <v/>
      </c>
      <c r="U249" s="116" t="str">
        <f>IF('(10)'!$T196&lt;&gt;0,'(10)'!$T196,"")</f>
        <v/>
      </c>
      <c r="V249" s="116" t="str">
        <f>IF('(11)'!$T196&lt;&gt;0,'(11)'!$T196,"")</f>
        <v/>
      </c>
      <c r="W249" s="116" t="str">
        <f>IF('(12)'!$T196&lt;&gt;0,'(12)'!$T196,"")</f>
        <v/>
      </c>
      <c r="X249" s="116" t="str">
        <f>IF('(13)'!$T196&lt;&gt;0,'(13)'!$T196,"")</f>
        <v/>
      </c>
      <c r="Y249" s="116" t="str">
        <f>IF('(14)'!$T196&lt;&gt;0,'(14)'!$T196,"")</f>
        <v/>
      </c>
      <c r="Z249" s="116" t="str">
        <f>IF('(15)'!$T196&lt;&gt;0,'(15)'!$T196,"")</f>
        <v/>
      </c>
      <c r="AA249" s="116" t="str">
        <f>IF('(16)'!$T196&lt;&gt;0,'(16)'!$T196,"")</f>
        <v/>
      </c>
      <c r="AB249" s="116" t="str">
        <f>IF('(17)'!$T196&lt;&gt;0,'(17)'!$T196,"")</f>
        <v/>
      </c>
      <c r="AC249" s="116" t="str">
        <f>IF('(18)'!$T196&lt;&gt;0,'(18)'!$T196,"")</f>
        <v/>
      </c>
      <c r="AD249" s="116" t="str">
        <f>IF('(19)'!$T196&lt;&gt;0,'(19)'!$T196,"")</f>
        <v/>
      </c>
      <c r="AE249" s="116" t="str">
        <f>IF('(20)'!$T196&lt;&gt;0,'(20)'!$T196,"")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IF('(1)'!$T197&lt;&gt;0,'(1)'!$T197,"")</f>
        <v/>
      </c>
      <c r="M250" s="116" t="str">
        <f>IF('(2)'!$T197&lt;&gt;0,'(2)'!$T197,"")</f>
        <v/>
      </c>
      <c r="N250" s="116" t="str">
        <f>IF('(3)'!$T197&lt;&gt;0,'(3)'!$T197,"")</f>
        <v/>
      </c>
      <c r="O250" s="116" t="str">
        <f>IF('(4)'!$T197&lt;&gt;0,'(4)'!$T197,"")</f>
        <v/>
      </c>
      <c r="P250" s="116" t="str">
        <f>IF('(5)'!$T197&lt;&gt;0,'(5)'!$T197,"")</f>
        <v/>
      </c>
      <c r="Q250" s="116" t="str">
        <f>IF('(6)'!$T197&lt;&gt;0,'(6)'!$T197,"")</f>
        <v/>
      </c>
      <c r="R250" s="116" t="str">
        <f>IF('(7)'!$T197&lt;&gt;0,'(7)'!$T197,"")</f>
        <v/>
      </c>
      <c r="S250" s="116" t="str">
        <f>IF('(8)'!$T197&lt;&gt;0,'(8)'!$T197,"")</f>
        <v/>
      </c>
      <c r="T250" s="116" t="str">
        <f>IF('(9)'!$T197&lt;&gt;0,'(9)'!$T197,"")</f>
        <v/>
      </c>
      <c r="U250" s="116" t="str">
        <f>IF('(10)'!$T197&lt;&gt;0,'(10)'!$T197,"")</f>
        <v/>
      </c>
      <c r="V250" s="116" t="str">
        <f>IF('(11)'!$T197&lt;&gt;0,'(11)'!$T197,"")</f>
        <v/>
      </c>
      <c r="W250" s="116" t="str">
        <f>IF('(12)'!$T197&lt;&gt;0,'(12)'!$T197,"")</f>
        <v/>
      </c>
      <c r="X250" s="116" t="str">
        <f>IF('(13)'!$T197&lt;&gt;0,'(13)'!$T197,"")</f>
        <v/>
      </c>
      <c r="Y250" s="116" t="str">
        <f>IF('(14)'!$T197&lt;&gt;0,'(14)'!$T197,"")</f>
        <v/>
      </c>
      <c r="Z250" s="116" t="str">
        <f>IF('(15)'!$T197&lt;&gt;0,'(15)'!$T197,"")</f>
        <v/>
      </c>
      <c r="AA250" s="116" t="str">
        <f>IF('(16)'!$T197&lt;&gt;0,'(16)'!$T197,"")</f>
        <v/>
      </c>
      <c r="AB250" s="116" t="str">
        <f>IF('(17)'!$T197&lt;&gt;0,'(17)'!$T197,"")</f>
        <v/>
      </c>
      <c r="AC250" s="116" t="str">
        <f>IF('(18)'!$T197&lt;&gt;0,'(18)'!$T197,"")</f>
        <v/>
      </c>
      <c r="AD250" s="116" t="str">
        <f>IF('(19)'!$T197&lt;&gt;0,'(19)'!$T197,"")</f>
        <v/>
      </c>
      <c r="AE250" s="116" t="str">
        <f>IF('(20)'!$T197&lt;&gt;0,'(20)'!$T197,"")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IF('(1)'!$T198&lt;&gt;0,'(1)'!$T198,"")</f>
        <v/>
      </c>
      <c r="M251" s="116" t="str">
        <f>IF('(2)'!$T198&lt;&gt;0,'(2)'!$T198,"")</f>
        <v/>
      </c>
      <c r="N251" s="116" t="str">
        <f>IF('(3)'!$T198&lt;&gt;0,'(3)'!$T198,"")</f>
        <v/>
      </c>
      <c r="O251" s="116" t="str">
        <f>IF('(4)'!$T198&lt;&gt;0,'(4)'!$T198,"")</f>
        <v/>
      </c>
      <c r="P251" s="116" t="str">
        <f>IF('(5)'!$T198&lt;&gt;0,'(5)'!$T198,"")</f>
        <v/>
      </c>
      <c r="Q251" s="116" t="str">
        <f>IF('(6)'!$T198&lt;&gt;0,'(6)'!$T198,"")</f>
        <v/>
      </c>
      <c r="R251" s="116" t="str">
        <f>IF('(7)'!$T198&lt;&gt;0,'(7)'!$T198,"")</f>
        <v/>
      </c>
      <c r="S251" s="116" t="str">
        <f>IF('(8)'!$T198&lt;&gt;0,'(8)'!$T198,"")</f>
        <v/>
      </c>
      <c r="T251" s="116" t="str">
        <f>IF('(9)'!$T198&lt;&gt;0,'(9)'!$T198,"")</f>
        <v/>
      </c>
      <c r="U251" s="116" t="str">
        <f>IF('(10)'!$T198&lt;&gt;0,'(10)'!$T198,"")</f>
        <v/>
      </c>
      <c r="V251" s="116" t="str">
        <f>IF('(11)'!$T198&lt;&gt;0,'(11)'!$T198,"")</f>
        <v/>
      </c>
      <c r="W251" s="116" t="str">
        <f>IF('(12)'!$T198&lt;&gt;0,'(12)'!$T198,"")</f>
        <v/>
      </c>
      <c r="X251" s="116" t="str">
        <f>IF('(13)'!$T198&lt;&gt;0,'(13)'!$T198,"")</f>
        <v/>
      </c>
      <c r="Y251" s="116" t="str">
        <f>IF('(14)'!$T198&lt;&gt;0,'(14)'!$T198,"")</f>
        <v/>
      </c>
      <c r="Z251" s="116" t="str">
        <f>IF('(15)'!$T198&lt;&gt;0,'(15)'!$T198,"")</f>
        <v/>
      </c>
      <c r="AA251" s="116" t="str">
        <f>IF('(16)'!$T198&lt;&gt;0,'(16)'!$T198,"")</f>
        <v/>
      </c>
      <c r="AB251" s="116" t="str">
        <f>IF('(17)'!$T198&lt;&gt;0,'(17)'!$T198,"")</f>
        <v/>
      </c>
      <c r="AC251" s="116" t="str">
        <f>IF('(18)'!$T198&lt;&gt;0,'(18)'!$T198,"")</f>
        <v/>
      </c>
      <c r="AD251" s="116" t="str">
        <f>IF('(19)'!$T198&lt;&gt;0,'(19)'!$T198,"")</f>
        <v/>
      </c>
      <c r="AE251" s="116" t="str">
        <f>IF('(20)'!$T198&lt;&gt;0,'(20)'!$T198,"")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IF('(1)'!$T199&lt;&gt;0,'(1)'!$T199,"")</f>
        <v/>
      </c>
      <c r="M252" s="116" t="str">
        <f>IF('(2)'!$T199&lt;&gt;0,'(2)'!$T199,"")</f>
        <v/>
      </c>
      <c r="N252" s="116" t="str">
        <f>IF('(3)'!$T199&lt;&gt;0,'(3)'!$T199,"")</f>
        <v/>
      </c>
      <c r="O252" s="116" t="str">
        <f>IF('(4)'!$T199&lt;&gt;0,'(4)'!$T199,"")</f>
        <v/>
      </c>
      <c r="P252" s="116" t="str">
        <f>IF('(5)'!$T199&lt;&gt;0,'(5)'!$T199,"")</f>
        <v/>
      </c>
      <c r="Q252" s="116" t="str">
        <f>IF('(6)'!$T199&lt;&gt;0,'(6)'!$T199,"")</f>
        <v/>
      </c>
      <c r="R252" s="116" t="str">
        <f>IF('(7)'!$T199&lt;&gt;0,'(7)'!$T199,"")</f>
        <v/>
      </c>
      <c r="S252" s="116" t="str">
        <f>IF('(8)'!$T199&lt;&gt;0,'(8)'!$T199,"")</f>
        <v/>
      </c>
      <c r="T252" s="116" t="str">
        <f>IF('(9)'!$T199&lt;&gt;0,'(9)'!$T199,"")</f>
        <v/>
      </c>
      <c r="U252" s="116" t="str">
        <f>IF('(10)'!$T199&lt;&gt;0,'(10)'!$T199,"")</f>
        <v/>
      </c>
      <c r="V252" s="116" t="str">
        <f>IF('(11)'!$T199&lt;&gt;0,'(11)'!$T199,"")</f>
        <v/>
      </c>
      <c r="W252" s="116" t="str">
        <f>IF('(12)'!$T199&lt;&gt;0,'(12)'!$T199,"")</f>
        <v/>
      </c>
      <c r="X252" s="116" t="str">
        <f>IF('(13)'!$T199&lt;&gt;0,'(13)'!$T199,"")</f>
        <v/>
      </c>
      <c r="Y252" s="116" t="str">
        <f>IF('(14)'!$T199&lt;&gt;0,'(14)'!$T199,"")</f>
        <v/>
      </c>
      <c r="Z252" s="116" t="str">
        <f>IF('(15)'!$T199&lt;&gt;0,'(15)'!$T199,"")</f>
        <v/>
      </c>
      <c r="AA252" s="116" t="str">
        <f>IF('(16)'!$T199&lt;&gt;0,'(16)'!$T199,"")</f>
        <v/>
      </c>
      <c r="AB252" s="116" t="str">
        <f>IF('(17)'!$T199&lt;&gt;0,'(17)'!$T199,"")</f>
        <v/>
      </c>
      <c r="AC252" s="116" t="str">
        <f>IF('(18)'!$T199&lt;&gt;0,'(18)'!$T199,"")</f>
        <v/>
      </c>
      <c r="AD252" s="116" t="str">
        <f>IF('(19)'!$T199&lt;&gt;0,'(19)'!$T199,"")</f>
        <v/>
      </c>
      <c r="AE252" s="116" t="str">
        <f>IF('(20)'!$T199&lt;&gt;0,'(20)'!$T199,"")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IF('(1)'!$T203&lt;&gt;0,'(1)'!$T203,"")</f>
        <v/>
      </c>
      <c r="M256" s="116" t="str">
        <f>IF('(2)'!$T203&lt;&gt;0,'(2)'!$T203,"")</f>
        <v/>
      </c>
      <c r="N256" s="116" t="str">
        <f>IF('(3)'!$T203&lt;&gt;0,'(3)'!$T203,"")</f>
        <v/>
      </c>
      <c r="O256" s="116" t="str">
        <f>IF('(4)'!$T203&lt;&gt;0,'(4)'!$T203,"")</f>
        <v/>
      </c>
      <c r="P256" s="116" t="str">
        <f>IF('(5)'!$T203&lt;&gt;0,'(5)'!$T203,"")</f>
        <v/>
      </c>
      <c r="Q256" s="116" t="str">
        <f>IF('(6)'!$T203&lt;&gt;0,'(6)'!$T203,"")</f>
        <v/>
      </c>
      <c r="R256" s="116" t="str">
        <f>IF('(7)'!$T203&lt;&gt;0,'(7)'!$T203,"")</f>
        <v/>
      </c>
      <c r="S256" s="116" t="str">
        <f>IF('(8)'!$T203&lt;&gt;0,'(8)'!$T203,"")</f>
        <v/>
      </c>
      <c r="T256" s="116" t="str">
        <f>IF('(9)'!$T203&lt;&gt;0,'(9)'!$T203,"")</f>
        <v/>
      </c>
      <c r="U256" s="116" t="str">
        <f>IF('(10)'!$T203&lt;&gt;0,'(10)'!$T203,"")</f>
        <v/>
      </c>
      <c r="V256" s="116" t="str">
        <f>IF('(11)'!$T203&lt;&gt;0,'(11)'!$T203,"")</f>
        <v/>
      </c>
      <c r="W256" s="116" t="str">
        <f>IF('(12)'!$T203&lt;&gt;0,'(12)'!$T203,"")</f>
        <v/>
      </c>
      <c r="X256" s="116" t="str">
        <f>IF('(13)'!$T203&lt;&gt;0,'(13)'!$T203,"")</f>
        <v/>
      </c>
      <c r="Y256" s="116" t="str">
        <f>IF('(14)'!$T203&lt;&gt;0,'(14)'!$T203,"")</f>
        <v/>
      </c>
      <c r="Z256" s="116" t="str">
        <f>IF('(15)'!$T203&lt;&gt;0,'(15)'!$T203,"")</f>
        <v/>
      </c>
      <c r="AA256" s="116" t="str">
        <f>IF('(16)'!$T203&lt;&gt;0,'(16)'!$T203,"")</f>
        <v/>
      </c>
      <c r="AB256" s="116" t="str">
        <f>IF('(17)'!$T203&lt;&gt;0,'(17)'!$T203,"")</f>
        <v/>
      </c>
      <c r="AC256" s="116" t="str">
        <f>IF('(18)'!$T203&lt;&gt;0,'(18)'!$T203,"")</f>
        <v/>
      </c>
      <c r="AD256" s="116" t="str">
        <f>IF('(19)'!$T203&lt;&gt;0,'(19)'!$T203,"")</f>
        <v/>
      </c>
      <c r="AE256" s="116" t="str">
        <f>IF('(20)'!$T203&lt;&gt;0,'(20)'!$T203,"")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IF('(1)'!$T204&lt;&gt;0,'(1)'!$T204,"")</f>
        <v/>
      </c>
      <c r="M257" s="116" t="str">
        <f>IF('(2)'!$T204&lt;&gt;0,'(2)'!$T204,"")</f>
        <v/>
      </c>
      <c r="N257" s="116" t="str">
        <f>IF('(3)'!$T204&lt;&gt;0,'(3)'!$T204,"")</f>
        <v/>
      </c>
      <c r="O257" s="116" t="str">
        <f>IF('(4)'!$T204&lt;&gt;0,'(4)'!$T204,"")</f>
        <v/>
      </c>
      <c r="P257" s="116" t="str">
        <f>IF('(5)'!$T204&lt;&gt;0,'(5)'!$T204,"")</f>
        <v/>
      </c>
      <c r="Q257" s="116" t="str">
        <f>IF('(6)'!$T204&lt;&gt;0,'(6)'!$T204,"")</f>
        <v/>
      </c>
      <c r="R257" s="116" t="str">
        <f>IF('(7)'!$T204&lt;&gt;0,'(7)'!$T204,"")</f>
        <v/>
      </c>
      <c r="S257" s="116" t="str">
        <f>IF('(8)'!$T204&lt;&gt;0,'(8)'!$T204,"")</f>
        <v/>
      </c>
      <c r="T257" s="116" t="str">
        <f>IF('(9)'!$T204&lt;&gt;0,'(9)'!$T204,"")</f>
        <v/>
      </c>
      <c r="U257" s="116" t="str">
        <f>IF('(10)'!$T204&lt;&gt;0,'(10)'!$T204,"")</f>
        <v/>
      </c>
      <c r="V257" s="116" t="str">
        <f>IF('(11)'!$T204&lt;&gt;0,'(11)'!$T204,"")</f>
        <v/>
      </c>
      <c r="W257" s="116" t="str">
        <f>IF('(12)'!$T204&lt;&gt;0,'(12)'!$T204,"")</f>
        <v/>
      </c>
      <c r="X257" s="116" t="str">
        <f>IF('(13)'!$T204&lt;&gt;0,'(13)'!$T204,"")</f>
        <v/>
      </c>
      <c r="Y257" s="116" t="str">
        <f>IF('(14)'!$T204&lt;&gt;0,'(14)'!$T204,"")</f>
        <v/>
      </c>
      <c r="Z257" s="116" t="str">
        <f>IF('(15)'!$T204&lt;&gt;0,'(15)'!$T204,"")</f>
        <v/>
      </c>
      <c r="AA257" s="116" t="str">
        <f>IF('(16)'!$T204&lt;&gt;0,'(16)'!$T204,"")</f>
        <v/>
      </c>
      <c r="AB257" s="116" t="str">
        <f>IF('(17)'!$T204&lt;&gt;0,'(17)'!$T204,"")</f>
        <v/>
      </c>
      <c r="AC257" s="116" t="str">
        <f>IF('(18)'!$T204&lt;&gt;0,'(18)'!$T204,"")</f>
        <v/>
      </c>
      <c r="AD257" s="116" t="str">
        <f>IF('(19)'!$T204&lt;&gt;0,'(19)'!$T204,"")</f>
        <v/>
      </c>
      <c r="AE257" s="116" t="str">
        <f>IF('(20)'!$T204&lt;&gt;0,'(20)'!$T204,"")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IF('(1)'!$T205&lt;&gt;0,'(1)'!$T205,"")</f>
        <v/>
      </c>
      <c r="M258" s="116" t="str">
        <f>IF('(2)'!$T205&lt;&gt;0,'(2)'!$T205,"")</f>
        <v/>
      </c>
      <c r="N258" s="116" t="str">
        <f>IF('(3)'!$T205&lt;&gt;0,'(3)'!$T205,"")</f>
        <v/>
      </c>
      <c r="O258" s="116" t="str">
        <f>IF('(4)'!$T205&lt;&gt;0,'(4)'!$T205,"")</f>
        <v/>
      </c>
      <c r="P258" s="116" t="str">
        <f>IF('(5)'!$T205&lt;&gt;0,'(5)'!$T205,"")</f>
        <v/>
      </c>
      <c r="Q258" s="116" t="str">
        <f>IF('(6)'!$T205&lt;&gt;0,'(6)'!$T205,"")</f>
        <v/>
      </c>
      <c r="R258" s="116" t="str">
        <f>IF('(7)'!$T205&lt;&gt;0,'(7)'!$T205,"")</f>
        <v/>
      </c>
      <c r="S258" s="116" t="str">
        <f>IF('(8)'!$T205&lt;&gt;0,'(8)'!$T205,"")</f>
        <v/>
      </c>
      <c r="T258" s="116" t="str">
        <f>IF('(9)'!$T205&lt;&gt;0,'(9)'!$T205,"")</f>
        <v/>
      </c>
      <c r="U258" s="116" t="str">
        <f>IF('(10)'!$T205&lt;&gt;0,'(10)'!$T205,"")</f>
        <v/>
      </c>
      <c r="V258" s="116" t="str">
        <f>IF('(11)'!$T205&lt;&gt;0,'(11)'!$T205,"")</f>
        <v/>
      </c>
      <c r="W258" s="116" t="str">
        <f>IF('(12)'!$T205&lt;&gt;0,'(12)'!$T205,"")</f>
        <v/>
      </c>
      <c r="X258" s="116" t="str">
        <f>IF('(13)'!$T205&lt;&gt;0,'(13)'!$T205,"")</f>
        <v/>
      </c>
      <c r="Y258" s="116" t="str">
        <f>IF('(14)'!$T205&lt;&gt;0,'(14)'!$T205,"")</f>
        <v/>
      </c>
      <c r="Z258" s="116" t="str">
        <f>IF('(15)'!$T205&lt;&gt;0,'(15)'!$T205,"")</f>
        <v/>
      </c>
      <c r="AA258" s="116" t="str">
        <f>IF('(16)'!$T205&lt;&gt;0,'(16)'!$T205,"")</f>
        <v/>
      </c>
      <c r="AB258" s="116" t="str">
        <f>IF('(17)'!$T205&lt;&gt;0,'(17)'!$T205,"")</f>
        <v/>
      </c>
      <c r="AC258" s="116" t="str">
        <f>IF('(18)'!$T205&lt;&gt;0,'(18)'!$T205,"")</f>
        <v/>
      </c>
      <c r="AD258" s="116" t="str">
        <f>IF('(19)'!$T205&lt;&gt;0,'(19)'!$T205,"")</f>
        <v/>
      </c>
      <c r="AE258" s="116" t="str">
        <f>IF('(20)'!$T205&lt;&gt;0,'(20)'!$T205,"")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IF('(1)'!$T206&lt;&gt;0,'(1)'!$T206,"")</f>
        <v/>
      </c>
      <c r="M259" s="116" t="str">
        <f>IF('(2)'!$T206&lt;&gt;0,'(2)'!$T206,"")</f>
        <v/>
      </c>
      <c r="N259" s="116" t="str">
        <f>IF('(3)'!$T206&lt;&gt;0,'(3)'!$T206,"")</f>
        <v/>
      </c>
      <c r="O259" s="116" t="str">
        <f>IF('(4)'!$T206&lt;&gt;0,'(4)'!$T206,"")</f>
        <v/>
      </c>
      <c r="P259" s="116" t="str">
        <f>IF('(5)'!$T206&lt;&gt;0,'(5)'!$T206,"")</f>
        <v/>
      </c>
      <c r="Q259" s="116" t="str">
        <f>IF('(6)'!$T206&lt;&gt;0,'(6)'!$T206,"")</f>
        <v/>
      </c>
      <c r="R259" s="116" t="str">
        <f>IF('(7)'!$T206&lt;&gt;0,'(7)'!$T206,"")</f>
        <v/>
      </c>
      <c r="S259" s="116" t="str">
        <f>IF('(8)'!$T206&lt;&gt;0,'(8)'!$T206,"")</f>
        <v/>
      </c>
      <c r="T259" s="116" t="str">
        <f>IF('(9)'!$T206&lt;&gt;0,'(9)'!$T206,"")</f>
        <v/>
      </c>
      <c r="U259" s="116" t="str">
        <f>IF('(10)'!$T206&lt;&gt;0,'(10)'!$T206,"")</f>
        <v/>
      </c>
      <c r="V259" s="116" t="str">
        <f>IF('(11)'!$T206&lt;&gt;0,'(11)'!$T206,"")</f>
        <v/>
      </c>
      <c r="W259" s="116" t="str">
        <f>IF('(12)'!$T206&lt;&gt;0,'(12)'!$T206,"")</f>
        <v/>
      </c>
      <c r="X259" s="116" t="str">
        <f>IF('(13)'!$T206&lt;&gt;0,'(13)'!$T206,"")</f>
        <v/>
      </c>
      <c r="Y259" s="116" t="str">
        <f>IF('(14)'!$T206&lt;&gt;0,'(14)'!$T206,"")</f>
        <v/>
      </c>
      <c r="Z259" s="116" t="str">
        <f>IF('(15)'!$T206&lt;&gt;0,'(15)'!$T206,"")</f>
        <v/>
      </c>
      <c r="AA259" s="116" t="str">
        <f>IF('(16)'!$T206&lt;&gt;0,'(16)'!$T206,"")</f>
        <v/>
      </c>
      <c r="AB259" s="116" t="str">
        <f>IF('(17)'!$T206&lt;&gt;0,'(17)'!$T206,"")</f>
        <v/>
      </c>
      <c r="AC259" s="116" t="str">
        <f>IF('(18)'!$T206&lt;&gt;0,'(18)'!$T206,"")</f>
        <v/>
      </c>
      <c r="AD259" s="116" t="str">
        <f>IF('(19)'!$T206&lt;&gt;0,'(19)'!$T206,"")</f>
        <v/>
      </c>
      <c r="AE259" s="116" t="str">
        <f>IF('(20)'!$T206&lt;&gt;0,'(20)'!$T206,"")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IF('(1)'!$T207&lt;&gt;0,'(1)'!$T207,"")</f>
        <v/>
      </c>
      <c r="M260" s="116" t="str">
        <f>IF('(2)'!$T207&lt;&gt;0,'(2)'!$T207,"")</f>
        <v/>
      </c>
      <c r="N260" s="116" t="str">
        <f>IF('(3)'!$T207&lt;&gt;0,'(3)'!$T207,"")</f>
        <v/>
      </c>
      <c r="O260" s="116" t="str">
        <f>IF('(4)'!$T207&lt;&gt;0,'(4)'!$T207,"")</f>
        <v/>
      </c>
      <c r="P260" s="116" t="str">
        <f>IF('(5)'!$T207&lt;&gt;0,'(5)'!$T207,"")</f>
        <v/>
      </c>
      <c r="Q260" s="116" t="str">
        <f>IF('(6)'!$T207&lt;&gt;0,'(6)'!$T207,"")</f>
        <v/>
      </c>
      <c r="R260" s="116" t="str">
        <f>IF('(7)'!$T207&lt;&gt;0,'(7)'!$T207,"")</f>
        <v/>
      </c>
      <c r="S260" s="116" t="str">
        <f>IF('(8)'!$T207&lt;&gt;0,'(8)'!$T207,"")</f>
        <v/>
      </c>
      <c r="T260" s="116" t="str">
        <f>IF('(9)'!$T207&lt;&gt;0,'(9)'!$T207,"")</f>
        <v/>
      </c>
      <c r="U260" s="116" t="str">
        <f>IF('(10)'!$T207&lt;&gt;0,'(10)'!$T207,"")</f>
        <v/>
      </c>
      <c r="V260" s="116" t="str">
        <f>IF('(11)'!$T207&lt;&gt;0,'(11)'!$T207,"")</f>
        <v/>
      </c>
      <c r="W260" s="116" t="str">
        <f>IF('(12)'!$T207&lt;&gt;0,'(12)'!$T207,"")</f>
        <v/>
      </c>
      <c r="X260" s="116" t="str">
        <f>IF('(13)'!$T207&lt;&gt;0,'(13)'!$T207,"")</f>
        <v/>
      </c>
      <c r="Y260" s="116" t="str">
        <f>IF('(14)'!$T207&lt;&gt;0,'(14)'!$T207,"")</f>
        <v/>
      </c>
      <c r="Z260" s="116" t="str">
        <f>IF('(15)'!$T207&lt;&gt;0,'(15)'!$T207,"")</f>
        <v/>
      </c>
      <c r="AA260" s="116" t="str">
        <f>IF('(16)'!$T207&lt;&gt;0,'(16)'!$T207,"")</f>
        <v/>
      </c>
      <c r="AB260" s="116" t="str">
        <f>IF('(17)'!$T207&lt;&gt;0,'(17)'!$T207,"")</f>
        <v/>
      </c>
      <c r="AC260" s="116" t="str">
        <f>IF('(18)'!$T207&lt;&gt;0,'(18)'!$T207,"")</f>
        <v/>
      </c>
      <c r="AD260" s="116" t="str">
        <f>IF('(19)'!$T207&lt;&gt;0,'(19)'!$T207,"")</f>
        <v/>
      </c>
      <c r="AE260" s="116" t="str">
        <f>IF('(20)'!$T207&lt;&gt;0,'(20)'!$T207,"")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IF('(1)'!$T208&lt;&gt;0,'(1)'!$T208,"")</f>
        <v/>
      </c>
      <c r="M261" s="116" t="str">
        <f>IF('(2)'!$T208&lt;&gt;0,'(2)'!$T208,"")</f>
        <v/>
      </c>
      <c r="N261" s="116" t="str">
        <f>IF('(3)'!$T208&lt;&gt;0,'(3)'!$T208,"")</f>
        <v/>
      </c>
      <c r="O261" s="116" t="str">
        <f>IF('(4)'!$T208&lt;&gt;0,'(4)'!$T208,"")</f>
        <v/>
      </c>
      <c r="P261" s="116" t="str">
        <f>IF('(5)'!$T208&lt;&gt;0,'(5)'!$T208,"")</f>
        <v/>
      </c>
      <c r="Q261" s="116" t="str">
        <f>IF('(6)'!$T208&lt;&gt;0,'(6)'!$T208,"")</f>
        <v/>
      </c>
      <c r="R261" s="116" t="str">
        <f>IF('(7)'!$T208&lt;&gt;0,'(7)'!$T208,"")</f>
        <v/>
      </c>
      <c r="S261" s="116" t="str">
        <f>IF('(8)'!$T208&lt;&gt;0,'(8)'!$T208,"")</f>
        <v/>
      </c>
      <c r="T261" s="116" t="str">
        <f>IF('(9)'!$T208&lt;&gt;0,'(9)'!$T208,"")</f>
        <v/>
      </c>
      <c r="U261" s="116" t="str">
        <f>IF('(10)'!$T208&lt;&gt;0,'(10)'!$T208,"")</f>
        <v/>
      </c>
      <c r="V261" s="116" t="str">
        <f>IF('(11)'!$T208&lt;&gt;0,'(11)'!$T208,"")</f>
        <v/>
      </c>
      <c r="W261" s="116" t="str">
        <f>IF('(12)'!$T208&lt;&gt;0,'(12)'!$T208,"")</f>
        <v/>
      </c>
      <c r="X261" s="116" t="str">
        <f>IF('(13)'!$T208&lt;&gt;0,'(13)'!$T208,"")</f>
        <v/>
      </c>
      <c r="Y261" s="116" t="str">
        <f>IF('(14)'!$T208&lt;&gt;0,'(14)'!$T208,"")</f>
        <v/>
      </c>
      <c r="Z261" s="116" t="str">
        <f>IF('(15)'!$T208&lt;&gt;0,'(15)'!$T208,"")</f>
        <v/>
      </c>
      <c r="AA261" s="116" t="str">
        <f>IF('(16)'!$T208&lt;&gt;0,'(16)'!$T208,"")</f>
        <v/>
      </c>
      <c r="AB261" s="116" t="str">
        <f>IF('(17)'!$T208&lt;&gt;0,'(17)'!$T208,"")</f>
        <v/>
      </c>
      <c r="AC261" s="116" t="str">
        <f>IF('(18)'!$T208&lt;&gt;0,'(18)'!$T208,"")</f>
        <v/>
      </c>
      <c r="AD261" s="116" t="str">
        <f>IF('(19)'!$T208&lt;&gt;0,'(19)'!$T208,"")</f>
        <v/>
      </c>
      <c r="AE261" s="116" t="str">
        <f>IF('(20)'!$T208&lt;&gt;0,'(20)'!$T208,"")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IF('(1)'!$T209&lt;&gt;0,'(1)'!$T209,"")</f>
        <v/>
      </c>
      <c r="M262" s="116" t="str">
        <f>IF('(2)'!$T209&lt;&gt;0,'(2)'!$T209,"")</f>
        <v/>
      </c>
      <c r="N262" s="116" t="str">
        <f>IF('(3)'!$T209&lt;&gt;0,'(3)'!$T209,"")</f>
        <v/>
      </c>
      <c r="O262" s="116" t="str">
        <f>IF('(4)'!$T209&lt;&gt;0,'(4)'!$T209,"")</f>
        <v/>
      </c>
      <c r="P262" s="116" t="str">
        <f>IF('(5)'!$T209&lt;&gt;0,'(5)'!$T209,"")</f>
        <v/>
      </c>
      <c r="Q262" s="116" t="str">
        <f>IF('(6)'!$T209&lt;&gt;0,'(6)'!$T209,"")</f>
        <v/>
      </c>
      <c r="R262" s="116" t="str">
        <f>IF('(7)'!$T209&lt;&gt;0,'(7)'!$T209,"")</f>
        <v/>
      </c>
      <c r="S262" s="116" t="str">
        <f>IF('(8)'!$T209&lt;&gt;0,'(8)'!$T209,"")</f>
        <v/>
      </c>
      <c r="T262" s="116" t="str">
        <f>IF('(9)'!$T209&lt;&gt;0,'(9)'!$T209,"")</f>
        <v/>
      </c>
      <c r="U262" s="116" t="str">
        <f>IF('(10)'!$T209&lt;&gt;0,'(10)'!$T209,"")</f>
        <v/>
      </c>
      <c r="V262" s="116" t="str">
        <f>IF('(11)'!$T209&lt;&gt;0,'(11)'!$T209,"")</f>
        <v/>
      </c>
      <c r="W262" s="116" t="str">
        <f>IF('(12)'!$T209&lt;&gt;0,'(12)'!$T209,"")</f>
        <v/>
      </c>
      <c r="X262" s="116" t="str">
        <f>IF('(13)'!$T209&lt;&gt;0,'(13)'!$T209,"")</f>
        <v/>
      </c>
      <c r="Y262" s="116" t="str">
        <f>IF('(14)'!$T209&lt;&gt;0,'(14)'!$T209,"")</f>
        <v/>
      </c>
      <c r="Z262" s="116" t="str">
        <f>IF('(15)'!$T209&lt;&gt;0,'(15)'!$T209,"")</f>
        <v/>
      </c>
      <c r="AA262" s="116" t="str">
        <f>IF('(16)'!$T209&lt;&gt;0,'(16)'!$T209,"")</f>
        <v/>
      </c>
      <c r="AB262" s="116" t="str">
        <f>IF('(17)'!$T209&lt;&gt;0,'(17)'!$T209,"")</f>
        <v/>
      </c>
      <c r="AC262" s="116" t="str">
        <f>IF('(18)'!$T209&lt;&gt;0,'(18)'!$T209,"")</f>
        <v/>
      </c>
      <c r="AD262" s="116" t="str">
        <f>IF('(19)'!$T209&lt;&gt;0,'(19)'!$T209,"")</f>
        <v/>
      </c>
      <c r="AE262" s="116" t="str">
        <f>IF('(20)'!$T209&lt;&gt;0,'(20)'!$T209,"")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IF('(1)'!$T210&lt;&gt;0,'(1)'!$T210,"")</f>
        <v/>
      </c>
      <c r="M263" s="116" t="str">
        <f>IF('(2)'!$T210&lt;&gt;0,'(2)'!$T210,"")</f>
        <v/>
      </c>
      <c r="N263" s="116" t="str">
        <f>IF('(3)'!$T210&lt;&gt;0,'(3)'!$T210,"")</f>
        <v/>
      </c>
      <c r="O263" s="116" t="str">
        <f>IF('(4)'!$T210&lt;&gt;0,'(4)'!$T210,"")</f>
        <v/>
      </c>
      <c r="P263" s="116" t="str">
        <f>IF('(5)'!$T210&lt;&gt;0,'(5)'!$T210,"")</f>
        <v/>
      </c>
      <c r="Q263" s="116" t="str">
        <f>IF('(6)'!$T210&lt;&gt;0,'(6)'!$T210,"")</f>
        <v/>
      </c>
      <c r="R263" s="116" t="str">
        <f>IF('(7)'!$T210&lt;&gt;0,'(7)'!$T210,"")</f>
        <v/>
      </c>
      <c r="S263" s="116" t="str">
        <f>IF('(8)'!$T210&lt;&gt;0,'(8)'!$T210,"")</f>
        <v/>
      </c>
      <c r="T263" s="116" t="str">
        <f>IF('(9)'!$T210&lt;&gt;0,'(9)'!$T210,"")</f>
        <v/>
      </c>
      <c r="U263" s="116" t="str">
        <f>IF('(10)'!$T210&lt;&gt;0,'(10)'!$T210,"")</f>
        <v/>
      </c>
      <c r="V263" s="116" t="str">
        <f>IF('(11)'!$T210&lt;&gt;0,'(11)'!$T210,"")</f>
        <v/>
      </c>
      <c r="W263" s="116" t="str">
        <f>IF('(12)'!$T210&lt;&gt;0,'(12)'!$T210,"")</f>
        <v/>
      </c>
      <c r="X263" s="116" t="str">
        <f>IF('(13)'!$T210&lt;&gt;0,'(13)'!$T210,"")</f>
        <v/>
      </c>
      <c r="Y263" s="116" t="str">
        <f>IF('(14)'!$T210&lt;&gt;0,'(14)'!$T210,"")</f>
        <v/>
      </c>
      <c r="Z263" s="116" t="str">
        <f>IF('(15)'!$T210&lt;&gt;0,'(15)'!$T210,"")</f>
        <v/>
      </c>
      <c r="AA263" s="116" t="str">
        <f>IF('(16)'!$T210&lt;&gt;0,'(16)'!$T210,"")</f>
        <v/>
      </c>
      <c r="AB263" s="116" t="str">
        <f>IF('(17)'!$T210&lt;&gt;0,'(17)'!$T210,"")</f>
        <v/>
      </c>
      <c r="AC263" s="116" t="str">
        <f>IF('(18)'!$T210&lt;&gt;0,'(18)'!$T210,"")</f>
        <v/>
      </c>
      <c r="AD263" s="116" t="str">
        <f>IF('(19)'!$T210&lt;&gt;0,'(19)'!$T210,"")</f>
        <v/>
      </c>
      <c r="AE263" s="116" t="str">
        <f>IF('(20)'!$T210&lt;&gt;0,'(20)'!$T210,"")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IF('(1)'!$T216&lt;&gt;0,'(1)'!$T216,"")</f>
        <v/>
      </c>
      <c r="M269" s="116" t="str">
        <f>IF('(2)'!$T216&lt;&gt;0,'(2)'!$T216,"")</f>
        <v/>
      </c>
      <c r="N269" s="116" t="str">
        <f>IF('(3)'!$T216&lt;&gt;0,'(3)'!$T216,"")</f>
        <v/>
      </c>
      <c r="O269" s="116" t="str">
        <f>IF('(4)'!$T216&lt;&gt;0,'(4)'!$T216,"")</f>
        <v/>
      </c>
      <c r="P269" s="116" t="str">
        <f>IF('(5)'!$T216&lt;&gt;0,'(5)'!$T216,"")</f>
        <v/>
      </c>
      <c r="Q269" s="116" t="str">
        <f>IF('(6)'!$T216&lt;&gt;0,'(6)'!$T216,"")</f>
        <v/>
      </c>
      <c r="R269" s="116" t="str">
        <f>IF('(7)'!$T216&lt;&gt;0,'(7)'!$T216,"")</f>
        <v/>
      </c>
      <c r="S269" s="116" t="str">
        <f>IF('(8)'!$T216&lt;&gt;0,'(8)'!$T216,"")</f>
        <v/>
      </c>
      <c r="T269" s="116" t="str">
        <f>IF('(9)'!$T216&lt;&gt;0,'(9)'!$T216,"")</f>
        <v/>
      </c>
      <c r="U269" s="116" t="str">
        <f>IF('(10)'!$T216&lt;&gt;0,'(10)'!$T216,"")</f>
        <v/>
      </c>
      <c r="V269" s="116" t="str">
        <f>IF('(11)'!$T216&lt;&gt;0,'(11)'!$T216,"")</f>
        <v/>
      </c>
      <c r="W269" s="116" t="str">
        <f>IF('(12)'!$T216&lt;&gt;0,'(12)'!$T216,"")</f>
        <v/>
      </c>
      <c r="X269" s="116" t="str">
        <f>IF('(13)'!$T216&lt;&gt;0,'(13)'!$T216,"")</f>
        <v/>
      </c>
      <c r="Y269" s="116" t="str">
        <f>IF('(14)'!$T216&lt;&gt;0,'(14)'!$T216,"")</f>
        <v/>
      </c>
      <c r="Z269" s="116" t="str">
        <f>IF('(15)'!$T216&lt;&gt;0,'(15)'!$T216,"")</f>
        <v/>
      </c>
      <c r="AA269" s="116" t="str">
        <f>IF('(16)'!$T216&lt;&gt;0,'(16)'!$T216,"")</f>
        <v/>
      </c>
      <c r="AB269" s="116" t="str">
        <f>IF('(17)'!$T216&lt;&gt;0,'(17)'!$T216,"")</f>
        <v/>
      </c>
      <c r="AC269" s="116" t="str">
        <f>IF('(18)'!$T216&lt;&gt;0,'(18)'!$T216,"")</f>
        <v/>
      </c>
      <c r="AD269" s="116" t="str">
        <f>IF('(19)'!$T216&lt;&gt;0,'(19)'!$T216,"")</f>
        <v/>
      </c>
      <c r="AE269" s="116" t="str">
        <f>IF('(20)'!$T216&lt;&gt;0,'(20)'!$T216,"")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IF('(1)'!$T217&lt;&gt;0,'(1)'!$T217,"")</f>
        <v/>
      </c>
      <c r="M270" s="116" t="str">
        <f>IF('(2)'!$T217&lt;&gt;0,'(2)'!$T217,"")</f>
        <v/>
      </c>
      <c r="N270" s="116" t="str">
        <f>IF('(3)'!$T217&lt;&gt;0,'(3)'!$T217,"")</f>
        <v/>
      </c>
      <c r="O270" s="116" t="str">
        <f>IF('(4)'!$T217&lt;&gt;0,'(4)'!$T217,"")</f>
        <v/>
      </c>
      <c r="P270" s="116" t="str">
        <f>IF('(5)'!$T217&lt;&gt;0,'(5)'!$T217,"")</f>
        <v/>
      </c>
      <c r="Q270" s="116" t="str">
        <f>IF('(6)'!$T217&lt;&gt;0,'(6)'!$T217,"")</f>
        <v/>
      </c>
      <c r="R270" s="116" t="str">
        <f>IF('(7)'!$T217&lt;&gt;0,'(7)'!$T217,"")</f>
        <v/>
      </c>
      <c r="S270" s="116" t="str">
        <f>IF('(8)'!$T217&lt;&gt;0,'(8)'!$T217,"")</f>
        <v/>
      </c>
      <c r="T270" s="116" t="str">
        <f>IF('(9)'!$T217&lt;&gt;0,'(9)'!$T217,"")</f>
        <v/>
      </c>
      <c r="U270" s="116" t="str">
        <f>IF('(10)'!$T217&lt;&gt;0,'(10)'!$T217,"")</f>
        <v/>
      </c>
      <c r="V270" s="116" t="str">
        <f>IF('(11)'!$T217&lt;&gt;0,'(11)'!$T217,"")</f>
        <v/>
      </c>
      <c r="W270" s="116" t="str">
        <f>IF('(12)'!$T217&lt;&gt;0,'(12)'!$T217,"")</f>
        <v/>
      </c>
      <c r="X270" s="116" t="str">
        <f>IF('(13)'!$T217&lt;&gt;0,'(13)'!$T217,"")</f>
        <v/>
      </c>
      <c r="Y270" s="116" t="str">
        <f>IF('(14)'!$T217&lt;&gt;0,'(14)'!$T217,"")</f>
        <v/>
      </c>
      <c r="Z270" s="116" t="str">
        <f>IF('(15)'!$T217&lt;&gt;0,'(15)'!$T217,"")</f>
        <v/>
      </c>
      <c r="AA270" s="116" t="str">
        <f>IF('(16)'!$T217&lt;&gt;0,'(16)'!$T217,"")</f>
        <v/>
      </c>
      <c r="AB270" s="116" t="str">
        <f>IF('(17)'!$T217&lt;&gt;0,'(17)'!$T217,"")</f>
        <v/>
      </c>
      <c r="AC270" s="116" t="str">
        <f>IF('(18)'!$T217&lt;&gt;0,'(18)'!$T217,"")</f>
        <v/>
      </c>
      <c r="AD270" s="116" t="str">
        <f>IF('(19)'!$T217&lt;&gt;0,'(19)'!$T217,"")</f>
        <v/>
      </c>
      <c r="AE270" s="116" t="str">
        <f>IF('(20)'!$T217&lt;&gt;0,'(20)'!$T217,"")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IF('(1)'!$T218&lt;&gt;0,'(1)'!$T218,"")</f>
        <v/>
      </c>
      <c r="M271" s="116" t="str">
        <f>IF('(2)'!$T218&lt;&gt;0,'(2)'!$T218,"")</f>
        <v/>
      </c>
      <c r="N271" s="116" t="str">
        <f>IF('(3)'!$T218&lt;&gt;0,'(3)'!$T218,"")</f>
        <v/>
      </c>
      <c r="O271" s="116" t="str">
        <f>IF('(4)'!$T218&lt;&gt;0,'(4)'!$T218,"")</f>
        <v/>
      </c>
      <c r="P271" s="116" t="str">
        <f>IF('(5)'!$T218&lt;&gt;0,'(5)'!$T218,"")</f>
        <v/>
      </c>
      <c r="Q271" s="116" t="str">
        <f>IF('(6)'!$T218&lt;&gt;0,'(6)'!$T218,"")</f>
        <v/>
      </c>
      <c r="R271" s="116" t="str">
        <f>IF('(7)'!$T218&lt;&gt;0,'(7)'!$T218,"")</f>
        <v/>
      </c>
      <c r="S271" s="116" t="str">
        <f>IF('(8)'!$T218&lt;&gt;0,'(8)'!$T218,"")</f>
        <v/>
      </c>
      <c r="T271" s="116" t="str">
        <f>IF('(9)'!$T218&lt;&gt;0,'(9)'!$T218,"")</f>
        <v/>
      </c>
      <c r="U271" s="116" t="str">
        <f>IF('(10)'!$T218&lt;&gt;0,'(10)'!$T218,"")</f>
        <v/>
      </c>
      <c r="V271" s="116" t="str">
        <f>IF('(11)'!$T218&lt;&gt;0,'(11)'!$T218,"")</f>
        <v/>
      </c>
      <c r="W271" s="116" t="str">
        <f>IF('(12)'!$T218&lt;&gt;0,'(12)'!$T218,"")</f>
        <v/>
      </c>
      <c r="X271" s="116" t="str">
        <f>IF('(13)'!$T218&lt;&gt;0,'(13)'!$T218,"")</f>
        <v/>
      </c>
      <c r="Y271" s="116" t="str">
        <f>IF('(14)'!$T218&lt;&gt;0,'(14)'!$T218,"")</f>
        <v/>
      </c>
      <c r="Z271" s="116" t="str">
        <f>IF('(15)'!$T218&lt;&gt;0,'(15)'!$T218,"")</f>
        <v/>
      </c>
      <c r="AA271" s="116" t="str">
        <f>IF('(16)'!$T218&lt;&gt;0,'(16)'!$T218,"")</f>
        <v/>
      </c>
      <c r="AB271" s="116" t="str">
        <f>IF('(17)'!$T218&lt;&gt;0,'(17)'!$T218,"")</f>
        <v/>
      </c>
      <c r="AC271" s="116" t="str">
        <f>IF('(18)'!$T218&lt;&gt;0,'(18)'!$T218,"")</f>
        <v/>
      </c>
      <c r="AD271" s="116" t="str">
        <f>IF('(19)'!$T218&lt;&gt;0,'(19)'!$T218,"")</f>
        <v/>
      </c>
      <c r="AE271" s="116" t="str">
        <f>IF('(20)'!$T218&lt;&gt;0,'(20)'!$T218,"")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IF('(1)'!$T222&lt;&gt;0,'(1)'!$T222,"")</f>
        <v/>
      </c>
      <c r="M275" s="116" t="str">
        <f>IF('(2)'!$T222&lt;&gt;0,'(2)'!$T222,"")</f>
        <v/>
      </c>
      <c r="N275" s="116" t="str">
        <f>IF('(3)'!$T222&lt;&gt;0,'(3)'!$T222,"")</f>
        <v/>
      </c>
      <c r="O275" s="116" t="str">
        <f>IF('(4)'!$T222&lt;&gt;0,'(4)'!$T222,"")</f>
        <v/>
      </c>
      <c r="P275" s="116" t="str">
        <f>IF('(5)'!$T222&lt;&gt;0,'(5)'!$T222,"")</f>
        <v/>
      </c>
      <c r="Q275" s="116" t="str">
        <f>IF('(6)'!$T222&lt;&gt;0,'(6)'!$T222,"")</f>
        <v/>
      </c>
      <c r="R275" s="116" t="str">
        <f>IF('(7)'!$T222&lt;&gt;0,'(7)'!$T222,"")</f>
        <v/>
      </c>
      <c r="S275" s="116" t="str">
        <f>IF('(8)'!$T222&lt;&gt;0,'(8)'!$T222,"")</f>
        <v/>
      </c>
      <c r="T275" s="116" t="str">
        <f>IF('(9)'!$T222&lt;&gt;0,'(9)'!$T222,"")</f>
        <v/>
      </c>
      <c r="U275" s="116" t="str">
        <f>IF('(10)'!$T222&lt;&gt;0,'(10)'!$T222,"")</f>
        <v/>
      </c>
      <c r="V275" s="116" t="str">
        <f>IF('(11)'!$T222&lt;&gt;0,'(11)'!$T222,"")</f>
        <v/>
      </c>
      <c r="W275" s="116" t="str">
        <f>IF('(12)'!$T222&lt;&gt;0,'(12)'!$T222,"")</f>
        <v/>
      </c>
      <c r="X275" s="116" t="str">
        <f>IF('(13)'!$T222&lt;&gt;0,'(13)'!$T222,"")</f>
        <v/>
      </c>
      <c r="Y275" s="116" t="str">
        <f>IF('(14)'!$T222&lt;&gt;0,'(14)'!$T222,"")</f>
        <v/>
      </c>
      <c r="Z275" s="116" t="str">
        <f>IF('(15)'!$T222&lt;&gt;0,'(15)'!$T222,"")</f>
        <v/>
      </c>
      <c r="AA275" s="116" t="str">
        <f>IF('(16)'!$T222&lt;&gt;0,'(16)'!$T222,"")</f>
        <v/>
      </c>
      <c r="AB275" s="116" t="str">
        <f>IF('(17)'!$T222&lt;&gt;0,'(17)'!$T222,"")</f>
        <v/>
      </c>
      <c r="AC275" s="116" t="str">
        <f>IF('(18)'!$T222&lt;&gt;0,'(18)'!$T222,"")</f>
        <v/>
      </c>
      <c r="AD275" s="116" t="str">
        <f>IF('(19)'!$T222&lt;&gt;0,'(19)'!$T222,"")</f>
        <v/>
      </c>
      <c r="AE275" s="116" t="str">
        <f>IF('(20)'!$T222&lt;&gt;0,'(20)'!$T222,"")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IF('(1)'!$T223&lt;&gt;0,'(1)'!$T223,"")</f>
        <v/>
      </c>
      <c r="M276" s="116" t="str">
        <f>IF('(2)'!$T223&lt;&gt;0,'(2)'!$T223,"")</f>
        <v/>
      </c>
      <c r="N276" s="116" t="str">
        <f>IF('(3)'!$T223&lt;&gt;0,'(3)'!$T223,"")</f>
        <v/>
      </c>
      <c r="O276" s="116" t="str">
        <f>IF('(4)'!$T223&lt;&gt;0,'(4)'!$T223,"")</f>
        <v/>
      </c>
      <c r="P276" s="116" t="str">
        <f>IF('(5)'!$T223&lt;&gt;0,'(5)'!$T223,"")</f>
        <v/>
      </c>
      <c r="Q276" s="116" t="str">
        <f>IF('(6)'!$T223&lt;&gt;0,'(6)'!$T223,"")</f>
        <v/>
      </c>
      <c r="R276" s="116" t="str">
        <f>IF('(7)'!$T223&lt;&gt;0,'(7)'!$T223,"")</f>
        <v/>
      </c>
      <c r="S276" s="116" t="str">
        <f>IF('(8)'!$T223&lt;&gt;0,'(8)'!$T223,"")</f>
        <v/>
      </c>
      <c r="T276" s="116" t="str">
        <f>IF('(9)'!$T223&lt;&gt;0,'(9)'!$T223,"")</f>
        <v/>
      </c>
      <c r="U276" s="116" t="str">
        <f>IF('(10)'!$T223&lt;&gt;0,'(10)'!$T223,"")</f>
        <v/>
      </c>
      <c r="V276" s="116" t="str">
        <f>IF('(11)'!$T223&lt;&gt;0,'(11)'!$T223,"")</f>
        <v/>
      </c>
      <c r="W276" s="116" t="str">
        <f>IF('(12)'!$T223&lt;&gt;0,'(12)'!$T223,"")</f>
        <v/>
      </c>
      <c r="X276" s="116" t="str">
        <f>IF('(13)'!$T223&lt;&gt;0,'(13)'!$T223,"")</f>
        <v/>
      </c>
      <c r="Y276" s="116" t="str">
        <f>IF('(14)'!$T223&lt;&gt;0,'(14)'!$T223,"")</f>
        <v/>
      </c>
      <c r="Z276" s="116" t="str">
        <f>IF('(15)'!$T223&lt;&gt;0,'(15)'!$T223,"")</f>
        <v/>
      </c>
      <c r="AA276" s="116" t="str">
        <f>IF('(16)'!$T223&lt;&gt;0,'(16)'!$T223,"")</f>
        <v/>
      </c>
      <c r="AB276" s="116" t="str">
        <f>IF('(17)'!$T223&lt;&gt;0,'(17)'!$T223,"")</f>
        <v/>
      </c>
      <c r="AC276" s="116" t="str">
        <f>IF('(18)'!$T223&lt;&gt;0,'(18)'!$T223,"")</f>
        <v/>
      </c>
      <c r="AD276" s="116" t="str">
        <f>IF('(19)'!$T223&lt;&gt;0,'(19)'!$T223,"")</f>
        <v/>
      </c>
      <c r="AE276" s="116" t="str">
        <f>IF('(20)'!$T223&lt;&gt;0,'(20)'!$T223,"")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IF('(1)'!$T224&lt;&gt;0,'(1)'!$T224,"")</f>
        <v/>
      </c>
      <c r="M277" s="116" t="str">
        <f>IF('(2)'!$T224&lt;&gt;0,'(2)'!$T224,"")</f>
        <v/>
      </c>
      <c r="N277" s="116" t="str">
        <f>IF('(3)'!$T224&lt;&gt;0,'(3)'!$T224,"")</f>
        <v/>
      </c>
      <c r="O277" s="116" t="str">
        <f>IF('(4)'!$T224&lt;&gt;0,'(4)'!$T224,"")</f>
        <v/>
      </c>
      <c r="P277" s="116" t="str">
        <f>IF('(5)'!$T224&lt;&gt;0,'(5)'!$T224,"")</f>
        <v/>
      </c>
      <c r="Q277" s="116" t="str">
        <f>IF('(6)'!$T224&lt;&gt;0,'(6)'!$T224,"")</f>
        <v/>
      </c>
      <c r="R277" s="116" t="str">
        <f>IF('(7)'!$T224&lt;&gt;0,'(7)'!$T224,"")</f>
        <v/>
      </c>
      <c r="S277" s="116" t="str">
        <f>IF('(8)'!$T224&lt;&gt;0,'(8)'!$T224,"")</f>
        <v/>
      </c>
      <c r="T277" s="116" t="str">
        <f>IF('(9)'!$T224&lt;&gt;0,'(9)'!$T224,"")</f>
        <v/>
      </c>
      <c r="U277" s="116" t="str">
        <f>IF('(10)'!$T224&lt;&gt;0,'(10)'!$T224,"")</f>
        <v/>
      </c>
      <c r="V277" s="116" t="str">
        <f>IF('(11)'!$T224&lt;&gt;0,'(11)'!$T224,"")</f>
        <v/>
      </c>
      <c r="W277" s="116" t="str">
        <f>IF('(12)'!$T224&lt;&gt;0,'(12)'!$T224,"")</f>
        <v/>
      </c>
      <c r="X277" s="116" t="str">
        <f>IF('(13)'!$T224&lt;&gt;0,'(13)'!$T224,"")</f>
        <v/>
      </c>
      <c r="Y277" s="116" t="str">
        <f>IF('(14)'!$T224&lt;&gt;0,'(14)'!$T224,"")</f>
        <v/>
      </c>
      <c r="Z277" s="116" t="str">
        <f>IF('(15)'!$T224&lt;&gt;0,'(15)'!$T224,"")</f>
        <v/>
      </c>
      <c r="AA277" s="116" t="str">
        <f>IF('(16)'!$T224&lt;&gt;0,'(16)'!$T224,"")</f>
        <v/>
      </c>
      <c r="AB277" s="116" t="str">
        <f>IF('(17)'!$T224&lt;&gt;0,'(17)'!$T224,"")</f>
        <v/>
      </c>
      <c r="AC277" s="116" t="str">
        <f>IF('(18)'!$T224&lt;&gt;0,'(18)'!$T224,"")</f>
        <v/>
      </c>
      <c r="AD277" s="116" t="str">
        <f>IF('(19)'!$T224&lt;&gt;0,'(19)'!$T224,"")</f>
        <v/>
      </c>
      <c r="AE277" s="116" t="str">
        <f>IF('(20)'!$T224&lt;&gt;0,'(20)'!$T224,"")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IF('(1)'!$T225&lt;&gt;0,'(1)'!$T225,"")</f>
        <v/>
      </c>
      <c r="M278" s="116" t="str">
        <f>IF('(2)'!$T225&lt;&gt;0,'(2)'!$T225,"")</f>
        <v/>
      </c>
      <c r="N278" s="116" t="str">
        <f>IF('(3)'!$T225&lt;&gt;0,'(3)'!$T225,"")</f>
        <v/>
      </c>
      <c r="O278" s="116" t="str">
        <f>IF('(4)'!$T225&lt;&gt;0,'(4)'!$T225,"")</f>
        <v/>
      </c>
      <c r="P278" s="116" t="str">
        <f>IF('(5)'!$T225&lt;&gt;0,'(5)'!$T225,"")</f>
        <v/>
      </c>
      <c r="Q278" s="116" t="str">
        <f>IF('(6)'!$T225&lt;&gt;0,'(6)'!$T225,"")</f>
        <v/>
      </c>
      <c r="R278" s="116" t="str">
        <f>IF('(7)'!$T225&lt;&gt;0,'(7)'!$T225,"")</f>
        <v/>
      </c>
      <c r="S278" s="116" t="str">
        <f>IF('(8)'!$T225&lt;&gt;0,'(8)'!$T225,"")</f>
        <v/>
      </c>
      <c r="T278" s="116" t="str">
        <f>IF('(9)'!$T225&lt;&gt;0,'(9)'!$T225,"")</f>
        <v/>
      </c>
      <c r="U278" s="116" t="str">
        <f>IF('(10)'!$T225&lt;&gt;0,'(10)'!$T225,"")</f>
        <v/>
      </c>
      <c r="V278" s="116" t="str">
        <f>IF('(11)'!$T225&lt;&gt;0,'(11)'!$T225,"")</f>
        <v/>
      </c>
      <c r="W278" s="116" t="str">
        <f>IF('(12)'!$T225&lt;&gt;0,'(12)'!$T225,"")</f>
        <v/>
      </c>
      <c r="X278" s="116" t="str">
        <f>IF('(13)'!$T225&lt;&gt;0,'(13)'!$T225,"")</f>
        <v/>
      </c>
      <c r="Y278" s="116" t="str">
        <f>IF('(14)'!$T225&lt;&gt;0,'(14)'!$T225,"")</f>
        <v/>
      </c>
      <c r="Z278" s="116" t="str">
        <f>IF('(15)'!$T225&lt;&gt;0,'(15)'!$T225,"")</f>
        <v/>
      </c>
      <c r="AA278" s="116" t="str">
        <f>IF('(16)'!$T225&lt;&gt;0,'(16)'!$T225,"")</f>
        <v/>
      </c>
      <c r="AB278" s="116" t="str">
        <f>IF('(17)'!$T225&lt;&gt;0,'(17)'!$T225,"")</f>
        <v/>
      </c>
      <c r="AC278" s="116" t="str">
        <f>IF('(18)'!$T225&lt;&gt;0,'(18)'!$T225,"")</f>
        <v/>
      </c>
      <c r="AD278" s="116" t="str">
        <f>IF('(19)'!$T225&lt;&gt;0,'(19)'!$T225,"")</f>
        <v/>
      </c>
      <c r="AE278" s="116" t="str">
        <f>IF('(20)'!$T225&lt;&gt;0,'(20)'!$T225,"")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IF('(1)'!$T229&lt;&gt;0,'(1)'!$T229,"")</f>
        <v/>
      </c>
      <c r="M282" s="116" t="str">
        <f>IF('(2)'!$T229&lt;&gt;0,'(2)'!$T229,"")</f>
        <v/>
      </c>
      <c r="N282" s="116" t="str">
        <f>IF('(3)'!$T229&lt;&gt;0,'(3)'!$T229,"")</f>
        <v/>
      </c>
      <c r="O282" s="116" t="str">
        <f>IF('(4)'!$T229&lt;&gt;0,'(4)'!$T229,"")</f>
        <v/>
      </c>
      <c r="P282" s="116" t="str">
        <f>IF('(5)'!$T229&lt;&gt;0,'(5)'!$T229,"")</f>
        <v/>
      </c>
      <c r="Q282" s="116" t="str">
        <f>IF('(6)'!$T229&lt;&gt;0,'(6)'!$T229,"")</f>
        <v/>
      </c>
      <c r="R282" s="116" t="str">
        <f>IF('(7)'!$T229&lt;&gt;0,'(7)'!$T229,"")</f>
        <v/>
      </c>
      <c r="S282" s="116" t="str">
        <f>IF('(8)'!$T229&lt;&gt;0,'(8)'!$T229,"")</f>
        <v/>
      </c>
      <c r="T282" s="116" t="str">
        <f>IF('(9)'!$T229&lt;&gt;0,'(9)'!$T229,"")</f>
        <v/>
      </c>
      <c r="U282" s="116" t="str">
        <f>IF('(10)'!$T229&lt;&gt;0,'(10)'!$T229,"")</f>
        <v/>
      </c>
      <c r="V282" s="116" t="str">
        <f>IF('(11)'!$T229&lt;&gt;0,'(11)'!$T229,"")</f>
        <v/>
      </c>
      <c r="W282" s="116" t="str">
        <f>IF('(12)'!$T229&lt;&gt;0,'(12)'!$T229,"")</f>
        <v/>
      </c>
      <c r="X282" s="116" t="str">
        <f>IF('(13)'!$T229&lt;&gt;0,'(13)'!$T229,"")</f>
        <v/>
      </c>
      <c r="Y282" s="116" t="str">
        <f>IF('(14)'!$T229&lt;&gt;0,'(14)'!$T229,"")</f>
        <v/>
      </c>
      <c r="Z282" s="116" t="str">
        <f>IF('(15)'!$T229&lt;&gt;0,'(15)'!$T229,"")</f>
        <v/>
      </c>
      <c r="AA282" s="116" t="str">
        <f>IF('(16)'!$T229&lt;&gt;0,'(16)'!$T229,"")</f>
        <v/>
      </c>
      <c r="AB282" s="116" t="str">
        <f>IF('(17)'!$T229&lt;&gt;0,'(17)'!$T229,"")</f>
        <v/>
      </c>
      <c r="AC282" s="116" t="str">
        <f>IF('(18)'!$T229&lt;&gt;0,'(18)'!$T229,"")</f>
        <v/>
      </c>
      <c r="AD282" s="116" t="str">
        <f>IF('(19)'!$T229&lt;&gt;0,'(19)'!$T229,"")</f>
        <v/>
      </c>
      <c r="AE282" s="116" t="str">
        <f>IF('(20)'!$T229&lt;&gt;0,'(20)'!$T229,"")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IF('(1)'!$T230&lt;&gt;0,'(1)'!$T230,"")</f>
        <v/>
      </c>
      <c r="M283" s="116" t="str">
        <f>IF('(2)'!$T230&lt;&gt;0,'(2)'!$T230,"")</f>
        <v/>
      </c>
      <c r="N283" s="116" t="str">
        <f>IF('(3)'!$T230&lt;&gt;0,'(3)'!$T230,"")</f>
        <v/>
      </c>
      <c r="O283" s="116" t="str">
        <f>IF('(4)'!$T230&lt;&gt;0,'(4)'!$T230,"")</f>
        <v/>
      </c>
      <c r="P283" s="116" t="str">
        <f>IF('(5)'!$T230&lt;&gt;0,'(5)'!$T230,"")</f>
        <v/>
      </c>
      <c r="Q283" s="116" t="str">
        <f>IF('(6)'!$T230&lt;&gt;0,'(6)'!$T230,"")</f>
        <v/>
      </c>
      <c r="R283" s="116" t="str">
        <f>IF('(7)'!$T230&lt;&gt;0,'(7)'!$T230,"")</f>
        <v/>
      </c>
      <c r="S283" s="116" t="str">
        <f>IF('(8)'!$T230&lt;&gt;0,'(8)'!$T230,"")</f>
        <v/>
      </c>
      <c r="T283" s="116" t="str">
        <f>IF('(9)'!$T230&lt;&gt;0,'(9)'!$T230,"")</f>
        <v/>
      </c>
      <c r="U283" s="116" t="str">
        <f>IF('(10)'!$T230&lt;&gt;0,'(10)'!$T230,"")</f>
        <v/>
      </c>
      <c r="V283" s="116" t="str">
        <f>IF('(11)'!$T230&lt;&gt;0,'(11)'!$T230,"")</f>
        <v/>
      </c>
      <c r="W283" s="116" t="str">
        <f>IF('(12)'!$T230&lt;&gt;0,'(12)'!$T230,"")</f>
        <v/>
      </c>
      <c r="X283" s="116" t="str">
        <f>IF('(13)'!$T230&lt;&gt;0,'(13)'!$T230,"")</f>
        <v/>
      </c>
      <c r="Y283" s="116" t="str">
        <f>IF('(14)'!$T230&lt;&gt;0,'(14)'!$T230,"")</f>
        <v/>
      </c>
      <c r="Z283" s="116" t="str">
        <f>IF('(15)'!$T230&lt;&gt;0,'(15)'!$T230,"")</f>
        <v/>
      </c>
      <c r="AA283" s="116" t="str">
        <f>IF('(16)'!$T230&lt;&gt;0,'(16)'!$T230,"")</f>
        <v/>
      </c>
      <c r="AB283" s="116" t="str">
        <f>IF('(17)'!$T230&lt;&gt;0,'(17)'!$T230,"")</f>
        <v/>
      </c>
      <c r="AC283" s="116" t="str">
        <f>IF('(18)'!$T230&lt;&gt;0,'(18)'!$T230,"")</f>
        <v/>
      </c>
      <c r="AD283" s="116" t="str">
        <f>IF('(19)'!$T230&lt;&gt;0,'(19)'!$T230,"")</f>
        <v/>
      </c>
      <c r="AE283" s="116" t="str">
        <f>IF('(20)'!$T230&lt;&gt;0,'(20)'!$T230,"")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IF('(1)'!$T234&lt;&gt;0,'(1)'!$T234,"")</f>
        <v/>
      </c>
      <c r="M287" s="116" t="str">
        <f>IF('(2)'!$T234&lt;&gt;0,'(2)'!$T234,"")</f>
        <v/>
      </c>
      <c r="N287" s="116" t="str">
        <f>IF('(3)'!$T234&lt;&gt;0,'(3)'!$T234,"")</f>
        <v/>
      </c>
      <c r="O287" s="116" t="str">
        <f>IF('(4)'!$T234&lt;&gt;0,'(4)'!$T234,"")</f>
        <v/>
      </c>
      <c r="P287" s="116" t="str">
        <f>IF('(5)'!$T234&lt;&gt;0,'(5)'!$T234,"")</f>
        <v/>
      </c>
      <c r="Q287" s="116" t="str">
        <f>IF('(6)'!$T234&lt;&gt;0,'(6)'!$T234,"")</f>
        <v/>
      </c>
      <c r="R287" s="116" t="str">
        <f>IF('(7)'!$T234&lt;&gt;0,'(7)'!$T234,"")</f>
        <v/>
      </c>
      <c r="S287" s="116" t="str">
        <f>IF('(8)'!$T234&lt;&gt;0,'(8)'!$T234,"")</f>
        <v/>
      </c>
      <c r="T287" s="116" t="str">
        <f>IF('(9)'!$T234&lt;&gt;0,'(9)'!$T234,"")</f>
        <v/>
      </c>
      <c r="U287" s="116" t="str">
        <f>IF('(10)'!$T234&lt;&gt;0,'(10)'!$T234,"")</f>
        <v/>
      </c>
      <c r="V287" s="116" t="str">
        <f>IF('(11)'!$T234&lt;&gt;0,'(11)'!$T234,"")</f>
        <v/>
      </c>
      <c r="W287" s="116" t="str">
        <f>IF('(12)'!$T234&lt;&gt;0,'(12)'!$T234,"")</f>
        <v/>
      </c>
      <c r="X287" s="116" t="str">
        <f>IF('(13)'!$T234&lt;&gt;0,'(13)'!$T234,"")</f>
        <v/>
      </c>
      <c r="Y287" s="116" t="str">
        <f>IF('(14)'!$T234&lt;&gt;0,'(14)'!$T234,"")</f>
        <v/>
      </c>
      <c r="Z287" s="116" t="str">
        <f>IF('(15)'!$T234&lt;&gt;0,'(15)'!$T234,"")</f>
        <v/>
      </c>
      <c r="AA287" s="116" t="str">
        <f>IF('(16)'!$T234&lt;&gt;0,'(16)'!$T234,"")</f>
        <v/>
      </c>
      <c r="AB287" s="116" t="str">
        <f>IF('(17)'!$T234&lt;&gt;0,'(17)'!$T234,"")</f>
        <v/>
      </c>
      <c r="AC287" s="116" t="str">
        <f>IF('(18)'!$T234&lt;&gt;0,'(18)'!$T234,"")</f>
        <v/>
      </c>
      <c r="AD287" s="116" t="str">
        <f>IF('(19)'!$T234&lt;&gt;0,'(19)'!$T234,"")</f>
        <v/>
      </c>
      <c r="AE287" s="116" t="str">
        <f>IF('(20)'!$T234&lt;&gt;0,'(20)'!$T234,"")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IF('(1)'!$T235&lt;&gt;0,'(1)'!$T235,"")</f>
        <v/>
      </c>
      <c r="M288" s="116" t="str">
        <f>IF('(2)'!$T235&lt;&gt;0,'(2)'!$T235,"")</f>
        <v/>
      </c>
      <c r="N288" s="116" t="str">
        <f>IF('(3)'!$T235&lt;&gt;0,'(3)'!$T235,"")</f>
        <v/>
      </c>
      <c r="O288" s="116" t="str">
        <f>IF('(4)'!$T235&lt;&gt;0,'(4)'!$T235,"")</f>
        <v/>
      </c>
      <c r="P288" s="116" t="str">
        <f>IF('(5)'!$T235&lt;&gt;0,'(5)'!$T235,"")</f>
        <v/>
      </c>
      <c r="Q288" s="116" t="str">
        <f>IF('(6)'!$T235&lt;&gt;0,'(6)'!$T235,"")</f>
        <v/>
      </c>
      <c r="R288" s="116" t="str">
        <f>IF('(7)'!$T235&lt;&gt;0,'(7)'!$T235,"")</f>
        <v/>
      </c>
      <c r="S288" s="116" t="str">
        <f>IF('(8)'!$T235&lt;&gt;0,'(8)'!$T235,"")</f>
        <v/>
      </c>
      <c r="T288" s="116" t="str">
        <f>IF('(9)'!$T235&lt;&gt;0,'(9)'!$T235,"")</f>
        <v/>
      </c>
      <c r="U288" s="116" t="str">
        <f>IF('(10)'!$T235&lt;&gt;0,'(10)'!$T235,"")</f>
        <v/>
      </c>
      <c r="V288" s="116" t="str">
        <f>IF('(11)'!$T235&lt;&gt;0,'(11)'!$T235,"")</f>
        <v/>
      </c>
      <c r="W288" s="116" t="str">
        <f>IF('(12)'!$T235&lt;&gt;0,'(12)'!$T235,"")</f>
        <v/>
      </c>
      <c r="X288" s="116" t="str">
        <f>IF('(13)'!$T235&lt;&gt;0,'(13)'!$T235,"")</f>
        <v/>
      </c>
      <c r="Y288" s="116" t="str">
        <f>IF('(14)'!$T235&lt;&gt;0,'(14)'!$T235,"")</f>
        <v/>
      </c>
      <c r="Z288" s="116" t="str">
        <f>IF('(15)'!$T235&lt;&gt;0,'(15)'!$T235,"")</f>
        <v/>
      </c>
      <c r="AA288" s="116" t="str">
        <f>IF('(16)'!$T235&lt;&gt;0,'(16)'!$T235,"")</f>
        <v/>
      </c>
      <c r="AB288" s="116" t="str">
        <f>IF('(17)'!$T235&lt;&gt;0,'(17)'!$T235,"")</f>
        <v/>
      </c>
      <c r="AC288" s="116" t="str">
        <f>IF('(18)'!$T235&lt;&gt;0,'(18)'!$T235,"")</f>
        <v/>
      </c>
      <c r="AD288" s="116" t="str">
        <f>IF('(19)'!$T235&lt;&gt;0,'(19)'!$T235,"")</f>
        <v/>
      </c>
      <c r="AE288" s="116" t="str">
        <f>IF('(20)'!$T235&lt;&gt;0,'(20)'!$T235,"")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349" priority="43" stopIfTrue="1">
      <formula>ISERROR(L9)</formula>
    </cfRule>
    <cfRule type="cellIs" dxfId="348"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347" priority="39" stopIfTrue="1">
      <formula>ISERROR(B69)</formula>
    </cfRule>
  </conditionalFormatting>
  <conditionalFormatting sqref="T36:AD38 T42:AD44 T48:AD50 T54:AD56 T60:AD62">
    <cfRule type="containsErrors" dxfId="346" priority="38" stopIfTrue="1">
      <formula>ISERROR(T36)</formula>
    </cfRule>
  </conditionalFormatting>
  <conditionalFormatting sqref="T18:AD20 T24:AD26">
    <cfRule type="containsErrors" dxfId="345" priority="37" stopIfTrue="1">
      <formula>ISERROR(T18)</formula>
    </cfRule>
  </conditionalFormatting>
  <conditionalFormatting sqref="I7:J8">
    <cfRule type="containsErrors" dxfId="344" priority="36" stopIfTrue="1">
      <formula>ISERROR(I7)</formula>
    </cfRule>
  </conditionalFormatting>
  <conditionalFormatting sqref="A14:C17 A22:C26 A31:C36 A41:C48 A53:C54 A59:C62">
    <cfRule type="containsErrors" dxfId="343"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342" priority="34">
      <formula>ISERROR(A67)</formula>
    </cfRule>
  </conditionalFormatting>
  <conditionalFormatting sqref="L67:AE67">
    <cfRule type="containsErrors" dxfId="341" priority="33">
      <formula>ISERROR(L67)</formula>
    </cfRule>
  </conditionalFormatting>
  <conditionalFormatting sqref="L77:AE77">
    <cfRule type="containsErrors" dxfId="340" priority="32">
      <formula>ISERROR(L77)</formula>
    </cfRule>
  </conditionalFormatting>
  <conditionalFormatting sqref="L83:AE83">
    <cfRule type="containsErrors" dxfId="339" priority="31">
      <formula>ISERROR(L83)</formula>
    </cfRule>
  </conditionalFormatting>
  <conditionalFormatting sqref="L88:AE88">
    <cfRule type="containsErrors" dxfId="338" priority="30">
      <formula>ISERROR(L88)</formula>
    </cfRule>
  </conditionalFormatting>
  <conditionalFormatting sqref="L98:AE98">
    <cfRule type="containsErrors" dxfId="337" priority="29">
      <formula>ISERROR(L98)</formula>
    </cfRule>
  </conditionalFormatting>
  <conditionalFormatting sqref="L105:AE105">
    <cfRule type="containsErrors" dxfId="336" priority="28">
      <formula>ISERROR(L105)</formula>
    </cfRule>
  </conditionalFormatting>
  <conditionalFormatting sqref="L109:AE109">
    <cfRule type="containsErrors" dxfId="335" priority="27">
      <formula>ISERROR(L109)</formula>
    </cfRule>
  </conditionalFormatting>
  <conditionalFormatting sqref="L115:AD115">
    <cfRule type="containsErrors" dxfId="334" priority="26">
      <formula>ISERROR(L115)</formula>
    </cfRule>
  </conditionalFormatting>
  <conditionalFormatting sqref="L122:AE122">
    <cfRule type="containsErrors" dxfId="333" priority="25">
      <formula>ISERROR(L122)</formula>
    </cfRule>
  </conditionalFormatting>
  <conditionalFormatting sqref="L131:AE131">
    <cfRule type="containsErrors" dxfId="332" priority="24">
      <formula>ISERROR(L131)</formula>
    </cfRule>
  </conditionalFormatting>
  <conditionalFormatting sqref="L140:AE140">
    <cfRule type="containsErrors" dxfId="331" priority="23">
      <formula>ISERROR(L140)</formula>
    </cfRule>
  </conditionalFormatting>
  <conditionalFormatting sqref="L146:AE146">
    <cfRule type="containsErrors" dxfId="330" priority="22">
      <formula>ISERROR(L146)</formula>
    </cfRule>
  </conditionalFormatting>
  <conditionalFormatting sqref="L155:AE155">
    <cfRule type="containsErrors" dxfId="329" priority="21">
      <formula>ISERROR(L155)</formula>
    </cfRule>
  </conditionalFormatting>
  <conditionalFormatting sqref="L163:AE163">
    <cfRule type="containsErrors" dxfId="328" priority="20">
      <formula>ISERROR(L163)</formula>
    </cfRule>
  </conditionalFormatting>
  <conditionalFormatting sqref="L173:AE173">
    <cfRule type="containsErrors" dxfId="327" priority="19">
      <formula>ISERROR(L173)</formula>
    </cfRule>
  </conditionalFormatting>
  <conditionalFormatting sqref="L185:AE185">
    <cfRule type="containsErrors" dxfId="326" priority="18">
      <formula>ISERROR(L185)</formula>
    </cfRule>
  </conditionalFormatting>
  <conditionalFormatting sqref="L196:AE196">
    <cfRule type="containsErrors" dxfId="325" priority="17">
      <formula>ISERROR(L196)</formula>
    </cfRule>
  </conditionalFormatting>
  <conditionalFormatting sqref="L202:AE202">
    <cfRule type="containsErrors" dxfId="324" priority="16">
      <formula>ISERROR(L202)</formula>
    </cfRule>
  </conditionalFormatting>
  <conditionalFormatting sqref="L207:AE207">
    <cfRule type="containsErrors" dxfId="323" priority="15">
      <formula>ISERROR(L207)</formula>
    </cfRule>
  </conditionalFormatting>
  <conditionalFormatting sqref="L216:AE216">
    <cfRule type="containsErrors" dxfId="322" priority="14">
      <formula>ISERROR(L216)</formula>
    </cfRule>
  </conditionalFormatting>
  <conditionalFormatting sqref="L224:AE224">
    <cfRule type="containsErrors" dxfId="321" priority="13">
      <formula>ISERROR(L224)</formula>
    </cfRule>
  </conditionalFormatting>
  <conditionalFormatting sqref="L230:AE230">
    <cfRule type="containsErrors" dxfId="320" priority="12">
      <formula>ISERROR(L230)</formula>
    </cfRule>
  </conditionalFormatting>
  <conditionalFormatting sqref="L238:AE238">
    <cfRule type="containsErrors" dxfId="319" priority="11">
      <formula>ISERROR(L238)</formula>
    </cfRule>
  </conditionalFormatting>
  <conditionalFormatting sqref="L247:AE247">
    <cfRule type="containsErrors" dxfId="318" priority="10">
      <formula>ISERROR(L247)</formula>
    </cfRule>
  </conditionalFormatting>
  <conditionalFormatting sqref="L254:AE254">
    <cfRule type="containsErrors" dxfId="317" priority="9">
      <formula>ISERROR(L254)</formula>
    </cfRule>
  </conditionalFormatting>
  <conditionalFormatting sqref="L267:AE267">
    <cfRule type="containsErrors" dxfId="316" priority="8">
      <formula>ISERROR(L267)</formula>
    </cfRule>
  </conditionalFormatting>
  <conditionalFormatting sqref="L273:AE273">
    <cfRule type="containsErrors" dxfId="315" priority="7">
      <formula>ISERROR(L273)</formula>
    </cfRule>
  </conditionalFormatting>
  <conditionalFormatting sqref="L280:AE280">
    <cfRule type="containsErrors" dxfId="314" priority="6">
      <formula>ISERROR(L280)</formula>
    </cfRule>
  </conditionalFormatting>
  <conditionalFormatting sqref="L285:AE285">
    <cfRule type="containsErrors" dxfId="313"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312" priority="2" stopIfTrue="1" operator="equal">
      <formula>0</formula>
    </cfRule>
  </conditionalFormatting>
  <conditionalFormatting sqref="L1:AE7">
    <cfRule type="cellIs" dxfId="311"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9</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Lucas</v>
      </c>
      <c r="D4" s="775"/>
      <c r="E4" s="775"/>
      <c r="F4" s="775"/>
      <c r="G4" s="775"/>
      <c r="H4" s="775"/>
      <c r="I4" s="776" t="s">
        <v>119</v>
      </c>
      <c r="J4" s="806">
        <f>VLOOKUP(C4,listes!B5:C28,2,FALSE)</f>
        <v>37786</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26" t="s">
        <v>417</v>
      </c>
      <c r="B6" s="826"/>
      <c r="C6" s="826"/>
      <c r="D6" s="826"/>
      <c r="E6" s="826"/>
      <c r="F6" s="826"/>
      <c r="G6" s="826"/>
      <c r="H6" s="826"/>
      <c r="I6" s="103">
        <f>(AI7/60)*10</f>
        <v>0.75708912037037046</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0.16621462744880039</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4.5425347222222223</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4.75</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4.3287037037037033</v>
      </c>
    </row>
    <row r="14" spans="1:39" ht="21" customHeight="1">
      <c r="A14" s="208">
        <f>A67</f>
        <v>1</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0.75</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5.75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3.75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0.79166666666666663</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4.2519841269841274</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4.2519841269841274</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0.91666666666666663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0.72145061728395055</v>
      </c>
      <c r="U24" s="807"/>
      <c r="V24" s="807"/>
      <c r="W24" s="808" t="str">
        <f>REPT("|",AI13*22)</f>
        <v>|||||||||||||||||||||||||||||||||||||||||||||||||||||||||||||||||||||||||||||||||||||||||||||||</v>
      </c>
      <c r="X24" s="808"/>
      <c r="Y24" s="808"/>
      <c r="Z24" s="808"/>
      <c r="AA24" s="808"/>
      <c r="AB24" s="808"/>
      <c r="AC24" s="808"/>
      <c r="AD24" s="809"/>
      <c r="AE24" s="32"/>
    </row>
    <row r="25" spans="1:35" ht="21" customHeight="1">
      <c r="A25" s="208">
        <f>A115</f>
        <v>0.5</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0.75</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5.75</v>
      </c>
      <c r="AH31" s="741"/>
    </row>
    <row r="32" spans="1:35" ht="21" customHeight="1">
      <c r="A32" s="208">
        <f>A140</f>
        <v>0.88888888888888884</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0.80555555555555547</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0.83333333333333326</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4.583333333333333</v>
      </c>
      <c r="AH35" s="741"/>
      <c r="AI35" s="15"/>
    </row>
    <row r="36" spans="1:35" ht="21" customHeight="1">
      <c r="A36" s="208">
        <f>A173</f>
        <v>0.70833333333333326</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0.95833333333333337</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0.77083333333333337</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0.66666666666666663</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0.625</v>
      </c>
      <c r="U42" s="796"/>
      <c r="V42" s="796"/>
      <c r="W42" s="792" t="str">
        <f>REPT("|",AI17*22)</f>
        <v>||||||||||||||||||||||||||||||||||||||||||||||||||||||||||||||||||||||||||||||||||</v>
      </c>
      <c r="X42" s="792"/>
      <c r="Y42" s="792"/>
      <c r="Z42" s="792"/>
      <c r="AA42" s="792"/>
      <c r="AB42" s="792"/>
      <c r="AC42" s="792"/>
      <c r="AD42" s="793"/>
      <c r="AE42" s="32"/>
      <c r="AG42" s="741"/>
      <c r="AH42" s="741"/>
      <c r="AI42" s="23"/>
    </row>
    <row r="43" spans="1:35" ht="21" customHeight="1">
      <c r="A43" s="208">
        <f>A202</f>
        <v>0.70833333333333326</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0.83333333333333326</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0.73148148148148162</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4.5</v>
      </c>
      <c r="AH45" s="741"/>
      <c r="AI45" s="15"/>
    </row>
    <row r="46" spans="1:35" ht="21" customHeight="1">
      <c r="A46" s="208">
        <f>A224</f>
        <v>0.58333333333333337</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0.66666666666666663</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0.70866402116402127</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0.70866402116402127</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57" t="s">
        <v>88</v>
      </c>
      <c r="B65" s="58" t="s">
        <v>164</v>
      </c>
      <c r="C65" s="55"/>
      <c r="D65" s="55"/>
      <c r="E65" s="55"/>
      <c r="F65" s="55"/>
      <c r="G65" s="54"/>
      <c r="H65" s="54"/>
      <c r="I65" s="54"/>
      <c r="J65" s="54"/>
      <c r="K65" s="54"/>
      <c r="L65" s="55"/>
      <c r="M65" s="54"/>
      <c r="N65" s="55"/>
      <c r="O65" s="55"/>
      <c r="P65" s="55"/>
      <c r="Q65" s="55"/>
      <c r="R65" s="55"/>
      <c r="S65" s="55"/>
      <c r="T65" s="55"/>
      <c r="U65" s="55"/>
      <c r="V65" s="55"/>
      <c r="W65" s="55"/>
      <c r="X65" s="55"/>
      <c r="Y65" s="55"/>
      <c r="Z65" s="55"/>
      <c r="AA65" s="55"/>
      <c r="AB65" s="55"/>
      <c r="AC65" s="55"/>
      <c r="AD65" s="55"/>
      <c r="AE65" s="55"/>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1</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6</v>
      </c>
      <c r="Q67" s="183" t="e">
        <f t="shared" si="0"/>
        <v>#N/A</v>
      </c>
      <c r="R67" s="183" t="e">
        <f t="shared" si="0"/>
        <v>#N/A</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6</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IF('(1)'!$U12&lt;&gt;0,'(1)'!$U12,"")</f>
        <v/>
      </c>
      <c r="M69" s="116" t="str">
        <f>IF('(2)'!$U12&lt;&gt;0,'(2)'!$U12,"")</f>
        <v/>
      </c>
      <c r="N69" s="116" t="str">
        <f>IF('(3)'!$U12&lt;&gt;0,'(3)'!$U12,"")</f>
        <v/>
      </c>
      <c r="O69" s="116" t="str">
        <f>IF('(4)'!$U12&lt;&gt;0,'(4)'!$U12,"")</f>
        <v/>
      </c>
      <c r="P69" s="116" t="str">
        <f>IF('(5)'!$U12&lt;&gt;0,'(5)'!$U12,"")</f>
        <v/>
      </c>
      <c r="Q69" s="116" t="str">
        <f>IF('(6)'!$U12&lt;&gt;0,'(6)'!$U12,"")</f>
        <v/>
      </c>
      <c r="R69" s="116" t="str">
        <f>IF('(7)'!$U12&lt;&gt;0,'(7)'!$U12,"")</f>
        <v/>
      </c>
      <c r="S69" s="116" t="str">
        <f>IF('(8)'!$U12&lt;&gt;0,'(8)'!$U12,"")</f>
        <v/>
      </c>
      <c r="T69" s="116" t="str">
        <f>IF('(9)'!$U12&lt;&gt;0,'(9)'!$U12,"")</f>
        <v/>
      </c>
      <c r="U69" s="116" t="str">
        <f>IF('(10)'!$U12&lt;&gt;0,'(10)'!$U12,"")</f>
        <v/>
      </c>
      <c r="V69" s="116" t="str">
        <f>IF('(11)'!$U12&lt;&gt;0,'(11)'!$U12,"")</f>
        <v/>
      </c>
      <c r="W69" s="116" t="str">
        <f>IF('(12)'!$U12&lt;&gt;0,'(12)'!$U12,"")</f>
        <v/>
      </c>
      <c r="X69" s="116" t="str">
        <f>IF('(13)'!$U12&lt;&gt;0,'(13)'!$U12,"")</f>
        <v/>
      </c>
      <c r="Y69" s="116" t="str">
        <f>IF('(14)'!$U12&lt;&gt;0,'(14)'!$U12,"")</f>
        <v/>
      </c>
      <c r="Z69" s="116" t="str">
        <f>IF('(15)'!$U12&lt;&gt;0,'(15)'!$U12,"")</f>
        <v/>
      </c>
      <c r="AA69" s="116" t="str">
        <f>IF('(16)'!$U12&lt;&gt;0,'(16)'!$U12,"")</f>
        <v/>
      </c>
      <c r="AB69" s="116" t="str">
        <f>IF('(17)'!$U12&lt;&gt;0,'(17)'!$U12,"")</f>
        <v/>
      </c>
      <c r="AC69" s="116" t="str">
        <f>IF('(18)'!$U12&lt;&gt;0,'(18)'!$U12,"")</f>
        <v/>
      </c>
      <c r="AD69" s="116" t="str">
        <f>IF('(19)'!$U12&lt;&gt;0,'(19)'!$U12,"")</f>
        <v/>
      </c>
      <c r="AE69" s="116" t="str">
        <f>IF('(20)'!$U12&lt;&gt;0,'(20)'!$U12,"")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IF('(1)'!$U13&lt;&gt;0,'(1)'!$U13,"")</f>
        <v/>
      </c>
      <c r="M70" s="116" t="str">
        <f>IF('(2)'!$U13&lt;&gt;0,'(2)'!$U13,"")</f>
        <v/>
      </c>
      <c r="N70" s="116" t="str">
        <f>IF('(3)'!$U13&lt;&gt;0,'(3)'!$U13,"")</f>
        <v/>
      </c>
      <c r="O70" s="116" t="str">
        <f>IF('(4)'!$U13&lt;&gt;0,'(4)'!$U13,"")</f>
        <v/>
      </c>
      <c r="P70" s="116" t="str">
        <f>IF('(5)'!$U13&lt;&gt;0,'(5)'!$U13,"")</f>
        <v/>
      </c>
      <c r="Q70" s="116" t="str">
        <f>IF('(6)'!$U13&lt;&gt;0,'(6)'!$U13,"")</f>
        <v/>
      </c>
      <c r="R70" s="116" t="str">
        <f>IF('(7)'!$U13&lt;&gt;0,'(7)'!$U13,"")</f>
        <v/>
      </c>
      <c r="S70" s="116" t="str">
        <f>IF('(8)'!$U13&lt;&gt;0,'(8)'!$U13,"")</f>
        <v/>
      </c>
      <c r="T70" s="116" t="str">
        <f>IF('(9)'!$U13&lt;&gt;0,'(9)'!$U13,"")</f>
        <v/>
      </c>
      <c r="U70" s="116" t="str">
        <f>IF('(10)'!$U13&lt;&gt;0,'(10)'!$U13,"")</f>
        <v/>
      </c>
      <c r="V70" s="116" t="str">
        <f>IF('(11)'!$U13&lt;&gt;0,'(11)'!$U13,"")</f>
        <v/>
      </c>
      <c r="W70" s="116" t="str">
        <f>IF('(12)'!$U13&lt;&gt;0,'(12)'!$U13,"")</f>
        <v/>
      </c>
      <c r="X70" s="116" t="str">
        <f>IF('(13)'!$U13&lt;&gt;0,'(13)'!$U13,"")</f>
        <v/>
      </c>
      <c r="Y70" s="116" t="str">
        <f>IF('(14)'!$U13&lt;&gt;0,'(14)'!$U13,"")</f>
        <v/>
      </c>
      <c r="Z70" s="116" t="str">
        <f>IF('(15)'!$U13&lt;&gt;0,'(15)'!$U13,"")</f>
        <v/>
      </c>
      <c r="AA70" s="116" t="str">
        <f>IF('(16)'!$U13&lt;&gt;0,'(16)'!$U13,"")</f>
        <v/>
      </c>
      <c r="AB70" s="116" t="str">
        <f>IF('(17)'!$U13&lt;&gt;0,'(17)'!$U13,"")</f>
        <v/>
      </c>
      <c r="AC70" s="116" t="str">
        <f>IF('(18)'!$U13&lt;&gt;0,'(18)'!$U13,"")</f>
        <v/>
      </c>
      <c r="AD70" s="116" t="str">
        <f>IF('(19)'!$U13&lt;&gt;0,'(19)'!$U13,"")</f>
        <v/>
      </c>
      <c r="AE70" s="116" t="str">
        <f>IF('(20)'!$U13&lt;&gt;0,'(20)'!$U13,"")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IF('(1)'!$U14&lt;&gt;0,'(1)'!$U14,"")</f>
        <v/>
      </c>
      <c r="M71" s="116" t="str">
        <f>IF('(2)'!$U14&lt;&gt;0,'(2)'!$U14,"")</f>
        <v/>
      </c>
      <c r="N71" s="116" t="str">
        <f>IF('(3)'!$U14&lt;&gt;0,'(3)'!$U14,"")</f>
        <v/>
      </c>
      <c r="O71" s="116" t="str">
        <f>IF('(4)'!$U14&lt;&gt;0,'(4)'!$U14,"")</f>
        <v/>
      </c>
      <c r="P71" s="116" t="str">
        <f>IF('(5)'!$U14&lt;&gt;0,'(5)'!$U14,"")</f>
        <v/>
      </c>
      <c r="Q71" s="116" t="str">
        <f>IF('(6)'!$U14&lt;&gt;0,'(6)'!$U14,"")</f>
        <v/>
      </c>
      <c r="R71" s="116" t="str">
        <f>IF('(7)'!$U14&lt;&gt;0,'(7)'!$U14,"")</f>
        <v/>
      </c>
      <c r="S71" s="116" t="str">
        <f>IF('(8)'!$U14&lt;&gt;0,'(8)'!$U14,"")</f>
        <v/>
      </c>
      <c r="T71" s="116" t="str">
        <f>IF('(9)'!$U14&lt;&gt;0,'(9)'!$U14,"")</f>
        <v/>
      </c>
      <c r="U71" s="116" t="str">
        <f>IF('(10)'!$U14&lt;&gt;0,'(10)'!$U14,"")</f>
        <v/>
      </c>
      <c r="V71" s="116" t="str">
        <f>IF('(11)'!$U14&lt;&gt;0,'(11)'!$U14,"")</f>
        <v/>
      </c>
      <c r="W71" s="116" t="str">
        <f>IF('(12)'!$U14&lt;&gt;0,'(12)'!$U14,"")</f>
        <v/>
      </c>
      <c r="X71" s="116" t="str">
        <f>IF('(13)'!$U14&lt;&gt;0,'(13)'!$U14,"")</f>
        <v/>
      </c>
      <c r="Y71" s="116" t="str">
        <f>IF('(14)'!$U14&lt;&gt;0,'(14)'!$U14,"")</f>
        <v/>
      </c>
      <c r="Z71" s="116" t="str">
        <f>IF('(15)'!$U14&lt;&gt;0,'(15)'!$U14,"")</f>
        <v/>
      </c>
      <c r="AA71" s="116" t="str">
        <f>IF('(16)'!$U14&lt;&gt;0,'(16)'!$U14,"")</f>
        <v/>
      </c>
      <c r="AB71" s="116" t="str">
        <f>IF('(17)'!$U14&lt;&gt;0,'(17)'!$U14,"")</f>
        <v/>
      </c>
      <c r="AC71" s="116" t="str">
        <f>IF('(18)'!$U14&lt;&gt;0,'(18)'!$U14,"")</f>
        <v/>
      </c>
      <c r="AD71" s="116" t="str">
        <f>IF('(19)'!$U14&lt;&gt;0,'(19)'!$U14,"")</f>
        <v/>
      </c>
      <c r="AE71" s="116" t="str">
        <f>IF('(20)'!$U14&lt;&gt;0,'(20)'!$U14,"")</f>
        <v/>
      </c>
      <c r="AG71" s="1" t="str">
        <f t="shared" si="3"/>
        <v/>
      </c>
      <c r="AH71" s="1"/>
      <c r="AI71" s="1"/>
    </row>
    <row r="72" spans="1:35" ht="16.5">
      <c r="A72" s="1"/>
      <c r="B72" s="26" t="e">
        <f t="shared" si="2"/>
        <v>#VALUE!</v>
      </c>
      <c r="C72" s="801" t="e">
        <f t="shared" si="1"/>
        <v>#VALUE!</v>
      </c>
      <c r="D72" s="802"/>
      <c r="F72" s="8" t="s">
        <v>7</v>
      </c>
      <c r="G72" s="13" t="s">
        <v>261</v>
      </c>
      <c r="H72" s="11"/>
      <c r="I72" s="11"/>
      <c r="J72" s="11"/>
      <c r="K72" s="29" t="s">
        <v>7</v>
      </c>
      <c r="L72" s="116" t="str">
        <f>IF('(1)'!$U15&lt;&gt;0,'(1)'!$U15,"")</f>
        <v/>
      </c>
      <c r="M72" s="116" t="str">
        <f>IF('(2)'!$U15&lt;&gt;0,'(2)'!$U15,"")</f>
        <v/>
      </c>
      <c r="N72" s="116" t="str">
        <f>IF('(3)'!$U15&lt;&gt;0,'(3)'!$U15,"")</f>
        <v/>
      </c>
      <c r="O72" s="116" t="str">
        <f>IF('(4)'!$U15&lt;&gt;0,'(4)'!$U15,"")</f>
        <v/>
      </c>
      <c r="P72" s="116" t="str">
        <f>IF('(5)'!$U15&lt;&gt;0,'(5)'!$U15,"")</f>
        <v/>
      </c>
      <c r="Q72" s="116" t="str">
        <f>IF('(6)'!$U15&lt;&gt;0,'(6)'!$U15,"")</f>
        <v/>
      </c>
      <c r="R72" s="116" t="str">
        <f>IF('(7)'!$U15&lt;&gt;0,'(7)'!$U15,"")</f>
        <v/>
      </c>
      <c r="S72" s="116" t="str">
        <f>IF('(8)'!$U15&lt;&gt;0,'(8)'!$U15,"")</f>
        <v/>
      </c>
      <c r="T72" s="116" t="str">
        <f>IF('(9)'!$U15&lt;&gt;0,'(9)'!$U15,"")</f>
        <v/>
      </c>
      <c r="U72" s="116" t="str">
        <f>IF('(10)'!$U15&lt;&gt;0,'(10)'!$U15,"")</f>
        <v/>
      </c>
      <c r="V72" s="116" t="str">
        <f>IF('(11)'!$U15&lt;&gt;0,'(11)'!$U15,"")</f>
        <v/>
      </c>
      <c r="W72" s="116" t="str">
        <f>IF('(12)'!$U15&lt;&gt;0,'(12)'!$U15,"")</f>
        <v/>
      </c>
      <c r="X72" s="116" t="str">
        <f>IF('(13)'!$U15&lt;&gt;0,'(13)'!$U15,"")</f>
        <v/>
      </c>
      <c r="Y72" s="116" t="str">
        <f>IF('(14)'!$U15&lt;&gt;0,'(14)'!$U15,"")</f>
        <v/>
      </c>
      <c r="Z72" s="116" t="str">
        <f>IF('(15)'!$U15&lt;&gt;0,'(15)'!$U15,"")</f>
        <v/>
      </c>
      <c r="AA72" s="116" t="str">
        <f>IF('(16)'!$U15&lt;&gt;0,'(16)'!$U15,"")</f>
        <v/>
      </c>
      <c r="AB72" s="116" t="str">
        <f>IF('(17)'!$U15&lt;&gt;0,'(17)'!$U15,"")</f>
        <v/>
      </c>
      <c r="AC72" s="116" t="str">
        <f>IF('(18)'!$U15&lt;&gt;0,'(18)'!$U15,"")</f>
        <v/>
      </c>
      <c r="AD72" s="116" t="str">
        <f>IF('(19)'!$U15&lt;&gt;0,'(19)'!$U15,"")</f>
        <v/>
      </c>
      <c r="AE72" s="116" t="str">
        <f>IF('(20)'!$U15&lt;&gt;0,'(20)'!$U15,"")</f>
        <v/>
      </c>
      <c r="AG72" s="1" t="str">
        <f t="shared" si="3"/>
        <v/>
      </c>
      <c r="AH72" s="1"/>
      <c r="AI72" s="1"/>
    </row>
    <row r="73" spans="1:35" ht="16.5">
      <c r="A73" s="1"/>
      <c r="B73" s="26">
        <f t="shared" si="2"/>
        <v>1</v>
      </c>
      <c r="C73" s="801" t="str">
        <f t="shared" si="1"/>
        <v>||||||||||||||||||||||||||||||||||||||||||||||||||||||||||||||||||||||||||||||||||||</v>
      </c>
      <c r="D73" s="802"/>
      <c r="F73" s="8" t="s">
        <v>8</v>
      </c>
      <c r="G73" s="13" t="s">
        <v>262</v>
      </c>
      <c r="H73" s="11"/>
      <c r="I73" s="11"/>
      <c r="J73" s="11"/>
      <c r="K73" s="29" t="s">
        <v>8</v>
      </c>
      <c r="L73" s="116" t="str">
        <f>IF('(1)'!$U16&lt;&gt;0,'(1)'!$U16,"")</f>
        <v/>
      </c>
      <c r="M73" s="116" t="str">
        <f>IF('(2)'!$U16&lt;&gt;0,'(2)'!$U16,"")</f>
        <v/>
      </c>
      <c r="N73" s="116" t="str">
        <f>IF('(3)'!$U16&lt;&gt;0,'(3)'!$U16,"")</f>
        <v/>
      </c>
      <c r="O73" s="116" t="str">
        <f>IF('(4)'!$U16&lt;&gt;0,'(4)'!$U16,"")</f>
        <v/>
      </c>
      <c r="P73" s="116">
        <f>IF('(5)'!$U16&lt;&gt;0,'(5)'!$U16,"")</f>
        <v>6</v>
      </c>
      <c r="Q73" s="116" t="str">
        <f>IF('(6)'!$U16&lt;&gt;0,'(6)'!$U16,"")</f>
        <v/>
      </c>
      <c r="R73" s="116" t="str">
        <f>IF('(7)'!$U16&lt;&gt;0,'(7)'!$U16,"")</f>
        <v/>
      </c>
      <c r="S73" s="116" t="str">
        <f>IF('(8)'!$U16&lt;&gt;0,'(8)'!$U16,"")</f>
        <v/>
      </c>
      <c r="T73" s="116" t="str">
        <f>IF('(9)'!$U16&lt;&gt;0,'(9)'!$U16,"")</f>
        <v/>
      </c>
      <c r="U73" s="116" t="str">
        <f>IF('(10)'!$U16&lt;&gt;0,'(10)'!$U16,"")</f>
        <v/>
      </c>
      <c r="V73" s="116" t="str">
        <f>IF('(11)'!$U16&lt;&gt;0,'(11)'!$U16,"")</f>
        <v/>
      </c>
      <c r="W73" s="116" t="str">
        <f>IF('(12)'!$U16&lt;&gt;0,'(12)'!$U16,"")</f>
        <v/>
      </c>
      <c r="X73" s="116" t="str">
        <f>IF('(13)'!$U16&lt;&gt;0,'(13)'!$U16,"")</f>
        <v/>
      </c>
      <c r="Y73" s="116" t="str">
        <f>IF('(14)'!$U16&lt;&gt;0,'(14)'!$U16,"")</f>
        <v/>
      </c>
      <c r="Z73" s="116" t="str">
        <f>IF('(15)'!$U16&lt;&gt;0,'(15)'!$U16,"")</f>
        <v/>
      </c>
      <c r="AA73" s="116" t="str">
        <f>IF('(16)'!$U16&lt;&gt;0,'(16)'!$U16,"")</f>
        <v/>
      </c>
      <c r="AB73" s="116" t="str">
        <f>IF('(17)'!$U16&lt;&gt;0,'(17)'!$U16,"")</f>
        <v/>
      </c>
      <c r="AC73" s="116" t="str">
        <f>IF('(18)'!$U16&lt;&gt;0,'(18)'!$U16,"")</f>
        <v/>
      </c>
      <c r="AD73" s="116" t="str">
        <f>IF('(19)'!$U16&lt;&gt;0,'(19)'!$U16,"")</f>
        <v/>
      </c>
      <c r="AE73" s="116" t="str">
        <f>IF('(20)'!$U16&lt;&gt;0,'(20)'!$U16,"")</f>
        <v/>
      </c>
      <c r="AG73" s="1">
        <f t="shared" si="3"/>
        <v>6</v>
      </c>
      <c r="AH73" s="1"/>
      <c r="AI73" s="1"/>
    </row>
    <row r="74" spans="1:35" ht="16.5">
      <c r="A74" s="1"/>
      <c r="B74" s="26" t="e">
        <f t="shared" si="2"/>
        <v>#VALUE!</v>
      </c>
      <c r="C74" s="801" t="e">
        <f t="shared" si="1"/>
        <v>#VALUE!</v>
      </c>
      <c r="D74" s="802"/>
      <c r="F74" s="8" t="s">
        <v>9</v>
      </c>
      <c r="G74" s="13" t="s">
        <v>263</v>
      </c>
      <c r="H74" s="11"/>
      <c r="I74" s="11"/>
      <c r="J74" s="11"/>
      <c r="K74" s="29" t="s">
        <v>9</v>
      </c>
      <c r="L74" s="116" t="str">
        <f>IF('(1)'!$U17&lt;&gt;0,'(1)'!$U17,"")</f>
        <v/>
      </c>
      <c r="M74" s="116" t="str">
        <f>IF('(2)'!$U17&lt;&gt;0,'(2)'!$U17,"")</f>
        <v/>
      </c>
      <c r="N74" s="116" t="str">
        <f>IF('(3)'!$U17&lt;&gt;0,'(3)'!$U17,"")</f>
        <v/>
      </c>
      <c r="O74" s="116" t="str">
        <f>IF('(4)'!$U17&lt;&gt;0,'(4)'!$U17,"")</f>
        <v/>
      </c>
      <c r="P74" s="116" t="str">
        <f>IF('(5)'!$U17&lt;&gt;0,'(5)'!$U17,"")</f>
        <v/>
      </c>
      <c r="Q74" s="116" t="str">
        <f>IF('(6)'!$U17&lt;&gt;0,'(6)'!$U17,"")</f>
        <v/>
      </c>
      <c r="R74" s="116" t="str">
        <f>IF('(7)'!$U17&lt;&gt;0,'(7)'!$U17,"")</f>
        <v/>
      </c>
      <c r="S74" s="116" t="str">
        <f>IF('(8)'!$U17&lt;&gt;0,'(8)'!$U17,"")</f>
        <v/>
      </c>
      <c r="T74" s="116" t="str">
        <f>IF('(9)'!$U17&lt;&gt;0,'(9)'!$U17,"")</f>
        <v/>
      </c>
      <c r="U74" s="116" t="str">
        <f>IF('(10)'!$U17&lt;&gt;0,'(10)'!$U17,"")</f>
        <v/>
      </c>
      <c r="V74" s="116" t="str">
        <f>IF('(11)'!$U17&lt;&gt;0,'(11)'!$U17,"")</f>
        <v/>
      </c>
      <c r="W74" s="116" t="str">
        <f>IF('(12)'!$U17&lt;&gt;0,'(12)'!$U17,"")</f>
        <v/>
      </c>
      <c r="X74" s="116" t="str">
        <f>IF('(13)'!$U17&lt;&gt;0,'(13)'!$U17,"")</f>
        <v/>
      </c>
      <c r="Y74" s="116" t="str">
        <f>IF('(14)'!$U17&lt;&gt;0,'(14)'!$U17,"")</f>
        <v/>
      </c>
      <c r="Z74" s="116" t="str">
        <f>IF('(15)'!$U17&lt;&gt;0,'(15)'!$U17,"")</f>
        <v/>
      </c>
      <c r="AA74" s="116" t="str">
        <f>IF('(16)'!$U17&lt;&gt;0,'(16)'!$U17,"")</f>
        <v/>
      </c>
      <c r="AB74" s="116" t="str">
        <f>IF('(17)'!$U17&lt;&gt;0,'(17)'!$U17,"")</f>
        <v/>
      </c>
      <c r="AC74" s="116" t="str">
        <f>IF('(18)'!$U17&lt;&gt;0,'(18)'!$U17,"")</f>
        <v/>
      </c>
      <c r="AD74" s="116" t="str">
        <f>IF('(19)'!$U17&lt;&gt;0,'(19)'!$U17,"")</f>
        <v/>
      </c>
      <c r="AE74" s="116" t="str">
        <f>IF('(20)'!$U17&lt;&gt;0,'(20)'!$U17,"")</f>
        <v/>
      </c>
      <c r="AG74" s="1" t="str">
        <f t="shared" si="3"/>
        <v/>
      </c>
      <c r="AH74" s="1"/>
      <c r="AI74" s="1"/>
    </row>
    <row r="75" spans="1:35" ht="16.5">
      <c r="A75" s="1"/>
      <c r="B75" s="26" t="e">
        <f t="shared" si="2"/>
        <v>#VALUE!</v>
      </c>
      <c r="C75" s="801" t="e">
        <f t="shared" si="1"/>
        <v>#VALUE!</v>
      </c>
      <c r="D75" s="802"/>
      <c r="F75" s="8" t="s">
        <v>10</v>
      </c>
      <c r="G75" s="13" t="s">
        <v>264</v>
      </c>
      <c r="H75" s="11"/>
      <c r="I75" s="11"/>
      <c r="J75" s="11"/>
      <c r="K75" s="29" t="s">
        <v>10</v>
      </c>
      <c r="L75" s="116" t="str">
        <f>IF('(1)'!$U18&lt;&gt;0,'(1)'!$U18,"")</f>
        <v/>
      </c>
      <c r="M75" s="116" t="str">
        <f>IF('(2)'!$U18&lt;&gt;0,'(2)'!$U18,"")</f>
        <v/>
      </c>
      <c r="N75" s="116" t="str">
        <f>IF('(3)'!$U18&lt;&gt;0,'(3)'!$U18,"")</f>
        <v/>
      </c>
      <c r="O75" s="116" t="str">
        <f>IF('(4)'!$U18&lt;&gt;0,'(4)'!$U18,"")</f>
        <v/>
      </c>
      <c r="P75" s="116" t="str">
        <f>IF('(5)'!$U18&lt;&gt;0,'(5)'!$U18,"")</f>
        <v/>
      </c>
      <c r="Q75" s="116" t="str">
        <f>IF('(6)'!$U18&lt;&gt;0,'(6)'!$U18,"")</f>
        <v/>
      </c>
      <c r="R75" s="116" t="str">
        <f>IF('(7)'!$U18&lt;&gt;0,'(7)'!$U18,"")</f>
        <v/>
      </c>
      <c r="S75" s="116" t="str">
        <f>IF('(8)'!$U18&lt;&gt;0,'(8)'!$U18,"")</f>
        <v/>
      </c>
      <c r="T75" s="116" t="str">
        <f>IF('(9)'!$U18&lt;&gt;0,'(9)'!$U18,"")</f>
        <v/>
      </c>
      <c r="U75" s="116" t="str">
        <f>IF('(10)'!$U18&lt;&gt;0,'(10)'!$U18,"")</f>
        <v/>
      </c>
      <c r="V75" s="116" t="str">
        <f>IF('(11)'!$U18&lt;&gt;0,'(11)'!$U18,"")</f>
        <v/>
      </c>
      <c r="W75" s="116" t="str">
        <f>IF('(12)'!$U18&lt;&gt;0,'(12)'!$U18,"")</f>
        <v/>
      </c>
      <c r="X75" s="116" t="str">
        <f>IF('(13)'!$U18&lt;&gt;0,'(13)'!$U18,"")</f>
        <v/>
      </c>
      <c r="Y75" s="116" t="str">
        <f>IF('(14)'!$U18&lt;&gt;0,'(14)'!$U18,"")</f>
        <v/>
      </c>
      <c r="Z75" s="116" t="str">
        <f>IF('(15)'!$U18&lt;&gt;0,'(15)'!$U18,"")</f>
        <v/>
      </c>
      <c r="AA75" s="116" t="str">
        <f>IF('(16)'!$U18&lt;&gt;0,'(16)'!$U18,"")</f>
        <v/>
      </c>
      <c r="AB75" s="116" t="str">
        <f>IF('(17)'!$U18&lt;&gt;0,'(17)'!$U18,"")</f>
        <v/>
      </c>
      <c r="AC75" s="116" t="str">
        <f>IF('(18)'!$U18&lt;&gt;0,'(18)'!$U18,"")</f>
        <v/>
      </c>
      <c r="AD75" s="116" t="str">
        <f>IF('(19)'!$U18&lt;&gt;0,'(19)'!$U18,"")</f>
        <v/>
      </c>
      <c r="AE75" s="116" t="str">
        <f>IF('(20)'!$U18&lt;&gt;0,'(20)'!$U18,"")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0.75</v>
      </c>
      <c r="B77" s="756" t="str">
        <f>REPT("|",AG77*14)</f>
        <v>|||||||||||||||||||||||||||||||||||||||||||||||||||||||||||||||</v>
      </c>
      <c r="C77" s="784"/>
      <c r="D77" s="9" t="s">
        <v>89</v>
      </c>
      <c r="F77" s="1" t="s">
        <v>132</v>
      </c>
      <c r="K77" s="29"/>
      <c r="L77" s="183">
        <f>IF(SUM(L79:L81)&gt;0,AVERAGEIF(L79:L81, "&lt;&gt;0"),NA())</f>
        <v>4</v>
      </c>
      <c r="M77" s="183" t="e">
        <f t="shared" ref="M77:AE77" si="4">IF(SUM(M79:M81)&gt;0,AVERAGEIF(M79:M81, "&lt;&gt;0"),NA())</f>
        <v>#N/A</v>
      </c>
      <c r="N77" s="183" t="e">
        <f t="shared" si="4"/>
        <v>#N/A</v>
      </c>
      <c r="O77" s="183">
        <f t="shared" si="4"/>
        <v>4.5</v>
      </c>
      <c r="P77" s="183">
        <f t="shared" si="4"/>
        <v>6</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4.5</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0.91666666666666663</v>
      </c>
      <c r="C79" s="789" t="str">
        <f>REPT("|",AG79*14)</f>
        <v>|||||||||||||||||||||||||||||||||||||||||||||||||||||||||||||||||||||||||||||</v>
      </c>
      <c r="D79" s="790"/>
      <c r="F79" s="8" t="s">
        <v>1</v>
      </c>
      <c r="G79" s="13" t="s">
        <v>265</v>
      </c>
      <c r="H79" s="11"/>
      <c r="I79" s="11"/>
      <c r="J79" s="11"/>
      <c r="K79" s="29" t="s">
        <v>1</v>
      </c>
      <c r="L79" s="116" t="str">
        <f>IF('(1)'!$U22&lt;&gt;0,'(1)'!$U22,"")</f>
        <v/>
      </c>
      <c r="M79" s="116" t="str">
        <f>IF('(2)'!$U22&lt;&gt;0,'(2)'!$U22,"")</f>
        <v/>
      </c>
      <c r="N79" s="116" t="str">
        <f>IF('(3)'!$U22&lt;&gt;0,'(3)'!$U22,"")</f>
        <v/>
      </c>
      <c r="O79" s="116">
        <f>IF('(4)'!$U22&lt;&gt;0,'(4)'!$U22,"")</f>
        <v>5</v>
      </c>
      <c r="P79" s="116">
        <f>IF('(5)'!$U22&lt;&gt;0,'(5)'!$U22,"")</f>
        <v>6</v>
      </c>
      <c r="Q79" s="116" t="str">
        <f>IF('(6)'!$U22&lt;&gt;0,'(6)'!$U22,"")</f>
        <v/>
      </c>
      <c r="R79" s="116" t="str">
        <f>IF('(7)'!$U22&lt;&gt;0,'(7)'!$U22,"")</f>
        <v/>
      </c>
      <c r="S79" s="116" t="str">
        <f>IF('(8)'!$U22&lt;&gt;0,'(8)'!$U22,"")</f>
        <v/>
      </c>
      <c r="T79" s="116" t="str">
        <f>IF('(9)'!$U22&lt;&gt;0,'(9)'!$U22,"")</f>
        <v/>
      </c>
      <c r="U79" s="116" t="str">
        <f>IF('(10)'!$U22&lt;&gt;0,'(10)'!$U22,"")</f>
        <v/>
      </c>
      <c r="V79" s="116" t="str">
        <f>IF('(11)'!$U22&lt;&gt;0,'(11)'!$U22,"")</f>
        <v/>
      </c>
      <c r="W79" s="116" t="str">
        <f>IF('(12)'!$U22&lt;&gt;0,'(12)'!$U22,"")</f>
        <v/>
      </c>
      <c r="X79" s="116" t="str">
        <f>IF('(13)'!$U22&lt;&gt;0,'(13)'!$U22,"")</f>
        <v/>
      </c>
      <c r="Y79" s="116" t="str">
        <f>IF('(14)'!$U22&lt;&gt;0,'(14)'!$U22,"")</f>
        <v/>
      </c>
      <c r="Z79" s="116" t="str">
        <f>IF('(15)'!$U22&lt;&gt;0,'(15)'!$U22,"")</f>
        <v/>
      </c>
      <c r="AA79" s="116" t="str">
        <f>IF('(16)'!$U22&lt;&gt;0,'(16)'!$U22,"")</f>
        <v/>
      </c>
      <c r="AB79" s="116" t="str">
        <f>IF('(17)'!$U22&lt;&gt;0,'(17)'!$U22,"")</f>
        <v/>
      </c>
      <c r="AC79" s="116" t="str">
        <f>IF('(18)'!$U22&lt;&gt;0,'(18)'!$U22,"")</f>
        <v/>
      </c>
      <c r="AD79" s="116" t="str">
        <f>IF('(19)'!$U22&lt;&gt;0,'(19)'!$U22,"")</f>
        <v/>
      </c>
      <c r="AE79" s="116" t="str">
        <f>IF('(20)'!$U22&lt;&gt;0,'(20)'!$U22,"")</f>
        <v/>
      </c>
      <c r="AG79" s="1">
        <f>IF(SUM(L79:AE79)=0,"",AVERAGEIF(L79:AE79,"&gt;0"))</f>
        <v>5.5</v>
      </c>
      <c r="AH79" s="1"/>
    </row>
    <row r="80" spans="1:35" ht="16.5">
      <c r="A80" s="1"/>
      <c r="B80" s="26">
        <f>(AG80/60)*10</f>
        <v>0.66666666666666663</v>
      </c>
      <c r="C80" s="789" t="str">
        <f>REPT("|",AG80*14)</f>
        <v>||||||||||||||||||||||||||||||||||||||||||||||||||||||||</v>
      </c>
      <c r="D80" s="790"/>
      <c r="F80" s="8" t="s">
        <v>2</v>
      </c>
      <c r="G80" s="13" t="s">
        <v>266</v>
      </c>
      <c r="H80" s="11"/>
      <c r="I80" s="11"/>
      <c r="J80" s="11"/>
      <c r="K80" s="29" t="s">
        <v>2</v>
      </c>
      <c r="L80" s="116" t="str">
        <f>IF('(1)'!$U23&lt;&gt;0,'(1)'!$U23,"")</f>
        <v/>
      </c>
      <c r="M80" s="116" t="str">
        <f>IF('(2)'!$U23&lt;&gt;0,'(2)'!$U23,"")</f>
        <v/>
      </c>
      <c r="N80" s="116" t="str">
        <f>IF('(3)'!$U23&lt;&gt;0,'(3)'!$U23,"")</f>
        <v/>
      </c>
      <c r="O80" s="116">
        <f>IF('(4)'!$U23&lt;&gt;0,'(4)'!$U23,"")</f>
        <v>4</v>
      </c>
      <c r="P80" s="116" t="str">
        <f>IF('(5)'!$U23&lt;&gt;0,'(5)'!$U23,"")</f>
        <v/>
      </c>
      <c r="Q80" s="116" t="str">
        <f>IF('(6)'!$U23&lt;&gt;0,'(6)'!$U23,"")</f>
        <v/>
      </c>
      <c r="R80" s="116" t="str">
        <f>IF('(7)'!$U23&lt;&gt;0,'(7)'!$U23,"")</f>
        <v/>
      </c>
      <c r="S80" s="116" t="str">
        <f>IF('(8)'!$U23&lt;&gt;0,'(8)'!$U23,"")</f>
        <v/>
      </c>
      <c r="T80" s="116" t="str">
        <f>IF('(9)'!$U23&lt;&gt;0,'(9)'!$U23,"")</f>
        <v/>
      </c>
      <c r="U80" s="116" t="str">
        <f>IF('(10)'!$U23&lt;&gt;0,'(10)'!$U23,"")</f>
        <v/>
      </c>
      <c r="V80" s="116" t="str">
        <f>IF('(11)'!$U23&lt;&gt;0,'(11)'!$U23,"")</f>
        <v/>
      </c>
      <c r="W80" s="116" t="str">
        <f>IF('(12)'!$U23&lt;&gt;0,'(12)'!$U23,"")</f>
        <v/>
      </c>
      <c r="X80" s="116" t="str">
        <f>IF('(13)'!$U23&lt;&gt;0,'(13)'!$U23,"")</f>
        <v/>
      </c>
      <c r="Y80" s="116" t="str">
        <f>IF('(14)'!$U23&lt;&gt;0,'(14)'!$U23,"")</f>
        <v/>
      </c>
      <c r="Z80" s="116" t="str">
        <f>IF('(15)'!$U23&lt;&gt;0,'(15)'!$U23,"")</f>
        <v/>
      </c>
      <c r="AA80" s="116" t="str">
        <f>IF('(16)'!$U23&lt;&gt;0,'(16)'!$U23,"")</f>
        <v/>
      </c>
      <c r="AB80" s="116" t="str">
        <f>IF('(17)'!$U23&lt;&gt;0,'(17)'!$U23,"")</f>
        <v/>
      </c>
      <c r="AC80" s="116" t="str">
        <f>IF('(18)'!$U23&lt;&gt;0,'(18)'!$U23,"")</f>
        <v/>
      </c>
      <c r="AD80" s="116" t="str">
        <f>IF('(19)'!$U23&lt;&gt;0,'(19)'!$U23,"")</f>
        <v/>
      </c>
      <c r="AE80" s="116" t="str">
        <f>IF('(20)'!$U23&lt;&gt;0,'(20)'!$U23,"")</f>
        <v/>
      </c>
      <c r="AG80" s="1">
        <f>IF(SUM(L80:AE80)=0,"",AVERAGEIF(L80:AE80,"&gt;0"))</f>
        <v>4</v>
      </c>
      <c r="AH80" s="1"/>
    </row>
    <row r="81" spans="1:34" ht="16.5">
      <c r="A81" s="1"/>
      <c r="B81" s="26">
        <f>(AG81/60)*10</f>
        <v>0.66666666666666663</v>
      </c>
      <c r="C81" s="789" t="str">
        <f>REPT("|",AG81*14)</f>
        <v>||||||||||||||||||||||||||||||||||||||||||||||||||||||||</v>
      </c>
      <c r="D81" s="790"/>
      <c r="F81" s="8" t="s">
        <v>3</v>
      </c>
      <c r="G81" s="13" t="s">
        <v>267</v>
      </c>
      <c r="H81" s="11"/>
      <c r="I81" s="11"/>
      <c r="J81" s="11"/>
      <c r="K81" s="29" t="s">
        <v>3</v>
      </c>
      <c r="L81" s="116">
        <f>IF('(1)'!$U24&lt;&gt;0,'(1)'!$U24,"")</f>
        <v>4</v>
      </c>
      <c r="M81" s="116" t="str">
        <f>IF('(2)'!$U24&lt;&gt;0,'(2)'!$U24,"")</f>
        <v/>
      </c>
      <c r="N81" s="116" t="str">
        <f>IF('(3)'!$U24&lt;&gt;0,'(3)'!$U24,"")</f>
        <v/>
      </c>
      <c r="O81" s="116" t="str">
        <f>IF('(4)'!$U24&lt;&gt;0,'(4)'!$U24,"")</f>
        <v/>
      </c>
      <c r="P81" s="116" t="str">
        <f>IF('(5)'!$U24&lt;&gt;0,'(5)'!$U24,"")</f>
        <v/>
      </c>
      <c r="Q81" s="116" t="str">
        <f>IF('(6)'!$U24&lt;&gt;0,'(6)'!$U24,"")</f>
        <v/>
      </c>
      <c r="R81" s="116" t="str">
        <f>IF('(7)'!$U24&lt;&gt;0,'(7)'!$U24,"")</f>
        <v/>
      </c>
      <c r="S81" s="116" t="str">
        <f>IF('(8)'!$U24&lt;&gt;0,'(8)'!$U24,"")</f>
        <v/>
      </c>
      <c r="T81" s="116" t="str">
        <f>IF('(9)'!$U24&lt;&gt;0,'(9)'!$U24,"")</f>
        <v/>
      </c>
      <c r="U81" s="116" t="str">
        <f>IF('(10)'!$U24&lt;&gt;0,'(10)'!$U24,"")</f>
        <v/>
      </c>
      <c r="V81" s="116" t="str">
        <f>IF('(11)'!$U24&lt;&gt;0,'(11)'!$U24,"")</f>
        <v/>
      </c>
      <c r="W81" s="116" t="str">
        <f>IF('(12)'!$U24&lt;&gt;0,'(12)'!$U24,"")</f>
        <v/>
      </c>
      <c r="X81" s="116" t="str">
        <f>IF('(13)'!$U24&lt;&gt;0,'(13)'!$U24,"")</f>
        <v/>
      </c>
      <c r="Y81" s="116" t="str">
        <f>IF('(14)'!$U24&lt;&gt;0,'(14)'!$U24,"")</f>
        <v/>
      </c>
      <c r="Z81" s="116" t="str">
        <f>IF('(15)'!$U24&lt;&gt;0,'(15)'!$U24,"")</f>
        <v/>
      </c>
      <c r="AA81" s="116" t="str">
        <f>IF('(16)'!$U24&lt;&gt;0,'(16)'!$U24,"")</f>
        <v/>
      </c>
      <c r="AB81" s="116" t="str">
        <f>IF('(17)'!$U24&lt;&gt;0,'(17)'!$U24,"")</f>
        <v/>
      </c>
      <c r="AC81" s="116" t="str">
        <f>IF('(18)'!$U24&lt;&gt;0,'(18)'!$U24,"")</f>
        <v/>
      </c>
      <c r="AD81" s="116" t="str">
        <f>IF('(19)'!$U24&lt;&gt;0,'(19)'!$U24,"")</f>
        <v/>
      </c>
      <c r="AE81" s="116" t="str">
        <f>IF('(20)'!$U24&lt;&gt;0,'(20)'!$U24,"")</f>
        <v/>
      </c>
      <c r="AG81" s="1">
        <f>IF(SUM(L81:AE81)=0,"",AVERAGEIF(L81:AE81,"&gt;0"))</f>
        <v>4</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IF('(1)'!$U28&lt;&gt;0,'(1)'!$U28,"")</f>
        <v/>
      </c>
      <c r="M85" s="116" t="str">
        <f>IF('(2)'!$U28&lt;&gt;0,'(2)'!$U28,"")</f>
        <v/>
      </c>
      <c r="N85" s="116" t="str">
        <f>IF('(3)'!$U28&lt;&gt;0,'(3)'!$U28,"")</f>
        <v/>
      </c>
      <c r="O85" s="116" t="str">
        <f>IF('(4)'!$U28&lt;&gt;0,'(4)'!$U28,"")</f>
        <v/>
      </c>
      <c r="P85" s="116" t="str">
        <f>IF('(5)'!$U28&lt;&gt;0,'(5)'!$U28,"")</f>
        <v/>
      </c>
      <c r="Q85" s="116" t="str">
        <f>IF('(6)'!$U28&lt;&gt;0,'(6)'!$U28,"")</f>
        <v/>
      </c>
      <c r="R85" s="116" t="str">
        <f>IF('(7)'!$U28&lt;&gt;0,'(7)'!$U28,"")</f>
        <v/>
      </c>
      <c r="S85" s="116" t="str">
        <f>IF('(8)'!$U28&lt;&gt;0,'(8)'!$U28,"")</f>
        <v/>
      </c>
      <c r="T85" s="116" t="str">
        <f>IF('(9)'!$U28&lt;&gt;0,'(9)'!$U28,"")</f>
        <v/>
      </c>
      <c r="U85" s="116" t="str">
        <f>IF('(10)'!$U28&lt;&gt;0,'(10)'!$U28,"")</f>
        <v/>
      </c>
      <c r="V85" s="116" t="str">
        <f>IF('(11)'!$U28&lt;&gt;0,'(11)'!$U28,"")</f>
        <v/>
      </c>
      <c r="W85" s="116" t="str">
        <f>IF('(12)'!$U28&lt;&gt;0,'(12)'!$U28,"")</f>
        <v/>
      </c>
      <c r="X85" s="116" t="str">
        <f>IF('(13)'!$U28&lt;&gt;0,'(13)'!$U28,"")</f>
        <v/>
      </c>
      <c r="Y85" s="116" t="str">
        <f>IF('(14)'!$U28&lt;&gt;0,'(14)'!$U28,"")</f>
        <v/>
      </c>
      <c r="Z85" s="116" t="str">
        <f>IF('(15)'!$U28&lt;&gt;0,'(15)'!$U28,"")</f>
        <v/>
      </c>
      <c r="AA85" s="116" t="str">
        <f>IF('(16)'!$U28&lt;&gt;0,'(16)'!$U28,"")</f>
        <v/>
      </c>
      <c r="AB85" s="116" t="str">
        <f>IF('(17)'!$U28&lt;&gt;0,'(17)'!$U28,"")</f>
        <v/>
      </c>
      <c r="AC85" s="116" t="str">
        <f>IF('(18)'!$U28&lt;&gt;0,'(18)'!$U28,"")</f>
        <v/>
      </c>
      <c r="AD85" s="116" t="str">
        <f>IF('(19)'!$U28&lt;&gt;0,'(19)'!$U28,"")</f>
        <v/>
      </c>
      <c r="AE85" s="116" t="str">
        <f>IF('(20)'!$U28&lt;&gt;0,'(20)'!$U28,"")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IF('(1)'!$U29&lt;&gt;0,'(1)'!$U29,"")</f>
        <v/>
      </c>
      <c r="M86" s="116" t="str">
        <f>IF('(2)'!$U29&lt;&gt;0,'(2)'!$U29,"")</f>
        <v/>
      </c>
      <c r="N86" s="116" t="str">
        <f>IF('(3)'!$U29&lt;&gt;0,'(3)'!$U29,"")</f>
        <v/>
      </c>
      <c r="O86" s="116" t="str">
        <f>IF('(4)'!$U29&lt;&gt;0,'(4)'!$U29,"")</f>
        <v/>
      </c>
      <c r="P86" s="116" t="str">
        <f>IF('(5)'!$U29&lt;&gt;0,'(5)'!$U29,"")</f>
        <v/>
      </c>
      <c r="Q86" s="116" t="str">
        <f>IF('(6)'!$U29&lt;&gt;0,'(6)'!$U29,"")</f>
        <v/>
      </c>
      <c r="R86" s="116" t="str">
        <f>IF('(7)'!$U29&lt;&gt;0,'(7)'!$U29,"")</f>
        <v/>
      </c>
      <c r="S86" s="116" t="str">
        <f>IF('(8)'!$U29&lt;&gt;0,'(8)'!$U29,"")</f>
        <v/>
      </c>
      <c r="T86" s="116" t="str">
        <f>IF('(9)'!$U29&lt;&gt;0,'(9)'!$U29,"")</f>
        <v/>
      </c>
      <c r="U86" s="116" t="str">
        <f>IF('(10)'!$U29&lt;&gt;0,'(10)'!$U29,"")</f>
        <v/>
      </c>
      <c r="V86" s="116" t="str">
        <f>IF('(11)'!$U29&lt;&gt;0,'(11)'!$U29,"")</f>
        <v/>
      </c>
      <c r="W86" s="116" t="str">
        <f>IF('(12)'!$U29&lt;&gt;0,'(12)'!$U29,"")</f>
        <v/>
      </c>
      <c r="X86" s="116" t="str">
        <f>IF('(13)'!$U29&lt;&gt;0,'(13)'!$U29,"")</f>
        <v/>
      </c>
      <c r="Y86" s="116" t="str">
        <f>IF('(14)'!$U29&lt;&gt;0,'(14)'!$U29,"")</f>
        <v/>
      </c>
      <c r="Z86" s="116" t="str">
        <f>IF('(15)'!$U29&lt;&gt;0,'(15)'!$U29,"")</f>
        <v/>
      </c>
      <c r="AA86" s="116" t="str">
        <f>IF('(16)'!$U29&lt;&gt;0,'(16)'!$U29,"")</f>
        <v/>
      </c>
      <c r="AB86" s="116" t="str">
        <f>IF('(17)'!$U29&lt;&gt;0,'(17)'!$U29,"")</f>
        <v/>
      </c>
      <c r="AC86" s="116" t="str">
        <f>IF('(18)'!$U29&lt;&gt;0,'(18)'!$U29,"")</f>
        <v/>
      </c>
      <c r="AD86" s="116" t="str">
        <f>IF('(19)'!$U29&lt;&gt;0,'(19)'!$U29,"")</f>
        <v/>
      </c>
      <c r="AE86" s="116" t="str">
        <f>IF('(20)'!$U29&lt;&gt;0,'(20)'!$U29,"")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IF('(1)'!$U33&lt;&gt;0,'(1)'!$U33,"")</f>
        <v/>
      </c>
      <c r="M90" s="116" t="str">
        <f>IF('(2)'!$U33&lt;&gt;0,'(2)'!$U33,"")</f>
        <v/>
      </c>
      <c r="N90" s="116" t="str">
        <f>IF('(3)'!$U33&lt;&gt;0,'(3)'!$U33,"")</f>
        <v/>
      </c>
      <c r="O90" s="116" t="str">
        <f>IF('(4)'!$U33&lt;&gt;0,'(4)'!$U33,"")</f>
        <v/>
      </c>
      <c r="P90" s="116" t="str">
        <f>IF('(5)'!$U33&lt;&gt;0,'(5)'!$U33,"")</f>
        <v/>
      </c>
      <c r="Q90" s="116" t="str">
        <f>IF('(6)'!$U33&lt;&gt;0,'(6)'!$U33,"")</f>
        <v/>
      </c>
      <c r="R90" s="116" t="str">
        <f>IF('(7)'!$U33&lt;&gt;0,'(7)'!$U33,"")</f>
        <v/>
      </c>
      <c r="S90" s="116" t="str">
        <f>IF('(8)'!$U33&lt;&gt;0,'(8)'!$U33,"")</f>
        <v/>
      </c>
      <c r="T90" s="116" t="str">
        <f>IF('(9)'!$U33&lt;&gt;0,'(9)'!$U33,"")</f>
        <v/>
      </c>
      <c r="U90" s="116" t="str">
        <f>IF('(10)'!$U33&lt;&gt;0,'(10)'!$U33,"")</f>
        <v/>
      </c>
      <c r="V90" s="116" t="str">
        <f>IF('(11)'!$U33&lt;&gt;0,'(11)'!$U33,"")</f>
        <v/>
      </c>
      <c r="W90" s="116" t="str">
        <f>IF('(12)'!$U33&lt;&gt;0,'(12)'!$U33,"")</f>
        <v/>
      </c>
      <c r="X90" s="116" t="str">
        <f>IF('(13)'!$U33&lt;&gt;0,'(13)'!$U33,"")</f>
        <v/>
      </c>
      <c r="Y90" s="116" t="str">
        <f>IF('(14)'!$U33&lt;&gt;0,'(14)'!$U33,"")</f>
        <v/>
      </c>
      <c r="Z90" s="116" t="str">
        <f>IF('(15)'!$U33&lt;&gt;0,'(15)'!$U33,"")</f>
        <v/>
      </c>
      <c r="AA90" s="116" t="str">
        <f>IF('(16)'!$U33&lt;&gt;0,'(16)'!$U33,"")</f>
        <v/>
      </c>
      <c r="AB90" s="116" t="str">
        <f>IF('(17)'!$U33&lt;&gt;0,'(17)'!$U33,"")</f>
        <v/>
      </c>
      <c r="AC90" s="116" t="str">
        <f>IF('(18)'!$U33&lt;&gt;0,'(18)'!$U33,"")</f>
        <v/>
      </c>
      <c r="AD90" s="116" t="str">
        <f>IF('(19)'!$U33&lt;&gt;0,'(19)'!$U33,"")</f>
        <v/>
      </c>
      <c r="AE90" s="116" t="str">
        <f>IF('(20)'!$U33&lt;&gt;0,'(20)'!$U33,"")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IF('(1)'!$U34&lt;&gt;0,'(1)'!$U34,"")</f>
        <v/>
      </c>
      <c r="M91" s="116" t="str">
        <f>IF('(2)'!$U34&lt;&gt;0,'(2)'!$U34,"")</f>
        <v/>
      </c>
      <c r="N91" s="116" t="str">
        <f>IF('(3)'!$U34&lt;&gt;0,'(3)'!$U34,"")</f>
        <v/>
      </c>
      <c r="O91" s="116" t="str">
        <f>IF('(4)'!$U34&lt;&gt;0,'(4)'!$U34,"")</f>
        <v/>
      </c>
      <c r="P91" s="116" t="str">
        <f>IF('(5)'!$U34&lt;&gt;0,'(5)'!$U34,"")</f>
        <v/>
      </c>
      <c r="Q91" s="116" t="str">
        <f>IF('(6)'!$U34&lt;&gt;0,'(6)'!$U34,"")</f>
        <v/>
      </c>
      <c r="R91" s="116" t="str">
        <f>IF('(7)'!$U34&lt;&gt;0,'(7)'!$U34,"")</f>
        <v/>
      </c>
      <c r="S91" s="116" t="str">
        <f>IF('(8)'!$U34&lt;&gt;0,'(8)'!$U34,"")</f>
        <v/>
      </c>
      <c r="T91" s="116" t="str">
        <f>IF('(9)'!$U34&lt;&gt;0,'(9)'!$U34,"")</f>
        <v/>
      </c>
      <c r="U91" s="116" t="str">
        <f>IF('(10)'!$U34&lt;&gt;0,'(10)'!$U34,"")</f>
        <v/>
      </c>
      <c r="V91" s="116" t="str">
        <f>IF('(11)'!$U34&lt;&gt;0,'(11)'!$U34,"")</f>
        <v/>
      </c>
      <c r="W91" s="116" t="str">
        <f>IF('(12)'!$U34&lt;&gt;0,'(12)'!$U34,"")</f>
        <v/>
      </c>
      <c r="X91" s="116" t="str">
        <f>IF('(13)'!$U34&lt;&gt;0,'(13)'!$U34,"")</f>
        <v/>
      </c>
      <c r="Y91" s="116" t="str">
        <f>IF('(14)'!$U34&lt;&gt;0,'(14)'!$U34,"")</f>
        <v/>
      </c>
      <c r="Z91" s="116" t="str">
        <f>IF('(15)'!$U34&lt;&gt;0,'(15)'!$U34,"")</f>
        <v/>
      </c>
      <c r="AA91" s="116" t="str">
        <f>IF('(16)'!$U34&lt;&gt;0,'(16)'!$U34,"")</f>
        <v/>
      </c>
      <c r="AB91" s="116" t="str">
        <f>IF('(17)'!$U34&lt;&gt;0,'(17)'!$U34,"")</f>
        <v/>
      </c>
      <c r="AC91" s="116" t="str">
        <f>IF('(18)'!$U34&lt;&gt;0,'(18)'!$U34,"")</f>
        <v/>
      </c>
      <c r="AD91" s="116" t="str">
        <f>IF('(19)'!$U34&lt;&gt;0,'(19)'!$U34,"")</f>
        <v/>
      </c>
      <c r="AE91" s="116" t="str">
        <f>IF('(20)'!$U34&lt;&gt;0,'(20)'!$U34,"")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IF('(1)'!$U35&lt;&gt;0,'(1)'!$U35,"")</f>
        <v/>
      </c>
      <c r="M92" s="116" t="str">
        <f>IF('(2)'!$U35&lt;&gt;0,'(2)'!$U35,"")</f>
        <v/>
      </c>
      <c r="N92" s="116" t="str">
        <f>IF('(3)'!$U35&lt;&gt;0,'(3)'!$U35,"")</f>
        <v/>
      </c>
      <c r="O92" s="116" t="str">
        <f>IF('(4)'!$U35&lt;&gt;0,'(4)'!$U35,"")</f>
        <v/>
      </c>
      <c r="P92" s="116" t="str">
        <f>IF('(5)'!$U35&lt;&gt;0,'(5)'!$U35,"")</f>
        <v/>
      </c>
      <c r="Q92" s="116" t="str">
        <f>IF('(6)'!$U35&lt;&gt;0,'(6)'!$U35,"")</f>
        <v/>
      </c>
      <c r="R92" s="116" t="str">
        <f>IF('(7)'!$U35&lt;&gt;0,'(7)'!$U35,"")</f>
        <v/>
      </c>
      <c r="S92" s="116" t="str">
        <f>IF('(8)'!$U35&lt;&gt;0,'(8)'!$U35,"")</f>
        <v/>
      </c>
      <c r="T92" s="116" t="str">
        <f>IF('(9)'!$U35&lt;&gt;0,'(9)'!$U35,"")</f>
        <v/>
      </c>
      <c r="U92" s="116" t="str">
        <f>IF('(10)'!$U35&lt;&gt;0,'(10)'!$U35,"")</f>
        <v/>
      </c>
      <c r="V92" s="116" t="str">
        <f>IF('(11)'!$U35&lt;&gt;0,'(11)'!$U35,"")</f>
        <v/>
      </c>
      <c r="W92" s="116" t="str">
        <f>IF('(12)'!$U35&lt;&gt;0,'(12)'!$U35,"")</f>
        <v/>
      </c>
      <c r="X92" s="116" t="str">
        <f>IF('(13)'!$U35&lt;&gt;0,'(13)'!$U35,"")</f>
        <v/>
      </c>
      <c r="Y92" s="116" t="str">
        <f>IF('(14)'!$U35&lt;&gt;0,'(14)'!$U35,"")</f>
        <v/>
      </c>
      <c r="Z92" s="116" t="str">
        <f>IF('(15)'!$U35&lt;&gt;0,'(15)'!$U35,"")</f>
        <v/>
      </c>
      <c r="AA92" s="116" t="str">
        <f>IF('(16)'!$U35&lt;&gt;0,'(16)'!$U35,"")</f>
        <v/>
      </c>
      <c r="AB92" s="116" t="str">
        <f>IF('(17)'!$U35&lt;&gt;0,'(17)'!$U35,"")</f>
        <v/>
      </c>
      <c r="AC92" s="116" t="str">
        <f>IF('(18)'!$U35&lt;&gt;0,'(18)'!$U35,"")</f>
        <v/>
      </c>
      <c r="AD92" s="116" t="str">
        <f>IF('(19)'!$U35&lt;&gt;0,'(19)'!$U35,"")</f>
        <v/>
      </c>
      <c r="AE92" s="116" t="str">
        <f>IF('(20)'!$U35&lt;&gt;0,'(20)'!$U35,"")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IF('(1)'!$U36&lt;&gt;0,'(1)'!$U36,"")</f>
        <v/>
      </c>
      <c r="M93" s="116" t="str">
        <f>IF('(2)'!$U36&lt;&gt;0,'(2)'!$U36,"")</f>
        <v/>
      </c>
      <c r="N93" s="116" t="str">
        <f>IF('(3)'!$U36&lt;&gt;0,'(3)'!$U36,"")</f>
        <v/>
      </c>
      <c r="O93" s="116" t="str">
        <f>IF('(4)'!$U36&lt;&gt;0,'(4)'!$U36,"")</f>
        <v/>
      </c>
      <c r="P93" s="116" t="str">
        <f>IF('(5)'!$U36&lt;&gt;0,'(5)'!$U36,"")</f>
        <v/>
      </c>
      <c r="Q93" s="116" t="str">
        <f>IF('(6)'!$U36&lt;&gt;0,'(6)'!$U36,"")</f>
        <v/>
      </c>
      <c r="R93" s="116" t="str">
        <f>IF('(7)'!$U36&lt;&gt;0,'(7)'!$U36,"")</f>
        <v/>
      </c>
      <c r="S93" s="116" t="str">
        <f>IF('(8)'!$U36&lt;&gt;0,'(8)'!$U36,"")</f>
        <v/>
      </c>
      <c r="T93" s="116" t="str">
        <f>IF('(9)'!$U36&lt;&gt;0,'(9)'!$U36,"")</f>
        <v/>
      </c>
      <c r="U93" s="116" t="str">
        <f>IF('(10)'!$U36&lt;&gt;0,'(10)'!$U36,"")</f>
        <v/>
      </c>
      <c r="V93" s="116" t="str">
        <f>IF('(11)'!$U36&lt;&gt;0,'(11)'!$U36,"")</f>
        <v/>
      </c>
      <c r="W93" s="116" t="str">
        <f>IF('(12)'!$U36&lt;&gt;0,'(12)'!$U36,"")</f>
        <v/>
      </c>
      <c r="X93" s="116" t="str">
        <f>IF('(13)'!$U36&lt;&gt;0,'(13)'!$U36,"")</f>
        <v/>
      </c>
      <c r="Y93" s="116" t="str">
        <f>IF('(14)'!$U36&lt;&gt;0,'(14)'!$U36,"")</f>
        <v/>
      </c>
      <c r="Z93" s="116" t="str">
        <f>IF('(15)'!$U36&lt;&gt;0,'(15)'!$U36,"")</f>
        <v/>
      </c>
      <c r="AA93" s="116" t="str">
        <f>IF('(16)'!$U36&lt;&gt;0,'(16)'!$U36,"")</f>
        <v/>
      </c>
      <c r="AB93" s="116" t="str">
        <f>IF('(17)'!$U36&lt;&gt;0,'(17)'!$U36,"")</f>
        <v/>
      </c>
      <c r="AC93" s="116" t="str">
        <f>IF('(18)'!$U36&lt;&gt;0,'(18)'!$U36,"")</f>
        <v/>
      </c>
      <c r="AD93" s="116" t="str">
        <f>IF('(19)'!$U36&lt;&gt;0,'(19)'!$U36,"")</f>
        <v/>
      </c>
      <c r="AE93" s="116" t="str">
        <f>IF('(20)'!$U36&lt;&gt;0,'(20)'!$U36,"")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IF('(1)'!$U37&lt;&gt;0,'(1)'!$U37,"")</f>
        <v/>
      </c>
      <c r="M94" s="116" t="str">
        <f>IF('(2)'!$U37&lt;&gt;0,'(2)'!$U37,"")</f>
        <v/>
      </c>
      <c r="N94" s="116" t="str">
        <f>IF('(3)'!$U37&lt;&gt;0,'(3)'!$U37,"")</f>
        <v/>
      </c>
      <c r="O94" s="116" t="str">
        <f>IF('(4)'!$U37&lt;&gt;0,'(4)'!$U37,"")</f>
        <v/>
      </c>
      <c r="P94" s="116" t="str">
        <f>IF('(5)'!$U37&lt;&gt;0,'(5)'!$U37,"")</f>
        <v/>
      </c>
      <c r="Q94" s="116" t="str">
        <f>IF('(6)'!$U37&lt;&gt;0,'(6)'!$U37,"")</f>
        <v/>
      </c>
      <c r="R94" s="116" t="str">
        <f>IF('(7)'!$U37&lt;&gt;0,'(7)'!$U37,"")</f>
        <v/>
      </c>
      <c r="S94" s="116" t="str">
        <f>IF('(8)'!$U37&lt;&gt;0,'(8)'!$U37,"")</f>
        <v/>
      </c>
      <c r="T94" s="116" t="str">
        <f>IF('(9)'!$U37&lt;&gt;0,'(9)'!$U37,"")</f>
        <v/>
      </c>
      <c r="U94" s="116" t="str">
        <f>IF('(10)'!$U37&lt;&gt;0,'(10)'!$U37,"")</f>
        <v/>
      </c>
      <c r="V94" s="116" t="str">
        <f>IF('(11)'!$U37&lt;&gt;0,'(11)'!$U37,"")</f>
        <v/>
      </c>
      <c r="W94" s="116" t="str">
        <f>IF('(12)'!$U37&lt;&gt;0,'(12)'!$U37,"")</f>
        <v/>
      </c>
      <c r="X94" s="116" t="str">
        <f>IF('(13)'!$U37&lt;&gt;0,'(13)'!$U37,"")</f>
        <v/>
      </c>
      <c r="Y94" s="116" t="str">
        <f>IF('(14)'!$U37&lt;&gt;0,'(14)'!$U37,"")</f>
        <v/>
      </c>
      <c r="Z94" s="116" t="str">
        <f>IF('(15)'!$U37&lt;&gt;0,'(15)'!$U37,"")</f>
        <v/>
      </c>
      <c r="AA94" s="116" t="str">
        <f>IF('(16)'!$U37&lt;&gt;0,'(16)'!$U37,"")</f>
        <v/>
      </c>
      <c r="AB94" s="116" t="str">
        <f>IF('(17)'!$U37&lt;&gt;0,'(17)'!$U37,"")</f>
        <v/>
      </c>
      <c r="AC94" s="116" t="str">
        <f>IF('(18)'!$U37&lt;&gt;0,'(18)'!$U37,"")</f>
        <v/>
      </c>
      <c r="AD94" s="116" t="str">
        <f>IF('(19)'!$U37&lt;&gt;0,'(19)'!$U37,"")</f>
        <v/>
      </c>
      <c r="AE94" s="116" t="str">
        <f>IF('(20)'!$U37&lt;&gt;0,'(20)'!$U37,"")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57" t="s">
        <v>93</v>
      </c>
      <c r="B96" s="56" t="s">
        <v>165</v>
      </c>
      <c r="C96" s="55"/>
      <c r="D96" s="55"/>
      <c r="E96" s="55"/>
      <c r="F96" s="55"/>
      <c r="G96" s="54"/>
      <c r="H96" s="54"/>
      <c r="I96" s="54"/>
      <c r="J96" s="54"/>
      <c r="K96" s="55"/>
      <c r="L96" s="55"/>
      <c r="M96" s="55"/>
      <c r="N96" s="55"/>
      <c r="O96" s="55"/>
      <c r="P96" s="55"/>
      <c r="Q96" s="55"/>
      <c r="R96" s="55"/>
      <c r="S96" s="55"/>
      <c r="T96" s="55"/>
      <c r="U96" s="55"/>
      <c r="V96" s="55"/>
      <c r="W96" s="55"/>
      <c r="X96" s="55"/>
      <c r="Y96" s="55"/>
      <c r="Z96" s="55"/>
      <c r="AA96" s="55"/>
      <c r="AB96" s="55"/>
      <c r="AC96" s="55"/>
      <c r="AD96" s="55"/>
      <c r="AE96" s="55"/>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IF('(1)'!$U43&lt;&gt;0,'(1)'!$U43,"")</f>
        <v/>
      </c>
      <c r="M100" s="116" t="str">
        <f>IF('(2)'!$U43&lt;&gt;0,'(2)'!$U43,"")</f>
        <v/>
      </c>
      <c r="N100" s="116" t="str">
        <f>IF('(3)'!$U43&lt;&gt;0,'(3)'!$U43,"")</f>
        <v/>
      </c>
      <c r="O100" s="116" t="str">
        <f>IF('(4)'!$U43&lt;&gt;0,'(4)'!$U43,"")</f>
        <v/>
      </c>
      <c r="P100" s="116" t="str">
        <f>IF('(5)'!$U43&lt;&gt;0,'(5)'!$U43,"")</f>
        <v/>
      </c>
      <c r="Q100" s="116" t="str">
        <f>IF('(6)'!$U43&lt;&gt;0,'(6)'!$U43,"")</f>
        <v/>
      </c>
      <c r="R100" s="116" t="str">
        <f>IF('(7)'!$U43&lt;&gt;0,'(7)'!$U43,"")</f>
        <v/>
      </c>
      <c r="S100" s="116" t="str">
        <f>IF('(8)'!$U43&lt;&gt;0,'(8)'!$U43,"")</f>
        <v/>
      </c>
      <c r="T100" s="116" t="str">
        <f>IF('(9)'!$U43&lt;&gt;0,'(9)'!$U43,"")</f>
        <v/>
      </c>
      <c r="U100" s="116" t="str">
        <f>IF('(10)'!$U43&lt;&gt;0,'(10)'!$U43,"")</f>
        <v/>
      </c>
      <c r="V100" s="116" t="str">
        <f>IF('(11)'!$U43&lt;&gt;0,'(11)'!$U43,"")</f>
        <v/>
      </c>
      <c r="W100" s="116" t="str">
        <f>IF('(12)'!$U43&lt;&gt;0,'(12)'!$U43,"")</f>
        <v/>
      </c>
      <c r="X100" s="116" t="str">
        <f>IF('(13)'!$U43&lt;&gt;0,'(13)'!$U43,"")</f>
        <v/>
      </c>
      <c r="Y100" s="116" t="str">
        <f>IF('(14)'!$U43&lt;&gt;0,'(14)'!$U43,"")</f>
        <v/>
      </c>
      <c r="Z100" s="116" t="str">
        <f>IF('(15)'!$U43&lt;&gt;0,'(15)'!$U43,"")</f>
        <v/>
      </c>
      <c r="AA100" s="116" t="str">
        <f>IF('(16)'!$U43&lt;&gt;0,'(16)'!$U43,"")</f>
        <v/>
      </c>
      <c r="AB100" s="116" t="str">
        <f>IF('(17)'!$U43&lt;&gt;0,'(17)'!$U43,"")</f>
        <v/>
      </c>
      <c r="AC100" s="116" t="str">
        <f>IF('(18)'!$U43&lt;&gt;0,'(18)'!$U43,"")</f>
        <v/>
      </c>
      <c r="AD100" s="116" t="str">
        <f>IF('(19)'!$U43&lt;&gt;0,'(19)'!$U43,"")</f>
        <v/>
      </c>
      <c r="AE100" s="116" t="str">
        <f>IF('(20)'!$U43&lt;&gt;0,'(20)'!$U43,"")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IF('(1)'!$U44&lt;&gt;0,'(1)'!$U44,"")</f>
        <v/>
      </c>
      <c r="M101" s="116" t="str">
        <f>IF('(2)'!$U44&lt;&gt;0,'(2)'!$U44,"")</f>
        <v/>
      </c>
      <c r="N101" s="116" t="str">
        <f>IF('(3)'!$U44&lt;&gt;0,'(3)'!$U44,"")</f>
        <v/>
      </c>
      <c r="O101" s="116" t="str">
        <f>IF('(4)'!$U44&lt;&gt;0,'(4)'!$U44,"")</f>
        <v/>
      </c>
      <c r="P101" s="116" t="str">
        <f>IF('(5)'!$U44&lt;&gt;0,'(5)'!$U44,"")</f>
        <v/>
      </c>
      <c r="Q101" s="116" t="str">
        <f>IF('(6)'!$U44&lt;&gt;0,'(6)'!$U44,"")</f>
        <v/>
      </c>
      <c r="R101" s="116" t="str">
        <f>IF('(7)'!$U44&lt;&gt;0,'(7)'!$U44,"")</f>
        <v/>
      </c>
      <c r="S101" s="116" t="str">
        <f>IF('(8)'!$U44&lt;&gt;0,'(8)'!$U44,"")</f>
        <v/>
      </c>
      <c r="T101" s="116" t="str">
        <f>IF('(9)'!$U44&lt;&gt;0,'(9)'!$U44,"")</f>
        <v/>
      </c>
      <c r="U101" s="116" t="str">
        <f>IF('(10)'!$U44&lt;&gt;0,'(10)'!$U44,"")</f>
        <v/>
      </c>
      <c r="V101" s="116" t="str">
        <f>IF('(11)'!$U44&lt;&gt;0,'(11)'!$U44,"")</f>
        <v/>
      </c>
      <c r="W101" s="116" t="str">
        <f>IF('(12)'!$U44&lt;&gt;0,'(12)'!$U44,"")</f>
        <v/>
      </c>
      <c r="X101" s="116" t="str">
        <f>IF('(13)'!$U44&lt;&gt;0,'(13)'!$U44,"")</f>
        <v/>
      </c>
      <c r="Y101" s="116" t="str">
        <f>IF('(14)'!$U44&lt;&gt;0,'(14)'!$U44,"")</f>
        <v/>
      </c>
      <c r="Z101" s="116" t="str">
        <f>IF('(15)'!$U44&lt;&gt;0,'(15)'!$U44,"")</f>
        <v/>
      </c>
      <c r="AA101" s="116" t="str">
        <f>IF('(16)'!$U44&lt;&gt;0,'(16)'!$U44,"")</f>
        <v/>
      </c>
      <c r="AB101" s="116" t="str">
        <f>IF('(17)'!$U44&lt;&gt;0,'(17)'!$U44,"")</f>
        <v/>
      </c>
      <c r="AC101" s="116" t="str">
        <f>IF('(18)'!$U44&lt;&gt;0,'(18)'!$U44,"")</f>
        <v/>
      </c>
      <c r="AD101" s="116" t="str">
        <f>IF('(19)'!$U44&lt;&gt;0,'(19)'!$U44,"")</f>
        <v/>
      </c>
      <c r="AE101" s="116" t="str">
        <f>IF('(20)'!$U44&lt;&gt;0,'(20)'!$U44,"")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IF('(1)'!$U45&lt;&gt;0,'(1)'!$U45,"")</f>
        <v/>
      </c>
      <c r="M102" s="116" t="str">
        <f>IF('(2)'!$U45&lt;&gt;0,'(2)'!$U45,"")</f>
        <v/>
      </c>
      <c r="N102" s="116" t="str">
        <f>IF('(3)'!$U45&lt;&gt;0,'(3)'!$U45,"")</f>
        <v/>
      </c>
      <c r="O102" s="116" t="str">
        <f>IF('(4)'!$U45&lt;&gt;0,'(4)'!$U45,"")</f>
        <v/>
      </c>
      <c r="P102" s="116" t="str">
        <f>IF('(5)'!$U45&lt;&gt;0,'(5)'!$U45,"")</f>
        <v/>
      </c>
      <c r="Q102" s="116" t="str">
        <f>IF('(6)'!$U45&lt;&gt;0,'(6)'!$U45,"")</f>
        <v/>
      </c>
      <c r="R102" s="116" t="str">
        <f>IF('(7)'!$U45&lt;&gt;0,'(7)'!$U45,"")</f>
        <v/>
      </c>
      <c r="S102" s="116" t="str">
        <f>IF('(8)'!$U45&lt;&gt;0,'(8)'!$U45,"")</f>
        <v/>
      </c>
      <c r="T102" s="116" t="str">
        <f>IF('(9)'!$U45&lt;&gt;0,'(9)'!$U45,"")</f>
        <v/>
      </c>
      <c r="U102" s="116" t="str">
        <f>IF('(10)'!$U45&lt;&gt;0,'(10)'!$U45,"")</f>
        <v/>
      </c>
      <c r="V102" s="116" t="str">
        <f>IF('(11)'!$U45&lt;&gt;0,'(11)'!$U45,"")</f>
        <v/>
      </c>
      <c r="W102" s="116" t="str">
        <f>IF('(12)'!$U45&lt;&gt;0,'(12)'!$U45,"")</f>
        <v/>
      </c>
      <c r="X102" s="116" t="str">
        <f>IF('(13)'!$U45&lt;&gt;0,'(13)'!$U45,"")</f>
        <v/>
      </c>
      <c r="Y102" s="116" t="str">
        <f>IF('(14)'!$U45&lt;&gt;0,'(14)'!$U45,"")</f>
        <v/>
      </c>
      <c r="Z102" s="116" t="str">
        <f>IF('(15)'!$U45&lt;&gt;0,'(15)'!$U45,"")</f>
        <v/>
      </c>
      <c r="AA102" s="116" t="str">
        <f>IF('(16)'!$U45&lt;&gt;0,'(16)'!$U45,"")</f>
        <v/>
      </c>
      <c r="AB102" s="116" t="str">
        <f>IF('(17)'!$U45&lt;&gt;0,'(17)'!$U45,"")</f>
        <v/>
      </c>
      <c r="AC102" s="116" t="str">
        <f>IF('(18)'!$U45&lt;&gt;0,'(18)'!$U45,"")</f>
        <v/>
      </c>
      <c r="AD102" s="116" t="str">
        <f>IF('(19)'!$U45&lt;&gt;0,'(19)'!$U45,"")</f>
        <v/>
      </c>
      <c r="AE102" s="116" t="str">
        <f>IF('(20)'!$U45&lt;&gt;0,'(20)'!$U45,"")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IF('(1)'!$U46&lt;&gt;0,'(1)'!$U46,"")</f>
        <v/>
      </c>
      <c r="M103" s="116" t="str">
        <f>IF('(2)'!$U46&lt;&gt;0,'(2)'!$U46,"")</f>
        <v/>
      </c>
      <c r="N103" s="116" t="str">
        <f>IF('(3)'!$U46&lt;&gt;0,'(3)'!$U46,"")</f>
        <v/>
      </c>
      <c r="O103" s="116" t="str">
        <f>IF('(4)'!$U46&lt;&gt;0,'(4)'!$U46,"")</f>
        <v/>
      </c>
      <c r="P103" s="116" t="str">
        <f>IF('(5)'!$U46&lt;&gt;0,'(5)'!$U46,"")</f>
        <v/>
      </c>
      <c r="Q103" s="116" t="str">
        <f>IF('(6)'!$U46&lt;&gt;0,'(6)'!$U46,"")</f>
        <v/>
      </c>
      <c r="R103" s="116" t="str">
        <f>IF('(7)'!$U46&lt;&gt;0,'(7)'!$U46,"")</f>
        <v/>
      </c>
      <c r="S103" s="116" t="str">
        <f>IF('(8)'!$U46&lt;&gt;0,'(8)'!$U46,"")</f>
        <v/>
      </c>
      <c r="T103" s="116" t="str">
        <f>IF('(9)'!$U46&lt;&gt;0,'(9)'!$U46,"")</f>
        <v/>
      </c>
      <c r="U103" s="116" t="str">
        <f>IF('(10)'!$U46&lt;&gt;0,'(10)'!$U46,"")</f>
        <v/>
      </c>
      <c r="V103" s="116" t="str">
        <f>IF('(11)'!$U46&lt;&gt;0,'(11)'!$U46,"")</f>
        <v/>
      </c>
      <c r="W103" s="116" t="str">
        <f>IF('(12)'!$U46&lt;&gt;0,'(12)'!$U46,"")</f>
        <v/>
      </c>
      <c r="X103" s="116" t="str">
        <f>IF('(13)'!$U46&lt;&gt;0,'(13)'!$U46,"")</f>
        <v/>
      </c>
      <c r="Y103" s="116" t="str">
        <f>IF('(14)'!$U46&lt;&gt;0,'(14)'!$U46,"")</f>
        <v/>
      </c>
      <c r="Z103" s="116" t="str">
        <f>IF('(15)'!$U46&lt;&gt;0,'(15)'!$U46,"")</f>
        <v/>
      </c>
      <c r="AA103" s="116" t="str">
        <f>IF('(16)'!$U46&lt;&gt;0,'(16)'!$U46,"")</f>
        <v/>
      </c>
      <c r="AB103" s="116" t="str">
        <f>IF('(17)'!$U46&lt;&gt;0,'(17)'!$U46,"")</f>
        <v/>
      </c>
      <c r="AC103" s="116" t="str">
        <f>IF('(18)'!$U46&lt;&gt;0,'(18)'!$U46,"")</f>
        <v/>
      </c>
      <c r="AD103" s="116" t="str">
        <f>IF('(19)'!$U46&lt;&gt;0,'(19)'!$U46,"")</f>
        <v/>
      </c>
      <c r="AE103" s="116" t="str">
        <f>IF('(20)'!$U46&lt;&gt;0,'(20)'!$U46,"")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IF('(1)'!$U50&lt;&gt;0,'(1)'!$U50,"")</f>
        <v/>
      </c>
      <c r="M107" s="116" t="str">
        <f>IF('(2)'!$U50&lt;&gt;0,'(2)'!$U50,"")</f>
        <v/>
      </c>
      <c r="N107" s="116" t="str">
        <f>IF('(3)'!$U50&lt;&gt;0,'(3)'!$U50,"")</f>
        <v/>
      </c>
      <c r="O107" s="116" t="str">
        <f>IF('(4)'!$U50&lt;&gt;0,'(4)'!$U50,"")</f>
        <v/>
      </c>
      <c r="P107" s="116" t="str">
        <f>IF('(5)'!$U50&lt;&gt;0,'(5)'!$U50,"")</f>
        <v/>
      </c>
      <c r="Q107" s="116" t="str">
        <f>IF('(6)'!$U50&lt;&gt;0,'(6)'!$U50,"")</f>
        <v/>
      </c>
      <c r="R107" s="116" t="str">
        <f>IF('(7)'!$U50&lt;&gt;0,'(7)'!$U50,"")</f>
        <v/>
      </c>
      <c r="S107" s="116" t="str">
        <f>IF('(8)'!$U50&lt;&gt;0,'(8)'!$U50,"")</f>
        <v/>
      </c>
      <c r="T107" s="116" t="str">
        <f>IF('(9)'!$U50&lt;&gt;0,'(9)'!$U50,"")</f>
        <v/>
      </c>
      <c r="U107" s="116" t="str">
        <f>IF('(10)'!$U50&lt;&gt;0,'(10)'!$U50,"")</f>
        <v/>
      </c>
      <c r="V107" s="116" t="str">
        <f>IF('(11)'!$U50&lt;&gt;0,'(11)'!$U50,"")</f>
        <v/>
      </c>
      <c r="W107" s="116" t="str">
        <f>IF('(12)'!$U50&lt;&gt;0,'(12)'!$U50,"")</f>
        <v/>
      </c>
      <c r="X107" s="116" t="str">
        <f>IF('(13)'!$U50&lt;&gt;0,'(13)'!$U50,"")</f>
        <v/>
      </c>
      <c r="Y107" s="116" t="str">
        <f>IF('(14)'!$U50&lt;&gt;0,'(14)'!$U50,"")</f>
        <v/>
      </c>
      <c r="Z107" s="116" t="str">
        <f>IF('(15)'!$U50&lt;&gt;0,'(15)'!$U50,"")</f>
        <v/>
      </c>
      <c r="AA107" s="116" t="str">
        <f>IF('(16)'!$U50&lt;&gt;0,'(16)'!$U50,"")</f>
        <v/>
      </c>
      <c r="AB107" s="116" t="str">
        <f>IF('(17)'!$U50&lt;&gt;0,'(17)'!$U50,"")</f>
        <v/>
      </c>
      <c r="AC107" s="116" t="str">
        <f>IF('(18)'!$U50&lt;&gt;0,'(18)'!$U50,"")</f>
        <v/>
      </c>
      <c r="AD107" s="116" t="str">
        <f>IF('(19)'!$U50&lt;&gt;0,'(19)'!$U50,"")</f>
        <v/>
      </c>
      <c r="AE107" s="116" t="str">
        <f>IF('(20)'!$U50&lt;&gt;0,'(20)'!$U50,"")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0.91666666666666663</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5.5</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5.5</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1</v>
      </c>
      <c r="C111" s="789" t="str">
        <f>REPT("|",AG111*14)</f>
        <v>||||||||||||||||||||||||||||||||||||||||||||||||||||||||||||||||||||||||||||||||||||</v>
      </c>
      <c r="D111" s="790"/>
      <c r="F111" s="8" t="s">
        <v>15</v>
      </c>
      <c r="G111" s="13" t="s">
        <v>280</v>
      </c>
      <c r="H111" s="11"/>
      <c r="I111" s="11"/>
      <c r="J111" s="11"/>
      <c r="K111" s="29" t="s">
        <v>15</v>
      </c>
      <c r="L111" s="116" t="str">
        <f>IF('(1)'!$U54&lt;&gt;0,'(1)'!$U54,"")</f>
        <v/>
      </c>
      <c r="M111" s="116" t="str">
        <f>IF('(2)'!$U54&lt;&gt;0,'(2)'!$U54,"")</f>
        <v/>
      </c>
      <c r="N111" s="116" t="str">
        <f>IF('(3)'!$U54&lt;&gt;0,'(3)'!$U54,"")</f>
        <v/>
      </c>
      <c r="O111" s="116">
        <f>IF('(4)'!$U54&lt;&gt;0,'(4)'!$U54,"")</f>
        <v>6</v>
      </c>
      <c r="P111" s="116" t="str">
        <f>IF('(5)'!$U54&lt;&gt;0,'(5)'!$U54,"")</f>
        <v/>
      </c>
      <c r="Q111" s="116" t="str">
        <f>IF('(6)'!$U54&lt;&gt;0,'(6)'!$U54,"")</f>
        <v/>
      </c>
      <c r="R111" s="116" t="str">
        <f>IF('(7)'!$U54&lt;&gt;0,'(7)'!$U54,"")</f>
        <v/>
      </c>
      <c r="S111" s="116" t="str">
        <f>IF('(8)'!$U54&lt;&gt;0,'(8)'!$U54,"")</f>
        <v/>
      </c>
      <c r="T111" s="116" t="str">
        <f>IF('(9)'!$U54&lt;&gt;0,'(9)'!$U54,"")</f>
        <v/>
      </c>
      <c r="U111" s="116" t="str">
        <f>IF('(10)'!$U54&lt;&gt;0,'(10)'!$U54,"")</f>
        <v/>
      </c>
      <c r="V111" s="116" t="str">
        <f>IF('(11)'!$U54&lt;&gt;0,'(11)'!$U54,"")</f>
        <v/>
      </c>
      <c r="W111" s="116" t="str">
        <f>IF('(12)'!$U54&lt;&gt;0,'(12)'!$U54,"")</f>
        <v/>
      </c>
      <c r="X111" s="116" t="str">
        <f>IF('(13)'!$U54&lt;&gt;0,'(13)'!$U54,"")</f>
        <v/>
      </c>
      <c r="Y111" s="116" t="str">
        <f>IF('(14)'!$U54&lt;&gt;0,'(14)'!$U54,"")</f>
        <v/>
      </c>
      <c r="Z111" s="116" t="str">
        <f>IF('(15)'!$U54&lt;&gt;0,'(15)'!$U54,"")</f>
        <v/>
      </c>
      <c r="AA111" s="116" t="str">
        <f>IF('(16)'!$U54&lt;&gt;0,'(16)'!$U54,"")</f>
        <v/>
      </c>
      <c r="AB111" s="116" t="str">
        <f>IF('(17)'!$U54&lt;&gt;0,'(17)'!$U54,"")</f>
        <v/>
      </c>
      <c r="AC111" s="116" t="str">
        <f>IF('(18)'!$U54&lt;&gt;0,'(18)'!$U54,"")</f>
        <v/>
      </c>
      <c r="AD111" s="116" t="str">
        <f>IF('(19)'!$U54&lt;&gt;0,'(19)'!$U54,"")</f>
        <v/>
      </c>
      <c r="AE111" s="116" t="str">
        <f>IF('(20)'!$U54&lt;&gt;0,'(20)'!$U54,"")</f>
        <v/>
      </c>
      <c r="AG111" s="1">
        <f>IF(SUM(L111:AE111)=0,"",AVERAGEIF(L111:AE111,"&gt;0"))</f>
        <v>6</v>
      </c>
      <c r="AH111" s="1"/>
    </row>
    <row r="112" spans="1:34" ht="16.5">
      <c r="A112" s="1"/>
      <c r="B112" s="26" t="e">
        <f>(AG112/60)*10</f>
        <v>#VALUE!</v>
      </c>
      <c r="C112" s="789" t="e">
        <f>REPT("|",AG112*14)</f>
        <v>#VALUE!</v>
      </c>
      <c r="D112" s="790"/>
      <c r="F112" s="8" t="s">
        <v>16</v>
      </c>
      <c r="G112" s="13" t="s">
        <v>281</v>
      </c>
      <c r="H112" s="11"/>
      <c r="I112" s="11"/>
      <c r="J112" s="11"/>
      <c r="K112" s="29" t="s">
        <v>16</v>
      </c>
      <c r="L112" s="116" t="str">
        <f>IF('(1)'!$U55&lt;&gt;0,'(1)'!$U55,"")</f>
        <v/>
      </c>
      <c r="M112" s="116" t="str">
        <f>IF('(2)'!$U55&lt;&gt;0,'(2)'!$U55,"")</f>
        <v/>
      </c>
      <c r="N112" s="116" t="str">
        <f>IF('(3)'!$U55&lt;&gt;0,'(3)'!$U55,"")</f>
        <v/>
      </c>
      <c r="O112" s="116" t="str">
        <f>IF('(4)'!$U55&lt;&gt;0,'(4)'!$U55,"")</f>
        <v/>
      </c>
      <c r="P112" s="116" t="str">
        <f>IF('(5)'!$U55&lt;&gt;0,'(5)'!$U55,"")</f>
        <v/>
      </c>
      <c r="Q112" s="116" t="str">
        <f>IF('(6)'!$U55&lt;&gt;0,'(6)'!$U55,"")</f>
        <v/>
      </c>
      <c r="R112" s="116" t="str">
        <f>IF('(7)'!$U55&lt;&gt;0,'(7)'!$U55,"")</f>
        <v/>
      </c>
      <c r="S112" s="116" t="str">
        <f>IF('(8)'!$U55&lt;&gt;0,'(8)'!$U55,"")</f>
        <v/>
      </c>
      <c r="T112" s="116" t="str">
        <f>IF('(9)'!$U55&lt;&gt;0,'(9)'!$U55,"")</f>
        <v/>
      </c>
      <c r="U112" s="116" t="str">
        <f>IF('(10)'!$U55&lt;&gt;0,'(10)'!$U55,"")</f>
        <v/>
      </c>
      <c r="V112" s="116" t="str">
        <f>IF('(11)'!$U55&lt;&gt;0,'(11)'!$U55,"")</f>
        <v/>
      </c>
      <c r="W112" s="116" t="str">
        <f>IF('(12)'!$U55&lt;&gt;0,'(12)'!$U55,"")</f>
        <v/>
      </c>
      <c r="X112" s="116" t="str">
        <f>IF('(13)'!$U55&lt;&gt;0,'(13)'!$U55,"")</f>
        <v/>
      </c>
      <c r="Y112" s="116" t="str">
        <f>IF('(14)'!$U55&lt;&gt;0,'(14)'!$U55,"")</f>
        <v/>
      </c>
      <c r="Z112" s="116" t="str">
        <f>IF('(15)'!$U55&lt;&gt;0,'(15)'!$U55,"")</f>
        <v/>
      </c>
      <c r="AA112" s="116" t="str">
        <f>IF('(16)'!$U55&lt;&gt;0,'(16)'!$U55,"")</f>
        <v/>
      </c>
      <c r="AB112" s="116" t="str">
        <f>IF('(17)'!$U55&lt;&gt;0,'(17)'!$U55,"")</f>
        <v/>
      </c>
      <c r="AC112" s="116" t="str">
        <f>IF('(18)'!$U55&lt;&gt;0,'(18)'!$U55,"")</f>
        <v/>
      </c>
      <c r="AD112" s="116" t="str">
        <f>IF('(19)'!$U55&lt;&gt;0,'(19)'!$U55,"")</f>
        <v/>
      </c>
      <c r="AE112" s="116" t="str">
        <f>IF('(20)'!$U55&lt;&gt;0,'(20)'!$U55,"")</f>
        <v/>
      </c>
      <c r="AG112" s="1" t="str">
        <f>IF(SUM(L112:AE112)=0,"",AVERAGEIF(L112:AE112,"&gt;0"))</f>
        <v/>
      </c>
      <c r="AH112" s="1"/>
    </row>
    <row r="113" spans="1:34" ht="16.5">
      <c r="A113" s="1"/>
      <c r="B113" s="26">
        <f>(AG113/60)*10</f>
        <v>0.83333333333333326</v>
      </c>
      <c r="C113" s="789" t="str">
        <f>REPT("|",AG113*14)</f>
        <v>||||||||||||||||||||||||||||||||||||||||||||||||||||||||||||||||||||||</v>
      </c>
      <c r="D113" s="790"/>
      <c r="F113" s="8" t="s">
        <v>145</v>
      </c>
      <c r="G113" s="13" t="s">
        <v>282</v>
      </c>
      <c r="H113" s="11"/>
      <c r="I113" s="11"/>
      <c r="J113" s="11"/>
      <c r="K113" s="29"/>
      <c r="L113" s="116" t="str">
        <f>IF('(1)'!$U56&lt;&gt;0,'(1)'!$U56,"")</f>
        <v/>
      </c>
      <c r="M113" s="116" t="str">
        <f>IF('(2)'!$U56&lt;&gt;0,'(2)'!$U56,"")</f>
        <v/>
      </c>
      <c r="N113" s="116" t="str">
        <f>IF('(3)'!$U56&lt;&gt;0,'(3)'!$U56,"")</f>
        <v/>
      </c>
      <c r="O113" s="116">
        <f>IF('(4)'!$U56&lt;&gt;0,'(4)'!$U56,"")</f>
        <v>5</v>
      </c>
      <c r="P113" s="116" t="str">
        <f>IF('(5)'!$U56&lt;&gt;0,'(5)'!$U56,"")</f>
        <v/>
      </c>
      <c r="Q113" s="116" t="str">
        <f>IF('(6)'!$U56&lt;&gt;0,'(6)'!$U56,"")</f>
        <v/>
      </c>
      <c r="R113" s="116" t="str">
        <f>IF('(7)'!$U56&lt;&gt;0,'(7)'!$U56,"")</f>
        <v/>
      </c>
      <c r="S113" s="116" t="str">
        <f>IF('(8)'!$U56&lt;&gt;0,'(8)'!$U56,"")</f>
        <v/>
      </c>
      <c r="T113" s="116" t="str">
        <f>IF('(9)'!$U56&lt;&gt;0,'(9)'!$U56,"")</f>
        <v/>
      </c>
      <c r="U113" s="116" t="str">
        <f>IF('(10)'!$U56&lt;&gt;0,'(10)'!$U56,"")</f>
        <v/>
      </c>
      <c r="V113" s="116" t="str">
        <f>IF('(11)'!$U56&lt;&gt;0,'(11)'!$U56,"")</f>
        <v/>
      </c>
      <c r="W113" s="116" t="str">
        <f>IF('(12)'!$U56&lt;&gt;0,'(12)'!$U56,"")</f>
        <v/>
      </c>
      <c r="X113" s="116" t="str">
        <f>IF('(13)'!$U56&lt;&gt;0,'(13)'!$U56,"")</f>
        <v/>
      </c>
      <c r="Y113" s="116" t="str">
        <f>IF('(14)'!$U56&lt;&gt;0,'(14)'!$U56,"")</f>
        <v/>
      </c>
      <c r="Z113" s="116" t="str">
        <f>IF('(15)'!$U56&lt;&gt;0,'(15)'!$U56,"")</f>
        <v/>
      </c>
      <c r="AA113" s="116" t="str">
        <f>IF('(16)'!$U56&lt;&gt;0,'(16)'!$U56,"")</f>
        <v/>
      </c>
      <c r="AB113" s="116" t="str">
        <f>IF('(17)'!$U56&lt;&gt;0,'(17)'!$U56,"")</f>
        <v/>
      </c>
      <c r="AC113" s="116" t="str">
        <f>IF('(18)'!$U56&lt;&gt;0,'(18)'!$U56,"")</f>
        <v/>
      </c>
      <c r="AD113" s="116" t="str">
        <f>IF('(19)'!$U56&lt;&gt;0,'(19)'!$U56,"")</f>
        <v/>
      </c>
      <c r="AE113" s="116" t="str">
        <f>IF('(20)'!$U56&lt;&gt;0,'(20)'!$U56,"")</f>
        <v/>
      </c>
      <c r="AG113" s="1">
        <f>IF(SUM(L113:AE113)=0,"",AVERAGEIF(L113:AE113,"&gt;0"))</f>
        <v>5</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0.5</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3</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3</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0.5</v>
      </c>
      <c r="C117" s="789" t="str">
        <f>REPT("|",AG117*14)</f>
        <v>||||||||||||||||||||||||||||||||||||||||||</v>
      </c>
      <c r="D117" s="790"/>
      <c r="F117" s="8" t="s">
        <v>17</v>
      </c>
      <c r="G117" s="13" t="s">
        <v>283</v>
      </c>
      <c r="H117" s="11"/>
      <c r="I117" s="11"/>
      <c r="J117" s="11"/>
      <c r="K117" s="29" t="s">
        <v>17</v>
      </c>
      <c r="L117" s="116" t="str">
        <f>IF('(1)'!$U60&lt;&gt;0,'(1)'!$U60,"")</f>
        <v/>
      </c>
      <c r="M117" s="116" t="str">
        <f>IF('(2)'!$U60&lt;&gt;0,'(2)'!$U60,"")</f>
        <v/>
      </c>
      <c r="N117" s="116">
        <f>IF('(3)'!$U60&lt;&gt;0,'(3)'!$U60,"")</f>
        <v>3</v>
      </c>
      <c r="O117" s="116" t="str">
        <f>IF('(4)'!$U60&lt;&gt;0,'(4)'!$U60,"")</f>
        <v/>
      </c>
      <c r="P117" s="116" t="str">
        <f>IF('(5)'!$U60&lt;&gt;0,'(5)'!$U60,"")</f>
        <v/>
      </c>
      <c r="Q117" s="116" t="str">
        <f>IF('(6)'!$U60&lt;&gt;0,'(6)'!$U60,"")</f>
        <v/>
      </c>
      <c r="R117" s="116" t="str">
        <f>IF('(7)'!$U60&lt;&gt;0,'(7)'!$U60,"")</f>
        <v/>
      </c>
      <c r="S117" s="116" t="str">
        <f>IF('(8)'!$U60&lt;&gt;0,'(8)'!$U60,"")</f>
        <v/>
      </c>
      <c r="T117" s="116" t="str">
        <f>IF('(9)'!$U60&lt;&gt;0,'(9)'!$U60,"")</f>
        <v/>
      </c>
      <c r="U117" s="116" t="str">
        <f>IF('(10)'!$U60&lt;&gt;0,'(10)'!$U60,"")</f>
        <v/>
      </c>
      <c r="V117" s="116" t="str">
        <f>IF('(11)'!$U60&lt;&gt;0,'(11)'!$U60,"")</f>
        <v/>
      </c>
      <c r="W117" s="116" t="str">
        <f>IF('(12)'!$U60&lt;&gt;0,'(12)'!$U60,"")</f>
        <v/>
      </c>
      <c r="X117" s="116" t="str">
        <f>IF('(13)'!$U60&lt;&gt;0,'(13)'!$U60,"")</f>
        <v/>
      </c>
      <c r="Y117" s="116" t="str">
        <f>IF('(14)'!$U60&lt;&gt;0,'(14)'!$U60,"")</f>
        <v/>
      </c>
      <c r="Z117" s="116" t="str">
        <f>IF('(15)'!$U60&lt;&gt;0,'(15)'!$U60,"")</f>
        <v/>
      </c>
      <c r="AA117" s="116" t="str">
        <f>IF('(16)'!$U60&lt;&gt;0,'(16)'!$U60,"")</f>
        <v/>
      </c>
      <c r="AB117" s="116" t="str">
        <f>IF('(17)'!$U60&lt;&gt;0,'(17)'!$U60,"")</f>
        <v/>
      </c>
      <c r="AC117" s="116" t="str">
        <f>IF('(18)'!$U60&lt;&gt;0,'(18)'!$U60,"")</f>
        <v/>
      </c>
      <c r="AD117" s="116" t="str">
        <f>IF('(19)'!$U60&lt;&gt;0,'(19)'!$U60,"")</f>
        <v/>
      </c>
      <c r="AE117" s="116" t="str">
        <f>IF('(20)'!$U60&lt;&gt;0,'(20)'!$U60,"")</f>
        <v/>
      </c>
      <c r="AG117" s="1">
        <f>IF(SUM(L117:AE117)=0,"",AVERAGEIF(L117:AE117,"&gt;0"))</f>
        <v>3</v>
      </c>
      <c r="AH117" s="1"/>
    </row>
    <row r="118" spans="1:34" ht="16.5">
      <c r="A118" s="1"/>
      <c r="B118" s="26" t="e">
        <f t="shared" si="11"/>
        <v>#VALUE!</v>
      </c>
      <c r="C118" s="789" t="e">
        <f>REPT("|",AG118*14)</f>
        <v>#VALUE!</v>
      </c>
      <c r="D118" s="790"/>
      <c r="F118" s="8" t="s">
        <v>18</v>
      </c>
      <c r="G118" s="13" t="s">
        <v>284</v>
      </c>
      <c r="H118" s="11"/>
      <c r="I118" s="11"/>
      <c r="J118" s="11"/>
      <c r="K118" s="29" t="s">
        <v>18</v>
      </c>
      <c r="L118" s="116" t="str">
        <f>IF('(1)'!$U61&lt;&gt;0,'(1)'!$U61,"")</f>
        <v/>
      </c>
      <c r="M118" s="116" t="str">
        <f>IF('(2)'!$U61&lt;&gt;0,'(2)'!$U61,"")</f>
        <v/>
      </c>
      <c r="N118" s="116" t="str">
        <f>IF('(3)'!$U61&lt;&gt;0,'(3)'!$U61,"")</f>
        <v/>
      </c>
      <c r="O118" s="116" t="str">
        <f>IF('(4)'!$U61&lt;&gt;0,'(4)'!$U61,"")</f>
        <v/>
      </c>
      <c r="P118" s="116" t="str">
        <f>IF('(5)'!$U61&lt;&gt;0,'(5)'!$U61,"")</f>
        <v/>
      </c>
      <c r="Q118" s="116" t="str">
        <f>IF('(6)'!$U61&lt;&gt;0,'(6)'!$U61,"")</f>
        <v/>
      </c>
      <c r="R118" s="116" t="str">
        <f>IF('(7)'!$U61&lt;&gt;0,'(7)'!$U61,"")</f>
        <v/>
      </c>
      <c r="S118" s="116" t="str">
        <f>IF('(8)'!$U61&lt;&gt;0,'(8)'!$U61,"")</f>
        <v/>
      </c>
      <c r="T118" s="116" t="str">
        <f>IF('(9)'!$U61&lt;&gt;0,'(9)'!$U61,"")</f>
        <v/>
      </c>
      <c r="U118" s="116" t="str">
        <f>IF('(10)'!$U61&lt;&gt;0,'(10)'!$U61,"")</f>
        <v/>
      </c>
      <c r="V118" s="116" t="str">
        <f>IF('(11)'!$U61&lt;&gt;0,'(11)'!$U61,"")</f>
        <v/>
      </c>
      <c r="W118" s="116" t="str">
        <f>IF('(12)'!$U61&lt;&gt;0,'(12)'!$U61,"")</f>
        <v/>
      </c>
      <c r="X118" s="116" t="str">
        <f>IF('(13)'!$U61&lt;&gt;0,'(13)'!$U61,"")</f>
        <v/>
      </c>
      <c r="Y118" s="116" t="str">
        <f>IF('(14)'!$U61&lt;&gt;0,'(14)'!$U61,"")</f>
        <v/>
      </c>
      <c r="Z118" s="116" t="str">
        <f>IF('(15)'!$U61&lt;&gt;0,'(15)'!$U61,"")</f>
        <v/>
      </c>
      <c r="AA118" s="116" t="str">
        <f>IF('(16)'!$U61&lt;&gt;0,'(16)'!$U61,"")</f>
        <v/>
      </c>
      <c r="AB118" s="116" t="str">
        <f>IF('(17)'!$U61&lt;&gt;0,'(17)'!$U61,"")</f>
        <v/>
      </c>
      <c r="AC118" s="116" t="str">
        <f>IF('(18)'!$U61&lt;&gt;0,'(18)'!$U61,"")</f>
        <v/>
      </c>
      <c r="AD118" s="116" t="str">
        <f>IF('(19)'!$U61&lt;&gt;0,'(19)'!$U61,"")</f>
        <v/>
      </c>
      <c r="AE118" s="116" t="str">
        <f>IF('(20)'!$U61&lt;&gt;0,'(20)'!$U61,"")</f>
        <v/>
      </c>
      <c r="AG118" s="1" t="str">
        <f>IF(SUM(L118:AE118)=0,"",AVERAGEIF(L118:AE118,"&gt;0"))</f>
        <v/>
      </c>
      <c r="AH118" s="1"/>
    </row>
    <row r="119" spans="1:34" ht="16.5">
      <c r="A119" s="1"/>
      <c r="B119" s="26">
        <f t="shared" si="11"/>
        <v>0.5</v>
      </c>
      <c r="C119" s="789" t="str">
        <f>REPT("|",AG119*14)</f>
        <v>||||||||||||||||||||||||||||||||||||||||||</v>
      </c>
      <c r="D119" s="790"/>
      <c r="F119" s="8" t="s">
        <v>19</v>
      </c>
      <c r="G119" s="13" t="s">
        <v>285</v>
      </c>
      <c r="H119" s="11"/>
      <c r="I119" s="11"/>
      <c r="J119" s="11"/>
      <c r="K119" s="29" t="s">
        <v>19</v>
      </c>
      <c r="L119" s="116" t="str">
        <f>IF('(1)'!$U62&lt;&gt;0,'(1)'!$U62,"")</f>
        <v/>
      </c>
      <c r="M119" s="116" t="str">
        <f>IF('(2)'!$U62&lt;&gt;0,'(2)'!$U62,"")</f>
        <v/>
      </c>
      <c r="N119" s="116">
        <f>IF('(3)'!$U62&lt;&gt;0,'(3)'!$U62,"")</f>
        <v>3</v>
      </c>
      <c r="O119" s="116" t="str">
        <f>IF('(4)'!$U62&lt;&gt;0,'(4)'!$U62,"")</f>
        <v/>
      </c>
      <c r="P119" s="116" t="str">
        <f>IF('(5)'!$U62&lt;&gt;0,'(5)'!$U62,"")</f>
        <v/>
      </c>
      <c r="Q119" s="116" t="str">
        <f>IF('(6)'!$U62&lt;&gt;0,'(6)'!$U62,"")</f>
        <v/>
      </c>
      <c r="R119" s="116" t="str">
        <f>IF('(7)'!$U62&lt;&gt;0,'(7)'!$U62,"")</f>
        <v/>
      </c>
      <c r="S119" s="116" t="str">
        <f>IF('(8)'!$U62&lt;&gt;0,'(8)'!$U62,"")</f>
        <v/>
      </c>
      <c r="T119" s="116" t="str">
        <f>IF('(9)'!$U62&lt;&gt;0,'(9)'!$U62,"")</f>
        <v/>
      </c>
      <c r="U119" s="116" t="str">
        <f>IF('(10)'!$U62&lt;&gt;0,'(10)'!$U62,"")</f>
        <v/>
      </c>
      <c r="V119" s="116" t="str">
        <f>IF('(11)'!$U62&lt;&gt;0,'(11)'!$U62,"")</f>
        <v/>
      </c>
      <c r="W119" s="116" t="str">
        <f>IF('(12)'!$U62&lt;&gt;0,'(12)'!$U62,"")</f>
        <v/>
      </c>
      <c r="X119" s="116" t="str">
        <f>IF('(13)'!$U62&lt;&gt;0,'(13)'!$U62,"")</f>
        <v/>
      </c>
      <c r="Y119" s="116" t="str">
        <f>IF('(14)'!$U62&lt;&gt;0,'(14)'!$U62,"")</f>
        <v/>
      </c>
      <c r="Z119" s="116" t="str">
        <f>IF('(15)'!$U62&lt;&gt;0,'(15)'!$U62,"")</f>
        <v/>
      </c>
      <c r="AA119" s="116" t="str">
        <f>IF('(16)'!$U62&lt;&gt;0,'(16)'!$U62,"")</f>
        <v/>
      </c>
      <c r="AB119" s="116" t="str">
        <f>IF('(17)'!$U62&lt;&gt;0,'(17)'!$U62,"")</f>
        <v/>
      </c>
      <c r="AC119" s="116" t="str">
        <f>IF('(18)'!$U62&lt;&gt;0,'(18)'!$U62,"")</f>
        <v/>
      </c>
      <c r="AD119" s="116" t="str">
        <f>IF('(19)'!$U62&lt;&gt;0,'(19)'!$U62,"")</f>
        <v/>
      </c>
      <c r="AE119" s="116" t="str">
        <f>IF('(20)'!$U62&lt;&gt;0,'(20)'!$U62,"")</f>
        <v/>
      </c>
      <c r="AG119" s="1">
        <f>IF(SUM(L119:AE119)=0,"",AVERAGEIF(L119:AE119,"&gt;0"))</f>
        <v>3</v>
      </c>
      <c r="AH119" s="1"/>
    </row>
    <row r="120" spans="1:34" ht="16.5">
      <c r="A120" s="1"/>
      <c r="B120" s="26" t="e">
        <f t="shared" si="11"/>
        <v>#VALUE!</v>
      </c>
      <c r="C120" s="789" t="e">
        <f>REPT("|",AG120*14)</f>
        <v>#VALUE!</v>
      </c>
      <c r="D120" s="790"/>
      <c r="F120" s="8" t="s">
        <v>20</v>
      </c>
      <c r="G120" s="13" t="s">
        <v>286</v>
      </c>
      <c r="H120" s="11"/>
      <c r="I120" s="11"/>
      <c r="J120" s="11"/>
      <c r="K120" s="29" t="s">
        <v>20</v>
      </c>
      <c r="L120" s="116" t="str">
        <f>IF('(1)'!$U63&lt;&gt;0,'(1)'!$U63,"")</f>
        <v/>
      </c>
      <c r="M120" s="116" t="str">
        <f>IF('(2)'!$U63&lt;&gt;0,'(2)'!$U63,"")</f>
        <v/>
      </c>
      <c r="N120" s="116" t="str">
        <f>IF('(3)'!$U63&lt;&gt;0,'(3)'!$U63,"")</f>
        <v/>
      </c>
      <c r="O120" s="116" t="str">
        <f>IF('(4)'!$U63&lt;&gt;0,'(4)'!$U63,"")</f>
        <v/>
      </c>
      <c r="P120" s="116" t="str">
        <f>IF('(5)'!$U63&lt;&gt;0,'(5)'!$U63,"")</f>
        <v/>
      </c>
      <c r="Q120" s="116" t="str">
        <f>IF('(6)'!$U63&lt;&gt;0,'(6)'!$U63,"")</f>
        <v/>
      </c>
      <c r="R120" s="116" t="str">
        <f>IF('(7)'!$U63&lt;&gt;0,'(7)'!$U63,"")</f>
        <v/>
      </c>
      <c r="S120" s="116" t="str">
        <f>IF('(8)'!$U63&lt;&gt;0,'(8)'!$U63,"")</f>
        <v/>
      </c>
      <c r="T120" s="116" t="str">
        <f>IF('(9)'!$U63&lt;&gt;0,'(9)'!$U63,"")</f>
        <v/>
      </c>
      <c r="U120" s="116" t="str">
        <f>IF('(10)'!$U63&lt;&gt;0,'(10)'!$U63,"")</f>
        <v/>
      </c>
      <c r="V120" s="116" t="str">
        <f>IF('(11)'!$U63&lt;&gt;0,'(11)'!$U63,"")</f>
        <v/>
      </c>
      <c r="W120" s="116" t="str">
        <f>IF('(12)'!$U63&lt;&gt;0,'(12)'!$U63,"")</f>
        <v/>
      </c>
      <c r="X120" s="116" t="str">
        <f>IF('(13)'!$U63&lt;&gt;0,'(13)'!$U63,"")</f>
        <v/>
      </c>
      <c r="Y120" s="116" t="str">
        <f>IF('(14)'!$U63&lt;&gt;0,'(14)'!$U63,"")</f>
        <v/>
      </c>
      <c r="Z120" s="116" t="str">
        <f>IF('(15)'!$U63&lt;&gt;0,'(15)'!$U63,"")</f>
        <v/>
      </c>
      <c r="AA120" s="116" t="str">
        <f>IF('(16)'!$U63&lt;&gt;0,'(16)'!$U63,"")</f>
        <v/>
      </c>
      <c r="AB120" s="116" t="str">
        <f>IF('(17)'!$U63&lt;&gt;0,'(17)'!$U63,"")</f>
        <v/>
      </c>
      <c r="AC120" s="116" t="str">
        <f>IF('(18)'!$U63&lt;&gt;0,'(18)'!$U63,"")</f>
        <v/>
      </c>
      <c r="AD120" s="116" t="str">
        <f>IF('(19)'!$U63&lt;&gt;0,'(19)'!$U63,"")</f>
        <v/>
      </c>
      <c r="AE120" s="116" t="str">
        <f>IF('(20)'!$U63&lt;&gt;0,'(20)'!$U63,"")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IF('(1)'!$U67&lt;&gt;0,'(1)'!$U67,"")</f>
        <v/>
      </c>
      <c r="M124" s="116" t="str">
        <f>IF('(2)'!$U67&lt;&gt;0,'(2)'!$U67,"")</f>
        <v/>
      </c>
      <c r="N124" s="116" t="str">
        <f>IF('(3)'!$U67&lt;&gt;0,'(3)'!$U67,"")</f>
        <v/>
      </c>
      <c r="O124" s="116" t="str">
        <f>IF('(4)'!$U67&lt;&gt;0,'(4)'!$U67,"")</f>
        <v/>
      </c>
      <c r="P124" s="116" t="str">
        <f>IF('(5)'!$U67&lt;&gt;0,'(5)'!$U67,"")</f>
        <v/>
      </c>
      <c r="Q124" s="116" t="str">
        <f>IF('(6)'!$U67&lt;&gt;0,'(6)'!$U67,"")</f>
        <v/>
      </c>
      <c r="R124" s="116" t="str">
        <f>IF('(7)'!$U67&lt;&gt;0,'(7)'!$U67,"")</f>
        <v/>
      </c>
      <c r="S124" s="116" t="str">
        <f>IF('(8)'!$U67&lt;&gt;0,'(8)'!$U67,"")</f>
        <v/>
      </c>
      <c r="T124" s="116" t="str">
        <f>IF('(9)'!$U67&lt;&gt;0,'(9)'!$U67,"")</f>
        <v/>
      </c>
      <c r="U124" s="116" t="str">
        <f>IF('(10)'!$U67&lt;&gt;0,'(10)'!$U67,"")</f>
        <v/>
      </c>
      <c r="V124" s="116" t="str">
        <f>IF('(11)'!$U67&lt;&gt;0,'(11)'!$U67,"")</f>
        <v/>
      </c>
      <c r="W124" s="116" t="str">
        <f>IF('(12)'!$U67&lt;&gt;0,'(12)'!$U67,"")</f>
        <v/>
      </c>
      <c r="X124" s="116" t="str">
        <f>IF('(13)'!$U67&lt;&gt;0,'(13)'!$U67,"")</f>
        <v/>
      </c>
      <c r="Y124" s="116" t="str">
        <f>IF('(14)'!$U67&lt;&gt;0,'(14)'!$U67,"")</f>
        <v/>
      </c>
      <c r="Z124" s="116" t="str">
        <f>IF('(15)'!$U67&lt;&gt;0,'(15)'!$U67,"")</f>
        <v/>
      </c>
      <c r="AA124" s="116" t="str">
        <f>IF('(16)'!$U67&lt;&gt;0,'(16)'!$U67,"")</f>
        <v/>
      </c>
      <c r="AB124" s="116" t="str">
        <f>IF('(17)'!$U67&lt;&gt;0,'(17)'!$U67,"")</f>
        <v/>
      </c>
      <c r="AC124" s="116" t="str">
        <f>IF('(18)'!$U67&lt;&gt;0,'(18)'!$U67,"")</f>
        <v/>
      </c>
      <c r="AD124" s="116" t="str">
        <f>IF('(19)'!$U67&lt;&gt;0,'(19)'!$U67,"")</f>
        <v/>
      </c>
      <c r="AE124" s="116" t="str">
        <f>IF('(20)'!$U67&lt;&gt;0,'(20)'!$U67,"")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IF('(1)'!$U68&lt;&gt;0,'(1)'!$U68,"")</f>
        <v/>
      </c>
      <c r="M125" s="116" t="str">
        <f>IF('(2)'!$U68&lt;&gt;0,'(2)'!$U68,"")</f>
        <v/>
      </c>
      <c r="N125" s="116" t="str">
        <f>IF('(3)'!$U68&lt;&gt;0,'(3)'!$U68,"")</f>
        <v/>
      </c>
      <c r="O125" s="116" t="str">
        <f>IF('(4)'!$U68&lt;&gt;0,'(4)'!$U68,"")</f>
        <v/>
      </c>
      <c r="P125" s="116" t="str">
        <f>IF('(5)'!$U68&lt;&gt;0,'(5)'!$U68,"")</f>
        <v/>
      </c>
      <c r="Q125" s="116" t="str">
        <f>IF('(6)'!$U68&lt;&gt;0,'(6)'!$U68,"")</f>
        <v/>
      </c>
      <c r="R125" s="116" t="str">
        <f>IF('(7)'!$U68&lt;&gt;0,'(7)'!$U68,"")</f>
        <v/>
      </c>
      <c r="S125" s="116" t="str">
        <f>IF('(8)'!$U68&lt;&gt;0,'(8)'!$U68,"")</f>
        <v/>
      </c>
      <c r="T125" s="116" t="str">
        <f>IF('(9)'!$U68&lt;&gt;0,'(9)'!$U68,"")</f>
        <v/>
      </c>
      <c r="U125" s="116" t="str">
        <f>IF('(10)'!$U68&lt;&gt;0,'(10)'!$U68,"")</f>
        <v/>
      </c>
      <c r="V125" s="116" t="str">
        <f>IF('(11)'!$U68&lt;&gt;0,'(11)'!$U68,"")</f>
        <v/>
      </c>
      <c r="W125" s="116" t="str">
        <f>IF('(12)'!$U68&lt;&gt;0,'(12)'!$U68,"")</f>
        <v/>
      </c>
      <c r="X125" s="116" t="str">
        <f>IF('(13)'!$U68&lt;&gt;0,'(13)'!$U68,"")</f>
        <v/>
      </c>
      <c r="Y125" s="116" t="str">
        <f>IF('(14)'!$U68&lt;&gt;0,'(14)'!$U68,"")</f>
        <v/>
      </c>
      <c r="Z125" s="116" t="str">
        <f>IF('(15)'!$U68&lt;&gt;0,'(15)'!$U68,"")</f>
        <v/>
      </c>
      <c r="AA125" s="116" t="str">
        <f>IF('(16)'!$U68&lt;&gt;0,'(16)'!$U68,"")</f>
        <v/>
      </c>
      <c r="AB125" s="116" t="str">
        <f>IF('(17)'!$U68&lt;&gt;0,'(17)'!$U68,"")</f>
        <v/>
      </c>
      <c r="AC125" s="116" t="str">
        <f>IF('(18)'!$U68&lt;&gt;0,'(18)'!$U68,"")</f>
        <v/>
      </c>
      <c r="AD125" s="116" t="str">
        <f>IF('(19)'!$U68&lt;&gt;0,'(19)'!$U68,"")</f>
        <v/>
      </c>
      <c r="AE125" s="116" t="str">
        <f>IF('(20)'!$U68&lt;&gt;0,'(20)'!$U68,"")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IF('(1)'!$U69&lt;&gt;0,'(1)'!$U69,"")</f>
        <v/>
      </c>
      <c r="M126" s="116" t="str">
        <f>IF('(2)'!$U69&lt;&gt;0,'(2)'!$U69,"")</f>
        <v/>
      </c>
      <c r="N126" s="116" t="str">
        <f>IF('(3)'!$U69&lt;&gt;0,'(3)'!$U69,"")</f>
        <v/>
      </c>
      <c r="O126" s="116" t="str">
        <f>IF('(4)'!$U69&lt;&gt;0,'(4)'!$U69,"")</f>
        <v/>
      </c>
      <c r="P126" s="116" t="str">
        <f>IF('(5)'!$U69&lt;&gt;0,'(5)'!$U69,"")</f>
        <v/>
      </c>
      <c r="Q126" s="116" t="str">
        <f>IF('(6)'!$U69&lt;&gt;0,'(6)'!$U69,"")</f>
        <v/>
      </c>
      <c r="R126" s="116" t="str">
        <f>IF('(7)'!$U69&lt;&gt;0,'(7)'!$U69,"")</f>
        <v/>
      </c>
      <c r="S126" s="116" t="str">
        <f>IF('(8)'!$U69&lt;&gt;0,'(8)'!$U69,"")</f>
        <v/>
      </c>
      <c r="T126" s="116" t="str">
        <f>IF('(9)'!$U69&lt;&gt;0,'(9)'!$U69,"")</f>
        <v/>
      </c>
      <c r="U126" s="116" t="str">
        <f>IF('(10)'!$U69&lt;&gt;0,'(10)'!$U69,"")</f>
        <v/>
      </c>
      <c r="V126" s="116" t="str">
        <f>IF('(11)'!$U69&lt;&gt;0,'(11)'!$U69,"")</f>
        <v/>
      </c>
      <c r="W126" s="116" t="str">
        <f>IF('(12)'!$U69&lt;&gt;0,'(12)'!$U69,"")</f>
        <v/>
      </c>
      <c r="X126" s="116" t="str">
        <f>IF('(13)'!$U69&lt;&gt;0,'(13)'!$U69,"")</f>
        <v/>
      </c>
      <c r="Y126" s="116" t="str">
        <f>IF('(14)'!$U69&lt;&gt;0,'(14)'!$U69,"")</f>
        <v/>
      </c>
      <c r="Z126" s="116" t="str">
        <f>IF('(15)'!$U69&lt;&gt;0,'(15)'!$U69,"")</f>
        <v/>
      </c>
      <c r="AA126" s="116" t="str">
        <f>IF('(16)'!$U69&lt;&gt;0,'(16)'!$U69,"")</f>
        <v/>
      </c>
      <c r="AB126" s="116" t="str">
        <f>IF('(17)'!$U69&lt;&gt;0,'(17)'!$U69,"")</f>
        <v/>
      </c>
      <c r="AC126" s="116" t="str">
        <f>IF('(18)'!$U69&lt;&gt;0,'(18)'!$U69,"")</f>
        <v/>
      </c>
      <c r="AD126" s="116" t="str">
        <f>IF('(19)'!$U69&lt;&gt;0,'(19)'!$U69,"")</f>
        <v/>
      </c>
      <c r="AE126" s="116" t="str">
        <f>IF('(20)'!$U69&lt;&gt;0,'(20)'!$U69,"")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IF('(1)'!$U70&lt;&gt;0,'(1)'!$U70,"")</f>
        <v/>
      </c>
      <c r="M127" s="116" t="str">
        <f>IF('(2)'!$U70&lt;&gt;0,'(2)'!$U70,"")</f>
        <v/>
      </c>
      <c r="N127" s="116" t="str">
        <f>IF('(3)'!$U70&lt;&gt;0,'(3)'!$U70,"")</f>
        <v/>
      </c>
      <c r="O127" s="116" t="str">
        <f>IF('(4)'!$U70&lt;&gt;0,'(4)'!$U70,"")</f>
        <v/>
      </c>
      <c r="P127" s="116" t="str">
        <f>IF('(5)'!$U70&lt;&gt;0,'(5)'!$U70,"")</f>
        <v/>
      </c>
      <c r="Q127" s="116" t="str">
        <f>IF('(6)'!$U70&lt;&gt;0,'(6)'!$U70,"")</f>
        <v/>
      </c>
      <c r="R127" s="116" t="str">
        <f>IF('(7)'!$U70&lt;&gt;0,'(7)'!$U70,"")</f>
        <v/>
      </c>
      <c r="S127" s="116" t="str">
        <f>IF('(8)'!$U70&lt;&gt;0,'(8)'!$U70,"")</f>
        <v/>
      </c>
      <c r="T127" s="116" t="str">
        <f>IF('(9)'!$U70&lt;&gt;0,'(9)'!$U70,"")</f>
        <v/>
      </c>
      <c r="U127" s="116" t="str">
        <f>IF('(10)'!$U70&lt;&gt;0,'(10)'!$U70,"")</f>
        <v/>
      </c>
      <c r="V127" s="116" t="str">
        <f>IF('(11)'!$U70&lt;&gt;0,'(11)'!$U70,"")</f>
        <v/>
      </c>
      <c r="W127" s="116" t="str">
        <f>IF('(12)'!$U70&lt;&gt;0,'(12)'!$U70,"")</f>
        <v/>
      </c>
      <c r="X127" s="116" t="str">
        <f>IF('(13)'!$U70&lt;&gt;0,'(13)'!$U70,"")</f>
        <v/>
      </c>
      <c r="Y127" s="116" t="str">
        <f>IF('(14)'!$U70&lt;&gt;0,'(14)'!$U70,"")</f>
        <v/>
      </c>
      <c r="Z127" s="116" t="str">
        <f>IF('(15)'!$U70&lt;&gt;0,'(15)'!$U70,"")</f>
        <v/>
      </c>
      <c r="AA127" s="116" t="str">
        <f>IF('(16)'!$U70&lt;&gt;0,'(16)'!$U70,"")</f>
        <v/>
      </c>
      <c r="AB127" s="116" t="str">
        <f>IF('(17)'!$U70&lt;&gt;0,'(17)'!$U70,"")</f>
        <v/>
      </c>
      <c r="AC127" s="116" t="str">
        <f>IF('(18)'!$U70&lt;&gt;0,'(18)'!$U70,"")</f>
        <v/>
      </c>
      <c r="AD127" s="116" t="str">
        <f>IF('(19)'!$U70&lt;&gt;0,'(19)'!$U70,"")</f>
        <v/>
      </c>
      <c r="AE127" s="116" t="str">
        <f>IF('(20)'!$U70&lt;&gt;0,'(20)'!$U70,"")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57" t="s">
        <v>98</v>
      </c>
      <c r="B129" s="56" t="s">
        <v>166</v>
      </c>
      <c r="C129" s="55"/>
      <c r="D129" s="55"/>
      <c r="E129" s="55"/>
      <c r="F129" s="55"/>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0.75</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4.5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4.5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IF('(1)'!$U76&lt;&gt;0,'(1)'!$U76,"")</f>
        <v/>
      </c>
      <c r="M133" s="116" t="str">
        <f>IF('(2)'!$U76&lt;&gt;0,'(2)'!$U76,"")</f>
        <v/>
      </c>
      <c r="N133" s="116" t="str">
        <f>IF('(3)'!$U76&lt;&gt;0,'(3)'!$U76,"")</f>
        <v/>
      </c>
      <c r="O133" s="116" t="str">
        <f>IF('(4)'!$U76&lt;&gt;0,'(4)'!$U76,"")</f>
        <v/>
      </c>
      <c r="P133" s="116" t="str">
        <f>IF('(5)'!$U76&lt;&gt;0,'(5)'!$U76,"")</f>
        <v/>
      </c>
      <c r="Q133" s="116" t="str">
        <f>IF('(6)'!$U76&lt;&gt;0,'(6)'!$U76,"")</f>
        <v/>
      </c>
      <c r="R133" s="116" t="str">
        <f>IF('(7)'!$U76&lt;&gt;0,'(7)'!$U76,"")</f>
        <v/>
      </c>
      <c r="S133" s="116" t="str">
        <f>IF('(8)'!$U76&lt;&gt;0,'(8)'!$U76,"")</f>
        <v/>
      </c>
      <c r="T133" s="116" t="str">
        <f>IF('(9)'!$U76&lt;&gt;0,'(9)'!$U76,"")</f>
        <v/>
      </c>
      <c r="U133" s="116" t="str">
        <f>IF('(10)'!$U76&lt;&gt;0,'(10)'!$U76,"")</f>
        <v/>
      </c>
      <c r="V133" s="116" t="str">
        <f>IF('(11)'!$U76&lt;&gt;0,'(11)'!$U76,"")</f>
        <v/>
      </c>
      <c r="W133" s="116" t="str">
        <f>IF('(12)'!$U76&lt;&gt;0,'(12)'!$U76,"")</f>
        <v/>
      </c>
      <c r="X133" s="116" t="str">
        <f>IF('(13)'!$U76&lt;&gt;0,'(13)'!$U76,"")</f>
        <v/>
      </c>
      <c r="Y133" s="116" t="str">
        <f>IF('(14)'!$U76&lt;&gt;0,'(14)'!$U76,"")</f>
        <v/>
      </c>
      <c r="Z133" s="116" t="str">
        <f>IF('(15)'!$U76&lt;&gt;0,'(15)'!$U76,"")</f>
        <v/>
      </c>
      <c r="AA133" s="116" t="str">
        <f>IF('(16)'!$U76&lt;&gt;0,'(16)'!$U76,"")</f>
        <v/>
      </c>
      <c r="AB133" s="116" t="str">
        <f>IF('(17)'!$U76&lt;&gt;0,'(17)'!$U76,"")</f>
        <v/>
      </c>
      <c r="AC133" s="116" t="str">
        <f>IF('(18)'!$U76&lt;&gt;0,'(18)'!$U76,"")</f>
        <v/>
      </c>
      <c r="AD133" s="116" t="str">
        <f>IF('(19)'!$U76&lt;&gt;0,'(19)'!$U76,"")</f>
        <v/>
      </c>
      <c r="AE133" s="116" t="str">
        <f>IF('(20)'!$U76&lt;&gt;0,'(20)'!$U76,"")</f>
        <v/>
      </c>
      <c r="AG133" s="1" t="str">
        <f t="shared" ref="AG133:AG138" si="16">IF(SUM(L133:AE133)=0,"",AVERAGEIF(L133:AE133,"&gt;0"))</f>
        <v/>
      </c>
      <c r="AH133" s="1"/>
    </row>
    <row r="134" spans="1:38" ht="16.5">
      <c r="A134" s="1"/>
      <c r="B134" s="26">
        <f t="shared" si="14"/>
        <v>0.83333333333333326</v>
      </c>
      <c r="C134" s="789" t="str">
        <f t="shared" si="15"/>
        <v>||||||||||||||||||||||||||||||||||||||||||||||||||||||||||||||||||||||</v>
      </c>
      <c r="D134" s="790"/>
      <c r="F134" s="8" t="s">
        <v>24</v>
      </c>
      <c r="G134" s="13" t="s">
        <v>292</v>
      </c>
      <c r="H134" s="11"/>
      <c r="I134" s="11"/>
      <c r="J134" s="11"/>
      <c r="K134" s="29" t="s">
        <v>24</v>
      </c>
      <c r="L134" s="116" t="str">
        <f>IF('(1)'!$U77&lt;&gt;0,'(1)'!$U77,"")</f>
        <v/>
      </c>
      <c r="M134" s="116" t="str">
        <f>IF('(2)'!$U77&lt;&gt;0,'(2)'!$U77,"")</f>
        <v/>
      </c>
      <c r="N134" s="116" t="str">
        <f>IF('(3)'!$U77&lt;&gt;0,'(3)'!$U77,"")</f>
        <v/>
      </c>
      <c r="O134" s="116">
        <f>IF('(4)'!$U77&lt;&gt;0,'(4)'!$U77,"")</f>
        <v>5</v>
      </c>
      <c r="P134" s="116" t="str">
        <f>IF('(5)'!$U77&lt;&gt;0,'(5)'!$U77,"")</f>
        <v/>
      </c>
      <c r="Q134" s="116" t="str">
        <f>IF('(6)'!$U77&lt;&gt;0,'(6)'!$U77,"")</f>
        <v/>
      </c>
      <c r="R134" s="116" t="str">
        <f>IF('(7)'!$U77&lt;&gt;0,'(7)'!$U77,"")</f>
        <v/>
      </c>
      <c r="S134" s="116" t="str">
        <f>IF('(8)'!$U77&lt;&gt;0,'(8)'!$U77,"")</f>
        <v/>
      </c>
      <c r="T134" s="116" t="str">
        <f>IF('(9)'!$U77&lt;&gt;0,'(9)'!$U77,"")</f>
        <v/>
      </c>
      <c r="U134" s="116" t="str">
        <f>IF('(10)'!$U77&lt;&gt;0,'(10)'!$U77,"")</f>
        <v/>
      </c>
      <c r="V134" s="116" t="str">
        <f>IF('(11)'!$U77&lt;&gt;0,'(11)'!$U77,"")</f>
        <v/>
      </c>
      <c r="W134" s="116" t="str">
        <f>IF('(12)'!$U77&lt;&gt;0,'(12)'!$U77,"")</f>
        <v/>
      </c>
      <c r="X134" s="116" t="str">
        <f>IF('(13)'!$U77&lt;&gt;0,'(13)'!$U77,"")</f>
        <v/>
      </c>
      <c r="Y134" s="116" t="str">
        <f>IF('(14)'!$U77&lt;&gt;0,'(14)'!$U77,"")</f>
        <v/>
      </c>
      <c r="Z134" s="116" t="str">
        <f>IF('(15)'!$U77&lt;&gt;0,'(15)'!$U77,"")</f>
        <v/>
      </c>
      <c r="AA134" s="116" t="str">
        <f>IF('(16)'!$U77&lt;&gt;0,'(16)'!$U77,"")</f>
        <v/>
      </c>
      <c r="AB134" s="116" t="str">
        <f>IF('(17)'!$U77&lt;&gt;0,'(17)'!$U77,"")</f>
        <v/>
      </c>
      <c r="AC134" s="116" t="str">
        <f>IF('(18)'!$U77&lt;&gt;0,'(18)'!$U77,"")</f>
        <v/>
      </c>
      <c r="AD134" s="116" t="str">
        <f>IF('(19)'!$U77&lt;&gt;0,'(19)'!$U77,"")</f>
        <v/>
      </c>
      <c r="AE134" s="116" t="str">
        <f>IF('(20)'!$U77&lt;&gt;0,'(20)'!$U77,"")</f>
        <v/>
      </c>
      <c r="AG134" s="1">
        <f t="shared" si="16"/>
        <v>5</v>
      </c>
      <c r="AH134" s="1"/>
    </row>
    <row r="135" spans="1:38" ht="16.5">
      <c r="A135" s="1"/>
      <c r="B135" s="26">
        <f t="shared" si="14"/>
        <v>0.66666666666666663</v>
      </c>
      <c r="C135" s="789" t="str">
        <f t="shared" si="15"/>
        <v>||||||||||||||||||||||||||||||||||||||||||||||||||||||||</v>
      </c>
      <c r="D135" s="790"/>
      <c r="F135" s="8" t="s">
        <v>25</v>
      </c>
      <c r="G135" s="13" t="s">
        <v>293</v>
      </c>
      <c r="H135" s="11"/>
      <c r="I135" s="11"/>
      <c r="J135" s="11"/>
      <c r="K135" s="29" t="s">
        <v>25</v>
      </c>
      <c r="L135" s="116" t="str">
        <f>IF('(1)'!$U78&lt;&gt;0,'(1)'!$U78,"")</f>
        <v/>
      </c>
      <c r="M135" s="116" t="str">
        <f>IF('(2)'!$U78&lt;&gt;0,'(2)'!$U78,"")</f>
        <v/>
      </c>
      <c r="N135" s="116" t="str">
        <f>IF('(3)'!$U78&lt;&gt;0,'(3)'!$U78,"")</f>
        <v/>
      </c>
      <c r="O135" s="116">
        <f>IF('(4)'!$U78&lt;&gt;0,'(4)'!$U78,"")</f>
        <v>4</v>
      </c>
      <c r="P135" s="116" t="str">
        <f>IF('(5)'!$U78&lt;&gt;0,'(5)'!$U78,"")</f>
        <v/>
      </c>
      <c r="Q135" s="116" t="str">
        <f>IF('(6)'!$U78&lt;&gt;0,'(6)'!$U78,"")</f>
        <v/>
      </c>
      <c r="R135" s="116" t="str">
        <f>IF('(7)'!$U78&lt;&gt;0,'(7)'!$U78,"")</f>
        <v/>
      </c>
      <c r="S135" s="116" t="str">
        <f>IF('(8)'!$U78&lt;&gt;0,'(8)'!$U78,"")</f>
        <v/>
      </c>
      <c r="T135" s="116" t="str">
        <f>IF('(9)'!$U78&lt;&gt;0,'(9)'!$U78,"")</f>
        <v/>
      </c>
      <c r="U135" s="116" t="str">
        <f>IF('(10)'!$U78&lt;&gt;0,'(10)'!$U78,"")</f>
        <v/>
      </c>
      <c r="V135" s="116" t="str">
        <f>IF('(11)'!$U78&lt;&gt;0,'(11)'!$U78,"")</f>
        <v/>
      </c>
      <c r="W135" s="116" t="str">
        <f>IF('(12)'!$U78&lt;&gt;0,'(12)'!$U78,"")</f>
        <v/>
      </c>
      <c r="X135" s="116" t="str">
        <f>IF('(13)'!$U78&lt;&gt;0,'(13)'!$U78,"")</f>
        <v/>
      </c>
      <c r="Y135" s="116" t="str">
        <f>IF('(14)'!$U78&lt;&gt;0,'(14)'!$U78,"")</f>
        <v/>
      </c>
      <c r="Z135" s="116" t="str">
        <f>IF('(15)'!$U78&lt;&gt;0,'(15)'!$U78,"")</f>
        <v/>
      </c>
      <c r="AA135" s="116" t="str">
        <f>IF('(16)'!$U78&lt;&gt;0,'(16)'!$U78,"")</f>
        <v/>
      </c>
      <c r="AB135" s="116" t="str">
        <f>IF('(17)'!$U78&lt;&gt;0,'(17)'!$U78,"")</f>
        <v/>
      </c>
      <c r="AC135" s="116" t="str">
        <f>IF('(18)'!$U78&lt;&gt;0,'(18)'!$U78,"")</f>
        <v/>
      </c>
      <c r="AD135" s="116" t="str">
        <f>IF('(19)'!$U78&lt;&gt;0,'(19)'!$U78,"")</f>
        <v/>
      </c>
      <c r="AE135" s="116" t="str">
        <f>IF('(20)'!$U78&lt;&gt;0,'(20)'!$U78,"")</f>
        <v/>
      </c>
      <c r="AG135" s="1">
        <f t="shared" si="16"/>
        <v>4</v>
      </c>
      <c r="AH135" s="1"/>
    </row>
    <row r="136" spans="1:38" ht="16.5">
      <c r="A136" s="1"/>
      <c r="B136" s="26" t="e">
        <f t="shared" si="14"/>
        <v>#VALUE!</v>
      </c>
      <c r="C136" s="789" t="e">
        <f t="shared" si="15"/>
        <v>#VALUE!</v>
      </c>
      <c r="D136" s="790"/>
      <c r="F136" s="8" t="s">
        <v>26</v>
      </c>
      <c r="G136" s="13" t="s">
        <v>294</v>
      </c>
      <c r="H136" s="11"/>
      <c r="I136" s="11"/>
      <c r="J136" s="11"/>
      <c r="K136" s="29" t="s">
        <v>26</v>
      </c>
      <c r="L136" s="116" t="str">
        <f>IF('(1)'!$U79&lt;&gt;0,'(1)'!$U79,"")</f>
        <v/>
      </c>
      <c r="M136" s="116" t="str">
        <f>IF('(2)'!$U79&lt;&gt;0,'(2)'!$U79,"")</f>
        <v/>
      </c>
      <c r="N136" s="116" t="str">
        <f>IF('(3)'!$U79&lt;&gt;0,'(3)'!$U79,"")</f>
        <v/>
      </c>
      <c r="O136" s="116" t="str">
        <f>IF('(4)'!$U79&lt;&gt;0,'(4)'!$U79,"")</f>
        <v/>
      </c>
      <c r="P136" s="116" t="str">
        <f>IF('(5)'!$U79&lt;&gt;0,'(5)'!$U79,"")</f>
        <v/>
      </c>
      <c r="Q136" s="116" t="str">
        <f>IF('(6)'!$U79&lt;&gt;0,'(6)'!$U79,"")</f>
        <v/>
      </c>
      <c r="R136" s="116" t="str">
        <f>IF('(7)'!$U79&lt;&gt;0,'(7)'!$U79,"")</f>
        <v/>
      </c>
      <c r="S136" s="116" t="str">
        <f>IF('(8)'!$U79&lt;&gt;0,'(8)'!$U79,"")</f>
        <v/>
      </c>
      <c r="T136" s="116" t="str">
        <f>IF('(9)'!$U79&lt;&gt;0,'(9)'!$U79,"")</f>
        <v/>
      </c>
      <c r="U136" s="116" t="str">
        <f>IF('(10)'!$U79&lt;&gt;0,'(10)'!$U79,"")</f>
        <v/>
      </c>
      <c r="V136" s="116" t="str">
        <f>IF('(11)'!$U79&lt;&gt;0,'(11)'!$U79,"")</f>
        <v/>
      </c>
      <c r="W136" s="116" t="str">
        <f>IF('(12)'!$U79&lt;&gt;0,'(12)'!$U79,"")</f>
        <v/>
      </c>
      <c r="X136" s="116" t="str">
        <f>IF('(13)'!$U79&lt;&gt;0,'(13)'!$U79,"")</f>
        <v/>
      </c>
      <c r="Y136" s="116" t="str">
        <f>IF('(14)'!$U79&lt;&gt;0,'(14)'!$U79,"")</f>
        <v/>
      </c>
      <c r="Z136" s="116" t="str">
        <f>IF('(15)'!$U79&lt;&gt;0,'(15)'!$U79,"")</f>
        <v/>
      </c>
      <c r="AA136" s="116" t="str">
        <f>IF('(16)'!$U79&lt;&gt;0,'(16)'!$U79,"")</f>
        <v/>
      </c>
      <c r="AB136" s="116" t="str">
        <f>IF('(17)'!$U79&lt;&gt;0,'(17)'!$U79,"")</f>
        <v/>
      </c>
      <c r="AC136" s="116" t="str">
        <f>IF('(18)'!$U79&lt;&gt;0,'(18)'!$U79,"")</f>
        <v/>
      </c>
      <c r="AD136" s="116" t="str">
        <f>IF('(19)'!$U79&lt;&gt;0,'(19)'!$U79,"")</f>
        <v/>
      </c>
      <c r="AE136" s="116" t="str">
        <f>IF('(20)'!$U79&lt;&gt;0,'(20)'!$U79,"")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IF('(1)'!$U80&lt;&gt;0,'(1)'!$U80,"")</f>
        <v/>
      </c>
      <c r="M137" s="116" t="str">
        <f>IF('(2)'!$U80&lt;&gt;0,'(2)'!$U80,"")</f>
        <v/>
      </c>
      <c r="N137" s="116" t="str">
        <f>IF('(3)'!$U80&lt;&gt;0,'(3)'!$U80,"")</f>
        <v/>
      </c>
      <c r="O137" s="116" t="str">
        <f>IF('(4)'!$U80&lt;&gt;0,'(4)'!$U80,"")</f>
        <v/>
      </c>
      <c r="P137" s="116" t="str">
        <f>IF('(5)'!$U80&lt;&gt;0,'(5)'!$U80,"")</f>
        <v/>
      </c>
      <c r="Q137" s="116" t="str">
        <f>IF('(6)'!$U80&lt;&gt;0,'(6)'!$U80,"")</f>
        <v/>
      </c>
      <c r="R137" s="116" t="str">
        <f>IF('(7)'!$U80&lt;&gt;0,'(7)'!$U80,"")</f>
        <v/>
      </c>
      <c r="S137" s="116" t="str">
        <f>IF('(8)'!$U80&lt;&gt;0,'(8)'!$U80,"")</f>
        <v/>
      </c>
      <c r="T137" s="116" t="str">
        <f>IF('(9)'!$U80&lt;&gt;0,'(9)'!$U80,"")</f>
        <v/>
      </c>
      <c r="U137" s="116" t="str">
        <f>IF('(10)'!$U80&lt;&gt;0,'(10)'!$U80,"")</f>
        <v/>
      </c>
      <c r="V137" s="116" t="str">
        <f>IF('(11)'!$U80&lt;&gt;0,'(11)'!$U80,"")</f>
        <v/>
      </c>
      <c r="W137" s="116" t="str">
        <f>IF('(12)'!$U80&lt;&gt;0,'(12)'!$U80,"")</f>
        <v/>
      </c>
      <c r="X137" s="116" t="str">
        <f>IF('(13)'!$U80&lt;&gt;0,'(13)'!$U80,"")</f>
        <v/>
      </c>
      <c r="Y137" s="116" t="str">
        <f>IF('(14)'!$U80&lt;&gt;0,'(14)'!$U80,"")</f>
        <v/>
      </c>
      <c r="Z137" s="116" t="str">
        <f>IF('(15)'!$U80&lt;&gt;0,'(15)'!$U80,"")</f>
        <v/>
      </c>
      <c r="AA137" s="116" t="str">
        <f>IF('(16)'!$U80&lt;&gt;0,'(16)'!$U80,"")</f>
        <v/>
      </c>
      <c r="AB137" s="116" t="str">
        <f>IF('(17)'!$U80&lt;&gt;0,'(17)'!$U80,"")</f>
        <v/>
      </c>
      <c r="AC137" s="116" t="str">
        <f>IF('(18)'!$U80&lt;&gt;0,'(18)'!$U80,"")</f>
        <v/>
      </c>
      <c r="AD137" s="116" t="str">
        <f>IF('(19)'!$U80&lt;&gt;0,'(19)'!$U80,"")</f>
        <v/>
      </c>
      <c r="AE137" s="116" t="str">
        <f>IF('(20)'!$U80&lt;&gt;0,'(20)'!$U80,"")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IF('(1)'!$U81&lt;&gt;0,'(1)'!$U81,"")</f>
        <v/>
      </c>
      <c r="M138" s="116" t="str">
        <f>IF('(2)'!$U81&lt;&gt;0,'(2)'!$U81,"")</f>
        <v/>
      </c>
      <c r="N138" s="116" t="str">
        <f>IF('(3)'!$U81&lt;&gt;0,'(3)'!$U81,"")</f>
        <v/>
      </c>
      <c r="O138" s="116" t="str">
        <f>IF('(4)'!$U81&lt;&gt;0,'(4)'!$U81,"")</f>
        <v/>
      </c>
      <c r="P138" s="116" t="str">
        <f>IF('(5)'!$U81&lt;&gt;0,'(5)'!$U81,"")</f>
        <v/>
      </c>
      <c r="Q138" s="116" t="str">
        <f>IF('(6)'!$U81&lt;&gt;0,'(6)'!$U81,"")</f>
        <v/>
      </c>
      <c r="R138" s="116" t="str">
        <f>IF('(7)'!$U81&lt;&gt;0,'(7)'!$U81,"")</f>
        <v/>
      </c>
      <c r="S138" s="116" t="str">
        <f>IF('(8)'!$U81&lt;&gt;0,'(8)'!$U81,"")</f>
        <v/>
      </c>
      <c r="T138" s="116" t="str">
        <f>IF('(9)'!$U81&lt;&gt;0,'(9)'!$U81,"")</f>
        <v/>
      </c>
      <c r="U138" s="116" t="str">
        <f>IF('(10)'!$U81&lt;&gt;0,'(10)'!$U81,"")</f>
        <v/>
      </c>
      <c r="V138" s="116" t="str">
        <f>IF('(11)'!$U81&lt;&gt;0,'(11)'!$U81,"")</f>
        <v/>
      </c>
      <c r="W138" s="116" t="str">
        <f>IF('(12)'!$U81&lt;&gt;0,'(12)'!$U81,"")</f>
        <v/>
      </c>
      <c r="X138" s="116" t="str">
        <f>IF('(13)'!$U81&lt;&gt;0,'(13)'!$U81,"")</f>
        <v/>
      </c>
      <c r="Y138" s="116" t="str">
        <f>IF('(14)'!$U81&lt;&gt;0,'(14)'!$U81,"")</f>
        <v/>
      </c>
      <c r="Z138" s="116" t="str">
        <f>IF('(15)'!$U81&lt;&gt;0,'(15)'!$U81,"")</f>
        <v/>
      </c>
      <c r="AA138" s="116" t="str">
        <f>IF('(16)'!$U81&lt;&gt;0,'(16)'!$U81,"")</f>
        <v/>
      </c>
      <c r="AB138" s="116" t="str">
        <f>IF('(17)'!$U81&lt;&gt;0,'(17)'!$U81,"")</f>
        <v/>
      </c>
      <c r="AC138" s="116" t="str">
        <f>IF('(18)'!$U81&lt;&gt;0,'(18)'!$U81,"")</f>
        <v/>
      </c>
      <c r="AD138" s="116" t="str">
        <f>IF('(19)'!$U81&lt;&gt;0,'(19)'!$U81,"")</f>
        <v/>
      </c>
      <c r="AE138" s="116" t="str">
        <f>IF('(20)'!$U81&lt;&gt;0,'(20)'!$U81,"")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0.88888888888888884</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5</v>
      </c>
      <c r="O140" s="183">
        <f t="shared" si="17"/>
        <v>6</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5.333333333333333</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0.91666666666666663</v>
      </c>
      <c r="C142" s="789" t="str">
        <f>REPT("|",AG142*14)</f>
        <v>|||||||||||||||||||||||||||||||||||||||||||||||||||||||||||||||||||||||||||||</v>
      </c>
      <c r="D142" s="790"/>
      <c r="F142" s="8" t="s">
        <v>29</v>
      </c>
      <c r="G142" s="13" t="s">
        <v>297</v>
      </c>
      <c r="H142" s="11"/>
      <c r="I142" s="11"/>
      <c r="J142" s="11"/>
      <c r="K142" s="29" t="s">
        <v>29</v>
      </c>
      <c r="L142" s="116" t="str">
        <f>IF('(1)'!$U85&lt;&gt;0,'(1)'!$U85,"")</f>
        <v/>
      </c>
      <c r="M142" s="116" t="str">
        <f>IF('(2)'!$U85&lt;&gt;0,'(2)'!$U85,"")</f>
        <v/>
      </c>
      <c r="N142" s="116">
        <f>IF('(3)'!$U85&lt;&gt;0,'(3)'!$U85,"")</f>
        <v>5</v>
      </c>
      <c r="O142" s="116">
        <f>IF('(4)'!$U85&lt;&gt;0,'(4)'!$U85,"")</f>
        <v>6</v>
      </c>
      <c r="P142" s="116" t="str">
        <f>IF('(5)'!$U85&lt;&gt;0,'(5)'!$U85,"")</f>
        <v/>
      </c>
      <c r="Q142" s="116" t="str">
        <f>IF('(6)'!$U85&lt;&gt;0,'(6)'!$U85,"")</f>
        <v/>
      </c>
      <c r="R142" s="116" t="str">
        <f>IF('(7)'!$U85&lt;&gt;0,'(7)'!$U85,"")</f>
        <v/>
      </c>
      <c r="S142" s="116" t="str">
        <f>IF('(8)'!$U85&lt;&gt;0,'(8)'!$U85,"")</f>
        <v/>
      </c>
      <c r="T142" s="116" t="str">
        <f>IF('(9)'!$U85&lt;&gt;0,'(9)'!$U85,"")</f>
        <v/>
      </c>
      <c r="U142" s="116" t="str">
        <f>IF('(10)'!$U85&lt;&gt;0,'(10)'!$U85,"")</f>
        <v/>
      </c>
      <c r="V142" s="116" t="str">
        <f>IF('(11)'!$U85&lt;&gt;0,'(11)'!$U85,"")</f>
        <v/>
      </c>
      <c r="W142" s="116" t="str">
        <f>IF('(12)'!$U85&lt;&gt;0,'(12)'!$U85,"")</f>
        <v/>
      </c>
      <c r="X142" s="116" t="str">
        <f>IF('(13)'!$U85&lt;&gt;0,'(13)'!$U85,"")</f>
        <v/>
      </c>
      <c r="Y142" s="116" t="str">
        <f>IF('(14)'!$U85&lt;&gt;0,'(14)'!$U85,"")</f>
        <v/>
      </c>
      <c r="Z142" s="116" t="str">
        <f>IF('(15)'!$U85&lt;&gt;0,'(15)'!$U85,"")</f>
        <v/>
      </c>
      <c r="AA142" s="116" t="str">
        <f>IF('(16)'!$U85&lt;&gt;0,'(16)'!$U85,"")</f>
        <v/>
      </c>
      <c r="AB142" s="116" t="str">
        <f>IF('(17)'!$U85&lt;&gt;0,'(17)'!$U85,"")</f>
        <v/>
      </c>
      <c r="AC142" s="116" t="str">
        <f>IF('(18)'!$U85&lt;&gt;0,'(18)'!$U85,"")</f>
        <v/>
      </c>
      <c r="AD142" s="116" t="str">
        <f>IF('(19)'!$U85&lt;&gt;0,'(19)'!$U85,"")</f>
        <v/>
      </c>
      <c r="AE142" s="116" t="str">
        <f>IF('(20)'!$U85&lt;&gt;0,'(20)'!$U85,"")</f>
        <v/>
      </c>
      <c r="AG142" s="1">
        <f>IF(SUM(L142:AE142)=0,"",AVERAGEIF(L142:AE142,"&gt;0"))</f>
        <v>5.5</v>
      </c>
      <c r="AH142" s="1"/>
    </row>
    <row r="143" spans="1:38" ht="16.5">
      <c r="A143" s="1"/>
      <c r="B143" s="26">
        <f>(AG143/60)*10</f>
        <v>0.83333333333333326</v>
      </c>
      <c r="C143" s="789" t="str">
        <f>REPT("|",AG143*14)</f>
        <v>||||||||||||||||||||||||||||||||||||||||||||||||||||||||||||||||||||||</v>
      </c>
      <c r="D143" s="790"/>
      <c r="F143" s="8" t="s">
        <v>30</v>
      </c>
      <c r="G143" s="13" t="s">
        <v>298</v>
      </c>
      <c r="H143" s="11"/>
      <c r="I143" s="11"/>
      <c r="J143" s="11"/>
      <c r="K143" s="29" t="s">
        <v>30</v>
      </c>
      <c r="L143" s="116" t="str">
        <f>IF('(1)'!$U86&lt;&gt;0,'(1)'!$U86,"")</f>
        <v/>
      </c>
      <c r="M143" s="116" t="str">
        <f>IF('(2)'!$U86&lt;&gt;0,'(2)'!$U86,"")</f>
        <v/>
      </c>
      <c r="N143" s="116">
        <f>IF('(3)'!$U86&lt;&gt;0,'(3)'!$U86,"")</f>
        <v>5</v>
      </c>
      <c r="O143" s="116" t="str">
        <f>IF('(4)'!$U86&lt;&gt;0,'(4)'!$U86,"")</f>
        <v/>
      </c>
      <c r="P143" s="116" t="str">
        <f>IF('(5)'!$U86&lt;&gt;0,'(5)'!$U86,"")</f>
        <v/>
      </c>
      <c r="Q143" s="116" t="str">
        <f>IF('(6)'!$U86&lt;&gt;0,'(6)'!$U86,"")</f>
        <v/>
      </c>
      <c r="R143" s="116" t="str">
        <f>IF('(7)'!$U86&lt;&gt;0,'(7)'!$U86,"")</f>
        <v/>
      </c>
      <c r="S143" s="116" t="str">
        <f>IF('(8)'!$U86&lt;&gt;0,'(8)'!$U86,"")</f>
        <v/>
      </c>
      <c r="T143" s="116" t="str">
        <f>IF('(9)'!$U86&lt;&gt;0,'(9)'!$U86,"")</f>
        <v/>
      </c>
      <c r="U143" s="116" t="str">
        <f>IF('(10)'!$U86&lt;&gt;0,'(10)'!$U86,"")</f>
        <v/>
      </c>
      <c r="V143" s="116" t="str">
        <f>IF('(11)'!$U86&lt;&gt;0,'(11)'!$U86,"")</f>
        <v/>
      </c>
      <c r="W143" s="116" t="str">
        <f>IF('(12)'!$U86&lt;&gt;0,'(12)'!$U86,"")</f>
        <v/>
      </c>
      <c r="X143" s="116" t="str">
        <f>IF('(13)'!$U86&lt;&gt;0,'(13)'!$U86,"")</f>
        <v/>
      </c>
      <c r="Y143" s="116" t="str">
        <f>IF('(14)'!$U86&lt;&gt;0,'(14)'!$U86,"")</f>
        <v/>
      </c>
      <c r="Z143" s="116" t="str">
        <f>IF('(15)'!$U86&lt;&gt;0,'(15)'!$U86,"")</f>
        <v/>
      </c>
      <c r="AA143" s="116" t="str">
        <f>IF('(16)'!$U86&lt;&gt;0,'(16)'!$U86,"")</f>
        <v/>
      </c>
      <c r="AB143" s="116" t="str">
        <f>IF('(17)'!$U86&lt;&gt;0,'(17)'!$U86,"")</f>
        <v/>
      </c>
      <c r="AC143" s="116" t="str">
        <f>IF('(18)'!$U86&lt;&gt;0,'(18)'!$U86,"")</f>
        <v/>
      </c>
      <c r="AD143" s="116" t="str">
        <f>IF('(19)'!$U86&lt;&gt;0,'(19)'!$U86,"")</f>
        <v/>
      </c>
      <c r="AE143" s="116" t="str">
        <f>IF('(20)'!$U86&lt;&gt;0,'(20)'!$U86,"")</f>
        <v/>
      </c>
      <c r="AG143" s="1">
        <f>IF(SUM(L143:AE143)=0,"",AVERAGEIF(L143:AE143,"&gt;0"))</f>
        <v>5</v>
      </c>
      <c r="AH143" s="1"/>
    </row>
    <row r="144" spans="1:38" ht="16.5">
      <c r="A144" s="1"/>
      <c r="B144" s="26">
        <f>(AG144/60)*10</f>
        <v>0.91666666666666663</v>
      </c>
      <c r="C144" s="789" t="str">
        <f>REPT("|",AG144*14)</f>
        <v>|||||||||||||||||||||||||||||||||||||||||||||||||||||||||||||||||||||||||||||</v>
      </c>
      <c r="D144" s="790"/>
      <c r="F144" s="8" t="s">
        <v>31</v>
      </c>
      <c r="G144" s="13" t="s">
        <v>299</v>
      </c>
      <c r="H144" s="11"/>
      <c r="I144" s="11"/>
      <c r="J144" s="11"/>
      <c r="K144" s="29" t="s">
        <v>31</v>
      </c>
      <c r="L144" s="116" t="str">
        <f>IF('(1)'!$U87&lt;&gt;0,'(1)'!$U87,"")</f>
        <v/>
      </c>
      <c r="M144" s="116" t="str">
        <f>IF('(2)'!$U87&lt;&gt;0,'(2)'!$U87,"")</f>
        <v/>
      </c>
      <c r="N144" s="116">
        <f>IF('(3)'!$U87&lt;&gt;0,'(3)'!$U87,"")</f>
        <v>5</v>
      </c>
      <c r="O144" s="116">
        <f>IF('(4)'!$U87&lt;&gt;0,'(4)'!$U87,"")</f>
        <v>6</v>
      </c>
      <c r="P144" s="116" t="str">
        <f>IF('(5)'!$U87&lt;&gt;0,'(5)'!$U87,"")</f>
        <v/>
      </c>
      <c r="Q144" s="116" t="str">
        <f>IF('(6)'!$U87&lt;&gt;0,'(6)'!$U87,"")</f>
        <v/>
      </c>
      <c r="R144" s="116" t="str">
        <f>IF('(7)'!$U87&lt;&gt;0,'(7)'!$U87,"")</f>
        <v/>
      </c>
      <c r="S144" s="116" t="str">
        <f>IF('(8)'!$U87&lt;&gt;0,'(8)'!$U87,"")</f>
        <v/>
      </c>
      <c r="T144" s="116" t="str">
        <f>IF('(9)'!$U87&lt;&gt;0,'(9)'!$U87,"")</f>
        <v/>
      </c>
      <c r="U144" s="116" t="str">
        <f>IF('(10)'!$U87&lt;&gt;0,'(10)'!$U87,"")</f>
        <v/>
      </c>
      <c r="V144" s="116" t="str">
        <f>IF('(11)'!$U87&lt;&gt;0,'(11)'!$U87,"")</f>
        <v/>
      </c>
      <c r="W144" s="116" t="str">
        <f>IF('(12)'!$U87&lt;&gt;0,'(12)'!$U87,"")</f>
        <v/>
      </c>
      <c r="X144" s="116" t="str">
        <f>IF('(13)'!$U87&lt;&gt;0,'(13)'!$U87,"")</f>
        <v/>
      </c>
      <c r="Y144" s="116" t="str">
        <f>IF('(14)'!$U87&lt;&gt;0,'(14)'!$U87,"")</f>
        <v/>
      </c>
      <c r="Z144" s="116" t="str">
        <f>IF('(15)'!$U87&lt;&gt;0,'(15)'!$U87,"")</f>
        <v/>
      </c>
      <c r="AA144" s="116" t="str">
        <f>IF('(16)'!$U87&lt;&gt;0,'(16)'!$U87,"")</f>
        <v/>
      </c>
      <c r="AB144" s="116" t="str">
        <f>IF('(17)'!$U87&lt;&gt;0,'(17)'!$U87,"")</f>
        <v/>
      </c>
      <c r="AC144" s="116" t="str">
        <f>IF('(18)'!$U87&lt;&gt;0,'(18)'!$U87,"")</f>
        <v/>
      </c>
      <c r="AD144" s="116" t="str">
        <f>IF('(19)'!$U87&lt;&gt;0,'(19)'!$U87,"")</f>
        <v/>
      </c>
      <c r="AE144" s="116" t="str">
        <f>IF('(20)'!$U87&lt;&gt;0,'(20)'!$U87,"")</f>
        <v/>
      </c>
      <c r="AG144" s="1">
        <f>IF(SUM(L144:AE144)=0,"",AVERAGEIF(L144:AE144,"&gt;0"))</f>
        <v>5.5</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IF('(1)'!$U91&lt;&gt;0,'(1)'!$U91,"")</f>
        <v/>
      </c>
      <c r="M148" s="116" t="str">
        <f>IF('(2)'!$U91&lt;&gt;0,'(2)'!$U91,"")</f>
        <v/>
      </c>
      <c r="N148" s="116" t="str">
        <f>IF('(3)'!$U91&lt;&gt;0,'(3)'!$U91,"")</f>
        <v/>
      </c>
      <c r="O148" s="116" t="str">
        <f>IF('(4)'!$U91&lt;&gt;0,'(4)'!$U91,"")</f>
        <v/>
      </c>
      <c r="P148" s="116" t="str">
        <f>IF('(5)'!$U91&lt;&gt;0,'(5)'!$U91,"")</f>
        <v/>
      </c>
      <c r="Q148" s="116" t="str">
        <f>IF('(6)'!$U91&lt;&gt;0,'(6)'!$U91,"")</f>
        <v/>
      </c>
      <c r="R148" s="116" t="str">
        <f>IF('(7)'!$U91&lt;&gt;0,'(7)'!$U91,"")</f>
        <v/>
      </c>
      <c r="S148" s="116" t="str">
        <f>IF('(8)'!$U91&lt;&gt;0,'(8)'!$U91,"")</f>
        <v/>
      </c>
      <c r="T148" s="116" t="str">
        <f>IF('(9)'!$U91&lt;&gt;0,'(9)'!$U91,"")</f>
        <v/>
      </c>
      <c r="U148" s="116" t="str">
        <f>IF('(10)'!$U91&lt;&gt;0,'(10)'!$U91,"")</f>
        <v/>
      </c>
      <c r="V148" s="116" t="str">
        <f>IF('(11)'!$U91&lt;&gt;0,'(11)'!$U91,"")</f>
        <v/>
      </c>
      <c r="W148" s="116" t="str">
        <f>IF('(12)'!$U91&lt;&gt;0,'(12)'!$U91,"")</f>
        <v/>
      </c>
      <c r="X148" s="116" t="str">
        <f>IF('(13)'!$U91&lt;&gt;0,'(13)'!$U91,"")</f>
        <v/>
      </c>
      <c r="Y148" s="116" t="str">
        <f>IF('(14)'!$U91&lt;&gt;0,'(14)'!$U91,"")</f>
        <v/>
      </c>
      <c r="Z148" s="116" t="str">
        <f>IF('(15)'!$U91&lt;&gt;0,'(15)'!$U91,"")</f>
        <v/>
      </c>
      <c r="AA148" s="116" t="str">
        <f>IF('(16)'!$U91&lt;&gt;0,'(16)'!$U91,"")</f>
        <v/>
      </c>
      <c r="AB148" s="116" t="str">
        <f>IF('(17)'!$U91&lt;&gt;0,'(17)'!$U91,"")</f>
        <v/>
      </c>
      <c r="AC148" s="116" t="str">
        <f>IF('(18)'!$U91&lt;&gt;0,'(18)'!$U91,"")</f>
        <v/>
      </c>
      <c r="AD148" s="116" t="str">
        <f>IF('(19)'!$U91&lt;&gt;0,'(19)'!$U91,"")</f>
        <v/>
      </c>
      <c r="AE148" s="116" t="str">
        <f>IF('(20)'!$U91&lt;&gt;0,'(20)'!$U91,"")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IF('(1)'!$U92&lt;&gt;0,'(1)'!$U92,"")</f>
        <v/>
      </c>
      <c r="M149" s="116" t="str">
        <f>IF('(2)'!$U92&lt;&gt;0,'(2)'!$U92,"")</f>
        <v/>
      </c>
      <c r="N149" s="116" t="str">
        <f>IF('(3)'!$U92&lt;&gt;0,'(3)'!$U92,"")</f>
        <v/>
      </c>
      <c r="O149" s="116" t="str">
        <f>IF('(4)'!$U92&lt;&gt;0,'(4)'!$U92,"")</f>
        <v/>
      </c>
      <c r="P149" s="116" t="str">
        <f>IF('(5)'!$U92&lt;&gt;0,'(5)'!$U92,"")</f>
        <v/>
      </c>
      <c r="Q149" s="116" t="str">
        <f>IF('(6)'!$U92&lt;&gt;0,'(6)'!$U92,"")</f>
        <v/>
      </c>
      <c r="R149" s="116" t="str">
        <f>IF('(7)'!$U92&lt;&gt;0,'(7)'!$U92,"")</f>
        <v/>
      </c>
      <c r="S149" s="116" t="str">
        <f>IF('(8)'!$U92&lt;&gt;0,'(8)'!$U92,"")</f>
        <v/>
      </c>
      <c r="T149" s="116" t="str">
        <f>IF('(9)'!$U92&lt;&gt;0,'(9)'!$U92,"")</f>
        <v/>
      </c>
      <c r="U149" s="116" t="str">
        <f>IF('(10)'!$U92&lt;&gt;0,'(10)'!$U92,"")</f>
        <v/>
      </c>
      <c r="V149" s="116" t="str">
        <f>IF('(11)'!$U92&lt;&gt;0,'(11)'!$U92,"")</f>
        <v/>
      </c>
      <c r="W149" s="116" t="str">
        <f>IF('(12)'!$U92&lt;&gt;0,'(12)'!$U92,"")</f>
        <v/>
      </c>
      <c r="X149" s="116" t="str">
        <f>IF('(13)'!$U92&lt;&gt;0,'(13)'!$U92,"")</f>
        <v/>
      </c>
      <c r="Y149" s="116" t="str">
        <f>IF('(14)'!$U92&lt;&gt;0,'(14)'!$U92,"")</f>
        <v/>
      </c>
      <c r="Z149" s="116" t="str">
        <f>IF('(15)'!$U92&lt;&gt;0,'(15)'!$U92,"")</f>
        <v/>
      </c>
      <c r="AA149" s="116" t="str">
        <f>IF('(16)'!$U92&lt;&gt;0,'(16)'!$U92,"")</f>
        <v/>
      </c>
      <c r="AB149" s="116" t="str">
        <f>IF('(17)'!$U92&lt;&gt;0,'(17)'!$U92,"")</f>
        <v/>
      </c>
      <c r="AC149" s="116" t="str">
        <f>IF('(18)'!$U92&lt;&gt;0,'(18)'!$U92,"")</f>
        <v/>
      </c>
      <c r="AD149" s="116" t="str">
        <f>IF('(19)'!$U92&lt;&gt;0,'(19)'!$U92,"")</f>
        <v/>
      </c>
      <c r="AE149" s="116" t="str">
        <f>IF('(20)'!$U92&lt;&gt;0,'(20)'!$U92,"")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IF('(1)'!$U93&lt;&gt;0,'(1)'!$U93,"")</f>
        <v/>
      </c>
      <c r="M150" s="116" t="str">
        <f>IF('(2)'!$U93&lt;&gt;0,'(2)'!$U93,"")</f>
        <v/>
      </c>
      <c r="N150" s="116" t="str">
        <f>IF('(3)'!$U93&lt;&gt;0,'(3)'!$U93,"")</f>
        <v/>
      </c>
      <c r="O150" s="116" t="str">
        <f>IF('(4)'!$U93&lt;&gt;0,'(4)'!$U93,"")</f>
        <v/>
      </c>
      <c r="P150" s="116" t="str">
        <f>IF('(5)'!$U93&lt;&gt;0,'(5)'!$U93,"")</f>
        <v/>
      </c>
      <c r="Q150" s="116" t="str">
        <f>IF('(6)'!$U93&lt;&gt;0,'(6)'!$U93,"")</f>
        <v/>
      </c>
      <c r="R150" s="116" t="str">
        <f>IF('(7)'!$U93&lt;&gt;0,'(7)'!$U93,"")</f>
        <v/>
      </c>
      <c r="S150" s="116" t="str">
        <f>IF('(8)'!$U93&lt;&gt;0,'(8)'!$U93,"")</f>
        <v/>
      </c>
      <c r="T150" s="116" t="str">
        <f>IF('(9)'!$U93&lt;&gt;0,'(9)'!$U93,"")</f>
        <v/>
      </c>
      <c r="U150" s="116" t="str">
        <f>IF('(10)'!$U93&lt;&gt;0,'(10)'!$U93,"")</f>
        <v/>
      </c>
      <c r="V150" s="116" t="str">
        <f>IF('(11)'!$U93&lt;&gt;0,'(11)'!$U93,"")</f>
        <v/>
      </c>
      <c r="W150" s="116" t="str">
        <f>IF('(12)'!$U93&lt;&gt;0,'(12)'!$U93,"")</f>
        <v/>
      </c>
      <c r="X150" s="116" t="str">
        <f>IF('(13)'!$U93&lt;&gt;0,'(13)'!$U93,"")</f>
        <v/>
      </c>
      <c r="Y150" s="116" t="str">
        <f>IF('(14)'!$U93&lt;&gt;0,'(14)'!$U93,"")</f>
        <v/>
      </c>
      <c r="Z150" s="116" t="str">
        <f>IF('(15)'!$U93&lt;&gt;0,'(15)'!$U93,"")</f>
        <v/>
      </c>
      <c r="AA150" s="116" t="str">
        <f>IF('(16)'!$U93&lt;&gt;0,'(16)'!$U93,"")</f>
        <v/>
      </c>
      <c r="AB150" s="116" t="str">
        <f>IF('(17)'!$U93&lt;&gt;0,'(17)'!$U93,"")</f>
        <v/>
      </c>
      <c r="AC150" s="116" t="str">
        <f>IF('(18)'!$U93&lt;&gt;0,'(18)'!$U93,"")</f>
        <v/>
      </c>
      <c r="AD150" s="116" t="str">
        <f>IF('(19)'!$U93&lt;&gt;0,'(19)'!$U93,"")</f>
        <v/>
      </c>
      <c r="AE150" s="116" t="str">
        <f>IF('(20)'!$U93&lt;&gt;0,'(20)'!$U93,"")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IF('(1)'!$U94&lt;&gt;0,'(1)'!$U94,"")</f>
        <v/>
      </c>
      <c r="M151" s="116" t="str">
        <f>IF('(2)'!$U94&lt;&gt;0,'(2)'!$U94,"")</f>
        <v/>
      </c>
      <c r="N151" s="116" t="str">
        <f>IF('(3)'!$U94&lt;&gt;0,'(3)'!$U94,"")</f>
        <v/>
      </c>
      <c r="O151" s="116" t="str">
        <f>IF('(4)'!$U94&lt;&gt;0,'(4)'!$U94,"")</f>
        <v/>
      </c>
      <c r="P151" s="116" t="str">
        <f>IF('(5)'!$U94&lt;&gt;0,'(5)'!$U94,"")</f>
        <v/>
      </c>
      <c r="Q151" s="116" t="str">
        <f>IF('(6)'!$U94&lt;&gt;0,'(6)'!$U94,"")</f>
        <v/>
      </c>
      <c r="R151" s="116" t="str">
        <f>IF('(7)'!$U94&lt;&gt;0,'(7)'!$U94,"")</f>
        <v/>
      </c>
      <c r="S151" s="116" t="str">
        <f>IF('(8)'!$U94&lt;&gt;0,'(8)'!$U94,"")</f>
        <v/>
      </c>
      <c r="T151" s="116" t="str">
        <f>IF('(9)'!$U94&lt;&gt;0,'(9)'!$U94,"")</f>
        <v/>
      </c>
      <c r="U151" s="116" t="str">
        <f>IF('(10)'!$U94&lt;&gt;0,'(10)'!$U94,"")</f>
        <v/>
      </c>
      <c r="V151" s="116" t="str">
        <f>IF('(11)'!$U94&lt;&gt;0,'(11)'!$U94,"")</f>
        <v/>
      </c>
      <c r="W151" s="116" t="str">
        <f>IF('(12)'!$U94&lt;&gt;0,'(12)'!$U94,"")</f>
        <v/>
      </c>
      <c r="X151" s="116" t="str">
        <f>IF('(13)'!$U94&lt;&gt;0,'(13)'!$U94,"")</f>
        <v/>
      </c>
      <c r="Y151" s="116" t="str">
        <f>IF('(14)'!$U94&lt;&gt;0,'(14)'!$U94,"")</f>
        <v/>
      </c>
      <c r="Z151" s="116" t="str">
        <f>IF('(15)'!$U94&lt;&gt;0,'(15)'!$U94,"")</f>
        <v/>
      </c>
      <c r="AA151" s="116" t="str">
        <f>IF('(16)'!$U94&lt;&gt;0,'(16)'!$U94,"")</f>
        <v/>
      </c>
      <c r="AB151" s="116" t="str">
        <f>IF('(17)'!$U94&lt;&gt;0,'(17)'!$U94,"")</f>
        <v/>
      </c>
      <c r="AC151" s="116" t="str">
        <f>IF('(18)'!$U94&lt;&gt;0,'(18)'!$U94,"")</f>
        <v/>
      </c>
      <c r="AD151" s="116" t="str">
        <f>IF('(19)'!$U94&lt;&gt;0,'(19)'!$U94,"")</f>
        <v/>
      </c>
      <c r="AE151" s="116" t="str">
        <f>IF('(20)'!$U94&lt;&gt;0,'(20)'!$U94,"")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IF('(1)'!$U95&lt;&gt;0,'(1)'!$U95,"")</f>
        <v/>
      </c>
      <c r="M152" s="116" t="str">
        <f>IF('(2)'!$U95&lt;&gt;0,'(2)'!$U95,"")</f>
        <v/>
      </c>
      <c r="N152" s="116" t="str">
        <f>IF('(3)'!$U95&lt;&gt;0,'(3)'!$U95,"")</f>
        <v/>
      </c>
      <c r="O152" s="116" t="str">
        <f>IF('(4)'!$U95&lt;&gt;0,'(4)'!$U95,"")</f>
        <v/>
      </c>
      <c r="P152" s="116" t="str">
        <f>IF('(5)'!$U95&lt;&gt;0,'(5)'!$U95,"")</f>
        <v/>
      </c>
      <c r="Q152" s="116" t="str">
        <f>IF('(6)'!$U95&lt;&gt;0,'(6)'!$U95,"")</f>
        <v/>
      </c>
      <c r="R152" s="116" t="str">
        <f>IF('(7)'!$U95&lt;&gt;0,'(7)'!$U95,"")</f>
        <v/>
      </c>
      <c r="S152" s="116" t="str">
        <f>IF('(8)'!$U95&lt;&gt;0,'(8)'!$U95,"")</f>
        <v/>
      </c>
      <c r="T152" s="116" t="str">
        <f>IF('(9)'!$U95&lt;&gt;0,'(9)'!$U95,"")</f>
        <v/>
      </c>
      <c r="U152" s="116" t="str">
        <f>IF('(10)'!$U95&lt;&gt;0,'(10)'!$U95,"")</f>
        <v/>
      </c>
      <c r="V152" s="116" t="str">
        <f>IF('(11)'!$U95&lt;&gt;0,'(11)'!$U95,"")</f>
        <v/>
      </c>
      <c r="W152" s="116" t="str">
        <f>IF('(12)'!$U95&lt;&gt;0,'(12)'!$U95,"")</f>
        <v/>
      </c>
      <c r="X152" s="116" t="str">
        <f>IF('(13)'!$U95&lt;&gt;0,'(13)'!$U95,"")</f>
        <v/>
      </c>
      <c r="Y152" s="116" t="str">
        <f>IF('(14)'!$U95&lt;&gt;0,'(14)'!$U95,"")</f>
        <v/>
      </c>
      <c r="Z152" s="116" t="str">
        <f>IF('(15)'!$U95&lt;&gt;0,'(15)'!$U95,"")</f>
        <v/>
      </c>
      <c r="AA152" s="116" t="str">
        <f>IF('(16)'!$U95&lt;&gt;0,'(16)'!$U95,"")</f>
        <v/>
      </c>
      <c r="AB152" s="116" t="str">
        <f>IF('(17)'!$U95&lt;&gt;0,'(17)'!$U95,"")</f>
        <v/>
      </c>
      <c r="AC152" s="116" t="str">
        <f>IF('(18)'!$U95&lt;&gt;0,'(18)'!$U95,"")</f>
        <v/>
      </c>
      <c r="AD152" s="116" t="str">
        <f>IF('(19)'!$U95&lt;&gt;0,'(19)'!$U95,"")</f>
        <v/>
      </c>
      <c r="AE152" s="116" t="str">
        <f>IF('(20)'!$U95&lt;&gt;0,'(20)'!$U95,"")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IF('(1)'!$U96&lt;&gt;0,'(1)'!$U96,"")</f>
        <v/>
      </c>
      <c r="M153" s="116" t="str">
        <f>IF('(2)'!$U96&lt;&gt;0,'(2)'!$U96,"")</f>
        <v/>
      </c>
      <c r="N153" s="116" t="str">
        <f>IF('(3)'!$U96&lt;&gt;0,'(3)'!$U96,"")</f>
        <v/>
      </c>
      <c r="O153" s="116" t="str">
        <f>IF('(4)'!$U96&lt;&gt;0,'(4)'!$U96,"")</f>
        <v/>
      </c>
      <c r="P153" s="116" t="str">
        <f>IF('(5)'!$U96&lt;&gt;0,'(5)'!$U96,"")</f>
        <v/>
      </c>
      <c r="Q153" s="116" t="str">
        <f>IF('(6)'!$U96&lt;&gt;0,'(6)'!$U96,"")</f>
        <v/>
      </c>
      <c r="R153" s="116" t="str">
        <f>IF('(7)'!$U96&lt;&gt;0,'(7)'!$U96,"")</f>
        <v/>
      </c>
      <c r="S153" s="116" t="str">
        <f>IF('(8)'!$U96&lt;&gt;0,'(8)'!$U96,"")</f>
        <v/>
      </c>
      <c r="T153" s="116" t="str">
        <f>IF('(9)'!$U96&lt;&gt;0,'(9)'!$U96,"")</f>
        <v/>
      </c>
      <c r="U153" s="116" t="str">
        <f>IF('(10)'!$U96&lt;&gt;0,'(10)'!$U96,"")</f>
        <v/>
      </c>
      <c r="V153" s="116" t="str">
        <f>IF('(11)'!$U96&lt;&gt;0,'(11)'!$U96,"")</f>
        <v/>
      </c>
      <c r="W153" s="116" t="str">
        <f>IF('(12)'!$U96&lt;&gt;0,'(12)'!$U96,"")</f>
        <v/>
      </c>
      <c r="X153" s="116" t="str">
        <f>IF('(13)'!$U96&lt;&gt;0,'(13)'!$U96,"")</f>
        <v/>
      </c>
      <c r="Y153" s="116" t="str">
        <f>IF('(14)'!$U96&lt;&gt;0,'(14)'!$U96,"")</f>
        <v/>
      </c>
      <c r="Z153" s="116" t="str">
        <f>IF('(15)'!$U96&lt;&gt;0,'(15)'!$U96,"")</f>
        <v/>
      </c>
      <c r="AA153" s="116" t="str">
        <f>IF('(16)'!$U96&lt;&gt;0,'(16)'!$U96,"")</f>
        <v/>
      </c>
      <c r="AB153" s="116" t="str">
        <f>IF('(17)'!$U96&lt;&gt;0,'(17)'!$U96,"")</f>
        <v/>
      </c>
      <c r="AC153" s="116" t="str">
        <f>IF('(18)'!$U96&lt;&gt;0,'(18)'!$U96,"")</f>
        <v/>
      </c>
      <c r="AD153" s="116" t="str">
        <f>IF('(19)'!$U96&lt;&gt;0,'(19)'!$U96,"")</f>
        <v/>
      </c>
      <c r="AE153" s="116" t="str">
        <f>IF('(20)'!$U96&lt;&gt;0,'(20)'!$U96,"")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0.80555555555555547</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5</v>
      </c>
      <c r="O155" s="183">
        <f t="shared" si="22"/>
        <v>3</v>
      </c>
      <c r="P155" s="183">
        <f t="shared" si="22"/>
        <v>6</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4.833333333333333</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1</v>
      </c>
      <c r="C157" s="789" t="str">
        <f>REPT("|",AG157*14)</f>
        <v>||||||||||||||||||||||||||||||||||||||||||||||||||||||||||||||||||||||||||||||||||||</v>
      </c>
      <c r="D157" s="790"/>
      <c r="F157" s="8" t="s">
        <v>35</v>
      </c>
      <c r="G157" s="13" t="s">
        <v>306</v>
      </c>
      <c r="H157" s="11"/>
      <c r="I157" s="11"/>
      <c r="J157" s="11"/>
      <c r="K157" s="29" t="s">
        <v>35</v>
      </c>
      <c r="L157" s="116" t="str">
        <f>IF('(1)'!$U100&lt;&gt;0,'(1)'!$U100,"")</f>
        <v/>
      </c>
      <c r="M157" s="116" t="str">
        <f>IF('(2)'!$U100&lt;&gt;0,'(2)'!$U100,"")</f>
        <v/>
      </c>
      <c r="N157" s="116" t="str">
        <f>IF('(3)'!$U100&lt;&gt;0,'(3)'!$U100,"")</f>
        <v/>
      </c>
      <c r="O157" s="116" t="str">
        <f>IF('(4)'!$U100&lt;&gt;0,'(4)'!$U100,"")</f>
        <v/>
      </c>
      <c r="P157" s="116">
        <f>IF('(5)'!$U100&lt;&gt;0,'(5)'!$U100,"")</f>
        <v>6</v>
      </c>
      <c r="Q157" s="116" t="str">
        <f>IF('(6)'!$U100&lt;&gt;0,'(6)'!$U100,"")</f>
        <v/>
      </c>
      <c r="R157" s="116" t="str">
        <f>IF('(7)'!$U100&lt;&gt;0,'(7)'!$U100,"")</f>
        <v/>
      </c>
      <c r="S157" s="116" t="str">
        <f>IF('(8)'!$U100&lt;&gt;0,'(8)'!$U100,"")</f>
        <v/>
      </c>
      <c r="T157" s="116" t="str">
        <f>IF('(9)'!$U100&lt;&gt;0,'(9)'!$U100,"")</f>
        <v/>
      </c>
      <c r="U157" s="116" t="str">
        <f>IF('(10)'!$U100&lt;&gt;0,'(10)'!$U100,"")</f>
        <v/>
      </c>
      <c r="V157" s="116" t="str">
        <f>IF('(11)'!$U100&lt;&gt;0,'(11)'!$U100,"")</f>
        <v/>
      </c>
      <c r="W157" s="116" t="str">
        <f>IF('(12)'!$U100&lt;&gt;0,'(12)'!$U100,"")</f>
        <v/>
      </c>
      <c r="X157" s="116" t="str">
        <f>IF('(13)'!$U100&lt;&gt;0,'(13)'!$U100,"")</f>
        <v/>
      </c>
      <c r="Y157" s="116" t="str">
        <f>IF('(14)'!$U100&lt;&gt;0,'(14)'!$U100,"")</f>
        <v/>
      </c>
      <c r="Z157" s="116" t="str">
        <f>IF('(15)'!$U100&lt;&gt;0,'(15)'!$U100,"")</f>
        <v/>
      </c>
      <c r="AA157" s="116" t="str">
        <f>IF('(16)'!$U100&lt;&gt;0,'(16)'!$U100,"")</f>
        <v/>
      </c>
      <c r="AB157" s="116" t="str">
        <f>IF('(17)'!$U100&lt;&gt;0,'(17)'!$U100,"")</f>
        <v/>
      </c>
      <c r="AC157" s="116" t="str">
        <f>IF('(18)'!$U100&lt;&gt;0,'(18)'!$U100,"")</f>
        <v/>
      </c>
      <c r="AD157" s="116" t="str">
        <f>IF('(19)'!$U100&lt;&gt;0,'(19)'!$U100,"")</f>
        <v/>
      </c>
      <c r="AE157" s="116" t="str">
        <f>IF('(20)'!$U100&lt;&gt;0,'(20)'!$U100,"")</f>
        <v/>
      </c>
      <c r="AG157" s="1">
        <f>IF(SUM(L157:AE157)=0,"",AVERAGEIF(L157:AE157,"&gt;0"))</f>
        <v>6</v>
      </c>
      <c r="AH157" s="1"/>
    </row>
    <row r="158" spans="1:34" ht="16.5">
      <c r="A158" s="1"/>
      <c r="B158" s="26">
        <f>(AG158/60)*10</f>
        <v>0.75</v>
      </c>
      <c r="C158" s="789" t="str">
        <f>REPT("|",AG158*14)</f>
        <v>|||||||||||||||||||||||||||||||||||||||||||||||||||||||||||||||</v>
      </c>
      <c r="D158" s="790"/>
      <c r="F158" s="8" t="s">
        <v>36</v>
      </c>
      <c r="G158" s="13" t="s">
        <v>307</v>
      </c>
      <c r="H158" s="11"/>
      <c r="I158" s="11"/>
      <c r="J158" s="11"/>
      <c r="K158" s="29" t="s">
        <v>36</v>
      </c>
      <c r="L158" s="116" t="str">
        <f>IF('(1)'!$U101&lt;&gt;0,'(1)'!$U101,"")</f>
        <v/>
      </c>
      <c r="M158" s="116" t="str">
        <f>IF('(2)'!$U101&lt;&gt;0,'(2)'!$U101,"")</f>
        <v/>
      </c>
      <c r="N158" s="116" t="str">
        <f>IF('(3)'!$U101&lt;&gt;0,'(3)'!$U101,"")</f>
        <v/>
      </c>
      <c r="O158" s="116">
        <f>IF('(4)'!$U101&lt;&gt;0,'(4)'!$U101,"")</f>
        <v>3</v>
      </c>
      <c r="P158" s="116">
        <f>IF('(5)'!$U101&lt;&gt;0,'(5)'!$U101,"")</f>
        <v>6</v>
      </c>
      <c r="Q158" s="116" t="str">
        <f>IF('(6)'!$U101&lt;&gt;0,'(6)'!$U101,"")</f>
        <v/>
      </c>
      <c r="R158" s="116" t="str">
        <f>IF('(7)'!$U101&lt;&gt;0,'(7)'!$U101,"")</f>
        <v/>
      </c>
      <c r="S158" s="116" t="str">
        <f>IF('(8)'!$U101&lt;&gt;0,'(8)'!$U101,"")</f>
        <v/>
      </c>
      <c r="T158" s="116" t="str">
        <f>IF('(9)'!$U101&lt;&gt;0,'(9)'!$U101,"")</f>
        <v/>
      </c>
      <c r="U158" s="116" t="str">
        <f>IF('(10)'!$U101&lt;&gt;0,'(10)'!$U101,"")</f>
        <v/>
      </c>
      <c r="V158" s="116" t="str">
        <f>IF('(11)'!$U101&lt;&gt;0,'(11)'!$U101,"")</f>
        <v/>
      </c>
      <c r="W158" s="116" t="str">
        <f>IF('(12)'!$U101&lt;&gt;0,'(12)'!$U101,"")</f>
        <v/>
      </c>
      <c r="X158" s="116" t="str">
        <f>IF('(13)'!$U101&lt;&gt;0,'(13)'!$U101,"")</f>
        <v/>
      </c>
      <c r="Y158" s="116" t="str">
        <f>IF('(14)'!$U101&lt;&gt;0,'(14)'!$U101,"")</f>
        <v/>
      </c>
      <c r="Z158" s="116" t="str">
        <f>IF('(15)'!$U101&lt;&gt;0,'(15)'!$U101,"")</f>
        <v/>
      </c>
      <c r="AA158" s="116" t="str">
        <f>IF('(16)'!$U101&lt;&gt;0,'(16)'!$U101,"")</f>
        <v/>
      </c>
      <c r="AB158" s="116" t="str">
        <f>IF('(17)'!$U101&lt;&gt;0,'(17)'!$U101,"")</f>
        <v/>
      </c>
      <c r="AC158" s="116" t="str">
        <f>IF('(18)'!$U101&lt;&gt;0,'(18)'!$U101,"")</f>
        <v/>
      </c>
      <c r="AD158" s="116" t="str">
        <f>IF('(19)'!$U101&lt;&gt;0,'(19)'!$U101,"")</f>
        <v/>
      </c>
      <c r="AE158" s="116" t="str">
        <f>IF('(20)'!$U101&lt;&gt;0,'(20)'!$U101,"")</f>
        <v/>
      </c>
      <c r="AG158" s="1">
        <f>IF(SUM(L158:AE158)=0,"",AVERAGEIF(L158:AE158,"&gt;0"))</f>
        <v>4.5</v>
      </c>
      <c r="AH158" s="1"/>
    </row>
    <row r="159" spans="1:34" ht="16.5">
      <c r="A159" s="1"/>
      <c r="B159" s="26" t="e">
        <f>(AG159/60)*10</f>
        <v>#VALUE!</v>
      </c>
      <c r="C159" s="789" t="e">
        <f>REPT("|",AG159*14)</f>
        <v>#VALUE!</v>
      </c>
      <c r="D159" s="790"/>
      <c r="F159" s="8" t="s">
        <v>37</v>
      </c>
      <c r="G159" s="13" t="s">
        <v>308</v>
      </c>
      <c r="H159" s="11"/>
      <c r="I159" s="11"/>
      <c r="J159" s="11"/>
      <c r="K159" s="29" t="s">
        <v>37</v>
      </c>
      <c r="L159" s="116" t="str">
        <f>IF('(1)'!$U102&lt;&gt;0,'(1)'!$U102,"")</f>
        <v/>
      </c>
      <c r="M159" s="116" t="str">
        <f>IF('(2)'!$U102&lt;&gt;0,'(2)'!$U102,"")</f>
        <v/>
      </c>
      <c r="N159" s="116" t="str">
        <f>IF('(3)'!$U102&lt;&gt;0,'(3)'!$U102,"")</f>
        <v/>
      </c>
      <c r="O159" s="116" t="str">
        <f>IF('(4)'!$U102&lt;&gt;0,'(4)'!$U102,"")</f>
        <v/>
      </c>
      <c r="P159" s="116" t="str">
        <f>IF('(5)'!$U102&lt;&gt;0,'(5)'!$U102,"")</f>
        <v/>
      </c>
      <c r="Q159" s="116" t="str">
        <f>IF('(6)'!$U102&lt;&gt;0,'(6)'!$U102,"")</f>
        <v/>
      </c>
      <c r="R159" s="116" t="str">
        <f>IF('(7)'!$U102&lt;&gt;0,'(7)'!$U102,"")</f>
        <v/>
      </c>
      <c r="S159" s="116" t="str">
        <f>IF('(8)'!$U102&lt;&gt;0,'(8)'!$U102,"")</f>
        <v/>
      </c>
      <c r="T159" s="116" t="str">
        <f>IF('(9)'!$U102&lt;&gt;0,'(9)'!$U102,"")</f>
        <v/>
      </c>
      <c r="U159" s="116" t="str">
        <f>IF('(10)'!$U102&lt;&gt;0,'(10)'!$U102,"")</f>
        <v/>
      </c>
      <c r="V159" s="116" t="str">
        <f>IF('(11)'!$U102&lt;&gt;0,'(11)'!$U102,"")</f>
        <v/>
      </c>
      <c r="W159" s="116" t="str">
        <f>IF('(12)'!$U102&lt;&gt;0,'(12)'!$U102,"")</f>
        <v/>
      </c>
      <c r="X159" s="116" t="str">
        <f>IF('(13)'!$U102&lt;&gt;0,'(13)'!$U102,"")</f>
        <v/>
      </c>
      <c r="Y159" s="116" t="str">
        <f>IF('(14)'!$U102&lt;&gt;0,'(14)'!$U102,"")</f>
        <v/>
      </c>
      <c r="Z159" s="116" t="str">
        <f>IF('(15)'!$U102&lt;&gt;0,'(15)'!$U102,"")</f>
        <v/>
      </c>
      <c r="AA159" s="116" t="str">
        <f>IF('(16)'!$U102&lt;&gt;0,'(16)'!$U102,"")</f>
        <v/>
      </c>
      <c r="AB159" s="116" t="str">
        <f>IF('(17)'!$U102&lt;&gt;0,'(17)'!$U102,"")</f>
        <v/>
      </c>
      <c r="AC159" s="116" t="str">
        <f>IF('(18)'!$U102&lt;&gt;0,'(18)'!$U102,"")</f>
        <v/>
      </c>
      <c r="AD159" s="116" t="str">
        <f>IF('(19)'!$U102&lt;&gt;0,'(19)'!$U102,"")</f>
        <v/>
      </c>
      <c r="AE159" s="116" t="str">
        <f>IF('(20)'!$U102&lt;&gt;0,'(20)'!$U102,"")</f>
        <v/>
      </c>
      <c r="AG159" s="1" t="str">
        <f>IF(SUM(L159:AE159)=0,"",AVERAGEIF(L159:AE159,"&gt;0"))</f>
        <v/>
      </c>
      <c r="AH159" s="1"/>
    </row>
    <row r="160" spans="1:34" ht="16.5">
      <c r="A160" s="1"/>
      <c r="B160" s="26">
        <f>(AG160/60)*10</f>
        <v>0.66666666666666663</v>
      </c>
      <c r="C160" s="789" t="str">
        <f>REPT("|",AG160*14)</f>
        <v>||||||||||||||||||||||||||||||||||||||||||||||||||||||||</v>
      </c>
      <c r="D160" s="790"/>
      <c r="F160" s="8" t="s">
        <v>38</v>
      </c>
      <c r="G160" s="13" t="s">
        <v>309</v>
      </c>
      <c r="H160" s="11"/>
      <c r="I160" s="11"/>
      <c r="J160" s="11"/>
      <c r="K160" s="29" t="s">
        <v>38</v>
      </c>
      <c r="L160" s="116" t="str">
        <f>IF('(1)'!$U103&lt;&gt;0,'(1)'!$U103,"")</f>
        <v/>
      </c>
      <c r="M160" s="116" t="str">
        <f>IF('(2)'!$U103&lt;&gt;0,'(2)'!$U103,"")</f>
        <v/>
      </c>
      <c r="N160" s="116">
        <f>IF('(3)'!$U103&lt;&gt;0,'(3)'!$U103,"")</f>
        <v>5</v>
      </c>
      <c r="O160" s="116">
        <f>IF('(4)'!$U103&lt;&gt;0,'(4)'!$U103,"")</f>
        <v>3</v>
      </c>
      <c r="P160" s="116" t="str">
        <f>IF('(5)'!$U103&lt;&gt;0,'(5)'!$U103,"")</f>
        <v/>
      </c>
      <c r="Q160" s="116" t="str">
        <f>IF('(6)'!$U103&lt;&gt;0,'(6)'!$U103,"")</f>
        <v/>
      </c>
      <c r="R160" s="116" t="str">
        <f>IF('(7)'!$U103&lt;&gt;0,'(7)'!$U103,"")</f>
        <v/>
      </c>
      <c r="S160" s="116" t="str">
        <f>IF('(8)'!$U103&lt;&gt;0,'(8)'!$U103,"")</f>
        <v/>
      </c>
      <c r="T160" s="116" t="str">
        <f>IF('(9)'!$U103&lt;&gt;0,'(9)'!$U103,"")</f>
        <v/>
      </c>
      <c r="U160" s="116" t="str">
        <f>IF('(10)'!$U103&lt;&gt;0,'(10)'!$U103,"")</f>
        <v/>
      </c>
      <c r="V160" s="116" t="str">
        <f>IF('(11)'!$U103&lt;&gt;0,'(11)'!$U103,"")</f>
        <v/>
      </c>
      <c r="W160" s="116" t="str">
        <f>IF('(12)'!$U103&lt;&gt;0,'(12)'!$U103,"")</f>
        <v/>
      </c>
      <c r="X160" s="116" t="str">
        <f>IF('(13)'!$U103&lt;&gt;0,'(13)'!$U103,"")</f>
        <v/>
      </c>
      <c r="Y160" s="116" t="str">
        <f>IF('(14)'!$U103&lt;&gt;0,'(14)'!$U103,"")</f>
        <v/>
      </c>
      <c r="Z160" s="116" t="str">
        <f>IF('(15)'!$U103&lt;&gt;0,'(15)'!$U103,"")</f>
        <v/>
      </c>
      <c r="AA160" s="116" t="str">
        <f>IF('(16)'!$U103&lt;&gt;0,'(16)'!$U103,"")</f>
        <v/>
      </c>
      <c r="AB160" s="116" t="str">
        <f>IF('(17)'!$U103&lt;&gt;0,'(17)'!$U103,"")</f>
        <v/>
      </c>
      <c r="AC160" s="116" t="str">
        <f>IF('(18)'!$U103&lt;&gt;0,'(18)'!$U103,"")</f>
        <v/>
      </c>
      <c r="AD160" s="116" t="str">
        <f>IF('(19)'!$U103&lt;&gt;0,'(19)'!$U103,"")</f>
        <v/>
      </c>
      <c r="AE160" s="116" t="str">
        <f>IF('(20)'!$U103&lt;&gt;0,'(20)'!$U103,"")</f>
        <v/>
      </c>
      <c r="AG160" s="1">
        <f>IF(SUM(L160:AE160)=0,"",AVERAGEIF(L160:AE160,"&gt;0"))</f>
        <v>4</v>
      </c>
      <c r="AH160" s="1"/>
    </row>
    <row r="161" spans="1:34" ht="16.5">
      <c r="A161" s="1"/>
      <c r="B161" s="26" t="e">
        <f>(AG161/60)*10</f>
        <v>#VALUE!</v>
      </c>
      <c r="C161" s="789" t="e">
        <f>REPT("|",AG161*14)</f>
        <v>#VALUE!</v>
      </c>
      <c r="D161" s="790"/>
      <c r="F161" s="8" t="s">
        <v>39</v>
      </c>
      <c r="G161" s="13" t="s">
        <v>310</v>
      </c>
      <c r="H161" s="11"/>
      <c r="I161" s="11"/>
      <c r="J161" s="11"/>
      <c r="K161" s="29" t="s">
        <v>39</v>
      </c>
      <c r="L161" s="116" t="str">
        <f>IF('(1)'!$U104&lt;&gt;0,'(1)'!$U104,"")</f>
        <v/>
      </c>
      <c r="M161" s="116" t="str">
        <f>IF('(2)'!$U104&lt;&gt;0,'(2)'!$U104,"")</f>
        <v/>
      </c>
      <c r="N161" s="116" t="str">
        <f>IF('(3)'!$U104&lt;&gt;0,'(3)'!$U104,"")</f>
        <v/>
      </c>
      <c r="O161" s="116" t="str">
        <f>IF('(4)'!$U104&lt;&gt;0,'(4)'!$U104,"")</f>
        <v/>
      </c>
      <c r="P161" s="116" t="str">
        <f>IF('(5)'!$U104&lt;&gt;0,'(5)'!$U104,"")</f>
        <v/>
      </c>
      <c r="Q161" s="116" t="str">
        <f>IF('(6)'!$U104&lt;&gt;0,'(6)'!$U104,"")</f>
        <v/>
      </c>
      <c r="R161" s="116" t="str">
        <f>IF('(7)'!$U104&lt;&gt;0,'(7)'!$U104,"")</f>
        <v/>
      </c>
      <c r="S161" s="116" t="str">
        <f>IF('(8)'!$U104&lt;&gt;0,'(8)'!$U104,"")</f>
        <v/>
      </c>
      <c r="T161" s="116" t="str">
        <f>IF('(9)'!$U104&lt;&gt;0,'(9)'!$U104,"")</f>
        <v/>
      </c>
      <c r="U161" s="116" t="str">
        <f>IF('(10)'!$U104&lt;&gt;0,'(10)'!$U104,"")</f>
        <v/>
      </c>
      <c r="V161" s="116" t="str">
        <f>IF('(11)'!$U104&lt;&gt;0,'(11)'!$U104,"")</f>
        <v/>
      </c>
      <c r="W161" s="116" t="str">
        <f>IF('(12)'!$U104&lt;&gt;0,'(12)'!$U104,"")</f>
        <v/>
      </c>
      <c r="X161" s="116" t="str">
        <f>IF('(13)'!$U104&lt;&gt;0,'(13)'!$U104,"")</f>
        <v/>
      </c>
      <c r="Y161" s="116" t="str">
        <f>IF('(14)'!$U104&lt;&gt;0,'(14)'!$U104,"")</f>
        <v/>
      </c>
      <c r="Z161" s="116" t="str">
        <f>IF('(15)'!$U104&lt;&gt;0,'(15)'!$U104,"")</f>
        <v/>
      </c>
      <c r="AA161" s="116" t="str">
        <f>IF('(16)'!$U104&lt;&gt;0,'(16)'!$U104,"")</f>
        <v/>
      </c>
      <c r="AB161" s="116" t="str">
        <f>IF('(17)'!$U104&lt;&gt;0,'(17)'!$U104,"")</f>
        <v/>
      </c>
      <c r="AC161" s="116" t="str">
        <f>IF('(18)'!$U104&lt;&gt;0,'(18)'!$U104,"")</f>
        <v/>
      </c>
      <c r="AD161" s="116" t="str">
        <f>IF('(19)'!$U104&lt;&gt;0,'(19)'!$U104,"")</f>
        <v/>
      </c>
      <c r="AE161" s="116" t="str">
        <f>IF('(20)'!$U104&lt;&gt;0,'(20)'!$U104,"")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0.83333333333333326</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5</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5</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IF('(1)'!$U110&lt;&gt;0,'(1)'!$U110,"")</f>
        <v/>
      </c>
      <c r="M165" s="116" t="str">
        <f>IF('(2)'!$U110&lt;&gt;0,'(2)'!$U110,"")</f>
        <v/>
      </c>
      <c r="N165" s="116" t="str">
        <f>IF('(3)'!$U110&lt;&gt;0,'(3)'!$U110,"")</f>
        <v/>
      </c>
      <c r="O165" s="116" t="str">
        <f>IF('(4)'!$U110&lt;&gt;0,'(4)'!$U110,"")</f>
        <v/>
      </c>
      <c r="P165" s="116" t="str">
        <f>IF('(5)'!$U110&lt;&gt;0,'(5)'!$U110,"")</f>
        <v/>
      </c>
      <c r="Q165" s="116" t="str">
        <f>IF('(6)'!$U110&lt;&gt;0,'(6)'!$U110,"")</f>
        <v/>
      </c>
      <c r="R165" s="116" t="str">
        <f>IF('(7)'!$U110&lt;&gt;0,'(7)'!$U110,"")</f>
        <v/>
      </c>
      <c r="S165" s="116" t="str">
        <f>IF('(8)'!$U110&lt;&gt;0,'(8)'!$U110,"")</f>
        <v/>
      </c>
      <c r="T165" s="116" t="str">
        <f>IF('(9)'!$U110&lt;&gt;0,'(9)'!$U110,"")</f>
        <v/>
      </c>
      <c r="U165" s="116" t="str">
        <f>IF('(10)'!$U110&lt;&gt;0,'(10)'!$U110,"")</f>
        <v/>
      </c>
      <c r="V165" s="116" t="str">
        <f>IF('(11)'!$U110&lt;&gt;0,'(11)'!$U110,"")</f>
        <v/>
      </c>
      <c r="W165" s="116" t="str">
        <f>IF('(12)'!$U110&lt;&gt;0,'(12)'!$U110,"")</f>
        <v/>
      </c>
      <c r="X165" s="116" t="str">
        <f>IF('(13)'!$U110&lt;&gt;0,'(13)'!$U110,"")</f>
        <v/>
      </c>
      <c r="Y165" s="116" t="str">
        <f>IF('(14)'!$U110&lt;&gt;0,'(14)'!$U110,"")</f>
        <v/>
      </c>
      <c r="Z165" s="116" t="str">
        <f>IF('(15)'!$U110&lt;&gt;0,'(15)'!$U110,"")</f>
        <v/>
      </c>
      <c r="AA165" s="116" t="str">
        <f>IF('(16)'!$U110&lt;&gt;0,'(16)'!$U110,"")</f>
        <v/>
      </c>
      <c r="AB165" s="116" t="str">
        <f>IF('(17)'!$U110&lt;&gt;0,'(17)'!$U110,"")</f>
        <v/>
      </c>
      <c r="AC165" s="116" t="str">
        <f>IF('(18)'!$U110&lt;&gt;0,'(18)'!$U110,"")</f>
        <v/>
      </c>
      <c r="AD165" s="116" t="str">
        <f>IF('(19)'!$U110&lt;&gt;0,'(19)'!$U110,"")</f>
        <v/>
      </c>
      <c r="AE165" s="116" t="str">
        <f>IF('(20)'!$U110&lt;&gt;0,'(20)'!$U110,"")</f>
        <v/>
      </c>
      <c r="AG165" s="1" t="str">
        <f t="shared" ref="AG165:AG171" si="26">IF(SUM(L165:AE165)=0,"",AVERAGEIF(L165:AE165,"&gt;0"))</f>
        <v/>
      </c>
      <c r="AH165" s="1"/>
    </row>
    <row r="166" spans="1:34" ht="16.5">
      <c r="A166" s="1"/>
      <c r="B166" s="26">
        <f t="shared" si="24"/>
        <v>0.66666666666666663</v>
      </c>
      <c r="C166" s="789" t="str">
        <f t="shared" si="25"/>
        <v>||||||||||||||||||||||||||||||||||||||||||||||||||||||||</v>
      </c>
      <c r="D166" s="790"/>
      <c r="F166" s="8" t="s">
        <v>41</v>
      </c>
      <c r="G166" s="13" t="s">
        <v>312</v>
      </c>
      <c r="H166" s="11"/>
      <c r="I166" s="11"/>
      <c r="J166" s="11"/>
      <c r="K166" s="29" t="s">
        <v>41</v>
      </c>
      <c r="L166" s="116" t="str">
        <f>IF('(1)'!$U111&lt;&gt;0,'(1)'!$U111,"")</f>
        <v/>
      </c>
      <c r="M166" s="116" t="str">
        <f>IF('(2)'!$U111&lt;&gt;0,'(2)'!$U111,"")</f>
        <v/>
      </c>
      <c r="N166" s="116" t="str">
        <f>IF('(3)'!$U111&lt;&gt;0,'(3)'!$U111,"")</f>
        <v/>
      </c>
      <c r="O166" s="116" t="str">
        <f>IF('(4)'!$U111&lt;&gt;0,'(4)'!$U111,"")</f>
        <v/>
      </c>
      <c r="P166" s="116">
        <f>IF('(5)'!$U111&lt;&gt;0,'(5)'!$U111,"")</f>
        <v>4</v>
      </c>
      <c r="Q166" s="116" t="str">
        <f>IF('(6)'!$U111&lt;&gt;0,'(6)'!$U111,"")</f>
        <v/>
      </c>
      <c r="R166" s="116" t="str">
        <f>IF('(7)'!$U111&lt;&gt;0,'(7)'!$U111,"")</f>
        <v/>
      </c>
      <c r="S166" s="116" t="str">
        <f>IF('(8)'!$U111&lt;&gt;0,'(8)'!$U111,"")</f>
        <v/>
      </c>
      <c r="T166" s="116" t="str">
        <f>IF('(9)'!$U111&lt;&gt;0,'(9)'!$U111,"")</f>
        <v/>
      </c>
      <c r="U166" s="116" t="str">
        <f>IF('(10)'!$U111&lt;&gt;0,'(10)'!$U111,"")</f>
        <v/>
      </c>
      <c r="V166" s="116" t="str">
        <f>IF('(11)'!$U111&lt;&gt;0,'(11)'!$U111,"")</f>
        <v/>
      </c>
      <c r="W166" s="116" t="str">
        <f>IF('(12)'!$U111&lt;&gt;0,'(12)'!$U111,"")</f>
        <v/>
      </c>
      <c r="X166" s="116" t="str">
        <f>IF('(13)'!$U111&lt;&gt;0,'(13)'!$U111,"")</f>
        <v/>
      </c>
      <c r="Y166" s="116" t="str">
        <f>IF('(14)'!$U111&lt;&gt;0,'(14)'!$U111,"")</f>
        <v/>
      </c>
      <c r="Z166" s="116" t="str">
        <f>IF('(15)'!$U111&lt;&gt;0,'(15)'!$U111,"")</f>
        <v/>
      </c>
      <c r="AA166" s="116" t="str">
        <f>IF('(16)'!$U111&lt;&gt;0,'(16)'!$U111,"")</f>
        <v/>
      </c>
      <c r="AB166" s="116" t="str">
        <f>IF('(17)'!$U111&lt;&gt;0,'(17)'!$U111,"")</f>
        <v/>
      </c>
      <c r="AC166" s="116" t="str">
        <f>IF('(18)'!$U111&lt;&gt;0,'(18)'!$U111,"")</f>
        <v/>
      </c>
      <c r="AD166" s="116" t="str">
        <f>IF('(19)'!$U111&lt;&gt;0,'(19)'!$U111,"")</f>
        <v/>
      </c>
      <c r="AE166" s="116" t="str">
        <f>IF('(20)'!$U111&lt;&gt;0,'(20)'!$U111,"")</f>
        <v/>
      </c>
      <c r="AG166" s="1">
        <f t="shared" si="26"/>
        <v>4</v>
      </c>
      <c r="AH166" s="1"/>
    </row>
    <row r="167" spans="1:34" ht="16.5">
      <c r="A167" s="1"/>
      <c r="B167" s="26">
        <f t="shared" si="24"/>
        <v>1</v>
      </c>
      <c r="C167" s="789" t="str">
        <f t="shared" si="25"/>
        <v>||||||||||||||||||||||||||||||||||||||||||||||||||||||||||||||||||||||||||||||||||||</v>
      </c>
      <c r="D167" s="790"/>
      <c r="F167" s="8" t="s">
        <v>42</v>
      </c>
      <c r="G167" s="13" t="s">
        <v>313</v>
      </c>
      <c r="H167" s="11"/>
      <c r="I167" s="11"/>
      <c r="J167" s="11"/>
      <c r="K167" s="29" t="s">
        <v>42</v>
      </c>
      <c r="L167" s="116" t="str">
        <f>IF('(1)'!$U112&lt;&gt;0,'(1)'!$U112,"")</f>
        <v/>
      </c>
      <c r="M167" s="116" t="str">
        <f>IF('(2)'!$U112&lt;&gt;0,'(2)'!$U112,"")</f>
        <v/>
      </c>
      <c r="N167" s="116" t="str">
        <f>IF('(3)'!$U112&lt;&gt;0,'(3)'!$U112,"")</f>
        <v/>
      </c>
      <c r="O167" s="116" t="str">
        <f>IF('(4)'!$U112&lt;&gt;0,'(4)'!$U112,"")</f>
        <v/>
      </c>
      <c r="P167" s="116">
        <f>IF('(5)'!$U112&lt;&gt;0,'(5)'!$U112,"")</f>
        <v>6</v>
      </c>
      <c r="Q167" s="116" t="str">
        <f>IF('(6)'!$U112&lt;&gt;0,'(6)'!$U112,"")</f>
        <v/>
      </c>
      <c r="R167" s="116" t="str">
        <f>IF('(7)'!$U112&lt;&gt;0,'(7)'!$U112,"")</f>
        <v/>
      </c>
      <c r="S167" s="116" t="str">
        <f>IF('(8)'!$U112&lt;&gt;0,'(8)'!$U112,"")</f>
        <v/>
      </c>
      <c r="T167" s="116" t="str">
        <f>IF('(9)'!$U112&lt;&gt;0,'(9)'!$U112,"")</f>
        <v/>
      </c>
      <c r="U167" s="116" t="str">
        <f>IF('(10)'!$U112&lt;&gt;0,'(10)'!$U112,"")</f>
        <v/>
      </c>
      <c r="V167" s="116" t="str">
        <f>IF('(11)'!$U112&lt;&gt;0,'(11)'!$U112,"")</f>
        <v/>
      </c>
      <c r="W167" s="116" t="str">
        <f>IF('(12)'!$U112&lt;&gt;0,'(12)'!$U112,"")</f>
        <v/>
      </c>
      <c r="X167" s="116" t="str">
        <f>IF('(13)'!$U112&lt;&gt;0,'(13)'!$U112,"")</f>
        <v/>
      </c>
      <c r="Y167" s="116" t="str">
        <f>IF('(14)'!$U112&lt;&gt;0,'(14)'!$U112,"")</f>
        <v/>
      </c>
      <c r="Z167" s="116" t="str">
        <f>IF('(15)'!$U112&lt;&gt;0,'(15)'!$U112,"")</f>
        <v/>
      </c>
      <c r="AA167" s="116" t="str">
        <f>IF('(16)'!$U112&lt;&gt;0,'(16)'!$U112,"")</f>
        <v/>
      </c>
      <c r="AB167" s="116" t="str">
        <f>IF('(17)'!$U112&lt;&gt;0,'(17)'!$U112,"")</f>
        <v/>
      </c>
      <c r="AC167" s="116" t="str">
        <f>IF('(18)'!$U112&lt;&gt;0,'(18)'!$U112,"")</f>
        <v/>
      </c>
      <c r="AD167" s="116" t="str">
        <f>IF('(19)'!$U112&lt;&gt;0,'(19)'!$U112,"")</f>
        <v/>
      </c>
      <c r="AE167" s="116" t="str">
        <f>IF('(20)'!$U112&lt;&gt;0,'(20)'!$U112,"")</f>
        <v/>
      </c>
      <c r="AG167" s="1">
        <f t="shared" si="26"/>
        <v>6</v>
      </c>
      <c r="AH167" s="1"/>
    </row>
    <row r="168" spans="1:34" ht="16.5">
      <c r="A168" s="1"/>
      <c r="B168" s="26" t="e">
        <f t="shared" si="24"/>
        <v>#VALUE!</v>
      </c>
      <c r="C168" s="789" t="e">
        <f t="shared" si="25"/>
        <v>#VALUE!</v>
      </c>
      <c r="D168" s="790"/>
      <c r="F168" s="8" t="s">
        <v>43</v>
      </c>
      <c r="G168" s="13" t="s">
        <v>314</v>
      </c>
      <c r="H168" s="11"/>
      <c r="I168" s="11"/>
      <c r="J168" s="11"/>
      <c r="K168" s="29" t="s">
        <v>43</v>
      </c>
      <c r="L168" s="116" t="str">
        <f>IF('(1)'!$U113&lt;&gt;0,'(1)'!$U113,"")</f>
        <v/>
      </c>
      <c r="M168" s="116" t="str">
        <f>IF('(2)'!$U113&lt;&gt;0,'(2)'!$U113,"")</f>
        <v/>
      </c>
      <c r="N168" s="116" t="str">
        <f>IF('(3)'!$U113&lt;&gt;0,'(3)'!$U113,"")</f>
        <v/>
      </c>
      <c r="O168" s="116" t="str">
        <f>IF('(4)'!$U113&lt;&gt;0,'(4)'!$U113,"")</f>
        <v/>
      </c>
      <c r="P168" s="116" t="str">
        <f>IF('(5)'!$U113&lt;&gt;0,'(5)'!$U113,"")</f>
        <v/>
      </c>
      <c r="Q168" s="116" t="str">
        <f>IF('(6)'!$U113&lt;&gt;0,'(6)'!$U113,"")</f>
        <v/>
      </c>
      <c r="R168" s="116" t="str">
        <f>IF('(7)'!$U113&lt;&gt;0,'(7)'!$U113,"")</f>
        <v/>
      </c>
      <c r="S168" s="116" t="str">
        <f>IF('(8)'!$U113&lt;&gt;0,'(8)'!$U113,"")</f>
        <v/>
      </c>
      <c r="T168" s="116" t="str">
        <f>IF('(9)'!$U113&lt;&gt;0,'(9)'!$U113,"")</f>
        <v/>
      </c>
      <c r="U168" s="116" t="str">
        <f>IF('(10)'!$U113&lt;&gt;0,'(10)'!$U113,"")</f>
        <v/>
      </c>
      <c r="V168" s="116" t="str">
        <f>IF('(11)'!$U113&lt;&gt;0,'(11)'!$U113,"")</f>
        <v/>
      </c>
      <c r="W168" s="116" t="str">
        <f>IF('(12)'!$U113&lt;&gt;0,'(12)'!$U113,"")</f>
        <v/>
      </c>
      <c r="X168" s="116" t="str">
        <f>IF('(13)'!$U113&lt;&gt;0,'(13)'!$U113,"")</f>
        <v/>
      </c>
      <c r="Y168" s="116" t="str">
        <f>IF('(14)'!$U113&lt;&gt;0,'(14)'!$U113,"")</f>
        <v/>
      </c>
      <c r="Z168" s="116" t="str">
        <f>IF('(15)'!$U113&lt;&gt;0,'(15)'!$U113,"")</f>
        <v/>
      </c>
      <c r="AA168" s="116" t="str">
        <f>IF('(16)'!$U113&lt;&gt;0,'(16)'!$U113,"")</f>
        <v/>
      </c>
      <c r="AB168" s="116" t="str">
        <f>IF('(17)'!$U113&lt;&gt;0,'(17)'!$U113,"")</f>
        <v/>
      </c>
      <c r="AC168" s="116" t="str">
        <f>IF('(18)'!$U113&lt;&gt;0,'(18)'!$U113,"")</f>
        <v/>
      </c>
      <c r="AD168" s="116" t="str">
        <f>IF('(19)'!$U113&lt;&gt;0,'(19)'!$U113,"")</f>
        <v/>
      </c>
      <c r="AE168" s="116" t="str">
        <f>IF('(20)'!$U113&lt;&gt;0,'(20)'!$U113,"")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IF('(1)'!$U114&lt;&gt;0,'(1)'!$U114,"")</f>
        <v/>
      </c>
      <c r="M169" s="116" t="str">
        <f>IF('(2)'!$U114&lt;&gt;0,'(2)'!$U114,"")</f>
        <v/>
      </c>
      <c r="N169" s="116" t="str">
        <f>IF('(3)'!$U114&lt;&gt;0,'(3)'!$U114,"")</f>
        <v/>
      </c>
      <c r="O169" s="116" t="str">
        <f>IF('(4)'!$U114&lt;&gt;0,'(4)'!$U114,"")</f>
        <v/>
      </c>
      <c r="P169" s="116" t="str">
        <f>IF('(5)'!$U114&lt;&gt;0,'(5)'!$U114,"")</f>
        <v/>
      </c>
      <c r="Q169" s="116" t="str">
        <f>IF('(6)'!$U114&lt;&gt;0,'(6)'!$U114,"")</f>
        <v/>
      </c>
      <c r="R169" s="116" t="str">
        <f>IF('(7)'!$U114&lt;&gt;0,'(7)'!$U114,"")</f>
        <v/>
      </c>
      <c r="S169" s="116" t="str">
        <f>IF('(8)'!$U114&lt;&gt;0,'(8)'!$U114,"")</f>
        <v/>
      </c>
      <c r="T169" s="116" t="str">
        <f>IF('(9)'!$U114&lt;&gt;0,'(9)'!$U114,"")</f>
        <v/>
      </c>
      <c r="U169" s="116" t="str">
        <f>IF('(10)'!$U114&lt;&gt;0,'(10)'!$U114,"")</f>
        <v/>
      </c>
      <c r="V169" s="116" t="str">
        <f>IF('(11)'!$U114&lt;&gt;0,'(11)'!$U114,"")</f>
        <v/>
      </c>
      <c r="W169" s="116" t="str">
        <f>IF('(12)'!$U114&lt;&gt;0,'(12)'!$U114,"")</f>
        <v/>
      </c>
      <c r="X169" s="116" t="str">
        <f>IF('(13)'!$U114&lt;&gt;0,'(13)'!$U114,"")</f>
        <v/>
      </c>
      <c r="Y169" s="116" t="str">
        <f>IF('(14)'!$U114&lt;&gt;0,'(14)'!$U114,"")</f>
        <v/>
      </c>
      <c r="Z169" s="116" t="str">
        <f>IF('(15)'!$U114&lt;&gt;0,'(15)'!$U114,"")</f>
        <v/>
      </c>
      <c r="AA169" s="116" t="str">
        <f>IF('(16)'!$U114&lt;&gt;0,'(16)'!$U114,"")</f>
        <v/>
      </c>
      <c r="AB169" s="116" t="str">
        <f>IF('(17)'!$U114&lt;&gt;0,'(17)'!$U114,"")</f>
        <v/>
      </c>
      <c r="AC169" s="116" t="str">
        <f>IF('(18)'!$U114&lt;&gt;0,'(18)'!$U114,"")</f>
        <v/>
      </c>
      <c r="AD169" s="116" t="str">
        <f>IF('(19)'!$U114&lt;&gt;0,'(19)'!$U114,"")</f>
        <v/>
      </c>
      <c r="AE169" s="116" t="str">
        <f>IF('(20)'!$U114&lt;&gt;0,'(20)'!$U114,"")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IF('(1)'!$U115&lt;&gt;0,'(1)'!$U115,"")</f>
        <v/>
      </c>
      <c r="M170" s="116" t="str">
        <f>IF('(2)'!$U115&lt;&gt;0,'(2)'!$U115,"")</f>
        <v/>
      </c>
      <c r="N170" s="116" t="str">
        <f>IF('(3)'!$U115&lt;&gt;0,'(3)'!$U115,"")</f>
        <v/>
      </c>
      <c r="O170" s="116" t="str">
        <f>IF('(4)'!$U115&lt;&gt;0,'(4)'!$U115,"")</f>
        <v/>
      </c>
      <c r="P170" s="116" t="str">
        <f>IF('(5)'!$U115&lt;&gt;0,'(5)'!$U115,"")</f>
        <v/>
      </c>
      <c r="Q170" s="116" t="str">
        <f>IF('(6)'!$U115&lt;&gt;0,'(6)'!$U115,"")</f>
        <v/>
      </c>
      <c r="R170" s="116" t="str">
        <f>IF('(7)'!$U115&lt;&gt;0,'(7)'!$U115,"")</f>
        <v/>
      </c>
      <c r="S170" s="116" t="str">
        <f>IF('(8)'!$U115&lt;&gt;0,'(8)'!$U115,"")</f>
        <v/>
      </c>
      <c r="T170" s="116" t="str">
        <f>IF('(9)'!$U115&lt;&gt;0,'(9)'!$U115,"")</f>
        <v/>
      </c>
      <c r="U170" s="116" t="str">
        <f>IF('(10)'!$U115&lt;&gt;0,'(10)'!$U115,"")</f>
        <v/>
      </c>
      <c r="V170" s="116" t="str">
        <f>IF('(11)'!$U115&lt;&gt;0,'(11)'!$U115,"")</f>
        <v/>
      </c>
      <c r="W170" s="116" t="str">
        <f>IF('(12)'!$U115&lt;&gt;0,'(12)'!$U115,"")</f>
        <v/>
      </c>
      <c r="X170" s="116" t="str">
        <f>IF('(13)'!$U115&lt;&gt;0,'(13)'!$U115,"")</f>
        <v/>
      </c>
      <c r="Y170" s="116" t="str">
        <f>IF('(14)'!$U115&lt;&gt;0,'(14)'!$U115,"")</f>
        <v/>
      </c>
      <c r="Z170" s="116" t="str">
        <f>IF('(15)'!$U115&lt;&gt;0,'(15)'!$U115,"")</f>
        <v/>
      </c>
      <c r="AA170" s="116" t="str">
        <f>IF('(16)'!$U115&lt;&gt;0,'(16)'!$U115,"")</f>
        <v/>
      </c>
      <c r="AB170" s="116" t="str">
        <f>IF('(17)'!$U115&lt;&gt;0,'(17)'!$U115,"")</f>
        <v/>
      </c>
      <c r="AC170" s="116" t="str">
        <f>IF('(18)'!$U115&lt;&gt;0,'(18)'!$U115,"")</f>
        <v/>
      </c>
      <c r="AD170" s="116" t="str">
        <f>IF('(19)'!$U115&lt;&gt;0,'(19)'!$U115,"")</f>
        <v/>
      </c>
      <c r="AE170" s="116" t="str">
        <f>IF('(20)'!$U115&lt;&gt;0,'(20)'!$U115,"")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IF('(1)'!$U116&lt;&gt;0,'(1)'!$U116,"")</f>
        <v/>
      </c>
      <c r="M171" s="116" t="str">
        <f>IF('(2)'!$U116&lt;&gt;0,'(2)'!$U116,"")</f>
        <v/>
      </c>
      <c r="N171" s="116" t="str">
        <f>IF('(3)'!$U116&lt;&gt;0,'(3)'!$U116,"")</f>
        <v/>
      </c>
      <c r="O171" s="116" t="str">
        <f>IF('(4)'!$U116&lt;&gt;0,'(4)'!$U116,"")</f>
        <v/>
      </c>
      <c r="P171" s="116" t="str">
        <f>IF('(5)'!$U116&lt;&gt;0,'(5)'!$U116,"")</f>
        <v/>
      </c>
      <c r="Q171" s="116" t="str">
        <f>IF('(6)'!$U116&lt;&gt;0,'(6)'!$U116,"")</f>
        <v/>
      </c>
      <c r="R171" s="116" t="str">
        <f>IF('(7)'!$U116&lt;&gt;0,'(7)'!$U116,"")</f>
        <v/>
      </c>
      <c r="S171" s="116" t="str">
        <f>IF('(8)'!$U116&lt;&gt;0,'(8)'!$U116,"")</f>
        <v/>
      </c>
      <c r="T171" s="116" t="str">
        <f>IF('(9)'!$U116&lt;&gt;0,'(9)'!$U116,"")</f>
        <v/>
      </c>
      <c r="U171" s="116" t="str">
        <f>IF('(10)'!$U116&lt;&gt;0,'(10)'!$U116,"")</f>
        <v/>
      </c>
      <c r="V171" s="116" t="str">
        <f>IF('(11)'!$U116&lt;&gt;0,'(11)'!$U116,"")</f>
        <v/>
      </c>
      <c r="W171" s="116" t="str">
        <f>IF('(12)'!$U116&lt;&gt;0,'(12)'!$U116,"")</f>
        <v/>
      </c>
      <c r="X171" s="116" t="str">
        <f>IF('(13)'!$U116&lt;&gt;0,'(13)'!$U116,"")</f>
        <v/>
      </c>
      <c r="Y171" s="116" t="str">
        <f>IF('(14)'!$U116&lt;&gt;0,'(14)'!$U116,"")</f>
        <v/>
      </c>
      <c r="Z171" s="116" t="str">
        <f>IF('(15)'!$U116&lt;&gt;0,'(15)'!$U116,"")</f>
        <v/>
      </c>
      <c r="AA171" s="116" t="str">
        <f>IF('(16)'!$U116&lt;&gt;0,'(16)'!$U116,"")</f>
        <v/>
      </c>
      <c r="AB171" s="116" t="str">
        <f>IF('(17)'!$U116&lt;&gt;0,'(17)'!$U116,"")</f>
        <v/>
      </c>
      <c r="AC171" s="116" t="str">
        <f>IF('(18)'!$U116&lt;&gt;0,'(18)'!$U116,"")</f>
        <v/>
      </c>
      <c r="AD171" s="116" t="str">
        <f>IF('(19)'!$U116&lt;&gt;0,'(19)'!$U116,"")</f>
        <v/>
      </c>
      <c r="AE171" s="116" t="str">
        <f>IF('(20)'!$U116&lt;&gt;0,'(20)'!$U116,"")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0.70833333333333326</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4.5</v>
      </c>
      <c r="O173" s="183">
        <f t="shared" si="27"/>
        <v>4</v>
      </c>
      <c r="P173" s="183">
        <f t="shared" si="27"/>
        <v>2</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4.25</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s="116" t="str">
        <f>IF('(1)'!$U120&lt;&gt;0,'(1)'!$U120,"")</f>
        <v/>
      </c>
      <c r="M175" s="116" t="str">
        <f>IF('(2)'!$U120&lt;&gt;0,'(2)'!$U120,"")</f>
        <v/>
      </c>
      <c r="N175" s="116">
        <f>IF('(3)'!$U120&lt;&gt;0,'(3)'!$U120,"")</f>
        <v>5</v>
      </c>
      <c r="O175" s="116" t="str">
        <f>IF('(4)'!$U120&lt;&gt;0,'(4)'!$U120,"")</f>
        <v/>
      </c>
      <c r="P175" s="116" t="str">
        <f>IF('(5)'!$U120&lt;&gt;0,'(5)'!$U120,"")</f>
        <v/>
      </c>
      <c r="Q175" s="116" t="str">
        <f>IF('(6)'!$U120&lt;&gt;0,'(6)'!$U120,"")</f>
        <v/>
      </c>
      <c r="R175" s="116" t="str">
        <f>IF('(7)'!$U120&lt;&gt;0,'(7)'!$U120,"")</f>
        <v/>
      </c>
      <c r="S175" s="116" t="str">
        <f>IF('(8)'!$U120&lt;&gt;0,'(8)'!$U120,"")</f>
        <v/>
      </c>
      <c r="T175" s="116" t="str">
        <f>IF('(9)'!$U120&lt;&gt;0,'(9)'!$U120,"")</f>
        <v/>
      </c>
      <c r="U175" s="116" t="str">
        <f>IF('(10)'!$U120&lt;&gt;0,'(10)'!$U120,"")</f>
        <v/>
      </c>
      <c r="V175" s="116" t="str">
        <f>IF('(11)'!$U120&lt;&gt;0,'(11)'!$U120,"")</f>
        <v/>
      </c>
      <c r="W175" s="116" t="str">
        <f>IF('(12)'!$U120&lt;&gt;0,'(12)'!$U120,"")</f>
        <v/>
      </c>
      <c r="X175" s="116" t="str">
        <f>IF('(13)'!$U120&lt;&gt;0,'(13)'!$U120,"")</f>
        <v/>
      </c>
      <c r="Y175" s="116" t="str">
        <f>IF('(14)'!$U120&lt;&gt;0,'(14)'!$U120,"")</f>
        <v/>
      </c>
      <c r="Z175" s="116" t="str">
        <f>IF('(15)'!$U120&lt;&gt;0,'(15)'!$U120,"")</f>
        <v/>
      </c>
      <c r="AA175" s="116" t="str">
        <f>IF('(16)'!$U120&lt;&gt;0,'(16)'!$U120,"")</f>
        <v/>
      </c>
      <c r="AB175" s="116" t="str">
        <f>IF('(17)'!$U120&lt;&gt;0,'(17)'!$U120,"")</f>
        <v/>
      </c>
      <c r="AC175" s="116" t="str">
        <f>IF('(18)'!$U120&lt;&gt;0,'(18)'!$U120,"")</f>
        <v/>
      </c>
      <c r="AD175" s="116" t="str">
        <f>IF('(19)'!$U120&lt;&gt;0,'(19)'!$U120,"")</f>
        <v/>
      </c>
      <c r="AE175" s="116" t="str">
        <f>IF('(20)'!$U120&lt;&gt;0,'(20)'!$U120,"")</f>
        <v/>
      </c>
      <c r="AF175" s="11"/>
      <c r="AG175" s="1">
        <f t="shared" ref="AG175:AG181" si="30">IF(SUM(L175:AE175)=0,"",AVERAGEIF(L175:AE175,"&gt;0"))</f>
        <v>5</v>
      </c>
      <c r="AH175" s="1"/>
    </row>
    <row r="176" spans="1:34" ht="16.5">
      <c r="A176" s="1"/>
      <c r="B176" s="26">
        <f t="shared" si="28"/>
        <v>0.75</v>
      </c>
      <c r="C176" s="789" t="str">
        <f t="shared" si="29"/>
        <v>|||||||||||||||||||||||||||||||||||||||||||||||||||||||||||||||</v>
      </c>
      <c r="D176" s="790"/>
      <c r="F176" s="8" t="s">
        <v>48</v>
      </c>
      <c r="G176" s="13" t="s">
        <v>319</v>
      </c>
      <c r="H176" s="11"/>
      <c r="I176" s="11"/>
      <c r="J176" s="11"/>
      <c r="K176" s="29" t="s">
        <v>48</v>
      </c>
      <c r="L176" s="116" t="str">
        <f>IF('(1)'!$U121&lt;&gt;0,'(1)'!$U121,"")</f>
        <v/>
      </c>
      <c r="M176" s="116" t="str">
        <f>IF('(2)'!$U121&lt;&gt;0,'(2)'!$U121,"")</f>
        <v/>
      </c>
      <c r="N176" s="116">
        <f>IF('(3)'!$U121&lt;&gt;0,'(3)'!$U121,"")</f>
        <v>5</v>
      </c>
      <c r="O176" s="116">
        <f>IF('(4)'!$U121&lt;&gt;0,'(4)'!$U121,"")</f>
        <v>4</v>
      </c>
      <c r="P176" s="116" t="str">
        <f>IF('(5)'!$U121&lt;&gt;0,'(5)'!$U121,"")</f>
        <v/>
      </c>
      <c r="Q176" s="116" t="str">
        <f>IF('(6)'!$U121&lt;&gt;0,'(6)'!$U121,"")</f>
        <v/>
      </c>
      <c r="R176" s="116" t="str">
        <f>IF('(7)'!$U121&lt;&gt;0,'(7)'!$U121,"")</f>
        <v/>
      </c>
      <c r="S176" s="116" t="str">
        <f>IF('(8)'!$U121&lt;&gt;0,'(8)'!$U121,"")</f>
        <v/>
      </c>
      <c r="T176" s="116" t="str">
        <f>IF('(9)'!$U121&lt;&gt;0,'(9)'!$U121,"")</f>
        <v/>
      </c>
      <c r="U176" s="116" t="str">
        <f>IF('(10)'!$U121&lt;&gt;0,'(10)'!$U121,"")</f>
        <v/>
      </c>
      <c r="V176" s="116" t="str">
        <f>IF('(11)'!$U121&lt;&gt;0,'(11)'!$U121,"")</f>
        <v/>
      </c>
      <c r="W176" s="116" t="str">
        <f>IF('(12)'!$U121&lt;&gt;0,'(12)'!$U121,"")</f>
        <v/>
      </c>
      <c r="X176" s="116" t="str">
        <f>IF('(13)'!$U121&lt;&gt;0,'(13)'!$U121,"")</f>
        <v/>
      </c>
      <c r="Y176" s="116" t="str">
        <f>IF('(14)'!$U121&lt;&gt;0,'(14)'!$U121,"")</f>
        <v/>
      </c>
      <c r="Z176" s="116" t="str">
        <f>IF('(15)'!$U121&lt;&gt;0,'(15)'!$U121,"")</f>
        <v/>
      </c>
      <c r="AA176" s="116" t="str">
        <f>IF('(16)'!$U121&lt;&gt;0,'(16)'!$U121,"")</f>
        <v/>
      </c>
      <c r="AB176" s="116" t="str">
        <f>IF('(17)'!$U121&lt;&gt;0,'(17)'!$U121,"")</f>
        <v/>
      </c>
      <c r="AC176" s="116" t="str">
        <f>IF('(18)'!$U121&lt;&gt;0,'(18)'!$U121,"")</f>
        <v/>
      </c>
      <c r="AD176" s="116" t="str">
        <f>IF('(19)'!$U121&lt;&gt;0,'(19)'!$U121,"")</f>
        <v/>
      </c>
      <c r="AE176" s="116" t="str">
        <f>IF('(20)'!$U121&lt;&gt;0,'(20)'!$U121,"")</f>
        <v/>
      </c>
      <c r="AF176" s="11"/>
      <c r="AG176" s="1">
        <f t="shared" si="30"/>
        <v>4.5</v>
      </c>
      <c r="AH176" s="1"/>
    </row>
    <row r="177" spans="1:34" ht="16.5">
      <c r="A177" s="1"/>
      <c r="B177" s="26">
        <f t="shared" si="28"/>
        <v>0.5</v>
      </c>
      <c r="C177" s="789" t="str">
        <f t="shared" si="29"/>
        <v>||||||||||||||||||||||||||||||||||||||||||</v>
      </c>
      <c r="D177" s="790"/>
      <c r="F177" s="8" t="s">
        <v>49</v>
      </c>
      <c r="G177" s="13" t="s">
        <v>320</v>
      </c>
      <c r="H177" s="11"/>
      <c r="I177" s="11"/>
      <c r="J177" s="11"/>
      <c r="K177" s="29" t="s">
        <v>49</v>
      </c>
      <c r="L177" s="116" t="str">
        <f>IF('(1)'!$U122&lt;&gt;0,'(1)'!$U122,"")</f>
        <v/>
      </c>
      <c r="M177" s="116" t="str">
        <f>IF('(2)'!$U122&lt;&gt;0,'(2)'!$U122,"")</f>
        <v/>
      </c>
      <c r="N177" s="116">
        <f>IF('(3)'!$U122&lt;&gt;0,'(3)'!$U122,"")</f>
        <v>4</v>
      </c>
      <c r="O177" s="116">
        <f>IF('(4)'!$U122&lt;&gt;0,'(4)'!$U122,"")</f>
        <v>3</v>
      </c>
      <c r="P177" s="116">
        <f>IF('(5)'!$U122&lt;&gt;0,'(5)'!$U122,"")</f>
        <v>2</v>
      </c>
      <c r="Q177" s="116" t="str">
        <f>IF('(6)'!$U122&lt;&gt;0,'(6)'!$U122,"")</f>
        <v/>
      </c>
      <c r="R177" s="116" t="str">
        <f>IF('(7)'!$U122&lt;&gt;0,'(7)'!$U122,"")</f>
        <v/>
      </c>
      <c r="S177" s="116" t="str">
        <f>IF('(8)'!$U122&lt;&gt;0,'(8)'!$U122,"")</f>
        <v/>
      </c>
      <c r="T177" s="116" t="str">
        <f>IF('(9)'!$U122&lt;&gt;0,'(9)'!$U122,"")</f>
        <v/>
      </c>
      <c r="U177" s="116" t="str">
        <f>IF('(10)'!$U122&lt;&gt;0,'(10)'!$U122,"")</f>
        <v/>
      </c>
      <c r="V177" s="116" t="str">
        <f>IF('(11)'!$U122&lt;&gt;0,'(11)'!$U122,"")</f>
        <v/>
      </c>
      <c r="W177" s="116" t="str">
        <f>IF('(12)'!$U122&lt;&gt;0,'(12)'!$U122,"")</f>
        <v/>
      </c>
      <c r="X177" s="116" t="str">
        <f>IF('(13)'!$U122&lt;&gt;0,'(13)'!$U122,"")</f>
        <v/>
      </c>
      <c r="Y177" s="116" t="str">
        <f>IF('(14)'!$U122&lt;&gt;0,'(14)'!$U122,"")</f>
        <v/>
      </c>
      <c r="Z177" s="116" t="str">
        <f>IF('(15)'!$U122&lt;&gt;0,'(15)'!$U122,"")</f>
        <v/>
      </c>
      <c r="AA177" s="116" t="str">
        <f>IF('(16)'!$U122&lt;&gt;0,'(16)'!$U122,"")</f>
        <v/>
      </c>
      <c r="AB177" s="116" t="str">
        <f>IF('(17)'!$U122&lt;&gt;0,'(17)'!$U122,"")</f>
        <v/>
      </c>
      <c r="AC177" s="116" t="str">
        <f>IF('(18)'!$U122&lt;&gt;0,'(18)'!$U122,"")</f>
        <v/>
      </c>
      <c r="AD177" s="116" t="str">
        <f>IF('(19)'!$U122&lt;&gt;0,'(19)'!$U122,"")</f>
        <v/>
      </c>
      <c r="AE177" s="116" t="str">
        <f>IF('(20)'!$U122&lt;&gt;0,'(20)'!$U122,"")</f>
        <v/>
      </c>
      <c r="AF177" s="11"/>
      <c r="AG177" s="1">
        <f t="shared" si="30"/>
        <v>3</v>
      </c>
      <c r="AH177" s="1"/>
    </row>
    <row r="178" spans="1:34" ht="16.5">
      <c r="A178" s="1"/>
      <c r="B178" s="26">
        <f t="shared" si="28"/>
        <v>0.5</v>
      </c>
      <c r="C178" s="789" t="str">
        <f t="shared" si="29"/>
        <v>||||||||||||||||||||||||||||||||||||||||||</v>
      </c>
      <c r="D178" s="790"/>
      <c r="F178" s="8" t="s">
        <v>50</v>
      </c>
      <c r="G178" s="13" t="s">
        <v>321</v>
      </c>
      <c r="H178" s="11"/>
      <c r="I178" s="11"/>
      <c r="J178" s="11"/>
      <c r="K178" s="29" t="s">
        <v>50</v>
      </c>
      <c r="L178" s="116" t="str">
        <f>IF('(1)'!$U123&lt;&gt;0,'(1)'!$U123,"")</f>
        <v/>
      </c>
      <c r="M178" s="116" t="str">
        <f>IF('(2)'!$U123&lt;&gt;0,'(2)'!$U123,"")</f>
        <v/>
      </c>
      <c r="N178" s="116">
        <f>IF('(3)'!$U123&lt;&gt;0,'(3)'!$U123,"")</f>
        <v>3</v>
      </c>
      <c r="O178" s="116">
        <f>IF('(4)'!$U123&lt;&gt;0,'(4)'!$U123,"")</f>
        <v>3</v>
      </c>
      <c r="P178" s="116" t="str">
        <f>IF('(5)'!$U123&lt;&gt;0,'(5)'!$U123,"")</f>
        <v/>
      </c>
      <c r="Q178" s="116" t="str">
        <f>IF('(6)'!$U123&lt;&gt;0,'(6)'!$U123,"")</f>
        <v/>
      </c>
      <c r="R178" s="116" t="str">
        <f>IF('(7)'!$U123&lt;&gt;0,'(7)'!$U123,"")</f>
        <v/>
      </c>
      <c r="S178" s="116" t="str">
        <f>IF('(8)'!$U123&lt;&gt;0,'(8)'!$U123,"")</f>
        <v/>
      </c>
      <c r="T178" s="116" t="str">
        <f>IF('(9)'!$U123&lt;&gt;0,'(9)'!$U123,"")</f>
        <v/>
      </c>
      <c r="U178" s="116" t="str">
        <f>IF('(10)'!$U123&lt;&gt;0,'(10)'!$U123,"")</f>
        <v/>
      </c>
      <c r="V178" s="116" t="str">
        <f>IF('(11)'!$U123&lt;&gt;0,'(11)'!$U123,"")</f>
        <v/>
      </c>
      <c r="W178" s="116" t="str">
        <f>IF('(12)'!$U123&lt;&gt;0,'(12)'!$U123,"")</f>
        <v/>
      </c>
      <c r="X178" s="116" t="str">
        <f>IF('(13)'!$U123&lt;&gt;0,'(13)'!$U123,"")</f>
        <v/>
      </c>
      <c r="Y178" s="116" t="str">
        <f>IF('(14)'!$U123&lt;&gt;0,'(14)'!$U123,"")</f>
        <v/>
      </c>
      <c r="Z178" s="116" t="str">
        <f>IF('(15)'!$U123&lt;&gt;0,'(15)'!$U123,"")</f>
        <v/>
      </c>
      <c r="AA178" s="116" t="str">
        <f>IF('(16)'!$U123&lt;&gt;0,'(16)'!$U123,"")</f>
        <v/>
      </c>
      <c r="AB178" s="116" t="str">
        <f>IF('(17)'!$U123&lt;&gt;0,'(17)'!$U123,"")</f>
        <v/>
      </c>
      <c r="AC178" s="116" t="str">
        <f>IF('(18)'!$U123&lt;&gt;0,'(18)'!$U123,"")</f>
        <v/>
      </c>
      <c r="AD178" s="116" t="str">
        <f>IF('(19)'!$U123&lt;&gt;0,'(19)'!$U123,"")</f>
        <v/>
      </c>
      <c r="AE178" s="116" t="str">
        <f>IF('(20)'!$U123&lt;&gt;0,'(20)'!$U123,"")</f>
        <v/>
      </c>
      <c r="AF178" s="11"/>
      <c r="AG178" s="1">
        <f t="shared" si="30"/>
        <v>3</v>
      </c>
      <c r="AH178" s="1"/>
    </row>
    <row r="179" spans="1:34" ht="16.5">
      <c r="A179" s="1"/>
      <c r="B179" s="26">
        <f t="shared" si="28"/>
        <v>0.66666666666666663</v>
      </c>
      <c r="C179" s="789" t="str">
        <f t="shared" si="29"/>
        <v>||||||||||||||||||||||||||||||||||||||||||||||||||||||||</v>
      </c>
      <c r="D179" s="790"/>
      <c r="F179" s="8" t="s">
        <v>51</v>
      </c>
      <c r="G179" s="13" t="s">
        <v>322</v>
      </c>
      <c r="H179" s="11"/>
      <c r="I179" s="11"/>
      <c r="J179" s="11"/>
      <c r="K179" s="29" t="s">
        <v>51</v>
      </c>
      <c r="L179" s="116" t="str">
        <f>IF('(1)'!$U124&lt;&gt;0,'(1)'!$U124,"")</f>
        <v/>
      </c>
      <c r="M179" s="116" t="str">
        <f>IF('(2)'!$U124&lt;&gt;0,'(2)'!$U124,"")</f>
        <v/>
      </c>
      <c r="N179" s="116">
        <f>IF('(3)'!$U124&lt;&gt;0,'(3)'!$U124,"")</f>
        <v>4</v>
      </c>
      <c r="O179" s="116">
        <f>IF('(4)'!$U124&lt;&gt;0,'(4)'!$U124,"")</f>
        <v>4</v>
      </c>
      <c r="P179" s="116" t="str">
        <f>IF('(5)'!$U124&lt;&gt;0,'(5)'!$U124,"")</f>
        <v/>
      </c>
      <c r="Q179" s="116" t="str">
        <f>IF('(6)'!$U124&lt;&gt;0,'(6)'!$U124,"")</f>
        <v/>
      </c>
      <c r="R179" s="116" t="str">
        <f>IF('(7)'!$U124&lt;&gt;0,'(7)'!$U124,"")</f>
        <v/>
      </c>
      <c r="S179" s="116" t="str">
        <f>IF('(8)'!$U124&lt;&gt;0,'(8)'!$U124,"")</f>
        <v/>
      </c>
      <c r="T179" s="116" t="str">
        <f>IF('(9)'!$U124&lt;&gt;0,'(9)'!$U124,"")</f>
        <v/>
      </c>
      <c r="U179" s="116" t="str">
        <f>IF('(10)'!$U124&lt;&gt;0,'(10)'!$U124,"")</f>
        <v/>
      </c>
      <c r="V179" s="116" t="str">
        <f>IF('(11)'!$U124&lt;&gt;0,'(11)'!$U124,"")</f>
        <v/>
      </c>
      <c r="W179" s="116" t="str">
        <f>IF('(12)'!$U124&lt;&gt;0,'(12)'!$U124,"")</f>
        <v/>
      </c>
      <c r="X179" s="116" t="str">
        <f>IF('(13)'!$U124&lt;&gt;0,'(13)'!$U124,"")</f>
        <v/>
      </c>
      <c r="Y179" s="116" t="str">
        <f>IF('(14)'!$U124&lt;&gt;0,'(14)'!$U124,"")</f>
        <v/>
      </c>
      <c r="Z179" s="116" t="str">
        <f>IF('(15)'!$U124&lt;&gt;0,'(15)'!$U124,"")</f>
        <v/>
      </c>
      <c r="AA179" s="116" t="str">
        <f>IF('(16)'!$U124&lt;&gt;0,'(16)'!$U124,"")</f>
        <v/>
      </c>
      <c r="AB179" s="116" t="str">
        <f>IF('(17)'!$U124&lt;&gt;0,'(17)'!$U124,"")</f>
        <v/>
      </c>
      <c r="AC179" s="116" t="str">
        <f>IF('(18)'!$U124&lt;&gt;0,'(18)'!$U124,"")</f>
        <v/>
      </c>
      <c r="AD179" s="116" t="str">
        <f>IF('(19)'!$U124&lt;&gt;0,'(19)'!$U124,"")</f>
        <v/>
      </c>
      <c r="AE179" s="116" t="str">
        <f>IF('(20)'!$U124&lt;&gt;0,'(20)'!$U124,"")</f>
        <v/>
      </c>
      <c r="AF179" s="11"/>
      <c r="AG179" s="1">
        <f t="shared" si="30"/>
        <v>4</v>
      </c>
      <c r="AH179" s="1"/>
    </row>
    <row r="180" spans="1:34" ht="16.5">
      <c r="A180" s="1"/>
      <c r="B180" s="26">
        <f t="shared" si="28"/>
        <v>1</v>
      </c>
      <c r="C180" s="789" t="str">
        <f t="shared" si="29"/>
        <v>||||||||||||||||||||||||||||||||||||||||||||||||||||||||||||||||||||||||||||||||||||</v>
      </c>
      <c r="D180" s="790"/>
      <c r="F180" s="8" t="s">
        <v>52</v>
      </c>
      <c r="G180" s="13" t="s">
        <v>317</v>
      </c>
      <c r="H180" s="11"/>
      <c r="I180" s="11"/>
      <c r="J180" s="11"/>
      <c r="K180" s="29" t="s">
        <v>52</v>
      </c>
      <c r="L180" s="116" t="str">
        <f>IF('(1)'!$U125&lt;&gt;0,'(1)'!$U125,"")</f>
        <v/>
      </c>
      <c r="M180" s="116" t="str">
        <f>IF('(2)'!$U125&lt;&gt;0,'(2)'!$U125,"")</f>
        <v/>
      </c>
      <c r="N180" s="116">
        <f>IF('(3)'!$U125&lt;&gt;0,'(3)'!$U125,"")</f>
        <v>6</v>
      </c>
      <c r="O180" s="116">
        <f>IF('(4)'!$U125&lt;&gt;0,'(4)'!$U125,"")</f>
        <v>6</v>
      </c>
      <c r="P180" s="116" t="str">
        <f>IF('(5)'!$U125&lt;&gt;0,'(5)'!$U125,"")</f>
        <v/>
      </c>
      <c r="Q180" s="116" t="str">
        <f>IF('(6)'!$U125&lt;&gt;0,'(6)'!$U125,"")</f>
        <v/>
      </c>
      <c r="R180" s="116" t="str">
        <f>IF('(7)'!$U125&lt;&gt;0,'(7)'!$U125,"")</f>
        <v/>
      </c>
      <c r="S180" s="116" t="str">
        <f>IF('(8)'!$U125&lt;&gt;0,'(8)'!$U125,"")</f>
        <v/>
      </c>
      <c r="T180" s="116" t="str">
        <f>IF('(9)'!$U125&lt;&gt;0,'(9)'!$U125,"")</f>
        <v/>
      </c>
      <c r="U180" s="116" t="str">
        <f>IF('(10)'!$U125&lt;&gt;0,'(10)'!$U125,"")</f>
        <v/>
      </c>
      <c r="V180" s="116" t="str">
        <f>IF('(11)'!$U125&lt;&gt;0,'(11)'!$U125,"")</f>
        <v/>
      </c>
      <c r="W180" s="116" t="str">
        <f>IF('(12)'!$U125&lt;&gt;0,'(12)'!$U125,"")</f>
        <v/>
      </c>
      <c r="X180" s="116" t="str">
        <f>IF('(13)'!$U125&lt;&gt;0,'(13)'!$U125,"")</f>
        <v/>
      </c>
      <c r="Y180" s="116" t="str">
        <f>IF('(14)'!$U125&lt;&gt;0,'(14)'!$U125,"")</f>
        <v/>
      </c>
      <c r="Z180" s="116" t="str">
        <f>IF('(15)'!$U125&lt;&gt;0,'(15)'!$U125,"")</f>
        <v/>
      </c>
      <c r="AA180" s="116" t="str">
        <f>IF('(16)'!$U125&lt;&gt;0,'(16)'!$U125,"")</f>
        <v/>
      </c>
      <c r="AB180" s="116" t="str">
        <f>IF('(17)'!$U125&lt;&gt;0,'(17)'!$U125,"")</f>
        <v/>
      </c>
      <c r="AC180" s="116" t="str">
        <f>IF('(18)'!$U125&lt;&gt;0,'(18)'!$U125,"")</f>
        <v/>
      </c>
      <c r="AD180" s="116" t="str">
        <f>IF('(19)'!$U125&lt;&gt;0,'(19)'!$U125,"")</f>
        <v/>
      </c>
      <c r="AE180" s="116" t="str">
        <f>IF('(20)'!$U125&lt;&gt;0,'(20)'!$U125,"")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s="116" t="str">
        <f>IF('(1)'!$U126&lt;&gt;0,'(1)'!$U126,"")</f>
        <v/>
      </c>
      <c r="M181" s="116" t="str">
        <f>IF('(2)'!$U126&lt;&gt;0,'(2)'!$U126,"")</f>
        <v/>
      </c>
      <c r="N181" s="116" t="str">
        <f>IF('(3)'!$U126&lt;&gt;0,'(3)'!$U126,"")</f>
        <v/>
      </c>
      <c r="O181" s="116" t="str">
        <f>IF('(4)'!$U126&lt;&gt;0,'(4)'!$U126,"")</f>
        <v/>
      </c>
      <c r="P181" s="116" t="str">
        <f>IF('(5)'!$U126&lt;&gt;0,'(5)'!$U126,"")</f>
        <v/>
      </c>
      <c r="Q181" s="116" t="str">
        <f>IF('(6)'!$U126&lt;&gt;0,'(6)'!$U126,"")</f>
        <v/>
      </c>
      <c r="R181" s="116" t="str">
        <f>IF('(7)'!$U126&lt;&gt;0,'(7)'!$U126,"")</f>
        <v/>
      </c>
      <c r="S181" s="116" t="str">
        <f>IF('(8)'!$U126&lt;&gt;0,'(8)'!$U126,"")</f>
        <v/>
      </c>
      <c r="T181" s="116" t="str">
        <f>IF('(9)'!$U126&lt;&gt;0,'(9)'!$U126,"")</f>
        <v/>
      </c>
      <c r="U181" s="116" t="str">
        <f>IF('(10)'!$U126&lt;&gt;0,'(10)'!$U126,"")</f>
        <v/>
      </c>
      <c r="V181" s="116" t="str">
        <f>IF('(11)'!$U126&lt;&gt;0,'(11)'!$U126,"")</f>
        <v/>
      </c>
      <c r="W181" s="116" t="str">
        <f>IF('(12)'!$U126&lt;&gt;0,'(12)'!$U126,"")</f>
        <v/>
      </c>
      <c r="X181" s="116" t="str">
        <f>IF('(13)'!$U126&lt;&gt;0,'(13)'!$U126,"")</f>
        <v/>
      </c>
      <c r="Y181" s="116" t="str">
        <f>IF('(14)'!$U126&lt;&gt;0,'(14)'!$U126,"")</f>
        <v/>
      </c>
      <c r="Z181" s="116" t="str">
        <f>IF('(15)'!$U126&lt;&gt;0,'(15)'!$U126,"")</f>
        <v/>
      </c>
      <c r="AA181" s="116" t="str">
        <f>IF('(16)'!$U126&lt;&gt;0,'(16)'!$U126,"")</f>
        <v/>
      </c>
      <c r="AB181" s="116" t="str">
        <f>IF('(17)'!$U126&lt;&gt;0,'(17)'!$U126,"")</f>
        <v/>
      </c>
      <c r="AC181" s="116" t="str">
        <f>IF('(18)'!$U126&lt;&gt;0,'(18)'!$U126,"")</f>
        <v/>
      </c>
      <c r="AD181" s="116" t="str">
        <f>IF('(19)'!$U126&lt;&gt;0,'(19)'!$U126,"")</f>
        <v/>
      </c>
      <c r="AE181" s="116" t="str">
        <f>IF('(20)'!$U126&lt;&gt;0,'(20)'!$U126,"")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57" t="s">
        <v>163</v>
      </c>
      <c r="B183" s="58" t="s">
        <v>167</v>
      </c>
      <c r="C183" s="55"/>
      <c r="D183" s="55"/>
      <c r="E183" s="55"/>
      <c r="F183" s="55"/>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0.77083333333333337</v>
      </c>
      <c r="B185" s="756" t="str">
        <f>REPT("|",AG185*14)</f>
        <v>||||||||||||||||||||||||||||||||||||||||||||||||||||||||||||||||</v>
      </c>
      <c r="C185" s="784"/>
      <c r="D185" s="9" t="s">
        <v>168</v>
      </c>
      <c r="F185" s="1" t="s">
        <v>185</v>
      </c>
      <c r="K185" s="29"/>
      <c r="L185" s="183">
        <f>IF(SUM(L187:L194)&gt;0,AVERAGEIF(L187:L194, "&lt;&gt;0"),NA())</f>
        <v>4.333333333333333</v>
      </c>
      <c r="M185" s="183">
        <f t="shared" ref="M185:AE185" si="31">IF(SUM(M187:M194)&gt;0,AVERAGEIF(M187:M194, "&lt;&gt;0"),NA())</f>
        <v>5</v>
      </c>
      <c r="N185" s="183" t="e">
        <f t="shared" si="31"/>
        <v>#N/A</v>
      </c>
      <c r="O185" s="183" t="e">
        <f t="shared" si="31"/>
        <v>#N/A</v>
      </c>
      <c r="P185" s="183">
        <f t="shared" si="31"/>
        <v>4.5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4.625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0.75</v>
      </c>
      <c r="C187" s="789" t="str">
        <f t="shared" ref="C187:C194" si="33">REPT("|",AG187*14)</f>
        <v>|||||||||||||||||||||||||||||||||||||||||||||||||||||||||||||||</v>
      </c>
      <c r="D187" s="790"/>
      <c r="F187" s="8" t="s">
        <v>169</v>
      </c>
      <c r="G187" s="13" t="s">
        <v>324</v>
      </c>
      <c r="H187" s="11"/>
      <c r="I187" s="11"/>
      <c r="J187" s="11"/>
      <c r="K187" s="29" t="s">
        <v>54</v>
      </c>
      <c r="L187" s="116">
        <f>IF('(1)'!$U132&lt;&gt;0,'(1)'!$U132,"")</f>
        <v>4</v>
      </c>
      <c r="M187" s="116" t="str">
        <f>IF('(2)'!$U132&lt;&gt;0,'(2)'!$U132,"")</f>
        <v/>
      </c>
      <c r="N187" s="116" t="str">
        <f>IF('(3)'!$U132&lt;&gt;0,'(3)'!$U132,"")</f>
        <v/>
      </c>
      <c r="O187" s="116" t="str">
        <f>IF('(4)'!$U132&lt;&gt;0,'(4)'!$U132,"")</f>
        <v/>
      </c>
      <c r="P187" s="116">
        <f>IF('(5)'!$U132&lt;&gt;0,'(5)'!$U132,"")</f>
        <v>5</v>
      </c>
      <c r="Q187" s="116" t="str">
        <f>IF('(6)'!$U132&lt;&gt;0,'(6)'!$U132,"")</f>
        <v/>
      </c>
      <c r="R187" s="116" t="str">
        <f>IF('(7)'!$U132&lt;&gt;0,'(7)'!$U132,"")</f>
        <v/>
      </c>
      <c r="S187" s="116" t="str">
        <f>IF('(8)'!$U132&lt;&gt;0,'(8)'!$U132,"")</f>
        <v/>
      </c>
      <c r="T187" s="116" t="str">
        <f>IF('(9)'!$U132&lt;&gt;0,'(9)'!$U132,"")</f>
        <v/>
      </c>
      <c r="U187" s="116" t="str">
        <f>IF('(10)'!$U132&lt;&gt;0,'(10)'!$U132,"")</f>
        <v/>
      </c>
      <c r="V187" s="116" t="str">
        <f>IF('(11)'!$U132&lt;&gt;0,'(11)'!$U132,"")</f>
        <v/>
      </c>
      <c r="W187" s="116" t="str">
        <f>IF('(12)'!$U132&lt;&gt;0,'(12)'!$U132,"")</f>
        <v/>
      </c>
      <c r="X187" s="116" t="str">
        <f>IF('(13)'!$U132&lt;&gt;0,'(13)'!$U132,"")</f>
        <v/>
      </c>
      <c r="Y187" s="116" t="str">
        <f>IF('(14)'!$U132&lt;&gt;0,'(14)'!$U132,"")</f>
        <v/>
      </c>
      <c r="Z187" s="116" t="str">
        <f>IF('(15)'!$U132&lt;&gt;0,'(15)'!$U132,"")</f>
        <v/>
      </c>
      <c r="AA187" s="116" t="str">
        <f>IF('(16)'!$U132&lt;&gt;0,'(16)'!$U132,"")</f>
        <v/>
      </c>
      <c r="AB187" s="116" t="str">
        <f>IF('(17)'!$U132&lt;&gt;0,'(17)'!$U132,"")</f>
        <v/>
      </c>
      <c r="AC187" s="116" t="str">
        <f>IF('(18)'!$U132&lt;&gt;0,'(18)'!$U132,"")</f>
        <v/>
      </c>
      <c r="AD187" s="116" t="str">
        <f>IF('(19)'!$U132&lt;&gt;0,'(19)'!$U132,"")</f>
        <v/>
      </c>
      <c r="AE187" s="116" t="str">
        <f>IF('(20)'!$U132&lt;&gt;0,'(20)'!$U132,"")</f>
        <v/>
      </c>
      <c r="AG187" s="1">
        <f t="shared" ref="AG187:AG194" si="34">IF(SUM(L187:AE187)=0,"",AVERAGEIF(L187:AE187,"&gt;0"))</f>
        <v>4.5</v>
      </c>
      <c r="AH187" s="1"/>
    </row>
    <row r="188" spans="1:34" ht="16.5">
      <c r="A188" s="1"/>
      <c r="B188" s="26">
        <f t="shared" si="32"/>
        <v>0.83333333333333326</v>
      </c>
      <c r="C188" s="789" t="str">
        <f t="shared" si="33"/>
        <v>||||||||||||||||||||||||||||||||||||||||||||||||||||||||||||||||||||||</v>
      </c>
      <c r="D188" s="790"/>
      <c r="F188" s="8" t="s">
        <v>170</v>
      </c>
      <c r="G188" s="13" t="s">
        <v>325</v>
      </c>
      <c r="H188" s="11"/>
      <c r="I188" s="11"/>
      <c r="J188" s="11"/>
      <c r="K188" s="29" t="s">
        <v>55</v>
      </c>
      <c r="L188" s="116">
        <f>IF('(1)'!$U133&lt;&gt;0,'(1)'!$U133,"")</f>
        <v>5</v>
      </c>
      <c r="M188" s="116" t="str">
        <f>IF('(2)'!$U133&lt;&gt;0,'(2)'!$U133,"")</f>
        <v/>
      </c>
      <c r="N188" s="116" t="str">
        <f>IF('(3)'!$U133&lt;&gt;0,'(3)'!$U133,"")</f>
        <v/>
      </c>
      <c r="O188" s="116" t="str">
        <f>IF('(4)'!$U133&lt;&gt;0,'(4)'!$U133,"")</f>
        <v/>
      </c>
      <c r="P188" s="116" t="str">
        <f>IF('(5)'!$U133&lt;&gt;0,'(5)'!$U133,"")</f>
        <v/>
      </c>
      <c r="Q188" s="116" t="str">
        <f>IF('(6)'!$U133&lt;&gt;0,'(6)'!$U133,"")</f>
        <v/>
      </c>
      <c r="R188" s="116" t="str">
        <f>IF('(7)'!$U133&lt;&gt;0,'(7)'!$U133,"")</f>
        <v/>
      </c>
      <c r="S188" s="116" t="str">
        <f>IF('(8)'!$U133&lt;&gt;0,'(8)'!$U133,"")</f>
        <v/>
      </c>
      <c r="T188" s="116" t="str">
        <f>IF('(9)'!$U133&lt;&gt;0,'(9)'!$U133,"")</f>
        <v/>
      </c>
      <c r="U188" s="116" t="str">
        <f>IF('(10)'!$U133&lt;&gt;0,'(10)'!$U133,"")</f>
        <v/>
      </c>
      <c r="V188" s="116" t="str">
        <f>IF('(11)'!$U133&lt;&gt;0,'(11)'!$U133,"")</f>
        <v/>
      </c>
      <c r="W188" s="116" t="str">
        <f>IF('(12)'!$U133&lt;&gt;0,'(12)'!$U133,"")</f>
        <v/>
      </c>
      <c r="X188" s="116" t="str">
        <f>IF('(13)'!$U133&lt;&gt;0,'(13)'!$U133,"")</f>
        <v/>
      </c>
      <c r="Y188" s="116" t="str">
        <f>IF('(14)'!$U133&lt;&gt;0,'(14)'!$U133,"")</f>
        <v/>
      </c>
      <c r="Z188" s="116" t="str">
        <f>IF('(15)'!$U133&lt;&gt;0,'(15)'!$U133,"")</f>
        <v/>
      </c>
      <c r="AA188" s="116" t="str">
        <f>IF('(16)'!$U133&lt;&gt;0,'(16)'!$U133,"")</f>
        <v/>
      </c>
      <c r="AB188" s="116" t="str">
        <f>IF('(17)'!$U133&lt;&gt;0,'(17)'!$U133,"")</f>
        <v/>
      </c>
      <c r="AC188" s="116" t="str">
        <f>IF('(18)'!$U133&lt;&gt;0,'(18)'!$U133,"")</f>
        <v/>
      </c>
      <c r="AD188" s="116" t="str">
        <f>IF('(19)'!$U133&lt;&gt;0,'(19)'!$U133,"")</f>
        <v/>
      </c>
      <c r="AE188" s="116" t="str">
        <f>IF('(20)'!$U133&lt;&gt;0,'(20)'!$U133,"")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IF('(1)'!$U134&lt;&gt;0,'(1)'!$U134,"")</f>
        <v/>
      </c>
      <c r="M189" s="116">
        <f>IF('(2)'!$U134&lt;&gt;0,'(2)'!$U134,"")</f>
        <v>5</v>
      </c>
      <c r="N189" s="116" t="str">
        <f>IF('(3)'!$U134&lt;&gt;0,'(3)'!$U134,"")</f>
        <v/>
      </c>
      <c r="O189" s="116" t="str">
        <f>IF('(4)'!$U134&lt;&gt;0,'(4)'!$U134,"")</f>
        <v/>
      </c>
      <c r="P189" s="116" t="str">
        <f>IF('(5)'!$U134&lt;&gt;0,'(5)'!$U134,"")</f>
        <v/>
      </c>
      <c r="Q189" s="116" t="str">
        <f>IF('(6)'!$U134&lt;&gt;0,'(6)'!$U134,"")</f>
        <v/>
      </c>
      <c r="R189" s="116" t="str">
        <f>IF('(7)'!$U134&lt;&gt;0,'(7)'!$U134,"")</f>
        <v/>
      </c>
      <c r="S189" s="116" t="str">
        <f>IF('(8)'!$U134&lt;&gt;0,'(8)'!$U134,"")</f>
        <v/>
      </c>
      <c r="T189" s="116" t="str">
        <f>IF('(9)'!$U134&lt;&gt;0,'(9)'!$U134,"")</f>
        <v/>
      </c>
      <c r="U189" s="116" t="str">
        <f>IF('(10)'!$U134&lt;&gt;0,'(10)'!$U134,"")</f>
        <v/>
      </c>
      <c r="V189" s="116" t="str">
        <f>IF('(11)'!$U134&lt;&gt;0,'(11)'!$U134,"")</f>
        <v/>
      </c>
      <c r="W189" s="116" t="str">
        <f>IF('(12)'!$U134&lt;&gt;0,'(12)'!$U134,"")</f>
        <v/>
      </c>
      <c r="X189" s="116" t="str">
        <f>IF('(13)'!$U134&lt;&gt;0,'(13)'!$U134,"")</f>
        <v/>
      </c>
      <c r="Y189" s="116" t="str">
        <f>IF('(14)'!$U134&lt;&gt;0,'(14)'!$U134,"")</f>
        <v/>
      </c>
      <c r="Z189" s="116" t="str">
        <f>IF('(15)'!$U134&lt;&gt;0,'(15)'!$U134,"")</f>
        <v/>
      </c>
      <c r="AA189" s="116" t="str">
        <f>IF('(16)'!$U134&lt;&gt;0,'(16)'!$U134,"")</f>
        <v/>
      </c>
      <c r="AB189" s="116" t="str">
        <f>IF('(17)'!$U134&lt;&gt;0,'(17)'!$U134,"")</f>
        <v/>
      </c>
      <c r="AC189" s="116" t="str">
        <f>IF('(18)'!$U134&lt;&gt;0,'(18)'!$U134,"")</f>
        <v/>
      </c>
      <c r="AD189" s="116" t="str">
        <f>IF('(19)'!$U134&lt;&gt;0,'(19)'!$U134,"")</f>
        <v/>
      </c>
      <c r="AE189" s="116" t="str">
        <f>IF('(20)'!$U134&lt;&gt;0,'(20)'!$U134,"")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IF('(1)'!$U135&lt;&gt;0,'(1)'!$U135,"")</f>
        <v/>
      </c>
      <c r="M190" s="116" t="str">
        <f>IF('(2)'!$U135&lt;&gt;0,'(2)'!$U135,"")</f>
        <v/>
      </c>
      <c r="N190" s="116" t="str">
        <f>IF('(3)'!$U135&lt;&gt;0,'(3)'!$U135,"")</f>
        <v/>
      </c>
      <c r="O190" s="116" t="str">
        <f>IF('(4)'!$U135&lt;&gt;0,'(4)'!$U135,"")</f>
        <v/>
      </c>
      <c r="P190" s="116" t="str">
        <f>IF('(5)'!$U135&lt;&gt;0,'(5)'!$U135,"")</f>
        <v/>
      </c>
      <c r="Q190" s="116" t="str">
        <f>IF('(6)'!$U135&lt;&gt;0,'(6)'!$U135,"")</f>
        <v/>
      </c>
      <c r="R190" s="116" t="str">
        <f>IF('(7)'!$U135&lt;&gt;0,'(7)'!$U135,"")</f>
        <v/>
      </c>
      <c r="S190" s="116" t="str">
        <f>IF('(8)'!$U135&lt;&gt;0,'(8)'!$U135,"")</f>
        <v/>
      </c>
      <c r="T190" s="116" t="str">
        <f>IF('(9)'!$U135&lt;&gt;0,'(9)'!$U135,"")</f>
        <v/>
      </c>
      <c r="U190" s="116" t="str">
        <f>IF('(10)'!$U135&lt;&gt;0,'(10)'!$U135,"")</f>
        <v/>
      </c>
      <c r="V190" s="116" t="str">
        <f>IF('(11)'!$U135&lt;&gt;0,'(11)'!$U135,"")</f>
        <v/>
      </c>
      <c r="W190" s="116" t="str">
        <f>IF('(12)'!$U135&lt;&gt;0,'(12)'!$U135,"")</f>
        <v/>
      </c>
      <c r="X190" s="116" t="str">
        <f>IF('(13)'!$U135&lt;&gt;0,'(13)'!$U135,"")</f>
        <v/>
      </c>
      <c r="Y190" s="116" t="str">
        <f>IF('(14)'!$U135&lt;&gt;0,'(14)'!$U135,"")</f>
        <v/>
      </c>
      <c r="Z190" s="116" t="str">
        <f>IF('(15)'!$U135&lt;&gt;0,'(15)'!$U135,"")</f>
        <v/>
      </c>
      <c r="AA190" s="116" t="str">
        <f>IF('(16)'!$U135&lt;&gt;0,'(16)'!$U135,"")</f>
        <v/>
      </c>
      <c r="AB190" s="116" t="str">
        <f>IF('(17)'!$U135&lt;&gt;0,'(17)'!$U135,"")</f>
        <v/>
      </c>
      <c r="AC190" s="116" t="str">
        <f>IF('(18)'!$U135&lt;&gt;0,'(18)'!$U135,"")</f>
        <v/>
      </c>
      <c r="AD190" s="116" t="str">
        <f>IF('(19)'!$U135&lt;&gt;0,'(19)'!$U135,"")</f>
        <v/>
      </c>
      <c r="AE190" s="116" t="str">
        <f>IF('(20)'!$U135&lt;&gt;0,'(20)'!$U135,"")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IF('(1)'!$U136&lt;&gt;0,'(1)'!$U136,"")</f>
        <v/>
      </c>
      <c r="M191" s="116" t="str">
        <f>IF('(2)'!$U136&lt;&gt;0,'(2)'!$U136,"")</f>
        <v/>
      </c>
      <c r="N191" s="116" t="str">
        <f>IF('(3)'!$U136&lt;&gt;0,'(3)'!$U136,"")</f>
        <v/>
      </c>
      <c r="O191" s="116" t="str">
        <f>IF('(4)'!$U136&lt;&gt;0,'(4)'!$U136,"")</f>
        <v/>
      </c>
      <c r="P191" s="116" t="str">
        <f>IF('(5)'!$U136&lt;&gt;0,'(5)'!$U136,"")</f>
        <v/>
      </c>
      <c r="Q191" s="116" t="str">
        <f>IF('(6)'!$U136&lt;&gt;0,'(6)'!$U136,"")</f>
        <v/>
      </c>
      <c r="R191" s="116" t="str">
        <f>IF('(7)'!$U136&lt;&gt;0,'(7)'!$U136,"")</f>
        <v/>
      </c>
      <c r="S191" s="116" t="str">
        <f>IF('(8)'!$U136&lt;&gt;0,'(8)'!$U136,"")</f>
        <v/>
      </c>
      <c r="T191" s="116" t="str">
        <f>IF('(9)'!$U136&lt;&gt;0,'(9)'!$U136,"")</f>
        <v/>
      </c>
      <c r="U191" s="116" t="str">
        <f>IF('(10)'!$U136&lt;&gt;0,'(10)'!$U136,"")</f>
        <v/>
      </c>
      <c r="V191" s="116" t="str">
        <f>IF('(11)'!$U136&lt;&gt;0,'(11)'!$U136,"")</f>
        <v/>
      </c>
      <c r="W191" s="116" t="str">
        <f>IF('(12)'!$U136&lt;&gt;0,'(12)'!$U136,"")</f>
        <v/>
      </c>
      <c r="X191" s="116" t="str">
        <f>IF('(13)'!$U136&lt;&gt;0,'(13)'!$U136,"")</f>
        <v/>
      </c>
      <c r="Y191" s="116" t="str">
        <f>IF('(14)'!$U136&lt;&gt;0,'(14)'!$U136,"")</f>
        <v/>
      </c>
      <c r="Z191" s="116" t="str">
        <f>IF('(15)'!$U136&lt;&gt;0,'(15)'!$U136,"")</f>
        <v/>
      </c>
      <c r="AA191" s="116" t="str">
        <f>IF('(16)'!$U136&lt;&gt;0,'(16)'!$U136,"")</f>
        <v/>
      </c>
      <c r="AB191" s="116" t="str">
        <f>IF('(17)'!$U136&lt;&gt;0,'(17)'!$U136,"")</f>
        <v/>
      </c>
      <c r="AC191" s="116" t="str">
        <f>IF('(18)'!$U136&lt;&gt;0,'(18)'!$U136,"")</f>
        <v/>
      </c>
      <c r="AD191" s="116" t="str">
        <f>IF('(19)'!$U136&lt;&gt;0,'(19)'!$U136,"")</f>
        <v/>
      </c>
      <c r="AE191" s="116" t="str">
        <f>IF('(20)'!$U136&lt;&gt;0,'(20)'!$U136,"")</f>
        <v/>
      </c>
      <c r="AG191" s="1" t="str">
        <f t="shared" si="34"/>
        <v/>
      </c>
      <c r="AH191" s="1"/>
    </row>
    <row r="192" spans="1:34" ht="16.5">
      <c r="A192" s="1"/>
      <c r="B192" s="26">
        <f t="shared" si="32"/>
        <v>0.66666666666666663</v>
      </c>
      <c r="C192" s="789" t="str">
        <f t="shared" si="33"/>
        <v>||||||||||||||||||||||||||||||||||||||||||||||||||||||||</v>
      </c>
      <c r="D192" s="790"/>
      <c r="F192" s="8" t="s">
        <v>174</v>
      </c>
      <c r="G192" s="13" t="s">
        <v>329</v>
      </c>
      <c r="H192" s="11"/>
      <c r="I192" s="11"/>
      <c r="J192" s="11"/>
      <c r="K192" s="29" t="s">
        <v>59</v>
      </c>
      <c r="L192" s="116">
        <f>IF('(1)'!$U137&lt;&gt;0,'(1)'!$U137,"")</f>
        <v>4</v>
      </c>
      <c r="M192" s="116" t="str">
        <f>IF('(2)'!$U137&lt;&gt;0,'(2)'!$U137,"")</f>
        <v/>
      </c>
      <c r="N192" s="116" t="str">
        <f>IF('(3)'!$U137&lt;&gt;0,'(3)'!$U137,"")</f>
        <v/>
      </c>
      <c r="O192" s="116" t="str">
        <f>IF('(4)'!$U137&lt;&gt;0,'(4)'!$U137,"")</f>
        <v/>
      </c>
      <c r="P192" s="116">
        <f>IF('(5)'!$U137&lt;&gt;0,'(5)'!$U137,"")</f>
        <v>4</v>
      </c>
      <c r="Q192" s="116" t="str">
        <f>IF('(6)'!$U137&lt;&gt;0,'(6)'!$U137,"")</f>
        <v/>
      </c>
      <c r="R192" s="116" t="str">
        <f>IF('(7)'!$U137&lt;&gt;0,'(7)'!$U137,"")</f>
        <v/>
      </c>
      <c r="S192" s="116" t="str">
        <f>IF('(8)'!$U137&lt;&gt;0,'(8)'!$U137,"")</f>
        <v/>
      </c>
      <c r="T192" s="116" t="str">
        <f>IF('(9)'!$U137&lt;&gt;0,'(9)'!$U137,"")</f>
        <v/>
      </c>
      <c r="U192" s="116" t="str">
        <f>IF('(10)'!$U137&lt;&gt;0,'(10)'!$U137,"")</f>
        <v/>
      </c>
      <c r="V192" s="116" t="str">
        <f>IF('(11)'!$U137&lt;&gt;0,'(11)'!$U137,"")</f>
        <v/>
      </c>
      <c r="W192" s="116" t="str">
        <f>IF('(12)'!$U137&lt;&gt;0,'(12)'!$U137,"")</f>
        <v/>
      </c>
      <c r="X192" s="116" t="str">
        <f>IF('(13)'!$U137&lt;&gt;0,'(13)'!$U137,"")</f>
        <v/>
      </c>
      <c r="Y192" s="116" t="str">
        <f>IF('(14)'!$U137&lt;&gt;0,'(14)'!$U137,"")</f>
        <v/>
      </c>
      <c r="Z192" s="116" t="str">
        <f>IF('(15)'!$U137&lt;&gt;0,'(15)'!$U137,"")</f>
        <v/>
      </c>
      <c r="AA192" s="116" t="str">
        <f>IF('(16)'!$U137&lt;&gt;0,'(16)'!$U137,"")</f>
        <v/>
      </c>
      <c r="AB192" s="116" t="str">
        <f>IF('(17)'!$U137&lt;&gt;0,'(17)'!$U137,"")</f>
        <v/>
      </c>
      <c r="AC192" s="116" t="str">
        <f>IF('(18)'!$U137&lt;&gt;0,'(18)'!$U137,"")</f>
        <v/>
      </c>
      <c r="AD192" s="116" t="str">
        <f>IF('(19)'!$U137&lt;&gt;0,'(19)'!$U137,"")</f>
        <v/>
      </c>
      <c r="AE192" s="116" t="str">
        <f>IF('(20)'!$U137&lt;&gt;0,'(20)'!$U137,"")</f>
        <v/>
      </c>
      <c r="AG192" s="1">
        <f t="shared" si="34"/>
        <v>4</v>
      </c>
      <c r="AH192" s="1"/>
    </row>
    <row r="193" spans="1:34" ht="16.5">
      <c r="A193" s="1"/>
      <c r="B193" s="26" t="e">
        <f t="shared" si="32"/>
        <v>#VALUE!</v>
      </c>
      <c r="C193" s="789" t="e">
        <f t="shared" si="33"/>
        <v>#VALUE!</v>
      </c>
      <c r="D193" s="790"/>
      <c r="F193" s="8" t="s">
        <v>175</v>
      </c>
      <c r="G193" s="13" t="s">
        <v>330</v>
      </c>
      <c r="H193" s="11"/>
      <c r="I193" s="11"/>
      <c r="J193" s="11"/>
      <c r="K193" s="29" t="s">
        <v>60</v>
      </c>
      <c r="L193" s="116" t="str">
        <f>IF('(1)'!$U138&lt;&gt;0,'(1)'!$U138,"")</f>
        <v/>
      </c>
      <c r="M193" s="116" t="str">
        <f>IF('(2)'!$U138&lt;&gt;0,'(2)'!$U138,"")</f>
        <v/>
      </c>
      <c r="N193" s="116" t="str">
        <f>IF('(3)'!$U138&lt;&gt;0,'(3)'!$U138,"")</f>
        <v/>
      </c>
      <c r="O193" s="116" t="str">
        <f>IF('(4)'!$U138&lt;&gt;0,'(4)'!$U138,"")</f>
        <v/>
      </c>
      <c r="P193" s="116" t="str">
        <f>IF('(5)'!$U138&lt;&gt;0,'(5)'!$U138,"")</f>
        <v/>
      </c>
      <c r="Q193" s="116" t="str">
        <f>IF('(6)'!$U138&lt;&gt;0,'(6)'!$U138,"")</f>
        <v/>
      </c>
      <c r="R193" s="116" t="str">
        <f>IF('(7)'!$U138&lt;&gt;0,'(7)'!$U138,"")</f>
        <v/>
      </c>
      <c r="S193" s="116" t="str">
        <f>IF('(8)'!$U138&lt;&gt;0,'(8)'!$U138,"")</f>
        <v/>
      </c>
      <c r="T193" s="116" t="str">
        <f>IF('(9)'!$U138&lt;&gt;0,'(9)'!$U138,"")</f>
        <v/>
      </c>
      <c r="U193" s="116" t="str">
        <f>IF('(10)'!$U138&lt;&gt;0,'(10)'!$U138,"")</f>
        <v/>
      </c>
      <c r="V193" s="116" t="str">
        <f>IF('(11)'!$U138&lt;&gt;0,'(11)'!$U138,"")</f>
        <v/>
      </c>
      <c r="W193" s="116" t="str">
        <f>IF('(12)'!$U138&lt;&gt;0,'(12)'!$U138,"")</f>
        <v/>
      </c>
      <c r="X193" s="116" t="str">
        <f>IF('(13)'!$U138&lt;&gt;0,'(13)'!$U138,"")</f>
        <v/>
      </c>
      <c r="Y193" s="116" t="str">
        <f>IF('(14)'!$U138&lt;&gt;0,'(14)'!$U138,"")</f>
        <v/>
      </c>
      <c r="Z193" s="116" t="str">
        <f>IF('(15)'!$U138&lt;&gt;0,'(15)'!$U138,"")</f>
        <v/>
      </c>
      <c r="AA193" s="116" t="str">
        <f>IF('(16)'!$U138&lt;&gt;0,'(16)'!$U138,"")</f>
        <v/>
      </c>
      <c r="AB193" s="116" t="str">
        <f>IF('(17)'!$U138&lt;&gt;0,'(17)'!$U138,"")</f>
        <v/>
      </c>
      <c r="AC193" s="116" t="str">
        <f>IF('(18)'!$U138&lt;&gt;0,'(18)'!$U138,"")</f>
        <v/>
      </c>
      <c r="AD193" s="116" t="str">
        <f>IF('(19)'!$U138&lt;&gt;0,'(19)'!$U138,"")</f>
        <v/>
      </c>
      <c r="AE193" s="116" t="str">
        <f>IF('(20)'!$U138&lt;&gt;0,'(20)'!$U138,"")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IF('(1)'!$U139&lt;&gt;0,'(1)'!$U139,"")</f>
        <v/>
      </c>
      <c r="M194" s="116" t="str">
        <f>IF('(2)'!$U139&lt;&gt;0,'(2)'!$U139,"")</f>
        <v/>
      </c>
      <c r="N194" s="116" t="str">
        <f>IF('(3)'!$U139&lt;&gt;0,'(3)'!$U139,"")</f>
        <v/>
      </c>
      <c r="O194" s="116" t="str">
        <f>IF('(4)'!$U139&lt;&gt;0,'(4)'!$U139,"")</f>
        <v/>
      </c>
      <c r="P194" s="116" t="str">
        <f>IF('(5)'!$U139&lt;&gt;0,'(5)'!$U139,"")</f>
        <v/>
      </c>
      <c r="Q194" s="116" t="str">
        <f>IF('(6)'!$U139&lt;&gt;0,'(6)'!$U139,"")</f>
        <v/>
      </c>
      <c r="R194" s="116" t="str">
        <f>IF('(7)'!$U139&lt;&gt;0,'(7)'!$U139,"")</f>
        <v/>
      </c>
      <c r="S194" s="116" t="str">
        <f>IF('(8)'!$U139&lt;&gt;0,'(8)'!$U139,"")</f>
        <v/>
      </c>
      <c r="T194" s="116" t="str">
        <f>IF('(9)'!$U139&lt;&gt;0,'(9)'!$U139,"")</f>
        <v/>
      </c>
      <c r="U194" s="116" t="str">
        <f>IF('(10)'!$U139&lt;&gt;0,'(10)'!$U139,"")</f>
        <v/>
      </c>
      <c r="V194" s="116" t="str">
        <f>IF('(11)'!$U139&lt;&gt;0,'(11)'!$U139,"")</f>
        <v/>
      </c>
      <c r="W194" s="116" t="str">
        <f>IF('(12)'!$U139&lt;&gt;0,'(12)'!$U139,"")</f>
        <v/>
      </c>
      <c r="X194" s="116" t="str">
        <f>IF('(13)'!$U139&lt;&gt;0,'(13)'!$U139,"")</f>
        <v/>
      </c>
      <c r="Y194" s="116" t="str">
        <f>IF('(14)'!$U139&lt;&gt;0,'(14)'!$U139,"")</f>
        <v/>
      </c>
      <c r="Z194" s="116" t="str">
        <f>IF('(15)'!$U139&lt;&gt;0,'(15)'!$U139,"")</f>
        <v/>
      </c>
      <c r="AA194" s="116" t="str">
        <f>IF('(16)'!$U139&lt;&gt;0,'(16)'!$U139,"")</f>
        <v/>
      </c>
      <c r="AB194" s="116" t="str">
        <f>IF('(17)'!$U139&lt;&gt;0,'(17)'!$U139,"")</f>
        <v/>
      </c>
      <c r="AC194" s="116" t="str">
        <f>IF('(18)'!$U139&lt;&gt;0,'(18)'!$U139,"")</f>
        <v/>
      </c>
      <c r="AD194" s="116" t="str">
        <f>IF('(19)'!$U139&lt;&gt;0,'(19)'!$U139,"")</f>
        <v/>
      </c>
      <c r="AE194" s="116" t="str">
        <f>IF('(20)'!$U139&lt;&gt;0,'(20)'!$U139,"")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0.66666666666666663</v>
      </c>
      <c r="B196" s="756" t="str">
        <f>REPT("|",AG196*14)</f>
        <v>||||||||||||||||||||||||||||||||||||||||||||||||||||||||</v>
      </c>
      <c r="C196" s="784"/>
      <c r="D196" s="9" t="s">
        <v>177</v>
      </c>
      <c r="F196" s="1" t="s">
        <v>186</v>
      </c>
      <c r="K196" s="29"/>
      <c r="L196" s="183">
        <f>IF(SUM(L198:L200)&gt;0,AVERAGEIF(L198:L200, "&lt;&gt;0"),NA())</f>
        <v>4</v>
      </c>
      <c r="M196" s="183">
        <f t="shared" ref="M196:AE196" si="35">IF(SUM(M198:M200)&gt;0,AVERAGEIF(M198:M200, "&lt;&gt;0"),NA())</f>
        <v>4</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0.66666666666666663</v>
      </c>
      <c r="C198" s="789" t="str">
        <f>REPT("|",AG198*14)</f>
        <v>||||||||||||||||||||||||||||||||||||||||||||||||||||||||</v>
      </c>
      <c r="D198" s="790"/>
      <c r="F198" s="8" t="s">
        <v>178</v>
      </c>
      <c r="G198" s="13" t="s">
        <v>332</v>
      </c>
      <c r="H198" s="11"/>
      <c r="I198" s="11"/>
      <c r="J198" s="11"/>
      <c r="K198" s="29" t="s">
        <v>62</v>
      </c>
      <c r="L198" s="116">
        <f>IF('(1)'!$U143&lt;&gt;0,'(1)'!$U143,"")</f>
        <v>4</v>
      </c>
      <c r="M198" s="116" t="str">
        <f>IF('(2)'!$U143&lt;&gt;0,'(2)'!$U143,"")</f>
        <v/>
      </c>
      <c r="N198" s="116" t="str">
        <f>IF('(3)'!$U143&lt;&gt;0,'(3)'!$U143,"")</f>
        <v/>
      </c>
      <c r="O198" s="116" t="str">
        <f>IF('(4)'!$U143&lt;&gt;0,'(4)'!$U143,"")</f>
        <v/>
      </c>
      <c r="P198" s="116" t="str">
        <f>IF('(5)'!$U143&lt;&gt;0,'(5)'!$U143,"")</f>
        <v/>
      </c>
      <c r="Q198" s="116" t="str">
        <f>IF('(6)'!$U143&lt;&gt;0,'(6)'!$U143,"")</f>
        <v/>
      </c>
      <c r="R198" s="116" t="str">
        <f>IF('(7)'!$U143&lt;&gt;0,'(7)'!$U143,"")</f>
        <v/>
      </c>
      <c r="S198" s="116" t="str">
        <f>IF('(8)'!$U143&lt;&gt;0,'(8)'!$U143,"")</f>
        <v/>
      </c>
      <c r="T198" s="116" t="str">
        <f>IF('(9)'!$U143&lt;&gt;0,'(9)'!$U143,"")</f>
        <v/>
      </c>
      <c r="U198" s="116" t="str">
        <f>IF('(10)'!$U143&lt;&gt;0,'(10)'!$U143,"")</f>
        <v/>
      </c>
      <c r="V198" s="116" t="str">
        <f>IF('(11)'!$U143&lt;&gt;0,'(11)'!$U143,"")</f>
        <v/>
      </c>
      <c r="W198" s="116" t="str">
        <f>IF('(12)'!$U143&lt;&gt;0,'(12)'!$U143,"")</f>
        <v/>
      </c>
      <c r="X198" s="116" t="str">
        <f>IF('(13)'!$U143&lt;&gt;0,'(13)'!$U143,"")</f>
        <v/>
      </c>
      <c r="Y198" s="116" t="str">
        <f>IF('(14)'!$U143&lt;&gt;0,'(14)'!$U143,"")</f>
        <v/>
      </c>
      <c r="Z198" s="116" t="str">
        <f>IF('(15)'!$U143&lt;&gt;0,'(15)'!$U143,"")</f>
        <v/>
      </c>
      <c r="AA198" s="116" t="str">
        <f>IF('(16)'!$U143&lt;&gt;0,'(16)'!$U143,"")</f>
        <v/>
      </c>
      <c r="AB198" s="116" t="str">
        <f>IF('(17)'!$U143&lt;&gt;0,'(17)'!$U143,"")</f>
        <v/>
      </c>
      <c r="AC198" s="116" t="str">
        <f>IF('(18)'!$U143&lt;&gt;0,'(18)'!$U143,"")</f>
        <v/>
      </c>
      <c r="AD198" s="116" t="str">
        <f>IF('(19)'!$U143&lt;&gt;0,'(19)'!$U143,"")</f>
        <v/>
      </c>
      <c r="AE198" s="116" t="str">
        <f>IF('(20)'!$U143&lt;&gt;0,'(20)'!$U143,"")</f>
        <v/>
      </c>
      <c r="AG198" s="1">
        <f>IF(SUM(L198:AE198)=0,"",AVERAGEIF(L198:AE198,"&gt;0"))</f>
        <v>4</v>
      </c>
      <c r="AH198" s="1"/>
    </row>
    <row r="199" spans="1:34" ht="16.5">
      <c r="A199" s="1"/>
      <c r="B199" s="26">
        <f>(AG199/60)*10</f>
        <v>0.66666666666666663</v>
      </c>
      <c r="C199" s="789" t="str">
        <f>REPT("|",AG199*14)</f>
        <v>||||||||||||||||||||||||||||||||||||||||||||||||||||||||</v>
      </c>
      <c r="D199" s="790"/>
      <c r="F199" s="8" t="s">
        <v>179</v>
      </c>
      <c r="G199" s="13" t="s">
        <v>333</v>
      </c>
      <c r="H199" s="11"/>
      <c r="I199" s="11"/>
      <c r="J199" s="11"/>
      <c r="K199" s="29" t="s">
        <v>63</v>
      </c>
      <c r="L199" s="116">
        <f>IF('(1)'!$U144&lt;&gt;0,'(1)'!$U144,"")</f>
        <v>4</v>
      </c>
      <c r="M199" s="116">
        <f>IF('(2)'!$U144&lt;&gt;0,'(2)'!$U144,"")</f>
        <v>4</v>
      </c>
      <c r="N199" s="116" t="str">
        <f>IF('(3)'!$U144&lt;&gt;0,'(3)'!$U144,"")</f>
        <v/>
      </c>
      <c r="O199" s="116" t="str">
        <f>IF('(4)'!$U144&lt;&gt;0,'(4)'!$U144,"")</f>
        <v/>
      </c>
      <c r="P199" s="116" t="str">
        <f>IF('(5)'!$U144&lt;&gt;0,'(5)'!$U144,"")</f>
        <v/>
      </c>
      <c r="Q199" s="116" t="str">
        <f>IF('(6)'!$U144&lt;&gt;0,'(6)'!$U144,"")</f>
        <v/>
      </c>
      <c r="R199" s="116" t="str">
        <f>IF('(7)'!$U144&lt;&gt;0,'(7)'!$U144,"")</f>
        <v/>
      </c>
      <c r="S199" s="116" t="str">
        <f>IF('(8)'!$U144&lt;&gt;0,'(8)'!$U144,"")</f>
        <v/>
      </c>
      <c r="T199" s="116" t="str">
        <f>IF('(9)'!$U144&lt;&gt;0,'(9)'!$U144,"")</f>
        <v/>
      </c>
      <c r="U199" s="116" t="str">
        <f>IF('(10)'!$U144&lt;&gt;0,'(10)'!$U144,"")</f>
        <v/>
      </c>
      <c r="V199" s="116" t="str">
        <f>IF('(11)'!$U144&lt;&gt;0,'(11)'!$U144,"")</f>
        <v/>
      </c>
      <c r="W199" s="116" t="str">
        <f>IF('(12)'!$U144&lt;&gt;0,'(12)'!$U144,"")</f>
        <v/>
      </c>
      <c r="X199" s="116" t="str">
        <f>IF('(13)'!$U144&lt;&gt;0,'(13)'!$U144,"")</f>
        <v/>
      </c>
      <c r="Y199" s="116" t="str">
        <f>IF('(14)'!$U144&lt;&gt;0,'(14)'!$U144,"")</f>
        <v/>
      </c>
      <c r="Z199" s="116" t="str">
        <f>IF('(15)'!$U144&lt;&gt;0,'(15)'!$U144,"")</f>
        <v/>
      </c>
      <c r="AA199" s="116" t="str">
        <f>IF('(16)'!$U144&lt;&gt;0,'(16)'!$U144,"")</f>
        <v/>
      </c>
      <c r="AB199" s="116" t="str">
        <f>IF('(17)'!$U144&lt;&gt;0,'(17)'!$U144,"")</f>
        <v/>
      </c>
      <c r="AC199" s="116" t="str">
        <f>IF('(18)'!$U144&lt;&gt;0,'(18)'!$U144,"")</f>
        <v/>
      </c>
      <c r="AD199" s="116" t="str">
        <f>IF('(19)'!$U144&lt;&gt;0,'(19)'!$U144,"")</f>
        <v/>
      </c>
      <c r="AE199" s="116" t="str">
        <f>IF('(20)'!$U144&lt;&gt;0,'(20)'!$U144,"")</f>
        <v/>
      </c>
      <c r="AG199" s="1">
        <f>IF(SUM(L199:AE199)=0,"",AVERAGEIF(L199:AE199,"&gt;0"))</f>
        <v>4</v>
      </c>
      <c r="AH199" s="1"/>
    </row>
    <row r="200" spans="1:34" ht="16.5">
      <c r="A200" s="1"/>
      <c r="B200" s="26" t="e">
        <f>(AG200/60)*10</f>
        <v>#VALUE!</v>
      </c>
      <c r="C200" s="789" t="e">
        <f>REPT("|",AG200*14)</f>
        <v>#VALUE!</v>
      </c>
      <c r="D200" s="790"/>
      <c r="F200" s="8" t="s">
        <v>180</v>
      </c>
      <c r="G200" s="13" t="s">
        <v>334</v>
      </c>
      <c r="H200" s="11"/>
      <c r="I200" s="11"/>
      <c r="J200" s="11"/>
      <c r="K200" s="29" t="s">
        <v>64</v>
      </c>
      <c r="L200" s="116" t="str">
        <f>IF('(1)'!$U145&lt;&gt;0,'(1)'!$U145,"")</f>
        <v/>
      </c>
      <c r="M200" s="116" t="str">
        <f>IF('(2)'!$U145&lt;&gt;0,'(2)'!$U145,"")</f>
        <v/>
      </c>
      <c r="N200" s="116" t="str">
        <f>IF('(3)'!$U145&lt;&gt;0,'(3)'!$U145,"")</f>
        <v/>
      </c>
      <c r="O200" s="116" t="str">
        <f>IF('(4)'!$U145&lt;&gt;0,'(4)'!$U145,"")</f>
        <v/>
      </c>
      <c r="P200" s="116" t="str">
        <f>IF('(5)'!$U145&lt;&gt;0,'(5)'!$U145,"")</f>
        <v/>
      </c>
      <c r="Q200" s="116" t="str">
        <f>IF('(6)'!$U145&lt;&gt;0,'(6)'!$U145,"")</f>
        <v/>
      </c>
      <c r="R200" s="116" t="str">
        <f>IF('(7)'!$U145&lt;&gt;0,'(7)'!$U145,"")</f>
        <v/>
      </c>
      <c r="S200" s="116" t="str">
        <f>IF('(8)'!$U145&lt;&gt;0,'(8)'!$U145,"")</f>
        <v/>
      </c>
      <c r="T200" s="116" t="str">
        <f>IF('(9)'!$U145&lt;&gt;0,'(9)'!$U145,"")</f>
        <v/>
      </c>
      <c r="U200" s="116" t="str">
        <f>IF('(10)'!$U145&lt;&gt;0,'(10)'!$U145,"")</f>
        <v/>
      </c>
      <c r="V200" s="116" t="str">
        <f>IF('(11)'!$U145&lt;&gt;0,'(11)'!$U145,"")</f>
        <v/>
      </c>
      <c r="W200" s="116" t="str">
        <f>IF('(12)'!$U145&lt;&gt;0,'(12)'!$U145,"")</f>
        <v/>
      </c>
      <c r="X200" s="116" t="str">
        <f>IF('(13)'!$U145&lt;&gt;0,'(13)'!$U145,"")</f>
        <v/>
      </c>
      <c r="Y200" s="116" t="str">
        <f>IF('(14)'!$U145&lt;&gt;0,'(14)'!$U145,"")</f>
        <v/>
      </c>
      <c r="Z200" s="116" t="str">
        <f>IF('(15)'!$U145&lt;&gt;0,'(15)'!$U145,"")</f>
        <v/>
      </c>
      <c r="AA200" s="116" t="str">
        <f>IF('(16)'!$U145&lt;&gt;0,'(16)'!$U145,"")</f>
        <v/>
      </c>
      <c r="AB200" s="116" t="str">
        <f>IF('(17)'!$U145&lt;&gt;0,'(17)'!$U145,"")</f>
        <v/>
      </c>
      <c r="AC200" s="116" t="str">
        <f>IF('(18)'!$U145&lt;&gt;0,'(18)'!$U145,"")</f>
        <v/>
      </c>
      <c r="AD200" s="116" t="str">
        <f>IF('(19)'!$U145&lt;&gt;0,'(19)'!$U145,"")</f>
        <v/>
      </c>
      <c r="AE200" s="116" t="str">
        <f>IF('(20)'!$U145&lt;&gt;0,'(20)'!$U145,"")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0.70833333333333326</v>
      </c>
      <c r="B202" s="756" t="str">
        <f>REPT("|",AG202*14)</f>
        <v>|||||||||||||||||||||||||||||||||||||||||||||||||||||||||||</v>
      </c>
      <c r="C202" s="784"/>
      <c r="D202" s="9" t="s">
        <v>181</v>
      </c>
      <c r="F202" s="1" t="s">
        <v>187</v>
      </c>
      <c r="K202" s="29"/>
      <c r="L202" s="183" t="e">
        <f>IF(SUM(L204:L205)&gt;0,AVERAGEIF(L204:L205, "&lt;&gt;0"),NA())</f>
        <v>#N/A</v>
      </c>
      <c r="M202" s="183">
        <f t="shared" ref="M202:AE202" si="36">IF(SUM(M204:M205)&gt;0,AVERAGEIF(M204:M205, "&lt;&gt;0"),NA())</f>
        <v>4.5</v>
      </c>
      <c r="N202" s="183" t="e">
        <f t="shared" si="36"/>
        <v>#N/A</v>
      </c>
      <c r="O202" s="183" t="e">
        <f t="shared" si="36"/>
        <v>#N/A</v>
      </c>
      <c r="P202" s="183">
        <f t="shared" si="36"/>
        <v>3</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4.25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0.58333333333333337</v>
      </c>
      <c r="C204" s="789" t="str">
        <f>REPT("|",AG204*14)</f>
        <v>|||||||||||||||||||||||||||||||||||||||||||||||||</v>
      </c>
      <c r="D204" s="790"/>
      <c r="F204" s="8" t="s">
        <v>182</v>
      </c>
      <c r="G204" s="13" t="s">
        <v>335</v>
      </c>
      <c r="H204" s="11"/>
      <c r="I204" s="11"/>
      <c r="J204" s="11"/>
      <c r="K204" s="29" t="s">
        <v>65</v>
      </c>
      <c r="L204" s="116" t="str">
        <f>IF('(1)'!$U149&lt;&gt;0,'(1)'!$U149,"")</f>
        <v/>
      </c>
      <c r="M204" s="116">
        <f>IF('(2)'!$U149&lt;&gt;0,'(2)'!$U149,"")</f>
        <v>4</v>
      </c>
      <c r="N204" s="116" t="str">
        <f>IF('(3)'!$U149&lt;&gt;0,'(3)'!$U149,"")</f>
        <v/>
      </c>
      <c r="O204" s="116" t="str">
        <f>IF('(4)'!$U149&lt;&gt;0,'(4)'!$U149,"")</f>
        <v/>
      </c>
      <c r="P204" s="116">
        <f>IF('(5)'!$U149&lt;&gt;0,'(5)'!$U149,"")</f>
        <v>3</v>
      </c>
      <c r="Q204" s="116" t="str">
        <f>IF('(6)'!$U149&lt;&gt;0,'(6)'!$U149,"")</f>
        <v/>
      </c>
      <c r="R204" s="116" t="str">
        <f>IF('(7)'!$U149&lt;&gt;0,'(7)'!$U149,"")</f>
        <v/>
      </c>
      <c r="S204" s="116" t="str">
        <f>IF('(8)'!$U149&lt;&gt;0,'(8)'!$U149,"")</f>
        <v/>
      </c>
      <c r="T204" s="116" t="str">
        <f>IF('(9)'!$U149&lt;&gt;0,'(9)'!$U149,"")</f>
        <v/>
      </c>
      <c r="U204" s="116" t="str">
        <f>IF('(10)'!$U149&lt;&gt;0,'(10)'!$U149,"")</f>
        <v/>
      </c>
      <c r="V204" s="116" t="str">
        <f>IF('(11)'!$U149&lt;&gt;0,'(11)'!$U149,"")</f>
        <v/>
      </c>
      <c r="W204" s="116" t="str">
        <f>IF('(12)'!$U149&lt;&gt;0,'(12)'!$U149,"")</f>
        <v/>
      </c>
      <c r="X204" s="116" t="str">
        <f>IF('(13)'!$U149&lt;&gt;0,'(13)'!$U149,"")</f>
        <v/>
      </c>
      <c r="Y204" s="116" t="str">
        <f>IF('(14)'!$U149&lt;&gt;0,'(14)'!$U149,"")</f>
        <v/>
      </c>
      <c r="Z204" s="116" t="str">
        <f>IF('(15)'!$U149&lt;&gt;0,'(15)'!$U149,"")</f>
        <v/>
      </c>
      <c r="AA204" s="116" t="str">
        <f>IF('(16)'!$U149&lt;&gt;0,'(16)'!$U149,"")</f>
        <v/>
      </c>
      <c r="AB204" s="116" t="str">
        <f>IF('(17)'!$U149&lt;&gt;0,'(17)'!$U149,"")</f>
        <v/>
      </c>
      <c r="AC204" s="116" t="str">
        <f>IF('(18)'!$U149&lt;&gt;0,'(18)'!$U149,"")</f>
        <v/>
      </c>
      <c r="AD204" s="116" t="str">
        <f>IF('(19)'!$U149&lt;&gt;0,'(19)'!$U149,"")</f>
        <v/>
      </c>
      <c r="AE204" s="116" t="str">
        <f>IF('(20)'!$U149&lt;&gt;0,'(20)'!$U149,"")</f>
        <v/>
      </c>
      <c r="AG204" s="1">
        <f>IF(SUM(L204:AE204)=0,"",AVERAGEIF(L204:AE204,"&gt;0"))</f>
        <v>3.5</v>
      </c>
      <c r="AH204" s="1"/>
    </row>
    <row r="205" spans="1:34" ht="16.5">
      <c r="A205" s="1"/>
      <c r="B205" s="26">
        <f t="shared" si="37"/>
        <v>0.83333333333333326</v>
      </c>
      <c r="C205" s="789" t="str">
        <f>REPT("|",AG205*14)</f>
        <v>||||||||||||||||||||||||||||||||||||||||||||||||||||||||||||||||||||||</v>
      </c>
      <c r="D205" s="790"/>
      <c r="F205" s="8" t="s">
        <v>183</v>
      </c>
      <c r="G205" s="13" t="s">
        <v>336</v>
      </c>
      <c r="H205" s="11"/>
      <c r="I205" s="11"/>
      <c r="J205" s="11"/>
      <c r="K205" s="29" t="s">
        <v>66</v>
      </c>
      <c r="L205" s="116" t="str">
        <f>IF('(1)'!$U150&lt;&gt;0,'(1)'!$U150,"")</f>
        <v/>
      </c>
      <c r="M205" s="116">
        <f>IF('(2)'!$U150&lt;&gt;0,'(2)'!$U150,"")</f>
        <v>5</v>
      </c>
      <c r="N205" s="116" t="str">
        <f>IF('(3)'!$U150&lt;&gt;0,'(3)'!$U150,"")</f>
        <v/>
      </c>
      <c r="O205" s="116" t="str">
        <f>IF('(4)'!$U150&lt;&gt;0,'(4)'!$U150,"")</f>
        <v/>
      </c>
      <c r="P205" s="116" t="str">
        <f>IF('(5)'!$U150&lt;&gt;0,'(5)'!$U150,"")</f>
        <v/>
      </c>
      <c r="Q205" s="116" t="str">
        <f>IF('(6)'!$U150&lt;&gt;0,'(6)'!$U150,"")</f>
        <v/>
      </c>
      <c r="R205" s="116" t="str">
        <f>IF('(7)'!$U150&lt;&gt;0,'(7)'!$U150,"")</f>
        <v/>
      </c>
      <c r="S205" s="116" t="str">
        <f>IF('(8)'!$U150&lt;&gt;0,'(8)'!$U150,"")</f>
        <v/>
      </c>
      <c r="T205" s="116" t="str">
        <f>IF('(9)'!$U150&lt;&gt;0,'(9)'!$U150,"")</f>
        <v/>
      </c>
      <c r="U205" s="116" t="str">
        <f>IF('(10)'!$U150&lt;&gt;0,'(10)'!$U150,"")</f>
        <v/>
      </c>
      <c r="V205" s="116" t="str">
        <f>IF('(11)'!$U150&lt;&gt;0,'(11)'!$U150,"")</f>
        <v/>
      </c>
      <c r="W205" s="116" t="str">
        <f>IF('(12)'!$U150&lt;&gt;0,'(12)'!$U150,"")</f>
        <v/>
      </c>
      <c r="X205" s="116" t="str">
        <f>IF('(13)'!$U150&lt;&gt;0,'(13)'!$U150,"")</f>
        <v/>
      </c>
      <c r="Y205" s="116" t="str">
        <f>IF('(14)'!$U150&lt;&gt;0,'(14)'!$U150,"")</f>
        <v/>
      </c>
      <c r="Z205" s="116" t="str">
        <f>IF('(15)'!$U150&lt;&gt;0,'(15)'!$U150,"")</f>
        <v/>
      </c>
      <c r="AA205" s="116" t="str">
        <f>IF('(16)'!$U150&lt;&gt;0,'(16)'!$U150,"")</f>
        <v/>
      </c>
      <c r="AB205" s="116" t="str">
        <f>IF('(17)'!$U150&lt;&gt;0,'(17)'!$U150,"")</f>
        <v/>
      </c>
      <c r="AC205" s="116" t="str">
        <f>IF('(18)'!$U150&lt;&gt;0,'(18)'!$U150,"")</f>
        <v/>
      </c>
      <c r="AD205" s="116" t="str">
        <f>IF('(19)'!$U150&lt;&gt;0,'(19)'!$U150,"")</f>
        <v/>
      </c>
      <c r="AE205" s="116" t="str">
        <f>IF('(20)'!$U150&lt;&gt;0,'(20)'!$U150,"")</f>
        <v/>
      </c>
      <c r="AG205" s="1">
        <f>IF(SUM(L205:AE205)=0,"",AVERAGEIF(L205:AE205,"&gt;0"))</f>
        <v>5</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0.83333333333333326</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5</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5</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IF('(1)'!$U154&lt;&gt;0,'(1)'!$U154,"")</f>
        <v/>
      </c>
      <c r="M209" s="116" t="str">
        <f>IF('(2)'!$U154&lt;&gt;0,'(2)'!$U154,"")</f>
        <v/>
      </c>
      <c r="N209" s="116" t="str">
        <f>IF('(3)'!$U154&lt;&gt;0,'(3)'!$U154,"")</f>
        <v/>
      </c>
      <c r="O209" s="116" t="str">
        <f>IF('(4)'!$U154&lt;&gt;0,'(4)'!$U154,"")</f>
        <v/>
      </c>
      <c r="P209" s="116" t="str">
        <f>IF('(5)'!$U154&lt;&gt;0,'(5)'!$U154,"")</f>
        <v/>
      </c>
      <c r="Q209" s="116" t="str">
        <f>IF('(6)'!$U154&lt;&gt;0,'(6)'!$U154,"")</f>
        <v/>
      </c>
      <c r="R209" s="116" t="str">
        <f>IF('(7)'!$U154&lt;&gt;0,'(7)'!$U154,"")</f>
        <v/>
      </c>
      <c r="S209" s="116" t="str">
        <f>IF('(8)'!$U154&lt;&gt;0,'(8)'!$U154,"")</f>
        <v/>
      </c>
      <c r="T209" s="116" t="str">
        <f>IF('(9)'!$U154&lt;&gt;0,'(9)'!$U154,"")</f>
        <v/>
      </c>
      <c r="U209" s="116" t="str">
        <f>IF('(10)'!$U154&lt;&gt;0,'(10)'!$U154,"")</f>
        <v/>
      </c>
      <c r="V209" s="116" t="str">
        <f>IF('(11)'!$U154&lt;&gt;0,'(11)'!$U154,"")</f>
        <v/>
      </c>
      <c r="W209" s="116" t="str">
        <f>IF('(12)'!$U154&lt;&gt;0,'(12)'!$U154,"")</f>
        <v/>
      </c>
      <c r="X209" s="116" t="str">
        <f>IF('(13)'!$U154&lt;&gt;0,'(13)'!$U154,"")</f>
        <v/>
      </c>
      <c r="Y209" s="116" t="str">
        <f>IF('(14)'!$U154&lt;&gt;0,'(14)'!$U154,"")</f>
        <v/>
      </c>
      <c r="Z209" s="116" t="str">
        <f>IF('(15)'!$U154&lt;&gt;0,'(15)'!$U154,"")</f>
        <v/>
      </c>
      <c r="AA209" s="116" t="str">
        <f>IF('(16)'!$U154&lt;&gt;0,'(16)'!$U154,"")</f>
        <v/>
      </c>
      <c r="AB209" s="116" t="str">
        <f>IF('(17)'!$U154&lt;&gt;0,'(17)'!$U154,"")</f>
        <v/>
      </c>
      <c r="AC209" s="116" t="str">
        <f>IF('(18)'!$U154&lt;&gt;0,'(18)'!$U154,"")</f>
        <v/>
      </c>
      <c r="AD209" s="116" t="str">
        <f>IF('(19)'!$U154&lt;&gt;0,'(19)'!$U154,"")</f>
        <v/>
      </c>
      <c r="AE209" s="116" t="str">
        <f>IF('(20)'!$U154&lt;&gt;0,'(20)'!$U154,"")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IF('(1)'!$U155&lt;&gt;0,'(1)'!$U155,"")</f>
        <v/>
      </c>
      <c r="M210" s="116" t="str">
        <f>IF('(2)'!$U155&lt;&gt;0,'(2)'!$U155,"")</f>
        <v/>
      </c>
      <c r="N210" s="116" t="str">
        <f>IF('(3)'!$U155&lt;&gt;0,'(3)'!$U155,"")</f>
        <v/>
      </c>
      <c r="O210" s="116" t="str">
        <f>IF('(4)'!$U155&lt;&gt;0,'(4)'!$U155,"")</f>
        <v/>
      </c>
      <c r="P210" s="116" t="str">
        <f>IF('(5)'!$U155&lt;&gt;0,'(5)'!$U155,"")</f>
        <v/>
      </c>
      <c r="Q210" s="116" t="str">
        <f>IF('(6)'!$U155&lt;&gt;0,'(6)'!$U155,"")</f>
        <v/>
      </c>
      <c r="R210" s="116" t="str">
        <f>IF('(7)'!$U155&lt;&gt;0,'(7)'!$U155,"")</f>
        <v/>
      </c>
      <c r="S210" s="116" t="str">
        <f>IF('(8)'!$U155&lt;&gt;0,'(8)'!$U155,"")</f>
        <v/>
      </c>
      <c r="T210" s="116" t="str">
        <f>IF('(9)'!$U155&lt;&gt;0,'(9)'!$U155,"")</f>
        <v/>
      </c>
      <c r="U210" s="116" t="str">
        <f>IF('(10)'!$U155&lt;&gt;0,'(10)'!$U155,"")</f>
        <v/>
      </c>
      <c r="V210" s="116" t="str">
        <f>IF('(11)'!$U155&lt;&gt;0,'(11)'!$U155,"")</f>
        <v/>
      </c>
      <c r="W210" s="116" t="str">
        <f>IF('(12)'!$U155&lt;&gt;0,'(12)'!$U155,"")</f>
        <v/>
      </c>
      <c r="X210" s="116" t="str">
        <f>IF('(13)'!$U155&lt;&gt;0,'(13)'!$U155,"")</f>
        <v/>
      </c>
      <c r="Y210" s="116" t="str">
        <f>IF('(14)'!$U155&lt;&gt;0,'(14)'!$U155,"")</f>
        <v/>
      </c>
      <c r="Z210" s="116" t="str">
        <f>IF('(15)'!$U155&lt;&gt;0,'(15)'!$U155,"")</f>
        <v/>
      </c>
      <c r="AA210" s="116" t="str">
        <f>IF('(16)'!$U155&lt;&gt;0,'(16)'!$U155,"")</f>
        <v/>
      </c>
      <c r="AB210" s="116" t="str">
        <f>IF('(17)'!$U155&lt;&gt;0,'(17)'!$U155,"")</f>
        <v/>
      </c>
      <c r="AC210" s="116" t="str">
        <f>IF('(18)'!$U155&lt;&gt;0,'(18)'!$U155,"")</f>
        <v/>
      </c>
      <c r="AD210" s="116" t="str">
        <f>IF('(19)'!$U155&lt;&gt;0,'(19)'!$U155,"")</f>
        <v/>
      </c>
      <c r="AE210" s="116" t="str">
        <f>IF('(20)'!$U155&lt;&gt;0,'(20)'!$U155,"")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IF('(1)'!$U156&lt;&gt;0,'(1)'!$U156,"")</f>
        <v/>
      </c>
      <c r="M211" s="116" t="str">
        <f>IF('(2)'!$U156&lt;&gt;0,'(2)'!$U156,"")</f>
        <v/>
      </c>
      <c r="N211" s="116" t="str">
        <f>IF('(3)'!$U156&lt;&gt;0,'(3)'!$U156,"")</f>
        <v/>
      </c>
      <c r="O211" s="116" t="str">
        <f>IF('(4)'!$U156&lt;&gt;0,'(4)'!$U156,"")</f>
        <v/>
      </c>
      <c r="P211" s="116" t="str">
        <f>IF('(5)'!$U156&lt;&gt;0,'(5)'!$U156,"")</f>
        <v/>
      </c>
      <c r="Q211" s="116" t="str">
        <f>IF('(6)'!$U156&lt;&gt;0,'(6)'!$U156,"")</f>
        <v/>
      </c>
      <c r="R211" s="116" t="str">
        <f>IF('(7)'!$U156&lt;&gt;0,'(7)'!$U156,"")</f>
        <v/>
      </c>
      <c r="S211" s="116" t="str">
        <f>IF('(8)'!$U156&lt;&gt;0,'(8)'!$U156,"")</f>
        <v/>
      </c>
      <c r="T211" s="116" t="str">
        <f>IF('(9)'!$U156&lt;&gt;0,'(9)'!$U156,"")</f>
        <v/>
      </c>
      <c r="U211" s="116" t="str">
        <f>IF('(10)'!$U156&lt;&gt;0,'(10)'!$U156,"")</f>
        <v/>
      </c>
      <c r="V211" s="116" t="str">
        <f>IF('(11)'!$U156&lt;&gt;0,'(11)'!$U156,"")</f>
        <v/>
      </c>
      <c r="W211" s="116" t="str">
        <f>IF('(12)'!$U156&lt;&gt;0,'(12)'!$U156,"")</f>
        <v/>
      </c>
      <c r="X211" s="116" t="str">
        <f>IF('(13)'!$U156&lt;&gt;0,'(13)'!$U156,"")</f>
        <v/>
      </c>
      <c r="Y211" s="116" t="str">
        <f>IF('(14)'!$U156&lt;&gt;0,'(14)'!$U156,"")</f>
        <v/>
      </c>
      <c r="Z211" s="116" t="str">
        <f>IF('(15)'!$U156&lt;&gt;0,'(15)'!$U156,"")</f>
        <v/>
      </c>
      <c r="AA211" s="116" t="str">
        <f>IF('(16)'!$U156&lt;&gt;0,'(16)'!$U156,"")</f>
        <v/>
      </c>
      <c r="AB211" s="116" t="str">
        <f>IF('(17)'!$U156&lt;&gt;0,'(17)'!$U156,"")</f>
        <v/>
      </c>
      <c r="AC211" s="116" t="str">
        <f>IF('(18)'!$U156&lt;&gt;0,'(18)'!$U156,"")</f>
        <v/>
      </c>
      <c r="AD211" s="116" t="str">
        <f>IF('(19)'!$U156&lt;&gt;0,'(19)'!$U156,"")</f>
        <v/>
      </c>
      <c r="AE211" s="116" t="str">
        <f>IF('(20)'!$U156&lt;&gt;0,'(20)'!$U156,"")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IF('(1)'!$U157&lt;&gt;0,'(1)'!$U157,"")</f>
        <v/>
      </c>
      <c r="M212" s="116" t="str">
        <f>IF('(2)'!$U157&lt;&gt;0,'(2)'!$U157,"")</f>
        <v/>
      </c>
      <c r="N212" s="116" t="str">
        <f>IF('(3)'!$U157&lt;&gt;0,'(3)'!$U157,"")</f>
        <v/>
      </c>
      <c r="O212" s="116" t="str">
        <f>IF('(4)'!$U157&lt;&gt;0,'(4)'!$U157,"")</f>
        <v/>
      </c>
      <c r="P212" s="116" t="str">
        <f>IF('(5)'!$U157&lt;&gt;0,'(5)'!$U157,"")</f>
        <v/>
      </c>
      <c r="Q212" s="116" t="str">
        <f>IF('(6)'!$U157&lt;&gt;0,'(6)'!$U157,"")</f>
        <v/>
      </c>
      <c r="R212" s="116" t="str">
        <f>IF('(7)'!$U157&lt;&gt;0,'(7)'!$U157,"")</f>
        <v/>
      </c>
      <c r="S212" s="116" t="str">
        <f>IF('(8)'!$U157&lt;&gt;0,'(8)'!$U157,"")</f>
        <v/>
      </c>
      <c r="T212" s="116" t="str">
        <f>IF('(9)'!$U157&lt;&gt;0,'(9)'!$U157,"")</f>
        <v/>
      </c>
      <c r="U212" s="116" t="str">
        <f>IF('(10)'!$U157&lt;&gt;0,'(10)'!$U157,"")</f>
        <v/>
      </c>
      <c r="V212" s="116" t="str">
        <f>IF('(11)'!$U157&lt;&gt;0,'(11)'!$U157,"")</f>
        <v/>
      </c>
      <c r="W212" s="116" t="str">
        <f>IF('(12)'!$U157&lt;&gt;0,'(12)'!$U157,"")</f>
        <v/>
      </c>
      <c r="X212" s="116" t="str">
        <f>IF('(13)'!$U157&lt;&gt;0,'(13)'!$U157,"")</f>
        <v/>
      </c>
      <c r="Y212" s="116" t="str">
        <f>IF('(14)'!$U157&lt;&gt;0,'(14)'!$U157,"")</f>
        <v/>
      </c>
      <c r="Z212" s="116" t="str">
        <f>IF('(15)'!$U157&lt;&gt;0,'(15)'!$U157,"")</f>
        <v/>
      </c>
      <c r="AA212" s="116" t="str">
        <f>IF('(16)'!$U157&lt;&gt;0,'(16)'!$U157,"")</f>
        <v/>
      </c>
      <c r="AB212" s="116" t="str">
        <f>IF('(17)'!$U157&lt;&gt;0,'(17)'!$U157,"")</f>
        <v/>
      </c>
      <c r="AC212" s="116" t="str">
        <f>IF('(18)'!$U157&lt;&gt;0,'(18)'!$U157,"")</f>
        <v/>
      </c>
      <c r="AD212" s="116" t="str">
        <f>IF('(19)'!$U157&lt;&gt;0,'(19)'!$U157,"")</f>
        <v/>
      </c>
      <c r="AE212" s="116" t="str">
        <f>IF('(20)'!$U157&lt;&gt;0,'(20)'!$U157,"")</f>
        <v/>
      </c>
      <c r="AG212" s="1" t="str">
        <f t="shared" si="40"/>
        <v/>
      </c>
      <c r="AH212" s="1"/>
    </row>
    <row r="213" spans="1:34" ht="16.5">
      <c r="A213" s="1"/>
      <c r="B213" s="26">
        <f t="shared" si="37"/>
        <v>0.83333333333333326</v>
      </c>
      <c r="C213" s="789" t="str">
        <f t="shared" si="39"/>
        <v>||||||||||||||||||||||||||||||||||||||||||||||||||||||||||||||||||||||</v>
      </c>
      <c r="D213" s="790"/>
      <c r="F213" s="8" t="s">
        <v>193</v>
      </c>
      <c r="G213" s="13" t="s">
        <v>341</v>
      </c>
      <c r="H213" s="11"/>
      <c r="I213" s="11"/>
      <c r="J213" s="11"/>
      <c r="K213" s="29" t="s">
        <v>71</v>
      </c>
      <c r="L213" s="116" t="str">
        <f>IF('(1)'!$U158&lt;&gt;0,'(1)'!$U158,"")</f>
        <v/>
      </c>
      <c r="M213" s="116" t="str">
        <f>IF('(2)'!$U158&lt;&gt;0,'(2)'!$U158,"")</f>
        <v/>
      </c>
      <c r="N213" s="116" t="str">
        <f>IF('(3)'!$U158&lt;&gt;0,'(3)'!$U158,"")</f>
        <v/>
      </c>
      <c r="O213" s="116" t="str">
        <f>IF('(4)'!$U158&lt;&gt;0,'(4)'!$U158,"")</f>
        <v/>
      </c>
      <c r="P213" s="116">
        <f>IF('(5)'!$U158&lt;&gt;0,'(5)'!$U158,"")</f>
        <v>5</v>
      </c>
      <c r="Q213" s="116" t="str">
        <f>IF('(6)'!$U158&lt;&gt;0,'(6)'!$U158,"")</f>
        <v/>
      </c>
      <c r="R213" s="116" t="str">
        <f>IF('(7)'!$U158&lt;&gt;0,'(7)'!$U158,"")</f>
        <v/>
      </c>
      <c r="S213" s="116" t="str">
        <f>IF('(8)'!$U158&lt;&gt;0,'(8)'!$U158,"")</f>
        <v/>
      </c>
      <c r="T213" s="116" t="str">
        <f>IF('(9)'!$U158&lt;&gt;0,'(9)'!$U158,"")</f>
        <v/>
      </c>
      <c r="U213" s="116" t="str">
        <f>IF('(10)'!$U158&lt;&gt;0,'(10)'!$U158,"")</f>
        <v/>
      </c>
      <c r="V213" s="116" t="str">
        <f>IF('(11)'!$U158&lt;&gt;0,'(11)'!$U158,"")</f>
        <v/>
      </c>
      <c r="W213" s="116" t="str">
        <f>IF('(12)'!$U158&lt;&gt;0,'(12)'!$U158,"")</f>
        <v/>
      </c>
      <c r="X213" s="116" t="str">
        <f>IF('(13)'!$U158&lt;&gt;0,'(13)'!$U158,"")</f>
        <v/>
      </c>
      <c r="Y213" s="116" t="str">
        <f>IF('(14)'!$U158&lt;&gt;0,'(14)'!$U158,"")</f>
        <v/>
      </c>
      <c r="Z213" s="116" t="str">
        <f>IF('(15)'!$U158&lt;&gt;0,'(15)'!$U158,"")</f>
        <v/>
      </c>
      <c r="AA213" s="116" t="str">
        <f>IF('(16)'!$U158&lt;&gt;0,'(16)'!$U158,"")</f>
        <v/>
      </c>
      <c r="AB213" s="116" t="str">
        <f>IF('(17)'!$U158&lt;&gt;0,'(17)'!$U158,"")</f>
        <v/>
      </c>
      <c r="AC213" s="116" t="str">
        <f>IF('(18)'!$U158&lt;&gt;0,'(18)'!$U158,"")</f>
        <v/>
      </c>
      <c r="AD213" s="116" t="str">
        <f>IF('(19)'!$U158&lt;&gt;0,'(19)'!$U158,"")</f>
        <v/>
      </c>
      <c r="AE213" s="116" t="str">
        <f>IF('(20)'!$U158&lt;&gt;0,'(20)'!$U158,"")</f>
        <v/>
      </c>
      <c r="AG213" s="1">
        <f t="shared" si="40"/>
        <v>5</v>
      </c>
      <c r="AH213" s="1"/>
    </row>
    <row r="214" spans="1:34" ht="16.5">
      <c r="A214" s="1"/>
      <c r="B214" s="26" t="e">
        <f t="shared" si="37"/>
        <v>#VALUE!</v>
      </c>
      <c r="C214" s="789" t="e">
        <f t="shared" si="39"/>
        <v>#VALUE!</v>
      </c>
      <c r="D214" s="790"/>
      <c r="F214" s="8" t="s">
        <v>194</v>
      </c>
      <c r="G214" s="13" t="s">
        <v>342</v>
      </c>
      <c r="H214" s="11"/>
      <c r="I214" s="11"/>
      <c r="J214" s="11"/>
      <c r="K214" s="29" t="s">
        <v>72</v>
      </c>
      <c r="L214" s="116" t="str">
        <f>IF('(1)'!$U159&lt;&gt;0,'(1)'!$U159,"")</f>
        <v/>
      </c>
      <c r="M214" s="116" t="str">
        <f>IF('(2)'!$U159&lt;&gt;0,'(2)'!$U159,"")</f>
        <v/>
      </c>
      <c r="N214" s="116" t="str">
        <f>IF('(3)'!$U159&lt;&gt;0,'(3)'!$U159,"")</f>
        <v/>
      </c>
      <c r="O214" s="116" t="str">
        <f>IF('(4)'!$U159&lt;&gt;0,'(4)'!$U159,"")</f>
        <v/>
      </c>
      <c r="P214" s="116" t="str">
        <f>IF('(5)'!$U159&lt;&gt;0,'(5)'!$U159,"")</f>
        <v/>
      </c>
      <c r="Q214" s="116" t="str">
        <f>IF('(6)'!$U159&lt;&gt;0,'(6)'!$U159,"")</f>
        <v/>
      </c>
      <c r="R214" s="116" t="str">
        <f>IF('(7)'!$U159&lt;&gt;0,'(7)'!$U159,"")</f>
        <v/>
      </c>
      <c r="S214" s="116" t="str">
        <f>IF('(8)'!$U159&lt;&gt;0,'(8)'!$U159,"")</f>
        <v/>
      </c>
      <c r="T214" s="116" t="str">
        <f>IF('(9)'!$U159&lt;&gt;0,'(9)'!$U159,"")</f>
        <v/>
      </c>
      <c r="U214" s="116" t="str">
        <f>IF('(10)'!$U159&lt;&gt;0,'(10)'!$U159,"")</f>
        <v/>
      </c>
      <c r="V214" s="116" t="str">
        <f>IF('(11)'!$U159&lt;&gt;0,'(11)'!$U159,"")</f>
        <v/>
      </c>
      <c r="W214" s="116" t="str">
        <f>IF('(12)'!$U159&lt;&gt;0,'(12)'!$U159,"")</f>
        <v/>
      </c>
      <c r="X214" s="116" t="str">
        <f>IF('(13)'!$U159&lt;&gt;0,'(13)'!$U159,"")</f>
        <v/>
      </c>
      <c r="Y214" s="116" t="str">
        <f>IF('(14)'!$U159&lt;&gt;0,'(14)'!$U159,"")</f>
        <v/>
      </c>
      <c r="Z214" s="116" t="str">
        <f>IF('(15)'!$U159&lt;&gt;0,'(15)'!$U159,"")</f>
        <v/>
      </c>
      <c r="AA214" s="116" t="str">
        <f>IF('(16)'!$U159&lt;&gt;0,'(16)'!$U159,"")</f>
        <v/>
      </c>
      <c r="AB214" s="116" t="str">
        <f>IF('(17)'!$U159&lt;&gt;0,'(17)'!$U159,"")</f>
        <v/>
      </c>
      <c r="AC214" s="116" t="str">
        <f>IF('(18)'!$U159&lt;&gt;0,'(18)'!$U159,"")</f>
        <v/>
      </c>
      <c r="AD214" s="116" t="str">
        <f>IF('(19)'!$U159&lt;&gt;0,'(19)'!$U159,"")</f>
        <v/>
      </c>
      <c r="AE214" s="116" t="str">
        <f>IF('(20)'!$U159&lt;&gt;0,'(20)'!$U159,"")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0.73148148148148162</v>
      </c>
      <c r="B216" s="756" t="str">
        <f>REPT("|",AG216*14)</f>
        <v>|||||||||||||||||||||||||||||||||||||||||||||||||||||||||||||</v>
      </c>
      <c r="C216" s="784"/>
      <c r="D216" s="9" t="s">
        <v>195</v>
      </c>
      <c r="F216" s="75" t="s">
        <v>196</v>
      </c>
      <c r="G216" s="11"/>
      <c r="H216" s="11"/>
      <c r="I216" s="11"/>
      <c r="J216" s="11"/>
      <c r="K216" s="29"/>
      <c r="L216" s="183">
        <f>IF(SUM(L218:L222)&gt;0,AVERAGEIF(L218:L222, "&lt;&gt;0"),NA())</f>
        <v>4.5</v>
      </c>
      <c r="M216" s="183">
        <f t="shared" ref="M216:AE216" si="41">IF(SUM(M218:M222)&gt;0,AVERAGEIF(M218:M222, "&lt;&gt;0"),NA())</f>
        <v>3.5</v>
      </c>
      <c r="N216" s="183" t="e">
        <f t="shared" si="41"/>
        <v>#N/A</v>
      </c>
      <c r="O216" s="183" t="e">
        <f t="shared" si="41"/>
        <v>#N/A</v>
      </c>
      <c r="P216" s="183">
        <f t="shared" si="41"/>
        <v>5.5</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4.3888888888888893</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IF('(1)'!$U165&lt;&gt;0,'(1)'!$U165,"")</f>
        <v/>
      </c>
      <c r="M218" s="116" t="str">
        <f>IF('(2)'!$U165&lt;&gt;0,'(2)'!$U165,"")</f>
        <v/>
      </c>
      <c r="N218" s="116" t="str">
        <f>IF('(3)'!$U165&lt;&gt;0,'(3)'!$U165,"")</f>
        <v/>
      </c>
      <c r="O218" s="116" t="str">
        <f>IF('(4)'!$U165&lt;&gt;0,'(4)'!$U165,"")</f>
        <v/>
      </c>
      <c r="P218" s="116" t="str">
        <f>IF('(5)'!$U165&lt;&gt;0,'(5)'!$U165,"")</f>
        <v/>
      </c>
      <c r="Q218" s="116" t="str">
        <f>IF('(6)'!$U165&lt;&gt;0,'(6)'!$U165,"")</f>
        <v/>
      </c>
      <c r="R218" s="116" t="str">
        <f>IF('(7)'!$U165&lt;&gt;0,'(7)'!$U165,"")</f>
        <v/>
      </c>
      <c r="S218" s="116" t="str">
        <f>IF('(8)'!$U165&lt;&gt;0,'(8)'!$U165,"")</f>
        <v/>
      </c>
      <c r="T218" s="116" t="str">
        <f>IF('(9)'!$U165&lt;&gt;0,'(9)'!$U165,"")</f>
        <v/>
      </c>
      <c r="U218" s="116" t="str">
        <f>IF('(10)'!$U165&lt;&gt;0,'(10)'!$U165,"")</f>
        <v/>
      </c>
      <c r="V218" s="116" t="str">
        <f>IF('(11)'!$U165&lt;&gt;0,'(11)'!$U165,"")</f>
        <v/>
      </c>
      <c r="W218" s="116" t="str">
        <f>IF('(12)'!$U165&lt;&gt;0,'(12)'!$U165,"")</f>
        <v/>
      </c>
      <c r="X218" s="116" t="str">
        <f>IF('(13)'!$U165&lt;&gt;0,'(13)'!$U165,"")</f>
        <v/>
      </c>
      <c r="Y218" s="116" t="str">
        <f>IF('(14)'!$U165&lt;&gt;0,'(14)'!$U165,"")</f>
        <v/>
      </c>
      <c r="Z218" s="116" t="str">
        <f>IF('(15)'!$U165&lt;&gt;0,'(15)'!$U165,"")</f>
        <v/>
      </c>
      <c r="AA218" s="116" t="str">
        <f>IF('(16)'!$U165&lt;&gt;0,'(16)'!$U165,"")</f>
        <v/>
      </c>
      <c r="AB218" s="116" t="str">
        <f>IF('(17)'!$U165&lt;&gt;0,'(17)'!$U165,"")</f>
        <v/>
      </c>
      <c r="AC218" s="116" t="str">
        <f>IF('(18)'!$U165&lt;&gt;0,'(18)'!$U165,"")</f>
        <v/>
      </c>
      <c r="AD218" s="116" t="str">
        <f>IF('(19)'!$U165&lt;&gt;0,'(19)'!$U165,"")</f>
        <v/>
      </c>
      <c r="AE218" s="116" t="str">
        <f>IF('(20)'!$U165&lt;&gt;0,'(20)'!$U165,"")</f>
        <v/>
      </c>
      <c r="AG218" s="1" t="str">
        <f>IF(SUM(L218:AE218)=0,"",AVERAGEIF(L218:AE218,"&gt;0"))</f>
        <v/>
      </c>
      <c r="AH218" s="1"/>
    </row>
    <row r="219" spans="1:34" ht="16.5">
      <c r="A219" s="1"/>
      <c r="B219" s="26">
        <f t="shared" si="37"/>
        <v>0.75</v>
      </c>
      <c r="C219" s="789" t="str">
        <f>REPT("|",AG219*14)</f>
        <v>|||||||||||||||||||||||||||||||||||||||||||||||||||||||||||||||</v>
      </c>
      <c r="D219" s="790"/>
      <c r="F219" s="8" t="s">
        <v>198</v>
      </c>
      <c r="G219" s="13" t="s">
        <v>344</v>
      </c>
      <c r="H219" s="11"/>
      <c r="I219" s="11"/>
      <c r="J219" s="11"/>
      <c r="K219" s="29" t="s">
        <v>74</v>
      </c>
      <c r="L219" s="116">
        <f>IF('(1)'!$U166&lt;&gt;0,'(1)'!$U166,"")</f>
        <v>4</v>
      </c>
      <c r="M219" s="116" t="str">
        <f>IF('(2)'!$U166&lt;&gt;0,'(2)'!$U166,"")</f>
        <v/>
      </c>
      <c r="N219" s="116" t="str">
        <f>IF('(3)'!$U166&lt;&gt;0,'(3)'!$U166,"")</f>
        <v/>
      </c>
      <c r="O219" s="116" t="str">
        <f>IF('(4)'!$U166&lt;&gt;0,'(4)'!$U166,"")</f>
        <v/>
      </c>
      <c r="P219" s="116">
        <f>IF('(5)'!$U166&lt;&gt;0,'(5)'!$U166,"")</f>
        <v>5</v>
      </c>
      <c r="Q219" s="116" t="str">
        <f>IF('(6)'!$U166&lt;&gt;0,'(6)'!$U166,"")</f>
        <v/>
      </c>
      <c r="R219" s="116" t="str">
        <f>IF('(7)'!$U166&lt;&gt;0,'(7)'!$U166,"")</f>
        <v/>
      </c>
      <c r="S219" s="116" t="str">
        <f>IF('(8)'!$U166&lt;&gt;0,'(8)'!$U166,"")</f>
        <v/>
      </c>
      <c r="T219" s="116" t="str">
        <f>IF('(9)'!$U166&lt;&gt;0,'(9)'!$U166,"")</f>
        <v/>
      </c>
      <c r="U219" s="116" t="str">
        <f>IF('(10)'!$U166&lt;&gt;0,'(10)'!$U166,"")</f>
        <v/>
      </c>
      <c r="V219" s="116" t="str">
        <f>IF('(11)'!$U166&lt;&gt;0,'(11)'!$U166,"")</f>
        <v/>
      </c>
      <c r="W219" s="116" t="str">
        <f>IF('(12)'!$U166&lt;&gt;0,'(12)'!$U166,"")</f>
        <v/>
      </c>
      <c r="X219" s="116" t="str">
        <f>IF('(13)'!$U166&lt;&gt;0,'(13)'!$U166,"")</f>
        <v/>
      </c>
      <c r="Y219" s="116" t="str">
        <f>IF('(14)'!$U166&lt;&gt;0,'(14)'!$U166,"")</f>
        <v/>
      </c>
      <c r="Z219" s="116" t="str">
        <f>IF('(15)'!$U166&lt;&gt;0,'(15)'!$U166,"")</f>
        <v/>
      </c>
      <c r="AA219" s="116" t="str">
        <f>IF('(16)'!$U166&lt;&gt;0,'(16)'!$U166,"")</f>
        <v/>
      </c>
      <c r="AB219" s="116" t="str">
        <f>IF('(17)'!$U166&lt;&gt;0,'(17)'!$U166,"")</f>
        <v/>
      </c>
      <c r="AC219" s="116" t="str">
        <f>IF('(18)'!$U166&lt;&gt;0,'(18)'!$U166,"")</f>
        <v/>
      </c>
      <c r="AD219" s="116" t="str">
        <f>IF('(19)'!$U166&lt;&gt;0,'(19)'!$U166,"")</f>
        <v/>
      </c>
      <c r="AE219" s="116" t="str">
        <f>IF('(20)'!$U166&lt;&gt;0,'(20)'!$U166,"")</f>
        <v/>
      </c>
      <c r="AG219" s="1">
        <f>IF(SUM(L219:AE219)=0,"",AVERAGEIF(L219:AE219,"&gt;0"))</f>
        <v>4.5</v>
      </c>
      <c r="AH219" s="1"/>
    </row>
    <row r="220" spans="1:34" ht="16.5">
      <c r="A220" s="1"/>
      <c r="B220" s="26" t="e">
        <f t="shared" si="37"/>
        <v>#VALUE!</v>
      </c>
      <c r="C220" s="789" t="e">
        <f>REPT("|",AG220*14)</f>
        <v>#VALUE!</v>
      </c>
      <c r="D220" s="790"/>
      <c r="F220" s="8" t="s">
        <v>199</v>
      </c>
      <c r="G220" s="13" t="s">
        <v>345</v>
      </c>
      <c r="H220" s="11"/>
      <c r="I220" s="11"/>
      <c r="J220" s="11"/>
      <c r="K220" s="29" t="s">
        <v>75</v>
      </c>
      <c r="L220" s="116" t="str">
        <f>IF('(1)'!$U167&lt;&gt;0,'(1)'!$U167,"")</f>
        <v/>
      </c>
      <c r="M220" s="116" t="str">
        <f>IF('(2)'!$U167&lt;&gt;0,'(2)'!$U167,"")</f>
        <v/>
      </c>
      <c r="N220" s="116" t="str">
        <f>IF('(3)'!$U167&lt;&gt;0,'(3)'!$U167,"")</f>
        <v/>
      </c>
      <c r="O220" s="116" t="str">
        <f>IF('(4)'!$U167&lt;&gt;0,'(4)'!$U167,"")</f>
        <v/>
      </c>
      <c r="P220" s="116" t="str">
        <f>IF('(5)'!$U167&lt;&gt;0,'(5)'!$U167,"")</f>
        <v/>
      </c>
      <c r="Q220" s="116" t="str">
        <f>IF('(6)'!$U167&lt;&gt;0,'(6)'!$U167,"")</f>
        <v/>
      </c>
      <c r="R220" s="116" t="str">
        <f>IF('(7)'!$U167&lt;&gt;0,'(7)'!$U167,"")</f>
        <v/>
      </c>
      <c r="S220" s="116" t="str">
        <f>IF('(8)'!$U167&lt;&gt;0,'(8)'!$U167,"")</f>
        <v/>
      </c>
      <c r="T220" s="116" t="str">
        <f>IF('(9)'!$U167&lt;&gt;0,'(9)'!$U167,"")</f>
        <v/>
      </c>
      <c r="U220" s="116" t="str">
        <f>IF('(10)'!$U167&lt;&gt;0,'(10)'!$U167,"")</f>
        <v/>
      </c>
      <c r="V220" s="116" t="str">
        <f>IF('(11)'!$U167&lt;&gt;0,'(11)'!$U167,"")</f>
        <v/>
      </c>
      <c r="W220" s="116" t="str">
        <f>IF('(12)'!$U167&lt;&gt;0,'(12)'!$U167,"")</f>
        <v/>
      </c>
      <c r="X220" s="116" t="str">
        <f>IF('(13)'!$U167&lt;&gt;0,'(13)'!$U167,"")</f>
        <v/>
      </c>
      <c r="Y220" s="116" t="str">
        <f>IF('(14)'!$U167&lt;&gt;0,'(14)'!$U167,"")</f>
        <v/>
      </c>
      <c r="Z220" s="116" t="str">
        <f>IF('(15)'!$U167&lt;&gt;0,'(15)'!$U167,"")</f>
        <v/>
      </c>
      <c r="AA220" s="116" t="str">
        <f>IF('(16)'!$U167&lt;&gt;0,'(16)'!$U167,"")</f>
        <v/>
      </c>
      <c r="AB220" s="116" t="str">
        <f>IF('(17)'!$U167&lt;&gt;0,'(17)'!$U167,"")</f>
        <v/>
      </c>
      <c r="AC220" s="116" t="str">
        <f>IF('(18)'!$U167&lt;&gt;0,'(18)'!$U167,"")</f>
        <v/>
      </c>
      <c r="AD220" s="116" t="str">
        <f>IF('(19)'!$U167&lt;&gt;0,'(19)'!$U167,"")</f>
        <v/>
      </c>
      <c r="AE220" s="116" t="str">
        <f>IF('(20)'!$U167&lt;&gt;0,'(20)'!$U167,"")</f>
        <v/>
      </c>
      <c r="AG220" s="1" t="str">
        <f>IF(SUM(L220:AE220)=0,"",AVERAGEIF(L220:AE220,"&gt;0"))</f>
        <v/>
      </c>
      <c r="AH220" s="1"/>
    </row>
    <row r="221" spans="1:34" ht="16.5">
      <c r="A221" s="1"/>
      <c r="B221" s="26">
        <f t="shared" si="37"/>
        <v>0.77777777777777779</v>
      </c>
      <c r="C221" s="789" t="str">
        <f>REPT("|",AG221*14)</f>
        <v>|||||||||||||||||||||||||||||||||||||||||||||||||||||||||||||||||</v>
      </c>
      <c r="D221" s="790"/>
      <c r="F221" s="8" t="s">
        <v>200</v>
      </c>
      <c r="G221" s="13" t="s">
        <v>346</v>
      </c>
      <c r="H221" s="11"/>
      <c r="I221" s="11"/>
      <c r="J221" s="11"/>
      <c r="K221" s="29"/>
      <c r="L221" s="116">
        <f>IF('(1)'!$U168&lt;&gt;0,'(1)'!$U168,"")</f>
        <v>5</v>
      </c>
      <c r="M221" s="116">
        <f>IF('(2)'!$U168&lt;&gt;0,'(2)'!$U168,"")</f>
        <v>3</v>
      </c>
      <c r="N221" s="116" t="str">
        <f>IF('(3)'!$U168&lt;&gt;0,'(3)'!$U168,"")</f>
        <v/>
      </c>
      <c r="O221" s="116" t="str">
        <f>IF('(4)'!$U168&lt;&gt;0,'(4)'!$U168,"")</f>
        <v/>
      </c>
      <c r="P221" s="116">
        <f>IF('(5)'!$U168&lt;&gt;0,'(5)'!$U168,"")</f>
        <v>6</v>
      </c>
      <c r="Q221" s="116" t="str">
        <f>IF('(6)'!$U168&lt;&gt;0,'(6)'!$U168,"")</f>
        <v/>
      </c>
      <c r="R221" s="116" t="str">
        <f>IF('(7)'!$U168&lt;&gt;0,'(7)'!$U168,"")</f>
        <v/>
      </c>
      <c r="S221" s="116" t="str">
        <f>IF('(8)'!$U168&lt;&gt;0,'(8)'!$U168,"")</f>
        <v/>
      </c>
      <c r="T221" s="116" t="str">
        <f>IF('(9)'!$U168&lt;&gt;0,'(9)'!$U168,"")</f>
        <v/>
      </c>
      <c r="U221" s="116" t="str">
        <f>IF('(10)'!$U168&lt;&gt;0,'(10)'!$U168,"")</f>
        <v/>
      </c>
      <c r="V221" s="116" t="str">
        <f>IF('(11)'!$U168&lt;&gt;0,'(11)'!$U168,"")</f>
        <v/>
      </c>
      <c r="W221" s="116" t="str">
        <f>IF('(12)'!$U168&lt;&gt;0,'(12)'!$U168,"")</f>
        <v/>
      </c>
      <c r="X221" s="116" t="str">
        <f>IF('(13)'!$U168&lt;&gt;0,'(13)'!$U168,"")</f>
        <v/>
      </c>
      <c r="Y221" s="116" t="str">
        <f>IF('(14)'!$U168&lt;&gt;0,'(14)'!$U168,"")</f>
        <v/>
      </c>
      <c r="Z221" s="116" t="str">
        <f>IF('(15)'!$U168&lt;&gt;0,'(15)'!$U168,"")</f>
        <v/>
      </c>
      <c r="AA221" s="116" t="str">
        <f>IF('(16)'!$U168&lt;&gt;0,'(16)'!$U168,"")</f>
        <v/>
      </c>
      <c r="AB221" s="116" t="str">
        <f>IF('(17)'!$U168&lt;&gt;0,'(17)'!$U168,"")</f>
        <v/>
      </c>
      <c r="AC221" s="116" t="str">
        <f>IF('(18)'!$U168&lt;&gt;0,'(18)'!$U168,"")</f>
        <v/>
      </c>
      <c r="AD221" s="116" t="str">
        <f>IF('(19)'!$U168&lt;&gt;0,'(19)'!$U168,"")</f>
        <v/>
      </c>
      <c r="AE221" s="116" t="str">
        <f>IF('(20)'!$U168&lt;&gt;0,'(20)'!$U168,"")</f>
        <v/>
      </c>
      <c r="AG221" s="1">
        <f>IF(SUM(L221:AE221)=0,"",AVERAGEIF(L221:AE221,"&gt;0"))</f>
        <v>4.666666666666667</v>
      </c>
      <c r="AH221" s="1"/>
    </row>
    <row r="222" spans="1:34" ht="16.5">
      <c r="A222" s="1"/>
      <c r="B222" s="26">
        <f t="shared" si="37"/>
        <v>0.66666666666666663</v>
      </c>
      <c r="C222" s="789" t="str">
        <f>REPT("|",AG222*14)</f>
        <v>||||||||||||||||||||||||||||||||||||||||||||||||||||||||</v>
      </c>
      <c r="D222" s="790"/>
      <c r="F222" s="8" t="s">
        <v>201</v>
      </c>
      <c r="G222" s="13" t="s">
        <v>347</v>
      </c>
      <c r="H222" s="11"/>
      <c r="I222" s="11"/>
      <c r="J222" s="11"/>
      <c r="K222" s="29"/>
      <c r="L222" s="116" t="str">
        <f>IF('(1)'!$U169&lt;&gt;0,'(1)'!$U169,"")</f>
        <v/>
      </c>
      <c r="M222" s="116">
        <f>IF('(2)'!$U169&lt;&gt;0,'(2)'!$U169,"")</f>
        <v>4</v>
      </c>
      <c r="N222" s="116" t="str">
        <f>IF('(3)'!$U169&lt;&gt;0,'(3)'!$U169,"")</f>
        <v/>
      </c>
      <c r="O222" s="116" t="str">
        <f>IF('(4)'!$U169&lt;&gt;0,'(4)'!$U169,"")</f>
        <v/>
      </c>
      <c r="P222" s="116" t="str">
        <f>IF('(5)'!$U169&lt;&gt;0,'(5)'!$U169,"")</f>
        <v/>
      </c>
      <c r="Q222" s="116" t="str">
        <f>IF('(6)'!$U169&lt;&gt;0,'(6)'!$U169,"")</f>
        <v/>
      </c>
      <c r="R222" s="116" t="str">
        <f>IF('(7)'!$U169&lt;&gt;0,'(7)'!$U169,"")</f>
        <v/>
      </c>
      <c r="S222" s="116" t="str">
        <f>IF('(8)'!$U169&lt;&gt;0,'(8)'!$U169,"")</f>
        <v/>
      </c>
      <c r="T222" s="116" t="str">
        <f>IF('(9)'!$U169&lt;&gt;0,'(9)'!$U169,"")</f>
        <v/>
      </c>
      <c r="U222" s="116" t="str">
        <f>IF('(10)'!$U169&lt;&gt;0,'(10)'!$U169,"")</f>
        <v/>
      </c>
      <c r="V222" s="116" t="str">
        <f>IF('(11)'!$U169&lt;&gt;0,'(11)'!$U169,"")</f>
        <v/>
      </c>
      <c r="W222" s="116" t="str">
        <f>IF('(12)'!$U169&lt;&gt;0,'(12)'!$U169,"")</f>
        <v/>
      </c>
      <c r="X222" s="116" t="str">
        <f>IF('(13)'!$U169&lt;&gt;0,'(13)'!$U169,"")</f>
        <v/>
      </c>
      <c r="Y222" s="116" t="str">
        <f>IF('(14)'!$U169&lt;&gt;0,'(14)'!$U169,"")</f>
        <v/>
      </c>
      <c r="Z222" s="116" t="str">
        <f>IF('(15)'!$U169&lt;&gt;0,'(15)'!$U169,"")</f>
        <v/>
      </c>
      <c r="AA222" s="116" t="str">
        <f>IF('(16)'!$U169&lt;&gt;0,'(16)'!$U169,"")</f>
        <v/>
      </c>
      <c r="AB222" s="116" t="str">
        <f>IF('(17)'!$U169&lt;&gt;0,'(17)'!$U169,"")</f>
        <v/>
      </c>
      <c r="AC222" s="116" t="str">
        <f>IF('(18)'!$U169&lt;&gt;0,'(18)'!$U169,"")</f>
        <v/>
      </c>
      <c r="AD222" s="116" t="str">
        <f>IF('(19)'!$U169&lt;&gt;0,'(19)'!$U169,"")</f>
        <v/>
      </c>
      <c r="AE222" s="116" t="str">
        <f>IF('(20)'!$U169&lt;&gt;0,'(20)'!$U169,"")</f>
        <v/>
      </c>
      <c r="AG222" s="1">
        <f>IF(SUM(L222:AE222)=0,"",AVERAGEIF(L222:AE222,"&gt;0"))</f>
        <v>4</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0.58333333333333337</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3.5</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3.5</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IF('(1)'!$U173&lt;&gt;0,'(1)'!$U173,"")</f>
        <v/>
      </c>
      <c r="M226" s="116" t="str">
        <f>IF('(2)'!$U173&lt;&gt;0,'(2)'!$U173,"")</f>
        <v/>
      </c>
      <c r="N226" s="116" t="str">
        <f>IF('(3)'!$U173&lt;&gt;0,'(3)'!$U173,"")</f>
        <v/>
      </c>
      <c r="O226" s="116" t="str">
        <f>IF('(4)'!$U173&lt;&gt;0,'(4)'!$U173,"")</f>
        <v/>
      </c>
      <c r="P226" s="116" t="str">
        <f>IF('(5)'!$U173&lt;&gt;0,'(5)'!$U173,"")</f>
        <v/>
      </c>
      <c r="Q226" s="116" t="str">
        <f>IF('(6)'!$U173&lt;&gt;0,'(6)'!$U173,"")</f>
        <v/>
      </c>
      <c r="R226" s="116" t="str">
        <f>IF('(7)'!$U173&lt;&gt;0,'(7)'!$U173,"")</f>
        <v/>
      </c>
      <c r="S226" s="116" t="str">
        <f>IF('(8)'!$U173&lt;&gt;0,'(8)'!$U173,"")</f>
        <v/>
      </c>
      <c r="T226" s="116" t="str">
        <f>IF('(9)'!$U173&lt;&gt;0,'(9)'!$U173,"")</f>
        <v/>
      </c>
      <c r="U226" s="116" t="str">
        <f>IF('(10)'!$U173&lt;&gt;0,'(10)'!$U173,"")</f>
        <v/>
      </c>
      <c r="V226" s="116" t="str">
        <f>IF('(11)'!$U173&lt;&gt;0,'(11)'!$U173,"")</f>
        <v/>
      </c>
      <c r="W226" s="116" t="str">
        <f>IF('(12)'!$U173&lt;&gt;0,'(12)'!$U173,"")</f>
        <v/>
      </c>
      <c r="X226" s="116" t="str">
        <f>IF('(13)'!$U173&lt;&gt;0,'(13)'!$U173,"")</f>
        <v/>
      </c>
      <c r="Y226" s="116" t="str">
        <f>IF('(14)'!$U173&lt;&gt;0,'(14)'!$U173,"")</f>
        <v/>
      </c>
      <c r="Z226" s="116" t="str">
        <f>IF('(15)'!$U173&lt;&gt;0,'(15)'!$U173,"")</f>
        <v/>
      </c>
      <c r="AA226" s="116" t="str">
        <f>IF('(16)'!$U173&lt;&gt;0,'(16)'!$U173,"")</f>
        <v/>
      </c>
      <c r="AB226" s="116" t="str">
        <f>IF('(17)'!$U173&lt;&gt;0,'(17)'!$U173,"")</f>
        <v/>
      </c>
      <c r="AC226" s="116" t="str">
        <f>IF('(18)'!$U173&lt;&gt;0,'(18)'!$U173,"")</f>
        <v/>
      </c>
      <c r="AD226" s="116" t="str">
        <f>IF('(19)'!$U173&lt;&gt;0,'(19)'!$U173,"")</f>
        <v/>
      </c>
      <c r="AE226" s="116" t="str">
        <f>IF('(20)'!$U173&lt;&gt;0,'(20)'!$U173,"")</f>
        <v/>
      </c>
      <c r="AG226" s="1" t="str">
        <f>IF(SUM(L226:AE226)=0,"",AVERAGEIF(L226:AE226,"&gt;0"))</f>
        <v/>
      </c>
      <c r="AH226" s="1"/>
    </row>
    <row r="227" spans="1:34" ht="16.5">
      <c r="A227" s="1"/>
      <c r="B227" s="26">
        <f t="shared" si="37"/>
        <v>0.83333333333333326</v>
      </c>
      <c r="C227" s="789" t="str">
        <f>REPT("|",AG227*14)</f>
        <v>||||||||||||||||||||||||||||||||||||||||||||||||||||||||||||||||||||||</v>
      </c>
      <c r="D227" s="790"/>
      <c r="F227" s="8" t="s">
        <v>207</v>
      </c>
      <c r="G227" s="13" t="s">
        <v>349</v>
      </c>
      <c r="H227" s="11"/>
      <c r="I227" s="11"/>
      <c r="J227" s="11"/>
      <c r="K227" s="29"/>
      <c r="L227" s="116" t="str">
        <f>IF('(1)'!$U174&lt;&gt;0,'(1)'!$U174,"")</f>
        <v/>
      </c>
      <c r="M227" s="116">
        <f>IF('(2)'!$U174&lt;&gt;0,'(2)'!$U174,"")</f>
        <v>5</v>
      </c>
      <c r="N227" s="116" t="str">
        <f>IF('(3)'!$U174&lt;&gt;0,'(3)'!$U174,"")</f>
        <v/>
      </c>
      <c r="O227" s="116" t="str">
        <f>IF('(4)'!$U174&lt;&gt;0,'(4)'!$U174,"")</f>
        <v/>
      </c>
      <c r="P227" s="116" t="str">
        <f>IF('(5)'!$U174&lt;&gt;0,'(5)'!$U174,"")</f>
        <v/>
      </c>
      <c r="Q227" s="116" t="str">
        <f>IF('(6)'!$U174&lt;&gt;0,'(6)'!$U174,"")</f>
        <v/>
      </c>
      <c r="R227" s="116" t="str">
        <f>IF('(7)'!$U174&lt;&gt;0,'(7)'!$U174,"")</f>
        <v/>
      </c>
      <c r="S227" s="116" t="str">
        <f>IF('(8)'!$U174&lt;&gt;0,'(8)'!$U174,"")</f>
        <v/>
      </c>
      <c r="T227" s="116" t="str">
        <f>IF('(9)'!$U174&lt;&gt;0,'(9)'!$U174,"")</f>
        <v/>
      </c>
      <c r="U227" s="116" t="str">
        <f>IF('(10)'!$U174&lt;&gt;0,'(10)'!$U174,"")</f>
        <v/>
      </c>
      <c r="V227" s="116" t="str">
        <f>IF('(11)'!$U174&lt;&gt;0,'(11)'!$U174,"")</f>
        <v/>
      </c>
      <c r="W227" s="116" t="str">
        <f>IF('(12)'!$U174&lt;&gt;0,'(12)'!$U174,"")</f>
        <v/>
      </c>
      <c r="X227" s="116" t="str">
        <f>IF('(13)'!$U174&lt;&gt;0,'(13)'!$U174,"")</f>
        <v/>
      </c>
      <c r="Y227" s="116" t="str">
        <f>IF('(14)'!$U174&lt;&gt;0,'(14)'!$U174,"")</f>
        <v/>
      </c>
      <c r="Z227" s="116" t="str">
        <f>IF('(15)'!$U174&lt;&gt;0,'(15)'!$U174,"")</f>
        <v/>
      </c>
      <c r="AA227" s="116" t="str">
        <f>IF('(16)'!$U174&lt;&gt;0,'(16)'!$U174,"")</f>
        <v/>
      </c>
      <c r="AB227" s="116" t="str">
        <f>IF('(17)'!$U174&lt;&gt;0,'(17)'!$U174,"")</f>
        <v/>
      </c>
      <c r="AC227" s="116" t="str">
        <f>IF('(18)'!$U174&lt;&gt;0,'(18)'!$U174,"")</f>
        <v/>
      </c>
      <c r="AD227" s="116" t="str">
        <f>IF('(19)'!$U174&lt;&gt;0,'(19)'!$U174,"")</f>
        <v/>
      </c>
      <c r="AE227" s="116" t="str">
        <f>IF('(20)'!$U174&lt;&gt;0,'(20)'!$U174,"")</f>
        <v/>
      </c>
      <c r="AG227" s="1">
        <f>IF(SUM(L227:AE227)=0,"",AVERAGEIF(L227:AE227,"&gt;0"))</f>
        <v>5</v>
      </c>
      <c r="AH227" s="1"/>
    </row>
    <row r="228" spans="1:34" ht="16.5">
      <c r="A228" s="1"/>
      <c r="B228" s="26">
        <f t="shared" si="37"/>
        <v>0.33333333333333331</v>
      </c>
      <c r="C228" s="789" t="str">
        <f>REPT("|",AG228*14)</f>
        <v>||||||||||||||||||||||||||||</v>
      </c>
      <c r="D228" s="790"/>
      <c r="F228" s="8" t="s">
        <v>208</v>
      </c>
      <c r="G228" s="13" t="s">
        <v>350</v>
      </c>
      <c r="H228" s="11"/>
      <c r="I228" s="11"/>
      <c r="J228" s="11"/>
      <c r="K228" s="29"/>
      <c r="L228" s="116" t="str">
        <f>IF('(1)'!$U175&lt;&gt;0,'(1)'!$U175,"")</f>
        <v/>
      </c>
      <c r="M228" s="116">
        <f>IF('(2)'!$U175&lt;&gt;0,'(2)'!$U175,"")</f>
        <v>2</v>
      </c>
      <c r="N228" s="116" t="str">
        <f>IF('(3)'!$U175&lt;&gt;0,'(3)'!$U175,"")</f>
        <v/>
      </c>
      <c r="O228" s="116" t="str">
        <f>IF('(4)'!$U175&lt;&gt;0,'(4)'!$U175,"")</f>
        <v/>
      </c>
      <c r="P228" s="116" t="str">
        <f>IF('(5)'!$U175&lt;&gt;0,'(5)'!$U175,"")</f>
        <v/>
      </c>
      <c r="Q228" s="116" t="str">
        <f>IF('(6)'!$U175&lt;&gt;0,'(6)'!$U175,"")</f>
        <v/>
      </c>
      <c r="R228" s="116" t="str">
        <f>IF('(7)'!$U175&lt;&gt;0,'(7)'!$U175,"")</f>
        <v/>
      </c>
      <c r="S228" s="116" t="str">
        <f>IF('(8)'!$U175&lt;&gt;0,'(8)'!$U175,"")</f>
        <v/>
      </c>
      <c r="T228" s="116" t="str">
        <f>IF('(9)'!$U175&lt;&gt;0,'(9)'!$U175,"")</f>
        <v/>
      </c>
      <c r="U228" s="116" t="str">
        <f>IF('(10)'!$U175&lt;&gt;0,'(10)'!$U175,"")</f>
        <v/>
      </c>
      <c r="V228" s="116" t="str">
        <f>IF('(11)'!$U175&lt;&gt;0,'(11)'!$U175,"")</f>
        <v/>
      </c>
      <c r="W228" s="116" t="str">
        <f>IF('(12)'!$U175&lt;&gt;0,'(12)'!$U175,"")</f>
        <v/>
      </c>
      <c r="X228" s="116" t="str">
        <f>IF('(13)'!$U175&lt;&gt;0,'(13)'!$U175,"")</f>
        <v/>
      </c>
      <c r="Y228" s="116" t="str">
        <f>IF('(14)'!$U175&lt;&gt;0,'(14)'!$U175,"")</f>
        <v/>
      </c>
      <c r="Z228" s="116" t="str">
        <f>IF('(15)'!$U175&lt;&gt;0,'(15)'!$U175,"")</f>
        <v/>
      </c>
      <c r="AA228" s="116" t="str">
        <f>IF('(16)'!$U175&lt;&gt;0,'(16)'!$U175,"")</f>
        <v/>
      </c>
      <c r="AB228" s="116" t="str">
        <f>IF('(17)'!$U175&lt;&gt;0,'(17)'!$U175,"")</f>
        <v/>
      </c>
      <c r="AC228" s="116" t="str">
        <f>IF('(18)'!$U175&lt;&gt;0,'(18)'!$U175,"")</f>
        <v/>
      </c>
      <c r="AD228" s="116" t="str">
        <f>IF('(19)'!$U175&lt;&gt;0,'(19)'!$U175,"")</f>
        <v/>
      </c>
      <c r="AE228" s="116" t="str">
        <f>IF('(20)'!$U175&lt;&gt;0,'(20)'!$U175,"")</f>
        <v/>
      </c>
      <c r="AG228" s="1">
        <f>IF(SUM(L228:AE228)=0,"",AVERAGEIF(L228:AE228,"&gt;0"))</f>
        <v>2</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IF('(1)'!$U179&lt;&gt;0,'(1)'!$U179,"")</f>
        <v/>
      </c>
      <c r="M232" s="116" t="str">
        <f>IF('(2)'!$U179&lt;&gt;0,'(2)'!$U179,"")</f>
        <v/>
      </c>
      <c r="N232" s="116" t="str">
        <f>IF('(3)'!$U179&lt;&gt;0,'(3)'!$U179,"")</f>
        <v/>
      </c>
      <c r="O232" s="116" t="str">
        <f>IF('(4)'!$U179&lt;&gt;0,'(4)'!$U179,"")</f>
        <v/>
      </c>
      <c r="P232" s="116" t="str">
        <f>IF('(5)'!$U179&lt;&gt;0,'(5)'!$U179,"")</f>
        <v/>
      </c>
      <c r="Q232" s="116" t="str">
        <f>IF('(6)'!$U179&lt;&gt;0,'(6)'!$U179,"")</f>
        <v/>
      </c>
      <c r="R232" s="116" t="str">
        <f>IF('(7)'!$U179&lt;&gt;0,'(7)'!$U179,"")</f>
        <v/>
      </c>
      <c r="S232" s="116" t="str">
        <f>IF('(8)'!$U179&lt;&gt;0,'(8)'!$U179,"")</f>
        <v/>
      </c>
      <c r="T232" s="116" t="str">
        <f>IF('(9)'!$U179&lt;&gt;0,'(9)'!$U179,"")</f>
        <v/>
      </c>
      <c r="U232" s="116" t="str">
        <f>IF('(10)'!$U179&lt;&gt;0,'(10)'!$U179,"")</f>
        <v/>
      </c>
      <c r="V232" s="116" t="str">
        <f>IF('(11)'!$U179&lt;&gt;0,'(11)'!$U179,"")</f>
        <v/>
      </c>
      <c r="W232" s="116" t="str">
        <f>IF('(12)'!$U179&lt;&gt;0,'(12)'!$U179,"")</f>
        <v/>
      </c>
      <c r="X232" s="116" t="str">
        <f>IF('(13)'!$U179&lt;&gt;0,'(13)'!$U179,"")</f>
        <v/>
      </c>
      <c r="Y232" s="116" t="str">
        <f>IF('(14)'!$U179&lt;&gt;0,'(14)'!$U179,"")</f>
        <v/>
      </c>
      <c r="Z232" s="116" t="str">
        <f>IF('(15)'!$U179&lt;&gt;0,'(15)'!$U179,"")</f>
        <v/>
      </c>
      <c r="AA232" s="116" t="str">
        <f>IF('(16)'!$U179&lt;&gt;0,'(16)'!$U179,"")</f>
        <v/>
      </c>
      <c r="AB232" s="116" t="str">
        <f>IF('(17)'!$U179&lt;&gt;0,'(17)'!$U179,"")</f>
        <v/>
      </c>
      <c r="AC232" s="116" t="str">
        <f>IF('(18)'!$U179&lt;&gt;0,'(18)'!$U179,"")</f>
        <v/>
      </c>
      <c r="AD232" s="116" t="str">
        <f>IF('(19)'!$U179&lt;&gt;0,'(19)'!$U179,"")</f>
        <v/>
      </c>
      <c r="AE232" s="116" t="str">
        <f>IF('(20)'!$U179&lt;&gt;0,'(20)'!$U179,"")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IF('(1)'!$U180&lt;&gt;0,'(1)'!$U180,"")</f>
        <v/>
      </c>
      <c r="M233" s="116" t="str">
        <f>IF('(2)'!$U180&lt;&gt;0,'(2)'!$U180,"")</f>
        <v/>
      </c>
      <c r="N233" s="116" t="str">
        <f>IF('(3)'!$U180&lt;&gt;0,'(3)'!$U180,"")</f>
        <v/>
      </c>
      <c r="O233" s="116" t="str">
        <f>IF('(4)'!$U180&lt;&gt;0,'(4)'!$U180,"")</f>
        <v/>
      </c>
      <c r="P233" s="116" t="str">
        <f>IF('(5)'!$U180&lt;&gt;0,'(5)'!$U180,"")</f>
        <v/>
      </c>
      <c r="Q233" s="116" t="str">
        <f>IF('(6)'!$U180&lt;&gt;0,'(6)'!$U180,"")</f>
        <v/>
      </c>
      <c r="R233" s="116" t="str">
        <f>IF('(7)'!$U180&lt;&gt;0,'(7)'!$U180,"")</f>
        <v/>
      </c>
      <c r="S233" s="116" t="str">
        <f>IF('(8)'!$U180&lt;&gt;0,'(8)'!$U180,"")</f>
        <v/>
      </c>
      <c r="T233" s="116" t="str">
        <f>IF('(9)'!$U180&lt;&gt;0,'(9)'!$U180,"")</f>
        <v/>
      </c>
      <c r="U233" s="116" t="str">
        <f>IF('(10)'!$U180&lt;&gt;0,'(10)'!$U180,"")</f>
        <v/>
      </c>
      <c r="V233" s="116" t="str">
        <f>IF('(11)'!$U180&lt;&gt;0,'(11)'!$U180,"")</f>
        <v/>
      </c>
      <c r="W233" s="116" t="str">
        <f>IF('(12)'!$U180&lt;&gt;0,'(12)'!$U180,"")</f>
        <v/>
      </c>
      <c r="X233" s="116" t="str">
        <f>IF('(13)'!$U180&lt;&gt;0,'(13)'!$U180,"")</f>
        <v/>
      </c>
      <c r="Y233" s="116" t="str">
        <f>IF('(14)'!$U180&lt;&gt;0,'(14)'!$U180,"")</f>
        <v/>
      </c>
      <c r="Z233" s="116" t="str">
        <f>IF('(15)'!$U180&lt;&gt;0,'(15)'!$U180,"")</f>
        <v/>
      </c>
      <c r="AA233" s="116" t="str">
        <f>IF('(16)'!$U180&lt;&gt;0,'(16)'!$U180,"")</f>
        <v/>
      </c>
      <c r="AB233" s="116" t="str">
        <f>IF('(17)'!$U180&lt;&gt;0,'(17)'!$U180,"")</f>
        <v/>
      </c>
      <c r="AC233" s="116" t="str">
        <f>IF('(18)'!$U180&lt;&gt;0,'(18)'!$U180,"")</f>
        <v/>
      </c>
      <c r="AD233" s="116" t="str">
        <f>IF('(19)'!$U180&lt;&gt;0,'(19)'!$U180,"")</f>
        <v/>
      </c>
      <c r="AE233" s="116" t="str">
        <f>IF('(20)'!$U180&lt;&gt;0,'(20)'!$U180,"")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IF('(1)'!$U181&lt;&gt;0,'(1)'!$U181,"")</f>
        <v/>
      </c>
      <c r="M234" s="116" t="str">
        <f>IF('(2)'!$U181&lt;&gt;0,'(2)'!$U181,"")</f>
        <v/>
      </c>
      <c r="N234" s="116" t="str">
        <f>IF('(3)'!$U181&lt;&gt;0,'(3)'!$U181,"")</f>
        <v/>
      </c>
      <c r="O234" s="116" t="str">
        <f>IF('(4)'!$U181&lt;&gt;0,'(4)'!$U181,"")</f>
        <v/>
      </c>
      <c r="P234" s="116" t="str">
        <f>IF('(5)'!$U181&lt;&gt;0,'(5)'!$U181,"")</f>
        <v/>
      </c>
      <c r="Q234" s="116" t="str">
        <f>IF('(6)'!$U181&lt;&gt;0,'(6)'!$U181,"")</f>
        <v/>
      </c>
      <c r="R234" s="116" t="str">
        <f>IF('(7)'!$U181&lt;&gt;0,'(7)'!$U181,"")</f>
        <v/>
      </c>
      <c r="S234" s="116" t="str">
        <f>IF('(8)'!$U181&lt;&gt;0,'(8)'!$U181,"")</f>
        <v/>
      </c>
      <c r="T234" s="116" t="str">
        <f>IF('(9)'!$U181&lt;&gt;0,'(9)'!$U181,"")</f>
        <v/>
      </c>
      <c r="U234" s="116" t="str">
        <f>IF('(10)'!$U181&lt;&gt;0,'(10)'!$U181,"")</f>
        <v/>
      </c>
      <c r="V234" s="116" t="str">
        <f>IF('(11)'!$U181&lt;&gt;0,'(11)'!$U181,"")</f>
        <v/>
      </c>
      <c r="W234" s="116" t="str">
        <f>IF('(12)'!$U181&lt;&gt;0,'(12)'!$U181,"")</f>
        <v/>
      </c>
      <c r="X234" s="116" t="str">
        <f>IF('(13)'!$U181&lt;&gt;0,'(13)'!$U181,"")</f>
        <v/>
      </c>
      <c r="Y234" s="116" t="str">
        <f>IF('(14)'!$U181&lt;&gt;0,'(14)'!$U181,"")</f>
        <v/>
      </c>
      <c r="Z234" s="116" t="str">
        <f>IF('(15)'!$U181&lt;&gt;0,'(15)'!$U181,"")</f>
        <v/>
      </c>
      <c r="AA234" s="116" t="str">
        <f>IF('(16)'!$U181&lt;&gt;0,'(16)'!$U181,"")</f>
        <v/>
      </c>
      <c r="AB234" s="116" t="str">
        <f>IF('(17)'!$U181&lt;&gt;0,'(17)'!$U181,"")</f>
        <v/>
      </c>
      <c r="AC234" s="116" t="str">
        <f>IF('(18)'!$U181&lt;&gt;0,'(18)'!$U181,"")</f>
        <v/>
      </c>
      <c r="AD234" s="116" t="str">
        <f>IF('(19)'!$U181&lt;&gt;0,'(19)'!$U181,"")</f>
        <v/>
      </c>
      <c r="AE234" s="116" t="str">
        <f>IF('(20)'!$U181&lt;&gt;0,'(20)'!$U181,"")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IF('(1)'!$U182&lt;&gt;0,'(1)'!$U182,"")</f>
        <v/>
      </c>
      <c r="M235" s="116" t="str">
        <f>IF('(2)'!$U182&lt;&gt;0,'(2)'!$U182,"")</f>
        <v/>
      </c>
      <c r="N235" s="116" t="str">
        <f>IF('(3)'!$U182&lt;&gt;0,'(3)'!$U182,"")</f>
        <v/>
      </c>
      <c r="O235" s="116" t="str">
        <f>IF('(4)'!$U182&lt;&gt;0,'(4)'!$U182,"")</f>
        <v/>
      </c>
      <c r="P235" s="116" t="str">
        <f>IF('(5)'!$U182&lt;&gt;0,'(5)'!$U182,"")</f>
        <v/>
      </c>
      <c r="Q235" s="116" t="str">
        <f>IF('(6)'!$U182&lt;&gt;0,'(6)'!$U182,"")</f>
        <v/>
      </c>
      <c r="R235" s="116" t="str">
        <f>IF('(7)'!$U182&lt;&gt;0,'(7)'!$U182,"")</f>
        <v/>
      </c>
      <c r="S235" s="116" t="str">
        <f>IF('(8)'!$U182&lt;&gt;0,'(8)'!$U182,"")</f>
        <v/>
      </c>
      <c r="T235" s="116" t="str">
        <f>IF('(9)'!$U182&lt;&gt;0,'(9)'!$U182,"")</f>
        <v/>
      </c>
      <c r="U235" s="116" t="str">
        <f>IF('(10)'!$U182&lt;&gt;0,'(10)'!$U182,"")</f>
        <v/>
      </c>
      <c r="V235" s="116" t="str">
        <f>IF('(11)'!$U182&lt;&gt;0,'(11)'!$U182,"")</f>
        <v/>
      </c>
      <c r="W235" s="116" t="str">
        <f>IF('(12)'!$U182&lt;&gt;0,'(12)'!$U182,"")</f>
        <v/>
      </c>
      <c r="X235" s="116" t="str">
        <f>IF('(13)'!$U182&lt;&gt;0,'(13)'!$U182,"")</f>
        <v/>
      </c>
      <c r="Y235" s="116" t="str">
        <f>IF('(14)'!$U182&lt;&gt;0,'(14)'!$U182,"")</f>
        <v/>
      </c>
      <c r="Z235" s="116" t="str">
        <f>IF('(15)'!$U182&lt;&gt;0,'(15)'!$U182,"")</f>
        <v/>
      </c>
      <c r="AA235" s="116" t="str">
        <f>IF('(16)'!$U182&lt;&gt;0,'(16)'!$U182,"")</f>
        <v/>
      </c>
      <c r="AB235" s="116" t="str">
        <f>IF('(17)'!$U182&lt;&gt;0,'(17)'!$U182,"")</f>
        <v/>
      </c>
      <c r="AC235" s="116" t="str">
        <f>IF('(18)'!$U182&lt;&gt;0,'(18)'!$U182,"")</f>
        <v/>
      </c>
      <c r="AD235" s="116" t="str">
        <f>IF('(19)'!$U182&lt;&gt;0,'(19)'!$U182,"")</f>
        <v/>
      </c>
      <c r="AE235" s="116" t="str">
        <f>IF('(20)'!$U182&lt;&gt;0,'(20)'!$U182,"")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IF('(1)'!$U183&lt;&gt;0,'(1)'!$U183,"")</f>
        <v/>
      </c>
      <c r="M236" s="116" t="str">
        <f>IF('(2)'!$U183&lt;&gt;0,'(2)'!$U183,"")</f>
        <v/>
      </c>
      <c r="N236" s="116" t="str">
        <f>IF('(3)'!$U183&lt;&gt;0,'(3)'!$U183,"")</f>
        <v/>
      </c>
      <c r="O236" s="116" t="str">
        <f>IF('(4)'!$U183&lt;&gt;0,'(4)'!$U183,"")</f>
        <v/>
      </c>
      <c r="P236" s="116" t="str">
        <f>IF('(5)'!$U183&lt;&gt;0,'(5)'!$U183,"")</f>
        <v/>
      </c>
      <c r="Q236" s="116" t="str">
        <f>IF('(6)'!$U183&lt;&gt;0,'(6)'!$U183,"")</f>
        <v/>
      </c>
      <c r="R236" s="116" t="str">
        <f>IF('(7)'!$U183&lt;&gt;0,'(7)'!$U183,"")</f>
        <v/>
      </c>
      <c r="S236" s="116" t="str">
        <f>IF('(8)'!$U183&lt;&gt;0,'(8)'!$U183,"")</f>
        <v/>
      </c>
      <c r="T236" s="116" t="str">
        <f>IF('(9)'!$U183&lt;&gt;0,'(9)'!$U183,"")</f>
        <v/>
      </c>
      <c r="U236" s="116" t="str">
        <f>IF('(10)'!$U183&lt;&gt;0,'(10)'!$U183,"")</f>
        <v/>
      </c>
      <c r="V236" s="116" t="str">
        <f>IF('(11)'!$U183&lt;&gt;0,'(11)'!$U183,"")</f>
        <v/>
      </c>
      <c r="W236" s="116" t="str">
        <f>IF('(12)'!$U183&lt;&gt;0,'(12)'!$U183,"")</f>
        <v/>
      </c>
      <c r="X236" s="116" t="str">
        <f>IF('(13)'!$U183&lt;&gt;0,'(13)'!$U183,"")</f>
        <v/>
      </c>
      <c r="Y236" s="116" t="str">
        <f>IF('(14)'!$U183&lt;&gt;0,'(14)'!$U183,"")</f>
        <v/>
      </c>
      <c r="Z236" s="116" t="str">
        <f>IF('(15)'!$U183&lt;&gt;0,'(15)'!$U183,"")</f>
        <v/>
      </c>
      <c r="AA236" s="116" t="str">
        <f>IF('(16)'!$U183&lt;&gt;0,'(16)'!$U183,"")</f>
        <v/>
      </c>
      <c r="AB236" s="116" t="str">
        <f>IF('(17)'!$U183&lt;&gt;0,'(17)'!$U183,"")</f>
        <v/>
      </c>
      <c r="AC236" s="116" t="str">
        <f>IF('(18)'!$U183&lt;&gt;0,'(18)'!$U183,"")</f>
        <v/>
      </c>
      <c r="AD236" s="116" t="str">
        <f>IF('(19)'!$U183&lt;&gt;0,'(19)'!$U183,"")</f>
        <v/>
      </c>
      <c r="AE236" s="116" t="str">
        <f>IF('(20)'!$U183&lt;&gt;0,'(20)'!$U183,"")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0.66666666666666663</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4</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4</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IF('(1)'!$U187&lt;&gt;0,'(1)'!$U187,"")</f>
        <v/>
      </c>
      <c r="M240" s="116" t="str">
        <f>IF('(2)'!$U187&lt;&gt;0,'(2)'!$U187,"")</f>
        <v/>
      </c>
      <c r="N240" s="116" t="str">
        <f>IF('(3)'!$U187&lt;&gt;0,'(3)'!$U187,"")</f>
        <v/>
      </c>
      <c r="O240" s="116" t="str">
        <f>IF('(4)'!$U187&lt;&gt;0,'(4)'!$U187,"")</f>
        <v/>
      </c>
      <c r="P240" s="116" t="str">
        <f>IF('(5)'!$U187&lt;&gt;0,'(5)'!$U187,"")</f>
        <v/>
      </c>
      <c r="Q240" s="116" t="str">
        <f>IF('(6)'!$U187&lt;&gt;0,'(6)'!$U187,"")</f>
        <v/>
      </c>
      <c r="R240" s="116" t="str">
        <f>IF('(7)'!$U187&lt;&gt;0,'(7)'!$U187,"")</f>
        <v/>
      </c>
      <c r="S240" s="116" t="str">
        <f>IF('(8)'!$U187&lt;&gt;0,'(8)'!$U187,"")</f>
        <v/>
      </c>
      <c r="T240" s="116" t="str">
        <f>IF('(9)'!$U187&lt;&gt;0,'(9)'!$U187,"")</f>
        <v/>
      </c>
      <c r="U240" s="116" t="str">
        <f>IF('(10)'!$U187&lt;&gt;0,'(10)'!$U187,"")</f>
        <v/>
      </c>
      <c r="V240" s="116" t="str">
        <f>IF('(11)'!$U187&lt;&gt;0,'(11)'!$U187,"")</f>
        <v/>
      </c>
      <c r="W240" s="116" t="str">
        <f>IF('(12)'!$U187&lt;&gt;0,'(12)'!$U187,"")</f>
        <v/>
      </c>
      <c r="X240" s="116" t="str">
        <f>IF('(13)'!$U187&lt;&gt;0,'(13)'!$U187,"")</f>
        <v/>
      </c>
      <c r="Y240" s="116" t="str">
        <f>IF('(14)'!$U187&lt;&gt;0,'(14)'!$U187,"")</f>
        <v/>
      </c>
      <c r="Z240" s="116" t="str">
        <f>IF('(15)'!$U187&lt;&gt;0,'(15)'!$U187,"")</f>
        <v/>
      </c>
      <c r="AA240" s="116" t="str">
        <f>IF('(16)'!$U187&lt;&gt;0,'(16)'!$U187,"")</f>
        <v/>
      </c>
      <c r="AB240" s="116" t="str">
        <f>IF('(17)'!$U187&lt;&gt;0,'(17)'!$U187,"")</f>
        <v/>
      </c>
      <c r="AC240" s="116" t="str">
        <f>IF('(18)'!$U187&lt;&gt;0,'(18)'!$U187,"")</f>
        <v/>
      </c>
      <c r="AD240" s="116" t="str">
        <f>IF('(19)'!$U187&lt;&gt;0,'(19)'!$U187,"")</f>
        <v/>
      </c>
      <c r="AE240" s="116" t="str">
        <f>IF('(20)'!$U187&lt;&gt;0,'(20)'!$U187,"")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IF('(1)'!$U188&lt;&gt;0,'(1)'!$U188,"")</f>
        <v/>
      </c>
      <c r="M241" s="116" t="str">
        <f>IF('(2)'!$U188&lt;&gt;0,'(2)'!$U188,"")</f>
        <v/>
      </c>
      <c r="N241" s="116" t="str">
        <f>IF('(3)'!$U188&lt;&gt;0,'(3)'!$U188,"")</f>
        <v/>
      </c>
      <c r="O241" s="116" t="str">
        <f>IF('(4)'!$U188&lt;&gt;0,'(4)'!$U188,"")</f>
        <v/>
      </c>
      <c r="P241" s="116" t="str">
        <f>IF('(5)'!$U188&lt;&gt;0,'(5)'!$U188,"")</f>
        <v/>
      </c>
      <c r="Q241" s="116" t="str">
        <f>IF('(6)'!$U188&lt;&gt;0,'(6)'!$U188,"")</f>
        <v/>
      </c>
      <c r="R241" s="116" t="str">
        <f>IF('(7)'!$U188&lt;&gt;0,'(7)'!$U188,"")</f>
        <v/>
      </c>
      <c r="S241" s="116" t="str">
        <f>IF('(8)'!$U188&lt;&gt;0,'(8)'!$U188,"")</f>
        <v/>
      </c>
      <c r="T241" s="116" t="str">
        <f>IF('(9)'!$U188&lt;&gt;0,'(9)'!$U188,"")</f>
        <v/>
      </c>
      <c r="U241" s="116" t="str">
        <f>IF('(10)'!$U188&lt;&gt;0,'(10)'!$U188,"")</f>
        <v/>
      </c>
      <c r="V241" s="116" t="str">
        <f>IF('(11)'!$U188&lt;&gt;0,'(11)'!$U188,"")</f>
        <v/>
      </c>
      <c r="W241" s="116" t="str">
        <f>IF('(12)'!$U188&lt;&gt;0,'(12)'!$U188,"")</f>
        <v/>
      </c>
      <c r="X241" s="116" t="str">
        <f>IF('(13)'!$U188&lt;&gt;0,'(13)'!$U188,"")</f>
        <v/>
      </c>
      <c r="Y241" s="116" t="str">
        <f>IF('(14)'!$U188&lt;&gt;0,'(14)'!$U188,"")</f>
        <v/>
      </c>
      <c r="Z241" s="116" t="str">
        <f>IF('(15)'!$U188&lt;&gt;0,'(15)'!$U188,"")</f>
        <v/>
      </c>
      <c r="AA241" s="116" t="str">
        <f>IF('(16)'!$U188&lt;&gt;0,'(16)'!$U188,"")</f>
        <v/>
      </c>
      <c r="AB241" s="116" t="str">
        <f>IF('(17)'!$U188&lt;&gt;0,'(17)'!$U188,"")</f>
        <v/>
      </c>
      <c r="AC241" s="116" t="str">
        <f>IF('(18)'!$U188&lt;&gt;0,'(18)'!$U188,"")</f>
        <v/>
      </c>
      <c r="AD241" s="116" t="str">
        <f>IF('(19)'!$U188&lt;&gt;0,'(19)'!$U188,"")</f>
        <v/>
      </c>
      <c r="AE241" s="116" t="str">
        <f>IF('(20)'!$U188&lt;&gt;0,'(20)'!$U188,"")</f>
        <v/>
      </c>
      <c r="AG241" s="1" t="str">
        <f>IF(SUM(L241:AE241)=0,"",AVERAGEIF(L241:AE241,"&gt;0"))</f>
        <v/>
      </c>
      <c r="AH241" s="1"/>
    </row>
    <row r="242" spans="1:34" ht="16.5">
      <c r="A242" s="1"/>
      <c r="B242" s="26">
        <f t="shared" si="37"/>
        <v>0.66666666666666663</v>
      </c>
      <c r="C242" s="789" t="str">
        <f>REPT("|",AG242*14)</f>
        <v>||||||||||||||||||||||||||||||||||||||||||||||||||||||||</v>
      </c>
      <c r="D242" s="790"/>
      <c r="F242" s="8" t="s">
        <v>218</v>
      </c>
      <c r="G242" s="13" t="s">
        <v>358</v>
      </c>
      <c r="H242" s="11"/>
      <c r="I242" s="11"/>
      <c r="J242" s="11"/>
      <c r="K242" s="29"/>
      <c r="L242" s="116" t="str">
        <f>IF('(1)'!$U189&lt;&gt;0,'(1)'!$U189,"")</f>
        <v/>
      </c>
      <c r="M242" s="116">
        <f>IF('(2)'!$U189&lt;&gt;0,'(2)'!$U189,"")</f>
        <v>4</v>
      </c>
      <c r="N242" s="116" t="str">
        <f>IF('(3)'!$U189&lt;&gt;0,'(3)'!$U189,"")</f>
        <v/>
      </c>
      <c r="O242" s="116" t="str">
        <f>IF('(4)'!$U189&lt;&gt;0,'(4)'!$U189,"")</f>
        <v/>
      </c>
      <c r="P242" s="116" t="str">
        <f>IF('(5)'!$U189&lt;&gt;0,'(5)'!$U189,"")</f>
        <v/>
      </c>
      <c r="Q242" s="116" t="str">
        <f>IF('(6)'!$U189&lt;&gt;0,'(6)'!$U189,"")</f>
        <v/>
      </c>
      <c r="R242" s="116" t="str">
        <f>IF('(7)'!$U189&lt;&gt;0,'(7)'!$U189,"")</f>
        <v/>
      </c>
      <c r="S242" s="116" t="str">
        <f>IF('(8)'!$U189&lt;&gt;0,'(8)'!$U189,"")</f>
        <v/>
      </c>
      <c r="T242" s="116" t="str">
        <f>IF('(9)'!$U189&lt;&gt;0,'(9)'!$U189,"")</f>
        <v/>
      </c>
      <c r="U242" s="116" t="str">
        <f>IF('(10)'!$U189&lt;&gt;0,'(10)'!$U189,"")</f>
        <v/>
      </c>
      <c r="V242" s="116" t="str">
        <f>IF('(11)'!$U189&lt;&gt;0,'(11)'!$U189,"")</f>
        <v/>
      </c>
      <c r="W242" s="116" t="str">
        <f>IF('(12)'!$U189&lt;&gt;0,'(12)'!$U189,"")</f>
        <v/>
      </c>
      <c r="X242" s="116" t="str">
        <f>IF('(13)'!$U189&lt;&gt;0,'(13)'!$U189,"")</f>
        <v/>
      </c>
      <c r="Y242" s="116" t="str">
        <f>IF('(14)'!$U189&lt;&gt;0,'(14)'!$U189,"")</f>
        <v/>
      </c>
      <c r="Z242" s="116" t="str">
        <f>IF('(15)'!$U189&lt;&gt;0,'(15)'!$U189,"")</f>
        <v/>
      </c>
      <c r="AA242" s="116" t="str">
        <f>IF('(16)'!$U189&lt;&gt;0,'(16)'!$U189,"")</f>
        <v/>
      </c>
      <c r="AB242" s="116" t="str">
        <f>IF('(17)'!$U189&lt;&gt;0,'(17)'!$U189,"")</f>
        <v/>
      </c>
      <c r="AC242" s="116" t="str">
        <f>IF('(18)'!$U189&lt;&gt;0,'(18)'!$U189,"")</f>
        <v/>
      </c>
      <c r="AD242" s="116" t="str">
        <f>IF('(19)'!$U189&lt;&gt;0,'(19)'!$U189,"")</f>
        <v/>
      </c>
      <c r="AE242" s="116" t="str">
        <f>IF('(20)'!$U189&lt;&gt;0,'(20)'!$U189,"")</f>
        <v/>
      </c>
      <c r="AG242" s="1">
        <f>IF(SUM(L242:AE242)=0,"",AVERAGEIF(L242:AE242,"&gt;0"))</f>
        <v>4</v>
      </c>
      <c r="AH242" s="1"/>
    </row>
    <row r="243" spans="1:34" ht="16.5">
      <c r="A243" s="1"/>
      <c r="B243" s="26" t="e">
        <f t="shared" si="37"/>
        <v>#VALUE!</v>
      </c>
      <c r="C243" s="789" t="e">
        <f>REPT("|",AG243*14)</f>
        <v>#VALUE!</v>
      </c>
      <c r="D243" s="790"/>
      <c r="F243" s="8" t="s">
        <v>219</v>
      </c>
      <c r="G243" s="13" t="s">
        <v>359</v>
      </c>
      <c r="H243" s="11"/>
      <c r="I243" s="11"/>
      <c r="J243" s="11"/>
      <c r="K243" s="29"/>
      <c r="L243" s="116" t="str">
        <f>IF('(1)'!$U190&lt;&gt;0,'(1)'!$U190,"")</f>
        <v/>
      </c>
      <c r="M243" s="116" t="str">
        <f>IF('(2)'!$U190&lt;&gt;0,'(2)'!$U190,"")</f>
        <v/>
      </c>
      <c r="N243" s="116" t="str">
        <f>IF('(3)'!$U190&lt;&gt;0,'(3)'!$U190,"")</f>
        <v/>
      </c>
      <c r="O243" s="116" t="str">
        <f>IF('(4)'!$U190&lt;&gt;0,'(4)'!$U190,"")</f>
        <v/>
      </c>
      <c r="P243" s="116" t="str">
        <f>IF('(5)'!$U190&lt;&gt;0,'(5)'!$U190,"")</f>
        <v/>
      </c>
      <c r="Q243" s="116" t="str">
        <f>IF('(6)'!$U190&lt;&gt;0,'(6)'!$U190,"")</f>
        <v/>
      </c>
      <c r="R243" s="116" t="str">
        <f>IF('(7)'!$U190&lt;&gt;0,'(7)'!$U190,"")</f>
        <v/>
      </c>
      <c r="S243" s="116" t="str">
        <f>IF('(8)'!$U190&lt;&gt;0,'(8)'!$U190,"")</f>
        <v/>
      </c>
      <c r="T243" s="116" t="str">
        <f>IF('(9)'!$U190&lt;&gt;0,'(9)'!$U190,"")</f>
        <v/>
      </c>
      <c r="U243" s="116" t="str">
        <f>IF('(10)'!$U190&lt;&gt;0,'(10)'!$U190,"")</f>
        <v/>
      </c>
      <c r="V243" s="116" t="str">
        <f>IF('(11)'!$U190&lt;&gt;0,'(11)'!$U190,"")</f>
        <v/>
      </c>
      <c r="W243" s="116" t="str">
        <f>IF('(12)'!$U190&lt;&gt;0,'(12)'!$U190,"")</f>
        <v/>
      </c>
      <c r="X243" s="116" t="str">
        <f>IF('(13)'!$U190&lt;&gt;0,'(13)'!$U190,"")</f>
        <v/>
      </c>
      <c r="Y243" s="116" t="str">
        <f>IF('(14)'!$U190&lt;&gt;0,'(14)'!$U190,"")</f>
        <v/>
      </c>
      <c r="Z243" s="116" t="str">
        <f>IF('(15)'!$U190&lt;&gt;0,'(15)'!$U190,"")</f>
        <v/>
      </c>
      <c r="AA243" s="116" t="str">
        <f>IF('(16)'!$U190&lt;&gt;0,'(16)'!$U190,"")</f>
        <v/>
      </c>
      <c r="AB243" s="116" t="str">
        <f>IF('(17)'!$U190&lt;&gt;0,'(17)'!$U190,"")</f>
        <v/>
      </c>
      <c r="AC243" s="116" t="str">
        <f>IF('(18)'!$U190&lt;&gt;0,'(18)'!$U190,"")</f>
        <v/>
      </c>
      <c r="AD243" s="116" t="str">
        <f>IF('(19)'!$U190&lt;&gt;0,'(19)'!$U190,"")</f>
        <v/>
      </c>
      <c r="AE243" s="116" t="str">
        <f>IF('(20)'!$U190&lt;&gt;0,'(20)'!$U190,"")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57" t="s">
        <v>220</v>
      </c>
      <c r="B245" s="58" t="s">
        <v>221</v>
      </c>
      <c r="C245" s="55"/>
      <c r="D245" s="55"/>
      <c r="E245" s="55"/>
      <c r="F245" s="55"/>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IF('(1)'!$U196&lt;&gt;0,'(1)'!$U196,"")</f>
        <v/>
      </c>
      <c r="M249" s="116" t="str">
        <f>IF('(2)'!$U196&lt;&gt;0,'(2)'!$U196,"")</f>
        <v/>
      </c>
      <c r="N249" s="116" t="str">
        <f>IF('(3)'!$U196&lt;&gt;0,'(3)'!$U196,"")</f>
        <v/>
      </c>
      <c r="O249" s="116" t="str">
        <f>IF('(4)'!$U196&lt;&gt;0,'(4)'!$U196,"")</f>
        <v/>
      </c>
      <c r="P249" s="116" t="str">
        <f>IF('(5)'!$U196&lt;&gt;0,'(5)'!$U196,"")</f>
        <v/>
      </c>
      <c r="Q249" s="116" t="str">
        <f>IF('(6)'!$U196&lt;&gt;0,'(6)'!$U196,"")</f>
        <v/>
      </c>
      <c r="R249" s="116" t="str">
        <f>IF('(7)'!$U196&lt;&gt;0,'(7)'!$U196,"")</f>
        <v/>
      </c>
      <c r="S249" s="116" t="str">
        <f>IF('(8)'!$U196&lt;&gt;0,'(8)'!$U196,"")</f>
        <v/>
      </c>
      <c r="T249" s="116" t="str">
        <f>IF('(9)'!$U196&lt;&gt;0,'(9)'!$U196,"")</f>
        <v/>
      </c>
      <c r="U249" s="116" t="str">
        <f>IF('(10)'!$U196&lt;&gt;0,'(10)'!$U196,"")</f>
        <v/>
      </c>
      <c r="V249" s="116" t="str">
        <f>IF('(11)'!$U196&lt;&gt;0,'(11)'!$U196,"")</f>
        <v/>
      </c>
      <c r="W249" s="116" t="str">
        <f>IF('(12)'!$U196&lt;&gt;0,'(12)'!$U196,"")</f>
        <v/>
      </c>
      <c r="X249" s="116" t="str">
        <f>IF('(13)'!$U196&lt;&gt;0,'(13)'!$U196,"")</f>
        <v/>
      </c>
      <c r="Y249" s="116" t="str">
        <f>IF('(14)'!$U196&lt;&gt;0,'(14)'!$U196,"")</f>
        <v/>
      </c>
      <c r="Z249" s="116" t="str">
        <f>IF('(15)'!$U196&lt;&gt;0,'(15)'!$U196,"")</f>
        <v/>
      </c>
      <c r="AA249" s="116" t="str">
        <f>IF('(16)'!$U196&lt;&gt;0,'(16)'!$U196,"")</f>
        <v/>
      </c>
      <c r="AB249" s="116" t="str">
        <f>IF('(17)'!$U196&lt;&gt;0,'(17)'!$U196,"")</f>
        <v/>
      </c>
      <c r="AC249" s="116" t="str">
        <f>IF('(18)'!$U196&lt;&gt;0,'(18)'!$U196,"")</f>
        <v/>
      </c>
      <c r="AD249" s="116" t="str">
        <f>IF('(19)'!$U196&lt;&gt;0,'(19)'!$U196,"")</f>
        <v/>
      </c>
      <c r="AE249" s="116" t="str">
        <f>IF('(20)'!$U196&lt;&gt;0,'(20)'!$U196,"")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IF('(1)'!$U197&lt;&gt;0,'(1)'!$U197,"")</f>
        <v/>
      </c>
      <c r="M250" s="116" t="str">
        <f>IF('(2)'!$U197&lt;&gt;0,'(2)'!$U197,"")</f>
        <v/>
      </c>
      <c r="N250" s="116" t="str">
        <f>IF('(3)'!$U197&lt;&gt;0,'(3)'!$U197,"")</f>
        <v/>
      </c>
      <c r="O250" s="116" t="str">
        <f>IF('(4)'!$U197&lt;&gt;0,'(4)'!$U197,"")</f>
        <v/>
      </c>
      <c r="P250" s="116" t="str">
        <f>IF('(5)'!$U197&lt;&gt;0,'(5)'!$U197,"")</f>
        <v/>
      </c>
      <c r="Q250" s="116" t="str">
        <f>IF('(6)'!$U197&lt;&gt;0,'(6)'!$U197,"")</f>
        <v/>
      </c>
      <c r="R250" s="116" t="str">
        <f>IF('(7)'!$U197&lt;&gt;0,'(7)'!$U197,"")</f>
        <v/>
      </c>
      <c r="S250" s="116" t="str">
        <f>IF('(8)'!$U197&lt;&gt;0,'(8)'!$U197,"")</f>
        <v/>
      </c>
      <c r="T250" s="116" t="str">
        <f>IF('(9)'!$U197&lt;&gt;0,'(9)'!$U197,"")</f>
        <v/>
      </c>
      <c r="U250" s="116" t="str">
        <f>IF('(10)'!$U197&lt;&gt;0,'(10)'!$U197,"")</f>
        <v/>
      </c>
      <c r="V250" s="116" t="str">
        <f>IF('(11)'!$U197&lt;&gt;0,'(11)'!$U197,"")</f>
        <v/>
      </c>
      <c r="W250" s="116" t="str">
        <f>IF('(12)'!$U197&lt;&gt;0,'(12)'!$U197,"")</f>
        <v/>
      </c>
      <c r="X250" s="116" t="str">
        <f>IF('(13)'!$U197&lt;&gt;0,'(13)'!$U197,"")</f>
        <v/>
      </c>
      <c r="Y250" s="116" t="str">
        <f>IF('(14)'!$U197&lt;&gt;0,'(14)'!$U197,"")</f>
        <v/>
      </c>
      <c r="Z250" s="116" t="str">
        <f>IF('(15)'!$U197&lt;&gt;0,'(15)'!$U197,"")</f>
        <v/>
      </c>
      <c r="AA250" s="116" t="str">
        <f>IF('(16)'!$U197&lt;&gt;0,'(16)'!$U197,"")</f>
        <v/>
      </c>
      <c r="AB250" s="116" t="str">
        <f>IF('(17)'!$U197&lt;&gt;0,'(17)'!$U197,"")</f>
        <v/>
      </c>
      <c r="AC250" s="116" t="str">
        <f>IF('(18)'!$U197&lt;&gt;0,'(18)'!$U197,"")</f>
        <v/>
      </c>
      <c r="AD250" s="116" t="str">
        <f>IF('(19)'!$U197&lt;&gt;0,'(19)'!$U197,"")</f>
        <v/>
      </c>
      <c r="AE250" s="116" t="str">
        <f>IF('(20)'!$U197&lt;&gt;0,'(20)'!$U197,"")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IF('(1)'!$U198&lt;&gt;0,'(1)'!$U198,"")</f>
        <v/>
      </c>
      <c r="M251" s="116" t="str">
        <f>IF('(2)'!$U198&lt;&gt;0,'(2)'!$U198,"")</f>
        <v/>
      </c>
      <c r="N251" s="116" t="str">
        <f>IF('(3)'!$U198&lt;&gt;0,'(3)'!$U198,"")</f>
        <v/>
      </c>
      <c r="O251" s="116" t="str">
        <f>IF('(4)'!$U198&lt;&gt;0,'(4)'!$U198,"")</f>
        <v/>
      </c>
      <c r="P251" s="116" t="str">
        <f>IF('(5)'!$U198&lt;&gt;0,'(5)'!$U198,"")</f>
        <v/>
      </c>
      <c r="Q251" s="116" t="str">
        <f>IF('(6)'!$U198&lt;&gt;0,'(6)'!$U198,"")</f>
        <v/>
      </c>
      <c r="R251" s="116" t="str">
        <f>IF('(7)'!$U198&lt;&gt;0,'(7)'!$U198,"")</f>
        <v/>
      </c>
      <c r="S251" s="116" t="str">
        <f>IF('(8)'!$U198&lt;&gt;0,'(8)'!$U198,"")</f>
        <v/>
      </c>
      <c r="T251" s="116" t="str">
        <f>IF('(9)'!$U198&lt;&gt;0,'(9)'!$U198,"")</f>
        <v/>
      </c>
      <c r="U251" s="116" t="str">
        <f>IF('(10)'!$U198&lt;&gt;0,'(10)'!$U198,"")</f>
        <v/>
      </c>
      <c r="V251" s="116" t="str">
        <f>IF('(11)'!$U198&lt;&gt;0,'(11)'!$U198,"")</f>
        <v/>
      </c>
      <c r="W251" s="116" t="str">
        <f>IF('(12)'!$U198&lt;&gt;0,'(12)'!$U198,"")</f>
        <v/>
      </c>
      <c r="X251" s="116" t="str">
        <f>IF('(13)'!$U198&lt;&gt;0,'(13)'!$U198,"")</f>
        <v/>
      </c>
      <c r="Y251" s="116" t="str">
        <f>IF('(14)'!$U198&lt;&gt;0,'(14)'!$U198,"")</f>
        <v/>
      </c>
      <c r="Z251" s="116" t="str">
        <f>IF('(15)'!$U198&lt;&gt;0,'(15)'!$U198,"")</f>
        <v/>
      </c>
      <c r="AA251" s="116" t="str">
        <f>IF('(16)'!$U198&lt;&gt;0,'(16)'!$U198,"")</f>
        <v/>
      </c>
      <c r="AB251" s="116" t="str">
        <f>IF('(17)'!$U198&lt;&gt;0,'(17)'!$U198,"")</f>
        <v/>
      </c>
      <c r="AC251" s="116" t="str">
        <f>IF('(18)'!$U198&lt;&gt;0,'(18)'!$U198,"")</f>
        <v/>
      </c>
      <c r="AD251" s="116" t="str">
        <f>IF('(19)'!$U198&lt;&gt;0,'(19)'!$U198,"")</f>
        <v/>
      </c>
      <c r="AE251" s="116" t="str">
        <f>IF('(20)'!$U198&lt;&gt;0,'(20)'!$U198,"")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IF('(1)'!$U199&lt;&gt;0,'(1)'!$U199,"")</f>
        <v/>
      </c>
      <c r="M252" s="116" t="str">
        <f>IF('(2)'!$U199&lt;&gt;0,'(2)'!$U199,"")</f>
        <v/>
      </c>
      <c r="N252" s="116" t="str">
        <f>IF('(3)'!$U199&lt;&gt;0,'(3)'!$U199,"")</f>
        <v/>
      </c>
      <c r="O252" s="116" t="str">
        <f>IF('(4)'!$U199&lt;&gt;0,'(4)'!$U199,"")</f>
        <v/>
      </c>
      <c r="P252" s="116" t="str">
        <f>IF('(5)'!$U199&lt;&gt;0,'(5)'!$U199,"")</f>
        <v/>
      </c>
      <c r="Q252" s="116" t="str">
        <f>IF('(6)'!$U199&lt;&gt;0,'(6)'!$U199,"")</f>
        <v/>
      </c>
      <c r="R252" s="116" t="str">
        <f>IF('(7)'!$U199&lt;&gt;0,'(7)'!$U199,"")</f>
        <v/>
      </c>
      <c r="S252" s="116" t="str">
        <f>IF('(8)'!$U199&lt;&gt;0,'(8)'!$U199,"")</f>
        <v/>
      </c>
      <c r="T252" s="116" t="str">
        <f>IF('(9)'!$U199&lt;&gt;0,'(9)'!$U199,"")</f>
        <v/>
      </c>
      <c r="U252" s="116" t="str">
        <f>IF('(10)'!$U199&lt;&gt;0,'(10)'!$U199,"")</f>
        <v/>
      </c>
      <c r="V252" s="116" t="str">
        <f>IF('(11)'!$U199&lt;&gt;0,'(11)'!$U199,"")</f>
        <v/>
      </c>
      <c r="W252" s="116" t="str">
        <f>IF('(12)'!$U199&lt;&gt;0,'(12)'!$U199,"")</f>
        <v/>
      </c>
      <c r="X252" s="116" t="str">
        <f>IF('(13)'!$U199&lt;&gt;0,'(13)'!$U199,"")</f>
        <v/>
      </c>
      <c r="Y252" s="116" t="str">
        <f>IF('(14)'!$U199&lt;&gt;0,'(14)'!$U199,"")</f>
        <v/>
      </c>
      <c r="Z252" s="116" t="str">
        <f>IF('(15)'!$U199&lt;&gt;0,'(15)'!$U199,"")</f>
        <v/>
      </c>
      <c r="AA252" s="116" t="str">
        <f>IF('(16)'!$U199&lt;&gt;0,'(16)'!$U199,"")</f>
        <v/>
      </c>
      <c r="AB252" s="116" t="str">
        <f>IF('(17)'!$U199&lt;&gt;0,'(17)'!$U199,"")</f>
        <v/>
      </c>
      <c r="AC252" s="116" t="str">
        <f>IF('(18)'!$U199&lt;&gt;0,'(18)'!$U199,"")</f>
        <v/>
      </c>
      <c r="AD252" s="116" t="str">
        <f>IF('(19)'!$U199&lt;&gt;0,'(19)'!$U199,"")</f>
        <v/>
      </c>
      <c r="AE252" s="116" t="str">
        <f>IF('(20)'!$U199&lt;&gt;0,'(20)'!$U199,"")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IF('(1)'!$U203&lt;&gt;0,'(1)'!$U203,"")</f>
        <v/>
      </c>
      <c r="M256" s="116" t="str">
        <f>IF('(2)'!$U203&lt;&gt;0,'(2)'!$U203,"")</f>
        <v/>
      </c>
      <c r="N256" s="116" t="str">
        <f>IF('(3)'!$U203&lt;&gt;0,'(3)'!$U203,"")</f>
        <v/>
      </c>
      <c r="O256" s="116" t="str">
        <f>IF('(4)'!$U203&lt;&gt;0,'(4)'!$U203,"")</f>
        <v/>
      </c>
      <c r="P256" s="116" t="str">
        <f>IF('(5)'!$U203&lt;&gt;0,'(5)'!$U203,"")</f>
        <v/>
      </c>
      <c r="Q256" s="116" t="str">
        <f>IF('(6)'!$U203&lt;&gt;0,'(6)'!$U203,"")</f>
        <v/>
      </c>
      <c r="R256" s="116" t="str">
        <f>IF('(7)'!$U203&lt;&gt;0,'(7)'!$U203,"")</f>
        <v/>
      </c>
      <c r="S256" s="116" t="str">
        <f>IF('(8)'!$U203&lt;&gt;0,'(8)'!$U203,"")</f>
        <v/>
      </c>
      <c r="T256" s="116" t="str">
        <f>IF('(9)'!$U203&lt;&gt;0,'(9)'!$U203,"")</f>
        <v/>
      </c>
      <c r="U256" s="116" t="str">
        <f>IF('(10)'!$U203&lt;&gt;0,'(10)'!$U203,"")</f>
        <v/>
      </c>
      <c r="V256" s="116" t="str">
        <f>IF('(11)'!$U203&lt;&gt;0,'(11)'!$U203,"")</f>
        <v/>
      </c>
      <c r="W256" s="116" t="str">
        <f>IF('(12)'!$U203&lt;&gt;0,'(12)'!$U203,"")</f>
        <v/>
      </c>
      <c r="X256" s="116" t="str">
        <f>IF('(13)'!$U203&lt;&gt;0,'(13)'!$U203,"")</f>
        <v/>
      </c>
      <c r="Y256" s="116" t="str">
        <f>IF('(14)'!$U203&lt;&gt;0,'(14)'!$U203,"")</f>
        <v/>
      </c>
      <c r="Z256" s="116" t="str">
        <f>IF('(15)'!$U203&lt;&gt;0,'(15)'!$U203,"")</f>
        <v/>
      </c>
      <c r="AA256" s="116" t="str">
        <f>IF('(16)'!$U203&lt;&gt;0,'(16)'!$U203,"")</f>
        <v/>
      </c>
      <c r="AB256" s="116" t="str">
        <f>IF('(17)'!$U203&lt;&gt;0,'(17)'!$U203,"")</f>
        <v/>
      </c>
      <c r="AC256" s="116" t="str">
        <f>IF('(18)'!$U203&lt;&gt;0,'(18)'!$U203,"")</f>
        <v/>
      </c>
      <c r="AD256" s="116" t="str">
        <f>IF('(19)'!$U203&lt;&gt;0,'(19)'!$U203,"")</f>
        <v/>
      </c>
      <c r="AE256" s="116" t="str">
        <f>IF('(20)'!$U203&lt;&gt;0,'(20)'!$U203,"")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IF('(1)'!$U204&lt;&gt;0,'(1)'!$U204,"")</f>
        <v/>
      </c>
      <c r="M257" s="116" t="str">
        <f>IF('(2)'!$U204&lt;&gt;0,'(2)'!$U204,"")</f>
        <v/>
      </c>
      <c r="N257" s="116" t="str">
        <f>IF('(3)'!$U204&lt;&gt;0,'(3)'!$U204,"")</f>
        <v/>
      </c>
      <c r="O257" s="116" t="str">
        <f>IF('(4)'!$U204&lt;&gt;0,'(4)'!$U204,"")</f>
        <v/>
      </c>
      <c r="P257" s="116" t="str">
        <f>IF('(5)'!$U204&lt;&gt;0,'(5)'!$U204,"")</f>
        <v/>
      </c>
      <c r="Q257" s="116" t="str">
        <f>IF('(6)'!$U204&lt;&gt;0,'(6)'!$U204,"")</f>
        <v/>
      </c>
      <c r="R257" s="116" t="str">
        <f>IF('(7)'!$U204&lt;&gt;0,'(7)'!$U204,"")</f>
        <v/>
      </c>
      <c r="S257" s="116" t="str">
        <f>IF('(8)'!$U204&lt;&gt;0,'(8)'!$U204,"")</f>
        <v/>
      </c>
      <c r="T257" s="116" t="str">
        <f>IF('(9)'!$U204&lt;&gt;0,'(9)'!$U204,"")</f>
        <v/>
      </c>
      <c r="U257" s="116" t="str">
        <f>IF('(10)'!$U204&lt;&gt;0,'(10)'!$U204,"")</f>
        <v/>
      </c>
      <c r="V257" s="116" t="str">
        <f>IF('(11)'!$U204&lt;&gt;0,'(11)'!$U204,"")</f>
        <v/>
      </c>
      <c r="W257" s="116" t="str">
        <f>IF('(12)'!$U204&lt;&gt;0,'(12)'!$U204,"")</f>
        <v/>
      </c>
      <c r="X257" s="116" t="str">
        <f>IF('(13)'!$U204&lt;&gt;0,'(13)'!$U204,"")</f>
        <v/>
      </c>
      <c r="Y257" s="116" t="str">
        <f>IF('(14)'!$U204&lt;&gt;0,'(14)'!$U204,"")</f>
        <v/>
      </c>
      <c r="Z257" s="116" t="str">
        <f>IF('(15)'!$U204&lt;&gt;0,'(15)'!$U204,"")</f>
        <v/>
      </c>
      <c r="AA257" s="116" t="str">
        <f>IF('(16)'!$U204&lt;&gt;0,'(16)'!$U204,"")</f>
        <v/>
      </c>
      <c r="AB257" s="116" t="str">
        <f>IF('(17)'!$U204&lt;&gt;0,'(17)'!$U204,"")</f>
        <v/>
      </c>
      <c r="AC257" s="116" t="str">
        <f>IF('(18)'!$U204&lt;&gt;0,'(18)'!$U204,"")</f>
        <v/>
      </c>
      <c r="AD257" s="116" t="str">
        <f>IF('(19)'!$U204&lt;&gt;0,'(19)'!$U204,"")</f>
        <v/>
      </c>
      <c r="AE257" s="116" t="str">
        <f>IF('(20)'!$U204&lt;&gt;0,'(20)'!$U204,"")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IF('(1)'!$U205&lt;&gt;0,'(1)'!$U205,"")</f>
        <v/>
      </c>
      <c r="M258" s="116" t="str">
        <f>IF('(2)'!$U205&lt;&gt;0,'(2)'!$U205,"")</f>
        <v/>
      </c>
      <c r="N258" s="116" t="str">
        <f>IF('(3)'!$U205&lt;&gt;0,'(3)'!$U205,"")</f>
        <v/>
      </c>
      <c r="O258" s="116" t="str">
        <f>IF('(4)'!$U205&lt;&gt;0,'(4)'!$U205,"")</f>
        <v/>
      </c>
      <c r="P258" s="116" t="str">
        <f>IF('(5)'!$U205&lt;&gt;0,'(5)'!$U205,"")</f>
        <v/>
      </c>
      <c r="Q258" s="116" t="str">
        <f>IF('(6)'!$U205&lt;&gt;0,'(6)'!$U205,"")</f>
        <v/>
      </c>
      <c r="R258" s="116" t="str">
        <f>IF('(7)'!$U205&lt;&gt;0,'(7)'!$U205,"")</f>
        <v/>
      </c>
      <c r="S258" s="116" t="str">
        <f>IF('(8)'!$U205&lt;&gt;0,'(8)'!$U205,"")</f>
        <v/>
      </c>
      <c r="T258" s="116" t="str">
        <f>IF('(9)'!$U205&lt;&gt;0,'(9)'!$U205,"")</f>
        <v/>
      </c>
      <c r="U258" s="116" t="str">
        <f>IF('(10)'!$U205&lt;&gt;0,'(10)'!$U205,"")</f>
        <v/>
      </c>
      <c r="V258" s="116" t="str">
        <f>IF('(11)'!$U205&lt;&gt;0,'(11)'!$U205,"")</f>
        <v/>
      </c>
      <c r="W258" s="116" t="str">
        <f>IF('(12)'!$U205&lt;&gt;0,'(12)'!$U205,"")</f>
        <v/>
      </c>
      <c r="X258" s="116" t="str">
        <f>IF('(13)'!$U205&lt;&gt;0,'(13)'!$U205,"")</f>
        <v/>
      </c>
      <c r="Y258" s="116" t="str">
        <f>IF('(14)'!$U205&lt;&gt;0,'(14)'!$U205,"")</f>
        <v/>
      </c>
      <c r="Z258" s="116" t="str">
        <f>IF('(15)'!$U205&lt;&gt;0,'(15)'!$U205,"")</f>
        <v/>
      </c>
      <c r="AA258" s="116" t="str">
        <f>IF('(16)'!$U205&lt;&gt;0,'(16)'!$U205,"")</f>
        <v/>
      </c>
      <c r="AB258" s="116" t="str">
        <f>IF('(17)'!$U205&lt;&gt;0,'(17)'!$U205,"")</f>
        <v/>
      </c>
      <c r="AC258" s="116" t="str">
        <f>IF('(18)'!$U205&lt;&gt;0,'(18)'!$U205,"")</f>
        <v/>
      </c>
      <c r="AD258" s="116" t="str">
        <f>IF('(19)'!$U205&lt;&gt;0,'(19)'!$U205,"")</f>
        <v/>
      </c>
      <c r="AE258" s="116" t="str">
        <f>IF('(20)'!$U205&lt;&gt;0,'(20)'!$U205,"")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IF('(1)'!$U206&lt;&gt;0,'(1)'!$U206,"")</f>
        <v/>
      </c>
      <c r="M259" s="116" t="str">
        <f>IF('(2)'!$U206&lt;&gt;0,'(2)'!$U206,"")</f>
        <v/>
      </c>
      <c r="N259" s="116" t="str">
        <f>IF('(3)'!$U206&lt;&gt;0,'(3)'!$U206,"")</f>
        <v/>
      </c>
      <c r="O259" s="116" t="str">
        <f>IF('(4)'!$U206&lt;&gt;0,'(4)'!$U206,"")</f>
        <v/>
      </c>
      <c r="P259" s="116" t="str">
        <f>IF('(5)'!$U206&lt;&gt;0,'(5)'!$U206,"")</f>
        <v/>
      </c>
      <c r="Q259" s="116" t="str">
        <f>IF('(6)'!$U206&lt;&gt;0,'(6)'!$U206,"")</f>
        <v/>
      </c>
      <c r="R259" s="116" t="str">
        <f>IF('(7)'!$U206&lt;&gt;0,'(7)'!$U206,"")</f>
        <v/>
      </c>
      <c r="S259" s="116" t="str">
        <f>IF('(8)'!$U206&lt;&gt;0,'(8)'!$U206,"")</f>
        <v/>
      </c>
      <c r="T259" s="116" t="str">
        <f>IF('(9)'!$U206&lt;&gt;0,'(9)'!$U206,"")</f>
        <v/>
      </c>
      <c r="U259" s="116" t="str">
        <f>IF('(10)'!$U206&lt;&gt;0,'(10)'!$U206,"")</f>
        <v/>
      </c>
      <c r="V259" s="116" t="str">
        <f>IF('(11)'!$U206&lt;&gt;0,'(11)'!$U206,"")</f>
        <v/>
      </c>
      <c r="W259" s="116" t="str">
        <f>IF('(12)'!$U206&lt;&gt;0,'(12)'!$U206,"")</f>
        <v/>
      </c>
      <c r="X259" s="116" t="str">
        <f>IF('(13)'!$U206&lt;&gt;0,'(13)'!$U206,"")</f>
        <v/>
      </c>
      <c r="Y259" s="116" t="str">
        <f>IF('(14)'!$U206&lt;&gt;0,'(14)'!$U206,"")</f>
        <v/>
      </c>
      <c r="Z259" s="116" t="str">
        <f>IF('(15)'!$U206&lt;&gt;0,'(15)'!$U206,"")</f>
        <v/>
      </c>
      <c r="AA259" s="116" t="str">
        <f>IF('(16)'!$U206&lt;&gt;0,'(16)'!$U206,"")</f>
        <v/>
      </c>
      <c r="AB259" s="116" t="str">
        <f>IF('(17)'!$U206&lt;&gt;0,'(17)'!$U206,"")</f>
        <v/>
      </c>
      <c r="AC259" s="116" t="str">
        <f>IF('(18)'!$U206&lt;&gt;0,'(18)'!$U206,"")</f>
        <v/>
      </c>
      <c r="AD259" s="116" t="str">
        <f>IF('(19)'!$U206&lt;&gt;0,'(19)'!$U206,"")</f>
        <v/>
      </c>
      <c r="AE259" s="116" t="str">
        <f>IF('(20)'!$U206&lt;&gt;0,'(20)'!$U206,"")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IF('(1)'!$U207&lt;&gt;0,'(1)'!$U207,"")</f>
        <v/>
      </c>
      <c r="M260" s="116" t="str">
        <f>IF('(2)'!$U207&lt;&gt;0,'(2)'!$U207,"")</f>
        <v/>
      </c>
      <c r="N260" s="116" t="str">
        <f>IF('(3)'!$U207&lt;&gt;0,'(3)'!$U207,"")</f>
        <v/>
      </c>
      <c r="O260" s="116" t="str">
        <f>IF('(4)'!$U207&lt;&gt;0,'(4)'!$U207,"")</f>
        <v/>
      </c>
      <c r="P260" s="116" t="str">
        <f>IF('(5)'!$U207&lt;&gt;0,'(5)'!$U207,"")</f>
        <v/>
      </c>
      <c r="Q260" s="116" t="str">
        <f>IF('(6)'!$U207&lt;&gt;0,'(6)'!$U207,"")</f>
        <v/>
      </c>
      <c r="R260" s="116" t="str">
        <f>IF('(7)'!$U207&lt;&gt;0,'(7)'!$U207,"")</f>
        <v/>
      </c>
      <c r="S260" s="116" t="str">
        <f>IF('(8)'!$U207&lt;&gt;0,'(8)'!$U207,"")</f>
        <v/>
      </c>
      <c r="T260" s="116" t="str">
        <f>IF('(9)'!$U207&lt;&gt;0,'(9)'!$U207,"")</f>
        <v/>
      </c>
      <c r="U260" s="116" t="str">
        <f>IF('(10)'!$U207&lt;&gt;0,'(10)'!$U207,"")</f>
        <v/>
      </c>
      <c r="V260" s="116" t="str">
        <f>IF('(11)'!$U207&lt;&gt;0,'(11)'!$U207,"")</f>
        <v/>
      </c>
      <c r="W260" s="116" t="str">
        <f>IF('(12)'!$U207&lt;&gt;0,'(12)'!$U207,"")</f>
        <v/>
      </c>
      <c r="X260" s="116" t="str">
        <f>IF('(13)'!$U207&lt;&gt;0,'(13)'!$U207,"")</f>
        <v/>
      </c>
      <c r="Y260" s="116" t="str">
        <f>IF('(14)'!$U207&lt;&gt;0,'(14)'!$U207,"")</f>
        <v/>
      </c>
      <c r="Z260" s="116" t="str">
        <f>IF('(15)'!$U207&lt;&gt;0,'(15)'!$U207,"")</f>
        <v/>
      </c>
      <c r="AA260" s="116" t="str">
        <f>IF('(16)'!$U207&lt;&gt;0,'(16)'!$U207,"")</f>
        <v/>
      </c>
      <c r="AB260" s="116" t="str">
        <f>IF('(17)'!$U207&lt;&gt;0,'(17)'!$U207,"")</f>
        <v/>
      </c>
      <c r="AC260" s="116" t="str">
        <f>IF('(18)'!$U207&lt;&gt;0,'(18)'!$U207,"")</f>
        <v/>
      </c>
      <c r="AD260" s="116" t="str">
        <f>IF('(19)'!$U207&lt;&gt;0,'(19)'!$U207,"")</f>
        <v/>
      </c>
      <c r="AE260" s="116" t="str">
        <f>IF('(20)'!$U207&lt;&gt;0,'(20)'!$U207,"")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IF('(1)'!$U208&lt;&gt;0,'(1)'!$U208,"")</f>
        <v/>
      </c>
      <c r="M261" s="116" t="str">
        <f>IF('(2)'!$U208&lt;&gt;0,'(2)'!$U208,"")</f>
        <v/>
      </c>
      <c r="N261" s="116" t="str">
        <f>IF('(3)'!$U208&lt;&gt;0,'(3)'!$U208,"")</f>
        <v/>
      </c>
      <c r="O261" s="116" t="str">
        <f>IF('(4)'!$U208&lt;&gt;0,'(4)'!$U208,"")</f>
        <v/>
      </c>
      <c r="P261" s="116" t="str">
        <f>IF('(5)'!$U208&lt;&gt;0,'(5)'!$U208,"")</f>
        <v/>
      </c>
      <c r="Q261" s="116" t="str">
        <f>IF('(6)'!$U208&lt;&gt;0,'(6)'!$U208,"")</f>
        <v/>
      </c>
      <c r="R261" s="116" t="str">
        <f>IF('(7)'!$U208&lt;&gt;0,'(7)'!$U208,"")</f>
        <v/>
      </c>
      <c r="S261" s="116" t="str">
        <f>IF('(8)'!$U208&lt;&gt;0,'(8)'!$U208,"")</f>
        <v/>
      </c>
      <c r="T261" s="116" t="str">
        <f>IF('(9)'!$U208&lt;&gt;0,'(9)'!$U208,"")</f>
        <v/>
      </c>
      <c r="U261" s="116" t="str">
        <f>IF('(10)'!$U208&lt;&gt;0,'(10)'!$U208,"")</f>
        <v/>
      </c>
      <c r="V261" s="116" t="str">
        <f>IF('(11)'!$U208&lt;&gt;0,'(11)'!$U208,"")</f>
        <v/>
      </c>
      <c r="W261" s="116" t="str">
        <f>IF('(12)'!$U208&lt;&gt;0,'(12)'!$U208,"")</f>
        <v/>
      </c>
      <c r="X261" s="116" t="str">
        <f>IF('(13)'!$U208&lt;&gt;0,'(13)'!$U208,"")</f>
        <v/>
      </c>
      <c r="Y261" s="116" t="str">
        <f>IF('(14)'!$U208&lt;&gt;0,'(14)'!$U208,"")</f>
        <v/>
      </c>
      <c r="Z261" s="116" t="str">
        <f>IF('(15)'!$U208&lt;&gt;0,'(15)'!$U208,"")</f>
        <v/>
      </c>
      <c r="AA261" s="116" t="str">
        <f>IF('(16)'!$U208&lt;&gt;0,'(16)'!$U208,"")</f>
        <v/>
      </c>
      <c r="AB261" s="116" t="str">
        <f>IF('(17)'!$U208&lt;&gt;0,'(17)'!$U208,"")</f>
        <v/>
      </c>
      <c r="AC261" s="116" t="str">
        <f>IF('(18)'!$U208&lt;&gt;0,'(18)'!$U208,"")</f>
        <v/>
      </c>
      <c r="AD261" s="116" t="str">
        <f>IF('(19)'!$U208&lt;&gt;0,'(19)'!$U208,"")</f>
        <v/>
      </c>
      <c r="AE261" s="116" t="str">
        <f>IF('(20)'!$U208&lt;&gt;0,'(20)'!$U208,"")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IF('(1)'!$U209&lt;&gt;0,'(1)'!$U209,"")</f>
        <v/>
      </c>
      <c r="M262" s="116" t="str">
        <f>IF('(2)'!$U209&lt;&gt;0,'(2)'!$U209,"")</f>
        <v/>
      </c>
      <c r="N262" s="116" t="str">
        <f>IF('(3)'!$U209&lt;&gt;0,'(3)'!$U209,"")</f>
        <v/>
      </c>
      <c r="O262" s="116" t="str">
        <f>IF('(4)'!$U209&lt;&gt;0,'(4)'!$U209,"")</f>
        <v/>
      </c>
      <c r="P262" s="116" t="str">
        <f>IF('(5)'!$U209&lt;&gt;0,'(5)'!$U209,"")</f>
        <v/>
      </c>
      <c r="Q262" s="116" t="str">
        <f>IF('(6)'!$U209&lt;&gt;0,'(6)'!$U209,"")</f>
        <v/>
      </c>
      <c r="R262" s="116" t="str">
        <f>IF('(7)'!$U209&lt;&gt;0,'(7)'!$U209,"")</f>
        <v/>
      </c>
      <c r="S262" s="116" t="str">
        <f>IF('(8)'!$U209&lt;&gt;0,'(8)'!$U209,"")</f>
        <v/>
      </c>
      <c r="T262" s="116" t="str">
        <f>IF('(9)'!$U209&lt;&gt;0,'(9)'!$U209,"")</f>
        <v/>
      </c>
      <c r="U262" s="116" t="str">
        <f>IF('(10)'!$U209&lt;&gt;0,'(10)'!$U209,"")</f>
        <v/>
      </c>
      <c r="V262" s="116" t="str">
        <f>IF('(11)'!$U209&lt;&gt;0,'(11)'!$U209,"")</f>
        <v/>
      </c>
      <c r="W262" s="116" t="str">
        <f>IF('(12)'!$U209&lt;&gt;0,'(12)'!$U209,"")</f>
        <v/>
      </c>
      <c r="X262" s="116" t="str">
        <f>IF('(13)'!$U209&lt;&gt;0,'(13)'!$U209,"")</f>
        <v/>
      </c>
      <c r="Y262" s="116" t="str">
        <f>IF('(14)'!$U209&lt;&gt;0,'(14)'!$U209,"")</f>
        <v/>
      </c>
      <c r="Z262" s="116" t="str">
        <f>IF('(15)'!$U209&lt;&gt;0,'(15)'!$U209,"")</f>
        <v/>
      </c>
      <c r="AA262" s="116" t="str">
        <f>IF('(16)'!$U209&lt;&gt;0,'(16)'!$U209,"")</f>
        <v/>
      </c>
      <c r="AB262" s="116" t="str">
        <f>IF('(17)'!$U209&lt;&gt;0,'(17)'!$U209,"")</f>
        <v/>
      </c>
      <c r="AC262" s="116" t="str">
        <f>IF('(18)'!$U209&lt;&gt;0,'(18)'!$U209,"")</f>
        <v/>
      </c>
      <c r="AD262" s="116" t="str">
        <f>IF('(19)'!$U209&lt;&gt;0,'(19)'!$U209,"")</f>
        <v/>
      </c>
      <c r="AE262" s="116" t="str">
        <f>IF('(20)'!$U209&lt;&gt;0,'(20)'!$U209,"")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IF('(1)'!$U210&lt;&gt;0,'(1)'!$U210,"")</f>
        <v/>
      </c>
      <c r="M263" s="116" t="str">
        <f>IF('(2)'!$U210&lt;&gt;0,'(2)'!$U210,"")</f>
        <v/>
      </c>
      <c r="N263" s="116" t="str">
        <f>IF('(3)'!$U210&lt;&gt;0,'(3)'!$U210,"")</f>
        <v/>
      </c>
      <c r="O263" s="116" t="str">
        <f>IF('(4)'!$U210&lt;&gt;0,'(4)'!$U210,"")</f>
        <v/>
      </c>
      <c r="P263" s="116" t="str">
        <f>IF('(5)'!$U210&lt;&gt;0,'(5)'!$U210,"")</f>
        <v/>
      </c>
      <c r="Q263" s="116" t="str">
        <f>IF('(6)'!$U210&lt;&gt;0,'(6)'!$U210,"")</f>
        <v/>
      </c>
      <c r="R263" s="116" t="str">
        <f>IF('(7)'!$U210&lt;&gt;0,'(7)'!$U210,"")</f>
        <v/>
      </c>
      <c r="S263" s="116" t="str">
        <f>IF('(8)'!$U210&lt;&gt;0,'(8)'!$U210,"")</f>
        <v/>
      </c>
      <c r="T263" s="116" t="str">
        <f>IF('(9)'!$U210&lt;&gt;0,'(9)'!$U210,"")</f>
        <v/>
      </c>
      <c r="U263" s="116" t="str">
        <f>IF('(10)'!$U210&lt;&gt;0,'(10)'!$U210,"")</f>
        <v/>
      </c>
      <c r="V263" s="116" t="str">
        <f>IF('(11)'!$U210&lt;&gt;0,'(11)'!$U210,"")</f>
        <v/>
      </c>
      <c r="W263" s="116" t="str">
        <f>IF('(12)'!$U210&lt;&gt;0,'(12)'!$U210,"")</f>
        <v/>
      </c>
      <c r="X263" s="116" t="str">
        <f>IF('(13)'!$U210&lt;&gt;0,'(13)'!$U210,"")</f>
        <v/>
      </c>
      <c r="Y263" s="116" t="str">
        <f>IF('(14)'!$U210&lt;&gt;0,'(14)'!$U210,"")</f>
        <v/>
      </c>
      <c r="Z263" s="116" t="str">
        <f>IF('(15)'!$U210&lt;&gt;0,'(15)'!$U210,"")</f>
        <v/>
      </c>
      <c r="AA263" s="116" t="str">
        <f>IF('(16)'!$U210&lt;&gt;0,'(16)'!$U210,"")</f>
        <v/>
      </c>
      <c r="AB263" s="116" t="str">
        <f>IF('(17)'!$U210&lt;&gt;0,'(17)'!$U210,"")</f>
        <v/>
      </c>
      <c r="AC263" s="116" t="str">
        <f>IF('(18)'!$U210&lt;&gt;0,'(18)'!$U210,"")</f>
        <v/>
      </c>
      <c r="AD263" s="116" t="str">
        <f>IF('(19)'!$U210&lt;&gt;0,'(19)'!$U210,"")</f>
        <v/>
      </c>
      <c r="AE263" s="116" t="str">
        <f>IF('(20)'!$U210&lt;&gt;0,'(20)'!$U210,"")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57" t="s">
        <v>238</v>
      </c>
      <c r="B265" s="58" t="s">
        <v>239</v>
      </c>
      <c r="C265" s="55"/>
      <c r="D265" s="55"/>
      <c r="E265" s="55"/>
      <c r="F265" s="55"/>
      <c r="G265" s="54"/>
      <c r="H265" s="54"/>
      <c r="I265" s="54"/>
      <c r="J265" s="54"/>
      <c r="K265" s="55"/>
      <c r="L265" s="55"/>
      <c r="M265" s="55"/>
      <c r="N265" s="55"/>
      <c r="O265" s="55"/>
      <c r="P265" s="55"/>
      <c r="Q265" s="55"/>
      <c r="R265" s="55"/>
      <c r="S265" s="55"/>
      <c r="T265" s="55"/>
      <c r="U265" s="55"/>
      <c r="V265" s="55"/>
      <c r="W265" s="55"/>
      <c r="X265" s="55"/>
      <c r="Y265" s="55"/>
      <c r="Z265" s="55"/>
      <c r="AA265" s="55"/>
      <c r="AB265" s="55"/>
      <c r="AC265" s="55"/>
      <c r="AD265" s="55"/>
      <c r="AE265" s="55"/>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IF('(1)'!$U216&lt;&gt;0,'(1)'!$U216,"")</f>
        <v/>
      </c>
      <c r="M269" s="116" t="str">
        <f>IF('(2)'!$U216&lt;&gt;0,'(2)'!$U216,"")</f>
        <v/>
      </c>
      <c r="N269" s="116" t="str">
        <f>IF('(3)'!$U216&lt;&gt;0,'(3)'!$U216,"")</f>
        <v/>
      </c>
      <c r="O269" s="116" t="str">
        <f>IF('(4)'!$U216&lt;&gt;0,'(4)'!$U216,"")</f>
        <v/>
      </c>
      <c r="P269" s="116" t="str">
        <f>IF('(5)'!$U216&lt;&gt;0,'(5)'!$U216,"")</f>
        <v/>
      </c>
      <c r="Q269" s="116" t="str">
        <f>IF('(6)'!$U216&lt;&gt;0,'(6)'!$U216,"")</f>
        <v/>
      </c>
      <c r="R269" s="116" t="str">
        <f>IF('(7)'!$U216&lt;&gt;0,'(7)'!$U216,"")</f>
        <v/>
      </c>
      <c r="S269" s="116" t="str">
        <f>IF('(8)'!$U216&lt;&gt;0,'(8)'!$U216,"")</f>
        <v/>
      </c>
      <c r="T269" s="116" t="str">
        <f>IF('(9)'!$U216&lt;&gt;0,'(9)'!$U216,"")</f>
        <v/>
      </c>
      <c r="U269" s="116" t="str">
        <f>IF('(10)'!$U216&lt;&gt;0,'(10)'!$U216,"")</f>
        <v/>
      </c>
      <c r="V269" s="116" t="str">
        <f>IF('(11)'!$U216&lt;&gt;0,'(11)'!$U216,"")</f>
        <v/>
      </c>
      <c r="W269" s="116" t="str">
        <f>IF('(12)'!$U216&lt;&gt;0,'(12)'!$U216,"")</f>
        <v/>
      </c>
      <c r="X269" s="116" t="str">
        <f>IF('(13)'!$U216&lt;&gt;0,'(13)'!$U216,"")</f>
        <v/>
      </c>
      <c r="Y269" s="116" t="str">
        <f>IF('(14)'!$U216&lt;&gt;0,'(14)'!$U216,"")</f>
        <v/>
      </c>
      <c r="Z269" s="116" t="str">
        <f>IF('(15)'!$U216&lt;&gt;0,'(15)'!$U216,"")</f>
        <v/>
      </c>
      <c r="AA269" s="116" t="str">
        <f>IF('(16)'!$U216&lt;&gt;0,'(16)'!$U216,"")</f>
        <v/>
      </c>
      <c r="AB269" s="116" t="str">
        <f>IF('(17)'!$U216&lt;&gt;0,'(17)'!$U216,"")</f>
        <v/>
      </c>
      <c r="AC269" s="116" t="str">
        <f>IF('(18)'!$U216&lt;&gt;0,'(18)'!$U216,"")</f>
        <v/>
      </c>
      <c r="AD269" s="116" t="str">
        <f>IF('(19)'!$U216&lt;&gt;0,'(19)'!$U216,"")</f>
        <v/>
      </c>
      <c r="AE269" s="116" t="str">
        <f>IF('(20)'!$U216&lt;&gt;0,'(20)'!$U216,"")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IF('(1)'!$U217&lt;&gt;0,'(1)'!$U217,"")</f>
        <v/>
      </c>
      <c r="M270" s="116" t="str">
        <f>IF('(2)'!$U217&lt;&gt;0,'(2)'!$U217,"")</f>
        <v/>
      </c>
      <c r="N270" s="116" t="str">
        <f>IF('(3)'!$U217&lt;&gt;0,'(3)'!$U217,"")</f>
        <v/>
      </c>
      <c r="O270" s="116" t="str">
        <f>IF('(4)'!$U217&lt;&gt;0,'(4)'!$U217,"")</f>
        <v/>
      </c>
      <c r="P270" s="116" t="str">
        <f>IF('(5)'!$U217&lt;&gt;0,'(5)'!$U217,"")</f>
        <v/>
      </c>
      <c r="Q270" s="116" t="str">
        <f>IF('(6)'!$U217&lt;&gt;0,'(6)'!$U217,"")</f>
        <v/>
      </c>
      <c r="R270" s="116" t="str">
        <f>IF('(7)'!$U217&lt;&gt;0,'(7)'!$U217,"")</f>
        <v/>
      </c>
      <c r="S270" s="116" t="str">
        <f>IF('(8)'!$U217&lt;&gt;0,'(8)'!$U217,"")</f>
        <v/>
      </c>
      <c r="T270" s="116" t="str">
        <f>IF('(9)'!$U217&lt;&gt;0,'(9)'!$U217,"")</f>
        <v/>
      </c>
      <c r="U270" s="116" t="str">
        <f>IF('(10)'!$U217&lt;&gt;0,'(10)'!$U217,"")</f>
        <v/>
      </c>
      <c r="V270" s="116" t="str">
        <f>IF('(11)'!$U217&lt;&gt;0,'(11)'!$U217,"")</f>
        <v/>
      </c>
      <c r="W270" s="116" t="str">
        <f>IF('(12)'!$U217&lt;&gt;0,'(12)'!$U217,"")</f>
        <v/>
      </c>
      <c r="X270" s="116" t="str">
        <f>IF('(13)'!$U217&lt;&gt;0,'(13)'!$U217,"")</f>
        <v/>
      </c>
      <c r="Y270" s="116" t="str">
        <f>IF('(14)'!$U217&lt;&gt;0,'(14)'!$U217,"")</f>
        <v/>
      </c>
      <c r="Z270" s="116" t="str">
        <f>IF('(15)'!$U217&lt;&gt;0,'(15)'!$U217,"")</f>
        <v/>
      </c>
      <c r="AA270" s="116" t="str">
        <f>IF('(16)'!$U217&lt;&gt;0,'(16)'!$U217,"")</f>
        <v/>
      </c>
      <c r="AB270" s="116" t="str">
        <f>IF('(17)'!$U217&lt;&gt;0,'(17)'!$U217,"")</f>
        <v/>
      </c>
      <c r="AC270" s="116" t="str">
        <f>IF('(18)'!$U217&lt;&gt;0,'(18)'!$U217,"")</f>
        <v/>
      </c>
      <c r="AD270" s="116" t="str">
        <f>IF('(19)'!$U217&lt;&gt;0,'(19)'!$U217,"")</f>
        <v/>
      </c>
      <c r="AE270" s="116" t="str">
        <f>IF('(20)'!$U217&lt;&gt;0,'(20)'!$U217,"")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IF('(1)'!$U218&lt;&gt;0,'(1)'!$U218,"")</f>
        <v/>
      </c>
      <c r="M271" s="116" t="str">
        <f>IF('(2)'!$U218&lt;&gt;0,'(2)'!$U218,"")</f>
        <v/>
      </c>
      <c r="N271" s="116" t="str">
        <f>IF('(3)'!$U218&lt;&gt;0,'(3)'!$U218,"")</f>
        <v/>
      </c>
      <c r="O271" s="116" t="str">
        <f>IF('(4)'!$U218&lt;&gt;0,'(4)'!$U218,"")</f>
        <v/>
      </c>
      <c r="P271" s="116" t="str">
        <f>IF('(5)'!$U218&lt;&gt;0,'(5)'!$U218,"")</f>
        <v/>
      </c>
      <c r="Q271" s="116" t="str">
        <f>IF('(6)'!$U218&lt;&gt;0,'(6)'!$U218,"")</f>
        <v/>
      </c>
      <c r="R271" s="116" t="str">
        <f>IF('(7)'!$U218&lt;&gt;0,'(7)'!$U218,"")</f>
        <v/>
      </c>
      <c r="S271" s="116" t="str">
        <f>IF('(8)'!$U218&lt;&gt;0,'(8)'!$U218,"")</f>
        <v/>
      </c>
      <c r="T271" s="116" t="str">
        <f>IF('(9)'!$U218&lt;&gt;0,'(9)'!$U218,"")</f>
        <v/>
      </c>
      <c r="U271" s="116" t="str">
        <f>IF('(10)'!$U218&lt;&gt;0,'(10)'!$U218,"")</f>
        <v/>
      </c>
      <c r="V271" s="116" t="str">
        <f>IF('(11)'!$U218&lt;&gt;0,'(11)'!$U218,"")</f>
        <v/>
      </c>
      <c r="W271" s="116" t="str">
        <f>IF('(12)'!$U218&lt;&gt;0,'(12)'!$U218,"")</f>
        <v/>
      </c>
      <c r="X271" s="116" t="str">
        <f>IF('(13)'!$U218&lt;&gt;0,'(13)'!$U218,"")</f>
        <v/>
      </c>
      <c r="Y271" s="116" t="str">
        <f>IF('(14)'!$U218&lt;&gt;0,'(14)'!$U218,"")</f>
        <v/>
      </c>
      <c r="Z271" s="116" t="str">
        <f>IF('(15)'!$U218&lt;&gt;0,'(15)'!$U218,"")</f>
        <v/>
      </c>
      <c r="AA271" s="116" t="str">
        <f>IF('(16)'!$U218&lt;&gt;0,'(16)'!$U218,"")</f>
        <v/>
      </c>
      <c r="AB271" s="116" t="str">
        <f>IF('(17)'!$U218&lt;&gt;0,'(17)'!$U218,"")</f>
        <v/>
      </c>
      <c r="AC271" s="116" t="str">
        <f>IF('(18)'!$U218&lt;&gt;0,'(18)'!$U218,"")</f>
        <v/>
      </c>
      <c r="AD271" s="116" t="str">
        <f>IF('(19)'!$U218&lt;&gt;0,'(19)'!$U218,"")</f>
        <v/>
      </c>
      <c r="AE271" s="116" t="str">
        <f>IF('(20)'!$U218&lt;&gt;0,'(20)'!$U218,"")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IF('(1)'!$U222&lt;&gt;0,'(1)'!$U222,"")</f>
        <v/>
      </c>
      <c r="M275" s="116" t="str">
        <f>IF('(2)'!$U222&lt;&gt;0,'(2)'!$U222,"")</f>
        <v/>
      </c>
      <c r="N275" s="116" t="str">
        <f>IF('(3)'!$U222&lt;&gt;0,'(3)'!$U222,"")</f>
        <v/>
      </c>
      <c r="O275" s="116" t="str">
        <f>IF('(4)'!$U222&lt;&gt;0,'(4)'!$U222,"")</f>
        <v/>
      </c>
      <c r="P275" s="116" t="str">
        <f>IF('(5)'!$U222&lt;&gt;0,'(5)'!$U222,"")</f>
        <v/>
      </c>
      <c r="Q275" s="116" t="str">
        <f>IF('(6)'!$U222&lt;&gt;0,'(6)'!$U222,"")</f>
        <v/>
      </c>
      <c r="R275" s="116" t="str">
        <f>IF('(7)'!$U222&lt;&gt;0,'(7)'!$U222,"")</f>
        <v/>
      </c>
      <c r="S275" s="116" t="str">
        <f>IF('(8)'!$U222&lt;&gt;0,'(8)'!$U222,"")</f>
        <v/>
      </c>
      <c r="T275" s="116" t="str">
        <f>IF('(9)'!$U222&lt;&gt;0,'(9)'!$U222,"")</f>
        <v/>
      </c>
      <c r="U275" s="116" t="str">
        <f>IF('(10)'!$U222&lt;&gt;0,'(10)'!$U222,"")</f>
        <v/>
      </c>
      <c r="V275" s="116" t="str">
        <f>IF('(11)'!$U222&lt;&gt;0,'(11)'!$U222,"")</f>
        <v/>
      </c>
      <c r="W275" s="116" t="str">
        <f>IF('(12)'!$U222&lt;&gt;0,'(12)'!$U222,"")</f>
        <v/>
      </c>
      <c r="X275" s="116" t="str">
        <f>IF('(13)'!$U222&lt;&gt;0,'(13)'!$U222,"")</f>
        <v/>
      </c>
      <c r="Y275" s="116" t="str">
        <f>IF('(14)'!$U222&lt;&gt;0,'(14)'!$U222,"")</f>
        <v/>
      </c>
      <c r="Z275" s="116" t="str">
        <f>IF('(15)'!$U222&lt;&gt;0,'(15)'!$U222,"")</f>
        <v/>
      </c>
      <c r="AA275" s="116" t="str">
        <f>IF('(16)'!$U222&lt;&gt;0,'(16)'!$U222,"")</f>
        <v/>
      </c>
      <c r="AB275" s="116" t="str">
        <f>IF('(17)'!$U222&lt;&gt;0,'(17)'!$U222,"")</f>
        <v/>
      </c>
      <c r="AC275" s="116" t="str">
        <f>IF('(18)'!$U222&lt;&gt;0,'(18)'!$U222,"")</f>
        <v/>
      </c>
      <c r="AD275" s="116" t="str">
        <f>IF('(19)'!$U222&lt;&gt;0,'(19)'!$U222,"")</f>
        <v/>
      </c>
      <c r="AE275" s="116" t="str">
        <f>IF('(20)'!$U222&lt;&gt;0,'(20)'!$U222,"")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IF('(1)'!$U223&lt;&gt;0,'(1)'!$U223,"")</f>
        <v/>
      </c>
      <c r="M276" s="116" t="str">
        <f>IF('(2)'!$U223&lt;&gt;0,'(2)'!$U223,"")</f>
        <v/>
      </c>
      <c r="N276" s="116" t="str">
        <f>IF('(3)'!$U223&lt;&gt;0,'(3)'!$U223,"")</f>
        <v/>
      </c>
      <c r="O276" s="116" t="str">
        <f>IF('(4)'!$U223&lt;&gt;0,'(4)'!$U223,"")</f>
        <v/>
      </c>
      <c r="P276" s="116" t="str">
        <f>IF('(5)'!$U223&lt;&gt;0,'(5)'!$U223,"")</f>
        <v/>
      </c>
      <c r="Q276" s="116" t="str">
        <f>IF('(6)'!$U223&lt;&gt;0,'(6)'!$U223,"")</f>
        <v/>
      </c>
      <c r="R276" s="116" t="str">
        <f>IF('(7)'!$U223&lt;&gt;0,'(7)'!$U223,"")</f>
        <v/>
      </c>
      <c r="S276" s="116" t="str">
        <f>IF('(8)'!$U223&lt;&gt;0,'(8)'!$U223,"")</f>
        <v/>
      </c>
      <c r="T276" s="116" t="str">
        <f>IF('(9)'!$U223&lt;&gt;0,'(9)'!$U223,"")</f>
        <v/>
      </c>
      <c r="U276" s="116" t="str">
        <f>IF('(10)'!$U223&lt;&gt;0,'(10)'!$U223,"")</f>
        <v/>
      </c>
      <c r="V276" s="116" t="str">
        <f>IF('(11)'!$U223&lt;&gt;0,'(11)'!$U223,"")</f>
        <v/>
      </c>
      <c r="W276" s="116" t="str">
        <f>IF('(12)'!$U223&lt;&gt;0,'(12)'!$U223,"")</f>
        <v/>
      </c>
      <c r="X276" s="116" t="str">
        <f>IF('(13)'!$U223&lt;&gt;0,'(13)'!$U223,"")</f>
        <v/>
      </c>
      <c r="Y276" s="116" t="str">
        <f>IF('(14)'!$U223&lt;&gt;0,'(14)'!$U223,"")</f>
        <v/>
      </c>
      <c r="Z276" s="116" t="str">
        <f>IF('(15)'!$U223&lt;&gt;0,'(15)'!$U223,"")</f>
        <v/>
      </c>
      <c r="AA276" s="116" t="str">
        <f>IF('(16)'!$U223&lt;&gt;0,'(16)'!$U223,"")</f>
        <v/>
      </c>
      <c r="AB276" s="116" t="str">
        <f>IF('(17)'!$U223&lt;&gt;0,'(17)'!$U223,"")</f>
        <v/>
      </c>
      <c r="AC276" s="116" t="str">
        <f>IF('(18)'!$U223&lt;&gt;0,'(18)'!$U223,"")</f>
        <v/>
      </c>
      <c r="AD276" s="116" t="str">
        <f>IF('(19)'!$U223&lt;&gt;0,'(19)'!$U223,"")</f>
        <v/>
      </c>
      <c r="AE276" s="116" t="str">
        <f>IF('(20)'!$U223&lt;&gt;0,'(20)'!$U223,"")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IF('(1)'!$U224&lt;&gt;0,'(1)'!$U224,"")</f>
        <v/>
      </c>
      <c r="M277" s="116" t="str">
        <f>IF('(2)'!$U224&lt;&gt;0,'(2)'!$U224,"")</f>
        <v/>
      </c>
      <c r="N277" s="116" t="str">
        <f>IF('(3)'!$U224&lt;&gt;0,'(3)'!$U224,"")</f>
        <v/>
      </c>
      <c r="O277" s="116" t="str">
        <f>IF('(4)'!$U224&lt;&gt;0,'(4)'!$U224,"")</f>
        <v/>
      </c>
      <c r="P277" s="116" t="str">
        <f>IF('(5)'!$U224&lt;&gt;0,'(5)'!$U224,"")</f>
        <v/>
      </c>
      <c r="Q277" s="116" t="str">
        <f>IF('(6)'!$U224&lt;&gt;0,'(6)'!$U224,"")</f>
        <v/>
      </c>
      <c r="R277" s="116" t="str">
        <f>IF('(7)'!$U224&lt;&gt;0,'(7)'!$U224,"")</f>
        <v/>
      </c>
      <c r="S277" s="116" t="str">
        <f>IF('(8)'!$U224&lt;&gt;0,'(8)'!$U224,"")</f>
        <v/>
      </c>
      <c r="T277" s="116" t="str">
        <f>IF('(9)'!$U224&lt;&gt;0,'(9)'!$U224,"")</f>
        <v/>
      </c>
      <c r="U277" s="116" t="str">
        <f>IF('(10)'!$U224&lt;&gt;0,'(10)'!$U224,"")</f>
        <v/>
      </c>
      <c r="V277" s="116" t="str">
        <f>IF('(11)'!$U224&lt;&gt;0,'(11)'!$U224,"")</f>
        <v/>
      </c>
      <c r="W277" s="116" t="str">
        <f>IF('(12)'!$U224&lt;&gt;0,'(12)'!$U224,"")</f>
        <v/>
      </c>
      <c r="X277" s="116" t="str">
        <f>IF('(13)'!$U224&lt;&gt;0,'(13)'!$U224,"")</f>
        <v/>
      </c>
      <c r="Y277" s="116" t="str">
        <f>IF('(14)'!$U224&lt;&gt;0,'(14)'!$U224,"")</f>
        <v/>
      </c>
      <c r="Z277" s="116" t="str">
        <f>IF('(15)'!$U224&lt;&gt;0,'(15)'!$U224,"")</f>
        <v/>
      </c>
      <c r="AA277" s="116" t="str">
        <f>IF('(16)'!$U224&lt;&gt;0,'(16)'!$U224,"")</f>
        <v/>
      </c>
      <c r="AB277" s="116" t="str">
        <f>IF('(17)'!$U224&lt;&gt;0,'(17)'!$U224,"")</f>
        <v/>
      </c>
      <c r="AC277" s="116" t="str">
        <f>IF('(18)'!$U224&lt;&gt;0,'(18)'!$U224,"")</f>
        <v/>
      </c>
      <c r="AD277" s="116" t="str">
        <f>IF('(19)'!$U224&lt;&gt;0,'(19)'!$U224,"")</f>
        <v/>
      </c>
      <c r="AE277" s="116" t="str">
        <f>IF('(20)'!$U224&lt;&gt;0,'(20)'!$U224,"")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IF('(1)'!$U225&lt;&gt;0,'(1)'!$U225,"")</f>
        <v/>
      </c>
      <c r="M278" s="116" t="str">
        <f>IF('(2)'!$U225&lt;&gt;0,'(2)'!$U225,"")</f>
        <v/>
      </c>
      <c r="N278" s="116" t="str">
        <f>IF('(3)'!$U225&lt;&gt;0,'(3)'!$U225,"")</f>
        <v/>
      </c>
      <c r="O278" s="116" t="str">
        <f>IF('(4)'!$U225&lt;&gt;0,'(4)'!$U225,"")</f>
        <v/>
      </c>
      <c r="P278" s="116" t="str">
        <f>IF('(5)'!$U225&lt;&gt;0,'(5)'!$U225,"")</f>
        <v/>
      </c>
      <c r="Q278" s="116" t="str">
        <f>IF('(6)'!$U225&lt;&gt;0,'(6)'!$U225,"")</f>
        <v/>
      </c>
      <c r="R278" s="116" t="str">
        <f>IF('(7)'!$U225&lt;&gt;0,'(7)'!$U225,"")</f>
        <v/>
      </c>
      <c r="S278" s="116" t="str">
        <f>IF('(8)'!$U225&lt;&gt;0,'(8)'!$U225,"")</f>
        <v/>
      </c>
      <c r="T278" s="116" t="str">
        <f>IF('(9)'!$U225&lt;&gt;0,'(9)'!$U225,"")</f>
        <v/>
      </c>
      <c r="U278" s="116" t="str">
        <f>IF('(10)'!$U225&lt;&gt;0,'(10)'!$U225,"")</f>
        <v/>
      </c>
      <c r="V278" s="116" t="str">
        <f>IF('(11)'!$U225&lt;&gt;0,'(11)'!$U225,"")</f>
        <v/>
      </c>
      <c r="W278" s="116" t="str">
        <f>IF('(12)'!$U225&lt;&gt;0,'(12)'!$U225,"")</f>
        <v/>
      </c>
      <c r="X278" s="116" t="str">
        <f>IF('(13)'!$U225&lt;&gt;0,'(13)'!$U225,"")</f>
        <v/>
      </c>
      <c r="Y278" s="116" t="str">
        <f>IF('(14)'!$U225&lt;&gt;0,'(14)'!$U225,"")</f>
        <v/>
      </c>
      <c r="Z278" s="116" t="str">
        <f>IF('(15)'!$U225&lt;&gt;0,'(15)'!$U225,"")</f>
        <v/>
      </c>
      <c r="AA278" s="116" t="str">
        <f>IF('(16)'!$U225&lt;&gt;0,'(16)'!$U225,"")</f>
        <v/>
      </c>
      <c r="AB278" s="116" t="str">
        <f>IF('(17)'!$U225&lt;&gt;0,'(17)'!$U225,"")</f>
        <v/>
      </c>
      <c r="AC278" s="116" t="str">
        <f>IF('(18)'!$U225&lt;&gt;0,'(18)'!$U225,"")</f>
        <v/>
      </c>
      <c r="AD278" s="116" t="str">
        <f>IF('(19)'!$U225&lt;&gt;0,'(19)'!$U225,"")</f>
        <v/>
      </c>
      <c r="AE278" s="116" t="str">
        <f>IF('(20)'!$U225&lt;&gt;0,'(20)'!$U225,"")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IF('(1)'!$U229&lt;&gt;0,'(1)'!$U229,"")</f>
        <v/>
      </c>
      <c r="M282" s="116" t="str">
        <f>IF('(2)'!$U229&lt;&gt;0,'(2)'!$U229,"")</f>
        <v/>
      </c>
      <c r="N282" s="116" t="str">
        <f>IF('(3)'!$U229&lt;&gt;0,'(3)'!$U229,"")</f>
        <v/>
      </c>
      <c r="O282" s="116" t="str">
        <f>IF('(4)'!$U229&lt;&gt;0,'(4)'!$U229,"")</f>
        <v/>
      </c>
      <c r="P282" s="116" t="str">
        <f>IF('(5)'!$U229&lt;&gt;0,'(5)'!$U229,"")</f>
        <v/>
      </c>
      <c r="Q282" s="116" t="str">
        <f>IF('(6)'!$U229&lt;&gt;0,'(6)'!$U229,"")</f>
        <v/>
      </c>
      <c r="R282" s="116" t="str">
        <f>IF('(7)'!$U229&lt;&gt;0,'(7)'!$U229,"")</f>
        <v/>
      </c>
      <c r="S282" s="116" t="str">
        <f>IF('(8)'!$U229&lt;&gt;0,'(8)'!$U229,"")</f>
        <v/>
      </c>
      <c r="T282" s="116" t="str">
        <f>IF('(9)'!$U229&lt;&gt;0,'(9)'!$U229,"")</f>
        <v/>
      </c>
      <c r="U282" s="116" t="str">
        <f>IF('(10)'!$U229&lt;&gt;0,'(10)'!$U229,"")</f>
        <v/>
      </c>
      <c r="V282" s="116" t="str">
        <f>IF('(11)'!$U229&lt;&gt;0,'(11)'!$U229,"")</f>
        <v/>
      </c>
      <c r="W282" s="116" t="str">
        <f>IF('(12)'!$U229&lt;&gt;0,'(12)'!$U229,"")</f>
        <v/>
      </c>
      <c r="X282" s="116" t="str">
        <f>IF('(13)'!$U229&lt;&gt;0,'(13)'!$U229,"")</f>
        <v/>
      </c>
      <c r="Y282" s="116" t="str">
        <f>IF('(14)'!$U229&lt;&gt;0,'(14)'!$U229,"")</f>
        <v/>
      </c>
      <c r="Z282" s="116" t="str">
        <f>IF('(15)'!$U229&lt;&gt;0,'(15)'!$U229,"")</f>
        <v/>
      </c>
      <c r="AA282" s="116" t="str">
        <f>IF('(16)'!$U229&lt;&gt;0,'(16)'!$U229,"")</f>
        <v/>
      </c>
      <c r="AB282" s="116" t="str">
        <f>IF('(17)'!$U229&lt;&gt;0,'(17)'!$U229,"")</f>
        <v/>
      </c>
      <c r="AC282" s="116" t="str">
        <f>IF('(18)'!$U229&lt;&gt;0,'(18)'!$U229,"")</f>
        <v/>
      </c>
      <c r="AD282" s="116" t="str">
        <f>IF('(19)'!$U229&lt;&gt;0,'(19)'!$U229,"")</f>
        <v/>
      </c>
      <c r="AE282" s="116" t="str">
        <f>IF('(20)'!$U229&lt;&gt;0,'(20)'!$U229,"")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IF('(1)'!$U230&lt;&gt;0,'(1)'!$U230,"")</f>
        <v/>
      </c>
      <c r="M283" s="116" t="str">
        <f>IF('(2)'!$U230&lt;&gt;0,'(2)'!$U230,"")</f>
        <v/>
      </c>
      <c r="N283" s="116" t="str">
        <f>IF('(3)'!$U230&lt;&gt;0,'(3)'!$U230,"")</f>
        <v/>
      </c>
      <c r="O283" s="116" t="str">
        <f>IF('(4)'!$U230&lt;&gt;0,'(4)'!$U230,"")</f>
        <v/>
      </c>
      <c r="P283" s="116" t="str">
        <f>IF('(5)'!$U230&lt;&gt;0,'(5)'!$U230,"")</f>
        <v/>
      </c>
      <c r="Q283" s="116" t="str">
        <f>IF('(6)'!$U230&lt;&gt;0,'(6)'!$U230,"")</f>
        <v/>
      </c>
      <c r="R283" s="116" t="str">
        <f>IF('(7)'!$U230&lt;&gt;0,'(7)'!$U230,"")</f>
        <v/>
      </c>
      <c r="S283" s="116" t="str">
        <f>IF('(8)'!$U230&lt;&gt;0,'(8)'!$U230,"")</f>
        <v/>
      </c>
      <c r="T283" s="116" t="str">
        <f>IF('(9)'!$U230&lt;&gt;0,'(9)'!$U230,"")</f>
        <v/>
      </c>
      <c r="U283" s="116" t="str">
        <f>IF('(10)'!$U230&lt;&gt;0,'(10)'!$U230,"")</f>
        <v/>
      </c>
      <c r="V283" s="116" t="str">
        <f>IF('(11)'!$U230&lt;&gt;0,'(11)'!$U230,"")</f>
        <v/>
      </c>
      <c r="W283" s="116" t="str">
        <f>IF('(12)'!$U230&lt;&gt;0,'(12)'!$U230,"")</f>
        <v/>
      </c>
      <c r="X283" s="116" t="str">
        <f>IF('(13)'!$U230&lt;&gt;0,'(13)'!$U230,"")</f>
        <v/>
      </c>
      <c r="Y283" s="116" t="str">
        <f>IF('(14)'!$U230&lt;&gt;0,'(14)'!$U230,"")</f>
        <v/>
      </c>
      <c r="Z283" s="116" t="str">
        <f>IF('(15)'!$U230&lt;&gt;0,'(15)'!$U230,"")</f>
        <v/>
      </c>
      <c r="AA283" s="116" t="str">
        <f>IF('(16)'!$U230&lt;&gt;0,'(16)'!$U230,"")</f>
        <v/>
      </c>
      <c r="AB283" s="116" t="str">
        <f>IF('(17)'!$U230&lt;&gt;0,'(17)'!$U230,"")</f>
        <v/>
      </c>
      <c r="AC283" s="116" t="str">
        <f>IF('(18)'!$U230&lt;&gt;0,'(18)'!$U230,"")</f>
        <v/>
      </c>
      <c r="AD283" s="116" t="str">
        <f>IF('(19)'!$U230&lt;&gt;0,'(19)'!$U230,"")</f>
        <v/>
      </c>
      <c r="AE283" s="116" t="str">
        <f>IF('(20)'!$U230&lt;&gt;0,'(20)'!$U230,"")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IF('(1)'!$U234&lt;&gt;0,'(1)'!$U234,"")</f>
        <v/>
      </c>
      <c r="M287" s="116" t="str">
        <f>IF('(2)'!$U234&lt;&gt;0,'(2)'!$U234,"")</f>
        <v/>
      </c>
      <c r="N287" s="116" t="str">
        <f>IF('(3)'!$U234&lt;&gt;0,'(3)'!$U234,"")</f>
        <v/>
      </c>
      <c r="O287" s="116" t="str">
        <f>IF('(4)'!$U234&lt;&gt;0,'(4)'!$U234,"")</f>
        <v/>
      </c>
      <c r="P287" s="116" t="str">
        <f>IF('(5)'!$U234&lt;&gt;0,'(5)'!$U234,"")</f>
        <v/>
      </c>
      <c r="Q287" s="116" t="str">
        <f>IF('(6)'!$U234&lt;&gt;0,'(6)'!$U234,"")</f>
        <v/>
      </c>
      <c r="R287" s="116" t="str">
        <f>IF('(7)'!$U234&lt;&gt;0,'(7)'!$U234,"")</f>
        <v/>
      </c>
      <c r="S287" s="116" t="str">
        <f>IF('(8)'!$U234&lt;&gt;0,'(8)'!$U234,"")</f>
        <v/>
      </c>
      <c r="T287" s="116" t="str">
        <f>IF('(9)'!$U234&lt;&gt;0,'(9)'!$U234,"")</f>
        <v/>
      </c>
      <c r="U287" s="116" t="str">
        <f>IF('(10)'!$U234&lt;&gt;0,'(10)'!$U234,"")</f>
        <v/>
      </c>
      <c r="V287" s="116" t="str">
        <f>IF('(11)'!$U234&lt;&gt;0,'(11)'!$U234,"")</f>
        <v/>
      </c>
      <c r="W287" s="116" t="str">
        <f>IF('(12)'!$U234&lt;&gt;0,'(12)'!$U234,"")</f>
        <v/>
      </c>
      <c r="X287" s="116" t="str">
        <f>IF('(13)'!$U234&lt;&gt;0,'(13)'!$U234,"")</f>
        <v/>
      </c>
      <c r="Y287" s="116" t="str">
        <f>IF('(14)'!$U234&lt;&gt;0,'(14)'!$U234,"")</f>
        <v/>
      </c>
      <c r="Z287" s="116" t="str">
        <f>IF('(15)'!$U234&lt;&gt;0,'(15)'!$U234,"")</f>
        <v/>
      </c>
      <c r="AA287" s="116" t="str">
        <f>IF('(16)'!$U234&lt;&gt;0,'(16)'!$U234,"")</f>
        <v/>
      </c>
      <c r="AB287" s="116" t="str">
        <f>IF('(17)'!$U234&lt;&gt;0,'(17)'!$U234,"")</f>
        <v/>
      </c>
      <c r="AC287" s="116" t="str">
        <f>IF('(18)'!$U234&lt;&gt;0,'(18)'!$U234,"")</f>
        <v/>
      </c>
      <c r="AD287" s="116" t="str">
        <f>IF('(19)'!$U234&lt;&gt;0,'(19)'!$U234,"")</f>
        <v/>
      </c>
      <c r="AE287" s="116" t="str">
        <f>IF('(20)'!$U234&lt;&gt;0,'(20)'!$U234,"")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IF('(1)'!$U235&lt;&gt;0,'(1)'!$U235,"")</f>
        <v/>
      </c>
      <c r="M288" s="116" t="str">
        <f>IF('(2)'!$U235&lt;&gt;0,'(2)'!$U235,"")</f>
        <v/>
      </c>
      <c r="N288" s="116" t="str">
        <f>IF('(3)'!$U235&lt;&gt;0,'(3)'!$U235,"")</f>
        <v/>
      </c>
      <c r="O288" s="116" t="str">
        <f>IF('(4)'!$U235&lt;&gt;0,'(4)'!$U235,"")</f>
        <v/>
      </c>
      <c r="P288" s="116" t="str">
        <f>IF('(5)'!$U235&lt;&gt;0,'(5)'!$U235,"")</f>
        <v/>
      </c>
      <c r="Q288" s="116" t="str">
        <f>IF('(6)'!$U235&lt;&gt;0,'(6)'!$U235,"")</f>
        <v/>
      </c>
      <c r="R288" s="116" t="str">
        <f>IF('(7)'!$U235&lt;&gt;0,'(7)'!$U235,"")</f>
        <v/>
      </c>
      <c r="S288" s="116" t="str">
        <f>IF('(8)'!$U235&lt;&gt;0,'(8)'!$U235,"")</f>
        <v/>
      </c>
      <c r="T288" s="116" t="str">
        <f>IF('(9)'!$U235&lt;&gt;0,'(9)'!$U235,"")</f>
        <v/>
      </c>
      <c r="U288" s="116" t="str">
        <f>IF('(10)'!$U235&lt;&gt;0,'(10)'!$U235,"")</f>
        <v/>
      </c>
      <c r="V288" s="116" t="str">
        <f>IF('(11)'!$U235&lt;&gt;0,'(11)'!$U235,"")</f>
        <v/>
      </c>
      <c r="W288" s="116" t="str">
        <f>IF('(12)'!$U235&lt;&gt;0,'(12)'!$U235,"")</f>
        <v/>
      </c>
      <c r="X288" s="116" t="str">
        <f>IF('(13)'!$U235&lt;&gt;0,'(13)'!$U235,"")</f>
        <v/>
      </c>
      <c r="Y288" s="116" t="str">
        <f>IF('(14)'!$U235&lt;&gt;0,'(14)'!$U235,"")</f>
        <v/>
      </c>
      <c r="Z288" s="116" t="str">
        <f>IF('(15)'!$U235&lt;&gt;0,'(15)'!$U235,"")</f>
        <v/>
      </c>
      <c r="AA288" s="116" t="str">
        <f>IF('(16)'!$U235&lt;&gt;0,'(16)'!$U235,"")</f>
        <v/>
      </c>
      <c r="AB288" s="116" t="str">
        <f>IF('(17)'!$U235&lt;&gt;0,'(17)'!$U235,"")</f>
        <v/>
      </c>
      <c r="AC288" s="116" t="str">
        <f>IF('(18)'!$U235&lt;&gt;0,'(18)'!$U235,"")</f>
        <v/>
      </c>
      <c r="AD288" s="116" t="str">
        <f>IF('(19)'!$U235&lt;&gt;0,'(19)'!$U235,"")</f>
        <v/>
      </c>
      <c r="AE288" s="116" t="str">
        <f>IF('(20)'!$U235&lt;&gt;0,'(20)'!$U235,"")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310" priority="43" stopIfTrue="1">
      <formula>ISERROR(L9)</formula>
    </cfRule>
    <cfRule type="cellIs" dxfId="309"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308" priority="39" stopIfTrue="1">
      <formula>ISERROR(B69)</formula>
    </cfRule>
  </conditionalFormatting>
  <conditionalFormatting sqref="T36:AD38 T42:AD44 T48:AD50 T54:AD56 T60:AD62">
    <cfRule type="containsErrors" dxfId="307" priority="38" stopIfTrue="1">
      <formula>ISERROR(T36)</formula>
    </cfRule>
  </conditionalFormatting>
  <conditionalFormatting sqref="T18:AD20 T24:AD26">
    <cfRule type="containsErrors" dxfId="306" priority="37" stopIfTrue="1">
      <formula>ISERROR(T18)</formula>
    </cfRule>
  </conditionalFormatting>
  <conditionalFormatting sqref="I7:J8">
    <cfRule type="containsErrors" dxfId="305" priority="36" stopIfTrue="1">
      <formula>ISERROR(I7)</formula>
    </cfRule>
  </conditionalFormatting>
  <conditionalFormatting sqref="A14:C17 A22:C26 A31:C36 A41:C48 A53:C54 A59:C62">
    <cfRule type="containsErrors" dxfId="304"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303" priority="34">
      <formula>ISERROR(A67)</formula>
    </cfRule>
  </conditionalFormatting>
  <conditionalFormatting sqref="L67:AE67">
    <cfRule type="containsErrors" dxfId="302" priority="33">
      <formula>ISERROR(L67)</formula>
    </cfRule>
  </conditionalFormatting>
  <conditionalFormatting sqref="L77:AE77">
    <cfRule type="containsErrors" dxfId="301" priority="32">
      <formula>ISERROR(L77)</formula>
    </cfRule>
  </conditionalFormatting>
  <conditionalFormatting sqref="L83:AE83">
    <cfRule type="containsErrors" dxfId="300" priority="31">
      <formula>ISERROR(L83)</formula>
    </cfRule>
  </conditionalFormatting>
  <conditionalFormatting sqref="L88:AE88">
    <cfRule type="containsErrors" dxfId="299" priority="30">
      <formula>ISERROR(L88)</formula>
    </cfRule>
  </conditionalFormatting>
  <conditionalFormatting sqref="L98:AE98">
    <cfRule type="containsErrors" dxfId="298" priority="29">
      <formula>ISERROR(L98)</formula>
    </cfRule>
  </conditionalFormatting>
  <conditionalFormatting sqref="L105:AE105">
    <cfRule type="containsErrors" dxfId="297" priority="28">
      <formula>ISERROR(L105)</formula>
    </cfRule>
  </conditionalFormatting>
  <conditionalFormatting sqref="L109:AE109">
    <cfRule type="containsErrors" dxfId="296" priority="27">
      <formula>ISERROR(L109)</formula>
    </cfRule>
  </conditionalFormatting>
  <conditionalFormatting sqref="L115:AD115">
    <cfRule type="containsErrors" dxfId="295" priority="26">
      <formula>ISERROR(L115)</formula>
    </cfRule>
  </conditionalFormatting>
  <conditionalFormatting sqref="L122:AE122">
    <cfRule type="containsErrors" dxfId="294" priority="25">
      <formula>ISERROR(L122)</formula>
    </cfRule>
  </conditionalFormatting>
  <conditionalFormatting sqref="L131:AE131">
    <cfRule type="containsErrors" dxfId="293" priority="24">
      <formula>ISERROR(L131)</formula>
    </cfRule>
  </conditionalFormatting>
  <conditionalFormatting sqref="L140:AE140">
    <cfRule type="containsErrors" dxfId="292" priority="23">
      <formula>ISERROR(L140)</formula>
    </cfRule>
  </conditionalFormatting>
  <conditionalFormatting sqref="L146:AE146">
    <cfRule type="containsErrors" dxfId="291" priority="22">
      <formula>ISERROR(L146)</formula>
    </cfRule>
  </conditionalFormatting>
  <conditionalFormatting sqref="L155:AE155">
    <cfRule type="containsErrors" dxfId="290" priority="21">
      <formula>ISERROR(L155)</formula>
    </cfRule>
  </conditionalFormatting>
  <conditionalFormatting sqref="L163:AE163">
    <cfRule type="containsErrors" dxfId="289" priority="20">
      <formula>ISERROR(L163)</formula>
    </cfRule>
  </conditionalFormatting>
  <conditionalFormatting sqref="L173:AE173">
    <cfRule type="containsErrors" dxfId="288" priority="19">
      <formula>ISERROR(L173)</formula>
    </cfRule>
  </conditionalFormatting>
  <conditionalFormatting sqref="L185:AE185">
    <cfRule type="containsErrors" dxfId="287" priority="18">
      <formula>ISERROR(L185)</formula>
    </cfRule>
  </conditionalFormatting>
  <conditionalFormatting sqref="L196:AE196">
    <cfRule type="containsErrors" dxfId="286" priority="17">
      <formula>ISERROR(L196)</formula>
    </cfRule>
  </conditionalFormatting>
  <conditionalFormatting sqref="L202:AE202">
    <cfRule type="containsErrors" dxfId="285" priority="16">
      <formula>ISERROR(L202)</formula>
    </cfRule>
  </conditionalFormatting>
  <conditionalFormatting sqref="L207:AE207">
    <cfRule type="containsErrors" dxfId="284" priority="15">
      <formula>ISERROR(L207)</formula>
    </cfRule>
  </conditionalFormatting>
  <conditionalFormatting sqref="L216:AE216">
    <cfRule type="containsErrors" dxfId="283" priority="14">
      <formula>ISERROR(L216)</formula>
    </cfRule>
  </conditionalFormatting>
  <conditionalFormatting sqref="L224:AE224">
    <cfRule type="containsErrors" dxfId="282" priority="13">
      <formula>ISERROR(L224)</formula>
    </cfRule>
  </conditionalFormatting>
  <conditionalFormatting sqref="L230:AE230">
    <cfRule type="containsErrors" dxfId="281" priority="12">
      <formula>ISERROR(L230)</formula>
    </cfRule>
  </conditionalFormatting>
  <conditionalFormatting sqref="L238:AE238">
    <cfRule type="containsErrors" dxfId="280" priority="11">
      <formula>ISERROR(L238)</formula>
    </cfRule>
  </conditionalFormatting>
  <conditionalFormatting sqref="L247:AE247">
    <cfRule type="containsErrors" dxfId="279" priority="10">
      <formula>ISERROR(L247)</formula>
    </cfRule>
  </conditionalFormatting>
  <conditionalFormatting sqref="L254:AE254">
    <cfRule type="containsErrors" dxfId="278" priority="9">
      <formula>ISERROR(L254)</formula>
    </cfRule>
  </conditionalFormatting>
  <conditionalFormatting sqref="L267:AE267">
    <cfRule type="containsErrors" dxfId="277" priority="8">
      <formula>ISERROR(L267)</formula>
    </cfRule>
  </conditionalFormatting>
  <conditionalFormatting sqref="L273:AE273">
    <cfRule type="containsErrors" dxfId="276" priority="7">
      <formula>ISERROR(L273)</formula>
    </cfRule>
  </conditionalFormatting>
  <conditionalFormatting sqref="L280:AE280">
    <cfRule type="containsErrors" dxfId="275" priority="6">
      <formula>ISERROR(L280)</formula>
    </cfRule>
  </conditionalFormatting>
  <conditionalFormatting sqref="L285:AE285">
    <cfRule type="containsErrors" dxfId="274"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273" priority="2" stopIfTrue="1" operator="equal">
      <formula>0</formula>
    </cfRule>
  </conditionalFormatting>
  <conditionalFormatting sqref="L1:AE7">
    <cfRule type="cellIs" dxfId="272"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10</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Lucas</v>
      </c>
      <c r="D4" s="775"/>
      <c r="E4" s="775"/>
      <c r="F4" s="775"/>
      <c r="G4" s="775"/>
      <c r="H4" s="775"/>
      <c r="I4" s="776" t="s">
        <v>119</v>
      </c>
      <c r="J4" s="806">
        <f>VLOOKUP(C4,listes!B5:C28,2,FALSE)</f>
        <v>37786</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0.68894675925925919</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0.15125435809501001</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4.1336805555555554</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4.166666666666667</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4.3564814814814818</v>
      </c>
    </row>
    <row r="14" spans="1:39" ht="21" customHeight="1">
      <c r="A14" s="208">
        <f>A67</f>
        <v>0.83333333333333326</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0.69444444444444442</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3.8333333333333335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0.69444444444444453</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3.75</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3.75</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0.66666666666666663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0.72608024691358031</v>
      </c>
      <c r="U24" s="807"/>
      <c r="V24" s="807"/>
      <c r="W24" s="808" t="str">
        <f>REPT("|",AI13*22)</f>
        <v>|||||||||||||||||||||||||||||||||||||||||||||||||||||||||||||||||||||||||||||||||||||||||||||||</v>
      </c>
      <c r="X24" s="808"/>
      <c r="Y24" s="808"/>
      <c r="Z24" s="808"/>
      <c r="AA24" s="808"/>
      <c r="AB24" s="808"/>
      <c r="AC24" s="808"/>
      <c r="AD24" s="809"/>
      <c r="AE24" s="32"/>
    </row>
    <row r="25" spans="1:35" ht="21" customHeight="1">
      <c r="A25" s="208">
        <f>A115</f>
        <v>0.58333333333333337</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0.83333333333333326</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4.5</v>
      </c>
      <c r="AH31" s="741"/>
    </row>
    <row r="32" spans="1:35" ht="21" customHeight="1">
      <c r="A32" s="208">
        <f>A140</f>
        <v>0.7222222222222221</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0.69444444444444442</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0.91666666666666663</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4.083333333333333</v>
      </c>
      <c r="AH35" s="741"/>
      <c r="AI35" s="15"/>
    </row>
    <row r="36" spans="1:35" ht="21" customHeight="1">
      <c r="A36" s="208">
        <f>A173</f>
        <v>0.70370370370370372</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0.75</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0.70833333333333326</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0.63888888888888895</v>
      </c>
      <c r="U42" s="796"/>
      <c r="V42" s="796"/>
      <c r="W42" s="792" t="str">
        <f>REPT("|",AI17*22)</f>
        <v>||||||||||||||||||||||||||||||||||||||||||||||||||||||||||||||||||||||||||||||||||||</v>
      </c>
      <c r="X42" s="792"/>
      <c r="Y42" s="792"/>
      <c r="Z42" s="792"/>
      <c r="AA42" s="792"/>
      <c r="AB42" s="792"/>
      <c r="AC42" s="792"/>
      <c r="AD42" s="793"/>
      <c r="AE42" s="32"/>
      <c r="AG42" s="741"/>
      <c r="AH42" s="741"/>
      <c r="AI42" s="23"/>
    </row>
    <row r="43" spans="1:35" ht="21" customHeight="1">
      <c r="A43" s="208">
        <f>A202</f>
        <v>0.58333333333333337</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0.5</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0.70833333333333326</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4.125</v>
      </c>
      <c r="AH45" s="741"/>
      <c r="AI45" s="15"/>
    </row>
    <row r="46" spans="1:35" ht="21" customHeight="1">
      <c r="A46" s="208">
        <f>A224</f>
        <v>0.66666666666666663</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0.5</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0.625</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0.625</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0.83333333333333326</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t="e">
        <f t="shared" si="0"/>
        <v>#N/A</v>
      </c>
      <c r="Q67" s="183" t="e">
        <f t="shared" si="0"/>
        <v>#N/A</v>
      </c>
      <c r="R67" s="183">
        <f t="shared" si="0"/>
        <v>5</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5</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IF('(1)'!$V12&lt;&gt;0,'(1)'!$V12,"")</f>
        <v/>
      </c>
      <c r="M69" s="116" t="str">
        <f>IF('(2)'!$V12&lt;&gt;0,'(2)'!$V12,"")</f>
        <v/>
      </c>
      <c r="N69" s="116" t="str">
        <f>IF('(3)'!$V12&lt;&gt;0,'(3)'!$V12,"")</f>
        <v/>
      </c>
      <c r="O69" s="116" t="str">
        <f>IF('(4)'!$V12&lt;&gt;0,'(4)'!$V12,"")</f>
        <v/>
      </c>
      <c r="P69" s="116" t="str">
        <f>IF('(5)'!$V12&lt;&gt;0,'(5)'!$V12,"")</f>
        <v/>
      </c>
      <c r="Q69" s="116" t="str">
        <f>IF('(6)'!$V12&lt;&gt;0,'(6)'!$V12,"")</f>
        <v/>
      </c>
      <c r="R69" s="116" t="str">
        <f>IF('(7)'!$V12&lt;&gt;0,'(7)'!$V12,"")</f>
        <v/>
      </c>
      <c r="S69" s="116" t="str">
        <f>IF('(8)'!$V12&lt;&gt;0,'(8)'!$V12,"")</f>
        <v/>
      </c>
      <c r="T69" s="116" t="str">
        <f>IF('(9)'!$V12&lt;&gt;0,'(9)'!$V12,"")</f>
        <v/>
      </c>
      <c r="U69" s="116" t="str">
        <f>IF('(10)'!$V12&lt;&gt;0,'(10)'!$V12,"")</f>
        <v/>
      </c>
      <c r="V69" s="116" t="str">
        <f>IF('(11)'!$V12&lt;&gt;0,'(11)'!$V12,"")</f>
        <v/>
      </c>
      <c r="W69" s="116" t="str">
        <f>IF('(12)'!$V12&lt;&gt;0,'(12)'!$V12,"")</f>
        <v/>
      </c>
      <c r="X69" s="116" t="str">
        <f>IF('(13)'!$V12&lt;&gt;0,'(13)'!$V12,"")</f>
        <v/>
      </c>
      <c r="Y69" s="116" t="str">
        <f>IF('(14)'!$V12&lt;&gt;0,'(14)'!$V12,"")</f>
        <v/>
      </c>
      <c r="Z69" s="116" t="str">
        <f>IF('(15)'!$V12&lt;&gt;0,'(15)'!$V12,"")</f>
        <v/>
      </c>
      <c r="AA69" s="116" t="str">
        <f>IF('(16)'!$V12&lt;&gt;0,'(16)'!$V12,"")</f>
        <v/>
      </c>
      <c r="AB69" s="116" t="str">
        <f>IF('(17)'!$V12&lt;&gt;0,'(17)'!$V12,"")</f>
        <v/>
      </c>
      <c r="AC69" s="116" t="str">
        <f>IF('(18)'!$V12&lt;&gt;0,'(18)'!$V12,"")</f>
        <v/>
      </c>
      <c r="AD69" s="116" t="str">
        <f>IF('(19)'!$V12&lt;&gt;0,'(19)'!$V12,"")</f>
        <v/>
      </c>
      <c r="AE69" s="116" t="str">
        <f>IF('(20)'!$V12&lt;&gt;0,'(20)'!$V12,"")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IF('(1)'!$V13&lt;&gt;0,'(1)'!$V13,"")</f>
        <v/>
      </c>
      <c r="M70" s="116" t="str">
        <f>IF('(2)'!$V13&lt;&gt;0,'(2)'!$V13,"")</f>
        <v/>
      </c>
      <c r="N70" s="116" t="str">
        <f>IF('(3)'!$V13&lt;&gt;0,'(3)'!$V13,"")</f>
        <v/>
      </c>
      <c r="O70" s="116" t="str">
        <f>IF('(4)'!$V13&lt;&gt;0,'(4)'!$V13,"")</f>
        <v/>
      </c>
      <c r="P70" s="116" t="str">
        <f>IF('(5)'!$V13&lt;&gt;0,'(5)'!$V13,"")</f>
        <v/>
      </c>
      <c r="Q70" s="116" t="str">
        <f>IF('(6)'!$V13&lt;&gt;0,'(6)'!$V13,"")</f>
        <v/>
      </c>
      <c r="R70" s="116" t="str">
        <f>IF('(7)'!$V13&lt;&gt;0,'(7)'!$V13,"")</f>
        <v/>
      </c>
      <c r="S70" s="116" t="str">
        <f>IF('(8)'!$V13&lt;&gt;0,'(8)'!$V13,"")</f>
        <v/>
      </c>
      <c r="T70" s="116" t="str">
        <f>IF('(9)'!$V13&lt;&gt;0,'(9)'!$V13,"")</f>
        <v/>
      </c>
      <c r="U70" s="116" t="str">
        <f>IF('(10)'!$V13&lt;&gt;0,'(10)'!$V13,"")</f>
        <v/>
      </c>
      <c r="V70" s="116" t="str">
        <f>IF('(11)'!$V13&lt;&gt;0,'(11)'!$V13,"")</f>
        <v/>
      </c>
      <c r="W70" s="116" t="str">
        <f>IF('(12)'!$V13&lt;&gt;0,'(12)'!$V13,"")</f>
        <v/>
      </c>
      <c r="X70" s="116" t="str">
        <f>IF('(13)'!$V13&lt;&gt;0,'(13)'!$V13,"")</f>
        <v/>
      </c>
      <c r="Y70" s="116" t="str">
        <f>IF('(14)'!$V13&lt;&gt;0,'(14)'!$V13,"")</f>
        <v/>
      </c>
      <c r="Z70" s="116" t="str">
        <f>IF('(15)'!$V13&lt;&gt;0,'(15)'!$V13,"")</f>
        <v/>
      </c>
      <c r="AA70" s="116" t="str">
        <f>IF('(16)'!$V13&lt;&gt;0,'(16)'!$V13,"")</f>
        <v/>
      </c>
      <c r="AB70" s="116" t="str">
        <f>IF('(17)'!$V13&lt;&gt;0,'(17)'!$V13,"")</f>
        <v/>
      </c>
      <c r="AC70" s="116" t="str">
        <f>IF('(18)'!$V13&lt;&gt;0,'(18)'!$V13,"")</f>
        <v/>
      </c>
      <c r="AD70" s="116" t="str">
        <f>IF('(19)'!$V13&lt;&gt;0,'(19)'!$V13,"")</f>
        <v/>
      </c>
      <c r="AE70" s="116" t="str">
        <f>IF('(20)'!$V13&lt;&gt;0,'(20)'!$V13,"")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IF('(1)'!$V14&lt;&gt;0,'(1)'!$V14,"")</f>
        <v/>
      </c>
      <c r="M71" s="116" t="str">
        <f>IF('(2)'!$V14&lt;&gt;0,'(2)'!$V14,"")</f>
        <v/>
      </c>
      <c r="N71" s="116" t="str">
        <f>IF('(3)'!$V14&lt;&gt;0,'(3)'!$V14,"")</f>
        <v/>
      </c>
      <c r="O71" s="116" t="str">
        <f>IF('(4)'!$V14&lt;&gt;0,'(4)'!$V14,"")</f>
        <v/>
      </c>
      <c r="P71" s="116" t="str">
        <f>IF('(5)'!$V14&lt;&gt;0,'(5)'!$V14,"")</f>
        <v/>
      </c>
      <c r="Q71" s="116" t="str">
        <f>IF('(6)'!$V14&lt;&gt;0,'(6)'!$V14,"")</f>
        <v/>
      </c>
      <c r="R71" s="116" t="str">
        <f>IF('(7)'!$V14&lt;&gt;0,'(7)'!$V14,"")</f>
        <v/>
      </c>
      <c r="S71" s="116" t="str">
        <f>IF('(8)'!$V14&lt;&gt;0,'(8)'!$V14,"")</f>
        <v/>
      </c>
      <c r="T71" s="116" t="str">
        <f>IF('(9)'!$V14&lt;&gt;0,'(9)'!$V14,"")</f>
        <v/>
      </c>
      <c r="U71" s="116" t="str">
        <f>IF('(10)'!$V14&lt;&gt;0,'(10)'!$V14,"")</f>
        <v/>
      </c>
      <c r="V71" s="116" t="str">
        <f>IF('(11)'!$V14&lt;&gt;0,'(11)'!$V14,"")</f>
        <v/>
      </c>
      <c r="W71" s="116" t="str">
        <f>IF('(12)'!$V14&lt;&gt;0,'(12)'!$V14,"")</f>
        <v/>
      </c>
      <c r="X71" s="116" t="str">
        <f>IF('(13)'!$V14&lt;&gt;0,'(13)'!$V14,"")</f>
        <v/>
      </c>
      <c r="Y71" s="116" t="str">
        <f>IF('(14)'!$V14&lt;&gt;0,'(14)'!$V14,"")</f>
        <v/>
      </c>
      <c r="Z71" s="116" t="str">
        <f>IF('(15)'!$V14&lt;&gt;0,'(15)'!$V14,"")</f>
        <v/>
      </c>
      <c r="AA71" s="116" t="str">
        <f>IF('(16)'!$V14&lt;&gt;0,'(16)'!$V14,"")</f>
        <v/>
      </c>
      <c r="AB71" s="116" t="str">
        <f>IF('(17)'!$V14&lt;&gt;0,'(17)'!$V14,"")</f>
        <v/>
      </c>
      <c r="AC71" s="116" t="str">
        <f>IF('(18)'!$V14&lt;&gt;0,'(18)'!$V14,"")</f>
        <v/>
      </c>
      <c r="AD71" s="116" t="str">
        <f>IF('(19)'!$V14&lt;&gt;0,'(19)'!$V14,"")</f>
        <v/>
      </c>
      <c r="AE71" s="116" t="str">
        <f>IF('(20)'!$V14&lt;&gt;0,'(20)'!$V14,"")</f>
        <v/>
      </c>
      <c r="AG71" s="1" t="str">
        <f t="shared" si="3"/>
        <v/>
      </c>
      <c r="AH71" s="1"/>
      <c r="AI71" s="1"/>
    </row>
    <row r="72" spans="1:35" ht="16.5">
      <c r="A72" s="1"/>
      <c r="B72" s="26">
        <f t="shared" si="2"/>
        <v>1</v>
      </c>
      <c r="C72" s="801" t="str">
        <f t="shared" si="1"/>
        <v>||||||||||||||||||||||||||||||||||||||||||||||||||||||||||||||||||||||||||||||||||||</v>
      </c>
      <c r="D72" s="802"/>
      <c r="F72" s="8" t="s">
        <v>7</v>
      </c>
      <c r="G72" s="13" t="s">
        <v>261</v>
      </c>
      <c r="H72" s="11"/>
      <c r="I72" s="11"/>
      <c r="J72" s="11"/>
      <c r="K72" s="29" t="s">
        <v>7</v>
      </c>
      <c r="L72" s="116" t="str">
        <f>IF('(1)'!$V15&lt;&gt;0,'(1)'!$V15,"")</f>
        <v/>
      </c>
      <c r="M72" s="116" t="str">
        <f>IF('(2)'!$V15&lt;&gt;0,'(2)'!$V15,"")</f>
        <v/>
      </c>
      <c r="N72" s="116" t="str">
        <f>IF('(3)'!$V15&lt;&gt;0,'(3)'!$V15,"")</f>
        <v/>
      </c>
      <c r="O72" s="116" t="str">
        <f>IF('(4)'!$V15&lt;&gt;0,'(4)'!$V15,"")</f>
        <v/>
      </c>
      <c r="P72" s="116" t="str">
        <f>IF('(5)'!$V15&lt;&gt;0,'(5)'!$V15,"")</f>
        <v/>
      </c>
      <c r="Q72" s="116" t="str">
        <f>IF('(6)'!$V15&lt;&gt;0,'(6)'!$V15,"")</f>
        <v/>
      </c>
      <c r="R72" s="116">
        <f>IF('(7)'!$V15&lt;&gt;0,'(7)'!$V15,"")</f>
        <v>6</v>
      </c>
      <c r="S72" s="116" t="str">
        <f>IF('(8)'!$V15&lt;&gt;0,'(8)'!$V15,"")</f>
        <v/>
      </c>
      <c r="T72" s="116" t="str">
        <f>IF('(9)'!$V15&lt;&gt;0,'(9)'!$V15,"")</f>
        <v/>
      </c>
      <c r="U72" s="116" t="str">
        <f>IF('(10)'!$V15&lt;&gt;0,'(10)'!$V15,"")</f>
        <v/>
      </c>
      <c r="V72" s="116" t="str">
        <f>IF('(11)'!$V15&lt;&gt;0,'(11)'!$V15,"")</f>
        <v/>
      </c>
      <c r="W72" s="116" t="str">
        <f>IF('(12)'!$V15&lt;&gt;0,'(12)'!$V15,"")</f>
        <v/>
      </c>
      <c r="X72" s="116" t="str">
        <f>IF('(13)'!$V15&lt;&gt;0,'(13)'!$V15,"")</f>
        <v/>
      </c>
      <c r="Y72" s="116" t="str">
        <f>IF('(14)'!$V15&lt;&gt;0,'(14)'!$V15,"")</f>
        <v/>
      </c>
      <c r="Z72" s="116" t="str">
        <f>IF('(15)'!$V15&lt;&gt;0,'(15)'!$V15,"")</f>
        <v/>
      </c>
      <c r="AA72" s="116" t="str">
        <f>IF('(16)'!$V15&lt;&gt;0,'(16)'!$V15,"")</f>
        <v/>
      </c>
      <c r="AB72" s="116" t="str">
        <f>IF('(17)'!$V15&lt;&gt;0,'(17)'!$V15,"")</f>
        <v/>
      </c>
      <c r="AC72" s="116" t="str">
        <f>IF('(18)'!$V15&lt;&gt;0,'(18)'!$V15,"")</f>
        <v/>
      </c>
      <c r="AD72" s="116" t="str">
        <f>IF('(19)'!$V15&lt;&gt;0,'(19)'!$V15,"")</f>
        <v/>
      </c>
      <c r="AE72" s="116" t="str">
        <f>IF('(20)'!$V15&lt;&gt;0,'(20)'!$V15,"")</f>
        <v/>
      </c>
      <c r="AG72" s="1">
        <f t="shared" si="3"/>
        <v>6</v>
      </c>
      <c r="AH72" s="1"/>
      <c r="AI72" s="1"/>
    </row>
    <row r="73" spans="1:35" ht="16.5">
      <c r="A73" s="1"/>
      <c r="B73" s="26">
        <f t="shared" si="2"/>
        <v>0.66666666666666663</v>
      </c>
      <c r="C73" s="801" t="str">
        <f t="shared" si="1"/>
        <v>||||||||||||||||||||||||||||||||||||||||||||||||||||||||</v>
      </c>
      <c r="D73" s="802"/>
      <c r="F73" s="8" t="s">
        <v>8</v>
      </c>
      <c r="G73" s="13" t="s">
        <v>262</v>
      </c>
      <c r="H73" s="11"/>
      <c r="I73" s="11"/>
      <c r="J73" s="11"/>
      <c r="K73" s="29" t="s">
        <v>8</v>
      </c>
      <c r="L73" s="116" t="str">
        <f>IF('(1)'!$V16&lt;&gt;0,'(1)'!$V16,"")</f>
        <v/>
      </c>
      <c r="M73" s="116" t="str">
        <f>IF('(2)'!$V16&lt;&gt;0,'(2)'!$V16,"")</f>
        <v/>
      </c>
      <c r="N73" s="116" t="str">
        <f>IF('(3)'!$V16&lt;&gt;0,'(3)'!$V16,"")</f>
        <v/>
      </c>
      <c r="O73" s="116" t="str">
        <f>IF('(4)'!$V16&lt;&gt;0,'(4)'!$V16,"")</f>
        <v/>
      </c>
      <c r="P73" s="116" t="str">
        <f>IF('(5)'!$V16&lt;&gt;0,'(5)'!$V16,"")</f>
        <v/>
      </c>
      <c r="Q73" s="116" t="str">
        <f>IF('(6)'!$V16&lt;&gt;0,'(6)'!$V16,"")</f>
        <v/>
      </c>
      <c r="R73" s="116">
        <f>IF('(7)'!$V16&lt;&gt;0,'(7)'!$V16,"")</f>
        <v>4</v>
      </c>
      <c r="S73" s="116" t="str">
        <f>IF('(8)'!$V16&lt;&gt;0,'(8)'!$V16,"")</f>
        <v/>
      </c>
      <c r="T73" s="116" t="str">
        <f>IF('(9)'!$V16&lt;&gt;0,'(9)'!$V16,"")</f>
        <v/>
      </c>
      <c r="U73" s="116" t="str">
        <f>IF('(10)'!$V16&lt;&gt;0,'(10)'!$V16,"")</f>
        <v/>
      </c>
      <c r="V73" s="116" t="str">
        <f>IF('(11)'!$V16&lt;&gt;0,'(11)'!$V16,"")</f>
        <v/>
      </c>
      <c r="W73" s="116" t="str">
        <f>IF('(12)'!$V16&lt;&gt;0,'(12)'!$V16,"")</f>
        <v/>
      </c>
      <c r="X73" s="116" t="str">
        <f>IF('(13)'!$V16&lt;&gt;0,'(13)'!$V16,"")</f>
        <v/>
      </c>
      <c r="Y73" s="116" t="str">
        <f>IF('(14)'!$V16&lt;&gt;0,'(14)'!$V16,"")</f>
        <v/>
      </c>
      <c r="Z73" s="116" t="str">
        <f>IF('(15)'!$V16&lt;&gt;0,'(15)'!$V16,"")</f>
        <v/>
      </c>
      <c r="AA73" s="116" t="str">
        <f>IF('(16)'!$V16&lt;&gt;0,'(16)'!$V16,"")</f>
        <v/>
      </c>
      <c r="AB73" s="116" t="str">
        <f>IF('(17)'!$V16&lt;&gt;0,'(17)'!$V16,"")</f>
        <v/>
      </c>
      <c r="AC73" s="116" t="str">
        <f>IF('(18)'!$V16&lt;&gt;0,'(18)'!$V16,"")</f>
        <v/>
      </c>
      <c r="AD73" s="116" t="str">
        <f>IF('(19)'!$V16&lt;&gt;0,'(19)'!$V16,"")</f>
        <v/>
      </c>
      <c r="AE73" s="116" t="str">
        <f>IF('(20)'!$V16&lt;&gt;0,'(20)'!$V16,"")</f>
        <v/>
      </c>
      <c r="AG73" s="1">
        <f t="shared" si="3"/>
        <v>4</v>
      </c>
      <c r="AH73" s="1"/>
      <c r="AI73" s="1"/>
    </row>
    <row r="74" spans="1:35" ht="16.5">
      <c r="A74" s="1"/>
      <c r="B74" s="26">
        <f t="shared" si="2"/>
        <v>0.83333333333333326</v>
      </c>
      <c r="C74" s="801" t="str">
        <f t="shared" si="1"/>
        <v>||||||||||||||||||||||||||||||||||||||||||||||||||||||||||||||||||||||</v>
      </c>
      <c r="D74" s="802"/>
      <c r="F74" s="8" t="s">
        <v>9</v>
      </c>
      <c r="G74" s="13" t="s">
        <v>263</v>
      </c>
      <c r="H74" s="11"/>
      <c r="I74" s="11"/>
      <c r="J74" s="11"/>
      <c r="K74" s="29" t="s">
        <v>9</v>
      </c>
      <c r="L74" s="116" t="str">
        <f>IF('(1)'!$V17&lt;&gt;0,'(1)'!$V17,"")</f>
        <v/>
      </c>
      <c r="M74" s="116" t="str">
        <f>IF('(2)'!$V17&lt;&gt;0,'(2)'!$V17,"")</f>
        <v/>
      </c>
      <c r="N74" s="116" t="str">
        <f>IF('(3)'!$V17&lt;&gt;0,'(3)'!$V17,"")</f>
        <v/>
      </c>
      <c r="O74" s="116" t="str">
        <f>IF('(4)'!$V17&lt;&gt;0,'(4)'!$V17,"")</f>
        <v/>
      </c>
      <c r="P74" s="116" t="str">
        <f>IF('(5)'!$V17&lt;&gt;0,'(5)'!$V17,"")</f>
        <v/>
      </c>
      <c r="Q74" s="116" t="str">
        <f>IF('(6)'!$V17&lt;&gt;0,'(6)'!$V17,"")</f>
        <v/>
      </c>
      <c r="R74" s="116">
        <f>IF('(7)'!$V17&lt;&gt;0,'(7)'!$V17,"")</f>
        <v>5</v>
      </c>
      <c r="S74" s="116" t="str">
        <f>IF('(8)'!$V17&lt;&gt;0,'(8)'!$V17,"")</f>
        <v/>
      </c>
      <c r="T74" s="116" t="str">
        <f>IF('(9)'!$V17&lt;&gt;0,'(9)'!$V17,"")</f>
        <v/>
      </c>
      <c r="U74" s="116" t="str">
        <f>IF('(10)'!$V17&lt;&gt;0,'(10)'!$V17,"")</f>
        <v/>
      </c>
      <c r="V74" s="116" t="str">
        <f>IF('(11)'!$V17&lt;&gt;0,'(11)'!$V17,"")</f>
        <v/>
      </c>
      <c r="W74" s="116" t="str">
        <f>IF('(12)'!$V17&lt;&gt;0,'(12)'!$V17,"")</f>
        <v/>
      </c>
      <c r="X74" s="116" t="str">
        <f>IF('(13)'!$V17&lt;&gt;0,'(13)'!$V17,"")</f>
        <v/>
      </c>
      <c r="Y74" s="116" t="str">
        <f>IF('(14)'!$V17&lt;&gt;0,'(14)'!$V17,"")</f>
        <v/>
      </c>
      <c r="Z74" s="116" t="str">
        <f>IF('(15)'!$V17&lt;&gt;0,'(15)'!$V17,"")</f>
        <v/>
      </c>
      <c r="AA74" s="116" t="str">
        <f>IF('(16)'!$V17&lt;&gt;0,'(16)'!$V17,"")</f>
        <v/>
      </c>
      <c r="AB74" s="116" t="str">
        <f>IF('(17)'!$V17&lt;&gt;0,'(17)'!$V17,"")</f>
        <v/>
      </c>
      <c r="AC74" s="116" t="str">
        <f>IF('(18)'!$V17&lt;&gt;0,'(18)'!$V17,"")</f>
        <v/>
      </c>
      <c r="AD74" s="116" t="str">
        <f>IF('(19)'!$V17&lt;&gt;0,'(19)'!$V17,"")</f>
        <v/>
      </c>
      <c r="AE74" s="116" t="str">
        <f>IF('(20)'!$V17&lt;&gt;0,'(20)'!$V17,"")</f>
        <v/>
      </c>
      <c r="AG74" s="1">
        <f t="shared" si="3"/>
        <v>5</v>
      </c>
      <c r="AH74" s="1"/>
      <c r="AI74" s="1"/>
    </row>
    <row r="75" spans="1:35" ht="16.5">
      <c r="A75" s="1"/>
      <c r="B75" s="26" t="e">
        <f t="shared" si="2"/>
        <v>#VALUE!</v>
      </c>
      <c r="C75" s="801" t="e">
        <f t="shared" si="1"/>
        <v>#VALUE!</v>
      </c>
      <c r="D75" s="802"/>
      <c r="F75" s="8" t="s">
        <v>10</v>
      </c>
      <c r="G75" s="13" t="s">
        <v>264</v>
      </c>
      <c r="H75" s="11"/>
      <c r="I75" s="11"/>
      <c r="J75" s="11"/>
      <c r="K75" s="29" t="s">
        <v>10</v>
      </c>
      <c r="L75" s="116" t="str">
        <f>IF('(1)'!$V18&lt;&gt;0,'(1)'!$V18,"")</f>
        <v/>
      </c>
      <c r="M75" s="116" t="str">
        <f>IF('(2)'!$V18&lt;&gt;0,'(2)'!$V18,"")</f>
        <v/>
      </c>
      <c r="N75" s="116" t="str">
        <f>IF('(3)'!$V18&lt;&gt;0,'(3)'!$V18,"")</f>
        <v/>
      </c>
      <c r="O75" s="116" t="str">
        <f>IF('(4)'!$V18&lt;&gt;0,'(4)'!$V18,"")</f>
        <v/>
      </c>
      <c r="P75" s="116" t="str">
        <f>IF('(5)'!$V18&lt;&gt;0,'(5)'!$V18,"")</f>
        <v/>
      </c>
      <c r="Q75" s="116" t="str">
        <f>IF('(6)'!$V18&lt;&gt;0,'(6)'!$V18,"")</f>
        <v/>
      </c>
      <c r="R75" s="116" t="str">
        <f>IF('(7)'!$V18&lt;&gt;0,'(7)'!$V18,"")</f>
        <v/>
      </c>
      <c r="S75" s="116" t="str">
        <f>IF('(8)'!$V18&lt;&gt;0,'(8)'!$V18,"")</f>
        <v/>
      </c>
      <c r="T75" s="116" t="str">
        <f>IF('(9)'!$V18&lt;&gt;0,'(9)'!$V18,"")</f>
        <v/>
      </c>
      <c r="U75" s="116" t="str">
        <f>IF('(10)'!$V18&lt;&gt;0,'(10)'!$V18,"")</f>
        <v/>
      </c>
      <c r="V75" s="116" t="str">
        <f>IF('(11)'!$V18&lt;&gt;0,'(11)'!$V18,"")</f>
        <v/>
      </c>
      <c r="W75" s="116" t="str">
        <f>IF('(12)'!$V18&lt;&gt;0,'(12)'!$V18,"")</f>
        <v/>
      </c>
      <c r="X75" s="116" t="str">
        <f>IF('(13)'!$V18&lt;&gt;0,'(13)'!$V18,"")</f>
        <v/>
      </c>
      <c r="Y75" s="116" t="str">
        <f>IF('(14)'!$V18&lt;&gt;0,'(14)'!$V18,"")</f>
        <v/>
      </c>
      <c r="Z75" s="116" t="str">
        <f>IF('(15)'!$V18&lt;&gt;0,'(15)'!$V18,"")</f>
        <v/>
      </c>
      <c r="AA75" s="116" t="str">
        <f>IF('(16)'!$V18&lt;&gt;0,'(16)'!$V18,"")</f>
        <v/>
      </c>
      <c r="AB75" s="116" t="str">
        <f>IF('(17)'!$V18&lt;&gt;0,'(17)'!$V18,"")</f>
        <v/>
      </c>
      <c r="AC75" s="116" t="str">
        <f>IF('(18)'!$V18&lt;&gt;0,'(18)'!$V18,"")</f>
        <v/>
      </c>
      <c r="AD75" s="116" t="str">
        <f>IF('(19)'!$V18&lt;&gt;0,'(19)'!$V18,"")</f>
        <v/>
      </c>
      <c r="AE75" s="116" t="str">
        <f>IF('(20)'!$V18&lt;&gt;0,'(20)'!$V18,"")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0.69444444444444442</v>
      </c>
      <c r="B77" s="756" t="str">
        <f>REPT("|",AG77*14)</f>
        <v>||||||||||||||||||||||||||||||||||||||||||||||||||||||||||</v>
      </c>
      <c r="C77" s="784"/>
      <c r="D77" s="9" t="s">
        <v>89</v>
      </c>
      <c r="F77" s="1" t="s">
        <v>132</v>
      </c>
      <c r="K77" s="29"/>
      <c r="L77" s="183">
        <f>IF(SUM(L79:L81)&gt;0,AVERAGEIF(L79:L81, "&lt;&gt;0"),NA())</f>
        <v>3</v>
      </c>
      <c r="M77" s="183" t="e">
        <f t="shared" ref="M77:AE77" si="4">IF(SUM(M79:M81)&gt;0,AVERAGEIF(M79:M81, "&lt;&gt;0"),NA())</f>
        <v>#N/A</v>
      </c>
      <c r="N77" s="183" t="e">
        <f t="shared" si="4"/>
        <v>#N/A</v>
      </c>
      <c r="O77" s="183">
        <f t="shared" si="4"/>
        <v>4.5</v>
      </c>
      <c r="P77" s="183">
        <f t="shared" si="4"/>
        <v>6</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4.166666666666667</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0.91666666666666663</v>
      </c>
      <c r="C79" s="789" t="str">
        <f>REPT("|",AG79*14)</f>
        <v>|||||||||||||||||||||||||||||||||||||||||||||||||||||||||||||||||||||||||||||</v>
      </c>
      <c r="D79" s="790"/>
      <c r="F79" s="8" t="s">
        <v>1</v>
      </c>
      <c r="G79" s="13" t="s">
        <v>265</v>
      </c>
      <c r="H79" s="11"/>
      <c r="I79" s="11"/>
      <c r="J79" s="11"/>
      <c r="K79" s="29" t="s">
        <v>1</v>
      </c>
      <c r="L79" s="116" t="str">
        <f>IF('(1)'!$V22&lt;&gt;0,'(1)'!$V22,"")</f>
        <v/>
      </c>
      <c r="M79" s="116" t="str">
        <f>IF('(2)'!$V22&lt;&gt;0,'(2)'!$V22,"")</f>
        <v/>
      </c>
      <c r="N79" s="116" t="str">
        <f>IF('(3)'!$V22&lt;&gt;0,'(3)'!$V22,"")</f>
        <v/>
      </c>
      <c r="O79" s="116">
        <f>IF('(4)'!$V22&lt;&gt;0,'(4)'!$V22,"")</f>
        <v>5</v>
      </c>
      <c r="P79" s="116">
        <f>IF('(5)'!$V22&lt;&gt;0,'(5)'!$V22,"")</f>
        <v>6</v>
      </c>
      <c r="Q79" s="116" t="str">
        <f>IF('(6)'!$V22&lt;&gt;0,'(6)'!$V22,"")</f>
        <v/>
      </c>
      <c r="R79" s="116" t="str">
        <f>IF('(7)'!$V22&lt;&gt;0,'(7)'!$V22,"")</f>
        <v/>
      </c>
      <c r="S79" s="116" t="str">
        <f>IF('(8)'!$V22&lt;&gt;0,'(8)'!$V22,"")</f>
        <v/>
      </c>
      <c r="T79" s="116" t="str">
        <f>IF('(9)'!$V22&lt;&gt;0,'(9)'!$V22,"")</f>
        <v/>
      </c>
      <c r="U79" s="116" t="str">
        <f>IF('(10)'!$V22&lt;&gt;0,'(10)'!$V22,"")</f>
        <v/>
      </c>
      <c r="V79" s="116" t="str">
        <f>IF('(11)'!$V22&lt;&gt;0,'(11)'!$V22,"")</f>
        <v/>
      </c>
      <c r="W79" s="116" t="str">
        <f>IF('(12)'!$V22&lt;&gt;0,'(12)'!$V22,"")</f>
        <v/>
      </c>
      <c r="X79" s="116" t="str">
        <f>IF('(13)'!$V22&lt;&gt;0,'(13)'!$V22,"")</f>
        <v/>
      </c>
      <c r="Y79" s="116" t="str">
        <f>IF('(14)'!$V22&lt;&gt;0,'(14)'!$V22,"")</f>
        <v/>
      </c>
      <c r="Z79" s="116" t="str">
        <f>IF('(15)'!$V22&lt;&gt;0,'(15)'!$V22,"")</f>
        <v/>
      </c>
      <c r="AA79" s="116" t="str">
        <f>IF('(16)'!$V22&lt;&gt;0,'(16)'!$V22,"")</f>
        <v/>
      </c>
      <c r="AB79" s="116" t="str">
        <f>IF('(17)'!$V22&lt;&gt;0,'(17)'!$V22,"")</f>
        <v/>
      </c>
      <c r="AC79" s="116" t="str">
        <f>IF('(18)'!$V22&lt;&gt;0,'(18)'!$V22,"")</f>
        <v/>
      </c>
      <c r="AD79" s="116" t="str">
        <f>IF('(19)'!$V22&lt;&gt;0,'(19)'!$V22,"")</f>
        <v/>
      </c>
      <c r="AE79" s="116" t="str">
        <f>IF('(20)'!$V22&lt;&gt;0,'(20)'!$V22,"")</f>
        <v/>
      </c>
      <c r="AG79" s="1">
        <f>IF(SUM(L79:AE79)=0,"",AVERAGEIF(L79:AE79,"&gt;0"))</f>
        <v>5.5</v>
      </c>
      <c r="AH79" s="1"/>
    </row>
    <row r="80" spans="1:35" ht="16.5">
      <c r="A80" s="1"/>
      <c r="B80" s="26">
        <f>(AG80/60)*10</f>
        <v>0.66666666666666663</v>
      </c>
      <c r="C80" s="789" t="str">
        <f>REPT("|",AG80*14)</f>
        <v>||||||||||||||||||||||||||||||||||||||||||||||||||||||||</v>
      </c>
      <c r="D80" s="790"/>
      <c r="F80" s="8" t="s">
        <v>2</v>
      </c>
      <c r="G80" s="13" t="s">
        <v>266</v>
      </c>
      <c r="H80" s="11"/>
      <c r="I80" s="11"/>
      <c r="J80" s="11"/>
      <c r="K80" s="29" t="s">
        <v>2</v>
      </c>
      <c r="L80" s="116" t="str">
        <f>IF('(1)'!$V23&lt;&gt;0,'(1)'!$V23,"")</f>
        <v/>
      </c>
      <c r="M80" s="116" t="str">
        <f>IF('(2)'!$V23&lt;&gt;0,'(2)'!$V23,"")</f>
        <v/>
      </c>
      <c r="N80" s="116" t="str">
        <f>IF('(3)'!$V23&lt;&gt;0,'(3)'!$V23,"")</f>
        <v/>
      </c>
      <c r="O80" s="116">
        <f>IF('(4)'!$V23&lt;&gt;0,'(4)'!$V23,"")</f>
        <v>4</v>
      </c>
      <c r="P80" s="116" t="str">
        <f>IF('(5)'!$V23&lt;&gt;0,'(5)'!$V23,"")</f>
        <v/>
      </c>
      <c r="Q80" s="116" t="str">
        <f>IF('(6)'!$V23&lt;&gt;0,'(6)'!$V23,"")</f>
        <v/>
      </c>
      <c r="R80" s="116" t="str">
        <f>IF('(7)'!$V23&lt;&gt;0,'(7)'!$V23,"")</f>
        <v/>
      </c>
      <c r="S80" s="116" t="str">
        <f>IF('(8)'!$V23&lt;&gt;0,'(8)'!$V23,"")</f>
        <v/>
      </c>
      <c r="T80" s="116" t="str">
        <f>IF('(9)'!$V23&lt;&gt;0,'(9)'!$V23,"")</f>
        <v/>
      </c>
      <c r="U80" s="116" t="str">
        <f>IF('(10)'!$V23&lt;&gt;0,'(10)'!$V23,"")</f>
        <v/>
      </c>
      <c r="V80" s="116" t="str">
        <f>IF('(11)'!$V23&lt;&gt;0,'(11)'!$V23,"")</f>
        <v/>
      </c>
      <c r="W80" s="116" t="str">
        <f>IF('(12)'!$V23&lt;&gt;0,'(12)'!$V23,"")</f>
        <v/>
      </c>
      <c r="X80" s="116" t="str">
        <f>IF('(13)'!$V23&lt;&gt;0,'(13)'!$V23,"")</f>
        <v/>
      </c>
      <c r="Y80" s="116" t="str">
        <f>IF('(14)'!$V23&lt;&gt;0,'(14)'!$V23,"")</f>
        <v/>
      </c>
      <c r="Z80" s="116" t="str">
        <f>IF('(15)'!$V23&lt;&gt;0,'(15)'!$V23,"")</f>
        <v/>
      </c>
      <c r="AA80" s="116" t="str">
        <f>IF('(16)'!$V23&lt;&gt;0,'(16)'!$V23,"")</f>
        <v/>
      </c>
      <c r="AB80" s="116" t="str">
        <f>IF('(17)'!$V23&lt;&gt;0,'(17)'!$V23,"")</f>
        <v/>
      </c>
      <c r="AC80" s="116" t="str">
        <f>IF('(18)'!$V23&lt;&gt;0,'(18)'!$V23,"")</f>
        <v/>
      </c>
      <c r="AD80" s="116" t="str">
        <f>IF('(19)'!$V23&lt;&gt;0,'(19)'!$V23,"")</f>
        <v/>
      </c>
      <c r="AE80" s="116" t="str">
        <f>IF('(20)'!$V23&lt;&gt;0,'(20)'!$V23,"")</f>
        <v/>
      </c>
      <c r="AG80" s="1">
        <f>IF(SUM(L80:AE80)=0,"",AVERAGEIF(L80:AE80,"&gt;0"))</f>
        <v>4</v>
      </c>
      <c r="AH80" s="1"/>
    </row>
    <row r="81" spans="1:34" ht="16.5">
      <c r="A81" s="1"/>
      <c r="B81" s="26">
        <f>(AG81/60)*10</f>
        <v>0.5</v>
      </c>
      <c r="C81" s="789" t="str">
        <f>REPT("|",AG81*14)</f>
        <v>||||||||||||||||||||||||||||||||||||||||||</v>
      </c>
      <c r="D81" s="790"/>
      <c r="F81" s="8" t="s">
        <v>3</v>
      </c>
      <c r="G81" s="13" t="s">
        <v>267</v>
      </c>
      <c r="H81" s="11"/>
      <c r="I81" s="11"/>
      <c r="J81" s="11"/>
      <c r="K81" s="29" t="s">
        <v>3</v>
      </c>
      <c r="L81" s="116">
        <f>IF('(1)'!$V24&lt;&gt;0,'(1)'!$V24,"")</f>
        <v>3</v>
      </c>
      <c r="M81" s="116" t="str">
        <f>IF('(2)'!$V24&lt;&gt;0,'(2)'!$V24,"")</f>
        <v/>
      </c>
      <c r="N81" s="116" t="str">
        <f>IF('(3)'!$V24&lt;&gt;0,'(3)'!$V24,"")</f>
        <v/>
      </c>
      <c r="O81" s="116" t="str">
        <f>IF('(4)'!$V24&lt;&gt;0,'(4)'!$V24,"")</f>
        <v/>
      </c>
      <c r="P81" s="116" t="str">
        <f>IF('(5)'!$V24&lt;&gt;0,'(5)'!$V24,"")</f>
        <v/>
      </c>
      <c r="Q81" s="116" t="str">
        <f>IF('(6)'!$V24&lt;&gt;0,'(6)'!$V24,"")</f>
        <v/>
      </c>
      <c r="R81" s="116" t="str">
        <f>IF('(7)'!$V24&lt;&gt;0,'(7)'!$V24,"")</f>
        <v/>
      </c>
      <c r="S81" s="116" t="str">
        <f>IF('(8)'!$V24&lt;&gt;0,'(8)'!$V24,"")</f>
        <v/>
      </c>
      <c r="T81" s="116" t="str">
        <f>IF('(9)'!$V24&lt;&gt;0,'(9)'!$V24,"")</f>
        <v/>
      </c>
      <c r="U81" s="116" t="str">
        <f>IF('(10)'!$V24&lt;&gt;0,'(10)'!$V24,"")</f>
        <v/>
      </c>
      <c r="V81" s="116" t="str">
        <f>IF('(11)'!$V24&lt;&gt;0,'(11)'!$V24,"")</f>
        <v/>
      </c>
      <c r="W81" s="116" t="str">
        <f>IF('(12)'!$V24&lt;&gt;0,'(12)'!$V24,"")</f>
        <v/>
      </c>
      <c r="X81" s="116" t="str">
        <f>IF('(13)'!$V24&lt;&gt;0,'(13)'!$V24,"")</f>
        <v/>
      </c>
      <c r="Y81" s="116" t="str">
        <f>IF('(14)'!$V24&lt;&gt;0,'(14)'!$V24,"")</f>
        <v/>
      </c>
      <c r="Z81" s="116" t="str">
        <f>IF('(15)'!$V24&lt;&gt;0,'(15)'!$V24,"")</f>
        <v/>
      </c>
      <c r="AA81" s="116" t="str">
        <f>IF('(16)'!$V24&lt;&gt;0,'(16)'!$V24,"")</f>
        <v/>
      </c>
      <c r="AB81" s="116" t="str">
        <f>IF('(17)'!$V24&lt;&gt;0,'(17)'!$V24,"")</f>
        <v/>
      </c>
      <c r="AC81" s="116" t="str">
        <f>IF('(18)'!$V24&lt;&gt;0,'(18)'!$V24,"")</f>
        <v/>
      </c>
      <c r="AD81" s="116" t="str">
        <f>IF('(19)'!$V24&lt;&gt;0,'(19)'!$V24,"")</f>
        <v/>
      </c>
      <c r="AE81" s="116" t="str">
        <f>IF('(20)'!$V24&lt;&gt;0,'(20)'!$V24,"")</f>
        <v/>
      </c>
      <c r="AG81" s="1">
        <f>IF(SUM(L81:AE81)=0,"",AVERAGEIF(L81:AE81,"&gt;0"))</f>
        <v>3</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IF('(1)'!$V28&lt;&gt;0,'(1)'!$V28,"")</f>
        <v/>
      </c>
      <c r="M85" s="116" t="str">
        <f>IF('(2)'!$V28&lt;&gt;0,'(2)'!$V28,"")</f>
        <v/>
      </c>
      <c r="N85" s="116" t="str">
        <f>IF('(3)'!$V28&lt;&gt;0,'(3)'!$V28,"")</f>
        <v/>
      </c>
      <c r="O85" s="116" t="str">
        <f>IF('(4)'!$V28&lt;&gt;0,'(4)'!$V28,"")</f>
        <v/>
      </c>
      <c r="P85" s="116" t="str">
        <f>IF('(5)'!$V28&lt;&gt;0,'(5)'!$V28,"")</f>
        <v/>
      </c>
      <c r="Q85" s="116" t="str">
        <f>IF('(6)'!$V28&lt;&gt;0,'(6)'!$V28,"")</f>
        <v/>
      </c>
      <c r="R85" s="116" t="str">
        <f>IF('(7)'!$V28&lt;&gt;0,'(7)'!$V28,"")</f>
        <v/>
      </c>
      <c r="S85" s="116" t="str">
        <f>IF('(8)'!$V28&lt;&gt;0,'(8)'!$V28,"")</f>
        <v/>
      </c>
      <c r="T85" s="116" t="str">
        <f>IF('(9)'!$V28&lt;&gt;0,'(9)'!$V28,"")</f>
        <v/>
      </c>
      <c r="U85" s="116" t="str">
        <f>IF('(10)'!$V28&lt;&gt;0,'(10)'!$V28,"")</f>
        <v/>
      </c>
      <c r="V85" s="116" t="str">
        <f>IF('(11)'!$V28&lt;&gt;0,'(11)'!$V28,"")</f>
        <v/>
      </c>
      <c r="W85" s="116" t="str">
        <f>IF('(12)'!$V28&lt;&gt;0,'(12)'!$V28,"")</f>
        <v/>
      </c>
      <c r="X85" s="116" t="str">
        <f>IF('(13)'!$V28&lt;&gt;0,'(13)'!$V28,"")</f>
        <v/>
      </c>
      <c r="Y85" s="116" t="str">
        <f>IF('(14)'!$V28&lt;&gt;0,'(14)'!$V28,"")</f>
        <v/>
      </c>
      <c r="Z85" s="116" t="str">
        <f>IF('(15)'!$V28&lt;&gt;0,'(15)'!$V28,"")</f>
        <v/>
      </c>
      <c r="AA85" s="116" t="str">
        <f>IF('(16)'!$V28&lt;&gt;0,'(16)'!$V28,"")</f>
        <v/>
      </c>
      <c r="AB85" s="116" t="str">
        <f>IF('(17)'!$V28&lt;&gt;0,'(17)'!$V28,"")</f>
        <v/>
      </c>
      <c r="AC85" s="116" t="str">
        <f>IF('(18)'!$V28&lt;&gt;0,'(18)'!$V28,"")</f>
        <v/>
      </c>
      <c r="AD85" s="116" t="str">
        <f>IF('(19)'!$V28&lt;&gt;0,'(19)'!$V28,"")</f>
        <v/>
      </c>
      <c r="AE85" s="116" t="str">
        <f>IF('(20)'!$V28&lt;&gt;0,'(20)'!$V28,"")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IF('(1)'!$V29&lt;&gt;0,'(1)'!$V29,"")</f>
        <v/>
      </c>
      <c r="M86" s="116" t="str">
        <f>IF('(2)'!$V29&lt;&gt;0,'(2)'!$V29,"")</f>
        <v/>
      </c>
      <c r="N86" s="116" t="str">
        <f>IF('(3)'!$V29&lt;&gt;0,'(3)'!$V29,"")</f>
        <v/>
      </c>
      <c r="O86" s="116" t="str">
        <f>IF('(4)'!$V29&lt;&gt;0,'(4)'!$V29,"")</f>
        <v/>
      </c>
      <c r="P86" s="116" t="str">
        <f>IF('(5)'!$V29&lt;&gt;0,'(5)'!$V29,"")</f>
        <v/>
      </c>
      <c r="Q86" s="116" t="str">
        <f>IF('(6)'!$V29&lt;&gt;0,'(6)'!$V29,"")</f>
        <v/>
      </c>
      <c r="R86" s="116" t="str">
        <f>IF('(7)'!$V29&lt;&gt;0,'(7)'!$V29,"")</f>
        <v/>
      </c>
      <c r="S86" s="116" t="str">
        <f>IF('(8)'!$V29&lt;&gt;0,'(8)'!$V29,"")</f>
        <v/>
      </c>
      <c r="T86" s="116" t="str">
        <f>IF('(9)'!$V29&lt;&gt;0,'(9)'!$V29,"")</f>
        <v/>
      </c>
      <c r="U86" s="116" t="str">
        <f>IF('(10)'!$V29&lt;&gt;0,'(10)'!$V29,"")</f>
        <v/>
      </c>
      <c r="V86" s="116" t="str">
        <f>IF('(11)'!$V29&lt;&gt;0,'(11)'!$V29,"")</f>
        <v/>
      </c>
      <c r="W86" s="116" t="str">
        <f>IF('(12)'!$V29&lt;&gt;0,'(12)'!$V29,"")</f>
        <v/>
      </c>
      <c r="X86" s="116" t="str">
        <f>IF('(13)'!$V29&lt;&gt;0,'(13)'!$V29,"")</f>
        <v/>
      </c>
      <c r="Y86" s="116" t="str">
        <f>IF('(14)'!$V29&lt;&gt;0,'(14)'!$V29,"")</f>
        <v/>
      </c>
      <c r="Z86" s="116" t="str">
        <f>IF('(15)'!$V29&lt;&gt;0,'(15)'!$V29,"")</f>
        <v/>
      </c>
      <c r="AA86" s="116" t="str">
        <f>IF('(16)'!$V29&lt;&gt;0,'(16)'!$V29,"")</f>
        <v/>
      </c>
      <c r="AB86" s="116" t="str">
        <f>IF('(17)'!$V29&lt;&gt;0,'(17)'!$V29,"")</f>
        <v/>
      </c>
      <c r="AC86" s="116" t="str">
        <f>IF('(18)'!$V29&lt;&gt;0,'(18)'!$V29,"")</f>
        <v/>
      </c>
      <c r="AD86" s="116" t="str">
        <f>IF('(19)'!$V29&lt;&gt;0,'(19)'!$V29,"")</f>
        <v/>
      </c>
      <c r="AE86" s="116" t="str">
        <f>IF('(20)'!$V29&lt;&gt;0,'(20)'!$V29,"")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IF('(1)'!$V33&lt;&gt;0,'(1)'!$V33,"")</f>
        <v/>
      </c>
      <c r="M90" s="116" t="str">
        <f>IF('(2)'!$V33&lt;&gt;0,'(2)'!$V33,"")</f>
        <v/>
      </c>
      <c r="N90" s="116" t="str">
        <f>IF('(3)'!$V33&lt;&gt;0,'(3)'!$V33,"")</f>
        <v/>
      </c>
      <c r="O90" s="116" t="str">
        <f>IF('(4)'!$V33&lt;&gt;0,'(4)'!$V33,"")</f>
        <v/>
      </c>
      <c r="P90" s="116" t="str">
        <f>IF('(5)'!$V33&lt;&gt;0,'(5)'!$V33,"")</f>
        <v/>
      </c>
      <c r="Q90" s="116" t="str">
        <f>IF('(6)'!$V33&lt;&gt;0,'(6)'!$V33,"")</f>
        <v/>
      </c>
      <c r="R90" s="116" t="str">
        <f>IF('(7)'!$V33&lt;&gt;0,'(7)'!$V33,"")</f>
        <v/>
      </c>
      <c r="S90" s="116" t="str">
        <f>IF('(8)'!$V33&lt;&gt;0,'(8)'!$V33,"")</f>
        <v/>
      </c>
      <c r="T90" s="116" t="str">
        <f>IF('(9)'!$V33&lt;&gt;0,'(9)'!$V33,"")</f>
        <v/>
      </c>
      <c r="U90" s="116" t="str">
        <f>IF('(10)'!$V33&lt;&gt;0,'(10)'!$V33,"")</f>
        <v/>
      </c>
      <c r="V90" s="116" t="str">
        <f>IF('(11)'!$V33&lt;&gt;0,'(11)'!$V33,"")</f>
        <v/>
      </c>
      <c r="W90" s="116" t="str">
        <f>IF('(12)'!$V33&lt;&gt;0,'(12)'!$V33,"")</f>
        <v/>
      </c>
      <c r="X90" s="116" t="str">
        <f>IF('(13)'!$V33&lt;&gt;0,'(13)'!$V33,"")</f>
        <v/>
      </c>
      <c r="Y90" s="116" t="str">
        <f>IF('(14)'!$V33&lt;&gt;0,'(14)'!$V33,"")</f>
        <v/>
      </c>
      <c r="Z90" s="116" t="str">
        <f>IF('(15)'!$V33&lt;&gt;0,'(15)'!$V33,"")</f>
        <v/>
      </c>
      <c r="AA90" s="116" t="str">
        <f>IF('(16)'!$V33&lt;&gt;0,'(16)'!$V33,"")</f>
        <v/>
      </c>
      <c r="AB90" s="116" t="str">
        <f>IF('(17)'!$V33&lt;&gt;0,'(17)'!$V33,"")</f>
        <v/>
      </c>
      <c r="AC90" s="116" t="str">
        <f>IF('(18)'!$V33&lt;&gt;0,'(18)'!$V33,"")</f>
        <v/>
      </c>
      <c r="AD90" s="116" t="str">
        <f>IF('(19)'!$V33&lt;&gt;0,'(19)'!$V33,"")</f>
        <v/>
      </c>
      <c r="AE90" s="116" t="str">
        <f>IF('(20)'!$V33&lt;&gt;0,'(20)'!$V33,"")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IF('(1)'!$V34&lt;&gt;0,'(1)'!$V34,"")</f>
        <v/>
      </c>
      <c r="M91" s="116" t="str">
        <f>IF('(2)'!$V34&lt;&gt;0,'(2)'!$V34,"")</f>
        <v/>
      </c>
      <c r="N91" s="116" t="str">
        <f>IF('(3)'!$V34&lt;&gt;0,'(3)'!$V34,"")</f>
        <v/>
      </c>
      <c r="O91" s="116" t="str">
        <f>IF('(4)'!$V34&lt;&gt;0,'(4)'!$V34,"")</f>
        <v/>
      </c>
      <c r="P91" s="116" t="str">
        <f>IF('(5)'!$V34&lt;&gt;0,'(5)'!$V34,"")</f>
        <v/>
      </c>
      <c r="Q91" s="116" t="str">
        <f>IF('(6)'!$V34&lt;&gt;0,'(6)'!$V34,"")</f>
        <v/>
      </c>
      <c r="R91" s="116" t="str">
        <f>IF('(7)'!$V34&lt;&gt;0,'(7)'!$V34,"")</f>
        <v/>
      </c>
      <c r="S91" s="116" t="str">
        <f>IF('(8)'!$V34&lt;&gt;0,'(8)'!$V34,"")</f>
        <v/>
      </c>
      <c r="T91" s="116" t="str">
        <f>IF('(9)'!$V34&lt;&gt;0,'(9)'!$V34,"")</f>
        <v/>
      </c>
      <c r="U91" s="116" t="str">
        <f>IF('(10)'!$V34&lt;&gt;0,'(10)'!$V34,"")</f>
        <v/>
      </c>
      <c r="V91" s="116" t="str">
        <f>IF('(11)'!$V34&lt;&gt;0,'(11)'!$V34,"")</f>
        <v/>
      </c>
      <c r="W91" s="116" t="str">
        <f>IF('(12)'!$V34&lt;&gt;0,'(12)'!$V34,"")</f>
        <v/>
      </c>
      <c r="X91" s="116" t="str">
        <f>IF('(13)'!$V34&lt;&gt;0,'(13)'!$V34,"")</f>
        <v/>
      </c>
      <c r="Y91" s="116" t="str">
        <f>IF('(14)'!$V34&lt;&gt;0,'(14)'!$V34,"")</f>
        <v/>
      </c>
      <c r="Z91" s="116" t="str">
        <f>IF('(15)'!$V34&lt;&gt;0,'(15)'!$V34,"")</f>
        <v/>
      </c>
      <c r="AA91" s="116" t="str">
        <f>IF('(16)'!$V34&lt;&gt;0,'(16)'!$V34,"")</f>
        <v/>
      </c>
      <c r="AB91" s="116" t="str">
        <f>IF('(17)'!$V34&lt;&gt;0,'(17)'!$V34,"")</f>
        <v/>
      </c>
      <c r="AC91" s="116" t="str">
        <f>IF('(18)'!$V34&lt;&gt;0,'(18)'!$V34,"")</f>
        <v/>
      </c>
      <c r="AD91" s="116" t="str">
        <f>IF('(19)'!$V34&lt;&gt;0,'(19)'!$V34,"")</f>
        <v/>
      </c>
      <c r="AE91" s="116" t="str">
        <f>IF('(20)'!$V34&lt;&gt;0,'(20)'!$V34,"")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IF('(1)'!$V35&lt;&gt;0,'(1)'!$V35,"")</f>
        <v/>
      </c>
      <c r="M92" s="116" t="str">
        <f>IF('(2)'!$V35&lt;&gt;0,'(2)'!$V35,"")</f>
        <v/>
      </c>
      <c r="N92" s="116" t="str">
        <f>IF('(3)'!$V35&lt;&gt;0,'(3)'!$V35,"")</f>
        <v/>
      </c>
      <c r="O92" s="116" t="str">
        <f>IF('(4)'!$V35&lt;&gt;0,'(4)'!$V35,"")</f>
        <v/>
      </c>
      <c r="P92" s="116" t="str">
        <f>IF('(5)'!$V35&lt;&gt;0,'(5)'!$V35,"")</f>
        <v/>
      </c>
      <c r="Q92" s="116" t="str">
        <f>IF('(6)'!$V35&lt;&gt;0,'(6)'!$V35,"")</f>
        <v/>
      </c>
      <c r="R92" s="116" t="str">
        <f>IF('(7)'!$V35&lt;&gt;0,'(7)'!$V35,"")</f>
        <v/>
      </c>
      <c r="S92" s="116" t="str">
        <f>IF('(8)'!$V35&lt;&gt;0,'(8)'!$V35,"")</f>
        <v/>
      </c>
      <c r="T92" s="116" t="str">
        <f>IF('(9)'!$V35&lt;&gt;0,'(9)'!$V35,"")</f>
        <v/>
      </c>
      <c r="U92" s="116" t="str">
        <f>IF('(10)'!$V35&lt;&gt;0,'(10)'!$V35,"")</f>
        <v/>
      </c>
      <c r="V92" s="116" t="str">
        <f>IF('(11)'!$V35&lt;&gt;0,'(11)'!$V35,"")</f>
        <v/>
      </c>
      <c r="W92" s="116" t="str">
        <f>IF('(12)'!$V35&lt;&gt;0,'(12)'!$V35,"")</f>
        <v/>
      </c>
      <c r="X92" s="116" t="str">
        <f>IF('(13)'!$V35&lt;&gt;0,'(13)'!$V35,"")</f>
        <v/>
      </c>
      <c r="Y92" s="116" t="str">
        <f>IF('(14)'!$V35&lt;&gt;0,'(14)'!$V35,"")</f>
        <v/>
      </c>
      <c r="Z92" s="116" t="str">
        <f>IF('(15)'!$V35&lt;&gt;0,'(15)'!$V35,"")</f>
        <v/>
      </c>
      <c r="AA92" s="116" t="str">
        <f>IF('(16)'!$V35&lt;&gt;0,'(16)'!$V35,"")</f>
        <v/>
      </c>
      <c r="AB92" s="116" t="str">
        <f>IF('(17)'!$V35&lt;&gt;0,'(17)'!$V35,"")</f>
        <v/>
      </c>
      <c r="AC92" s="116" t="str">
        <f>IF('(18)'!$V35&lt;&gt;0,'(18)'!$V35,"")</f>
        <v/>
      </c>
      <c r="AD92" s="116" t="str">
        <f>IF('(19)'!$V35&lt;&gt;0,'(19)'!$V35,"")</f>
        <v/>
      </c>
      <c r="AE92" s="116" t="str">
        <f>IF('(20)'!$V35&lt;&gt;0,'(20)'!$V35,"")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IF('(1)'!$V36&lt;&gt;0,'(1)'!$V36,"")</f>
        <v/>
      </c>
      <c r="M93" s="116" t="str">
        <f>IF('(2)'!$V36&lt;&gt;0,'(2)'!$V36,"")</f>
        <v/>
      </c>
      <c r="N93" s="116" t="str">
        <f>IF('(3)'!$V36&lt;&gt;0,'(3)'!$V36,"")</f>
        <v/>
      </c>
      <c r="O93" s="116" t="str">
        <f>IF('(4)'!$V36&lt;&gt;0,'(4)'!$V36,"")</f>
        <v/>
      </c>
      <c r="P93" s="116" t="str">
        <f>IF('(5)'!$V36&lt;&gt;0,'(5)'!$V36,"")</f>
        <v/>
      </c>
      <c r="Q93" s="116" t="str">
        <f>IF('(6)'!$V36&lt;&gt;0,'(6)'!$V36,"")</f>
        <v/>
      </c>
      <c r="R93" s="116" t="str">
        <f>IF('(7)'!$V36&lt;&gt;0,'(7)'!$V36,"")</f>
        <v/>
      </c>
      <c r="S93" s="116" t="str">
        <f>IF('(8)'!$V36&lt;&gt;0,'(8)'!$V36,"")</f>
        <v/>
      </c>
      <c r="T93" s="116" t="str">
        <f>IF('(9)'!$V36&lt;&gt;0,'(9)'!$V36,"")</f>
        <v/>
      </c>
      <c r="U93" s="116" t="str">
        <f>IF('(10)'!$V36&lt;&gt;0,'(10)'!$V36,"")</f>
        <v/>
      </c>
      <c r="V93" s="116" t="str">
        <f>IF('(11)'!$V36&lt;&gt;0,'(11)'!$V36,"")</f>
        <v/>
      </c>
      <c r="W93" s="116" t="str">
        <f>IF('(12)'!$V36&lt;&gt;0,'(12)'!$V36,"")</f>
        <v/>
      </c>
      <c r="X93" s="116" t="str">
        <f>IF('(13)'!$V36&lt;&gt;0,'(13)'!$V36,"")</f>
        <v/>
      </c>
      <c r="Y93" s="116" t="str">
        <f>IF('(14)'!$V36&lt;&gt;0,'(14)'!$V36,"")</f>
        <v/>
      </c>
      <c r="Z93" s="116" t="str">
        <f>IF('(15)'!$V36&lt;&gt;0,'(15)'!$V36,"")</f>
        <v/>
      </c>
      <c r="AA93" s="116" t="str">
        <f>IF('(16)'!$V36&lt;&gt;0,'(16)'!$V36,"")</f>
        <v/>
      </c>
      <c r="AB93" s="116" t="str">
        <f>IF('(17)'!$V36&lt;&gt;0,'(17)'!$V36,"")</f>
        <v/>
      </c>
      <c r="AC93" s="116" t="str">
        <f>IF('(18)'!$V36&lt;&gt;0,'(18)'!$V36,"")</f>
        <v/>
      </c>
      <c r="AD93" s="116" t="str">
        <f>IF('(19)'!$V36&lt;&gt;0,'(19)'!$V36,"")</f>
        <v/>
      </c>
      <c r="AE93" s="116" t="str">
        <f>IF('(20)'!$V36&lt;&gt;0,'(20)'!$V36,"")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IF('(1)'!$V37&lt;&gt;0,'(1)'!$V37,"")</f>
        <v/>
      </c>
      <c r="M94" s="116" t="str">
        <f>IF('(2)'!$V37&lt;&gt;0,'(2)'!$V37,"")</f>
        <v/>
      </c>
      <c r="N94" s="116" t="str">
        <f>IF('(3)'!$V37&lt;&gt;0,'(3)'!$V37,"")</f>
        <v/>
      </c>
      <c r="O94" s="116" t="str">
        <f>IF('(4)'!$V37&lt;&gt;0,'(4)'!$V37,"")</f>
        <v/>
      </c>
      <c r="P94" s="116" t="str">
        <f>IF('(5)'!$V37&lt;&gt;0,'(5)'!$V37,"")</f>
        <v/>
      </c>
      <c r="Q94" s="116" t="str">
        <f>IF('(6)'!$V37&lt;&gt;0,'(6)'!$V37,"")</f>
        <v/>
      </c>
      <c r="R94" s="116" t="str">
        <f>IF('(7)'!$V37&lt;&gt;0,'(7)'!$V37,"")</f>
        <v/>
      </c>
      <c r="S94" s="116" t="str">
        <f>IF('(8)'!$V37&lt;&gt;0,'(8)'!$V37,"")</f>
        <v/>
      </c>
      <c r="T94" s="116" t="str">
        <f>IF('(9)'!$V37&lt;&gt;0,'(9)'!$V37,"")</f>
        <v/>
      </c>
      <c r="U94" s="116" t="str">
        <f>IF('(10)'!$V37&lt;&gt;0,'(10)'!$V37,"")</f>
        <v/>
      </c>
      <c r="V94" s="116" t="str">
        <f>IF('(11)'!$V37&lt;&gt;0,'(11)'!$V37,"")</f>
        <v/>
      </c>
      <c r="W94" s="116" t="str">
        <f>IF('(12)'!$V37&lt;&gt;0,'(12)'!$V37,"")</f>
        <v/>
      </c>
      <c r="X94" s="116" t="str">
        <f>IF('(13)'!$V37&lt;&gt;0,'(13)'!$V37,"")</f>
        <v/>
      </c>
      <c r="Y94" s="116" t="str">
        <f>IF('(14)'!$V37&lt;&gt;0,'(14)'!$V37,"")</f>
        <v/>
      </c>
      <c r="Z94" s="116" t="str">
        <f>IF('(15)'!$V37&lt;&gt;0,'(15)'!$V37,"")</f>
        <v/>
      </c>
      <c r="AA94" s="116" t="str">
        <f>IF('(16)'!$V37&lt;&gt;0,'(16)'!$V37,"")</f>
        <v/>
      </c>
      <c r="AB94" s="116" t="str">
        <f>IF('(17)'!$V37&lt;&gt;0,'(17)'!$V37,"")</f>
        <v/>
      </c>
      <c r="AC94" s="116" t="str">
        <f>IF('(18)'!$V37&lt;&gt;0,'(18)'!$V37,"")</f>
        <v/>
      </c>
      <c r="AD94" s="116" t="str">
        <f>IF('(19)'!$V37&lt;&gt;0,'(19)'!$V37,"")</f>
        <v/>
      </c>
      <c r="AE94" s="116" t="str">
        <f>IF('(20)'!$V37&lt;&gt;0,'(20)'!$V37,"")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IF('(1)'!$V43&lt;&gt;0,'(1)'!$V43,"")</f>
        <v/>
      </c>
      <c r="M100" s="116" t="str">
        <f>IF('(2)'!$V43&lt;&gt;0,'(2)'!$V43,"")</f>
        <v/>
      </c>
      <c r="N100" s="116" t="str">
        <f>IF('(3)'!$V43&lt;&gt;0,'(3)'!$V43,"")</f>
        <v/>
      </c>
      <c r="O100" s="116" t="str">
        <f>IF('(4)'!$V43&lt;&gt;0,'(4)'!$V43,"")</f>
        <v/>
      </c>
      <c r="P100" s="116" t="str">
        <f>IF('(5)'!$V43&lt;&gt;0,'(5)'!$V43,"")</f>
        <v/>
      </c>
      <c r="Q100" s="116" t="str">
        <f>IF('(6)'!$V43&lt;&gt;0,'(6)'!$V43,"")</f>
        <v/>
      </c>
      <c r="R100" s="116" t="str">
        <f>IF('(7)'!$V43&lt;&gt;0,'(7)'!$V43,"")</f>
        <v/>
      </c>
      <c r="S100" s="116" t="str">
        <f>IF('(8)'!$V43&lt;&gt;0,'(8)'!$V43,"")</f>
        <v/>
      </c>
      <c r="T100" s="116" t="str">
        <f>IF('(9)'!$V43&lt;&gt;0,'(9)'!$V43,"")</f>
        <v/>
      </c>
      <c r="U100" s="116" t="str">
        <f>IF('(10)'!$V43&lt;&gt;0,'(10)'!$V43,"")</f>
        <v/>
      </c>
      <c r="V100" s="116" t="str">
        <f>IF('(11)'!$V43&lt;&gt;0,'(11)'!$V43,"")</f>
        <v/>
      </c>
      <c r="W100" s="116" t="str">
        <f>IF('(12)'!$V43&lt;&gt;0,'(12)'!$V43,"")</f>
        <v/>
      </c>
      <c r="X100" s="116" t="str">
        <f>IF('(13)'!$V43&lt;&gt;0,'(13)'!$V43,"")</f>
        <v/>
      </c>
      <c r="Y100" s="116" t="str">
        <f>IF('(14)'!$V43&lt;&gt;0,'(14)'!$V43,"")</f>
        <v/>
      </c>
      <c r="Z100" s="116" t="str">
        <f>IF('(15)'!$V43&lt;&gt;0,'(15)'!$V43,"")</f>
        <v/>
      </c>
      <c r="AA100" s="116" t="str">
        <f>IF('(16)'!$V43&lt;&gt;0,'(16)'!$V43,"")</f>
        <v/>
      </c>
      <c r="AB100" s="116" t="str">
        <f>IF('(17)'!$V43&lt;&gt;0,'(17)'!$V43,"")</f>
        <v/>
      </c>
      <c r="AC100" s="116" t="str">
        <f>IF('(18)'!$V43&lt;&gt;0,'(18)'!$V43,"")</f>
        <v/>
      </c>
      <c r="AD100" s="116" t="str">
        <f>IF('(19)'!$V43&lt;&gt;0,'(19)'!$V43,"")</f>
        <v/>
      </c>
      <c r="AE100" s="116" t="str">
        <f>IF('(20)'!$V43&lt;&gt;0,'(20)'!$V43,"")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IF('(1)'!$V44&lt;&gt;0,'(1)'!$V44,"")</f>
        <v/>
      </c>
      <c r="M101" s="116" t="str">
        <f>IF('(2)'!$V44&lt;&gt;0,'(2)'!$V44,"")</f>
        <v/>
      </c>
      <c r="N101" s="116" t="str">
        <f>IF('(3)'!$V44&lt;&gt;0,'(3)'!$V44,"")</f>
        <v/>
      </c>
      <c r="O101" s="116" t="str">
        <f>IF('(4)'!$V44&lt;&gt;0,'(4)'!$V44,"")</f>
        <v/>
      </c>
      <c r="P101" s="116" t="str">
        <f>IF('(5)'!$V44&lt;&gt;0,'(5)'!$V44,"")</f>
        <v/>
      </c>
      <c r="Q101" s="116" t="str">
        <f>IF('(6)'!$V44&lt;&gt;0,'(6)'!$V44,"")</f>
        <v/>
      </c>
      <c r="R101" s="116" t="str">
        <f>IF('(7)'!$V44&lt;&gt;0,'(7)'!$V44,"")</f>
        <v/>
      </c>
      <c r="S101" s="116" t="str">
        <f>IF('(8)'!$V44&lt;&gt;0,'(8)'!$V44,"")</f>
        <v/>
      </c>
      <c r="T101" s="116" t="str">
        <f>IF('(9)'!$V44&lt;&gt;0,'(9)'!$V44,"")</f>
        <v/>
      </c>
      <c r="U101" s="116" t="str">
        <f>IF('(10)'!$V44&lt;&gt;0,'(10)'!$V44,"")</f>
        <v/>
      </c>
      <c r="V101" s="116" t="str">
        <f>IF('(11)'!$V44&lt;&gt;0,'(11)'!$V44,"")</f>
        <v/>
      </c>
      <c r="W101" s="116" t="str">
        <f>IF('(12)'!$V44&lt;&gt;0,'(12)'!$V44,"")</f>
        <v/>
      </c>
      <c r="X101" s="116" t="str">
        <f>IF('(13)'!$V44&lt;&gt;0,'(13)'!$V44,"")</f>
        <v/>
      </c>
      <c r="Y101" s="116" t="str">
        <f>IF('(14)'!$V44&lt;&gt;0,'(14)'!$V44,"")</f>
        <v/>
      </c>
      <c r="Z101" s="116" t="str">
        <f>IF('(15)'!$V44&lt;&gt;0,'(15)'!$V44,"")</f>
        <v/>
      </c>
      <c r="AA101" s="116" t="str">
        <f>IF('(16)'!$V44&lt;&gt;0,'(16)'!$V44,"")</f>
        <v/>
      </c>
      <c r="AB101" s="116" t="str">
        <f>IF('(17)'!$V44&lt;&gt;0,'(17)'!$V44,"")</f>
        <v/>
      </c>
      <c r="AC101" s="116" t="str">
        <f>IF('(18)'!$V44&lt;&gt;0,'(18)'!$V44,"")</f>
        <v/>
      </c>
      <c r="AD101" s="116" t="str">
        <f>IF('(19)'!$V44&lt;&gt;0,'(19)'!$V44,"")</f>
        <v/>
      </c>
      <c r="AE101" s="116" t="str">
        <f>IF('(20)'!$V44&lt;&gt;0,'(20)'!$V44,"")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IF('(1)'!$V45&lt;&gt;0,'(1)'!$V45,"")</f>
        <v/>
      </c>
      <c r="M102" s="116" t="str">
        <f>IF('(2)'!$V45&lt;&gt;0,'(2)'!$V45,"")</f>
        <v/>
      </c>
      <c r="N102" s="116" t="str">
        <f>IF('(3)'!$V45&lt;&gt;0,'(3)'!$V45,"")</f>
        <v/>
      </c>
      <c r="O102" s="116" t="str">
        <f>IF('(4)'!$V45&lt;&gt;0,'(4)'!$V45,"")</f>
        <v/>
      </c>
      <c r="P102" s="116" t="str">
        <f>IF('(5)'!$V45&lt;&gt;0,'(5)'!$V45,"")</f>
        <v/>
      </c>
      <c r="Q102" s="116" t="str">
        <f>IF('(6)'!$V45&lt;&gt;0,'(6)'!$V45,"")</f>
        <v/>
      </c>
      <c r="R102" s="116" t="str">
        <f>IF('(7)'!$V45&lt;&gt;0,'(7)'!$V45,"")</f>
        <v/>
      </c>
      <c r="S102" s="116" t="str">
        <f>IF('(8)'!$V45&lt;&gt;0,'(8)'!$V45,"")</f>
        <v/>
      </c>
      <c r="T102" s="116" t="str">
        <f>IF('(9)'!$V45&lt;&gt;0,'(9)'!$V45,"")</f>
        <v/>
      </c>
      <c r="U102" s="116" t="str">
        <f>IF('(10)'!$V45&lt;&gt;0,'(10)'!$V45,"")</f>
        <v/>
      </c>
      <c r="V102" s="116" t="str">
        <f>IF('(11)'!$V45&lt;&gt;0,'(11)'!$V45,"")</f>
        <v/>
      </c>
      <c r="W102" s="116" t="str">
        <f>IF('(12)'!$V45&lt;&gt;0,'(12)'!$V45,"")</f>
        <v/>
      </c>
      <c r="X102" s="116" t="str">
        <f>IF('(13)'!$V45&lt;&gt;0,'(13)'!$V45,"")</f>
        <v/>
      </c>
      <c r="Y102" s="116" t="str">
        <f>IF('(14)'!$V45&lt;&gt;0,'(14)'!$V45,"")</f>
        <v/>
      </c>
      <c r="Z102" s="116" t="str">
        <f>IF('(15)'!$V45&lt;&gt;0,'(15)'!$V45,"")</f>
        <v/>
      </c>
      <c r="AA102" s="116" t="str">
        <f>IF('(16)'!$V45&lt;&gt;0,'(16)'!$V45,"")</f>
        <v/>
      </c>
      <c r="AB102" s="116" t="str">
        <f>IF('(17)'!$V45&lt;&gt;0,'(17)'!$V45,"")</f>
        <v/>
      </c>
      <c r="AC102" s="116" t="str">
        <f>IF('(18)'!$V45&lt;&gt;0,'(18)'!$V45,"")</f>
        <v/>
      </c>
      <c r="AD102" s="116" t="str">
        <f>IF('(19)'!$V45&lt;&gt;0,'(19)'!$V45,"")</f>
        <v/>
      </c>
      <c r="AE102" s="116" t="str">
        <f>IF('(20)'!$V45&lt;&gt;0,'(20)'!$V45,"")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IF('(1)'!$V46&lt;&gt;0,'(1)'!$V46,"")</f>
        <v/>
      </c>
      <c r="M103" s="116" t="str">
        <f>IF('(2)'!$V46&lt;&gt;0,'(2)'!$V46,"")</f>
        <v/>
      </c>
      <c r="N103" s="116" t="str">
        <f>IF('(3)'!$V46&lt;&gt;0,'(3)'!$V46,"")</f>
        <v/>
      </c>
      <c r="O103" s="116" t="str">
        <f>IF('(4)'!$V46&lt;&gt;0,'(4)'!$V46,"")</f>
        <v/>
      </c>
      <c r="P103" s="116" t="str">
        <f>IF('(5)'!$V46&lt;&gt;0,'(5)'!$V46,"")</f>
        <v/>
      </c>
      <c r="Q103" s="116" t="str">
        <f>IF('(6)'!$V46&lt;&gt;0,'(6)'!$V46,"")</f>
        <v/>
      </c>
      <c r="R103" s="116" t="str">
        <f>IF('(7)'!$V46&lt;&gt;0,'(7)'!$V46,"")</f>
        <v/>
      </c>
      <c r="S103" s="116" t="str">
        <f>IF('(8)'!$V46&lt;&gt;0,'(8)'!$V46,"")</f>
        <v/>
      </c>
      <c r="T103" s="116" t="str">
        <f>IF('(9)'!$V46&lt;&gt;0,'(9)'!$V46,"")</f>
        <v/>
      </c>
      <c r="U103" s="116" t="str">
        <f>IF('(10)'!$V46&lt;&gt;0,'(10)'!$V46,"")</f>
        <v/>
      </c>
      <c r="V103" s="116" t="str">
        <f>IF('(11)'!$V46&lt;&gt;0,'(11)'!$V46,"")</f>
        <v/>
      </c>
      <c r="W103" s="116" t="str">
        <f>IF('(12)'!$V46&lt;&gt;0,'(12)'!$V46,"")</f>
        <v/>
      </c>
      <c r="X103" s="116" t="str">
        <f>IF('(13)'!$V46&lt;&gt;0,'(13)'!$V46,"")</f>
        <v/>
      </c>
      <c r="Y103" s="116" t="str">
        <f>IF('(14)'!$V46&lt;&gt;0,'(14)'!$V46,"")</f>
        <v/>
      </c>
      <c r="Z103" s="116" t="str">
        <f>IF('(15)'!$V46&lt;&gt;0,'(15)'!$V46,"")</f>
        <v/>
      </c>
      <c r="AA103" s="116" t="str">
        <f>IF('(16)'!$V46&lt;&gt;0,'(16)'!$V46,"")</f>
        <v/>
      </c>
      <c r="AB103" s="116" t="str">
        <f>IF('(17)'!$V46&lt;&gt;0,'(17)'!$V46,"")</f>
        <v/>
      </c>
      <c r="AC103" s="116" t="str">
        <f>IF('(18)'!$V46&lt;&gt;0,'(18)'!$V46,"")</f>
        <v/>
      </c>
      <c r="AD103" s="116" t="str">
        <f>IF('(19)'!$V46&lt;&gt;0,'(19)'!$V46,"")</f>
        <v/>
      </c>
      <c r="AE103" s="116" t="str">
        <f>IF('(20)'!$V46&lt;&gt;0,'(20)'!$V46,"")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IF('(1)'!$V50&lt;&gt;0,'(1)'!$V50,"")</f>
        <v/>
      </c>
      <c r="M107" s="116" t="str">
        <f>IF('(2)'!$V50&lt;&gt;0,'(2)'!$V50,"")</f>
        <v/>
      </c>
      <c r="N107" s="116" t="str">
        <f>IF('(3)'!$V50&lt;&gt;0,'(3)'!$V50,"")</f>
        <v/>
      </c>
      <c r="O107" s="116" t="str">
        <f>IF('(4)'!$V50&lt;&gt;0,'(4)'!$V50,"")</f>
        <v/>
      </c>
      <c r="P107" s="116" t="str">
        <f>IF('(5)'!$V50&lt;&gt;0,'(5)'!$V50,"")</f>
        <v/>
      </c>
      <c r="Q107" s="116" t="str">
        <f>IF('(6)'!$V50&lt;&gt;0,'(6)'!$V50,"")</f>
        <v/>
      </c>
      <c r="R107" s="116" t="str">
        <f>IF('(7)'!$V50&lt;&gt;0,'(7)'!$V50,"")</f>
        <v/>
      </c>
      <c r="S107" s="116" t="str">
        <f>IF('(8)'!$V50&lt;&gt;0,'(8)'!$V50,"")</f>
        <v/>
      </c>
      <c r="T107" s="116" t="str">
        <f>IF('(9)'!$V50&lt;&gt;0,'(9)'!$V50,"")</f>
        <v/>
      </c>
      <c r="U107" s="116" t="str">
        <f>IF('(10)'!$V50&lt;&gt;0,'(10)'!$V50,"")</f>
        <v/>
      </c>
      <c r="V107" s="116" t="str">
        <f>IF('(11)'!$V50&lt;&gt;0,'(11)'!$V50,"")</f>
        <v/>
      </c>
      <c r="W107" s="116" t="str">
        <f>IF('(12)'!$V50&lt;&gt;0,'(12)'!$V50,"")</f>
        <v/>
      </c>
      <c r="X107" s="116" t="str">
        <f>IF('(13)'!$V50&lt;&gt;0,'(13)'!$V50,"")</f>
        <v/>
      </c>
      <c r="Y107" s="116" t="str">
        <f>IF('(14)'!$V50&lt;&gt;0,'(14)'!$V50,"")</f>
        <v/>
      </c>
      <c r="Z107" s="116" t="str">
        <f>IF('(15)'!$V50&lt;&gt;0,'(15)'!$V50,"")</f>
        <v/>
      </c>
      <c r="AA107" s="116" t="str">
        <f>IF('(16)'!$V50&lt;&gt;0,'(16)'!$V50,"")</f>
        <v/>
      </c>
      <c r="AB107" s="116" t="str">
        <f>IF('(17)'!$V50&lt;&gt;0,'(17)'!$V50,"")</f>
        <v/>
      </c>
      <c r="AC107" s="116" t="str">
        <f>IF('(18)'!$V50&lt;&gt;0,'(18)'!$V50,"")</f>
        <v/>
      </c>
      <c r="AD107" s="116" t="str">
        <f>IF('(19)'!$V50&lt;&gt;0,'(19)'!$V50,"")</f>
        <v/>
      </c>
      <c r="AE107" s="116" t="str">
        <f>IF('(20)'!$V50&lt;&gt;0,'(20)'!$V50,"")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0.66666666666666663</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4</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4</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0.66666666666666663</v>
      </c>
      <c r="C111" s="789" t="str">
        <f>REPT("|",AG111*14)</f>
        <v>||||||||||||||||||||||||||||||||||||||||||||||||||||||||</v>
      </c>
      <c r="D111" s="790"/>
      <c r="F111" s="8" t="s">
        <v>15</v>
      </c>
      <c r="G111" s="13" t="s">
        <v>280</v>
      </c>
      <c r="H111" s="11"/>
      <c r="I111" s="11"/>
      <c r="J111" s="11"/>
      <c r="K111" s="29" t="s">
        <v>15</v>
      </c>
      <c r="L111" s="116" t="str">
        <f>IF('(1)'!$V54&lt;&gt;0,'(1)'!$V54,"")</f>
        <v/>
      </c>
      <c r="M111" s="116" t="str">
        <f>IF('(2)'!$V54&lt;&gt;0,'(2)'!$V54,"")</f>
        <v/>
      </c>
      <c r="N111" s="116" t="str">
        <f>IF('(3)'!$V54&lt;&gt;0,'(3)'!$V54,"")</f>
        <v/>
      </c>
      <c r="O111" s="116">
        <f>IF('(4)'!$V54&lt;&gt;0,'(4)'!$V54,"")</f>
        <v>4</v>
      </c>
      <c r="P111" s="116" t="str">
        <f>IF('(5)'!$V54&lt;&gt;0,'(5)'!$V54,"")</f>
        <v/>
      </c>
      <c r="Q111" s="116" t="str">
        <f>IF('(6)'!$V54&lt;&gt;0,'(6)'!$V54,"")</f>
        <v/>
      </c>
      <c r="R111" s="116" t="str">
        <f>IF('(7)'!$V54&lt;&gt;0,'(7)'!$V54,"")</f>
        <v/>
      </c>
      <c r="S111" s="116" t="str">
        <f>IF('(8)'!$V54&lt;&gt;0,'(8)'!$V54,"")</f>
        <v/>
      </c>
      <c r="T111" s="116" t="str">
        <f>IF('(9)'!$V54&lt;&gt;0,'(9)'!$V54,"")</f>
        <v/>
      </c>
      <c r="U111" s="116" t="str">
        <f>IF('(10)'!$V54&lt;&gt;0,'(10)'!$V54,"")</f>
        <v/>
      </c>
      <c r="V111" s="116" t="str">
        <f>IF('(11)'!$V54&lt;&gt;0,'(11)'!$V54,"")</f>
        <v/>
      </c>
      <c r="W111" s="116" t="str">
        <f>IF('(12)'!$V54&lt;&gt;0,'(12)'!$V54,"")</f>
        <v/>
      </c>
      <c r="X111" s="116" t="str">
        <f>IF('(13)'!$V54&lt;&gt;0,'(13)'!$V54,"")</f>
        <v/>
      </c>
      <c r="Y111" s="116" t="str">
        <f>IF('(14)'!$V54&lt;&gt;0,'(14)'!$V54,"")</f>
        <v/>
      </c>
      <c r="Z111" s="116" t="str">
        <f>IF('(15)'!$V54&lt;&gt;0,'(15)'!$V54,"")</f>
        <v/>
      </c>
      <c r="AA111" s="116" t="str">
        <f>IF('(16)'!$V54&lt;&gt;0,'(16)'!$V54,"")</f>
        <v/>
      </c>
      <c r="AB111" s="116" t="str">
        <f>IF('(17)'!$V54&lt;&gt;0,'(17)'!$V54,"")</f>
        <v/>
      </c>
      <c r="AC111" s="116" t="str">
        <f>IF('(18)'!$V54&lt;&gt;0,'(18)'!$V54,"")</f>
        <v/>
      </c>
      <c r="AD111" s="116" t="str">
        <f>IF('(19)'!$V54&lt;&gt;0,'(19)'!$V54,"")</f>
        <v/>
      </c>
      <c r="AE111" s="116" t="str">
        <f>IF('(20)'!$V54&lt;&gt;0,'(20)'!$V54,"")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s="116" t="str">
        <f>IF('(1)'!$V55&lt;&gt;0,'(1)'!$V55,"")</f>
        <v/>
      </c>
      <c r="M112" s="116" t="str">
        <f>IF('(2)'!$V55&lt;&gt;0,'(2)'!$V55,"")</f>
        <v/>
      </c>
      <c r="N112" s="116" t="str">
        <f>IF('(3)'!$V55&lt;&gt;0,'(3)'!$V55,"")</f>
        <v/>
      </c>
      <c r="O112" s="116" t="str">
        <f>IF('(4)'!$V55&lt;&gt;0,'(4)'!$V55,"")</f>
        <v/>
      </c>
      <c r="P112" s="116" t="str">
        <f>IF('(5)'!$V55&lt;&gt;0,'(5)'!$V55,"")</f>
        <v/>
      </c>
      <c r="Q112" s="116" t="str">
        <f>IF('(6)'!$V55&lt;&gt;0,'(6)'!$V55,"")</f>
        <v/>
      </c>
      <c r="R112" s="116" t="str">
        <f>IF('(7)'!$V55&lt;&gt;0,'(7)'!$V55,"")</f>
        <v/>
      </c>
      <c r="S112" s="116" t="str">
        <f>IF('(8)'!$V55&lt;&gt;0,'(8)'!$V55,"")</f>
        <v/>
      </c>
      <c r="T112" s="116" t="str">
        <f>IF('(9)'!$V55&lt;&gt;0,'(9)'!$V55,"")</f>
        <v/>
      </c>
      <c r="U112" s="116" t="str">
        <f>IF('(10)'!$V55&lt;&gt;0,'(10)'!$V55,"")</f>
        <v/>
      </c>
      <c r="V112" s="116" t="str">
        <f>IF('(11)'!$V55&lt;&gt;0,'(11)'!$V55,"")</f>
        <v/>
      </c>
      <c r="W112" s="116" t="str">
        <f>IF('(12)'!$V55&lt;&gt;0,'(12)'!$V55,"")</f>
        <v/>
      </c>
      <c r="X112" s="116" t="str">
        <f>IF('(13)'!$V55&lt;&gt;0,'(13)'!$V55,"")</f>
        <v/>
      </c>
      <c r="Y112" s="116" t="str">
        <f>IF('(14)'!$V55&lt;&gt;0,'(14)'!$V55,"")</f>
        <v/>
      </c>
      <c r="Z112" s="116" t="str">
        <f>IF('(15)'!$V55&lt;&gt;0,'(15)'!$V55,"")</f>
        <v/>
      </c>
      <c r="AA112" s="116" t="str">
        <f>IF('(16)'!$V55&lt;&gt;0,'(16)'!$V55,"")</f>
        <v/>
      </c>
      <c r="AB112" s="116" t="str">
        <f>IF('(17)'!$V55&lt;&gt;0,'(17)'!$V55,"")</f>
        <v/>
      </c>
      <c r="AC112" s="116" t="str">
        <f>IF('(18)'!$V55&lt;&gt;0,'(18)'!$V55,"")</f>
        <v/>
      </c>
      <c r="AD112" s="116" t="str">
        <f>IF('(19)'!$V55&lt;&gt;0,'(19)'!$V55,"")</f>
        <v/>
      </c>
      <c r="AE112" s="116" t="str">
        <f>IF('(20)'!$V55&lt;&gt;0,'(20)'!$V55,"")</f>
        <v/>
      </c>
      <c r="AG112" s="1" t="str">
        <f>IF(SUM(L112:AE112)=0,"",AVERAGEIF(L112:AE112,"&gt;0"))</f>
        <v/>
      </c>
      <c r="AH112" s="1"/>
    </row>
    <row r="113" spans="1:34" ht="16.5">
      <c r="A113" s="1"/>
      <c r="B113" s="26">
        <f>(AG113/60)*10</f>
        <v>0.66666666666666663</v>
      </c>
      <c r="C113" s="789" t="str">
        <f>REPT("|",AG113*14)</f>
        <v>||||||||||||||||||||||||||||||||||||||||||||||||||||||||</v>
      </c>
      <c r="D113" s="790"/>
      <c r="F113" s="8" t="s">
        <v>145</v>
      </c>
      <c r="G113" s="13" t="s">
        <v>282</v>
      </c>
      <c r="H113" s="11"/>
      <c r="I113" s="11"/>
      <c r="J113" s="11"/>
      <c r="K113" s="29"/>
      <c r="L113" s="116" t="str">
        <f>IF('(1)'!$V56&lt;&gt;0,'(1)'!$V56,"")</f>
        <v/>
      </c>
      <c r="M113" s="116" t="str">
        <f>IF('(2)'!$V56&lt;&gt;0,'(2)'!$V56,"")</f>
        <v/>
      </c>
      <c r="N113" s="116" t="str">
        <f>IF('(3)'!$V56&lt;&gt;0,'(3)'!$V56,"")</f>
        <v/>
      </c>
      <c r="O113" s="116">
        <f>IF('(4)'!$V56&lt;&gt;0,'(4)'!$V56,"")</f>
        <v>4</v>
      </c>
      <c r="P113" s="116" t="str">
        <f>IF('(5)'!$V56&lt;&gt;0,'(5)'!$V56,"")</f>
        <v/>
      </c>
      <c r="Q113" s="116" t="str">
        <f>IF('(6)'!$V56&lt;&gt;0,'(6)'!$V56,"")</f>
        <v/>
      </c>
      <c r="R113" s="116" t="str">
        <f>IF('(7)'!$V56&lt;&gt;0,'(7)'!$V56,"")</f>
        <v/>
      </c>
      <c r="S113" s="116" t="str">
        <f>IF('(8)'!$V56&lt;&gt;0,'(8)'!$V56,"")</f>
        <v/>
      </c>
      <c r="T113" s="116" t="str">
        <f>IF('(9)'!$V56&lt;&gt;0,'(9)'!$V56,"")</f>
        <v/>
      </c>
      <c r="U113" s="116" t="str">
        <f>IF('(10)'!$V56&lt;&gt;0,'(10)'!$V56,"")</f>
        <v/>
      </c>
      <c r="V113" s="116" t="str">
        <f>IF('(11)'!$V56&lt;&gt;0,'(11)'!$V56,"")</f>
        <v/>
      </c>
      <c r="W113" s="116" t="str">
        <f>IF('(12)'!$V56&lt;&gt;0,'(12)'!$V56,"")</f>
        <v/>
      </c>
      <c r="X113" s="116" t="str">
        <f>IF('(13)'!$V56&lt;&gt;0,'(13)'!$V56,"")</f>
        <v/>
      </c>
      <c r="Y113" s="116" t="str">
        <f>IF('(14)'!$V56&lt;&gt;0,'(14)'!$V56,"")</f>
        <v/>
      </c>
      <c r="Z113" s="116" t="str">
        <f>IF('(15)'!$V56&lt;&gt;0,'(15)'!$V56,"")</f>
        <v/>
      </c>
      <c r="AA113" s="116" t="str">
        <f>IF('(16)'!$V56&lt;&gt;0,'(16)'!$V56,"")</f>
        <v/>
      </c>
      <c r="AB113" s="116" t="str">
        <f>IF('(17)'!$V56&lt;&gt;0,'(17)'!$V56,"")</f>
        <v/>
      </c>
      <c r="AC113" s="116" t="str">
        <f>IF('(18)'!$V56&lt;&gt;0,'(18)'!$V56,"")</f>
        <v/>
      </c>
      <c r="AD113" s="116" t="str">
        <f>IF('(19)'!$V56&lt;&gt;0,'(19)'!$V56,"")</f>
        <v/>
      </c>
      <c r="AE113" s="116" t="str">
        <f>IF('(20)'!$V56&lt;&gt;0,'(20)'!$V56,"")</f>
        <v/>
      </c>
      <c r="AG113" s="1">
        <f>IF(SUM(L113:AE113)=0,"",AVERAGEIF(L113:AE113,"&gt;0"))</f>
        <v>4</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0.58333333333333337</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3.5</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3.5</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0.5</v>
      </c>
      <c r="C117" s="789" t="str">
        <f>REPT("|",AG117*14)</f>
        <v>||||||||||||||||||||||||||||||||||||||||||</v>
      </c>
      <c r="D117" s="790"/>
      <c r="F117" s="8" t="s">
        <v>17</v>
      </c>
      <c r="G117" s="13" t="s">
        <v>283</v>
      </c>
      <c r="H117" s="11"/>
      <c r="I117" s="11"/>
      <c r="J117" s="11"/>
      <c r="K117" s="29" t="s">
        <v>17</v>
      </c>
      <c r="L117" s="116" t="str">
        <f>IF('(1)'!$V60&lt;&gt;0,'(1)'!$V60,"")</f>
        <v/>
      </c>
      <c r="M117" s="116" t="str">
        <f>IF('(2)'!$V60&lt;&gt;0,'(2)'!$V60,"")</f>
        <v/>
      </c>
      <c r="N117" s="116">
        <f>IF('(3)'!$V60&lt;&gt;0,'(3)'!$V60,"")</f>
        <v>3</v>
      </c>
      <c r="O117" s="116" t="str">
        <f>IF('(4)'!$V60&lt;&gt;0,'(4)'!$V60,"")</f>
        <v/>
      </c>
      <c r="P117" s="116" t="str">
        <f>IF('(5)'!$V60&lt;&gt;0,'(5)'!$V60,"")</f>
        <v/>
      </c>
      <c r="Q117" s="116" t="str">
        <f>IF('(6)'!$V60&lt;&gt;0,'(6)'!$V60,"")</f>
        <v/>
      </c>
      <c r="R117" s="116" t="str">
        <f>IF('(7)'!$V60&lt;&gt;0,'(7)'!$V60,"")</f>
        <v/>
      </c>
      <c r="S117" s="116" t="str">
        <f>IF('(8)'!$V60&lt;&gt;0,'(8)'!$V60,"")</f>
        <v/>
      </c>
      <c r="T117" s="116" t="str">
        <f>IF('(9)'!$V60&lt;&gt;0,'(9)'!$V60,"")</f>
        <v/>
      </c>
      <c r="U117" s="116" t="str">
        <f>IF('(10)'!$V60&lt;&gt;0,'(10)'!$V60,"")</f>
        <v/>
      </c>
      <c r="V117" s="116" t="str">
        <f>IF('(11)'!$V60&lt;&gt;0,'(11)'!$V60,"")</f>
        <v/>
      </c>
      <c r="W117" s="116" t="str">
        <f>IF('(12)'!$V60&lt;&gt;0,'(12)'!$V60,"")</f>
        <v/>
      </c>
      <c r="X117" s="116" t="str">
        <f>IF('(13)'!$V60&lt;&gt;0,'(13)'!$V60,"")</f>
        <v/>
      </c>
      <c r="Y117" s="116" t="str">
        <f>IF('(14)'!$V60&lt;&gt;0,'(14)'!$V60,"")</f>
        <v/>
      </c>
      <c r="Z117" s="116" t="str">
        <f>IF('(15)'!$V60&lt;&gt;0,'(15)'!$V60,"")</f>
        <v/>
      </c>
      <c r="AA117" s="116" t="str">
        <f>IF('(16)'!$V60&lt;&gt;0,'(16)'!$V60,"")</f>
        <v/>
      </c>
      <c r="AB117" s="116" t="str">
        <f>IF('(17)'!$V60&lt;&gt;0,'(17)'!$V60,"")</f>
        <v/>
      </c>
      <c r="AC117" s="116" t="str">
        <f>IF('(18)'!$V60&lt;&gt;0,'(18)'!$V60,"")</f>
        <v/>
      </c>
      <c r="AD117" s="116" t="str">
        <f>IF('(19)'!$V60&lt;&gt;0,'(19)'!$V60,"")</f>
        <v/>
      </c>
      <c r="AE117" s="116" t="str">
        <f>IF('(20)'!$V60&lt;&gt;0,'(20)'!$V60,"")</f>
        <v/>
      </c>
      <c r="AG117" s="1">
        <f>IF(SUM(L117:AE117)=0,"",AVERAGEIF(L117:AE117,"&gt;0"))</f>
        <v>3</v>
      </c>
      <c r="AH117" s="1"/>
    </row>
    <row r="118" spans="1:34" ht="16.5">
      <c r="A118" s="1"/>
      <c r="B118" s="26" t="e">
        <f t="shared" si="11"/>
        <v>#VALUE!</v>
      </c>
      <c r="C118" s="789" t="e">
        <f>REPT("|",AG118*14)</f>
        <v>#VALUE!</v>
      </c>
      <c r="D118" s="790"/>
      <c r="F118" s="8" t="s">
        <v>18</v>
      </c>
      <c r="G118" s="13" t="s">
        <v>284</v>
      </c>
      <c r="H118" s="11"/>
      <c r="I118" s="11"/>
      <c r="J118" s="11"/>
      <c r="K118" s="29" t="s">
        <v>18</v>
      </c>
      <c r="L118" s="116" t="str">
        <f>IF('(1)'!$V61&lt;&gt;0,'(1)'!$V61,"")</f>
        <v/>
      </c>
      <c r="M118" s="116" t="str">
        <f>IF('(2)'!$V61&lt;&gt;0,'(2)'!$V61,"")</f>
        <v/>
      </c>
      <c r="N118" s="116" t="str">
        <f>IF('(3)'!$V61&lt;&gt;0,'(3)'!$V61,"")</f>
        <v/>
      </c>
      <c r="O118" s="116" t="str">
        <f>IF('(4)'!$V61&lt;&gt;0,'(4)'!$V61,"")</f>
        <v/>
      </c>
      <c r="P118" s="116" t="str">
        <f>IF('(5)'!$V61&lt;&gt;0,'(5)'!$V61,"")</f>
        <v/>
      </c>
      <c r="Q118" s="116" t="str">
        <f>IF('(6)'!$V61&lt;&gt;0,'(6)'!$V61,"")</f>
        <v/>
      </c>
      <c r="R118" s="116" t="str">
        <f>IF('(7)'!$V61&lt;&gt;0,'(7)'!$V61,"")</f>
        <v/>
      </c>
      <c r="S118" s="116" t="str">
        <f>IF('(8)'!$V61&lt;&gt;0,'(8)'!$V61,"")</f>
        <v/>
      </c>
      <c r="T118" s="116" t="str">
        <f>IF('(9)'!$V61&lt;&gt;0,'(9)'!$V61,"")</f>
        <v/>
      </c>
      <c r="U118" s="116" t="str">
        <f>IF('(10)'!$V61&lt;&gt;0,'(10)'!$V61,"")</f>
        <v/>
      </c>
      <c r="V118" s="116" t="str">
        <f>IF('(11)'!$V61&lt;&gt;0,'(11)'!$V61,"")</f>
        <v/>
      </c>
      <c r="W118" s="116" t="str">
        <f>IF('(12)'!$V61&lt;&gt;0,'(12)'!$V61,"")</f>
        <v/>
      </c>
      <c r="X118" s="116" t="str">
        <f>IF('(13)'!$V61&lt;&gt;0,'(13)'!$V61,"")</f>
        <v/>
      </c>
      <c r="Y118" s="116" t="str">
        <f>IF('(14)'!$V61&lt;&gt;0,'(14)'!$V61,"")</f>
        <v/>
      </c>
      <c r="Z118" s="116" t="str">
        <f>IF('(15)'!$V61&lt;&gt;0,'(15)'!$V61,"")</f>
        <v/>
      </c>
      <c r="AA118" s="116" t="str">
        <f>IF('(16)'!$V61&lt;&gt;0,'(16)'!$V61,"")</f>
        <v/>
      </c>
      <c r="AB118" s="116" t="str">
        <f>IF('(17)'!$V61&lt;&gt;0,'(17)'!$V61,"")</f>
        <v/>
      </c>
      <c r="AC118" s="116" t="str">
        <f>IF('(18)'!$V61&lt;&gt;0,'(18)'!$V61,"")</f>
        <v/>
      </c>
      <c r="AD118" s="116" t="str">
        <f>IF('(19)'!$V61&lt;&gt;0,'(19)'!$V61,"")</f>
        <v/>
      </c>
      <c r="AE118" s="116" t="str">
        <f>IF('(20)'!$V61&lt;&gt;0,'(20)'!$V61,"")</f>
        <v/>
      </c>
      <c r="AG118" s="1" t="str">
        <f>IF(SUM(L118:AE118)=0,"",AVERAGEIF(L118:AE118,"&gt;0"))</f>
        <v/>
      </c>
      <c r="AH118" s="1"/>
    </row>
    <row r="119" spans="1:34" ht="16.5">
      <c r="A119" s="1"/>
      <c r="B119" s="26">
        <f t="shared" si="11"/>
        <v>0.66666666666666663</v>
      </c>
      <c r="C119" s="789" t="str">
        <f>REPT("|",AG119*14)</f>
        <v>||||||||||||||||||||||||||||||||||||||||||||||||||||||||</v>
      </c>
      <c r="D119" s="790"/>
      <c r="F119" s="8" t="s">
        <v>19</v>
      </c>
      <c r="G119" s="13" t="s">
        <v>285</v>
      </c>
      <c r="H119" s="11"/>
      <c r="I119" s="11"/>
      <c r="J119" s="11"/>
      <c r="K119" s="29" t="s">
        <v>19</v>
      </c>
      <c r="L119" s="116" t="str">
        <f>IF('(1)'!$V62&lt;&gt;0,'(1)'!$V62,"")</f>
        <v/>
      </c>
      <c r="M119" s="116" t="str">
        <f>IF('(2)'!$V62&lt;&gt;0,'(2)'!$V62,"")</f>
        <v/>
      </c>
      <c r="N119" s="116">
        <f>IF('(3)'!$V62&lt;&gt;0,'(3)'!$V62,"")</f>
        <v>4</v>
      </c>
      <c r="O119" s="116" t="str">
        <f>IF('(4)'!$V62&lt;&gt;0,'(4)'!$V62,"")</f>
        <v/>
      </c>
      <c r="P119" s="116" t="str">
        <f>IF('(5)'!$V62&lt;&gt;0,'(5)'!$V62,"")</f>
        <v/>
      </c>
      <c r="Q119" s="116" t="str">
        <f>IF('(6)'!$V62&lt;&gt;0,'(6)'!$V62,"")</f>
        <v/>
      </c>
      <c r="R119" s="116" t="str">
        <f>IF('(7)'!$V62&lt;&gt;0,'(7)'!$V62,"")</f>
        <v/>
      </c>
      <c r="S119" s="116" t="str">
        <f>IF('(8)'!$V62&lt;&gt;0,'(8)'!$V62,"")</f>
        <v/>
      </c>
      <c r="T119" s="116" t="str">
        <f>IF('(9)'!$V62&lt;&gt;0,'(9)'!$V62,"")</f>
        <v/>
      </c>
      <c r="U119" s="116" t="str">
        <f>IF('(10)'!$V62&lt;&gt;0,'(10)'!$V62,"")</f>
        <v/>
      </c>
      <c r="V119" s="116" t="str">
        <f>IF('(11)'!$V62&lt;&gt;0,'(11)'!$V62,"")</f>
        <v/>
      </c>
      <c r="W119" s="116" t="str">
        <f>IF('(12)'!$V62&lt;&gt;0,'(12)'!$V62,"")</f>
        <v/>
      </c>
      <c r="X119" s="116" t="str">
        <f>IF('(13)'!$V62&lt;&gt;0,'(13)'!$V62,"")</f>
        <v/>
      </c>
      <c r="Y119" s="116" t="str">
        <f>IF('(14)'!$V62&lt;&gt;0,'(14)'!$V62,"")</f>
        <v/>
      </c>
      <c r="Z119" s="116" t="str">
        <f>IF('(15)'!$V62&lt;&gt;0,'(15)'!$V62,"")</f>
        <v/>
      </c>
      <c r="AA119" s="116" t="str">
        <f>IF('(16)'!$V62&lt;&gt;0,'(16)'!$V62,"")</f>
        <v/>
      </c>
      <c r="AB119" s="116" t="str">
        <f>IF('(17)'!$V62&lt;&gt;0,'(17)'!$V62,"")</f>
        <v/>
      </c>
      <c r="AC119" s="116" t="str">
        <f>IF('(18)'!$V62&lt;&gt;0,'(18)'!$V62,"")</f>
        <v/>
      </c>
      <c r="AD119" s="116" t="str">
        <f>IF('(19)'!$V62&lt;&gt;0,'(19)'!$V62,"")</f>
        <v/>
      </c>
      <c r="AE119" s="116" t="str">
        <f>IF('(20)'!$V62&lt;&gt;0,'(20)'!$V62,"")</f>
        <v/>
      </c>
      <c r="AG119" s="1">
        <f>IF(SUM(L119:AE119)=0,"",AVERAGEIF(L119:AE119,"&gt;0"))</f>
        <v>4</v>
      </c>
      <c r="AH119" s="1"/>
    </row>
    <row r="120" spans="1:34" ht="16.5">
      <c r="A120" s="1"/>
      <c r="B120" s="26" t="e">
        <f t="shared" si="11"/>
        <v>#VALUE!</v>
      </c>
      <c r="C120" s="789" t="e">
        <f>REPT("|",AG120*14)</f>
        <v>#VALUE!</v>
      </c>
      <c r="D120" s="790"/>
      <c r="F120" s="8" t="s">
        <v>20</v>
      </c>
      <c r="G120" s="13" t="s">
        <v>286</v>
      </c>
      <c r="H120" s="11"/>
      <c r="I120" s="11"/>
      <c r="J120" s="11"/>
      <c r="K120" s="29" t="s">
        <v>20</v>
      </c>
      <c r="L120" s="116" t="str">
        <f>IF('(1)'!$V63&lt;&gt;0,'(1)'!$V63,"")</f>
        <v/>
      </c>
      <c r="M120" s="116" t="str">
        <f>IF('(2)'!$V63&lt;&gt;0,'(2)'!$V63,"")</f>
        <v/>
      </c>
      <c r="N120" s="116" t="str">
        <f>IF('(3)'!$V63&lt;&gt;0,'(3)'!$V63,"")</f>
        <v/>
      </c>
      <c r="O120" s="116" t="str">
        <f>IF('(4)'!$V63&lt;&gt;0,'(4)'!$V63,"")</f>
        <v/>
      </c>
      <c r="P120" s="116" t="str">
        <f>IF('(5)'!$V63&lt;&gt;0,'(5)'!$V63,"")</f>
        <v/>
      </c>
      <c r="Q120" s="116" t="str">
        <f>IF('(6)'!$V63&lt;&gt;0,'(6)'!$V63,"")</f>
        <v/>
      </c>
      <c r="R120" s="116" t="str">
        <f>IF('(7)'!$V63&lt;&gt;0,'(7)'!$V63,"")</f>
        <v/>
      </c>
      <c r="S120" s="116" t="str">
        <f>IF('(8)'!$V63&lt;&gt;0,'(8)'!$V63,"")</f>
        <v/>
      </c>
      <c r="T120" s="116" t="str">
        <f>IF('(9)'!$V63&lt;&gt;0,'(9)'!$V63,"")</f>
        <v/>
      </c>
      <c r="U120" s="116" t="str">
        <f>IF('(10)'!$V63&lt;&gt;0,'(10)'!$V63,"")</f>
        <v/>
      </c>
      <c r="V120" s="116" t="str">
        <f>IF('(11)'!$V63&lt;&gt;0,'(11)'!$V63,"")</f>
        <v/>
      </c>
      <c r="W120" s="116" t="str">
        <f>IF('(12)'!$V63&lt;&gt;0,'(12)'!$V63,"")</f>
        <v/>
      </c>
      <c r="X120" s="116" t="str">
        <f>IF('(13)'!$V63&lt;&gt;0,'(13)'!$V63,"")</f>
        <v/>
      </c>
      <c r="Y120" s="116" t="str">
        <f>IF('(14)'!$V63&lt;&gt;0,'(14)'!$V63,"")</f>
        <v/>
      </c>
      <c r="Z120" s="116" t="str">
        <f>IF('(15)'!$V63&lt;&gt;0,'(15)'!$V63,"")</f>
        <v/>
      </c>
      <c r="AA120" s="116" t="str">
        <f>IF('(16)'!$V63&lt;&gt;0,'(16)'!$V63,"")</f>
        <v/>
      </c>
      <c r="AB120" s="116" t="str">
        <f>IF('(17)'!$V63&lt;&gt;0,'(17)'!$V63,"")</f>
        <v/>
      </c>
      <c r="AC120" s="116" t="str">
        <f>IF('(18)'!$V63&lt;&gt;0,'(18)'!$V63,"")</f>
        <v/>
      </c>
      <c r="AD120" s="116" t="str">
        <f>IF('(19)'!$V63&lt;&gt;0,'(19)'!$V63,"")</f>
        <v/>
      </c>
      <c r="AE120" s="116" t="str">
        <f>IF('(20)'!$V63&lt;&gt;0,'(20)'!$V63,"")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IF('(1)'!$V67&lt;&gt;0,'(1)'!$V67,"")</f>
        <v/>
      </c>
      <c r="M124" s="116" t="str">
        <f>IF('(2)'!$V67&lt;&gt;0,'(2)'!$V67,"")</f>
        <v/>
      </c>
      <c r="N124" s="116" t="str">
        <f>IF('(3)'!$V67&lt;&gt;0,'(3)'!$V67,"")</f>
        <v/>
      </c>
      <c r="O124" s="116" t="str">
        <f>IF('(4)'!$V67&lt;&gt;0,'(4)'!$V67,"")</f>
        <v/>
      </c>
      <c r="P124" s="116" t="str">
        <f>IF('(5)'!$V67&lt;&gt;0,'(5)'!$V67,"")</f>
        <v/>
      </c>
      <c r="Q124" s="116" t="str">
        <f>IF('(6)'!$V67&lt;&gt;0,'(6)'!$V67,"")</f>
        <v/>
      </c>
      <c r="R124" s="116" t="str">
        <f>IF('(7)'!$V67&lt;&gt;0,'(7)'!$V67,"")</f>
        <v/>
      </c>
      <c r="S124" s="116" t="str">
        <f>IF('(8)'!$V67&lt;&gt;0,'(8)'!$V67,"")</f>
        <v/>
      </c>
      <c r="T124" s="116" t="str">
        <f>IF('(9)'!$V67&lt;&gt;0,'(9)'!$V67,"")</f>
        <v/>
      </c>
      <c r="U124" s="116" t="str">
        <f>IF('(10)'!$V67&lt;&gt;0,'(10)'!$V67,"")</f>
        <v/>
      </c>
      <c r="V124" s="116" t="str">
        <f>IF('(11)'!$V67&lt;&gt;0,'(11)'!$V67,"")</f>
        <v/>
      </c>
      <c r="W124" s="116" t="str">
        <f>IF('(12)'!$V67&lt;&gt;0,'(12)'!$V67,"")</f>
        <v/>
      </c>
      <c r="X124" s="116" t="str">
        <f>IF('(13)'!$V67&lt;&gt;0,'(13)'!$V67,"")</f>
        <v/>
      </c>
      <c r="Y124" s="116" t="str">
        <f>IF('(14)'!$V67&lt;&gt;0,'(14)'!$V67,"")</f>
        <v/>
      </c>
      <c r="Z124" s="116" t="str">
        <f>IF('(15)'!$V67&lt;&gt;0,'(15)'!$V67,"")</f>
        <v/>
      </c>
      <c r="AA124" s="116" t="str">
        <f>IF('(16)'!$V67&lt;&gt;0,'(16)'!$V67,"")</f>
        <v/>
      </c>
      <c r="AB124" s="116" t="str">
        <f>IF('(17)'!$V67&lt;&gt;0,'(17)'!$V67,"")</f>
        <v/>
      </c>
      <c r="AC124" s="116" t="str">
        <f>IF('(18)'!$V67&lt;&gt;0,'(18)'!$V67,"")</f>
        <v/>
      </c>
      <c r="AD124" s="116" t="str">
        <f>IF('(19)'!$V67&lt;&gt;0,'(19)'!$V67,"")</f>
        <v/>
      </c>
      <c r="AE124" s="116" t="str">
        <f>IF('(20)'!$V67&lt;&gt;0,'(20)'!$V67,"")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IF('(1)'!$V68&lt;&gt;0,'(1)'!$V68,"")</f>
        <v/>
      </c>
      <c r="M125" s="116" t="str">
        <f>IF('(2)'!$V68&lt;&gt;0,'(2)'!$V68,"")</f>
        <v/>
      </c>
      <c r="N125" s="116" t="str">
        <f>IF('(3)'!$V68&lt;&gt;0,'(3)'!$V68,"")</f>
        <v/>
      </c>
      <c r="O125" s="116" t="str">
        <f>IF('(4)'!$V68&lt;&gt;0,'(4)'!$V68,"")</f>
        <v/>
      </c>
      <c r="P125" s="116" t="str">
        <f>IF('(5)'!$V68&lt;&gt;0,'(5)'!$V68,"")</f>
        <v/>
      </c>
      <c r="Q125" s="116" t="str">
        <f>IF('(6)'!$V68&lt;&gt;0,'(6)'!$V68,"")</f>
        <v/>
      </c>
      <c r="R125" s="116" t="str">
        <f>IF('(7)'!$V68&lt;&gt;0,'(7)'!$V68,"")</f>
        <v/>
      </c>
      <c r="S125" s="116" t="str">
        <f>IF('(8)'!$V68&lt;&gt;0,'(8)'!$V68,"")</f>
        <v/>
      </c>
      <c r="T125" s="116" t="str">
        <f>IF('(9)'!$V68&lt;&gt;0,'(9)'!$V68,"")</f>
        <v/>
      </c>
      <c r="U125" s="116" t="str">
        <f>IF('(10)'!$V68&lt;&gt;0,'(10)'!$V68,"")</f>
        <v/>
      </c>
      <c r="V125" s="116" t="str">
        <f>IF('(11)'!$V68&lt;&gt;0,'(11)'!$V68,"")</f>
        <v/>
      </c>
      <c r="W125" s="116" t="str">
        <f>IF('(12)'!$V68&lt;&gt;0,'(12)'!$V68,"")</f>
        <v/>
      </c>
      <c r="X125" s="116" t="str">
        <f>IF('(13)'!$V68&lt;&gt;0,'(13)'!$V68,"")</f>
        <v/>
      </c>
      <c r="Y125" s="116" t="str">
        <f>IF('(14)'!$V68&lt;&gt;0,'(14)'!$V68,"")</f>
        <v/>
      </c>
      <c r="Z125" s="116" t="str">
        <f>IF('(15)'!$V68&lt;&gt;0,'(15)'!$V68,"")</f>
        <v/>
      </c>
      <c r="AA125" s="116" t="str">
        <f>IF('(16)'!$V68&lt;&gt;0,'(16)'!$V68,"")</f>
        <v/>
      </c>
      <c r="AB125" s="116" t="str">
        <f>IF('(17)'!$V68&lt;&gt;0,'(17)'!$V68,"")</f>
        <v/>
      </c>
      <c r="AC125" s="116" t="str">
        <f>IF('(18)'!$V68&lt;&gt;0,'(18)'!$V68,"")</f>
        <v/>
      </c>
      <c r="AD125" s="116" t="str">
        <f>IF('(19)'!$V68&lt;&gt;0,'(19)'!$V68,"")</f>
        <v/>
      </c>
      <c r="AE125" s="116" t="str">
        <f>IF('(20)'!$V68&lt;&gt;0,'(20)'!$V68,"")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IF('(1)'!$V69&lt;&gt;0,'(1)'!$V69,"")</f>
        <v/>
      </c>
      <c r="M126" s="116" t="str">
        <f>IF('(2)'!$V69&lt;&gt;0,'(2)'!$V69,"")</f>
        <v/>
      </c>
      <c r="N126" s="116" t="str">
        <f>IF('(3)'!$V69&lt;&gt;0,'(3)'!$V69,"")</f>
        <v/>
      </c>
      <c r="O126" s="116" t="str">
        <f>IF('(4)'!$V69&lt;&gt;0,'(4)'!$V69,"")</f>
        <v/>
      </c>
      <c r="P126" s="116" t="str">
        <f>IF('(5)'!$V69&lt;&gt;0,'(5)'!$V69,"")</f>
        <v/>
      </c>
      <c r="Q126" s="116" t="str">
        <f>IF('(6)'!$V69&lt;&gt;0,'(6)'!$V69,"")</f>
        <v/>
      </c>
      <c r="R126" s="116" t="str">
        <f>IF('(7)'!$V69&lt;&gt;0,'(7)'!$V69,"")</f>
        <v/>
      </c>
      <c r="S126" s="116" t="str">
        <f>IF('(8)'!$V69&lt;&gt;0,'(8)'!$V69,"")</f>
        <v/>
      </c>
      <c r="T126" s="116" t="str">
        <f>IF('(9)'!$V69&lt;&gt;0,'(9)'!$V69,"")</f>
        <v/>
      </c>
      <c r="U126" s="116" t="str">
        <f>IF('(10)'!$V69&lt;&gt;0,'(10)'!$V69,"")</f>
        <v/>
      </c>
      <c r="V126" s="116" t="str">
        <f>IF('(11)'!$V69&lt;&gt;0,'(11)'!$V69,"")</f>
        <v/>
      </c>
      <c r="W126" s="116" t="str">
        <f>IF('(12)'!$V69&lt;&gt;0,'(12)'!$V69,"")</f>
        <v/>
      </c>
      <c r="X126" s="116" t="str">
        <f>IF('(13)'!$V69&lt;&gt;0,'(13)'!$V69,"")</f>
        <v/>
      </c>
      <c r="Y126" s="116" t="str">
        <f>IF('(14)'!$V69&lt;&gt;0,'(14)'!$V69,"")</f>
        <v/>
      </c>
      <c r="Z126" s="116" t="str">
        <f>IF('(15)'!$V69&lt;&gt;0,'(15)'!$V69,"")</f>
        <v/>
      </c>
      <c r="AA126" s="116" t="str">
        <f>IF('(16)'!$V69&lt;&gt;0,'(16)'!$V69,"")</f>
        <v/>
      </c>
      <c r="AB126" s="116" t="str">
        <f>IF('(17)'!$V69&lt;&gt;0,'(17)'!$V69,"")</f>
        <v/>
      </c>
      <c r="AC126" s="116" t="str">
        <f>IF('(18)'!$V69&lt;&gt;0,'(18)'!$V69,"")</f>
        <v/>
      </c>
      <c r="AD126" s="116" t="str">
        <f>IF('(19)'!$V69&lt;&gt;0,'(19)'!$V69,"")</f>
        <v/>
      </c>
      <c r="AE126" s="116" t="str">
        <f>IF('(20)'!$V69&lt;&gt;0,'(20)'!$V69,"")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IF('(1)'!$V70&lt;&gt;0,'(1)'!$V70,"")</f>
        <v/>
      </c>
      <c r="M127" s="116" t="str">
        <f>IF('(2)'!$V70&lt;&gt;0,'(2)'!$V70,"")</f>
        <v/>
      </c>
      <c r="N127" s="116" t="str">
        <f>IF('(3)'!$V70&lt;&gt;0,'(3)'!$V70,"")</f>
        <v/>
      </c>
      <c r="O127" s="116" t="str">
        <f>IF('(4)'!$V70&lt;&gt;0,'(4)'!$V70,"")</f>
        <v/>
      </c>
      <c r="P127" s="116" t="str">
        <f>IF('(5)'!$V70&lt;&gt;0,'(5)'!$V70,"")</f>
        <v/>
      </c>
      <c r="Q127" s="116" t="str">
        <f>IF('(6)'!$V70&lt;&gt;0,'(6)'!$V70,"")</f>
        <v/>
      </c>
      <c r="R127" s="116" t="str">
        <f>IF('(7)'!$V70&lt;&gt;0,'(7)'!$V70,"")</f>
        <v/>
      </c>
      <c r="S127" s="116" t="str">
        <f>IF('(8)'!$V70&lt;&gt;0,'(8)'!$V70,"")</f>
        <v/>
      </c>
      <c r="T127" s="116" t="str">
        <f>IF('(9)'!$V70&lt;&gt;0,'(9)'!$V70,"")</f>
        <v/>
      </c>
      <c r="U127" s="116" t="str">
        <f>IF('(10)'!$V70&lt;&gt;0,'(10)'!$V70,"")</f>
        <v/>
      </c>
      <c r="V127" s="116" t="str">
        <f>IF('(11)'!$V70&lt;&gt;0,'(11)'!$V70,"")</f>
        <v/>
      </c>
      <c r="W127" s="116" t="str">
        <f>IF('(12)'!$V70&lt;&gt;0,'(12)'!$V70,"")</f>
        <v/>
      </c>
      <c r="X127" s="116" t="str">
        <f>IF('(13)'!$V70&lt;&gt;0,'(13)'!$V70,"")</f>
        <v/>
      </c>
      <c r="Y127" s="116" t="str">
        <f>IF('(14)'!$V70&lt;&gt;0,'(14)'!$V70,"")</f>
        <v/>
      </c>
      <c r="Z127" s="116" t="str">
        <f>IF('(15)'!$V70&lt;&gt;0,'(15)'!$V70,"")</f>
        <v/>
      </c>
      <c r="AA127" s="116" t="str">
        <f>IF('(16)'!$V70&lt;&gt;0,'(16)'!$V70,"")</f>
        <v/>
      </c>
      <c r="AB127" s="116" t="str">
        <f>IF('(17)'!$V70&lt;&gt;0,'(17)'!$V70,"")</f>
        <v/>
      </c>
      <c r="AC127" s="116" t="str">
        <f>IF('(18)'!$V70&lt;&gt;0,'(18)'!$V70,"")</f>
        <v/>
      </c>
      <c r="AD127" s="116" t="str">
        <f>IF('(19)'!$V70&lt;&gt;0,'(19)'!$V70,"")</f>
        <v/>
      </c>
      <c r="AE127" s="116" t="str">
        <f>IF('(20)'!$V70&lt;&gt;0,'(20)'!$V70,"")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0.83333333333333326</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IF('(1)'!$V76&lt;&gt;0,'(1)'!$V76,"")</f>
        <v/>
      </c>
      <c r="M133" s="116" t="str">
        <f>IF('(2)'!$V76&lt;&gt;0,'(2)'!$V76,"")</f>
        <v/>
      </c>
      <c r="N133" s="116" t="str">
        <f>IF('(3)'!$V76&lt;&gt;0,'(3)'!$V76,"")</f>
        <v/>
      </c>
      <c r="O133" s="116" t="str">
        <f>IF('(4)'!$V76&lt;&gt;0,'(4)'!$V76,"")</f>
        <v/>
      </c>
      <c r="P133" s="116" t="str">
        <f>IF('(5)'!$V76&lt;&gt;0,'(5)'!$V76,"")</f>
        <v/>
      </c>
      <c r="Q133" s="116" t="str">
        <f>IF('(6)'!$V76&lt;&gt;0,'(6)'!$V76,"")</f>
        <v/>
      </c>
      <c r="R133" s="116" t="str">
        <f>IF('(7)'!$V76&lt;&gt;0,'(7)'!$V76,"")</f>
        <v/>
      </c>
      <c r="S133" s="116" t="str">
        <f>IF('(8)'!$V76&lt;&gt;0,'(8)'!$V76,"")</f>
        <v/>
      </c>
      <c r="T133" s="116" t="str">
        <f>IF('(9)'!$V76&lt;&gt;0,'(9)'!$V76,"")</f>
        <v/>
      </c>
      <c r="U133" s="116" t="str">
        <f>IF('(10)'!$V76&lt;&gt;0,'(10)'!$V76,"")</f>
        <v/>
      </c>
      <c r="V133" s="116" t="str">
        <f>IF('(11)'!$V76&lt;&gt;0,'(11)'!$V76,"")</f>
        <v/>
      </c>
      <c r="W133" s="116" t="str">
        <f>IF('(12)'!$V76&lt;&gt;0,'(12)'!$V76,"")</f>
        <v/>
      </c>
      <c r="X133" s="116" t="str">
        <f>IF('(13)'!$V76&lt;&gt;0,'(13)'!$V76,"")</f>
        <v/>
      </c>
      <c r="Y133" s="116" t="str">
        <f>IF('(14)'!$V76&lt;&gt;0,'(14)'!$V76,"")</f>
        <v/>
      </c>
      <c r="Z133" s="116" t="str">
        <f>IF('(15)'!$V76&lt;&gt;0,'(15)'!$V76,"")</f>
        <v/>
      </c>
      <c r="AA133" s="116" t="str">
        <f>IF('(16)'!$V76&lt;&gt;0,'(16)'!$V76,"")</f>
        <v/>
      </c>
      <c r="AB133" s="116" t="str">
        <f>IF('(17)'!$V76&lt;&gt;0,'(17)'!$V76,"")</f>
        <v/>
      </c>
      <c r="AC133" s="116" t="str">
        <f>IF('(18)'!$V76&lt;&gt;0,'(18)'!$V76,"")</f>
        <v/>
      </c>
      <c r="AD133" s="116" t="str">
        <f>IF('(19)'!$V76&lt;&gt;0,'(19)'!$V76,"")</f>
        <v/>
      </c>
      <c r="AE133" s="116" t="str">
        <f>IF('(20)'!$V76&lt;&gt;0,'(20)'!$V76,"")</f>
        <v/>
      </c>
      <c r="AG133" s="1" t="str">
        <f t="shared" ref="AG133:AG138" si="16">IF(SUM(L133:AE133)=0,"",AVERAGEIF(L133:AE133,"&gt;0"))</f>
        <v/>
      </c>
      <c r="AH133" s="1"/>
    </row>
    <row r="134" spans="1:38" ht="16.5">
      <c r="A134" s="1"/>
      <c r="B134" s="26">
        <f t="shared" si="14"/>
        <v>0.83333333333333326</v>
      </c>
      <c r="C134" s="789" t="str">
        <f t="shared" si="15"/>
        <v>||||||||||||||||||||||||||||||||||||||||||||||||||||||||||||||||||||||</v>
      </c>
      <c r="D134" s="790"/>
      <c r="F134" s="8" t="s">
        <v>24</v>
      </c>
      <c r="G134" s="13" t="s">
        <v>292</v>
      </c>
      <c r="H134" s="11"/>
      <c r="I134" s="11"/>
      <c r="J134" s="11"/>
      <c r="K134" s="29" t="s">
        <v>24</v>
      </c>
      <c r="L134" s="116" t="str">
        <f>IF('(1)'!$V77&lt;&gt;0,'(1)'!$V77,"")</f>
        <v/>
      </c>
      <c r="M134" s="116" t="str">
        <f>IF('(2)'!$V77&lt;&gt;0,'(2)'!$V77,"")</f>
        <v/>
      </c>
      <c r="N134" s="116" t="str">
        <f>IF('(3)'!$V77&lt;&gt;0,'(3)'!$V77,"")</f>
        <v/>
      </c>
      <c r="O134" s="116">
        <f>IF('(4)'!$V77&lt;&gt;0,'(4)'!$V77,"")</f>
        <v>5</v>
      </c>
      <c r="P134" s="116" t="str">
        <f>IF('(5)'!$V77&lt;&gt;0,'(5)'!$V77,"")</f>
        <v/>
      </c>
      <c r="Q134" s="116" t="str">
        <f>IF('(6)'!$V77&lt;&gt;0,'(6)'!$V77,"")</f>
        <v/>
      </c>
      <c r="R134" s="116" t="str">
        <f>IF('(7)'!$V77&lt;&gt;0,'(7)'!$V77,"")</f>
        <v/>
      </c>
      <c r="S134" s="116" t="str">
        <f>IF('(8)'!$V77&lt;&gt;0,'(8)'!$V77,"")</f>
        <v/>
      </c>
      <c r="T134" s="116" t="str">
        <f>IF('(9)'!$V77&lt;&gt;0,'(9)'!$V77,"")</f>
        <v/>
      </c>
      <c r="U134" s="116" t="str">
        <f>IF('(10)'!$V77&lt;&gt;0,'(10)'!$V77,"")</f>
        <v/>
      </c>
      <c r="V134" s="116" t="str">
        <f>IF('(11)'!$V77&lt;&gt;0,'(11)'!$V77,"")</f>
        <v/>
      </c>
      <c r="W134" s="116" t="str">
        <f>IF('(12)'!$V77&lt;&gt;0,'(12)'!$V77,"")</f>
        <v/>
      </c>
      <c r="X134" s="116" t="str">
        <f>IF('(13)'!$V77&lt;&gt;0,'(13)'!$V77,"")</f>
        <v/>
      </c>
      <c r="Y134" s="116" t="str">
        <f>IF('(14)'!$V77&lt;&gt;0,'(14)'!$V77,"")</f>
        <v/>
      </c>
      <c r="Z134" s="116" t="str">
        <f>IF('(15)'!$V77&lt;&gt;0,'(15)'!$V77,"")</f>
        <v/>
      </c>
      <c r="AA134" s="116" t="str">
        <f>IF('(16)'!$V77&lt;&gt;0,'(16)'!$V77,"")</f>
        <v/>
      </c>
      <c r="AB134" s="116" t="str">
        <f>IF('(17)'!$V77&lt;&gt;0,'(17)'!$V77,"")</f>
        <v/>
      </c>
      <c r="AC134" s="116" t="str">
        <f>IF('(18)'!$V77&lt;&gt;0,'(18)'!$V77,"")</f>
        <v/>
      </c>
      <c r="AD134" s="116" t="str">
        <f>IF('(19)'!$V77&lt;&gt;0,'(19)'!$V77,"")</f>
        <v/>
      </c>
      <c r="AE134" s="116" t="str">
        <f>IF('(20)'!$V77&lt;&gt;0,'(20)'!$V77,"")</f>
        <v/>
      </c>
      <c r="AG134" s="1">
        <f t="shared" si="16"/>
        <v>5</v>
      </c>
      <c r="AH134" s="1"/>
    </row>
    <row r="135" spans="1:38" ht="16.5">
      <c r="A135" s="1"/>
      <c r="B135" s="26">
        <f t="shared" si="14"/>
        <v>0.83333333333333326</v>
      </c>
      <c r="C135" s="789" t="str">
        <f t="shared" si="15"/>
        <v>||||||||||||||||||||||||||||||||||||||||||||||||||||||||||||||||||||||</v>
      </c>
      <c r="D135" s="790"/>
      <c r="F135" s="8" t="s">
        <v>25</v>
      </c>
      <c r="G135" s="13" t="s">
        <v>293</v>
      </c>
      <c r="H135" s="11"/>
      <c r="I135" s="11"/>
      <c r="J135" s="11"/>
      <c r="K135" s="29" t="s">
        <v>25</v>
      </c>
      <c r="L135" s="116" t="str">
        <f>IF('(1)'!$V78&lt;&gt;0,'(1)'!$V78,"")</f>
        <v/>
      </c>
      <c r="M135" s="116" t="str">
        <f>IF('(2)'!$V78&lt;&gt;0,'(2)'!$V78,"")</f>
        <v/>
      </c>
      <c r="N135" s="116" t="str">
        <f>IF('(3)'!$V78&lt;&gt;0,'(3)'!$V78,"")</f>
        <v/>
      </c>
      <c r="O135" s="116">
        <f>IF('(4)'!$V78&lt;&gt;0,'(4)'!$V78,"")</f>
        <v>5</v>
      </c>
      <c r="P135" s="116" t="str">
        <f>IF('(5)'!$V78&lt;&gt;0,'(5)'!$V78,"")</f>
        <v/>
      </c>
      <c r="Q135" s="116" t="str">
        <f>IF('(6)'!$V78&lt;&gt;0,'(6)'!$V78,"")</f>
        <v/>
      </c>
      <c r="R135" s="116" t="str">
        <f>IF('(7)'!$V78&lt;&gt;0,'(7)'!$V78,"")</f>
        <v/>
      </c>
      <c r="S135" s="116" t="str">
        <f>IF('(8)'!$V78&lt;&gt;0,'(8)'!$V78,"")</f>
        <v/>
      </c>
      <c r="T135" s="116" t="str">
        <f>IF('(9)'!$V78&lt;&gt;0,'(9)'!$V78,"")</f>
        <v/>
      </c>
      <c r="U135" s="116" t="str">
        <f>IF('(10)'!$V78&lt;&gt;0,'(10)'!$V78,"")</f>
        <v/>
      </c>
      <c r="V135" s="116" t="str">
        <f>IF('(11)'!$V78&lt;&gt;0,'(11)'!$V78,"")</f>
        <v/>
      </c>
      <c r="W135" s="116" t="str">
        <f>IF('(12)'!$V78&lt;&gt;0,'(12)'!$V78,"")</f>
        <v/>
      </c>
      <c r="X135" s="116" t="str">
        <f>IF('(13)'!$V78&lt;&gt;0,'(13)'!$V78,"")</f>
        <v/>
      </c>
      <c r="Y135" s="116" t="str">
        <f>IF('(14)'!$V78&lt;&gt;0,'(14)'!$V78,"")</f>
        <v/>
      </c>
      <c r="Z135" s="116" t="str">
        <f>IF('(15)'!$V78&lt;&gt;0,'(15)'!$V78,"")</f>
        <v/>
      </c>
      <c r="AA135" s="116" t="str">
        <f>IF('(16)'!$V78&lt;&gt;0,'(16)'!$V78,"")</f>
        <v/>
      </c>
      <c r="AB135" s="116" t="str">
        <f>IF('(17)'!$V78&lt;&gt;0,'(17)'!$V78,"")</f>
        <v/>
      </c>
      <c r="AC135" s="116" t="str">
        <f>IF('(18)'!$V78&lt;&gt;0,'(18)'!$V78,"")</f>
        <v/>
      </c>
      <c r="AD135" s="116" t="str">
        <f>IF('(19)'!$V78&lt;&gt;0,'(19)'!$V78,"")</f>
        <v/>
      </c>
      <c r="AE135" s="116" t="str">
        <f>IF('(20)'!$V78&lt;&gt;0,'(20)'!$V78,"")</f>
        <v/>
      </c>
      <c r="AG135" s="1">
        <f t="shared" si="16"/>
        <v>5</v>
      </c>
      <c r="AH135" s="1"/>
    </row>
    <row r="136" spans="1:38" ht="16.5">
      <c r="A136" s="1"/>
      <c r="B136" s="26" t="e">
        <f t="shared" si="14"/>
        <v>#VALUE!</v>
      </c>
      <c r="C136" s="789" t="e">
        <f t="shared" si="15"/>
        <v>#VALUE!</v>
      </c>
      <c r="D136" s="790"/>
      <c r="F136" s="8" t="s">
        <v>26</v>
      </c>
      <c r="G136" s="13" t="s">
        <v>294</v>
      </c>
      <c r="H136" s="11"/>
      <c r="I136" s="11"/>
      <c r="J136" s="11"/>
      <c r="K136" s="29" t="s">
        <v>26</v>
      </c>
      <c r="L136" s="116" t="str">
        <f>IF('(1)'!$V79&lt;&gt;0,'(1)'!$V79,"")</f>
        <v/>
      </c>
      <c r="M136" s="116" t="str">
        <f>IF('(2)'!$V79&lt;&gt;0,'(2)'!$V79,"")</f>
        <v/>
      </c>
      <c r="N136" s="116" t="str">
        <f>IF('(3)'!$V79&lt;&gt;0,'(3)'!$V79,"")</f>
        <v/>
      </c>
      <c r="O136" s="116" t="str">
        <f>IF('(4)'!$V79&lt;&gt;0,'(4)'!$V79,"")</f>
        <v/>
      </c>
      <c r="P136" s="116" t="str">
        <f>IF('(5)'!$V79&lt;&gt;0,'(5)'!$V79,"")</f>
        <v/>
      </c>
      <c r="Q136" s="116" t="str">
        <f>IF('(6)'!$V79&lt;&gt;0,'(6)'!$V79,"")</f>
        <v/>
      </c>
      <c r="R136" s="116" t="str">
        <f>IF('(7)'!$V79&lt;&gt;0,'(7)'!$V79,"")</f>
        <v/>
      </c>
      <c r="S136" s="116" t="str">
        <f>IF('(8)'!$V79&lt;&gt;0,'(8)'!$V79,"")</f>
        <v/>
      </c>
      <c r="T136" s="116" t="str">
        <f>IF('(9)'!$V79&lt;&gt;0,'(9)'!$V79,"")</f>
        <v/>
      </c>
      <c r="U136" s="116" t="str">
        <f>IF('(10)'!$V79&lt;&gt;0,'(10)'!$V79,"")</f>
        <v/>
      </c>
      <c r="V136" s="116" t="str">
        <f>IF('(11)'!$V79&lt;&gt;0,'(11)'!$V79,"")</f>
        <v/>
      </c>
      <c r="W136" s="116" t="str">
        <f>IF('(12)'!$V79&lt;&gt;0,'(12)'!$V79,"")</f>
        <v/>
      </c>
      <c r="X136" s="116" t="str">
        <f>IF('(13)'!$V79&lt;&gt;0,'(13)'!$V79,"")</f>
        <v/>
      </c>
      <c r="Y136" s="116" t="str">
        <f>IF('(14)'!$V79&lt;&gt;0,'(14)'!$V79,"")</f>
        <v/>
      </c>
      <c r="Z136" s="116" t="str">
        <f>IF('(15)'!$V79&lt;&gt;0,'(15)'!$V79,"")</f>
        <v/>
      </c>
      <c r="AA136" s="116" t="str">
        <f>IF('(16)'!$V79&lt;&gt;0,'(16)'!$V79,"")</f>
        <v/>
      </c>
      <c r="AB136" s="116" t="str">
        <f>IF('(17)'!$V79&lt;&gt;0,'(17)'!$V79,"")</f>
        <v/>
      </c>
      <c r="AC136" s="116" t="str">
        <f>IF('(18)'!$V79&lt;&gt;0,'(18)'!$V79,"")</f>
        <v/>
      </c>
      <c r="AD136" s="116" t="str">
        <f>IF('(19)'!$V79&lt;&gt;0,'(19)'!$V79,"")</f>
        <v/>
      </c>
      <c r="AE136" s="116" t="str">
        <f>IF('(20)'!$V79&lt;&gt;0,'(20)'!$V79,"")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IF('(1)'!$V80&lt;&gt;0,'(1)'!$V80,"")</f>
        <v/>
      </c>
      <c r="M137" s="116" t="str">
        <f>IF('(2)'!$V80&lt;&gt;0,'(2)'!$V80,"")</f>
        <v/>
      </c>
      <c r="N137" s="116" t="str">
        <f>IF('(3)'!$V80&lt;&gt;0,'(3)'!$V80,"")</f>
        <v/>
      </c>
      <c r="O137" s="116" t="str">
        <f>IF('(4)'!$V80&lt;&gt;0,'(4)'!$V80,"")</f>
        <v/>
      </c>
      <c r="P137" s="116" t="str">
        <f>IF('(5)'!$V80&lt;&gt;0,'(5)'!$V80,"")</f>
        <v/>
      </c>
      <c r="Q137" s="116" t="str">
        <f>IF('(6)'!$V80&lt;&gt;0,'(6)'!$V80,"")</f>
        <v/>
      </c>
      <c r="R137" s="116" t="str">
        <f>IF('(7)'!$V80&lt;&gt;0,'(7)'!$V80,"")</f>
        <v/>
      </c>
      <c r="S137" s="116" t="str">
        <f>IF('(8)'!$V80&lt;&gt;0,'(8)'!$V80,"")</f>
        <v/>
      </c>
      <c r="T137" s="116" t="str">
        <f>IF('(9)'!$V80&lt;&gt;0,'(9)'!$V80,"")</f>
        <v/>
      </c>
      <c r="U137" s="116" t="str">
        <f>IF('(10)'!$V80&lt;&gt;0,'(10)'!$V80,"")</f>
        <v/>
      </c>
      <c r="V137" s="116" t="str">
        <f>IF('(11)'!$V80&lt;&gt;0,'(11)'!$V80,"")</f>
        <v/>
      </c>
      <c r="W137" s="116" t="str">
        <f>IF('(12)'!$V80&lt;&gt;0,'(12)'!$V80,"")</f>
        <v/>
      </c>
      <c r="X137" s="116" t="str">
        <f>IF('(13)'!$V80&lt;&gt;0,'(13)'!$V80,"")</f>
        <v/>
      </c>
      <c r="Y137" s="116" t="str">
        <f>IF('(14)'!$V80&lt;&gt;0,'(14)'!$V80,"")</f>
        <v/>
      </c>
      <c r="Z137" s="116" t="str">
        <f>IF('(15)'!$V80&lt;&gt;0,'(15)'!$V80,"")</f>
        <v/>
      </c>
      <c r="AA137" s="116" t="str">
        <f>IF('(16)'!$V80&lt;&gt;0,'(16)'!$V80,"")</f>
        <v/>
      </c>
      <c r="AB137" s="116" t="str">
        <f>IF('(17)'!$V80&lt;&gt;0,'(17)'!$V80,"")</f>
        <v/>
      </c>
      <c r="AC137" s="116" t="str">
        <f>IF('(18)'!$V80&lt;&gt;0,'(18)'!$V80,"")</f>
        <v/>
      </c>
      <c r="AD137" s="116" t="str">
        <f>IF('(19)'!$V80&lt;&gt;0,'(19)'!$V80,"")</f>
        <v/>
      </c>
      <c r="AE137" s="116" t="str">
        <f>IF('(20)'!$V80&lt;&gt;0,'(20)'!$V80,"")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IF('(1)'!$V81&lt;&gt;0,'(1)'!$V81,"")</f>
        <v/>
      </c>
      <c r="M138" s="116" t="str">
        <f>IF('(2)'!$V81&lt;&gt;0,'(2)'!$V81,"")</f>
        <v/>
      </c>
      <c r="N138" s="116" t="str">
        <f>IF('(3)'!$V81&lt;&gt;0,'(3)'!$V81,"")</f>
        <v/>
      </c>
      <c r="O138" s="116" t="str">
        <f>IF('(4)'!$V81&lt;&gt;0,'(4)'!$V81,"")</f>
        <v/>
      </c>
      <c r="P138" s="116" t="str">
        <f>IF('(5)'!$V81&lt;&gt;0,'(5)'!$V81,"")</f>
        <v/>
      </c>
      <c r="Q138" s="116" t="str">
        <f>IF('(6)'!$V81&lt;&gt;0,'(6)'!$V81,"")</f>
        <v/>
      </c>
      <c r="R138" s="116" t="str">
        <f>IF('(7)'!$V81&lt;&gt;0,'(7)'!$V81,"")</f>
        <v/>
      </c>
      <c r="S138" s="116" t="str">
        <f>IF('(8)'!$V81&lt;&gt;0,'(8)'!$V81,"")</f>
        <v/>
      </c>
      <c r="T138" s="116" t="str">
        <f>IF('(9)'!$V81&lt;&gt;0,'(9)'!$V81,"")</f>
        <v/>
      </c>
      <c r="U138" s="116" t="str">
        <f>IF('(10)'!$V81&lt;&gt;0,'(10)'!$V81,"")</f>
        <v/>
      </c>
      <c r="V138" s="116" t="str">
        <f>IF('(11)'!$V81&lt;&gt;0,'(11)'!$V81,"")</f>
        <v/>
      </c>
      <c r="W138" s="116" t="str">
        <f>IF('(12)'!$V81&lt;&gt;0,'(12)'!$V81,"")</f>
        <v/>
      </c>
      <c r="X138" s="116" t="str">
        <f>IF('(13)'!$V81&lt;&gt;0,'(13)'!$V81,"")</f>
        <v/>
      </c>
      <c r="Y138" s="116" t="str">
        <f>IF('(14)'!$V81&lt;&gt;0,'(14)'!$V81,"")</f>
        <v/>
      </c>
      <c r="Z138" s="116" t="str">
        <f>IF('(15)'!$V81&lt;&gt;0,'(15)'!$V81,"")</f>
        <v/>
      </c>
      <c r="AA138" s="116" t="str">
        <f>IF('(16)'!$V81&lt;&gt;0,'(16)'!$V81,"")</f>
        <v/>
      </c>
      <c r="AB138" s="116" t="str">
        <f>IF('(17)'!$V81&lt;&gt;0,'(17)'!$V81,"")</f>
        <v/>
      </c>
      <c r="AC138" s="116" t="str">
        <f>IF('(18)'!$V81&lt;&gt;0,'(18)'!$V81,"")</f>
        <v/>
      </c>
      <c r="AD138" s="116" t="str">
        <f>IF('(19)'!$V81&lt;&gt;0,'(19)'!$V81,"")</f>
        <v/>
      </c>
      <c r="AE138" s="116" t="str">
        <f>IF('(20)'!$V81&lt;&gt;0,'(20)'!$V81,"")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0.7222222222222221</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4.333333333333333</v>
      </c>
      <c r="O140" s="183">
        <f t="shared" si="17"/>
        <v>4.5</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4.333333333333333</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0.83333333333333326</v>
      </c>
      <c r="C142" s="789" t="str">
        <f>REPT("|",AG142*14)</f>
        <v>||||||||||||||||||||||||||||||||||||||||||||||||||||||||||||||||||||||</v>
      </c>
      <c r="D142" s="790"/>
      <c r="F142" s="8" t="s">
        <v>29</v>
      </c>
      <c r="G142" s="13" t="s">
        <v>297</v>
      </c>
      <c r="H142" s="11"/>
      <c r="I142" s="11"/>
      <c r="J142" s="11"/>
      <c r="K142" s="29" t="s">
        <v>29</v>
      </c>
      <c r="L142" s="116" t="str">
        <f>IF('(1)'!$V85&lt;&gt;0,'(1)'!$V85,"")</f>
        <v/>
      </c>
      <c r="M142" s="116" t="str">
        <f>IF('(2)'!$V85&lt;&gt;0,'(2)'!$V85,"")</f>
        <v/>
      </c>
      <c r="N142" s="116">
        <f>IF('(3)'!$V85&lt;&gt;0,'(3)'!$V85,"")</f>
        <v>5</v>
      </c>
      <c r="O142" s="116">
        <f>IF('(4)'!$V85&lt;&gt;0,'(4)'!$V85,"")</f>
        <v>5</v>
      </c>
      <c r="P142" s="116" t="str">
        <f>IF('(5)'!$V85&lt;&gt;0,'(5)'!$V85,"")</f>
        <v/>
      </c>
      <c r="Q142" s="116" t="str">
        <f>IF('(6)'!$V85&lt;&gt;0,'(6)'!$V85,"")</f>
        <v/>
      </c>
      <c r="R142" s="116" t="str">
        <f>IF('(7)'!$V85&lt;&gt;0,'(7)'!$V85,"")</f>
        <v/>
      </c>
      <c r="S142" s="116" t="str">
        <f>IF('(8)'!$V85&lt;&gt;0,'(8)'!$V85,"")</f>
        <v/>
      </c>
      <c r="T142" s="116" t="str">
        <f>IF('(9)'!$V85&lt;&gt;0,'(9)'!$V85,"")</f>
        <v/>
      </c>
      <c r="U142" s="116" t="str">
        <f>IF('(10)'!$V85&lt;&gt;0,'(10)'!$V85,"")</f>
        <v/>
      </c>
      <c r="V142" s="116" t="str">
        <f>IF('(11)'!$V85&lt;&gt;0,'(11)'!$V85,"")</f>
        <v/>
      </c>
      <c r="W142" s="116" t="str">
        <f>IF('(12)'!$V85&lt;&gt;0,'(12)'!$V85,"")</f>
        <v/>
      </c>
      <c r="X142" s="116" t="str">
        <f>IF('(13)'!$V85&lt;&gt;0,'(13)'!$V85,"")</f>
        <v/>
      </c>
      <c r="Y142" s="116" t="str">
        <f>IF('(14)'!$V85&lt;&gt;0,'(14)'!$V85,"")</f>
        <v/>
      </c>
      <c r="Z142" s="116" t="str">
        <f>IF('(15)'!$V85&lt;&gt;0,'(15)'!$V85,"")</f>
        <v/>
      </c>
      <c r="AA142" s="116" t="str">
        <f>IF('(16)'!$V85&lt;&gt;0,'(16)'!$V85,"")</f>
        <v/>
      </c>
      <c r="AB142" s="116" t="str">
        <f>IF('(17)'!$V85&lt;&gt;0,'(17)'!$V85,"")</f>
        <v/>
      </c>
      <c r="AC142" s="116" t="str">
        <f>IF('(18)'!$V85&lt;&gt;0,'(18)'!$V85,"")</f>
        <v/>
      </c>
      <c r="AD142" s="116" t="str">
        <f>IF('(19)'!$V85&lt;&gt;0,'(19)'!$V85,"")</f>
        <v/>
      </c>
      <c r="AE142" s="116" t="str">
        <f>IF('(20)'!$V85&lt;&gt;0,'(20)'!$V85,"")</f>
        <v/>
      </c>
      <c r="AG142" s="1">
        <f>IF(SUM(L142:AE142)=0,"",AVERAGEIF(L142:AE142,"&gt;0"))</f>
        <v>5</v>
      </c>
      <c r="AH142" s="1"/>
    </row>
    <row r="143" spans="1:38" ht="16.5">
      <c r="A143" s="1"/>
      <c r="B143" s="26">
        <f>(AG143/60)*10</f>
        <v>0.66666666666666663</v>
      </c>
      <c r="C143" s="789" t="str">
        <f>REPT("|",AG143*14)</f>
        <v>||||||||||||||||||||||||||||||||||||||||||||||||||||||||</v>
      </c>
      <c r="D143" s="790"/>
      <c r="F143" s="8" t="s">
        <v>30</v>
      </c>
      <c r="G143" s="13" t="s">
        <v>298</v>
      </c>
      <c r="H143" s="11"/>
      <c r="I143" s="11"/>
      <c r="J143" s="11"/>
      <c r="K143" s="29" t="s">
        <v>30</v>
      </c>
      <c r="L143" s="116" t="str">
        <f>IF('(1)'!$V86&lt;&gt;0,'(1)'!$V86,"")</f>
        <v/>
      </c>
      <c r="M143" s="116" t="str">
        <f>IF('(2)'!$V86&lt;&gt;0,'(2)'!$V86,"")</f>
        <v/>
      </c>
      <c r="N143" s="116">
        <f>IF('(3)'!$V86&lt;&gt;0,'(3)'!$V86,"")</f>
        <v>4</v>
      </c>
      <c r="O143" s="116" t="str">
        <f>IF('(4)'!$V86&lt;&gt;0,'(4)'!$V86,"")</f>
        <v/>
      </c>
      <c r="P143" s="116" t="str">
        <f>IF('(5)'!$V86&lt;&gt;0,'(5)'!$V86,"")</f>
        <v/>
      </c>
      <c r="Q143" s="116" t="str">
        <f>IF('(6)'!$V86&lt;&gt;0,'(6)'!$V86,"")</f>
        <v/>
      </c>
      <c r="R143" s="116" t="str">
        <f>IF('(7)'!$V86&lt;&gt;0,'(7)'!$V86,"")</f>
        <v/>
      </c>
      <c r="S143" s="116" t="str">
        <f>IF('(8)'!$V86&lt;&gt;0,'(8)'!$V86,"")</f>
        <v/>
      </c>
      <c r="T143" s="116" t="str">
        <f>IF('(9)'!$V86&lt;&gt;0,'(9)'!$V86,"")</f>
        <v/>
      </c>
      <c r="U143" s="116" t="str">
        <f>IF('(10)'!$V86&lt;&gt;0,'(10)'!$V86,"")</f>
        <v/>
      </c>
      <c r="V143" s="116" t="str">
        <f>IF('(11)'!$V86&lt;&gt;0,'(11)'!$V86,"")</f>
        <v/>
      </c>
      <c r="W143" s="116" t="str">
        <f>IF('(12)'!$V86&lt;&gt;0,'(12)'!$V86,"")</f>
        <v/>
      </c>
      <c r="X143" s="116" t="str">
        <f>IF('(13)'!$V86&lt;&gt;0,'(13)'!$V86,"")</f>
        <v/>
      </c>
      <c r="Y143" s="116" t="str">
        <f>IF('(14)'!$V86&lt;&gt;0,'(14)'!$V86,"")</f>
        <v/>
      </c>
      <c r="Z143" s="116" t="str">
        <f>IF('(15)'!$V86&lt;&gt;0,'(15)'!$V86,"")</f>
        <v/>
      </c>
      <c r="AA143" s="116" t="str">
        <f>IF('(16)'!$V86&lt;&gt;0,'(16)'!$V86,"")</f>
        <v/>
      </c>
      <c r="AB143" s="116" t="str">
        <f>IF('(17)'!$V86&lt;&gt;0,'(17)'!$V86,"")</f>
        <v/>
      </c>
      <c r="AC143" s="116" t="str">
        <f>IF('(18)'!$V86&lt;&gt;0,'(18)'!$V86,"")</f>
        <v/>
      </c>
      <c r="AD143" s="116" t="str">
        <f>IF('(19)'!$V86&lt;&gt;0,'(19)'!$V86,"")</f>
        <v/>
      </c>
      <c r="AE143" s="116" t="str">
        <f>IF('(20)'!$V86&lt;&gt;0,'(20)'!$V86,"")</f>
        <v/>
      </c>
      <c r="AG143" s="1">
        <f>IF(SUM(L143:AE143)=0,"",AVERAGEIF(L143:AE143,"&gt;0"))</f>
        <v>4</v>
      </c>
      <c r="AH143" s="1"/>
    </row>
    <row r="144" spans="1:38" ht="16.5">
      <c r="A144" s="1"/>
      <c r="B144" s="26">
        <f>(AG144/60)*10</f>
        <v>0.66666666666666663</v>
      </c>
      <c r="C144" s="789" t="str">
        <f>REPT("|",AG144*14)</f>
        <v>||||||||||||||||||||||||||||||||||||||||||||||||||||||||</v>
      </c>
      <c r="D144" s="790"/>
      <c r="F144" s="8" t="s">
        <v>31</v>
      </c>
      <c r="G144" s="13" t="s">
        <v>299</v>
      </c>
      <c r="H144" s="11"/>
      <c r="I144" s="11"/>
      <c r="J144" s="11"/>
      <c r="K144" s="29" t="s">
        <v>31</v>
      </c>
      <c r="L144" s="116" t="str">
        <f>IF('(1)'!$V87&lt;&gt;0,'(1)'!$V87,"")</f>
        <v/>
      </c>
      <c r="M144" s="116" t="str">
        <f>IF('(2)'!$V87&lt;&gt;0,'(2)'!$V87,"")</f>
        <v/>
      </c>
      <c r="N144" s="116">
        <f>IF('(3)'!$V87&lt;&gt;0,'(3)'!$V87,"")</f>
        <v>4</v>
      </c>
      <c r="O144" s="116">
        <f>IF('(4)'!$V87&lt;&gt;0,'(4)'!$V87,"")</f>
        <v>4</v>
      </c>
      <c r="P144" s="116" t="str">
        <f>IF('(5)'!$V87&lt;&gt;0,'(5)'!$V87,"")</f>
        <v/>
      </c>
      <c r="Q144" s="116" t="str">
        <f>IF('(6)'!$V87&lt;&gt;0,'(6)'!$V87,"")</f>
        <v/>
      </c>
      <c r="R144" s="116" t="str">
        <f>IF('(7)'!$V87&lt;&gt;0,'(7)'!$V87,"")</f>
        <v/>
      </c>
      <c r="S144" s="116" t="str">
        <f>IF('(8)'!$V87&lt;&gt;0,'(8)'!$V87,"")</f>
        <v/>
      </c>
      <c r="T144" s="116" t="str">
        <f>IF('(9)'!$V87&lt;&gt;0,'(9)'!$V87,"")</f>
        <v/>
      </c>
      <c r="U144" s="116" t="str">
        <f>IF('(10)'!$V87&lt;&gt;0,'(10)'!$V87,"")</f>
        <v/>
      </c>
      <c r="V144" s="116" t="str">
        <f>IF('(11)'!$V87&lt;&gt;0,'(11)'!$V87,"")</f>
        <v/>
      </c>
      <c r="W144" s="116" t="str">
        <f>IF('(12)'!$V87&lt;&gt;0,'(12)'!$V87,"")</f>
        <v/>
      </c>
      <c r="X144" s="116" t="str">
        <f>IF('(13)'!$V87&lt;&gt;0,'(13)'!$V87,"")</f>
        <v/>
      </c>
      <c r="Y144" s="116" t="str">
        <f>IF('(14)'!$V87&lt;&gt;0,'(14)'!$V87,"")</f>
        <v/>
      </c>
      <c r="Z144" s="116" t="str">
        <f>IF('(15)'!$V87&lt;&gt;0,'(15)'!$V87,"")</f>
        <v/>
      </c>
      <c r="AA144" s="116" t="str">
        <f>IF('(16)'!$V87&lt;&gt;0,'(16)'!$V87,"")</f>
        <v/>
      </c>
      <c r="AB144" s="116" t="str">
        <f>IF('(17)'!$V87&lt;&gt;0,'(17)'!$V87,"")</f>
        <v/>
      </c>
      <c r="AC144" s="116" t="str">
        <f>IF('(18)'!$V87&lt;&gt;0,'(18)'!$V87,"")</f>
        <v/>
      </c>
      <c r="AD144" s="116" t="str">
        <f>IF('(19)'!$V87&lt;&gt;0,'(19)'!$V87,"")</f>
        <v/>
      </c>
      <c r="AE144" s="116" t="str">
        <f>IF('(20)'!$V87&lt;&gt;0,'(20)'!$V87,"")</f>
        <v/>
      </c>
      <c r="AG144" s="1">
        <f>IF(SUM(L144:AE144)=0,"",AVERAGEIF(L144:AE144,"&gt;0"))</f>
        <v>4</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IF('(1)'!$V91&lt;&gt;0,'(1)'!$V91,"")</f>
        <v/>
      </c>
      <c r="M148" s="116" t="str">
        <f>IF('(2)'!$V91&lt;&gt;0,'(2)'!$V91,"")</f>
        <v/>
      </c>
      <c r="N148" s="116" t="str">
        <f>IF('(3)'!$V91&lt;&gt;0,'(3)'!$V91,"")</f>
        <v/>
      </c>
      <c r="O148" s="116" t="str">
        <f>IF('(4)'!$V91&lt;&gt;0,'(4)'!$V91,"")</f>
        <v/>
      </c>
      <c r="P148" s="116" t="str">
        <f>IF('(5)'!$V91&lt;&gt;0,'(5)'!$V91,"")</f>
        <v/>
      </c>
      <c r="Q148" s="116" t="str">
        <f>IF('(6)'!$V91&lt;&gt;0,'(6)'!$V91,"")</f>
        <v/>
      </c>
      <c r="R148" s="116" t="str">
        <f>IF('(7)'!$V91&lt;&gt;0,'(7)'!$V91,"")</f>
        <v/>
      </c>
      <c r="S148" s="116" t="str">
        <f>IF('(8)'!$V91&lt;&gt;0,'(8)'!$V91,"")</f>
        <v/>
      </c>
      <c r="T148" s="116" t="str">
        <f>IF('(9)'!$V91&lt;&gt;0,'(9)'!$V91,"")</f>
        <v/>
      </c>
      <c r="U148" s="116" t="str">
        <f>IF('(10)'!$V91&lt;&gt;0,'(10)'!$V91,"")</f>
        <v/>
      </c>
      <c r="V148" s="116" t="str">
        <f>IF('(11)'!$V91&lt;&gt;0,'(11)'!$V91,"")</f>
        <v/>
      </c>
      <c r="W148" s="116" t="str">
        <f>IF('(12)'!$V91&lt;&gt;0,'(12)'!$V91,"")</f>
        <v/>
      </c>
      <c r="X148" s="116" t="str">
        <f>IF('(13)'!$V91&lt;&gt;0,'(13)'!$V91,"")</f>
        <v/>
      </c>
      <c r="Y148" s="116" t="str">
        <f>IF('(14)'!$V91&lt;&gt;0,'(14)'!$V91,"")</f>
        <v/>
      </c>
      <c r="Z148" s="116" t="str">
        <f>IF('(15)'!$V91&lt;&gt;0,'(15)'!$V91,"")</f>
        <v/>
      </c>
      <c r="AA148" s="116" t="str">
        <f>IF('(16)'!$V91&lt;&gt;0,'(16)'!$V91,"")</f>
        <v/>
      </c>
      <c r="AB148" s="116" t="str">
        <f>IF('(17)'!$V91&lt;&gt;0,'(17)'!$V91,"")</f>
        <v/>
      </c>
      <c r="AC148" s="116" t="str">
        <f>IF('(18)'!$V91&lt;&gt;0,'(18)'!$V91,"")</f>
        <v/>
      </c>
      <c r="AD148" s="116" t="str">
        <f>IF('(19)'!$V91&lt;&gt;0,'(19)'!$V91,"")</f>
        <v/>
      </c>
      <c r="AE148" s="116" t="str">
        <f>IF('(20)'!$V91&lt;&gt;0,'(20)'!$V91,"")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IF('(1)'!$V92&lt;&gt;0,'(1)'!$V92,"")</f>
        <v/>
      </c>
      <c r="M149" s="116" t="str">
        <f>IF('(2)'!$V92&lt;&gt;0,'(2)'!$V92,"")</f>
        <v/>
      </c>
      <c r="N149" s="116" t="str">
        <f>IF('(3)'!$V92&lt;&gt;0,'(3)'!$V92,"")</f>
        <v/>
      </c>
      <c r="O149" s="116" t="str">
        <f>IF('(4)'!$V92&lt;&gt;0,'(4)'!$V92,"")</f>
        <v/>
      </c>
      <c r="P149" s="116" t="str">
        <f>IF('(5)'!$V92&lt;&gt;0,'(5)'!$V92,"")</f>
        <v/>
      </c>
      <c r="Q149" s="116" t="str">
        <f>IF('(6)'!$V92&lt;&gt;0,'(6)'!$V92,"")</f>
        <v/>
      </c>
      <c r="R149" s="116" t="str">
        <f>IF('(7)'!$V92&lt;&gt;0,'(7)'!$V92,"")</f>
        <v/>
      </c>
      <c r="S149" s="116" t="str">
        <f>IF('(8)'!$V92&lt;&gt;0,'(8)'!$V92,"")</f>
        <v/>
      </c>
      <c r="T149" s="116" t="str">
        <f>IF('(9)'!$V92&lt;&gt;0,'(9)'!$V92,"")</f>
        <v/>
      </c>
      <c r="U149" s="116" t="str">
        <f>IF('(10)'!$V92&lt;&gt;0,'(10)'!$V92,"")</f>
        <v/>
      </c>
      <c r="V149" s="116" t="str">
        <f>IF('(11)'!$V92&lt;&gt;0,'(11)'!$V92,"")</f>
        <v/>
      </c>
      <c r="W149" s="116" t="str">
        <f>IF('(12)'!$V92&lt;&gt;0,'(12)'!$V92,"")</f>
        <v/>
      </c>
      <c r="X149" s="116" t="str">
        <f>IF('(13)'!$V92&lt;&gt;0,'(13)'!$V92,"")</f>
        <v/>
      </c>
      <c r="Y149" s="116" t="str">
        <f>IF('(14)'!$V92&lt;&gt;0,'(14)'!$V92,"")</f>
        <v/>
      </c>
      <c r="Z149" s="116" t="str">
        <f>IF('(15)'!$V92&lt;&gt;0,'(15)'!$V92,"")</f>
        <v/>
      </c>
      <c r="AA149" s="116" t="str">
        <f>IF('(16)'!$V92&lt;&gt;0,'(16)'!$V92,"")</f>
        <v/>
      </c>
      <c r="AB149" s="116" t="str">
        <f>IF('(17)'!$V92&lt;&gt;0,'(17)'!$V92,"")</f>
        <v/>
      </c>
      <c r="AC149" s="116" t="str">
        <f>IF('(18)'!$V92&lt;&gt;0,'(18)'!$V92,"")</f>
        <v/>
      </c>
      <c r="AD149" s="116" t="str">
        <f>IF('(19)'!$V92&lt;&gt;0,'(19)'!$V92,"")</f>
        <v/>
      </c>
      <c r="AE149" s="116" t="str">
        <f>IF('(20)'!$V92&lt;&gt;0,'(20)'!$V92,"")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IF('(1)'!$V93&lt;&gt;0,'(1)'!$V93,"")</f>
        <v/>
      </c>
      <c r="M150" s="116" t="str">
        <f>IF('(2)'!$V93&lt;&gt;0,'(2)'!$V93,"")</f>
        <v/>
      </c>
      <c r="N150" s="116" t="str">
        <f>IF('(3)'!$V93&lt;&gt;0,'(3)'!$V93,"")</f>
        <v/>
      </c>
      <c r="O150" s="116" t="str">
        <f>IF('(4)'!$V93&lt;&gt;0,'(4)'!$V93,"")</f>
        <v/>
      </c>
      <c r="P150" s="116" t="str">
        <f>IF('(5)'!$V93&lt;&gt;0,'(5)'!$V93,"")</f>
        <v/>
      </c>
      <c r="Q150" s="116" t="str">
        <f>IF('(6)'!$V93&lt;&gt;0,'(6)'!$V93,"")</f>
        <v/>
      </c>
      <c r="R150" s="116" t="str">
        <f>IF('(7)'!$V93&lt;&gt;0,'(7)'!$V93,"")</f>
        <v/>
      </c>
      <c r="S150" s="116" t="str">
        <f>IF('(8)'!$V93&lt;&gt;0,'(8)'!$V93,"")</f>
        <v/>
      </c>
      <c r="T150" s="116" t="str">
        <f>IF('(9)'!$V93&lt;&gt;0,'(9)'!$V93,"")</f>
        <v/>
      </c>
      <c r="U150" s="116" t="str">
        <f>IF('(10)'!$V93&lt;&gt;0,'(10)'!$V93,"")</f>
        <v/>
      </c>
      <c r="V150" s="116" t="str">
        <f>IF('(11)'!$V93&lt;&gt;0,'(11)'!$V93,"")</f>
        <v/>
      </c>
      <c r="W150" s="116" t="str">
        <f>IF('(12)'!$V93&lt;&gt;0,'(12)'!$V93,"")</f>
        <v/>
      </c>
      <c r="X150" s="116" t="str">
        <f>IF('(13)'!$V93&lt;&gt;0,'(13)'!$V93,"")</f>
        <v/>
      </c>
      <c r="Y150" s="116" t="str">
        <f>IF('(14)'!$V93&lt;&gt;0,'(14)'!$V93,"")</f>
        <v/>
      </c>
      <c r="Z150" s="116" t="str">
        <f>IF('(15)'!$V93&lt;&gt;0,'(15)'!$V93,"")</f>
        <v/>
      </c>
      <c r="AA150" s="116" t="str">
        <f>IF('(16)'!$V93&lt;&gt;0,'(16)'!$V93,"")</f>
        <v/>
      </c>
      <c r="AB150" s="116" t="str">
        <f>IF('(17)'!$V93&lt;&gt;0,'(17)'!$V93,"")</f>
        <v/>
      </c>
      <c r="AC150" s="116" t="str">
        <f>IF('(18)'!$V93&lt;&gt;0,'(18)'!$V93,"")</f>
        <v/>
      </c>
      <c r="AD150" s="116" t="str">
        <f>IF('(19)'!$V93&lt;&gt;0,'(19)'!$V93,"")</f>
        <v/>
      </c>
      <c r="AE150" s="116" t="str">
        <f>IF('(20)'!$V93&lt;&gt;0,'(20)'!$V93,"")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IF('(1)'!$V94&lt;&gt;0,'(1)'!$V94,"")</f>
        <v/>
      </c>
      <c r="M151" s="116" t="str">
        <f>IF('(2)'!$V94&lt;&gt;0,'(2)'!$V94,"")</f>
        <v/>
      </c>
      <c r="N151" s="116" t="str">
        <f>IF('(3)'!$V94&lt;&gt;0,'(3)'!$V94,"")</f>
        <v/>
      </c>
      <c r="O151" s="116" t="str">
        <f>IF('(4)'!$V94&lt;&gt;0,'(4)'!$V94,"")</f>
        <v/>
      </c>
      <c r="P151" s="116" t="str">
        <f>IF('(5)'!$V94&lt;&gt;0,'(5)'!$V94,"")</f>
        <v/>
      </c>
      <c r="Q151" s="116" t="str">
        <f>IF('(6)'!$V94&lt;&gt;0,'(6)'!$V94,"")</f>
        <v/>
      </c>
      <c r="R151" s="116" t="str">
        <f>IF('(7)'!$V94&lt;&gt;0,'(7)'!$V94,"")</f>
        <v/>
      </c>
      <c r="S151" s="116" t="str">
        <f>IF('(8)'!$V94&lt;&gt;0,'(8)'!$V94,"")</f>
        <v/>
      </c>
      <c r="T151" s="116" t="str">
        <f>IF('(9)'!$V94&lt;&gt;0,'(9)'!$V94,"")</f>
        <v/>
      </c>
      <c r="U151" s="116" t="str">
        <f>IF('(10)'!$V94&lt;&gt;0,'(10)'!$V94,"")</f>
        <v/>
      </c>
      <c r="V151" s="116" t="str">
        <f>IF('(11)'!$V94&lt;&gt;0,'(11)'!$V94,"")</f>
        <v/>
      </c>
      <c r="W151" s="116" t="str">
        <f>IF('(12)'!$V94&lt;&gt;0,'(12)'!$V94,"")</f>
        <v/>
      </c>
      <c r="X151" s="116" t="str">
        <f>IF('(13)'!$V94&lt;&gt;0,'(13)'!$V94,"")</f>
        <v/>
      </c>
      <c r="Y151" s="116" t="str">
        <f>IF('(14)'!$V94&lt;&gt;0,'(14)'!$V94,"")</f>
        <v/>
      </c>
      <c r="Z151" s="116" t="str">
        <f>IF('(15)'!$V94&lt;&gt;0,'(15)'!$V94,"")</f>
        <v/>
      </c>
      <c r="AA151" s="116" t="str">
        <f>IF('(16)'!$V94&lt;&gt;0,'(16)'!$V94,"")</f>
        <v/>
      </c>
      <c r="AB151" s="116" t="str">
        <f>IF('(17)'!$V94&lt;&gt;0,'(17)'!$V94,"")</f>
        <v/>
      </c>
      <c r="AC151" s="116" t="str">
        <f>IF('(18)'!$V94&lt;&gt;0,'(18)'!$V94,"")</f>
        <v/>
      </c>
      <c r="AD151" s="116" t="str">
        <f>IF('(19)'!$V94&lt;&gt;0,'(19)'!$V94,"")</f>
        <v/>
      </c>
      <c r="AE151" s="116" t="str">
        <f>IF('(20)'!$V94&lt;&gt;0,'(20)'!$V94,"")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IF('(1)'!$V95&lt;&gt;0,'(1)'!$V95,"")</f>
        <v/>
      </c>
      <c r="M152" s="116" t="str">
        <f>IF('(2)'!$V95&lt;&gt;0,'(2)'!$V95,"")</f>
        <v/>
      </c>
      <c r="N152" s="116" t="str">
        <f>IF('(3)'!$V95&lt;&gt;0,'(3)'!$V95,"")</f>
        <v/>
      </c>
      <c r="O152" s="116" t="str">
        <f>IF('(4)'!$V95&lt;&gt;0,'(4)'!$V95,"")</f>
        <v/>
      </c>
      <c r="P152" s="116" t="str">
        <f>IF('(5)'!$V95&lt;&gt;0,'(5)'!$V95,"")</f>
        <v/>
      </c>
      <c r="Q152" s="116" t="str">
        <f>IF('(6)'!$V95&lt;&gt;0,'(6)'!$V95,"")</f>
        <v/>
      </c>
      <c r="R152" s="116" t="str">
        <f>IF('(7)'!$V95&lt;&gt;0,'(7)'!$V95,"")</f>
        <v/>
      </c>
      <c r="S152" s="116" t="str">
        <f>IF('(8)'!$V95&lt;&gt;0,'(8)'!$V95,"")</f>
        <v/>
      </c>
      <c r="T152" s="116" t="str">
        <f>IF('(9)'!$V95&lt;&gt;0,'(9)'!$V95,"")</f>
        <v/>
      </c>
      <c r="U152" s="116" t="str">
        <f>IF('(10)'!$V95&lt;&gt;0,'(10)'!$V95,"")</f>
        <v/>
      </c>
      <c r="V152" s="116" t="str">
        <f>IF('(11)'!$V95&lt;&gt;0,'(11)'!$V95,"")</f>
        <v/>
      </c>
      <c r="W152" s="116" t="str">
        <f>IF('(12)'!$V95&lt;&gt;0,'(12)'!$V95,"")</f>
        <v/>
      </c>
      <c r="X152" s="116" t="str">
        <f>IF('(13)'!$V95&lt;&gt;0,'(13)'!$V95,"")</f>
        <v/>
      </c>
      <c r="Y152" s="116" t="str">
        <f>IF('(14)'!$V95&lt;&gt;0,'(14)'!$V95,"")</f>
        <v/>
      </c>
      <c r="Z152" s="116" t="str">
        <f>IF('(15)'!$V95&lt;&gt;0,'(15)'!$V95,"")</f>
        <v/>
      </c>
      <c r="AA152" s="116" t="str">
        <f>IF('(16)'!$V95&lt;&gt;0,'(16)'!$V95,"")</f>
        <v/>
      </c>
      <c r="AB152" s="116" t="str">
        <f>IF('(17)'!$V95&lt;&gt;0,'(17)'!$V95,"")</f>
        <v/>
      </c>
      <c r="AC152" s="116" t="str">
        <f>IF('(18)'!$V95&lt;&gt;0,'(18)'!$V95,"")</f>
        <v/>
      </c>
      <c r="AD152" s="116" t="str">
        <f>IF('(19)'!$V95&lt;&gt;0,'(19)'!$V95,"")</f>
        <v/>
      </c>
      <c r="AE152" s="116" t="str">
        <f>IF('(20)'!$V95&lt;&gt;0,'(20)'!$V95,"")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IF('(1)'!$V96&lt;&gt;0,'(1)'!$V96,"")</f>
        <v/>
      </c>
      <c r="M153" s="116" t="str">
        <f>IF('(2)'!$V96&lt;&gt;0,'(2)'!$V96,"")</f>
        <v/>
      </c>
      <c r="N153" s="116" t="str">
        <f>IF('(3)'!$V96&lt;&gt;0,'(3)'!$V96,"")</f>
        <v/>
      </c>
      <c r="O153" s="116" t="str">
        <f>IF('(4)'!$V96&lt;&gt;0,'(4)'!$V96,"")</f>
        <v/>
      </c>
      <c r="P153" s="116" t="str">
        <f>IF('(5)'!$V96&lt;&gt;0,'(5)'!$V96,"")</f>
        <v/>
      </c>
      <c r="Q153" s="116" t="str">
        <f>IF('(6)'!$V96&lt;&gt;0,'(6)'!$V96,"")</f>
        <v/>
      </c>
      <c r="R153" s="116" t="str">
        <f>IF('(7)'!$V96&lt;&gt;0,'(7)'!$V96,"")</f>
        <v/>
      </c>
      <c r="S153" s="116" t="str">
        <f>IF('(8)'!$V96&lt;&gt;0,'(8)'!$V96,"")</f>
        <v/>
      </c>
      <c r="T153" s="116" t="str">
        <f>IF('(9)'!$V96&lt;&gt;0,'(9)'!$V96,"")</f>
        <v/>
      </c>
      <c r="U153" s="116" t="str">
        <f>IF('(10)'!$V96&lt;&gt;0,'(10)'!$V96,"")</f>
        <v/>
      </c>
      <c r="V153" s="116" t="str">
        <f>IF('(11)'!$V96&lt;&gt;0,'(11)'!$V96,"")</f>
        <v/>
      </c>
      <c r="W153" s="116" t="str">
        <f>IF('(12)'!$V96&lt;&gt;0,'(12)'!$V96,"")</f>
        <v/>
      </c>
      <c r="X153" s="116" t="str">
        <f>IF('(13)'!$V96&lt;&gt;0,'(13)'!$V96,"")</f>
        <v/>
      </c>
      <c r="Y153" s="116" t="str">
        <f>IF('(14)'!$V96&lt;&gt;0,'(14)'!$V96,"")</f>
        <v/>
      </c>
      <c r="Z153" s="116" t="str">
        <f>IF('(15)'!$V96&lt;&gt;0,'(15)'!$V96,"")</f>
        <v/>
      </c>
      <c r="AA153" s="116" t="str">
        <f>IF('(16)'!$V96&lt;&gt;0,'(16)'!$V96,"")</f>
        <v/>
      </c>
      <c r="AB153" s="116" t="str">
        <f>IF('(17)'!$V96&lt;&gt;0,'(17)'!$V96,"")</f>
        <v/>
      </c>
      <c r="AC153" s="116" t="str">
        <f>IF('(18)'!$V96&lt;&gt;0,'(18)'!$V96,"")</f>
        <v/>
      </c>
      <c r="AD153" s="116" t="str">
        <f>IF('(19)'!$V96&lt;&gt;0,'(19)'!$V96,"")</f>
        <v/>
      </c>
      <c r="AE153" s="116" t="str">
        <f>IF('(20)'!$V96&lt;&gt;0,'(20)'!$V96,"")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0.69444444444444442</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4</v>
      </c>
      <c r="O155" s="183">
        <f t="shared" si="22"/>
        <v>3</v>
      </c>
      <c r="P155" s="183">
        <f t="shared" si="22"/>
        <v>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4.166666666666667</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0.83333333333333326</v>
      </c>
      <c r="C157" s="789" t="str">
        <f>REPT("|",AG157*14)</f>
        <v>||||||||||||||||||||||||||||||||||||||||||||||||||||||||||||||||||||||</v>
      </c>
      <c r="D157" s="790"/>
      <c r="F157" s="8" t="s">
        <v>35</v>
      </c>
      <c r="G157" s="13" t="s">
        <v>306</v>
      </c>
      <c r="H157" s="11"/>
      <c r="I157" s="11"/>
      <c r="J157" s="11"/>
      <c r="K157" s="29" t="s">
        <v>35</v>
      </c>
      <c r="L157" s="116" t="str">
        <f>IF('(1)'!$V100&lt;&gt;0,'(1)'!$V100,"")</f>
        <v/>
      </c>
      <c r="M157" s="116" t="str">
        <f>IF('(2)'!$V100&lt;&gt;0,'(2)'!$V100,"")</f>
        <v/>
      </c>
      <c r="N157" s="116" t="str">
        <f>IF('(3)'!$V100&lt;&gt;0,'(3)'!$V100,"")</f>
        <v/>
      </c>
      <c r="O157" s="116" t="str">
        <f>IF('(4)'!$V100&lt;&gt;0,'(4)'!$V100,"")</f>
        <v/>
      </c>
      <c r="P157" s="116">
        <f>IF('(5)'!$V100&lt;&gt;0,'(5)'!$V100,"")</f>
        <v>5</v>
      </c>
      <c r="Q157" s="116" t="str">
        <f>IF('(6)'!$V100&lt;&gt;0,'(6)'!$V100,"")</f>
        <v/>
      </c>
      <c r="R157" s="116" t="str">
        <f>IF('(7)'!$V100&lt;&gt;0,'(7)'!$V100,"")</f>
        <v/>
      </c>
      <c r="S157" s="116" t="str">
        <f>IF('(8)'!$V100&lt;&gt;0,'(8)'!$V100,"")</f>
        <v/>
      </c>
      <c r="T157" s="116" t="str">
        <f>IF('(9)'!$V100&lt;&gt;0,'(9)'!$V100,"")</f>
        <v/>
      </c>
      <c r="U157" s="116" t="str">
        <f>IF('(10)'!$V100&lt;&gt;0,'(10)'!$V100,"")</f>
        <v/>
      </c>
      <c r="V157" s="116" t="str">
        <f>IF('(11)'!$V100&lt;&gt;0,'(11)'!$V100,"")</f>
        <v/>
      </c>
      <c r="W157" s="116" t="str">
        <f>IF('(12)'!$V100&lt;&gt;0,'(12)'!$V100,"")</f>
        <v/>
      </c>
      <c r="X157" s="116" t="str">
        <f>IF('(13)'!$V100&lt;&gt;0,'(13)'!$V100,"")</f>
        <v/>
      </c>
      <c r="Y157" s="116" t="str">
        <f>IF('(14)'!$V100&lt;&gt;0,'(14)'!$V100,"")</f>
        <v/>
      </c>
      <c r="Z157" s="116" t="str">
        <f>IF('(15)'!$V100&lt;&gt;0,'(15)'!$V100,"")</f>
        <v/>
      </c>
      <c r="AA157" s="116" t="str">
        <f>IF('(16)'!$V100&lt;&gt;0,'(16)'!$V100,"")</f>
        <v/>
      </c>
      <c r="AB157" s="116" t="str">
        <f>IF('(17)'!$V100&lt;&gt;0,'(17)'!$V100,"")</f>
        <v/>
      </c>
      <c r="AC157" s="116" t="str">
        <f>IF('(18)'!$V100&lt;&gt;0,'(18)'!$V100,"")</f>
        <v/>
      </c>
      <c r="AD157" s="116" t="str">
        <f>IF('(19)'!$V100&lt;&gt;0,'(19)'!$V100,"")</f>
        <v/>
      </c>
      <c r="AE157" s="116" t="str">
        <f>IF('(20)'!$V100&lt;&gt;0,'(20)'!$V100,"")</f>
        <v/>
      </c>
      <c r="AG157" s="1">
        <f>IF(SUM(L157:AE157)=0,"",AVERAGEIF(L157:AE157,"&gt;0"))</f>
        <v>5</v>
      </c>
      <c r="AH157" s="1"/>
    </row>
    <row r="158" spans="1:34" ht="16.5">
      <c r="A158" s="1"/>
      <c r="B158" s="26">
        <f>(AG158/60)*10</f>
        <v>0.66666666666666663</v>
      </c>
      <c r="C158" s="789" t="str">
        <f>REPT("|",AG158*14)</f>
        <v>||||||||||||||||||||||||||||||||||||||||||||||||||||||||</v>
      </c>
      <c r="D158" s="790"/>
      <c r="F158" s="8" t="s">
        <v>36</v>
      </c>
      <c r="G158" s="13" t="s">
        <v>307</v>
      </c>
      <c r="H158" s="11"/>
      <c r="I158" s="11"/>
      <c r="J158" s="11"/>
      <c r="K158" s="29" t="s">
        <v>36</v>
      </c>
      <c r="L158" s="116" t="str">
        <f>IF('(1)'!$V101&lt;&gt;0,'(1)'!$V101,"")</f>
        <v/>
      </c>
      <c r="M158" s="116" t="str">
        <f>IF('(2)'!$V101&lt;&gt;0,'(2)'!$V101,"")</f>
        <v/>
      </c>
      <c r="N158" s="116" t="str">
        <f>IF('(3)'!$V101&lt;&gt;0,'(3)'!$V101,"")</f>
        <v/>
      </c>
      <c r="O158" s="116">
        <f>IF('(4)'!$V101&lt;&gt;0,'(4)'!$V101,"")</f>
        <v>3</v>
      </c>
      <c r="P158" s="116">
        <f>IF('(5)'!$V101&lt;&gt;0,'(5)'!$V101,"")</f>
        <v>5</v>
      </c>
      <c r="Q158" s="116" t="str">
        <f>IF('(6)'!$V101&lt;&gt;0,'(6)'!$V101,"")</f>
        <v/>
      </c>
      <c r="R158" s="116" t="str">
        <f>IF('(7)'!$V101&lt;&gt;0,'(7)'!$V101,"")</f>
        <v/>
      </c>
      <c r="S158" s="116" t="str">
        <f>IF('(8)'!$V101&lt;&gt;0,'(8)'!$V101,"")</f>
        <v/>
      </c>
      <c r="T158" s="116" t="str">
        <f>IF('(9)'!$V101&lt;&gt;0,'(9)'!$V101,"")</f>
        <v/>
      </c>
      <c r="U158" s="116" t="str">
        <f>IF('(10)'!$V101&lt;&gt;0,'(10)'!$V101,"")</f>
        <v/>
      </c>
      <c r="V158" s="116" t="str">
        <f>IF('(11)'!$V101&lt;&gt;0,'(11)'!$V101,"")</f>
        <v/>
      </c>
      <c r="W158" s="116" t="str">
        <f>IF('(12)'!$V101&lt;&gt;0,'(12)'!$V101,"")</f>
        <v/>
      </c>
      <c r="X158" s="116" t="str">
        <f>IF('(13)'!$V101&lt;&gt;0,'(13)'!$V101,"")</f>
        <v/>
      </c>
      <c r="Y158" s="116" t="str">
        <f>IF('(14)'!$V101&lt;&gt;0,'(14)'!$V101,"")</f>
        <v/>
      </c>
      <c r="Z158" s="116" t="str">
        <f>IF('(15)'!$V101&lt;&gt;0,'(15)'!$V101,"")</f>
        <v/>
      </c>
      <c r="AA158" s="116" t="str">
        <f>IF('(16)'!$V101&lt;&gt;0,'(16)'!$V101,"")</f>
        <v/>
      </c>
      <c r="AB158" s="116" t="str">
        <f>IF('(17)'!$V101&lt;&gt;0,'(17)'!$V101,"")</f>
        <v/>
      </c>
      <c r="AC158" s="116" t="str">
        <f>IF('(18)'!$V101&lt;&gt;0,'(18)'!$V101,"")</f>
        <v/>
      </c>
      <c r="AD158" s="116" t="str">
        <f>IF('(19)'!$V101&lt;&gt;0,'(19)'!$V101,"")</f>
        <v/>
      </c>
      <c r="AE158" s="116" t="str">
        <f>IF('(20)'!$V101&lt;&gt;0,'(20)'!$V101,"")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s="116" t="str">
        <f>IF('(1)'!$V102&lt;&gt;0,'(1)'!$V102,"")</f>
        <v/>
      </c>
      <c r="M159" s="116" t="str">
        <f>IF('(2)'!$V102&lt;&gt;0,'(2)'!$V102,"")</f>
        <v/>
      </c>
      <c r="N159" s="116" t="str">
        <f>IF('(3)'!$V102&lt;&gt;0,'(3)'!$V102,"")</f>
        <v/>
      </c>
      <c r="O159" s="116" t="str">
        <f>IF('(4)'!$V102&lt;&gt;0,'(4)'!$V102,"")</f>
        <v/>
      </c>
      <c r="P159" s="116" t="str">
        <f>IF('(5)'!$V102&lt;&gt;0,'(5)'!$V102,"")</f>
        <v/>
      </c>
      <c r="Q159" s="116" t="str">
        <f>IF('(6)'!$V102&lt;&gt;0,'(6)'!$V102,"")</f>
        <v/>
      </c>
      <c r="R159" s="116" t="str">
        <f>IF('(7)'!$V102&lt;&gt;0,'(7)'!$V102,"")</f>
        <v/>
      </c>
      <c r="S159" s="116" t="str">
        <f>IF('(8)'!$V102&lt;&gt;0,'(8)'!$V102,"")</f>
        <v/>
      </c>
      <c r="T159" s="116" t="str">
        <f>IF('(9)'!$V102&lt;&gt;0,'(9)'!$V102,"")</f>
        <v/>
      </c>
      <c r="U159" s="116" t="str">
        <f>IF('(10)'!$V102&lt;&gt;0,'(10)'!$V102,"")</f>
        <v/>
      </c>
      <c r="V159" s="116" t="str">
        <f>IF('(11)'!$V102&lt;&gt;0,'(11)'!$V102,"")</f>
        <v/>
      </c>
      <c r="W159" s="116" t="str">
        <f>IF('(12)'!$V102&lt;&gt;0,'(12)'!$V102,"")</f>
        <v/>
      </c>
      <c r="X159" s="116" t="str">
        <f>IF('(13)'!$V102&lt;&gt;0,'(13)'!$V102,"")</f>
        <v/>
      </c>
      <c r="Y159" s="116" t="str">
        <f>IF('(14)'!$V102&lt;&gt;0,'(14)'!$V102,"")</f>
        <v/>
      </c>
      <c r="Z159" s="116" t="str">
        <f>IF('(15)'!$V102&lt;&gt;0,'(15)'!$V102,"")</f>
        <v/>
      </c>
      <c r="AA159" s="116" t="str">
        <f>IF('(16)'!$V102&lt;&gt;0,'(16)'!$V102,"")</f>
        <v/>
      </c>
      <c r="AB159" s="116" t="str">
        <f>IF('(17)'!$V102&lt;&gt;0,'(17)'!$V102,"")</f>
        <v/>
      </c>
      <c r="AC159" s="116" t="str">
        <f>IF('(18)'!$V102&lt;&gt;0,'(18)'!$V102,"")</f>
        <v/>
      </c>
      <c r="AD159" s="116" t="str">
        <f>IF('(19)'!$V102&lt;&gt;0,'(19)'!$V102,"")</f>
        <v/>
      </c>
      <c r="AE159" s="116" t="str">
        <f>IF('(20)'!$V102&lt;&gt;0,'(20)'!$V102,"")</f>
        <v/>
      </c>
      <c r="AG159" s="1" t="str">
        <f>IF(SUM(L159:AE159)=0,"",AVERAGEIF(L159:AE159,"&gt;0"))</f>
        <v/>
      </c>
      <c r="AH159" s="1"/>
    </row>
    <row r="160" spans="1:34" ht="16.5">
      <c r="A160" s="1"/>
      <c r="B160" s="26">
        <f>(AG160/60)*10</f>
        <v>0.58333333333333337</v>
      </c>
      <c r="C160" s="789" t="str">
        <f>REPT("|",AG160*14)</f>
        <v>|||||||||||||||||||||||||||||||||||||||||||||||||</v>
      </c>
      <c r="D160" s="790"/>
      <c r="F160" s="8" t="s">
        <v>38</v>
      </c>
      <c r="G160" s="13" t="s">
        <v>309</v>
      </c>
      <c r="H160" s="11"/>
      <c r="I160" s="11"/>
      <c r="J160" s="11"/>
      <c r="K160" s="29" t="s">
        <v>38</v>
      </c>
      <c r="L160" s="116" t="str">
        <f>IF('(1)'!$V103&lt;&gt;0,'(1)'!$V103,"")</f>
        <v/>
      </c>
      <c r="M160" s="116" t="str">
        <f>IF('(2)'!$V103&lt;&gt;0,'(2)'!$V103,"")</f>
        <v/>
      </c>
      <c r="N160" s="116">
        <f>IF('(3)'!$V103&lt;&gt;0,'(3)'!$V103,"")</f>
        <v>4</v>
      </c>
      <c r="O160" s="116">
        <f>IF('(4)'!$V103&lt;&gt;0,'(4)'!$V103,"")</f>
        <v>3</v>
      </c>
      <c r="P160" s="116" t="str">
        <f>IF('(5)'!$V103&lt;&gt;0,'(5)'!$V103,"")</f>
        <v/>
      </c>
      <c r="Q160" s="116" t="str">
        <f>IF('(6)'!$V103&lt;&gt;0,'(6)'!$V103,"")</f>
        <v/>
      </c>
      <c r="R160" s="116" t="str">
        <f>IF('(7)'!$V103&lt;&gt;0,'(7)'!$V103,"")</f>
        <v/>
      </c>
      <c r="S160" s="116" t="str">
        <f>IF('(8)'!$V103&lt;&gt;0,'(8)'!$V103,"")</f>
        <v/>
      </c>
      <c r="T160" s="116" t="str">
        <f>IF('(9)'!$V103&lt;&gt;0,'(9)'!$V103,"")</f>
        <v/>
      </c>
      <c r="U160" s="116" t="str">
        <f>IF('(10)'!$V103&lt;&gt;0,'(10)'!$V103,"")</f>
        <v/>
      </c>
      <c r="V160" s="116" t="str">
        <f>IF('(11)'!$V103&lt;&gt;0,'(11)'!$V103,"")</f>
        <v/>
      </c>
      <c r="W160" s="116" t="str">
        <f>IF('(12)'!$V103&lt;&gt;0,'(12)'!$V103,"")</f>
        <v/>
      </c>
      <c r="X160" s="116" t="str">
        <f>IF('(13)'!$V103&lt;&gt;0,'(13)'!$V103,"")</f>
        <v/>
      </c>
      <c r="Y160" s="116" t="str">
        <f>IF('(14)'!$V103&lt;&gt;0,'(14)'!$V103,"")</f>
        <v/>
      </c>
      <c r="Z160" s="116" t="str">
        <f>IF('(15)'!$V103&lt;&gt;0,'(15)'!$V103,"")</f>
        <v/>
      </c>
      <c r="AA160" s="116" t="str">
        <f>IF('(16)'!$V103&lt;&gt;0,'(16)'!$V103,"")</f>
        <v/>
      </c>
      <c r="AB160" s="116" t="str">
        <f>IF('(17)'!$V103&lt;&gt;0,'(17)'!$V103,"")</f>
        <v/>
      </c>
      <c r="AC160" s="116" t="str">
        <f>IF('(18)'!$V103&lt;&gt;0,'(18)'!$V103,"")</f>
        <v/>
      </c>
      <c r="AD160" s="116" t="str">
        <f>IF('(19)'!$V103&lt;&gt;0,'(19)'!$V103,"")</f>
        <v/>
      </c>
      <c r="AE160" s="116" t="str">
        <f>IF('(20)'!$V103&lt;&gt;0,'(20)'!$V103,"")</f>
        <v/>
      </c>
      <c r="AG160" s="1">
        <f>IF(SUM(L160:AE160)=0,"",AVERAGEIF(L160:AE160,"&gt;0"))</f>
        <v>3.5</v>
      </c>
      <c r="AH160" s="1"/>
    </row>
    <row r="161" spans="1:34" ht="16.5">
      <c r="A161" s="1"/>
      <c r="B161" s="26" t="e">
        <f>(AG161/60)*10</f>
        <v>#VALUE!</v>
      </c>
      <c r="C161" s="789" t="e">
        <f>REPT("|",AG161*14)</f>
        <v>#VALUE!</v>
      </c>
      <c r="D161" s="790"/>
      <c r="F161" s="8" t="s">
        <v>39</v>
      </c>
      <c r="G161" s="13" t="s">
        <v>310</v>
      </c>
      <c r="H161" s="11"/>
      <c r="I161" s="11"/>
      <c r="J161" s="11"/>
      <c r="K161" s="29" t="s">
        <v>39</v>
      </c>
      <c r="L161" s="116" t="str">
        <f>IF('(1)'!$V104&lt;&gt;0,'(1)'!$V104,"")</f>
        <v/>
      </c>
      <c r="M161" s="116" t="str">
        <f>IF('(2)'!$V104&lt;&gt;0,'(2)'!$V104,"")</f>
        <v/>
      </c>
      <c r="N161" s="116" t="str">
        <f>IF('(3)'!$V104&lt;&gt;0,'(3)'!$V104,"")</f>
        <v/>
      </c>
      <c r="O161" s="116" t="str">
        <f>IF('(4)'!$V104&lt;&gt;0,'(4)'!$V104,"")</f>
        <v/>
      </c>
      <c r="P161" s="116" t="str">
        <f>IF('(5)'!$V104&lt;&gt;0,'(5)'!$V104,"")</f>
        <v/>
      </c>
      <c r="Q161" s="116" t="str">
        <f>IF('(6)'!$V104&lt;&gt;0,'(6)'!$V104,"")</f>
        <v/>
      </c>
      <c r="R161" s="116" t="str">
        <f>IF('(7)'!$V104&lt;&gt;0,'(7)'!$V104,"")</f>
        <v/>
      </c>
      <c r="S161" s="116" t="str">
        <f>IF('(8)'!$V104&lt;&gt;0,'(8)'!$V104,"")</f>
        <v/>
      </c>
      <c r="T161" s="116" t="str">
        <f>IF('(9)'!$V104&lt;&gt;0,'(9)'!$V104,"")</f>
        <v/>
      </c>
      <c r="U161" s="116" t="str">
        <f>IF('(10)'!$V104&lt;&gt;0,'(10)'!$V104,"")</f>
        <v/>
      </c>
      <c r="V161" s="116" t="str">
        <f>IF('(11)'!$V104&lt;&gt;0,'(11)'!$V104,"")</f>
        <v/>
      </c>
      <c r="W161" s="116" t="str">
        <f>IF('(12)'!$V104&lt;&gt;0,'(12)'!$V104,"")</f>
        <v/>
      </c>
      <c r="X161" s="116" t="str">
        <f>IF('(13)'!$V104&lt;&gt;0,'(13)'!$V104,"")</f>
        <v/>
      </c>
      <c r="Y161" s="116" t="str">
        <f>IF('(14)'!$V104&lt;&gt;0,'(14)'!$V104,"")</f>
        <v/>
      </c>
      <c r="Z161" s="116" t="str">
        <f>IF('(15)'!$V104&lt;&gt;0,'(15)'!$V104,"")</f>
        <v/>
      </c>
      <c r="AA161" s="116" t="str">
        <f>IF('(16)'!$V104&lt;&gt;0,'(16)'!$V104,"")</f>
        <v/>
      </c>
      <c r="AB161" s="116" t="str">
        <f>IF('(17)'!$V104&lt;&gt;0,'(17)'!$V104,"")</f>
        <v/>
      </c>
      <c r="AC161" s="116" t="str">
        <f>IF('(18)'!$V104&lt;&gt;0,'(18)'!$V104,"")</f>
        <v/>
      </c>
      <c r="AD161" s="116" t="str">
        <f>IF('(19)'!$V104&lt;&gt;0,'(19)'!$V104,"")</f>
        <v/>
      </c>
      <c r="AE161" s="116" t="str">
        <f>IF('(20)'!$V104&lt;&gt;0,'(20)'!$V104,"")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0.91666666666666663</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5.5</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5.5</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IF('(1)'!$V110&lt;&gt;0,'(1)'!$V110,"")</f>
        <v/>
      </c>
      <c r="M165" s="116" t="str">
        <f>IF('(2)'!$V110&lt;&gt;0,'(2)'!$V110,"")</f>
        <v/>
      </c>
      <c r="N165" s="116" t="str">
        <f>IF('(3)'!$V110&lt;&gt;0,'(3)'!$V110,"")</f>
        <v/>
      </c>
      <c r="O165" s="116" t="str">
        <f>IF('(4)'!$V110&lt;&gt;0,'(4)'!$V110,"")</f>
        <v/>
      </c>
      <c r="P165" s="116" t="str">
        <f>IF('(5)'!$V110&lt;&gt;0,'(5)'!$V110,"")</f>
        <v/>
      </c>
      <c r="Q165" s="116" t="str">
        <f>IF('(6)'!$V110&lt;&gt;0,'(6)'!$V110,"")</f>
        <v/>
      </c>
      <c r="R165" s="116" t="str">
        <f>IF('(7)'!$V110&lt;&gt;0,'(7)'!$V110,"")</f>
        <v/>
      </c>
      <c r="S165" s="116" t="str">
        <f>IF('(8)'!$V110&lt;&gt;0,'(8)'!$V110,"")</f>
        <v/>
      </c>
      <c r="T165" s="116" t="str">
        <f>IF('(9)'!$V110&lt;&gt;0,'(9)'!$V110,"")</f>
        <v/>
      </c>
      <c r="U165" s="116" t="str">
        <f>IF('(10)'!$V110&lt;&gt;0,'(10)'!$V110,"")</f>
        <v/>
      </c>
      <c r="V165" s="116" t="str">
        <f>IF('(11)'!$V110&lt;&gt;0,'(11)'!$V110,"")</f>
        <v/>
      </c>
      <c r="W165" s="116" t="str">
        <f>IF('(12)'!$V110&lt;&gt;0,'(12)'!$V110,"")</f>
        <v/>
      </c>
      <c r="X165" s="116" t="str">
        <f>IF('(13)'!$V110&lt;&gt;0,'(13)'!$V110,"")</f>
        <v/>
      </c>
      <c r="Y165" s="116" t="str">
        <f>IF('(14)'!$V110&lt;&gt;0,'(14)'!$V110,"")</f>
        <v/>
      </c>
      <c r="Z165" s="116" t="str">
        <f>IF('(15)'!$V110&lt;&gt;0,'(15)'!$V110,"")</f>
        <v/>
      </c>
      <c r="AA165" s="116" t="str">
        <f>IF('(16)'!$V110&lt;&gt;0,'(16)'!$V110,"")</f>
        <v/>
      </c>
      <c r="AB165" s="116" t="str">
        <f>IF('(17)'!$V110&lt;&gt;0,'(17)'!$V110,"")</f>
        <v/>
      </c>
      <c r="AC165" s="116" t="str">
        <f>IF('(18)'!$V110&lt;&gt;0,'(18)'!$V110,"")</f>
        <v/>
      </c>
      <c r="AD165" s="116" t="str">
        <f>IF('(19)'!$V110&lt;&gt;0,'(19)'!$V110,"")</f>
        <v/>
      </c>
      <c r="AE165" s="116" t="str">
        <f>IF('(20)'!$V110&lt;&gt;0,'(20)'!$V110,"")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s="116" t="str">
        <f>IF('(1)'!$V111&lt;&gt;0,'(1)'!$V111,"")</f>
        <v/>
      </c>
      <c r="M166" s="116" t="str">
        <f>IF('(2)'!$V111&lt;&gt;0,'(2)'!$V111,"")</f>
        <v/>
      </c>
      <c r="N166" s="116" t="str">
        <f>IF('(3)'!$V111&lt;&gt;0,'(3)'!$V111,"")</f>
        <v/>
      </c>
      <c r="O166" s="116" t="str">
        <f>IF('(4)'!$V111&lt;&gt;0,'(4)'!$V111,"")</f>
        <v/>
      </c>
      <c r="P166" s="116">
        <f>IF('(5)'!$V111&lt;&gt;0,'(5)'!$V111,"")</f>
        <v>5</v>
      </c>
      <c r="Q166" s="116" t="str">
        <f>IF('(6)'!$V111&lt;&gt;0,'(6)'!$V111,"")</f>
        <v/>
      </c>
      <c r="R166" s="116" t="str">
        <f>IF('(7)'!$V111&lt;&gt;0,'(7)'!$V111,"")</f>
        <v/>
      </c>
      <c r="S166" s="116" t="str">
        <f>IF('(8)'!$V111&lt;&gt;0,'(8)'!$V111,"")</f>
        <v/>
      </c>
      <c r="T166" s="116" t="str">
        <f>IF('(9)'!$V111&lt;&gt;0,'(9)'!$V111,"")</f>
        <v/>
      </c>
      <c r="U166" s="116" t="str">
        <f>IF('(10)'!$V111&lt;&gt;0,'(10)'!$V111,"")</f>
        <v/>
      </c>
      <c r="V166" s="116" t="str">
        <f>IF('(11)'!$V111&lt;&gt;0,'(11)'!$V111,"")</f>
        <v/>
      </c>
      <c r="W166" s="116" t="str">
        <f>IF('(12)'!$V111&lt;&gt;0,'(12)'!$V111,"")</f>
        <v/>
      </c>
      <c r="X166" s="116" t="str">
        <f>IF('(13)'!$V111&lt;&gt;0,'(13)'!$V111,"")</f>
        <v/>
      </c>
      <c r="Y166" s="116" t="str">
        <f>IF('(14)'!$V111&lt;&gt;0,'(14)'!$V111,"")</f>
        <v/>
      </c>
      <c r="Z166" s="116" t="str">
        <f>IF('(15)'!$V111&lt;&gt;0,'(15)'!$V111,"")</f>
        <v/>
      </c>
      <c r="AA166" s="116" t="str">
        <f>IF('(16)'!$V111&lt;&gt;0,'(16)'!$V111,"")</f>
        <v/>
      </c>
      <c r="AB166" s="116" t="str">
        <f>IF('(17)'!$V111&lt;&gt;0,'(17)'!$V111,"")</f>
        <v/>
      </c>
      <c r="AC166" s="116" t="str">
        <f>IF('(18)'!$V111&lt;&gt;0,'(18)'!$V111,"")</f>
        <v/>
      </c>
      <c r="AD166" s="116" t="str">
        <f>IF('(19)'!$V111&lt;&gt;0,'(19)'!$V111,"")</f>
        <v/>
      </c>
      <c r="AE166" s="116" t="str">
        <f>IF('(20)'!$V111&lt;&gt;0,'(20)'!$V111,"")</f>
        <v/>
      </c>
      <c r="AG166" s="1">
        <f t="shared" si="26"/>
        <v>5</v>
      </c>
      <c r="AH166" s="1"/>
    </row>
    <row r="167" spans="1:34" ht="16.5">
      <c r="A167" s="1"/>
      <c r="B167" s="26">
        <f t="shared" si="24"/>
        <v>1</v>
      </c>
      <c r="C167" s="789" t="str">
        <f t="shared" si="25"/>
        <v>||||||||||||||||||||||||||||||||||||||||||||||||||||||||||||||||||||||||||||||||||||</v>
      </c>
      <c r="D167" s="790"/>
      <c r="F167" s="8" t="s">
        <v>42</v>
      </c>
      <c r="G167" s="13" t="s">
        <v>313</v>
      </c>
      <c r="H167" s="11"/>
      <c r="I167" s="11"/>
      <c r="J167" s="11"/>
      <c r="K167" s="29" t="s">
        <v>42</v>
      </c>
      <c r="L167" s="116" t="str">
        <f>IF('(1)'!$V112&lt;&gt;0,'(1)'!$V112,"")</f>
        <v/>
      </c>
      <c r="M167" s="116" t="str">
        <f>IF('(2)'!$V112&lt;&gt;0,'(2)'!$V112,"")</f>
        <v/>
      </c>
      <c r="N167" s="116" t="str">
        <f>IF('(3)'!$V112&lt;&gt;0,'(3)'!$V112,"")</f>
        <v/>
      </c>
      <c r="O167" s="116" t="str">
        <f>IF('(4)'!$V112&lt;&gt;0,'(4)'!$V112,"")</f>
        <v/>
      </c>
      <c r="P167" s="116">
        <f>IF('(5)'!$V112&lt;&gt;0,'(5)'!$V112,"")</f>
        <v>6</v>
      </c>
      <c r="Q167" s="116" t="str">
        <f>IF('(6)'!$V112&lt;&gt;0,'(6)'!$V112,"")</f>
        <v/>
      </c>
      <c r="R167" s="116" t="str">
        <f>IF('(7)'!$V112&lt;&gt;0,'(7)'!$V112,"")</f>
        <v/>
      </c>
      <c r="S167" s="116" t="str">
        <f>IF('(8)'!$V112&lt;&gt;0,'(8)'!$V112,"")</f>
        <v/>
      </c>
      <c r="T167" s="116" t="str">
        <f>IF('(9)'!$V112&lt;&gt;0,'(9)'!$V112,"")</f>
        <v/>
      </c>
      <c r="U167" s="116" t="str">
        <f>IF('(10)'!$V112&lt;&gt;0,'(10)'!$V112,"")</f>
        <v/>
      </c>
      <c r="V167" s="116" t="str">
        <f>IF('(11)'!$V112&lt;&gt;0,'(11)'!$V112,"")</f>
        <v/>
      </c>
      <c r="W167" s="116" t="str">
        <f>IF('(12)'!$V112&lt;&gt;0,'(12)'!$V112,"")</f>
        <v/>
      </c>
      <c r="X167" s="116" t="str">
        <f>IF('(13)'!$V112&lt;&gt;0,'(13)'!$V112,"")</f>
        <v/>
      </c>
      <c r="Y167" s="116" t="str">
        <f>IF('(14)'!$V112&lt;&gt;0,'(14)'!$V112,"")</f>
        <v/>
      </c>
      <c r="Z167" s="116" t="str">
        <f>IF('(15)'!$V112&lt;&gt;0,'(15)'!$V112,"")</f>
        <v/>
      </c>
      <c r="AA167" s="116" t="str">
        <f>IF('(16)'!$V112&lt;&gt;0,'(16)'!$V112,"")</f>
        <v/>
      </c>
      <c r="AB167" s="116" t="str">
        <f>IF('(17)'!$V112&lt;&gt;0,'(17)'!$V112,"")</f>
        <v/>
      </c>
      <c r="AC167" s="116" t="str">
        <f>IF('(18)'!$V112&lt;&gt;0,'(18)'!$V112,"")</f>
        <v/>
      </c>
      <c r="AD167" s="116" t="str">
        <f>IF('(19)'!$V112&lt;&gt;0,'(19)'!$V112,"")</f>
        <v/>
      </c>
      <c r="AE167" s="116" t="str">
        <f>IF('(20)'!$V112&lt;&gt;0,'(20)'!$V112,"")</f>
        <v/>
      </c>
      <c r="AG167" s="1">
        <f t="shared" si="26"/>
        <v>6</v>
      </c>
      <c r="AH167" s="1"/>
    </row>
    <row r="168" spans="1:34" ht="16.5">
      <c r="A168" s="1"/>
      <c r="B168" s="26" t="e">
        <f t="shared" si="24"/>
        <v>#VALUE!</v>
      </c>
      <c r="C168" s="789" t="e">
        <f t="shared" si="25"/>
        <v>#VALUE!</v>
      </c>
      <c r="D168" s="790"/>
      <c r="F168" s="8" t="s">
        <v>43</v>
      </c>
      <c r="G168" s="13" t="s">
        <v>314</v>
      </c>
      <c r="H168" s="11"/>
      <c r="I168" s="11"/>
      <c r="J168" s="11"/>
      <c r="K168" s="29" t="s">
        <v>43</v>
      </c>
      <c r="L168" s="116" t="str">
        <f>IF('(1)'!$V113&lt;&gt;0,'(1)'!$V113,"")</f>
        <v/>
      </c>
      <c r="M168" s="116" t="str">
        <f>IF('(2)'!$V113&lt;&gt;0,'(2)'!$V113,"")</f>
        <v/>
      </c>
      <c r="N168" s="116" t="str">
        <f>IF('(3)'!$V113&lt;&gt;0,'(3)'!$V113,"")</f>
        <v/>
      </c>
      <c r="O168" s="116" t="str">
        <f>IF('(4)'!$V113&lt;&gt;0,'(4)'!$V113,"")</f>
        <v/>
      </c>
      <c r="P168" s="116" t="str">
        <f>IF('(5)'!$V113&lt;&gt;0,'(5)'!$V113,"")</f>
        <v/>
      </c>
      <c r="Q168" s="116" t="str">
        <f>IF('(6)'!$V113&lt;&gt;0,'(6)'!$V113,"")</f>
        <v/>
      </c>
      <c r="R168" s="116" t="str">
        <f>IF('(7)'!$V113&lt;&gt;0,'(7)'!$V113,"")</f>
        <v/>
      </c>
      <c r="S168" s="116" t="str">
        <f>IF('(8)'!$V113&lt;&gt;0,'(8)'!$V113,"")</f>
        <v/>
      </c>
      <c r="T168" s="116" t="str">
        <f>IF('(9)'!$V113&lt;&gt;0,'(9)'!$V113,"")</f>
        <v/>
      </c>
      <c r="U168" s="116" t="str">
        <f>IF('(10)'!$V113&lt;&gt;0,'(10)'!$V113,"")</f>
        <v/>
      </c>
      <c r="V168" s="116" t="str">
        <f>IF('(11)'!$V113&lt;&gt;0,'(11)'!$V113,"")</f>
        <v/>
      </c>
      <c r="W168" s="116" t="str">
        <f>IF('(12)'!$V113&lt;&gt;0,'(12)'!$V113,"")</f>
        <v/>
      </c>
      <c r="X168" s="116" t="str">
        <f>IF('(13)'!$V113&lt;&gt;0,'(13)'!$V113,"")</f>
        <v/>
      </c>
      <c r="Y168" s="116" t="str">
        <f>IF('(14)'!$V113&lt;&gt;0,'(14)'!$V113,"")</f>
        <v/>
      </c>
      <c r="Z168" s="116" t="str">
        <f>IF('(15)'!$V113&lt;&gt;0,'(15)'!$V113,"")</f>
        <v/>
      </c>
      <c r="AA168" s="116" t="str">
        <f>IF('(16)'!$V113&lt;&gt;0,'(16)'!$V113,"")</f>
        <v/>
      </c>
      <c r="AB168" s="116" t="str">
        <f>IF('(17)'!$V113&lt;&gt;0,'(17)'!$V113,"")</f>
        <v/>
      </c>
      <c r="AC168" s="116" t="str">
        <f>IF('(18)'!$V113&lt;&gt;0,'(18)'!$V113,"")</f>
        <v/>
      </c>
      <c r="AD168" s="116" t="str">
        <f>IF('(19)'!$V113&lt;&gt;0,'(19)'!$V113,"")</f>
        <v/>
      </c>
      <c r="AE168" s="116" t="str">
        <f>IF('(20)'!$V113&lt;&gt;0,'(20)'!$V113,"")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IF('(1)'!$V114&lt;&gt;0,'(1)'!$V114,"")</f>
        <v/>
      </c>
      <c r="M169" s="116" t="str">
        <f>IF('(2)'!$V114&lt;&gt;0,'(2)'!$V114,"")</f>
        <v/>
      </c>
      <c r="N169" s="116" t="str">
        <f>IF('(3)'!$V114&lt;&gt;0,'(3)'!$V114,"")</f>
        <v/>
      </c>
      <c r="O169" s="116" t="str">
        <f>IF('(4)'!$V114&lt;&gt;0,'(4)'!$V114,"")</f>
        <v/>
      </c>
      <c r="P169" s="116" t="str">
        <f>IF('(5)'!$V114&lt;&gt;0,'(5)'!$V114,"")</f>
        <v/>
      </c>
      <c r="Q169" s="116" t="str">
        <f>IF('(6)'!$V114&lt;&gt;0,'(6)'!$V114,"")</f>
        <v/>
      </c>
      <c r="R169" s="116" t="str">
        <f>IF('(7)'!$V114&lt;&gt;0,'(7)'!$V114,"")</f>
        <v/>
      </c>
      <c r="S169" s="116" t="str">
        <f>IF('(8)'!$V114&lt;&gt;0,'(8)'!$V114,"")</f>
        <v/>
      </c>
      <c r="T169" s="116" t="str">
        <f>IF('(9)'!$V114&lt;&gt;0,'(9)'!$V114,"")</f>
        <v/>
      </c>
      <c r="U169" s="116" t="str">
        <f>IF('(10)'!$V114&lt;&gt;0,'(10)'!$V114,"")</f>
        <v/>
      </c>
      <c r="V169" s="116" t="str">
        <f>IF('(11)'!$V114&lt;&gt;0,'(11)'!$V114,"")</f>
        <v/>
      </c>
      <c r="W169" s="116" t="str">
        <f>IF('(12)'!$V114&lt;&gt;0,'(12)'!$V114,"")</f>
        <v/>
      </c>
      <c r="X169" s="116" t="str">
        <f>IF('(13)'!$V114&lt;&gt;0,'(13)'!$V114,"")</f>
        <v/>
      </c>
      <c r="Y169" s="116" t="str">
        <f>IF('(14)'!$V114&lt;&gt;0,'(14)'!$V114,"")</f>
        <v/>
      </c>
      <c r="Z169" s="116" t="str">
        <f>IF('(15)'!$V114&lt;&gt;0,'(15)'!$V114,"")</f>
        <v/>
      </c>
      <c r="AA169" s="116" t="str">
        <f>IF('(16)'!$V114&lt;&gt;0,'(16)'!$V114,"")</f>
        <v/>
      </c>
      <c r="AB169" s="116" t="str">
        <f>IF('(17)'!$V114&lt;&gt;0,'(17)'!$V114,"")</f>
        <v/>
      </c>
      <c r="AC169" s="116" t="str">
        <f>IF('(18)'!$V114&lt;&gt;0,'(18)'!$V114,"")</f>
        <v/>
      </c>
      <c r="AD169" s="116" t="str">
        <f>IF('(19)'!$V114&lt;&gt;0,'(19)'!$V114,"")</f>
        <v/>
      </c>
      <c r="AE169" s="116" t="str">
        <f>IF('(20)'!$V114&lt;&gt;0,'(20)'!$V114,"")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IF('(1)'!$V115&lt;&gt;0,'(1)'!$V115,"")</f>
        <v/>
      </c>
      <c r="M170" s="116" t="str">
        <f>IF('(2)'!$V115&lt;&gt;0,'(2)'!$V115,"")</f>
        <v/>
      </c>
      <c r="N170" s="116" t="str">
        <f>IF('(3)'!$V115&lt;&gt;0,'(3)'!$V115,"")</f>
        <v/>
      </c>
      <c r="O170" s="116" t="str">
        <f>IF('(4)'!$V115&lt;&gt;0,'(4)'!$V115,"")</f>
        <v/>
      </c>
      <c r="P170" s="116" t="str">
        <f>IF('(5)'!$V115&lt;&gt;0,'(5)'!$V115,"")</f>
        <v/>
      </c>
      <c r="Q170" s="116" t="str">
        <f>IF('(6)'!$V115&lt;&gt;0,'(6)'!$V115,"")</f>
        <v/>
      </c>
      <c r="R170" s="116" t="str">
        <f>IF('(7)'!$V115&lt;&gt;0,'(7)'!$V115,"")</f>
        <v/>
      </c>
      <c r="S170" s="116" t="str">
        <f>IF('(8)'!$V115&lt;&gt;0,'(8)'!$V115,"")</f>
        <v/>
      </c>
      <c r="T170" s="116" t="str">
        <f>IF('(9)'!$V115&lt;&gt;0,'(9)'!$V115,"")</f>
        <v/>
      </c>
      <c r="U170" s="116" t="str">
        <f>IF('(10)'!$V115&lt;&gt;0,'(10)'!$V115,"")</f>
        <v/>
      </c>
      <c r="V170" s="116" t="str">
        <f>IF('(11)'!$V115&lt;&gt;0,'(11)'!$V115,"")</f>
        <v/>
      </c>
      <c r="W170" s="116" t="str">
        <f>IF('(12)'!$V115&lt;&gt;0,'(12)'!$V115,"")</f>
        <v/>
      </c>
      <c r="X170" s="116" t="str">
        <f>IF('(13)'!$V115&lt;&gt;0,'(13)'!$V115,"")</f>
        <v/>
      </c>
      <c r="Y170" s="116" t="str">
        <f>IF('(14)'!$V115&lt;&gt;0,'(14)'!$V115,"")</f>
        <v/>
      </c>
      <c r="Z170" s="116" t="str">
        <f>IF('(15)'!$V115&lt;&gt;0,'(15)'!$V115,"")</f>
        <v/>
      </c>
      <c r="AA170" s="116" t="str">
        <f>IF('(16)'!$V115&lt;&gt;0,'(16)'!$V115,"")</f>
        <v/>
      </c>
      <c r="AB170" s="116" t="str">
        <f>IF('(17)'!$V115&lt;&gt;0,'(17)'!$V115,"")</f>
        <v/>
      </c>
      <c r="AC170" s="116" t="str">
        <f>IF('(18)'!$V115&lt;&gt;0,'(18)'!$V115,"")</f>
        <v/>
      </c>
      <c r="AD170" s="116" t="str">
        <f>IF('(19)'!$V115&lt;&gt;0,'(19)'!$V115,"")</f>
        <v/>
      </c>
      <c r="AE170" s="116" t="str">
        <f>IF('(20)'!$V115&lt;&gt;0,'(20)'!$V115,"")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IF('(1)'!$V116&lt;&gt;0,'(1)'!$V116,"")</f>
        <v/>
      </c>
      <c r="M171" s="116" t="str">
        <f>IF('(2)'!$V116&lt;&gt;0,'(2)'!$V116,"")</f>
        <v/>
      </c>
      <c r="N171" s="116" t="str">
        <f>IF('(3)'!$V116&lt;&gt;0,'(3)'!$V116,"")</f>
        <v/>
      </c>
      <c r="O171" s="116" t="str">
        <f>IF('(4)'!$V116&lt;&gt;0,'(4)'!$V116,"")</f>
        <v/>
      </c>
      <c r="P171" s="116" t="str">
        <f>IF('(5)'!$V116&lt;&gt;0,'(5)'!$V116,"")</f>
        <v/>
      </c>
      <c r="Q171" s="116" t="str">
        <f>IF('(6)'!$V116&lt;&gt;0,'(6)'!$V116,"")</f>
        <v/>
      </c>
      <c r="R171" s="116" t="str">
        <f>IF('(7)'!$V116&lt;&gt;0,'(7)'!$V116,"")</f>
        <v/>
      </c>
      <c r="S171" s="116" t="str">
        <f>IF('(8)'!$V116&lt;&gt;0,'(8)'!$V116,"")</f>
        <v/>
      </c>
      <c r="T171" s="116" t="str">
        <f>IF('(9)'!$V116&lt;&gt;0,'(9)'!$V116,"")</f>
        <v/>
      </c>
      <c r="U171" s="116" t="str">
        <f>IF('(10)'!$V116&lt;&gt;0,'(10)'!$V116,"")</f>
        <v/>
      </c>
      <c r="V171" s="116" t="str">
        <f>IF('(11)'!$V116&lt;&gt;0,'(11)'!$V116,"")</f>
        <v/>
      </c>
      <c r="W171" s="116" t="str">
        <f>IF('(12)'!$V116&lt;&gt;0,'(12)'!$V116,"")</f>
        <v/>
      </c>
      <c r="X171" s="116" t="str">
        <f>IF('(13)'!$V116&lt;&gt;0,'(13)'!$V116,"")</f>
        <v/>
      </c>
      <c r="Y171" s="116" t="str">
        <f>IF('(14)'!$V116&lt;&gt;0,'(14)'!$V116,"")</f>
        <v/>
      </c>
      <c r="Z171" s="116" t="str">
        <f>IF('(15)'!$V116&lt;&gt;0,'(15)'!$V116,"")</f>
        <v/>
      </c>
      <c r="AA171" s="116" t="str">
        <f>IF('(16)'!$V116&lt;&gt;0,'(16)'!$V116,"")</f>
        <v/>
      </c>
      <c r="AB171" s="116" t="str">
        <f>IF('(17)'!$V116&lt;&gt;0,'(17)'!$V116,"")</f>
        <v/>
      </c>
      <c r="AC171" s="116" t="str">
        <f>IF('(18)'!$V116&lt;&gt;0,'(18)'!$V116,"")</f>
        <v/>
      </c>
      <c r="AD171" s="116" t="str">
        <f>IF('(19)'!$V116&lt;&gt;0,'(19)'!$V116,"")</f>
        <v/>
      </c>
      <c r="AE171" s="116" t="str">
        <f>IF('(20)'!$V116&lt;&gt;0,'(20)'!$V116,"")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0.70370370370370372</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4.5</v>
      </c>
      <c r="O173" s="183">
        <f t="shared" si="27"/>
        <v>4.2</v>
      </c>
      <c r="P173" s="183">
        <f t="shared" si="27"/>
        <v>3</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4.2222222222222223</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0.66666666666666663</v>
      </c>
      <c r="C175" s="789" t="str">
        <f t="shared" ref="C175:C181" si="29">REPT("|",AG175*14)</f>
        <v>||||||||||||||||||||||||||||||||||||||||||||||||||||||||</v>
      </c>
      <c r="D175" s="790"/>
      <c r="F175" s="8" t="s">
        <v>47</v>
      </c>
      <c r="G175" s="13" t="s">
        <v>318</v>
      </c>
      <c r="H175" s="11"/>
      <c r="I175" s="11"/>
      <c r="J175" s="11"/>
      <c r="K175" s="29" t="s">
        <v>47</v>
      </c>
      <c r="L175" s="116" t="str">
        <f>IF('(1)'!$V120&lt;&gt;0,'(1)'!$V120,"")</f>
        <v/>
      </c>
      <c r="M175" s="116" t="str">
        <f>IF('(2)'!$V120&lt;&gt;0,'(2)'!$V120,"")</f>
        <v/>
      </c>
      <c r="N175" s="116">
        <f>IF('(3)'!$V120&lt;&gt;0,'(3)'!$V120,"")</f>
        <v>4</v>
      </c>
      <c r="O175" s="116" t="str">
        <f>IF('(4)'!$V120&lt;&gt;0,'(4)'!$V120,"")</f>
        <v/>
      </c>
      <c r="P175" s="116" t="str">
        <f>IF('(5)'!$V120&lt;&gt;0,'(5)'!$V120,"")</f>
        <v/>
      </c>
      <c r="Q175" s="116" t="str">
        <f>IF('(6)'!$V120&lt;&gt;0,'(6)'!$V120,"")</f>
        <v/>
      </c>
      <c r="R175" s="116" t="str">
        <f>IF('(7)'!$V120&lt;&gt;0,'(7)'!$V120,"")</f>
        <v/>
      </c>
      <c r="S175" s="116" t="str">
        <f>IF('(8)'!$V120&lt;&gt;0,'(8)'!$V120,"")</f>
        <v/>
      </c>
      <c r="T175" s="116" t="str">
        <f>IF('(9)'!$V120&lt;&gt;0,'(9)'!$V120,"")</f>
        <v/>
      </c>
      <c r="U175" s="116" t="str">
        <f>IF('(10)'!$V120&lt;&gt;0,'(10)'!$V120,"")</f>
        <v/>
      </c>
      <c r="V175" s="116" t="str">
        <f>IF('(11)'!$V120&lt;&gt;0,'(11)'!$V120,"")</f>
        <v/>
      </c>
      <c r="W175" s="116" t="str">
        <f>IF('(12)'!$V120&lt;&gt;0,'(12)'!$V120,"")</f>
        <v/>
      </c>
      <c r="X175" s="116" t="str">
        <f>IF('(13)'!$V120&lt;&gt;0,'(13)'!$V120,"")</f>
        <v/>
      </c>
      <c r="Y175" s="116" t="str">
        <f>IF('(14)'!$V120&lt;&gt;0,'(14)'!$V120,"")</f>
        <v/>
      </c>
      <c r="Z175" s="116" t="str">
        <f>IF('(15)'!$V120&lt;&gt;0,'(15)'!$V120,"")</f>
        <v/>
      </c>
      <c r="AA175" s="116" t="str">
        <f>IF('(16)'!$V120&lt;&gt;0,'(16)'!$V120,"")</f>
        <v/>
      </c>
      <c r="AB175" s="116" t="str">
        <f>IF('(17)'!$V120&lt;&gt;0,'(17)'!$V120,"")</f>
        <v/>
      </c>
      <c r="AC175" s="116" t="str">
        <f>IF('(18)'!$V120&lt;&gt;0,'(18)'!$V120,"")</f>
        <v/>
      </c>
      <c r="AD175" s="116" t="str">
        <f>IF('(19)'!$V120&lt;&gt;0,'(19)'!$V120,"")</f>
        <v/>
      </c>
      <c r="AE175" s="116" t="str">
        <f>IF('(20)'!$V120&lt;&gt;0,'(20)'!$V120,"")</f>
        <v/>
      </c>
      <c r="AF175" s="11"/>
      <c r="AG175" s="1">
        <f t="shared" ref="AG175:AG181" si="30">IF(SUM(L175:AE175)=0,"",AVERAGEIF(L175:AE175,"&gt;0"))</f>
        <v>4</v>
      </c>
      <c r="AH175" s="1"/>
    </row>
    <row r="176" spans="1:34" ht="16.5">
      <c r="A176" s="1"/>
      <c r="B176" s="26">
        <f t="shared" si="28"/>
        <v>0.66666666666666663</v>
      </c>
      <c r="C176" s="789" t="str">
        <f t="shared" si="29"/>
        <v>||||||||||||||||||||||||||||||||||||||||||||||||||||||||</v>
      </c>
      <c r="D176" s="790"/>
      <c r="F176" s="8" t="s">
        <v>48</v>
      </c>
      <c r="G176" s="13" t="s">
        <v>319</v>
      </c>
      <c r="H176" s="11"/>
      <c r="I176" s="11"/>
      <c r="J176" s="11"/>
      <c r="K176" s="29" t="s">
        <v>48</v>
      </c>
      <c r="L176" s="116" t="str">
        <f>IF('(1)'!$V121&lt;&gt;0,'(1)'!$V121,"")</f>
        <v/>
      </c>
      <c r="M176" s="116" t="str">
        <f>IF('(2)'!$V121&lt;&gt;0,'(2)'!$V121,"")</f>
        <v/>
      </c>
      <c r="N176" s="116">
        <f>IF('(3)'!$V121&lt;&gt;0,'(3)'!$V121,"")</f>
        <v>4</v>
      </c>
      <c r="O176" s="116">
        <f>IF('(4)'!$V121&lt;&gt;0,'(4)'!$V121,"")</f>
        <v>4</v>
      </c>
      <c r="P176" s="116" t="str">
        <f>IF('(5)'!$V121&lt;&gt;0,'(5)'!$V121,"")</f>
        <v/>
      </c>
      <c r="Q176" s="116" t="str">
        <f>IF('(6)'!$V121&lt;&gt;0,'(6)'!$V121,"")</f>
        <v/>
      </c>
      <c r="R176" s="116" t="str">
        <f>IF('(7)'!$V121&lt;&gt;0,'(7)'!$V121,"")</f>
        <v/>
      </c>
      <c r="S176" s="116" t="str">
        <f>IF('(8)'!$V121&lt;&gt;0,'(8)'!$V121,"")</f>
        <v/>
      </c>
      <c r="T176" s="116" t="str">
        <f>IF('(9)'!$V121&lt;&gt;0,'(9)'!$V121,"")</f>
        <v/>
      </c>
      <c r="U176" s="116" t="str">
        <f>IF('(10)'!$V121&lt;&gt;0,'(10)'!$V121,"")</f>
        <v/>
      </c>
      <c r="V176" s="116" t="str">
        <f>IF('(11)'!$V121&lt;&gt;0,'(11)'!$V121,"")</f>
        <v/>
      </c>
      <c r="W176" s="116" t="str">
        <f>IF('(12)'!$V121&lt;&gt;0,'(12)'!$V121,"")</f>
        <v/>
      </c>
      <c r="X176" s="116" t="str">
        <f>IF('(13)'!$V121&lt;&gt;0,'(13)'!$V121,"")</f>
        <v/>
      </c>
      <c r="Y176" s="116" t="str">
        <f>IF('(14)'!$V121&lt;&gt;0,'(14)'!$V121,"")</f>
        <v/>
      </c>
      <c r="Z176" s="116" t="str">
        <f>IF('(15)'!$V121&lt;&gt;0,'(15)'!$V121,"")</f>
        <v/>
      </c>
      <c r="AA176" s="116" t="str">
        <f>IF('(16)'!$V121&lt;&gt;0,'(16)'!$V121,"")</f>
        <v/>
      </c>
      <c r="AB176" s="116" t="str">
        <f>IF('(17)'!$V121&lt;&gt;0,'(17)'!$V121,"")</f>
        <v/>
      </c>
      <c r="AC176" s="116" t="str">
        <f>IF('(18)'!$V121&lt;&gt;0,'(18)'!$V121,"")</f>
        <v/>
      </c>
      <c r="AD176" s="116" t="str">
        <f>IF('(19)'!$V121&lt;&gt;0,'(19)'!$V121,"")</f>
        <v/>
      </c>
      <c r="AE176" s="116" t="str">
        <f>IF('(20)'!$V121&lt;&gt;0,'(20)'!$V121,"")</f>
        <v/>
      </c>
      <c r="AF176" s="11"/>
      <c r="AG176" s="1">
        <f t="shared" si="30"/>
        <v>4</v>
      </c>
      <c r="AH176" s="1"/>
    </row>
    <row r="177" spans="1:34" ht="16.5">
      <c r="A177" s="1"/>
      <c r="B177" s="26">
        <f t="shared" si="28"/>
        <v>0.5</v>
      </c>
      <c r="C177" s="789" t="str">
        <f t="shared" si="29"/>
        <v>||||||||||||||||||||||||||||||||||||||||||</v>
      </c>
      <c r="D177" s="790"/>
      <c r="F177" s="8" t="s">
        <v>49</v>
      </c>
      <c r="G177" s="13" t="s">
        <v>320</v>
      </c>
      <c r="H177" s="11"/>
      <c r="I177" s="11"/>
      <c r="J177" s="11"/>
      <c r="K177" s="29" t="s">
        <v>49</v>
      </c>
      <c r="L177" s="116" t="str">
        <f>IF('(1)'!$V122&lt;&gt;0,'(1)'!$V122,"")</f>
        <v/>
      </c>
      <c r="M177" s="116" t="str">
        <f>IF('(2)'!$V122&lt;&gt;0,'(2)'!$V122,"")</f>
        <v/>
      </c>
      <c r="N177" s="116">
        <f>IF('(3)'!$V122&lt;&gt;0,'(3)'!$V122,"")</f>
        <v>3</v>
      </c>
      <c r="O177" s="116">
        <f>IF('(4)'!$V122&lt;&gt;0,'(4)'!$V122,"")</f>
        <v>3</v>
      </c>
      <c r="P177" s="116">
        <f>IF('(5)'!$V122&lt;&gt;0,'(5)'!$V122,"")</f>
        <v>3</v>
      </c>
      <c r="Q177" s="116" t="str">
        <f>IF('(6)'!$V122&lt;&gt;0,'(6)'!$V122,"")</f>
        <v/>
      </c>
      <c r="R177" s="116" t="str">
        <f>IF('(7)'!$V122&lt;&gt;0,'(7)'!$V122,"")</f>
        <v/>
      </c>
      <c r="S177" s="116" t="str">
        <f>IF('(8)'!$V122&lt;&gt;0,'(8)'!$V122,"")</f>
        <v/>
      </c>
      <c r="T177" s="116" t="str">
        <f>IF('(9)'!$V122&lt;&gt;0,'(9)'!$V122,"")</f>
        <v/>
      </c>
      <c r="U177" s="116" t="str">
        <f>IF('(10)'!$V122&lt;&gt;0,'(10)'!$V122,"")</f>
        <v/>
      </c>
      <c r="V177" s="116" t="str">
        <f>IF('(11)'!$V122&lt;&gt;0,'(11)'!$V122,"")</f>
        <v/>
      </c>
      <c r="W177" s="116" t="str">
        <f>IF('(12)'!$V122&lt;&gt;0,'(12)'!$V122,"")</f>
        <v/>
      </c>
      <c r="X177" s="116" t="str">
        <f>IF('(13)'!$V122&lt;&gt;0,'(13)'!$V122,"")</f>
        <v/>
      </c>
      <c r="Y177" s="116" t="str">
        <f>IF('(14)'!$V122&lt;&gt;0,'(14)'!$V122,"")</f>
        <v/>
      </c>
      <c r="Z177" s="116" t="str">
        <f>IF('(15)'!$V122&lt;&gt;0,'(15)'!$V122,"")</f>
        <v/>
      </c>
      <c r="AA177" s="116" t="str">
        <f>IF('(16)'!$V122&lt;&gt;0,'(16)'!$V122,"")</f>
        <v/>
      </c>
      <c r="AB177" s="116" t="str">
        <f>IF('(17)'!$V122&lt;&gt;0,'(17)'!$V122,"")</f>
        <v/>
      </c>
      <c r="AC177" s="116" t="str">
        <f>IF('(18)'!$V122&lt;&gt;0,'(18)'!$V122,"")</f>
        <v/>
      </c>
      <c r="AD177" s="116" t="str">
        <f>IF('(19)'!$V122&lt;&gt;0,'(19)'!$V122,"")</f>
        <v/>
      </c>
      <c r="AE177" s="116" t="str">
        <f>IF('(20)'!$V122&lt;&gt;0,'(20)'!$V122,"")</f>
        <v/>
      </c>
      <c r="AF177" s="11"/>
      <c r="AG177" s="1">
        <f t="shared" si="30"/>
        <v>3</v>
      </c>
      <c r="AH177" s="1"/>
    </row>
    <row r="178" spans="1:34" ht="16.5">
      <c r="A178" s="1"/>
      <c r="B178" s="26">
        <f t="shared" si="28"/>
        <v>0.75</v>
      </c>
      <c r="C178" s="789" t="str">
        <f t="shared" si="29"/>
        <v>|||||||||||||||||||||||||||||||||||||||||||||||||||||||||||||||</v>
      </c>
      <c r="D178" s="790"/>
      <c r="F178" s="8" t="s">
        <v>50</v>
      </c>
      <c r="G178" s="13" t="s">
        <v>321</v>
      </c>
      <c r="H178" s="11"/>
      <c r="I178" s="11"/>
      <c r="J178" s="11"/>
      <c r="K178" s="29" t="s">
        <v>50</v>
      </c>
      <c r="L178" s="116" t="str">
        <f>IF('(1)'!$V123&lt;&gt;0,'(1)'!$V123,"")</f>
        <v/>
      </c>
      <c r="M178" s="116" t="str">
        <f>IF('(2)'!$V123&lt;&gt;0,'(2)'!$V123,"")</f>
        <v/>
      </c>
      <c r="N178" s="116">
        <f>IF('(3)'!$V123&lt;&gt;0,'(3)'!$V123,"")</f>
        <v>4</v>
      </c>
      <c r="O178" s="116">
        <f>IF('(4)'!$V123&lt;&gt;0,'(4)'!$V123,"")</f>
        <v>5</v>
      </c>
      <c r="P178" s="116" t="str">
        <f>IF('(5)'!$V123&lt;&gt;0,'(5)'!$V123,"")</f>
        <v/>
      </c>
      <c r="Q178" s="116" t="str">
        <f>IF('(6)'!$V123&lt;&gt;0,'(6)'!$V123,"")</f>
        <v/>
      </c>
      <c r="R178" s="116" t="str">
        <f>IF('(7)'!$V123&lt;&gt;0,'(7)'!$V123,"")</f>
        <v/>
      </c>
      <c r="S178" s="116" t="str">
        <f>IF('(8)'!$V123&lt;&gt;0,'(8)'!$V123,"")</f>
        <v/>
      </c>
      <c r="T178" s="116" t="str">
        <f>IF('(9)'!$V123&lt;&gt;0,'(9)'!$V123,"")</f>
        <v/>
      </c>
      <c r="U178" s="116" t="str">
        <f>IF('(10)'!$V123&lt;&gt;0,'(10)'!$V123,"")</f>
        <v/>
      </c>
      <c r="V178" s="116" t="str">
        <f>IF('(11)'!$V123&lt;&gt;0,'(11)'!$V123,"")</f>
        <v/>
      </c>
      <c r="W178" s="116" t="str">
        <f>IF('(12)'!$V123&lt;&gt;0,'(12)'!$V123,"")</f>
        <v/>
      </c>
      <c r="X178" s="116" t="str">
        <f>IF('(13)'!$V123&lt;&gt;0,'(13)'!$V123,"")</f>
        <v/>
      </c>
      <c r="Y178" s="116" t="str">
        <f>IF('(14)'!$V123&lt;&gt;0,'(14)'!$V123,"")</f>
        <v/>
      </c>
      <c r="Z178" s="116" t="str">
        <f>IF('(15)'!$V123&lt;&gt;0,'(15)'!$V123,"")</f>
        <v/>
      </c>
      <c r="AA178" s="116" t="str">
        <f>IF('(16)'!$V123&lt;&gt;0,'(16)'!$V123,"")</f>
        <v/>
      </c>
      <c r="AB178" s="116" t="str">
        <f>IF('(17)'!$V123&lt;&gt;0,'(17)'!$V123,"")</f>
        <v/>
      </c>
      <c r="AC178" s="116" t="str">
        <f>IF('(18)'!$V123&lt;&gt;0,'(18)'!$V123,"")</f>
        <v/>
      </c>
      <c r="AD178" s="116" t="str">
        <f>IF('(19)'!$V123&lt;&gt;0,'(19)'!$V123,"")</f>
        <v/>
      </c>
      <c r="AE178" s="116" t="str">
        <f>IF('(20)'!$V123&lt;&gt;0,'(20)'!$V123,"")</f>
        <v/>
      </c>
      <c r="AF178" s="11"/>
      <c r="AG178" s="1">
        <f t="shared" si="30"/>
        <v>4.5</v>
      </c>
      <c r="AH178" s="1"/>
    </row>
    <row r="179" spans="1:34" ht="16.5">
      <c r="A179" s="1"/>
      <c r="B179" s="26">
        <f t="shared" si="28"/>
        <v>0.7222222222222221</v>
      </c>
      <c r="C179" s="789" t="str">
        <f t="shared" si="29"/>
        <v>||||||||||||||||||||||||||||||||||||||||||||||||||||||||||||</v>
      </c>
      <c r="D179" s="790"/>
      <c r="F179" s="8" t="s">
        <v>51</v>
      </c>
      <c r="G179" s="13" t="s">
        <v>322</v>
      </c>
      <c r="H179" s="11"/>
      <c r="I179" s="11"/>
      <c r="J179" s="11"/>
      <c r="K179" s="29" t="s">
        <v>51</v>
      </c>
      <c r="L179" s="116" t="str">
        <f>IF('(1)'!$V124&lt;&gt;0,'(1)'!$V124,"")</f>
        <v/>
      </c>
      <c r="M179" s="116" t="str">
        <f>IF('(2)'!$V124&lt;&gt;0,'(2)'!$V124,"")</f>
        <v/>
      </c>
      <c r="N179" s="116">
        <f>IF('(3)'!$V124&lt;&gt;0,'(3)'!$V124,"")</f>
        <v>6</v>
      </c>
      <c r="O179" s="116">
        <f>IF('(4)'!$V124&lt;&gt;0,'(4)'!$V124,"")</f>
        <v>4</v>
      </c>
      <c r="P179" s="116">
        <f>IF('(5)'!$V124&lt;&gt;0,'(5)'!$V124,"")</f>
        <v>3</v>
      </c>
      <c r="Q179" s="116" t="str">
        <f>IF('(6)'!$V124&lt;&gt;0,'(6)'!$V124,"")</f>
        <v/>
      </c>
      <c r="R179" s="116" t="str">
        <f>IF('(7)'!$V124&lt;&gt;0,'(7)'!$V124,"")</f>
        <v/>
      </c>
      <c r="S179" s="116" t="str">
        <f>IF('(8)'!$V124&lt;&gt;0,'(8)'!$V124,"")</f>
        <v/>
      </c>
      <c r="T179" s="116" t="str">
        <f>IF('(9)'!$V124&lt;&gt;0,'(9)'!$V124,"")</f>
        <v/>
      </c>
      <c r="U179" s="116" t="str">
        <f>IF('(10)'!$V124&lt;&gt;0,'(10)'!$V124,"")</f>
        <v/>
      </c>
      <c r="V179" s="116" t="str">
        <f>IF('(11)'!$V124&lt;&gt;0,'(11)'!$V124,"")</f>
        <v/>
      </c>
      <c r="W179" s="116" t="str">
        <f>IF('(12)'!$V124&lt;&gt;0,'(12)'!$V124,"")</f>
        <v/>
      </c>
      <c r="X179" s="116" t="str">
        <f>IF('(13)'!$V124&lt;&gt;0,'(13)'!$V124,"")</f>
        <v/>
      </c>
      <c r="Y179" s="116" t="str">
        <f>IF('(14)'!$V124&lt;&gt;0,'(14)'!$V124,"")</f>
        <v/>
      </c>
      <c r="Z179" s="116" t="str">
        <f>IF('(15)'!$V124&lt;&gt;0,'(15)'!$V124,"")</f>
        <v/>
      </c>
      <c r="AA179" s="116" t="str">
        <f>IF('(16)'!$V124&lt;&gt;0,'(16)'!$V124,"")</f>
        <v/>
      </c>
      <c r="AB179" s="116" t="str">
        <f>IF('(17)'!$V124&lt;&gt;0,'(17)'!$V124,"")</f>
        <v/>
      </c>
      <c r="AC179" s="116" t="str">
        <f>IF('(18)'!$V124&lt;&gt;0,'(18)'!$V124,"")</f>
        <v/>
      </c>
      <c r="AD179" s="116" t="str">
        <f>IF('(19)'!$V124&lt;&gt;0,'(19)'!$V124,"")</f>
        <v/>
      </c>
      <c r="AE179" s="116" t="str">
        <f>IF('(20)'!$V124&lt;&gt;0,'(20)'!$V124,"")</f>
        <v/>
      </c>
      <c r="AF179" s="11"/>
      <c r="AG179" s="1">
        <f t="shared" si="30"/>
        <v>4.333333333333333</v>
      </c>
      <c r="AH179" s="1"/>
    </row>
    <row r="180" spans="1:34" ht="16.5">
      <c r="A180" s="1"/>
      <c r="B180" s="26">
        <f t="shared" si="28"/>
        <v>0.91666666666666663</v>
      </c>
      <c r="C180" s="789" t="str">
        <f t="shared" si="29"/>
        <v>|||||||||||||||||||||||||||||||||||||||||||||||||||||||||||||||||||||||||||||</v>
      </c>
      <c r="D180" s="790"/>
      <c r="F180" s="8" t="s">
        <v>52</v>
      </c>
      <c r="G180" s="13" t="s">
        <v>317</v>
      </c>
      <c r="H180" s="11"/>
      <c r="I180" s="11"/>
      <c r="J180" s="11"/>
      <c r="K180" s="29" t="s">
        <v>52</v>
      </c>
      <c r="L180" s="116" t="str">
        <f>IF('(1)'!$V125&lt;&gt;0,'(1)'!$V125,"")</f>
        <v/>
      </c>
      <c r="M180" s="116" t="str">
        <f>IF('(2)'!$V125&lt;&gt;0,'(2)'!$V125,"")</f>
        <v/>
      </c>
      <c r="N180" s="116">
        <f>IF('(3)'!$V125&lt;&gt;0,'(3)'!$V125,"")</f>
        <v>6</v>
      </c>
      <c r="O180" s="116">
        <f>IF('(4)'!$V125&lt;&gt;0,'(4)'!$V125,"")</f>
        <v>5</v>
      </c>
      <c r="P180" s="116" t="str">
        <f>IF('(5)'!$V125&lt;&gt;0,'(5)'!$V125,"")</f>
        <v/>
      </c>
      <c r="Q180" s="116" t="str">
        <f>IF('(6)'!$V125&lt;&gt;0,'(6)'!$V125,"")</f>
        <v/>
      </c>
      <c r="R180" s="116" t="str">
        <f>IF('(7)'!$V125&lt;&gt;0,'(7)'!$V125,"")</f>
        <v/>
      </c>
      <c r="S180" s="116" t="str">
        <f>IF('(8)'!$V125&lt;&gt;0,'(8)'!$V125,"")</f>
        <v/>
      </c>
      <c r="T180" s="116" t="str">
        <f>IF('(9)'!$V125&lt;&gt;0,'(9)'!$V125,"")</f>
        <v/>
      </c>
      <c r="U180" s="116" t="str">
        <f>IF('(10)'!$V125&lt;&gt;0,'(10)'!$V125,"")</f>
        <v/>
      </c>
      <c r="V180" s="116" t="str">
        <f>IF('(11)'!$V125&lt;&gt;0,'(11)'!$V125,"")</f>
        <v/>
      </c>
      <c r="W180" s="116" t="str">
        <f>IF('(12)'!$V125&lt;&gt;0,'(12)'!$V125,"")</f>
        <v/>
      </c>
      <c r="X180" s="116" t="str">
        <f>IF('(13)'!$V125&lt;&gt;0,'(13)'!$V125,"")</f>
        <v/>
      </c>
      <c r="Y180" s="116" t="str">
        <f>IF('(14)'!$V125&lt;&gt;0,'(14)'!$V125,"")</f>
        <v/>
      </c>
      <c r="Z180" s="116" t="str">
        <f>IF('(15)'!$V125&lt;&gt;0,'(15)'!$V125,"")</f>
        <v/>
      </c>
      <c r="AA180" s="116" t="str">
        <f>IF('(16)'!$V125&lt;&gt;0,'(16)'!$V125,"")</f>
        <v/>
      </c>
      <c r="AB180" s="116" t="str">
        <f>IF('(17)'!$V125&lt;&gt;0,'(17)'!$V125,"")</f>
        <v/>
      </c>
      <c r="AC180" s="116" t="str">
        <f>IF('(18)'!$V125&lt;&gt;0,'(18)'!$V125,"")</f>
        <v/>
      </c>
      <c r="AD180" s="116" t="str">
        <f>IF('(19)'!$V125&lt;&gt;0,'(19)'!$V125,"")</f>
        <v/>
      </c>
      <c r="AE180" s="116" t="str">
        <f>IF('(20)'!$V125&lt;&gt;0,'(20)'!$V125,"")</f>
        <v/>
      </c>
      <c r="AF180" s="11"/>
      <c r="AG180" s="1">
        <f t="shared" si="30"/>
        <v>5.5</v>
      </c>
      <c r="AH180" s="1"/>
    </row>
    <row r="181" spans="1:34" ht="16.5">
      <c r="A181" s="1"/>
      <c r="B181" s="26" t="e">
        <f t="shared" si="28"/>
        <v>#VALUE!</v>
      </c>
      <c r="C181" s="789" t="e">
        <f t="shared" si="29"/>
        <v>#VALUE!</v>
      </c>
      <c r="D181" s="790"/>
      <c r="F181" s="8" t="s">
        <v>53</v>
      </c>
      <c r="G181" s="13" t="s">
        <v>323</v>
      </c>
      <c r="H181" s="11"/>
      <c r="I181" s="11"/>
      <c r="J181" s="11"/>
      <c r="K181" s="29" t="s">
        <v>53</v>
      </c>
      <c r="L181" s="116" t="str">
        <f>IF('(1)'!$V126&lt;&gt;0,'(1)'!$V126,"")</f>
        <v/>
      </c>
      <c r="M181" s="116" t="str">
        <f>IF('(2)'!$V126&lt;&gt;0,'(2)'!$V126,"")</f>
        <v/>
      </c>
      <c r="N181" s="116" t="str">
        <f>IF('(3)'!$V126&lt;&gt;0,'(3)'!$V126,"")</f>
        <v/>
      </c>
      <c r="O181" s="116" t="str">
        <f>IF('(4)'!$V126&lt;&gt;0,'(4)'!$V126,"")</f>
        <v/>
      </c>
      <c r="P181" s="116" t="str">
        <f>IF('(5)'!$V126&lt;&gt;0,'(5)'!$V126,"")</f>
        <v/>
      </c>
      <c r="Q181" s="116" t="str">
        <f>IF('(6)'!$V126&lt;&gt;0,'(6)'!$V126,"")</f>
        <v/>
      </c>
      <c r="R181" s="116" t="str">
        <f>IF('(7)'!$V126&lt;&gt;0,'(7)'!$V126,"")</f>
        <v/>
      </c>
      <c r="S181" s="116" t="str">
        <f>IF('(8)'!$V126&lt;&gt;0,'(8)'!$V126,"")</f>
        <v/>
      </c>
      <c r="T181" s="116" t="str">
        <f>IF('(9)'!$V126&lt;&gt;0,'(9)'!$V126,"")</f>
        <v/>
      </c>
      <c r="U181" s="116" t="str">
        <f>IF('(10)'!$V126&lt;&gt;0,'(10)'!$V126,"")</f>
        <v/>
      </c>
      <c r="V181" s="116" t="str">
        <f>IF('(11)'!$V126&lt;&gt;0,'(11)'!$V126,"")</f>
        <v/>
      </c>
      <c r="W181" s="116" t="str">
        <f>IF('(12)'!$V126&lt;&gt;0,'(12)'!$V126,"")</f>
        <v/>
      </c>
      <c r="X181" s="116" t="str">
        <f>IF('(13)'!$V126&lt;&gt;0,'(13)'!$V126,"")</f>
        <v/>
      </c>
      <c r="Y181" s="116" t="str">
        <f>IF('(14)'!$V126&lt;&gt;0,'(14)'!$V126,"")</f>
        <v/>
      </c>
      <c r="Z181" s="116" t="str">
        <f>IF('(15)'!$V126&lt;&gt;0,'(15)'!$V126,"")</f>
        <v/>
      </c>
      <c r="AA181" s="116" t="str">
        <f>IF('(16)'!$V126&lt;&gt;0,'(16)'!$V126,"")</f>
        <v/>
      </c>
      <c r="AB181" s="116" t="str">
        <f>IF('(17)'!$V126&lt;&gt;0,'(17)'!$V126,"")</f>
        <v/>
      </c>
      <c r="AC181" s="116" t="str">
        <f>IF('(18)'!$V126&lt;&gt;0,'(18)'!$V126,"")</f>
        <v/>
      </c>
      <c r="AD181" s="116" t="str">
        <f>IF('(19)'!$V126&lt;&gt;0,'(19)'!$V126,"")</f>
        <v/>
      </c>
      <c r="AE181" s="116" t="str">
        <f>IF('(20)'!$V126&lt;&gt;0,'(20)'!$V126,"")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0.70833333333333326</v>
      </c>
      <c r="B185" s="756" t="str">
        <f>REPT("|",AG185*14)</f>
        <v>|||||||||||||||||||||||||||||||||||||||||||||||||||||||||||</v>
      </c>
      <c r="C185" s="784"/>
      <c r="D185" s="9" t="s">
        <v>168</v>
      </c>
      <c r="F185" s="1" t="s">
        <v>185</v>
      </c>
      <c r="K185" s="29"/>
      <c r="L185" s="183">
        <f>IF(SUM(L187:L194)&gt;0,AVERAGEIF(L187:L194, "&lt;&gt;0"),NA())</f>
        <v>3.3333333333333335</v>
      </c>
      <c r="M185" s="183">
        <f t="shared" ref="M185:AE185" si="31">IF(SUM(M187:M194)&gt;0,AVERAGEIF(M187:M194, "&lt;&gt;0"),NA())</f>
        <v>5</v>
      </c>
      <c r="N185" s="183" t="e">
        <f t="shared" si="31"/>
        <v>#N/A</v>
      </c>
      <c r="O185" s="183" t="e">
        <f t="shared" si="31"/>
        <v>#N/A</v>
      </c>
      <c r="P185" s="183">
        <f t="shared" si="31"/>
        <v>5.5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4.25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0.66666666666666663</v>
      </c>
      <c r="C187" s="789" t="str">
        <f t="shared" ref="C187:C194" si="33">REPT("|",AG187*14)</f>
        <v>||||||||||||||||||||||||||||||||||||||||||||||||||||||||</v>
      </c>
      <c r="D187" s="790"/>
      <c r="F187" s="8" t="s">
        <v>169</v>
      </c>
      <c r="G187" s="13" t="s">
        <v>324</v>
      </c>
      <c r="H187" s="11"/>
      <c r="I187" s="11"/>
      <c r="J187" s="11"/>
      <c r="K187" s="29" t="s">
        <v>54</v>
      </c>
      <c r="L187" s="116">
        <f>IF('(1)'!$V132&lt;&gt;0,'(1)'!$V132,"")</f>
        <v>3</v>
      </c>
      <c r="M187" s="116" t="str">
        <f>IF('(2)'!$V132&lt;&gt;0,'(2)'!$V132,"")</f>
        <v/>
      </c>
      <c r="N187" s="116" t="str">
        <f>IF('(3)'!$V132&lt;&gt;0,'(3)'!$V132,"")</f>
        <v/>
      </c>
      <c r="O187" s="116" t="str">
        <f>IF('(4)'!$V132&lt;&gt;0,'(4)'!$V132,"")</f>
        <v/>
      </c>
      <c r="P187" s="116">
        <f>IF('(5)'!$V132&lt;&gt;0,'(5)'!$V132,"")</f>
        <v>5</v>
      </c>
      <c r="Q187" s="116" t="str">
        <f>IF('(6)'!$V132&lt;&gt;0,'(6)'!$V132,"")</f>
        <v/>
      </c>
      <c r="R187" s="116" t="str">
        <f>IF('(7)'!$V132&lt;&gt;0,'(7)'!$V132,"")</f>
        <v/>
      </c>
      <c r="S187" s="116" t="str">
        <f>IF('(8)'!$V132&lt;&gt;0,'(8)'!$V132,"")</f>
        <v/>
      </c>
      <c r="T187" s="116" t="str">
        <f>IF('(9)'!$V132&lt;&gt;0,'(9)'!$V132,"")</f>
        <v/>
      </c>
      <c r="U187" s="116" t="str">
        <f>IF('(10)'!$V132&lt;&gt;0,'(10)'!$V132,"")</f>
        <v/>
      </c>
      <c r="V187" s="116" t="str">
        <f>IF('(11)'!$V132&lt;&gt;0,'(11)'!$V132,"")</f>
        <v/>
      </c>
      <c r="W187" s="116" t="str">
        <f>IF('(12)'!$V132&lt;&gt;0,'(12)'!$V132,"")</f>
        <v/>
      </c>
      <c r="X187" s="116" t="str">
        <f>IF('(13)'!$V132&lt;&gt;0,'(13)'!$V132,"")</f>
        <v/>
      </c>
      <c r="Y187" s="116" t="str">
        <f>IF('(14)'!$V132&lt;&gt;0,'(14)'!$V132,"")</f>
        <v/>
      </c>
      <c r="Z187" s="116" t="str">
        <f>IF('(15)'!$V132&lt;&gt;0,'(15)'!$V132,"")</f>
        <v/>
      </c>
      <c r="AA187" s="116" t="str">
        <f>IF('(16)'!$V132&lt;&gt;0,'(16)'!$V132,"")</f>
        <v/>
      </c>
      <c r="AB187" s="116" t="str">
        <f>IF('(17)'!$V132&lt;&gt;0,'(17)'!$V132,"")</f>
        <v/>
      </c>
      <c r="AC187" s="116" t="str">
        <f>IF('(18)'!$V132&lt;&gt;0,'(18)'!$V132,"")</f>
        <v/>
      </c>
      <c r="AD187" s="116" t="str">
        <f>IF('(19)'!$V132&lt;&gt;0,'(19)'!$V132,"")</f>
        <v/>
      </c>
      <c r="AE187" s="116" t="str">
        <f>IF('(20)'!$V132&lt;&gt;0,'(20)'!$V132,"")</f>
        <v/>
      </c>
      <c r="AG187" s="1">
        <f t="shared" ref="AG187:AG194" si="34">IF(SUM(L187:AE187)=0,"",AVERAGEIF(L187:AE187,"&gt;0"))</f>
        <v>4</v>
      </c>
      <c r="AH187" s="1"/>
    </row>
    <row r="188" spans="1:34" ht="16.5">
      <c r="A188" s="1"/>
      <c r="B188" s="26">
        <f t="shared" si="32"/>
        <v>0.5</v>
      </c>
      <c r="C188" s="789" t="str">
        <f t="shared" si="33"/>
        <v>||||||||||||||||||||||||||||||||||||||||||</v>
      </c>
      <c r="D188" s="790"/>
      <c r="F188" s="8" t="s">
        <v>170</v>
      </c>
      <c r="G188" s="13" t="s">
        <v>325</v>
      </c>
      <c r="H188" s="11"/>
      <c r="I188" s="11"/>
      <c r="J188" s="11"/>
      <c r="K188" s="29" t="s">
        <v>55</v>
      </c>
      <c r="L188" s="116">
        <f>IF('(1)'!$V133&lt;&gt;0,'(1)'!$V133,"")</f>
        <v>3</v>
      </c>
      <c r="M188" s="116" t="str">
        <f>IF('(2)'!$V133&lt;&gt;0,'(2)'!$V133,"")</f>
        <v/>
      </c>
      <c r="N188" s="116" t="str">
        <f>IF('(3)'!$V133&lt;&gt;0,'(3)'!$V133,"")</f>
        <v/>
      </c>
      <c r="O188" s="116" t="str">
        <f>IF('(4)'!$V133&lt;&gt;0,'(4)'!$V133,"")</f>
        <v/>
      </c>
      <c r="P188" s="116" t="str">
        <f>IF('(5)'!$V133&lt;&gt;0,'(5)'!$V133,"")</f>
        <v/>
      </c>
      <c r="Q188" s="116" t="str">
        <f>IF('(6)'!$V133&lt;&gt;0,'(6)'!$V133,"")</f>
        <v/>
      </c>
      <c r="R188" s="116" t="str">
        <f>IF('(7)'!$V133&lt;&gt;0,'(7)'!$V133,"")</f>
        <v/>
      </c>
      <c r="S188" s="116" t="str">
        <f>IF('(8)'!$V133&lt;&gt;0,'(8)'!$V133,"")</f>
        <v/>
      </c>
      <c r="T188" s="116" t="str">
        <f>IF('(9)'!$V133&lt;&gt;0,'(9)'!$V133,"")</f>
        <v/>
      </c>
      <c r="U188" s="116" t="str">
        <f>IF('(10)'!$V133&lt;&gt;0,'(10)'!$V133,"")</f>
        <v/>
      </c>
      <c r="V188" s="116" t="str">
        <f>IF('(11)'!$V133&lt;&gt;0,'(11)'!$V133,"")</f>
        <v/>
      </c>
      <c r="W188" s="116" t="str">
        <f>IF('(12)'!$V133&lt;&gt;0,'(12)'!$V133,"")</f>
        <v/>
      </c>
      <c r="X188" s="116" t="str">
        <f>IF('(13)'!$V133&lt;&gt;0,'(13)'!$V133,"")</f>
        <v/>
      </c>
      <c r="Y188" s="116" t="str">
        <f>IF('(14)'!$V133&lt;&gt;0,'(14)'!$V133,"")</f>
        <v/>
      </c>
      <c r="Z188" s="116" t="str">
        <f>IF('(15)'!$V133&lt;&gt;0,'(15)'!$V133,"")</f>
        <v/>
      </c>
      <c r="AA188" s="116" t="str">
        <f>IF('(16)'!$V133&lt;&gt;0,'(16)'!$V133,"")</f>
        <v/>
      </c>
      <c r="AB188" s="116" t="str">
        <f>IF('(17)'!$V133&lt;&gt;0,'(17)'!$V133,"")</f>
        <v/>
      </c>
      <c r="AC188" s="116" t="str">
        <f>IF('(18)'!$V133&lt;&gt;0,'(18)'!$V133,"")</f>
        <v/>
      </c>
      <c r="AD188" s="116" t="str">
        <f>IF('(19)'!$V133&lt;&gt;0,'(19)'!$V133,"")</f>
        <v/>
      </c>
      <c r="AE188" s="116" t="str">
        <f>IF('(20)'!$V133&lt;&gt;0,'(20)'!$V133,"")</f>
        <v/>
      </c>
      <c r="AG188" s="1">
        <f t="shared" si="34"/>
        <v>3</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IF('(1)'!$V134&lt;&gt;0,'(1)'!$V134,"")</f>
        <v/>
      </c>
      <c r="M189" s="116">
        <f>IF('(2)'!$V134&lt;&gt;0,'(2)'!$V134,"")</f>
        <v>5</v>
      </c>
      <c r="N189" s="116" t="str">
        <f>IF('(3)'!$V134&lt;&gt;0,'(3)'!$V134,"")</f>
        <v/>
      </c>
      <c r="O189" s="116" t="str">
        <f>IF('(4)'!$V134&lt;&gt;0,'(4)'!$V134,"")</f>
        <v/>
      </c>
      <c r="P189" s="116" t="str">
        <f>IF('(5)'!$V134&lt;&gt;0,'(5)'!$V134,"")</f>
        <v/>
      </c>
      <c r="Q189" s="116" t="str">
        <f>IF('(6)'!$V134&lt;&gt;0,'(6)'!$V134,"")</f>
        <v/>
      </c>
      <c r="R189" s="116" t="str">
        <f>IF('(7)'!$V134&lt;&gt;0,'(7)'!$V134,"")</f>
        <v/>
      </c>
      <c r="S189" s="116" t="str">
        <f>IF('(8)'!$V134&lt;&gt;0,'(8)'!$V134,"")</f>
        <v/>
      </c>
      <c r="T189" s="116" t="str">
        <f>IF('(9)'!$V134&lt;&gt;0,'(9)'!$V134,"")</f>
        <v/>
      </c>
      <c r="U189" s="116" t="str">
        <f>IF('(10)'!$V134&lt;&gt;0,'(10)'!$V134,"")</f>
        <v/>
      </c>
      <c r="V189" s="116" t="str">
        <f>IF('(11)'!$V134&lt;&gt;0,'(11)'!$V134,"")</f>
        <v/>
      </c>
      <c r="W189" s="116" t="str">
        <f>IF('(12)'!$V134&lt;&gt;0,'(12)'!$V134,"")</f>
        <v/>
      </c>
      <c r="X189" s="116" t="str">
        <f>IF('(13)'!$V134&lt;&gt;0,'(13)'!$V134,"")</f>
        <v/>
      </c>
      <c r="Y189" s="116" t="str">
        <f>IF('(14)'!$V134&lt;&gt;0,'(14)'!$V134,"")</f>
        <v/>
      </c>
      <c r="Z189" s="116" t="str">
        <f>IF('(15)'!$V134&lt;&gt;0,'(15)'!$V134,"")</f>
        <v/>
      </c>
      <c r="AA189" s="116" t="str">
        <f>IF('(16)'!$V134&lt;&gt;0,'(16)'!$V134,"")</f>
        <v/>
      </c>
      <c r="AB189" s="116" t="str">
        <f>IF('(17)'!$V134&lt;&gt;0,'(17)'!$V134,"")</f>
        <v/>
      </c>
      <c r="AC189" s="116" t="str">
        <f>IF('(18)'!$V134&lt;&gt;0,'(18)'!$V134,"")</f>
        <v/>
      </c>
      <c r="AD189" s="116" t="str">
        <f>IF('(19)'!$V134&lt;&gt;0,'(19)'!$V134,"")</f>
        <v/>
      </c>
      <c r="AE189" s="116" t="str">
        <f>IF('(20)'!$V134&lt;&gt;0,'(20)'!$V134,"")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IF('(1)'!$V135&lt;&gt;0,'(1)'!$V135,"")</f>
        <v/>
      </c>
      <c r="M190" s="116" t="str">
        <f>IF('(2)'!$V135&lt;&gt;0,'(2)'!$V135,"")</f>
        <v/>
      </c>
      <c r="N190" s="116" t="str">
        <f>IF('(3)'!$V135&lt;&gt;0,'(3)'!$V135,"")</f>
        <v/>
      </c>
      <c r="O190" s="116" t="str">
        <f>IF('(4)'!$V135&lt;&gt;0,'(4)'!$V135,"")</f>
        <v/>
      </c>
      <c r="P190" s="116" t="str">
        <f>IF('(5)'!$V135&lt;&gt;0,'(5)'!$V135,"")</f>
        <v/>
      </c>
      <c r="Q190" s="116" t="str">
        <f>IF('(6)'!$V135&lt;&gt;0,'(6)'!$V135,"")</f>
        <v/>
      </c>
      <c r="R190" s="116" t="str">
        <f>IF('(7)'!$V135&lt;&gt;0,'(7)'!$V135,"")</f>
        <v/>
      </c>
      <c r="S190" s="116" t="str">
        <f>IF('(8)'!$V135&lt;&gt;0,'(8)'!$V135,"")</f>
        <v/>
      </c>
      <c r="T190" s="116" t="str">
        <f>IF('(9)'!$V135&lt;&gt;0,'(9)'!$V135,"")</f>
        <v/>
      </c>
      <c r="U190" s="116" t="str">
        <f>IF('(10)'!$V135&lt;&gt;0,'(10)'!$V135,"")</f>
        <v/>
      </c>
      <c r="V190" s="116" t="str">
        <f>IF('(11)'!$V135&lt;&gt;0,'(11)'!$V135,"")</f>
        <v/>
      </c>
      <c r="W190" s="116" t="str">
        <f>IF('(12)'!$V135&lt;&gt;0,'(12)'!$V135,"")</f>
        <v/>
      </c>
      <c r="X190" s="116" t="str">
        <f>IF('(13)'!$V135&lt;&gt;0,'(13)'!$V135,"")</f>
        <v/>
      </c>
      <c r="Y190" s="116" t="str">
        <f>IF('(14)'!$V135&lt;&gt;0,'(14)'!$V135,"")</f>
        <v/>
      </c>
      <c r="Z190" s="116" t="str">
        <f>IF('(15)'!$V135&lt;&gt;0,'(15)'!$V135,"")</f>
        <v/>
      </c>
      <c r="AA190" s="116" t="str">
        <f>IF('(16)'!$V135&lt;&gt;0,'(16)'!$V135,"")</f>
        <v/>
      </c>
      <c r="AB190" s="116" t="str">
        <f>IF('(17)'!$V135&lt;&gt;0,'(17)'!$V135,"")</f>
        <v/>
      </c>
      <c r="AC190" s="116" t="str">
        <f>IF('(18)'!$V135&lt;&gt;0,'(18)'!$V135,"")</f>
        <v/>
      </c>
      <c r="AD190" s="116" t="str">
        <f>IF('(19)'!$V135&lt;&gt;0,'(19)'!$V135,"")</f>
        <v/>
      </c>
      <c r="AE190" s="116" t="str">
        <f>IF('(20)'!$V135&lt;&gt;0,'(20)'!$V135,"")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IF('(1)'!$V136&lt;&gt;0,'(1)'!$V136,"")</f>
        <v/>
      </c>
      <c r="M191" s="116" t="str">
        <f>IF('(2)'!$V136&lt;&gt;0,'(2)'!$V136,"")</f>
        <v/>
      </c>
      <c r="N191" s="116" t="str">
        <f>IF('(3)'!$V136&lt;&gt;0,'(3)'!$V136,"")</f>
        <v/>
      </c>
      <c r="O191" s="116" t="str">
        <f>IF('(4)'!$V136&lt;&gt;0,'(4)'!$V136,"")</f>
        <v/>
      </c>
      <c r="P191" s="116" t="str">
        <f>IF('(5)'!$V136&lt;&gt;0,'(5)'!$V136,"")</f>
        <v/>
      </c>
      <c r="Q191" s="116" t="str">
        <f>IF('(6)'!$V136&lt;&gt;0,'(6)'!$V136,"")</f>
        <v/>
      </c>
      <c r="R191" s="116" t="str">
        <f>IF('(7)'!$V136&lt;&gt;0,'(7)'!$V136,"")</f>
        <v/>
      </c>
      <c r="S191" s="116" t="str">
        <f>IF('(8)'!$V136&lt;&gt;0,'(8)'!$V136,"")</f>
        <v/>
      </c>
      <c r="T191" s="116" t="str">
        <f>IF('(9)'!$V136&lt;&gt;0,'(9)'!$V136,"")</f>
        <v/>
      </c>
      <c r="U191" s="116" t="str">
        <f>IF('(10)'!$V136&lt;&gt;0,'(10)'!$V136,"")</f>
        <v/>
      </c>
      <c r="V191" s="116" t="str">
        <f>IF('(11)'!$V136&lt;&gt;0,'(11)'!$V136,"")</f>
        <v/>
      </c>
      <c r="W191" s="116" t="str">
        <f>IF('(12)'!$V136&lt;&gt;0,'(12)'!$V136,"")</f>
        <v/>
      </c>
      <c r="X191" s="116" t="str">
        <f>IF('(13)'!$V136&lt;&gt;0,'(13)'!$V136,"")</f>
        <v/>
      </c>
      <c r="Y191" s="116" t="str">
        <f>IF('(14)'!$V136&lt;&gt;0,'(14)'!$V136,"")</f>
        <v/>
      </c>
      <c r="Z191" s="116" t="str">
        <f>IF('(15)'!$V136&lt;&gt;0,'(15)'!$V136,"")</f>
        <v/>
      </c>
      <c r="AA191" s="116" t="str">
        <f>IF('(16)'!$V136&lt;&gt;0,'(16)'!$V136,"")</f>
        <v/>
      </c>
      <c r="AB191" s="116" t="str">
        <f>IF('(17)'!$V136&lt;&gt;0,'(17)'!$V136,"")</f>
        <v/>
      </c>
      <c r="AC191" s="116" t="str">
        <f>IF('(18)'!$V136&lt;&gt;0,'(18)'!$V136,"")</f>
        <v/>
      </c>
      <c r="AD191" s="116" t="str">
        <f>IF('(19)'!$V136&lt;&gt;0,'(19)'!$V136,"")</f>
        <v/>
      </c>
      <c r="AE191" s="116" t="str">
        <f>IF('(20)'!$V136&lt;&gt;0,'(20)'!$V136,"")</f>
        <v/>
      </c>
      <c r="AG191" s="1" t="str">
        <f t="shared" si="34"/>
        <v/>
      </c>
      <c r="AH191" s="1"/>
    </row>
    <row r="192" spans="1:34" ht="16.5">
      <c r="A192" s="1"/>
      <c r="B192" s="26">
        <f t="shared" si="32"/>
        <v>0.83333333333333326</v>
      </c>
      <c r="C192" s="789" t="str">
        <f t="shared" si="33"/>
        <v>||||||||||||||||||||||||||||||||||||||||||||||||||||||||||||||||||||||</v>
      </c>
      <c r="D192" s="790"/>
      <c r="F192" s="8" t="s">
        <v>174</v>
      </c>
      <c r="G192" s="13" t="s">
        <v>329</v>
      </c>
      <c r="H192" s="11"/>
      <c r="I192" s="11"/>
      <c r="J192" s="11"/>
      <c r="K192" s="29" t="s">
        <v>59</v>
      </c>
      <c r="L192" s="116">
        <f>IF('(1)'!$V137&lt;&gt;0,'(1)'!$V137,"")</f>
        <v>4</v>
      </c>
      <c r="M192" s="116" t="str">
        <f>IF('(2)'!$V137&lt;&gt;0,'(2)'!$V137,"")</f>
        <v/>
      </c>
      <c r="N192" s="116" t="str">
        <f>IF('(3)'!$V137&lt;&gt;0,'(3)'!$V137,"")</f>
        <v/>
      </c>
      <c r="O192" s="116" t="str">
        <f>IF('(4)'!$V137&lt;&gt;0,'(4)'!$V137,"")</f>
        <v/>
      </c>
      <c r="P192" s="116">
        <f>IF('(5)'!$V137&lt;&gt;0,'(5)'!$V137,"")</f>
        <v>6</v>
      </c>
      <c r="Q192" s="116" t="str">
        <f>IF('(6)'!$V137&lt;&gt;0,'(6)'!$V137,"")</f>
        <v/>
      </c>
      <c r="R192" s="116" t="str">
        <f>IF('(7)'!$V137&lt;&gt;0,'(7)'!$V137,"")</f>
        <v/>
      </c>
      <c r="S192" s="116" t="str">
        <f>IF('(8)'!$V137&lt;&gt;0,'(8)'!$V137,"")</f>
        <v/>
      </c>
      <c r="T192" s="116" t="str">
        <f>IF('(9)'!$V137&lt;&gt;0,'(9)'!$V137,"")</f>
        <v/>
      </c>
      <c r="U192" s="116" t="str">
        <f>IF('(10)'!$V137&lt;&gt;0,'(10)'!$V137,"")</f>
        <v/>
      </c>
      <c r="V192" s="116" t="str">
        <f>IF('(11)'!$V137&lt;&gt;0,'(11)'!$V137,"")</f>
        <v/>
      </c>
      <c r="W192" s="116" t="str">
        <f>IF('(12)'!$V137&lt;&gt;0,'(12)'!$V137,"")</f>
        <v/>
      </c>
      <c r="X192" s="116" t="str">
        <f>IF('(13)'!$V137&lt;&gt;0,'(13)'!$V137,"")</f>
        <v/>
      </c>
      <c r="Y192" s="116" t="str">
        <f>IF('(14)'!$V137&lt;&gt;0,'(14)'!$V137,"")</f>
        <v/>
      </c>
      <c r="Z192" s="116" t="str">
        <f>IF('(15)'!$V137&lt;&gt;0,'(15)'!$V137,"")</f>
        <v/>
      </c>
      <c r="AA192" s="116" t="str">
        <f>IF('(16)'!$V137&lt;&gt;0,'(16)'!$V137,"")</f>
        <v/>
      </c>
      <c r="AB192" s="116" t="str">
        <f>IF('(17)'!$V137&lt;&gt;0,'(17)'!$V137,"")</f>
        <v/>
      </c>
      <c r="AC192" s="116" t="str">
        <f>IF('(18)'!$V137&lt;&gt;0,'(18)'!$V137,"")</f>
        <v/>
      </c>
      <c r="AD192" s="116" t="str">
        <f>IF('(19)'!$V137&lt;&gt;0,'(19)'!$V137,"")</f>
        <v/>
      </c>
      <c r="AE192" s="116" t="str">
        <f>IF('(20)'!$V137&lt;&gt;0,'(20)'!$V137,"")</f>
        <v/>
      </c>
      <c r="AG192" s="1">
        <f t="shared" si="34"/>
        <v>5</v>
      </c>
      <c r="AH192" s="1"/>
    </row>
    <row r="193" spans="1:34" ht="16.5">
      <c r="A193" s="1"/>
      <c r="B193" s="26" t="e">
        <f t="shared" si="32"/>
        <v>#VALUE!</v>
      </c>
      <c r="C193" s="789" t="e">
        <f t="shared" si="33"/>
        <v>#VALUE!</v>
      </c>
      <c r="D193" s="790"/>
      <c r="F193" s="8" t="s">
        <v>175</v>
      </c>
      <c r="G193" s="13" t="s">
        <v>330</v>
      </c>
      <c r="H193" s="11"/>
      <c r="I193" s="11"/>
      <c r="J193" s="11"/>
      <c r="K193" s="29" t="s">
        <v>60</v>
      </c>
      <c r="L193" s="116" t="str">
        <f>IF('(1)'!$V138&lt;&gt;0,'(1)'!$V138,"")</f>
        <v/>
      </c>
      <c r="M193" s="116" t="str">
        <f>IF('(2)'!$V138&lt;&gt;0,'(2)'!$V138,"")</f>
        <v/>
      </c>
      <c r="N193" s="116" t="str">
        <f>IF('(3)'!$V138&lt;&gt;0,'(3)'!$V138,"")</f>
        <v/>
      </c>
      <c r="O193" s="116" t="str">
        <f>IF('(4)'!$V138&lt;&gt;0,'(4)'!$V138,"")</f>
        <v/>
      </c>
      <c r="P193" s="116" t="str">
        <f>IF('(5)'!$V138&lt;&gt;0,'(5)'!$V138,"")</f>
        <v/>
      </c>
      <c r="Q193" s="116" t="str">
        <f>IF('(6)'!$V138&lt;&gt;0,'(6)'!$V138,"")</f>
        <v/>
      </c>
      <c r="R193" s="116" t="str">
        <f>IF('(7)'!$V138&lt;&gt;0,'(7)'!$V138,"")</f>
        <v/>
      </c>
      <c r="S193" s="116" t="str">
        <f>IF('(8)'!$V138&lt;&gt;0,'(8)'!$V138,"")</f>
        <v/>
      </c>
      <c r="T193" s="116" t="str">
        <f>IF('(9)'!$V138&lt;&gt;0,'(9)'!$V138,"")</f>
        <v/>
      </c>
      <c r="U193" s="116" t="str">
        <f>IF('(10)'!$V138&lt;&gt;0,'(10)'!$V138,"")</f>
        <v/>
      </c>
      <c r="V193" s="116" t="str">
        <f>IF('(11)'!$V138&lt;&gt;0,'(11)'!$V138,"")</f>
        <v/>
      </c>
      <c r="W193" s="116" t="str">
        <f>IF('(12)'!$V138&lt;&gt;0,'(12)'!$V138,"")</f>
        <v/>
      </c>
      <c r="X193" s="116" t="str">
        <f>IF('(13)'!$V138&lt;&gt;0,'(13)'!$V138,"")</f>
        <v/>
      </c>
      <c r="Y193" s="116" t="str">
        <f>IF('(14)'!$V138&lt;&gt;0,'(14)'!$V138,"")</f>
        <v/>
      </c>
      <c r="Z193" s="116" t="str">
        <f>IF('(15)'!$V138&lt;&gt;0,'(15)'!$V138,"")</f>
        <v/>
      </c>
      <c r="AA193" s="116" t="str">
        <f>IF('(16)'!$V138&lt;&gt;0,'(16)'!$V138,"")</f>
        <v/>
      </c>
      <c r="AB193" s="116" t="str">
        <f>IF('(17)'!$V138&lt;&gt;0,'(17)'!$V138,"")</f>
        <v/>
      </c>
      <c r="AC193" s="116" t="str">
        <f>IF('(18)'!$V138&lt;&gt;0,'(18)'!$V138,"")</f>
        <v/>
      </c>
      <c r="AD193" s="116" t="str">
        <f>IF('(19)'!$V138&lt;&gt;0,'(19)'!$V138,"")</f>
        <v/>
      </c>
      <c r="AE193" s="116" t="str">
        <f>IF('(20)'!$V138&lt;&gt;0,'(20)'!$V138,"")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IF('(1)'!$V139&lt;&gt;0,'(1)'!$V139,"")</f>
        <v/>
      </c>
      <c r="M194" s="116" t="str">
        <f>IF('(2)'!$V139&lt;&gt;0,'(2)'!$V139,"")</f>
        <v/>
      </c>
      <c r="N194" s="116" t="str">
        <f>IF('(3)'!$V139&lt;&gt;0,'(3)'!$V139,"")</f>
        <v/>
      </c>
      <c r="O194" s="116" t="str">
        <f>IF('(4)'!$V139&lt;&gt;0,'(4)'!$V139,"")</f>
        <v/>
      </c>
      <c r="P194" s="116" t="str">
        <f>IF('(5)'!$V139&lt;&gt;0,'(5)'!$V139,"")</f>
        <v/>
      </c>
      <c r="Q194" s="116" t="str">
        <f>IF('(6)'!$V139&lt;&gt;0,'(6)'!$V139,"")</f>
        <v/>
      </c>
      <c r="R194" s="116" t="str">
        <f>IF('(7)'!$V139&lt;&gt;0,'(7)'!$V139,"")</f>
        <v/>
      </c>
      <c r="S194" s="116" t="str">
        <f>IF('(8)'!$V139&lt;&gt;0,'(8)'!$V139,"")</f>
        <v/>
      </c>
      <c r="T194" s="116" t="str">
        <f>IF('(9)'!$V139&lt;&gt;0,'(9)'!$V139,"")</f>
        <v/>
      </c>
      <c r="U194" s="116" t="str">
        <f>IF('(10)'!$V139&lt;&gt;0,'(10)'!$V139,"")</f>
        <v/>
      </c>
      <c r="V194" s="116" t="str">
        <f>IF('(11)'!$V139&lt;&gt;0,'(11)'!$V139,"")</f>
        <v/>
      </c>
      <c r="W194" s="116" t="str">
        <f>IF('(12)'!$V139&lt;&gt;0,'(12)'!$V139,"")</f>
        <v/>
      </c>
      <c r="X194" s="116" t="str">
        <f>IF('(13)'!$V139&lt;&gt;0,'(13)'!$V139,"")</f>
        <v/>
      </c>
      <c r="Y194" s="116" t="str">
        <f>IF('(14)'!$V139&lt;&gt;0,'(14)'!$V139,"")</f>
        <v/>
      </c>
      <c r="Z194" s="116" t="str">
        <f>IF('(15)'!$V139&lt;&gt;0,'(15)'!$V139,"")</f>
        <v/>
      </c>
      <c r="AA194" s="116" t="str">
        <f>IF('(16)'!$V139&lt;&gt;0,'(16)'!$V139,"")</f>
        <v/>
      </c>
      <c r="AB194" s="116" t="str">
        <f>IF('(17)'!$V139&lt;&gt;0,'(17)'!$V139,"")</f>
        <v/>
      </c>
      <c r="AC194" s="116" t="str">
        <f>IF('(18)'!$V139&lt;&gt;0,'(18)'!$V139,"")</f>
        <v/>
      </c>
      <c r="AD194" s="116" t="str">
        <f>IF('(19)'!$V139&lt;&gt;0,'(19)'!$V139,"")</f>
        <v/>
      </c>
      <c r="AE194" s="116" t="str">
        <f>IF('(20)'!$V139&lt;&gt;0,'(20)'!$V139,"")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0.70833333333333326</v>
      </c>
      <c r="B196" s="756" t="str">
        <f>REPT("|",AG196*14)</f>
        <v>|||||||||||||||||||||||||||||||||||||||||||||||||||||||||||</v>
      </c>
      <c r="C196" s="784"/>
      <c r="D196" s="9" t="s">
        <v>177</v>
      </c>
      <c r="F196" s="1" t="s">
        <v>186</v>
      </c>
      <c r="K196" s="29"/>
      <c r="L196" s="183">
        <f>IF(SUM(L198:L200)&gt;0,AVERAGEIF(L198:L200, "&lt;&gt;0"),NA())</f>
        <v>4</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4.25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0.66666666666666663</v>
      </c>
      <c r="C198" s="789" t="str">
        <f>REPT("|",AG198*14)</f>
        <v>||||||||||||||||||||||||||||||||||||||||||||||||||||||||</v>
      </c>
      <c r="D198" s="790"/>
      <c r="F198" s="8" t="s">
        <v>178</v>
      </c>
      <c r="G198" s="13" t="s">
        <v>332</v>
      </c>
      <c r="H198" s="11"/>
      <c r="I198" s="11"/>
      <c r="J198" s="11"/>
      <c r="K198" s="29" t="s">
        <v>62</v>
      </c>
      <c r="L198" s="116">
        <f>IF('(1)'!$V143&lt;&gt;0,'(1)'!$V143,"")</f>
        <v>4</v>
      </c>
      <c r="M198" s="116" t="str">
        <f>IF('(2)'!$V143&lt;&gt;0,'(2)'!$V143,"")</f>
        <v/>
      </c>
      <c r="N198" s="116" t="str">
        <f>IF('(3)'!$V143&lt;&gt;0,'(3)'!$V143,"")</f>
        <v/>
      </c>
      <c r="O198" s="116" t="str">
        <f>IF('(4)'!$V143&lt;&gt;0,'(4)'!$V143,"")</f>
        <v/>
      </c>
      <c r="P198" s="116" t="str">
        <f>IF('(5)'!$V143&lt;&gt;0,'(5)'!$V143,"")</f>
        <v/>
      </c>
      <c r="Q198" s="116" t="str">
        <f>IF('(6)'!$V143&lt;&gt;0,'(6)'!$V143,"")</f>
        <v/>
      </c>
      <c r="R198" s="116" t="str">
        <f>IF('(7)'!$V143&lt;&gt;0,'(7)'!$V143,"")</f>
        <v/>
      </c>
      <c r="S198" s="116" t="str">
        <f>IF('(8)'!$V143&lt;&gt;0,'(8)'!$V143,"")</f>
        <v/>
      </c>
      <c r="T198" s="116" t="str">
        <f>IF('(9)'!$V143&lt;&gt;0,'(9)'!$V143,"")</f>
        <v/>
      </c>
      <c r="U198" s="116" t="str">
        <f>IF('(10)'!$V143&lt;&gt;0,'(10)'!$V143,"")</f>
        <v/>
      </c>
      <c r="V198" s="116" t="str">
        <f>IF('(11)'!$V143&lt;&gt;0,'(11)'!$V143,"")</f>
        <v/>
      </c>
      <c r="W198" s="116" t="str">
        <f>IF('(12)'!$V143&lt;&gt;0,'(12)'!$V143,"")</f>
        <v/>
      </c>
      <c r="X198" s="116" t="str">
        <f>IF('(13)'!$V143&lt;&gt;0,'(13)'!$V143,"")</f>
        <v/>
      </c>
      <c r="Y198" s="116" t="str">
        <f>IF('(14)'!$V143&lt;&gt;0,'(14)'!$V143,"")</f>
        <v/>
      </c>
      <c r="Z198" s="116" t="str">
        <f>IF('(15)'!$V143&lt;&gt;0,'(15)'!$V143,"")</f>
        <v/>
      </c>
      <c r="AA198" s="116" t="str">
        <f>IF('(16)'!$V143&lt;&gt;0,'(16)'!$V143,"")</f>
        <v/>
      </c>
      <c r="AB198" s="116" t="str">
        <f>IF('(17)'!$V143&lt;&gt;0,'(17)'!$V143,"")</f>
        <v/>
      </c>
      <c r="AC198" s="116" t="str">
        <f>IF('(18)'!$V143&lt;&gt;0,'(18)'!$V143,"")</f>
        <v/>
      </c>
      <c r="AD198" s="116" t="str">
        <f>IF('(19)'!$V143&lt;&gt;0,'(19)'!$V143,"")</f>
        <v/>
      </c>
      <c r="AE198" s="116" t="str">
        <f>IF('(20)'!$V143&lt;&gt;0,'(20)'!$V143,"")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s="116">
        <f>IF('(1)'!$V144&lt;&gt;0,'(1)'!$V144,"")</f>
        <v>4</v>
      </c>
      <c r="M199" s="116">
        <f>IF('(2)'!$V144&lt;&gt;0,'(2)'!$V144,"")</f>
        <v>5</v>
      </c>
      <c r="N199" s="116" t="str">
        <f>IF('(3)'!$V144&lt;&gt;0,'(3)'!$V144,"")</f>
        <v/>
      </c>
      <c r="O199" s="116" t="str">
        <f>IF('(4)'!$V144&lt;&gt;0,'(4)'!$V144,"")</f>
        <v/>
      </c>
      <c r="P199" s="116" t="str">
        <f>IF('(5)'!$V144&lt;&gt;0,'(5)'!$V144,"")</f>
        <v/>
      </c>
      <c r="Q199" s="116" t="str">
        <f>IF('(6)'!$V144&lt;&gt;0,'(6)'!$V144,"")</f>
        <v/>
      </c>
      <c r="R199" s="116" t="str">
        <f>IF('(7)'!$V144&lt;&gt;0,'(7)'!$V144,"")</f>
        <v/>
      </c>
      <c r="S199" s="116" t="str">
        <f>IF('(8)'!$V144&lt;&gt;0,'(8)'!$V144,"")</f>
        <v/>
      </c>
      <c r="T199" s="116" t="str">
        <f>IF('(9)'!$V144&lt;&gt;0,'(9)'!$V144,"")</f>
        <v/>
      </c>
      <c r="U199" s="116" t="str">
        <f>IF('(10)'!$V144&lt;&gt;0,'(10)'!$V144,"")</f>
        <v/>
      </c>
      <c r="V199" s="116" t="str">
        <f>IF('(11)'!$V144&lt;&gt;0,'(11)'!$V144,"")</f>
        <v/>
      </c>
      <c r="W199" s="116" t="str">
        <f>IF('(12)'!$V144&lt;&gt;0,'(12)'!$V144,"")</f>
        <v/>
      </c>
      <c r="X199" s="116" t="str">
        <f>IF('(13)'!$V144&lt;&gt;0,'(13)'!$V144,"")</f>
        <v/>
      </c>
      <c r="Y199" s="116" t="str">
        <f>IF('(14)'!$V144&lt;&gt;0,'(14)'!$V144,"")</f>
        <v/>
      </c>
      <c r="Z199" s="116" t="str">
        <f>IF('(15)'!$V144&lt;&gt;0,'(15)'!$V144,"")</f>
        <v/>
      </c>
      <c r="AA199" s="116" t="str">
        <f>IF('(16)'!$V144&lt;&gt;0,'(16)'!$V144,"")</f>
        <v/>
      </c>
      <c r="AB199" s="116" t="str">
        <f>IF('(17)'!$V144&lt;&gt;0,'(17)'!$V144,"")</f>
        <v/>
      </c>
      <c r="AC199" s="116" t="str">
        <f>IF('(18)'!$V144&lt;&gt;0,'(18)'!$V144,"")</f>
        <v/>
      </c>
      <c r="AD199" s="116" t="str">
        <f>IF('(19)'!$V144&lt;&gt;0,'(19)'!$V144,"")</f>
        <v/>
      </c>
      <c r="AE199" s="116" t="str">
        <f>IF('(20)'!$V144&lt;&gt;0,'(20)'!$V144,"")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s="116" t="str">
        <f>IF('(1)'!$V145&lt;&gt;0,'(1)'!$V145,"")</f>
        <v/>
      </c>
      <c r="M200" s="116" t="str">
        <f>IF('(2)'!$V145&lt;&gt;0,'(2)'!$V145,"")</f>
        <v/>
      </c>
      <c r="N200" s="116" t="str">
        <f>IF('(3)'!$V145&lt;&gt;0,'(3)'!$V145,"")</f>
        <v/>
      </c>
      <c r="O200" s="116" t="str">
        <f>IF('(4)'!$V145&lt;&gt;0,'(4)'!$V145,"")</f>
        <v/>
      </c>
      <c r="P200" s="116" t="str">
        <f>IF('(5)'!$V145&lt;&gt;0,'(5)'!$V145,"")</f>
        <v/>
      </c>
      <c r="Q200" s="116" t="str">
        <f>IF('(6)'!$V145&lt;&gt;0,'(6)'!$V145,"")</f>
        <v/>
      </c>
      <c r="R200" s="116" t="str">
        <f>IF('(7)'!$V145&lt;&gt;0,'(7)'!$V145,"")</f>
        <v/>
      </c>
      <c r="S200" s="116" t="str">
        <f>IF('(8)'!$V145&lt;&gt;0,'(8)'!$V145,"")</f>
        <v/>
      </c>
      <c r="T200" s="116" t="str">
        <f>IF('(9)'!$V145&lt;&gt;0,'(9)'!$V145,"")</f>
        <v/>
      </c>
      <c r="U200" s="116" t="str">
        <f>IF('(10)'!$V145&lt;&gt;0,'(10)'!$V145,"")</f>
        <v/>
      </c>
      <c r="V200" s="116" t="str">
        <f>IF('(11)'!$V145&lt;&gt;0,'(11)'!$V145,"")</f>
        <v/>
      </c>
      <c r="W200" s="116" t="str">
        <f>IF('(12)'!$V145&lt;&gt;0,'(12)'!$V145,"")</f>
        <v/>
      </c>
      <c r="X200" s="116" t="str">
        <f>IF('(13)'!$V145&lt;&gt;0,'(13)'!$V145,"")</f>
        <v/>
      </c>
      <c r="Y200" s="116" t="str">
        <f>IF('(14)'!$V145&lt;&gt;0,'(14)'!$V145,"")</f>
        <v/>
      </c>
      <c r="Z200" s="116" t="str">
        <f>IF('(15)'!$V145&lt;&gt;0,'(15)'!$V145,"")</f>
        <v/>
      </c>
      <c r="AA200" s="116" t="str">
        <f>IF('(16)'!$V145&lt;&gt;0,'(16)'!$V145,"")</f>
        <v/>
      </c>
      <c r="AB200" s="116" t="str">
        <f>IF('(17)'!$V145&lt;&gt;0,'(17)'!$V145,"")</f>
        <v/>
      </c>
      <c r="AC200" s="116" t="str">
        <f>IF('(18)'!$V145&lt;&gt;0,'(18)'!$V145,"")</f>
        <v/>
      </c>
      <c r="AD200" s="116" t="str">
        <f>IF('(19)'!$V145&lt;&gt;0,'(19)'!$V145,"")</f>
        <v/>
      </c>
      <c r="AE200" s="116" t="str">
        <f>IF('(20)'!$V145&lt;&gt;0,'(20)'!$V145,"")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0.58333333333333337</v>
      </c>
      <c r="B202" s="756" t="str">
        <f>REPT("|",AG202*14)</f>
        <v>|||||||||||||||||||||||||||||||||||||||||||||||||</v>
      </c>
      <c r="C202" s="784"/>
      <c r="D202" s="9" t="s">
        <v>181</v>
      </c>
      <c r="F202" s="1" t="s">
        <v>187</v>
      </c>
      <c r="K202" s="29"/>
      <c r="L202" s="183" t="e">
        <f>IF(SUM(L204:L205)&gt;0,AVERAGEIF(L204:L205, "&lt;&gt;0"),NA())</f>
        <v>#N/A</v>
      </c>
      <c r="M202" s="183">
        <f t="shared" ref="M202:AE202" si="36">IF(SUM(M204:M205)&gt;0,AVERAGEIF(M204:M205, "&lt;&gt;0"),NA())</f>
        <v>3.5</v>
      </c>
      <c r="N202" s="183" t="e">
        <f t="shared" si="36"/>
        <v>#N/A</v>
      </c>
      <c r="O202" s="183" t="e">
        <f t="shared" si="36"/>
        <v>#N/A</v>
      </c>
      <c r="P202" s="183">
        <f t="shared" si="36"/>
        <v>3</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3.5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v>
      </c>
      <c r="C204" s="789" t="str">
        <f>REPT("|",AG204*14)</f>
        <v>||||||||||||||||||||||||||||||||||||||||||</v>
      </c>
      <c r="D204" s="790"/>
      <c r="F204" s="8" t="s">
        <v>182</v>
      </c>
      <c r="G204" s="13" t="s">
        <v>335</v>
      </c>
      <c r="H204" s="11"/>
      <c r="I204" s="11"/>
      <c r="J204" s="11"/>
      <c r="K204" s="29" t="s">
        <v>65</v>
      </c>
      <c r="L204" s="116" t="str">
        <f>IF('(1)'!$V149&lt;&gt;0,'(1)'!$V149,"")</f>
        <v/>
      </c>
      <c r="M204" s="116">
        <f>IF('(2)'!$V149&lt;&gt;0,'(2)'!$V149,"")</f>
        <v>3</v>
      </c>
      <c r="N204" s="116" t="str">
        <f>IF('(3)'!$V149&lt;&gt;0,'(3)'!$V149,"")</f>
        <v/>
      </c>
      <c r="O204" s="116" t="str">
        <f>IF('(4)'!$V149&lt;&gt;0,'(4)'!$V149,"")</f>
        <v/>
      </c>
      <c r="P204" s="116">
        <f>IF('(5)'!$V149&lt;&gt;0,'(5)'!$V149,"")</f>
        <v>3</v>
      </c>
      <c r="Q204" s="116" t="str">
        <f>IF('(6)'!$V149&lt;&gt;0,'(6)'!$V149,"")</f>
        <v/>
      </c>
      <c r="R204" s="116" t="str">
        <f>IF('(7)'!$V149&lt;&gt;0,'(7)'!$V149,"")</f>
        <v/>
      </c>
      <c r="S204" s="116" t="str">
        <f>IF('(8)'!$V149&lt;&gt;0,'(8)'!$V149,"")</f>
        <v/>
      </c>
      <c r="T204" s="116" t="str">
        <f>IF('(9)'!$V149&lt;&gt;0,'(9)'!$V149,"")</f>
        <v/>
      </c>
      <c r="U204" s="116" t="str">
        <f>IF('(10)'!$V149&lt;&gt;0,'(10)'!$V149,"")</f>
        <v/>
      </c>
      <c r="V204" s="116" t="str">
        <f>IF('(11)'!$V149&lt;&gt;0,'(11)'!$V149,"")</f>
        <v/>
      </c>
      <c r="W204" s="116" t="str">
        <f>IF('(12)'!$V149&lt;&gt;0,'(12)'!$V149,"")</f>
        <v/>
      </c>
      <c r="X204" s="116" t="str">
        <f>IF('(13)'!$V149&lt;&gt;0,'(13)'!$V149,"")</f>
        <v/>
      </c>
      <c r="Y204" s="116" t="str">
        <f>IF('(14)'!$V149&lt;&gt;0,'(14)'!$V149,"")</f>
        <v/>
      </c>
      <c r="Z204" s="116" t="str">
        <f>IF('(15)'!$V149&lt;&gt;0,'(15)'!$V149,"")</f>
        <v/>
      </c>
      <c r="AA204" s="116" t="str">
        <f>IF('(16)'!$V149&lt;&gt;0,'(16)'!$V149,"")</f>
        <v/>
      </c>
      <c r="AB204" s="116" t="str">
        <f>IF('(17)'!$V149&lt;&gt;0,'(17)'!$V149,"")</f>
        <v/>
      </c>
      <c r="AC204" s="116" t="str">
        <f>IF('(18)'!$V149&lt;&gt;0,'(18)'!$V149,"")</f>
        <v/>
      </c>
      <c r="AD204" s="116" t="str">
        <f>IF('(19)'!$V149&lt;&gt;0,'(19)'!$V149,"")</f>
        <v/>
      </c>
      <c r="AE204" s="116" t="str">
        <f>IF('(20)'!$V149&lt;&gt;0,'(20)'!$V149,"")</f>
        <v/>
      </c>
      <c r="AG204" s="1">
        <f>IF(SUM(L204:AE204)=0,"",AVERAGEIF(L204:AE204,"&gt;0"))</f>
        <v>3</v>
      </c>
      <c r="AH204" s="1"/>
    </row>
    <row r="205" spans="1:34" ht="16.5">
      <c r="A205" s="1"/>
      <c r="B205" s="26">
        <f t="shared" si="37"/>
        <v>0.66666666666666663</v>
      </c>
      <c r="C205" s="789" t="str">
        <f>REPT("|",AG205*14)</f>
        <v>||||||||||||||||||||||||||||||||||||||||||||||||||||||||</v>
      </c>
      <c r="D205" s="790"/>
      <c r="F205" s="8" t="s">
        <v>183</v>
      </c>
      <c r="G205" s="13" t="s">
        <v>336</v>
      </c>
      <c r="H205" s="11"/>
      <c r="I205" s="11"/>
      <c r="J205" s="11"/>
      <c r="K205" s="29" t="s">
        <v>66</v>
      </c>
      <c r="L205" s="116" t="str">
        <f>IF('(1)'!$V150&lt;&gt;0,'(1)'!$V150,"")</f>
        <v/>
      </c>
      <c r="M205" s="116">
        <f>IF('(2)'!$V150&lt;&gt;0,'(2)'!$V150,"")</f>
        <v>4</v>
      </c>
      <c r="N205" s="116" t="str">
        <f>IF('(3)'!$V150&lt;&gt;0,'(3)'!$V150,"")</f>
        <v/>
      </c>
      <c r="O205" s="116" t="str">
        <f>IF('(4)'!$V150&lt;&gt;0,'(4)'!$V150,"")</f>
        <v/>
      </c>
      <c r="P205" s="116" t="str">
        <f>IF('(5)'!$V150&lt;&gt;0,'(5)'!$V150,"")</f>
        <v/>
      </c>
      <c r="Q205" s="116" t="str">
        <f>IF('(6)'!$V150&lt;&gt;0,'(6)'!$V150,"")</f>
        <v/>
      </c>
      <c r="R205" s="116" t="str">
        <f>IF('(7)'!$V150&lt;&gt;0,'(7)'!$V150,"")</f>
        <v/>
      </c>
      <c r="S205" s="116" t="str">
        <f>IF('(8)'!$V150&lt;&gt;0,'(8)'!$V150,"")</f>
        <v/>
      </c>
      <c r="T205" s="116" t="str">
        <f>IF('(9)'!$V150&lt;&gt;0,'(9)'!$V150,"")</f>
        <v/>
      </c>
      <c r="U205" s="116" t="str">
        <f>IF('(10)'!$V150&lt;&gt;0,'(10)'!$V150,"")</f>
        <v/>
      </c>
      <c r="V205" s="116" t="str">
        <f>IF('(11)'!$V150&lt;&gt;0,'(11)'!$V150,"")</f>
        <v/>
      </c>
      <c r="W205" s="116" t="str">
        <f>IF('(12)'!$V150&lt;&gt;0,'(12)'!$V150,"")</f>
        <v/>
      </c>
      <c r="X205" s="116" t="str">
        <f>IF('(13)'!$V150&lt;&gt;0,'(13)'!$V150,"")</f>
        <v/>
      </c>
      <c r="Y205" s="116" t="str">
        <f>IF('(14)'!$V150&lt;&gt;0,'(14)'!$V150,"")</f>
        <v/>
      </c>
      <c r="Z205" s="116" t="str">
        <f>IF('(15)'!$V150&lt;&gt;0,'(15)'!$V150,"")</f>
        <v/>
      </c>
      <c r="AA205" s="116" t="str">
        <f>IF('(16)'!$V150&lt;&gt;0,'(16)'!$V150,"")</f>
        <v/>
      </c>
      <c r="AB205" s="116" t="str">
        <f>IF('(17)'!$V150&lt;&gt;0,'(17)'!$V150,"")</f>
        <v/>
      </c>
      <c r="AC205" s="116" t="str">
        <f>IF('(18)'!$V150&lt;&gt;0,'(18)'!$V150,"")</f>
        <v/>
      </c>
      <c r="AD205" s="116" t="str">
        <f>IF('(19)'!$V150&lt;&gt;0,'(19)'!$V150,"")</f>
        <v/>
      </c>
      <c r="AE205" s="116" t="str">
        <f>IF('(20)'!$V150&lt;&gt;0,'(20)'!$V150,"")</f>
        <v/>
      </c>
      <c r="AG205" s="1">
        <f>IF(SUM(L205:AE205)=0,"",AVERAGEIF(L205:AE205,"&gt;0"))</f>
        <v>4</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0.5</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3</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3</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IF('(1)'!$V154&lt;&gt;0,'(1)'!$V154,"")</f>
        <v/>
      </c>
      <c r="M209" s="116" t="str">
        <f>IF('(2)'!$V154&lt;&gt;0,'(2)'!$V154,"")</f>
        <v/>
      </c>
      <c r="N209" s="116" t="str">
        <f>IF('(3)'!$V154&lt;&gt;0,'(3)'!$V154,"")</f>
        <v/>
      </c>
      <c r="O209" s="116" t="str">
        <f>IF('(4)'!$V154&lt;&gt;0,'(4)'!$V154,"")</f>
        <v/>
      </c>
      <c r="P209" s="116" t="str">
        <f>IF('(5)'!$V154&lt;&gt;0,'(5)'!$V154,"")</f>
        <v/>
      </c>
      <c r="Q209" s="116" t="str">
        <f>IF('(6)'!$V154&lt;&gt;0,'(6)'!$V154,"")</f>
        <v/>
      </c>
      <c r="R209" s="116" t="str">
        <f>IF('(7)'!$V154&lt;&gt;0,'(7)'!$V154,"")</f>
        <v/>
      </c>
      <c r="S209" s="116" t="str">
        <f>IF('(8)'!$V154&lt;&gt;0,'(8)'!$V154,"")</f>
        <v/>
      </c>
      <c r="T209" s="116" t="str">
        <f>IF('(9)'!$V154&lt;&gt;0,'(9)'!$V154,"")</f>
        <v/>
      </c>
      <c r="U209" s="116" t="str">
        <f>IF('(10)'!$V154&lt;&gt;0,'(10)'!$V154,"")</f>
        <v/>
      </c>
      <c r="V209" s="116" t="str">
        <f>IF('(11)'!$V154&lt;&gt;0,'(11)'!$V154,"")</f>
        <v/>
      </c>
      <c r="W209" s="116" t="str">
        <f>IF('(12)'!$V154&lt;&gt;0,'(12)'!$V154,"")</f>
        <v/>
      </c>
      <c r="X209" s="116" t="str">
        <f>IF('(13)'!$V154&lt;&gt;0,'(13)'!$V154,"")</f>
        <v/>
      </c>
      <c r="Y209" s="116" t="str">
        <f>IF('(14)'!$V154&lt;&gt;0,'(14)'!$V154,"")</f>
        <v/>
      </c>
      <c r="Z209" s="116" t="str">
        <f>IF('(15)'!$V154&lt;&gt;0,'(15)'!$V154,"")</f>
        <v/>
      </c>
      <c r="AA209" s="116" t="str">
        <f>IF('(16)'!$V154&lt;&gt;0,'(16)'!$V154,"")</f>
        <v/>
      </c>
      <c r="AB209" s="116" t="str">
        <f>IF('(17)'!$V154&lt;&gt;0,'(17)'!$V154,"")</f>
        <v/>
      </c>
      <c r="AC209" s="116" t="str">
        <f>IF('(18)'!$V154&lt;&gt;0,'(18)'!$V154,"")</f>
        <v/>
      </c>
      <c r="AD209" s="116" t="str">
        <f>IF('(19)'!$V154&lt;&gt;0,'(19)'!$V154,"")</f>
        <v/>
      </c>
      <c r="AE209" s="116" t="str">
        <f>IF('(20)'!$V154&lt;&gt;0,'(20)'!$V154,"")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IF('(1)'!$V155&lt;&gt;0,'(1)'!$V155,"")</f>
        <v/>
      </c>
      <c r="M210" s="116" t="str">
        <f>IF('(2)'!$V155&lt;&gt;0,'(2)'!$V155,"")</f>
        <v/>
      </c>
      <c r="N210" s="116" t="str">
        <f>IF('(3)'!$V155&lt;&gt;0,'(3)'!$V155,"")</f>
        <v/>
      </c>
      <c r="O210" s="116" t="str">
        <f>IF('(4)'!$V155&lt;&gt;0,'(4)'!$V155,"")</f>
        <v/>
      </c>
      <c r="P210" s="116" t="str">
        <f>IF('(5)'!$V155&lt;&gt;0,'(5)'!$V155,"")</f>
        <v/>
      </c>
      <c r="Q210" s="116" t="str">
        <f>IF('(6)'!$V155&lt;&gt;0,'(6)'!$V155,"")</f>
        <v/>
      </c>
      <c r="R210" s="116" t="str">
        <f>IF('(7)'!$V155&lt;&gt;0,'(7)'!$V155,"")</f>
        <v/>
      </c>
      <c r="S210" s="116" t="str">
        <f>IF('(8)'!$V155&lt;&gt;0,'(8)'!$V155,"")</f>
        <v/>
      </c>
      <c r="T210" s="116" t="str">
        <f>IF('(9)'!$V155&lt;&gt;0,'(9)'!$V155,"")</f>
        <v/>
      </c>
      <c r="U210" s="116" t="str">
        <f>IF('(10)'!$V155&lt;&gt;0,'(10)'!$V155,"")</f>
        <v/>
      </c>
      <c r="V210" s="116" t="str">
        <f>IF('(11)'!$V155&lt;&gt;0,'(11)'!$V155,"")</f>
        <v/>
      </c>
      <c r="W210" s="116" t="str">
        <f>IF('(12)'!$V155&lt;&gt;0,'(12)'!$V155,"")</f>
        <v/>
      </c>
      <c r="X210" s="116" t="str">
        <f>IF('(13)'!$V155&lt;&gt;0,'(13)'!$V155,"")</f>
        <v/>
      </c>
      <c r="Y210" s="116" t="str">
        <f>IF('(14)'!$V155&lt;&gt;0,'(14)'!$V155,"")</f>
        <v/>
      </c>
      <c r="Z210" s="116" t="str">
        <f>IF('(15)'!$V155&lt;&gt;0,'(15)'!$V155,"")</f>
        <v/>
      </c>
      <c r="AA210" s="116" t="str">
        <f>IF('(16)'!$V155&lt;&gt;0,'(16)'!$V155,"")</f>
        <v/>
      </c>
      <c r="AB210" s="116" t="str">
        <f>IF('(17)'!$V155&lt;&gt;0,'(17)'!$V155,"")</f>
        <v/>
      </c>
      <c r="AC210" s="116" t="str">
        <f>IF('(18)'!$V155&lt;&gt;0,'(18)'!$V155,"")</f>
        <v/>
      </c>
      <c r="AD210" s="116" t="str">
        <f>IF('(19)'!$V155&lt;&gt;0,'(19)'!$V155,"")</f>
        <v/>
      </c>
      <c r="AE210" s="116" t="str">
        <f>IF('(20)'!$V155&lt;&gt;0,'(20)'!$V155,"")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IF('(1)'!$V156&lt;&gt;0,'(1)'!$V156,"")</f>
        <v/>
      </c>
      <c r="M211" s="116" t="str">
        <f>IF('(2)'!$V156&lt;&gt;0,'(2)'!$V156,"")</f>
        <v/>
      </c>
      <c r="N211" s="116" t="str">
        <f>IF('(3)'!$V156&lt;&gt;0,'(3)'!$V156,"")</f>
        <v/>
      </c>
      <c r="O211" s="116" t="str">
        <f>IF('(4)'!$V156&lt;&gt;0,'(4)'!$V156,"")</f>
        <v/>
      </c>
      <c r="P211" s="116" t="str">
        <f>IF('(5)'!$V156&lt;&gt;0,'(5)'!$V156,"")</f>
        <v/>
      </c>
      <c r="Q211" s="116" t="str">
        <f>IF('(6)'!$V156&lt;&gt;0,'(6)'!$V156,"")</f>
        <v/>
      </c>
      <c r="R211" s="116" t="str">
        <f>IF('(7)'!$V156&lt;&gt;0,'(7)'!$V156,"")</f>
        <v/>
      </c>
      <c r="S211" s="116" t="str">
        <f>IF('(8)'!$V156&lt;&gt;0,'(8)'!$V156,"")</f>
        <v/>
      </c>
      <c r="T211" s="116" t="str">
        <f>IF('(9)'!$V156&lt;&gt;0,'(9)'!$V156,"")</f>
        <v/>
      </c>
      <c r="U211" s="116" t="str">
        <f>IF('(10)'!$V156&lt;&gt;0,'(10)'!$V156,"")</f>
        <v/>
      </c>
      <c r="V211" s="116" t="str">
        <f>IF('(11)'!$V156&lt;&gt;0,'(11)'!$V156,"")</f>
        <v/>
      </c>
      <c r="W211" s="116" t="str">
        <f>IF('(12)'!$V156&lt;&gt;0,'(12)'!$V156,"")</f>
        <v/>
      </c>
      <c r="X211" s="116" t="str">
        <f>IF('(13)'!$V156&lt;&gt;0,'(13)'!$V156,"")</f>
        <v/>
      </c>
      <c r="Y211" s="116" t="str">
        <f>IF('(14)'!$V156&lt;&gt;0,'(14)'!$V156,"")</f>
        <v/>
      </c>
      <c r="Z211" s="116" t="str">
        <f>IF('(15)'!$V156&lt;&gt;0,'(15)'!$V156,"")</f>
        <v/>
      </c>
      <c r="AA211" s="116" t="str">
        <f>IF('(16)'!$V156&lt;&gt;0,'(16)'!$V156,"")</f>
        <v/>
      </c>
      <c r="AB211" s="116" t="str">
        <f>IF('(17)'!$V156&lt;&gt;0,'(17)'!$V156,"")</f>
        <v/>
      </c>
      <c r="AC211" s="116" t="str">
        <f>IF('(18)'!$V156&lt;&gt;0,'(18)'!$V156,"")</f>
        <v/>
      </c>
      <c r="AD211" s="116" t="str">
        <f>IF('(19)'!$V156&lt;&gt;0,'(19)'!$V156,"")</f>
        <v/>
      </c>
      <c r="AE211" s="116" t="str">
        <f>IF('(20)'!$V156&lt;&gt;0,'(20)'!$V156,"")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IF('(1)'!$V157&lt;&gt;0,'(1)'!$V157,"")</f>
        <v/>
      </c>
      <c r="M212" s="116" t="str">
        <f>IF('(2)'!$V157&lt;&gt;0,'(2)'!$V157,"")</f>
        <v/>
      </c>
      <c r="N212" s="116" t="str">
        <f>IF('(3)'!$V157&lt;&gt;0,'(3)'!$V157,"")</f>
        <v/>
      </c>
      <c r="O212" s="116" t="str">
        <f>IF('(4)'!$V157&lt;&gt;0,'(4)'!$V157,"")</f>
        <v/>
      </c>
      <c r="P212" s="116" t="str">
        <f>IF('(5)'!$V157&lt;&gt;0,'(5)'!$V157,"")</f>
        <v/>
      </c>
      <c r="Q212" s="116" t="str">
        <f>IF('(6)'!$V157&lt;&gt;0,'(6)'!$V157,"")</f>
        <v/>
      </c>
      <c r="R212" s="116" t="str">
        <f>IF('(7)'!$V157&lt;&gt;0,'(7)'!$V157,"")</f>
        <v/>
      </c>
      <c r="S212" s="116" t="str">
        <f>IF('(8)'!$V157&lt;&gt;0,'(8)'!$V157,"")</f>
        <v/>
      </c>
      <c r="T212" s="116" t="str">
        <f>IF('(9)'!$V157&lt;&gt;0,'(9)'!$V157,"")</f>
        <v/>
      </c>
      <c r="U212" s="116" t="str">
        <f>IF('(10)'!$V157&lt;&gt;0,'(10)'!$V157,"")</f>
        <v/>
      </c>
      <c r="V212" s="116" t="str">
        <f>IF('(11)'!$V157&lt;&gt;0,'(11)'!$V157,"")</f>
        <v/>
      </c>
      <c r="W212" s="116" t="str">
        <f>IF('(12)'!$V157&lt;&gt;0,'(12)'!$V157,"")</f>
        <v/>
      </c>
      <c r="X212" s="116" t="str">
        <f>IF('(13)'!$V157&lt;&gt;0,'(13)'!$V157,"")</f>
        <v/>
      </c>
      <c r="Y212" s="116" t="str">
        <f>IF('(14)'!$V157&lt;&gt;0,'(14)'!$V157,"")</f>
        <v/>
      </c>
      <c r="Z212" s="116" t="str">
        <f>IF('(15)'!$V157&lt;&gt;0,'(15)'!$V157,"")</f>
        <v/>
      </c>
      <c r="AA212" s="116" t="str">
        <f>IF('(16)'!$V157&lt;&gt;0,'(16)'!$V157,"")</f>
        <v/>
      </c>
      <c r="AB212" s="116" t="str">
        <f>IF('(17)'!$V157&lt;&gt;0,'(17)'!$V157,"")</f>
        <v/>
      </c>
      <c r="AC212" s="116" t="str">
        <f>IF('(18)'!$V157&lt;&gt;0,'(18)'!$V157,"")</f>
        <v/>
      </c>
      <c r="AD212" s="116" t="str">
        <f>IF('(19)'!$V157&lt;&gt;0,'(19)'!$V157,"")</f>
        <v/>
      </c>
      <c r="AE212" s="116" t="str">
        <f>IF('(20)'!$V157&lt;&gt;0,'(20)'!$V157,"")</f>
        <v/>
      </c>
      <c r="AG212" s="1" t="str">
        <f t="shared" si="40"/>
        <v/>
      </c>
      <c r="AH212" s="1"/>
    </row>
    <row r="213" spans="1:34" ht="16.5">
      <c r="A213" s="1"/>
      <c r="B213" s="26">
        <f t="shared" si="37"/>
        <v>0.5</v>
      </c>
      <c r="C213" s="789" t="str">
        <f t="shared" si="39"/>
        <v>||||||||||||||||||||||||||||||||||||||||||</v>
      </c>
      <c r="D213" s="790"/>
      <c r="F213" s="8" t="s">
        <v>193</v>
      </c>
      <c r="G213" s="13" t="s">
        <v>341</v>
      </c>
      <c r="H213" s="11"/>
      <c r="I213" s="11"/>
      <c r="J213" s="11"/>
      <c r="K213" s="29" t="s">
        <v>71</v>
      </c>
      <c r="L213" s="116" t="str">
        <f>IF('(1)'!$V158&lt;&gt;0,'(1)'!$V158,"")</f>
        <v/>
      </c>
      <c r="M213" s="116" t="str">
        <f>IF('(2)'!$V158&lt;&gt;0,'(2)'!$V158,"")</f>
        <v/>
      </c>
      <c r="N213" s="116" t="str">
        <f>IF('(3)'!$V158&lt;&gt;0,'(3)'!$V158,"")</f>
        <v/>
      </c>
      <c r="O213" s="116" t="str">
        <f>IF('(4)'!$V158&lt;&gt;0,'(4)'!$V158,"")</f>
        <v/>
      </c>
      <c r="P213" s="116">
        <f>IF('(5)'!$V158&lt;&gt;0,'(5)'!$V158,"")</f>
        <v>3</v>
      </c>
      <c r="Q213" s="116" t="str">
        <f>IF('(6)'!$V158&lt;&gt;0,'(6)'!$V158,"")</f>
        <v/>
      </c>
      <c r="R213" s="116" t="str">
        <f>IF('(7)'!$V158&lt;&gt;0,'(7)'!$V158,"")</f>
        <v/>
      </c>
      <c r="S213" s="116" t="str">
        <f>IF('(8)'!$V158&lt;&gt;0,'(8)'!$V158,"")</f>
        <v/>
      </c>
      <c r="T213" s="116" t="str">
        <f>IF('(9)'!$V158&lt;&gt;0,'(9)'!$V158,"")</f>
        <v/>
      </c>
      <c r="U213" s="116" t="str">
        <f>IF('(10)'!$V158&lt;&gt;0,'(10)'!$V158,"")</f>
        <v/>
      </c>
      <c r="V213" s="116" t="str">
        <f>IF('(11)'!$V158&lt;&gt;0,'(11)'!$V158,"")</f>
        <v/>
      </c>
      <c r="W213" s="116" t="str">
        <f>IF('(12)'!$V158&lt;&gt;0,'(12)'!$V158,"")</f>
        <v/>
      </c>
      <c r="X213" s="116" t="str">
        <f>IF('(13)'!$V158&lt;&gt;0,'(13)'!$V158,"")</f>
        <v/>
      </c>
      <c r="Y213" s="116" t="str">
        <f>IF('(14)'!$V158&lt;&gt;0,'(14)'!$V158,"")</f>
        <v/>
      </c>
      <c r="Z213" s="116" t="str">
        <f>IF('(15)'!$V158&lt;&gt;0,'(15)'!$V158,"")</f>
        <v/>
      </c>
      <c r="AA213" s="116" t="str">
        <f>IF('(16)'!$V158&lt;&gt;0,'(16)'!$V158,"")</f>
        <v/>
      </c>
      <c r="AB213" s="116" t="str">
        <f>IF('(17)'!$V158&lt;&gt;0,'(17)'!$V158,"")</f>
        <v/>
      </c>
      <c r="AC213" s="116" t="str">
        <f>IF('(18)'!$V158&lt;&gt;0,'(18)'!$V158,"")</f>
        <v/>
      </c>
      <c r="AD213" s="116" t="str">
        <f>IF('(19)'!$V158&lt;&gt;0,'(19)'!$V158,"")</f>
        <v/>
      </c>
      <c r="AE213" s="116" t="str">
        <f>IF('(20)'!$V158&lt;&gt;0,'(20)'!$V158,"")</f>
        <v/>
      </c>
      <c r="AG213" s="1">
        <f t="shared" si="40"/>
        <v>3</v>
      </c>
      <c r="AH213" s="1"/>
    </row>
    <row r="214" spans="1:34" ht="16.5">
      <c r="A214" s="1"/>
      <c r="B214" s="26" t="e">
        <f t="shared" si="37"/>
        <v>#VALUE!</v>
      </c>
      <c r="C214" s="789" t="e">
        <f t="shared" si="39"/>
        <v>#VALUE!</v>
      </c>
      <c r="D214" s="790"/>
      <c r="F214" s="8" t="s">
        <v>194</v>
      </c>
      <c r="G214" s="13" t="s">
        <v>342</v>
      </c>
      <c r="H214" s="11"/>
      <c r="I214" s="11"/>
      <c r="J214" s="11"/>
      <c r="K214" s="29" t="s">
        <v>72</v>
      </c>
      <c r="L214" s="116" t="str">
        <f>IF('(1)'!$V159&lt;&gt;0,'(1)'!$V159,"")</f>
        <v/>
      </c>
      <c r="M214" s="116" t="str">
        <f>IF('(2)'!$V159&lt;&gt;0,'(2)'!$V159,"")</f>
        <v/>
      </c>
      <c r="N214" s="116" t="str">
        <f>IF('(3)'!$V159&lt;&gt;0,'(3)'!$V159,"")</f>
        <v/>
      </c>
      <c r="O214" s="116" t="str">
        <f>IF('(4)'!$V159&lt;&gt;0,'(4)'!$V159,"")</f>
        <v/>
      </c>
      <c r="P214" s="116" t="str">
        <f>IF('(5)'!$V159&lt;&gt;0,'(5)'!$V159,"")</f>
        <v/>
      </c>
      <c r="Q214" s="116" t="str">
        <f>IF('(6)'!$V159&lt;&gt;0,'(6)'!$V159,"")</f>
        <v/>
      </c>
      <c r="R214" s="116" t="str">
        <f>IF('(7)'!$V159&lt;&gt;0,'(7)'!$V159,"")</f>
        <v/>
      </c>
      <c r="S214" s="116" t="str">
        <f>IF('(8)'!$V159&lt;&gt;0,'(8)'!$V159,"")</f>
        <v/>
      </c>
      <c r="T214" s="116" t="str">
        <f>IF('(9)'!$V159&lt;&gt;0,'(9)'!$V159,"")</f>
        <v/>
      </c>
      <c r="U214" s="116" t="str">
        <f>IF('(10)'!$V159&lt;&gt;0,'(10)'!$V159,"")</f>
        <v/>
      </c>
      <c r="V214" s="116" t="str">
        <f>IF('(11)'!$V159&lt;&gt;0,'(11)'!$V159,"")</f>
        <v/>
      </c>
      <c r="W214" s="116" t="str">
        <f>IF('(12)'!$V159&lt;&gt;0,'(12)'!$V159,"")</f>
        <v/>
      </c>
      <c r="X214" s="116" t="str">
        <f>IF('(13)'!$V159&lt;&gt;0,'(13)'!$V159,"")</f>
        <v/>
      </c>
      <c r="Y214" s="116" t="str">
        <f>IF('(14)'!$V159&lt;&gt;0,'(14)'!$V159,"")</f>
        <v/>
      </c>
      <c r="Z214" s="116" t="str">
        <f>IF('(15)'!$V159&lt;&gt;0,'(15)'!$V159,"")</f>
        <v/>
      </c>
      <c r="AA214" s="116" t="str">
        <f>IF('(16)'!$V159&lt;&gt;0,'(16)'!$V159,"")</f>
        <v/>
      </c>
      <c r="AB214" s="116" t="str">
        <f>IF('(17)'!$V159&lt;&gt;0,'(17)'!$V159,"")</f>
        <v/>
      </c>
      <c r="AC214" s="116" t="str">
        <f>IF('(18)'!$V159&lt;&gt;0,'(18)'!$V159,"")</f>
        <v/>
      </c>
      <c r="AD214" s="116" t="str">
        <f>IF('(19)'!$V159&lt;&gt;0,'(19)'!$V159,"")</f>
        <v/>
      </c>
      <c r="AE214" s="116" t="str">
        <f>IF('(20)'!$V159&lt;&gt;0,'(20)'!$V159,"")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0.70833333333333326</v>
      </c>
      <c r="B216" s="756" t="str">
        <f>REPT("|",AG216*14)</f>
        <v>|||||||||||||||||||||||||||||||||||||||||||||||||||||||||||</v>
      </c>
      <c r="C216" s="784"/>
      <c r="D216" s="9" t="s">
        <v>195</v>
      </c>
      <c r="F216" s="75" t="s">
        <v>196</v>
      </c>
      <c r="G216" s="11"/>
      <c r="H216" s="11"/>
      <c r="I216" s="11"/>
      <c r="J216" s="11"/>
      <c r="K216" s="29"/>
      <c r="L216" s="183">
        <f>IF(SUM(L218:L222)&gt;0,AVERAGEIF(L218:L222, "&lt;&gt;0"),NA())</f>
        <v>3</v>
      </c>
      <c r="M216" s="183">
        <f t="shared" ref="M216:AE216" si="41">IF(SUM(M218:M222)&gt;0,AVERAGEIF(M218:M222, "&lt;&gt;0"),NA())</f>
        <v>5.5</v>
      </c>
      <c r="N216" s="183" t="e">
        <f t="shared" si="41"/>
        <v>#N/A</v>
      </c>
      <c r="O216" s="183" t="e">
        <f t="shared" si="41"/>
        <v>#N/A</v>
      </c>
      <c r="P216" s="183">
        <f t="shared" si="41"/>
        <v>6</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4.25</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IF('(1)'!$V165&lt;&gt;0,'(1)'!$V165,"")</f>
        <v/>
      </c>
      <c r="M218" s="116" t="str">
        <f>IF('(2)'!$V165&lt;&gt;0,'(2)'!$V165,"")</f>
        <v/>
      </c>
      <c r="N218" s="116" t="str">
        <f>IF('(3)'!$V165&lt;&gt;0,'(3)'!$V165,"")</f>
        <v/>
      </c>
      <c r="O218" s="116" t="str">
        <f>IF('(4)'!$V165&lt;&gt;0,'(4)'!$V165,"")</f>
        <v/>
      </c>
      <c r="P218" s="116" t="str">
        <f>IF('(5)'!$V165&lt;&gt;0,'(5)'!$V165,"")</f>
        <v/>
      </c>
      <c r="Q218" s="116" t="str">
        <f>IF('(6)'!$V165&lt;&gt;0,'(6)'!$V165,"")</f>
        <v/>
      </c>
      <c r="R218" s="116" t="str">
        <f>IF('(7)'!$V165&lt;&gt;0,'(7)'!$V165,"")</f>
        <v/>
      </c>
      <c r="S218" s="116" t="str">
        <f>IF('(8)'!$V165&lt;&gt;0,'(8)'!$V165,"")</f>
        <v/>
      </c>
      <c r="T218" s="116" t="str">
        <f>IF('(9)'!$V165&lt;&gt;0,'(9)'!$V165,"")</f>
        <v/>
      </c>
      <c r="U218" s="116" t="str">
        <f>IF('(10)'!$V165&lt;&gt;0,'(10)'!$V165,"")</f>
        <v/>
      </c>
      <c r="V218" s="116" t="str">
        <f>IF('(11)'!$V165&lt;&gt;0,'(11)'!$V165,"")</f>
        <v/>
      </c>
      <c r="W218" s="116" t="str">
        <f>IF('(12)'!$V165&lt;&gt;0,'(12)'!$V165,"")</f>
        <v/>
      </c>
      <c r="X218" s="116" t="str">
        <f>IF('(13)'!$V165&lt;&gt;0,'(13)'!$V165,"")</f>
        <v/>
      </c>
      <c r="Y218" s="116" t="str">
        <f>IF('(14)'!$V165&lt;&gt;0,'(14)'!$V165,"")</f>
        <v/>
      </c>
      <c r="Z218" s="116" t="str">
        <f>IF('(15)'!$V165&lt;&gt;0,'(15)'!$V165,"")</f>
        <v/>
      </c>
      <c r="AA218" s="116" t="str">
        <f>IF('(16)'!$V165&lt;&gt;0,'(16)'!$V165,"")</f>
        <v/>
      </c>
      <c r="AB218" s="116" t="str">
        <f>IF('(17)'!$V165&lt;&gt;0,'(17)'!$V165,"")</f>
        <v/>
      </c>
      <c r="AC218" s="116" t="str">
        <f>IF('(18)'!$V165&lt;&gt;0,'(18)'!$V165,"")</f>
        <v/>
      </c>
      <c r="AD218" s="116" t="str">
        <f>IF('(19)'!$V165&lt;&gt;0,'(19)'!$V165,"")</f>
        <v/>
      </c>
      <c r="AE218" s="116" t="str">
        <f>IF('(20)'!$V165&lt;&gt;0,'(20)'!$V165,"")</f>
        <v/>
      </c>
      <c r="AG218" s="1" t="str">
        <f>IF(SUM(L218:AE218)=0,"",AVERAGEIF(L218:AE218,"&gt;0"))</f>
        <v/>
      </c>
      <c r="AH218" s="1"/>
    </row>
    <row r="219" spans="1:34" ht="16.5">
      <c r="A219" s="1"/>
      <c r="B219" s="26">
        <f t="shared" si="37"/>
        <v>0.75</v>
      </c>
      <c r="C219" s="789" t="str">
        <f>REPT("|",AG219*14)</f>
        <v>|||||||||||||||||||||||||||||||||||||||||||||||||||||||||||||||</v>
      </c>
      <c r="D219" s="790"/>
      <c r="F219" s="8" t="s">
        <v>198</v>
      </c>
      <c r="G219" s="13" t="s">
        <v>344</v>
      </c>
      <c r="H219" s="11"/>
      <c r="I219" s="11"/>
      <c r="J219" s="11"/>
      <c r="K219" s="29" t="s">
        <v>74</v>
      </c>
      <c r="L219" s="116">
        <f>IF('(1)'!$V166&lt;&gt;0,'(1)'!$V166,"")</f>
        <v>3</v>
      </c>
      <c r="M219" s="116" t="str">
        <f>IF('(2)'!$V166&lt;&gt;0,'(2)'!$V166,"")</f>
        <v/>
      </c>
      <c r="N219" s="116" t="str">
        <f>IF('(3)'!$V166&lt;&gt;0,'(3)'!$V166,"")</f>
        <v/>
      </c>
      <c r="O219" s="116" t="str">
        <f>IF('(4)'!$V166&lt;&gt;0,'(4)'!$V166,"")</f>
        <v/>
      </c>
      <c r="P219" s="116">
        <f>IF('(5)'!$V166&lt;&gt;0,'(5)'!$V166,"")</f>
        <v>6</v>
      </c>
      <c r="Q219" s="116" t="str">
        <f>IF('(6)'!$V166&lt;&gt;0,'(6)'!$V166,"")</f>
        <v/>
      </c>
      <c r="R219" s="116" t="str">
        <f>IF('(7)'!$V166&lt;&gt;0,'(7)'!$V166,"")</f>
        <v/>
      </c>
      <c r="S219" s="116" t="str">
        <f>IF('(8)'!$V166&lt;&gt;0,'(8)'!$V166,"")</f>
        <v/>
      </c>
      <c r="T219" s="116" t="str">
        <f>IF('(9)'!$V166&lt;&gt;0,'(9)'!$V166,"")</f>
        <v/>
      </c>
      <c r="U219" s="116" t="str">
        <f>IF('(10)'!$V166&lt;&gt;0,'(10)'!$V166,"")</f>
        <v/>
      </c>
      <c r="V219" s="116" t="str">
        <f>IF('(11)'!$V166&lt;&gt;0,'(11)'!$V166,"")</f>
        <v/>
      </c>
      <c r="W219" s="116" t="str">
        <f>IF('(12)'!$V166&lt;&gt;0,'(12)'!$V166,"")</f>
        <v/>
      </c>
      <c r="X219" s="116" t="str">
        <f>IF('(13)'!$V166&lt;&gt;0,'(13)'!$V166,"")</f>
        <v/>
      </c>
      <c r="Y219" s="116" t="str">
        <f>IF('(14)'!$V166&lt;&gt;0,'(14)'!$V166,"")</f>
        <v/>
      </c>
      <c r="Z219" s="116" t="str">
        <f>IF('(15)'!$V166&lt;&gt;0,'(15)'!$V166,"")</f>
        <v/>
      </c>
      <c r="AA219" s="116" t="str">
        <f>IF('(16)'!$V166&lt;&gt;0,'(16)'!$V166,"")</f>
        <v/>
      </c>
      <c r="AB219" s="116" t="str">
        <f>IF('(17)'!$V166&lt;&gt;0,'(17)'!$V166,"")</f>
        <v/>
      </c>
      <c r="AC219" s="116" t="str">
        <f>IF('(18)'!$V166&lt;&gt;0,'(18)'!$V166,"")</f>
        <v/>
      </c>
      <c r="AD219" s="116" t="str">
        <f>IF('(19)'!$V166&lt;&gt;0,'(19)'!$V166,"")</f>
        <v/>
      </c>
      <c r="AE219" s="116" t="str">
        <f>IF('(20)'!$V166&lt;&gt;0,'(20)'!$V166,"")</f>
        <v/>
      </c>
      <c r="AG219" s="1">
        <f>IF(SUM(L219:AE219)=0,"",AVERAGEIF(L219:AE219,"&gt;0"))</f>
        <v>4.5</v>
      </c>
      <c r="AH219" s="1"/>
    </row>
    <row r="220" spans="1:34" ht="16.5">
      <c r="A220" s="1"/>
      <c r="B220" s="26">
        <f t="shared" si="37"/>
        <v>0.5</v>
      </c>
      <c r="C220" s="789" t="str">
        <f>REPT("|",AG220*14)</f>
        <v>||||||||||||||||||||||||||||||||||||||||||</v>
      </c>
      <c r="D220" s="790"/>
      <c r="F220" s="8" t="s">
        <v>199</v>
      </c>
      <c r="G220" s="13" t="s">
        <v>345</v>
      </c>
      <c r="H220" s="11"/>
      <c r="I220" s="11"/>
      <c r="J220" s="11"/>
      <c r="K220" s="29" t="s">
        <v>75</v>
      </c>
      <c r="L220" s="116">
        <f>IF('(1)'!$V167&lt;&gt;0,'(1)'!$V167,"")</f>
        <v>3</v>
      </c>
      <c r="M220" s="116" t="str">
        <f>IF('(2)'!$V167&lt;&gt;0,'(2)'!$V167,"")</f>
        <v/>
      </c>
      <c r="N220" s="116" t="str">
        <f>IF('(3)'!$V167&lt;&gt;0,'(3)'!$V167,"")</f>
        <v/>
      </c>
      <c r="O220" s="116" t="str">
        <f>IF('(4)'!$V167&lt;&gt;0,'(4)'!$V167,"")</f>
        <v/>
      </c>
      <c r="P220" s="116" t="str">
        <f>IF('(5)'!$V167&lt;&gt;0,'(5)'!$V167,"")</f>
        <v/>
      </c>
      <c r="Q220" s="116" t="str">
        <f>IF('(6)'!$V167&lt;&gt;0,'(6)'!$V167,"")</f>
        <v/>
      </c>
      <c r="R220" s="116" t="str">
        <f>IF('(7)'!$V167&lt;&gt;0,'(7)'!$V167,"")</f>
        <v/>
      </c>
      <c r="S220" s="116" t="str">
        <f>IF('(8)'!$V167&lt;&gt;0,'(8)'!$V167,"")</f>
        <v/>
      </c>
      <c r="T220" s="116" t="str">
        <f>IF('(9)'!$V167&lt;&gt;0,'(9)'!$V167,"")</f>
        <v/>
      </c>
      <c r="U220" s="116" t="str">
        <f>IF('(10)'!$V167&lt;&gt;0,'(10)'!$V167,"")</f>
        <v/>
      </c>
      <c r="V220" s="116" t="str">
        <f>IF('(11)'!$V167&lt;&gt;0,'(11)'!$V167,"")</f>
        <v/>
      </c>
      <c r="W220" s="116" t="str">
        <f>IF('(12)'!$V167&lt;&gt;0,'(12)'!$V167,"")</f>
        <v/>
      </c>
      <c r="X220" s="116" t="str">
        <f>IF('(13)'!$V167&lt;&gt;0,'(13)'!$V167,"")</f>
        <v/>
      </c>
      <c r="Y220" s="116" t="str">
        <f>IF('(14)'!$V167&lt;&gt;0,'(14)'!$V167,"")</f>
        <v/>
      </c>
      <c r="Z220" s="116" t="str">
        <f>IF('(15)'!$V167&lt;&gt;0,'(15)'!$V167,"")</f>
        <v/>
      </c>
      <c r="AA220" s="116" t="str">
        <f>IF('(16)'!$V167&lt;&gt;0,'(16)'!$V167,"")</f>
        <v/>
      </c>
      <c r="AB220" s="116" t="str">
        <f>IF('(17)'!$V167&lt;&gt;0,'(17)'!$V167,"")</f>
        <v/>
      </c>
      <c r="AC220" s="116" t="str">
        <f>IF('(18)'!$V167&lt;&gt;0,'(18)'!$V167,"")</f>
        <v/>
      </c>
      <c r="AD220" s="116" t="str">
        <f>IF('(19)'!$V167&lt;&gt;0,'(19)'!$V167,"")</f>
        <v/>
      </c>
      <c r="AE220" s="116" t="str">
        <f>IF('(20)'!$V167&lt;&gt;0,'(20)'!$V167,"")</f>
        <v/>
      </c>
      <c r="AG220" s="1">
        <f>IF(SUM(L220:AE220)=0,"",AVERAGEIF(L220:AE220,"&gt;0"))</f>
        <v>3</v>
      </c>
      <c r="AH220" s="1"/>
    </row>
    <row r="221" spans="1:34" ht="16.5">
      <c r="A221" s="1"/>
      <c r="B221" s="26">
        <f t="shared" si="37"/>
        <v>0.75</v>
      </c>
      <c r="C221" s="789" t="str">
        <f>REPT("|",AG221*14)</f>
        <v>|||||||||||||||||||||||||||||||||||||||||||||||||||||||||||||||</v>
      </c>
      <c r="D221" s="790"/>
      <c r="F221" s="8" t="s">
        <v>200</v>
      </c>
      <c r="G221" s="13" t="s">
        <v>346</v>
      </c>
      <c r="H221" s="11"/>
      <c r="I221" s="11"/>
      <c r="J221" s="11"/>
      <c r="K221" s="29"/>
      <c r="L221" s="116">
        <f>IF('(1)'!$V168&lt;&gt;0,'(1)'!$V168,"")</f>
        <v>3</v>
      </c>
      <c r="M221" s="116">
        <f>IF('(2)'!$V168&lt;&gt;0,'(2)'!$V168,"")</f>
        <v>6</v>
      </c>
      <c r="N221" s="116" t="str">
        <f>IF('(3)'!$V168&lt;&gt;0,'(3)'!$V168,"")</f>
        <v/>
      </c>
      <c r="O221" s="116" t="str">
        <f>IF('(4)'!$V168&lt;&gt;0,'(4)'!$V168,"")</f>
        <v/>
      </c>
      <c r="P221" s="116" t="str">
        <f>IF('(5)'!$V168&lt;&gt;0,'(5)'!$V168,"")</f>
        <v/>
      </c>
      <c r="Q221" s="116" t="str">
        <f>IF('(6)'!$V168&lt;&gt;0,'(6)'!$V168,"")</f>
        <v/>
      </c>
      <c r="R221" s="116" t="str">
        <f>IF('(7)'!$V168&lt;&gt;0,'(7)'!$V168,"")</f>
        <v/>
      </c>
      <c r="S221" s="116" t="str">
        <f>IF('(8)'!$V168&lt;&gt;0,'(8)'!$V168,"")</f>
        <v/>
      </c>
      <c r="T221" s="116" t="str">
        <f>IF('(9)'!$V168&lt;&gt;0,'(9)'!$V168,"")</f>
        <v/>
      </c>
      <c r="U221" s="116" t="str">
        <f>IF('(10)'!$V168&lt;&gt;0,'(10)'!$V168,"")</f>
        <v/>
      </c>
      <c r="V221" s="116" t="str">
        <f>IF('(11)'!$V168&lt;&gt;0,'(11)'!$V168,"")</f>
        <v/>
      </c>
      <c r="W221" s="116" t="str">
        <f>IF('(12)'!$V168&lt;&gt;0,'(12)'!$V168,"")</f>
        <v/>
      </c>
      <c r="X221" s="116" t="str">
        <f>IF('(13)'!$V168&lt;&gt;0,'(13)'!$V168,"")</f>
        <v/>
      </c>
      <c r="Y221" s="116" t="str">
        <f>IF('(14)'!$V168&lt;&gt;0,'(14)'!$V168,"")</f>
        <v/>
      </c>
      <c r="Z221" s="116" t="str">
        <f>IF('(15)'!$V168&lt;&gt;0,'(15)'!$V168,"")</f>
        <v/>
      </c>
      <c r="AA221" s="116" t="str">
        <f>IF('(16)'!$V168&lt;&gt;0,'(16)'!$V168,"")</f>
        <v/>
      </c>
      <c r="AB221" s="116" t="str">
        <f>IF('(17)'!$V168&lt;&gt;0,'(17)'!$V168,"")</f>
        <v/>
      </c>
      <c r="AC221" s="116" t="str">
        <f>IF('(18)'!$V168&lt;&gt;0,'(18)'!$V168,"")</f>
        <v/>
      </c>
      <c r="AD221" s="116" t="str">
        <f>IF('(19)'!$V168&lt;&gt;0,'(19)'!$V168,"")</f>
        <v/>
      </c>
      <c r="AE221" s="116" t="str">
        <f>IF('(20)'!$V168&lt;&gt;0,'(20)'!$V168,"")</f>
        <v/>
      </c>
      <c r="AG221" s="1">
        <f>IF(SUM(L221:AE221)=0,"",AVERAGEIF(L221:AE221,"&gt;0"))</f>
        <v>4.5</v>
      </c>
      <c r="AH221" s="1"/>
    </row>
    <row r="222" spans="1:34" ht="16.5">
      <c r="A222" s="1"/>
      <c r="B222" s="26">
        <f t="shared" si="37"/>
        <v>0.83333333333333326</v>
      </c>
      <c r="C222" s="789" t="str">
        <f>REPT("|",AG222*14)</f>
        <v>||||||||||||||||||||||||||||||||||||||||||||||||||||||||||||||||||||||</v>
      </c>
      <c r="D222" s="790"/>
      <c r="F222" s="8" t="s">
        <v>201</v>
      </c>
      <c r="G222" s="13" t="s">
        <v>347</v>
      </c>
      <c r="H222" s="11"/>
      <c r="I222" s="11"/>
      <c r="J222" s="11"/>
      <c r="K222" s="29"/>
      <c r="L222" s="116" t="str">
        <f>IF('(1)'!$V169&lt;&gt;0,'(1)'!$V169,"")</f>
        <v/>
      </c>
      <c r="M222" s="116">
        <f>IF('(2)'!$V169&lt;&gt;0,'(2)'!$V169,"")</f>
        <v>5</v>
      </c>
      <c r="N222" s="116" t="str">
        <f>IF('(3)'!$V169&lt;&gt;0,'(3)'!$V169,"")</f>
        <v/>
      </c>
      <c r="O222" s="116" t="str">
        <f>IF('(4)'!$V169&lt;&gt;0,'(4)'!$V169,"")</f>
        <v/>
      </c>
      <c r="P222" s="116" t="str">
        <f>IF('(5)'!$V169&lt;&gt;0,'(5)'!$V169,"")</f>
        <v/>
      </c>
      <c r="Q222" s="116" t="str">
        <f>IF('(6)'!$V169&lt;&gt;0,'(6)'!$V169,"")</f>
        <v/>
      </c>
      <c r="R222" s="116" t="str">
        <f>IF('(7)'!$V169&lt;&gt;0,'(7)'!$V169,"")</f>
        <v/>
      </c>
      <c r="S222" s="116" t="str">
        <f>IF('(8)'!$V169&lt;&gt;0,'(8)'!$V169,"")</f>
        <v/>
      </c>
      <c r="T222" s="116" t="str">
        <f>IF('(9)'!$V169&lt;&gt;0,'(9)'!$V169,"")</f>
        <v/>
      </c>
      <c r="U222" s="116" t="str">
        <f>IF('(10)'!$V169&lt;&gt;0,'(10)'!$V169,"")</f>
        <v/>
      </c>
      <c r="V222" s="116" t="str">
        <f>IF('(11)'!$V169&lt;&gt;0,'(11)'!$V169,"")</f>
        <v/>
      </c>
      <c r="W222" s="116" t="str">
        <f>IF('(12)'!$V169&lt;&gt;0,'(12)'!$V169,"")</f>
        <v/>
      </c>
      <c r="X222" s="116" t="str">
        <f>IF('(13)'!$V169&lt;&gt;0,'(13)'!$V169,"")</f>
        <v/>
      </c>
      <c r="Y222" s="116" t="str">
        <f>IF('(14)'!$V169&lt;&gt;0,'(14)'!$V169,"")</f>
        <v/>
      </c>
      <c r="Z222" s="116" t="str">
        <f>IF('(15)'!$V169&lt;&gt;0,'(15)'!$V169,"")</f>
        <v/>
      </c>
      <c r="AA222" s="116" t="str">
        <f>IF('(16)'!$V169&lt;&gt;0,'(16)'!$V169,"")</f>
        <v/>
      </c>
      <c r="AB222" s="116" t="str">
        <f>IF('(17)'!$V169&lt;&gt;0,'(17)'!$V169,"")</f>
        <v/>
      </c>
      <c r="AC222" s="116" t="str">
        <f>IF('(18)'!$V169&lt;&gt;0,'(18)'!$V169,"")</f>
        <v/>
      </c>
      <c r="AD222" s="116" t="str">
        <f>IF('(19)'!$V169&lt;&gt;0,'(19)'!$V169,"")</f>
        <v/>
      </c>
      <c r="AE222" s="116" t="str">
        <f>IF('(20)'!$V169&lt;&gt;0,'(20)'!$V169,"")</f>
        <v/>
      </c>
      <c r="AG222" s="1">
        <f>IF(SUM(L222:AE222)=0,"",AVERAGEIF(L222:AE222,"&gt;0"))</f>
        <v>5</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0.66666666666666663</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4</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4</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IF('(1)'!$V173&lt;&gt;0,'(1)'!$V173,"")</f>
        <v/>
      </c>
      <c r="M226" s="116" t="str">
        <f>IF('(2)'!$V173&lt;&gt;0,'(2)'!$V173,"")</f>
        <v/>
      </c>
      <c r="N226" s="116" t="str">
        <f>IF('(3)'!$V173&lt;&gt;0,'(3)'!$V173,"")</f>
        <v/>
      </c>
      <c r="O226" s="116" t="str">
        <f>IF('(4)'!$V173&lt;&gt;0,'(4)'!$V173,"")</f>
        <v/>
      </c>
      <c r="P226" s="116" t="str">
        <f>IF('(5)'!$V173&lt;&gt;0,'(5)'!$V173,"")</f>
        <v/>
      </c>
      <c r="Q226" s="116" t="str">
        <f>IF('(6)'!$V173&lt;&gt;0,'(6)'!$V173,"")</f>
        <v/>
      </c>
      <c r="R226" s="116" t="str">
        <f>IF('(7)'!$V173&lt;&gt;0,'(7)'!$V173,"")</f>
        <v/>
      </c>
      <c r="S226" s="116" t="str">
        <f>IF('(8)'!$V173&lt;&gt;0,'(8)'!$V173,"")</f>
        <v/>
      </c>
      <c r="T226" s="116" t="str">
        <f>IF('(9)'!$V173&lt;&gt;0,'(9)'!$V173,"")</f>
        <v/>
      </c>
      <c r="U226" s="116" t="str">
        <f>IF('(10)'!$V173&lt;&gt;0,'(10)'!$V173,"")</f>
        <v/>
      </c>
      <c r="V226" s="116" t="str">
        <f>IF('(11)'!$V173&lt;&gt;0,'(11)'!$V173,"")</f>
        <v/>
      </c>
      <c r="W226" s="116" t="str">
        <f>IF('(12)'!$V173&lt;&gt;0,'(12)'!$V173,"")</f>
        <v/>
      </c>
      <c r="X226" s="116" t="str">
        <f>IF('(13)'!$V173&lt;&gt;0,'(13)'!$V173,"")</f>
        <v/>
      </c>
      <c r="Y226" s="116" t="str">
        <f>IF('(14)'!$V173&lt;&gt;0,'(14)'!$V173,"")</f>
        <v/>
      </c>
      <c r="Z226" s="116" t="str">
        <f>IF('(15)'!$V173&lt;&gt;0,'(15)'!$V173,"")</f>
        <v/>
      </c>
      <c r="AA226" s="116" t="str">
        <f>IF('(16)'!$V173&lt;&gt;0,'(16)'!$V173,"")</f>
        <v/>
      </c>
      <c r="AB226" s="116" t="str">
        <f>IF('(17)'!$V173&lt;&gt;0,'(17)'!$V173,"")</f>
        <v/>
      </c>
      <c r="AC226" s="116" t="str">
        <f>IF('(18)'!$V173&lt;&gt;0,'(18)'!$V173,"")</f>
        <v/>
      </c>
      <c r="AD226" s="116" t="str">
        <f>IF('(19)'!$V173&lt;&gt;0,'(19)'!$V173,"")</f>
        <v/>
      </c>
      <c r="AE226" s="116" t="str">
        <f>IF('(20)'!$V173&lt;&gt;0,'(20)'!$V173,"")</f>
        <v/>
      </c>
      <c r="AG226" s="1" t="str">
        <f>IF(SUM(L226:AE226)=0,"",AVERAGEIF(L226:AE226,"&gt;0"))</f>
        <v/>
      </c>
      <c r="AH226" s="1"/>
    </row>
    <row r="227" spans="1:34" ht="16.5">
      <c r="A227" s="1"/>
      <c r="B227" s="26">
        <f t="shared" si="37"/>
        <v>0.66666666666666663</v>
      </c>
      <c r="C227" s="789" t="str">
        <f>REPT("|",AG227*14)</f>
        <v>||||||||||||||||||||||||||||||||||||||||||||||||||||||||</v>
      </c>
      <c r="D227" s="790"/>
      <c r="F227" s="8" t="s">
        <v>207</v>
      </c>
      <c r="G227" s="13" t="s">
        <v>349</v>
      </c>
      <c r="H227" s="11"/>
      <c r="I227" s="11"/>
      <c r="J227" s="11"/>
      <c r="K227" s="29"/>
      <c r="L227" s="116" t="str">
        <f>IF('(1)'!$V174&lt;&gt;0,'(1)'!$V174,"")</f>
        <v/>
      </c>
      <c r="M227" s="116">
        <f>IF('(2)'!$V174&lt;&gt;0,'(2)'!$V174,"")</f>
        <v>4</v>
      </c>
      <c r="N227" s="116" t="str">
        <f>IF('(3)'!$V174&lt;&gt;0,'(3)'!$V174,"")</f>
        <v/>
      </c>
      <c r="O227" s="116" t="str">
        <f>IF('(4)'!$V174&lt;&gt;0,'(4)'!$V174,"")</f>
        <v/>
      </c>
      <c r="P227" s="116" t="str">
        <f>IF('(5)'!$V174&lt;&gt;0,'(5)'!$V174,"")</f>
        <v/>
      </c>
      <c r="Q227" s="116" t="str">
        <f>IF('(6)'!$V174&lt;&gt;0,'(6)'!$V174,"")</f>
        <v/>
      </c>
      <c r="R227" s="116" t="str">
        <f>IF('(7)'!$V174&lt;&gt;0,'(7)'!$V174,"")</f>
        <v/>
      </c>
      <c r="S227" s="116" t="str">
        <f>IF('(8)'!$V174&lt;&gt;0,'(8)'!$V174,"")</f>
        <v/>
      </c>
      <c r="T227" s="116" t="str">
        <f>IF('(9)'!$V174&lt;&gt;0,'(9)'!$V174,"")</f>
        <v/>
      </c>
      <c r="U227" s="116" t="str">
        <f>IF('(10)'!$V174&lt;&gt;0,'(10)'!$V174,"")</f>
        <v/>
      </c>
      <c r="V227" s="116" t="str">
        <f>IF('(11)'!$V174&lt;&gt;0,'(11)'!$V174,"")</f>
        <v/>
      </c>
      <c r="W227" s="116" t="str">
        <f>IF('(12)'!$V174&lt;&gt;0,'(12)'!$V174,"")</f>
        <v/>
      </c>
      <c r="X227" s="116" t="str">
        <f>IF('(13)'!$V174&lt;&gt;0,'(13)'!$V174,"")</f>
        <v/>
      </c>
      <c r="Y227" s="116" t="str">
        <f>IF('(14)'!$V174&lt;&gt;0,'(14)'!$V174,"")</f>
        <v/>
      </c>
      <c r="Z227" s="116" t="str">
        <f>IF('(15)'!$V174&lt;&gt;0,'(15)'!$V174,"")</f>
        <v/>
      </c>
      <c r="AA227" s="116" t="str">
        <f>IF('(16)'!$V174&lt;&gt;0,'(16)'!$V174,"")</f>
        <v/>
      </c>
      <c r="AB227" s="116" t="str">
        <f>IF('(17)'!$V174&lt;&gt;0,'(17)'!$V174,"")</f>
        <v/>
      </c>
      <c r="AC227" s="116" t="str">
        <f>IF('(18)'!$V174&lt;&gt;0,'(18)'!$V174,"")</f>
        <v/>
      </c>
      <c r="AD227" s="116" t="str">
        <f>IF('(19)'!$V174&lt;&gt;0,'(19)'!$V174,"")</f>
        <v/>
      </c>
      <c r="AE227" s="116" t="str">
        <f>IF('(20)'!$V174&lt;&gt;0,'(20)'!$V174,"")</f>
        <v/>
      </c>
      <c r="AG227" s="1">
        <f>IF(SUM(L227:AE227)=0,"",AVERAGEIF(L227:AE227,"&gt;0"))</f>
        <v>4</v>
      </c>
      <c r="AH227" s="1"/>
    </row>
    <row r="228" spans="1:34" ht="16.5">
      <c r="A228" s="1"/>
      <c r="B228" s="26">
        <f t="shared" si="37"/>
        <v>0.66666666666666663</v>
      </c>
      <c r="C228" s="789" t="str">
        <f>REPT("|",AG228*14)</f>
        <v>||||||||||||||||||||||||||||||||||||||||||||||||||||||||</v>
      </c>
      <c r="D228" s="790"/>
      <c r="F228" s="8" t="s">
        <v>208</v>
      </c>
      <c r="G228" s="13" t="s">
        <v>350</v>
      </c>
      <c r="H228" s="11"/>
      <c r="I228" s="11"/>
      <c r="J228" s="11"/>
      <c r="K228" s="29"/>
      <c r="L228" s="116" t="str">
        <f>IF('(1)'!$V175&lt;&gt;0,'(1)'!$V175,"")</f>
        <v/>
      </c>
      <c r="M228" s="116">
        <f>IF('(2)'!$V175&lt;&gt;0,'(2)'!$V175,"")</f>
        <v>4</v>
      </c>
      <c r="N228" s="116" t="str">
        <f>IF('(3)'!$V175&lt;&gt;0,'(3)'!$V175,"")</f>
        <v/>
      </c>
      <c r="O228" s="116" t="str">
        <f>IF('(4)'!$V175&lt;&gt;0,'(4)'!$V175,"")</f>
        <v/>
      </c>
      <c r="P228" s="116" t="str">
        <f>IF('(5)'!$V175&lt;&gt;0,'(5)'!$V175,"")</f>
        <v/>
      </c>
      <c r="Q228" s="116" t="str">
        <f>IF('(6)'!$V175&lt;&gt;0,'(6)'!$V175,"")</f>
        <v/>
      </c>
      <c r="R228" s="116" t="str">
        <f>IF('(7)'!$V175&lt;&gt;0,'(7)'!$V175,"")</f>
        <v/>
      </c>
      <c r="S228" s="116" t="str">
        <f>IF('(8)'!$V175&lt;&gt;0,'(8)'!$V175,"")</f>
        <v/>
      </c>
      <c r="T228" s="116" t="str">
        <f>IF('(9)'!$V175&lt;&gt;0,'(9)'!$V175,"")</f>
        <v/>
      </c>
      <c r="U228" s="116" t="str">
        <f>IF('(10)'!$V175&lt;&gt;0,'(10)'!$V175,"")</f>
        <v/>
      </c>
      <c r="V228" s="116" t="str">
        <f>IF('(11)'!$V175&lt;&gt;0,'(11)'!$V175,"")</f>
        <v/>
      </c>
      <c r="W228" s="116" t="str">
        <f>IF('(12)'!$V175&lt;&gt;0,'(12)'!$V175,"")</f>
        <v/>
      </c>
      <c r="X228" s="116" t="str">
        <f>IF('(13)'!$V175&lt;&gt;0,'(13)'!$V175,"")</f>
        <v/>
      </c>
      <c r="Y228" s="116" t="str">
        <f>IF('(14)'!$V175&lt;&gt;0,'(14)'!$V175,"")</f>
        <v/>
      </c>
      <c r="Z228" s="116" t="str">
        <f>IF('(15)'!$V175&lt;&gt;0,'(15)'!$V175,"")</f>
        <v/>
      </c>
      <c r="AA228" s="116" t="str">
        <f>IF('(16)'!$V175&lt;&gt;0,'(16)'!$V175,"")</f>
        <v/>
      </c>
      <c r="AB228" s="116" t="str">
        <f>IF('(17)'!$V175&lt;&gt;0,'(17)'!$V175,"")</f>
        <v/>
      </c>
      <c r="AC228" s="116" t="str">
        <f>IF('(18)'!$V175&lt;&gt;0,'(18)'!$V175,"")</f>
        <v/>
      </c>
      <c r="AD228" s="116" t="str">
        <f>IF('(19)'!$V175&lt;&gt;0,'(19)'!$V175,"")</f>
        <v/>
      </c>
      <c r="AE228" s="116" t="str">
        <f>IF('(20)'!$V175&lt;&gt;0,'(20)'!$V175,"")</f>
        <v/>
      </c>
      <c r="AG228" s="1">
        <f>IF(SUM(L228:AE228)=0,"",AVERAGEIF(L228:AE228,"&gt;0"))</f>
        <v>4</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IF('(1)'!$V179&lt;&gt;0,'(1)'!$V179,"")</f>
        <v/>
      </c>
      <c r="M232" s="116" t="str">
        <f>IF('(2)'!$V179&lt;&gt;0,'(2)'!$V179,"")</f>
        <v/>
      </c>
      <c r="N232" s="116" t="str">
        <f>IF('(3)'!$V179&lt;&gt;0,'(3)'!$V179,"")</f>
        <v/>
      </c>
      <c r="O232" s="116" t="str">
        <f>IF('(4)'!$V179&lt;&gt;0,'(4)'!$V179,"")</f>
        <v/>
      </c>
      <c r="P232" s="116" t="str">
        <f>IF('(5)'!$V179&lt;&gt;0,'(5)'!$V179,"")</f>
        <v/>
      </c>
      <c r="Q232" s="116" t="str">
        <f>IF('(6)'!$V179&lt;&gt;0,'(6)'!$V179,"")</f>
        <v/>
      </c>
      <c r="R232" s="116" t="str">
        <f>IF('(7)'!$V179&lt;&gt;0,'(7)'!$V179,"")</f>
        <v/>
      </c>
      <c r="S232" s="116" t="str">
        <f>IF('(8)'!$V179&lt;&gt;0,'(8)'!$V179,"")</f>
        <v/>
      </c>
      <c r="T232" s="116" t="str">
        <f>IF('(9)'!$V179&lt;&gt;0,'(9)'!$V179,"")</f>
        <v/>
      </c>
      <c r="U232" s="116" t="str">
        <f>IF('(10)'!$V179&lt;&gt;0,'(10)'!$V179,"")</f>
        <v/>
      </c>
      <c r="V232" s="116" t="str">
        <f>IF('(11)'!$V179&lt;&gt;0,'(11)'!$V179,"")</f>
        <v/>
      </c>
      <c r="W232" s="116" t="str">
        <f>IF('(12)'!$V179&lt;&gt;0,'(12)'!$V179,"")</f>
        <v/>
      </c>
      <c r="X232" s="116" t="str">
        <f>IF('(13)'!$V179&lt;&gt;0,'(13)'!$V179,"")</f>
        <v/>
      </c>
      <c r="Y232" s="116" t="str">
        <f>IF('(14)'!$V179&lt;&gt;0,'(14)'!$V179,"")</f>
        <v/>
      </c>
      <c r="Z232" s="116" t="str">
        <f>IF('(15)'!$V179&lt;&gt;0,'(15)'!$V179,"")</f>
        <v/>
      </c>
      <c r="AA232" s="116" t="str">
        <f>IF('(16)'!$V179&lt;&gt;0,'(16)'!$V179,"")</f>
        <v/>
      </c>
      <c r="AB232" s="116" t="str">
        <f>IF('(17)'!$V179&lt;&gt;0,'(17)'!$V179,"")</f>
        <v/>
      </c>
      <c r="AC232" s="116" t="str">
        <f>IF('(18)'!$V179&lt;&gt;0,'(18)'!$V179,"")</f>
        <v/>
      </c>
      <c r="AD232" s="116" t="str">
        <f>IF('(19)'!$V179&lt;&gt;0,'(19)'!$V179,"")</f>
        <v/>
      </c>
      <c r="AE232" s="116" t="str">
        <f>IF('(20)'!$V179&lt;&gt;0,'(20)'!$V179,"")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IF('(1)'!$V180&lt;&gt;0,'(1)'!$V180,"")</f>
        <v/>
      </c>
      <c r="M233" s="116" t="str">
        <f>IF('(2)'!$V180&lt;&gt;0,'(2)'!$V180,"")</f>
        <v/>
      </c>
      <c r="N233" s="116" t="str">
        <f>IF('(3)'!$V180&lt;&gt;0,'(3)'!$V180,"")</f>
        <v/>
      </c>
      <c r="O233" s="116" t="str">
        <f>IF('(4)'!$V180&lt;&gt;0,'(4)'!$V180,"")</f>
        <v/>
      </c>
      <c r="P233" s="116" t="str">
        <f>IF('(5)'!$V180&lt;&gt;0,'(5)'!$V180,"")</f>
        <v/>
      </c>
      <c r="Q233" s="116" t="str">
        <f>IF('(6)'!$V180&lt;&gt;0,'(6)'!$V180,"")</f>
        <v/>
      </c>
      <c r="R233" s="116" t="str">
        <f>IF('(7)'!$V180&lt;&gt;0,'(7)'!$V180,"")</f>
        <v/>
      </c>
      <c r="S233" s="116" t="str">
        <f>IF('(8)'!$V180&lt;&gt;0,'(8)'!$V180,"")</f>
        <v/>
      </c>
      <c r="T233" s="116" t="str">
        <f>IF('(9)'!$V180&lt;&gt;0,'(9)'!$V180,"")</f>
        <v/>
      </c>
      <c r="U233" s="116" t="str">
        <f>IF('(10)'!$V180&lt;&gt;0,'(10)'!$V180,"")</f>
        <v/>
      </c>
      <c r="V233" s="116" t="str">
        <f>IF('(11)'!$V180&lt;&gt;0,'(11)'!$V180,"")</f>
        <v/>
      </c>
      <c r="W233" s="116" t="str">
        <f>IF('(12)'!$V180&lt;&gt;0,'(12)'!$V180,"")</f>
        <v/>
      </c>
      <c r="X233" s="116" t="str">
        <f>IF('(13)'!$V180&lt;&gt;0,'(13)'!$V180,"")</f>
        <v/>
      </c>
      <c r="Y233" s="116" t="str">
        <f>IF('(14)'!$V180&lt;&gt;0,'(14)'!$V180,"")</f>
        <v/>
      </c>
      <c r="Z233" s="116" t="str">
        <f>IF('(15)'!$V180&lt;&gt;0,'(15)'!$V180,"")</f>
        <v/>
      </c>
      <c r="AA233" s="116" t="str">
        <f>IF('(16)'!$V180&lt;&gt;0,'(16)'!$V180,"")</f>
        <v/>
      </c>
      <c r="AB233" s="116" t="str">
        <f>IF('(17)'!$V180&lt;&gt;0,'(17)'!$V180,"")</f>
        <v/>
      </c>
      <c r="AC233" s="116" t="str">
        <f>IF('(18)'!$V180&lt;&gt;0,'(18)'!$V180,"")</f>
        <v/>
      </c>
      <c r="AD233" s="116" t="str">
        <f>IF('(19)'!$V180&lt;&gt;0,'(19)'!$V180,"")</f>
        <v/>
      </c>
      <c r="AE233" s="116" t="str">
        <f>IF('(20)'!$V180&lt;&gt;0,'(20)'!$V180,"")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IF('(1)'!$V181&lt;&gt;0,'(1)'!$V181,"")</f>
        <v/>
      </c>
      <c r="M234" s="116" t="str">
        <f>IF('(2)'!$V181&lt;&gt;0,'(2)'!$V181,"")</f>
        <v/>
      </c>
      <c r="N234" s="116" t="str">
        <f>IF('(3)'!$V181&lt;&gt;0,'(3)'!$V181,"")</f>
        <v/>
      </c>
      <c r="O234" s="116" t="str">
        <f>IF('(4)'!$V181&lt;&gt;0,'(4)'!$V181,"")</f>
        <v/>
      </c>
      <c r="P234" s="116" t="str">
        <f>IF('(5)'!$V181&lt;&gt;0,'(5)'!$V181,"")</f>
        <v/>
      </c>
      <c r="Q234" s="116" t="str">
        <f>IF('(6)'!$V181&lt;&gt;0,'(6)'!$V181,"")</f>
        <v/>
      </c>
      <c r="R234" s="116" t="str">
        <f>IF('(7)'!$V181&lt;&gt;0,'(7)'!$V181,"")</f>
        <v/>
      </c>
      <c r="S234" s="116" t="str">
        <f>IF('(8)'!$V181&lt;&gt;0,'(8)'!$V181,"")</f>
        <v/>
      </c>
      <c r="T234" s="116" t="str">
        <f>IF('(9)'!$V181&lt;&gt;0,'(9)'!$V181,"")</f>
        <v/>
      </c>
      <c r="U234" s="116" t="str">
        <f>IF('(10)'!$V181&lt;&gt;0,'(10)'!$V181,"")</f>
        <v/>
      </c>
      <c r="V234" s="116" t="str">
        <f>IF('(11)'!$V181&lt;&gt;0,'(11)'!$V181,"")</f>
        <v/>
      </c>
      <c r="W234" s="116" t="str">
        <f>IF('(12)'!$V181&lt;&gt;0,'(12)'!$V181,"")</f>
        <v/>
      </c>
      <c r="X234" s="116" t="str">
        <f>IF('(13)'!$V181&lt;&gt;0,'(13)'!$V181,"")</f>
        <v/>
      </c>
      <c r="Y234" s="116" t="str">
        <f>IF('(14)'!$V181&lt;&gt;0,'(14)'!$V181,"")</f>
        <v/>
      </c>
      <c r="Z234" s="116" t="str">
        <f>IF('(15)'!$V181&lt;&gt;0,'(15)'!$V181,"")</f>
        <v/>
      </c>
      <c r="AA234" s="116" t="str">
        <f>IF('(16)'!$V181&lt;&gt;0,'(16)'!$V181,"")</f>
        <v/>
      </c>
      <c r="AB234" s="116" t="str">
        <f>IF('(17)'!$V181&lt;&gt;0,'(17)'!$V181,"")</f>
        <v/>
      </c>
      <c r="AC234" s="116" t="str">
        <f>IF('(18)'!$V181&lt;&gt;0,'(18)'!$V181,"")</f>
        <v/>
      </c>
      <c r="AD234" s="116" t="str">
        <f>IF('(19)'!$V181&lt;&gt;0,'(19)'!$V181,"")</f>
        <v/>
      </c>
      <c r="AE234" s="116" t="str">
        <f>IF('(20)'!$V181&lt;&gt;0,'(20)'!$V181,"")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IF('(1)'!$V182&lt;&gt;0,'(1)'!$V182,"")</f>
        <v/>
      </c>
      <c r="M235" s="116" t="str">
        <f>IF('(2)'!$V182&lt;&gt;0,'(2)'!$V182,"")</f>
        <v/>
      </c>
      <c r="N235" s="116" t="str">
        <f>IF('(3)'!$V182&lt;&gt;0,'(3)'!$V182,"")</f>
        <v/>
      </c>
      <c r="O235" s="116" t="str">
        <f>IF('(4)'!$V182&lt;&gt;0,'(4)'!$V182,"")</f>
        <v/>
      </c>
      <c r="P235" s="116" t="str">
        <f>IF('(5)'!$V182&lt;&gt;0,'(5)'!$V182,"")</f>
        <v/>
      </c>
      <c r="Q235" s="116" t="str">
        <f>IF('(6)'!$V182&lt;&gt;0,'(6)'!$V182,"")</f>
        <v/>
      </c>
      <c r="R235" s="116" t="str">
        <f>IF('(7)'!$V182&lt;&gt;0,'(7)'!$V182,"")</f>
        <v/>
      </c>
      <c r="S235" s="116" t="str">
        <f>IF('(8)'!$V182&lt;&gt;0,'(8)'!$V182,"")</f>
        <v/>
      </c>
      <c r="T235" s="116" t="str">
        <f>IF('(9)'!$V182&lt;&gt;0,'(9)'!$V182,"")</f>
        <v/>
      </c>
      <c r="U235" s="116" t="str">
        <f>IF('(10)'!$V182&lt;&gt;0,'(10)'!$V182,"")</f>
        <v/>
      </c>
      <c r="V235" s="116" t="str">
        <f>IF('(11)'!$V182&lt;&gt;0,'(11)'!$V182,"")</f>
        <v/>
      </c>
      <c r="W235" s="116" t="str">
        <f>IF('(12)'!$V182&lt;&gt;0,'(12)'!$V182,"")</f>
        <v/>
      </c>
      <c r="X235" s="116" t="str">
        <f>IF('(13)'!$V182&lt;&gt;0,'(13)'!$V182,"")</f>
        <v/>
      </c>
      <c r="Y235" s="116" t="str">
        <f>IF('(14)'!$V182&lt;&gt;0,'(14)'!$V182,"")</f>
        <v/>
      </c>
      <c r="Z235" s="116" t="str">
        <f>IF('(15)'!$V182&lt;&gt;0,'(15)'!$V182,"")</f>
        <v/>
      </c>
      <c r="AA235" s="116" t="str">
        <f>IF('(16)'!$V182&lt;&gt;0,'(16)'!$V182,"")</f>
        <v/>
      </c>
      <c r="AB235" s="116" t="str">
        <f>IF('(17)'!$V182&lt;&gt;0,'(17)'!$V182,"")</f>
        <v/>
      </c>
      <c r="AC235" s="116" t="str">
        <f>IF('(18)'!$V182&lt;&gt;0,'(18)'!$V182,"")</f>
        <v/>
      </c>
      <c r="AD235" s="116" t="str">
        <f>IF('(19)'!$V182&lt;&gt;0,'(19)'!$V182,"")</f>
        <v/>
      </c>
      <c r="AE235" s="116" t="str">
        <f>IF('(20)'!$V182&lt;&gt;0,'(20)'!$V182,"")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IF('(1)'!$V183&lt;&gt;0,'(1)'!$V183,"")</f>
        <v/>
      </c>
      <c r="M236" s="116" t="str">
        <f>IF('(2)'!$V183&lt;&gt;0,'(2)'!$V183,"")</f>
        <v/>
      </c>
      <c r="N236" s="116" t="str">
        <f>IF('(3)'!$V183&lt;&gt;0,'(3)'!$V183,"")</f>
        <v/>
      </c>
      <c r="O236" s="116" t="str">
        <f>IF('(4)'!$V183&lt;&gt;0,'(4)'!$V183,"")</f>
        <v/>
      </c>
      <c r="P236" s="116" t="str">
        <f>IF('(5)'!$V183&lt;&gt;0,'(5)'!$V183,"")</f>
        <v/>
      </c>
      <c r="Q236" s="116" t="str">
        <f>IF('(6)'!$V183&lt;&gt;0,'(6)'!$V183,"")</f>
        <v/>
      </c>
      <c r="R236" s="116" t="str">
        <f>IF('(7)'!$V183&lt;&gt;0,'(7)'!$V183,"")</f>
        <v/>
      </c>
      <c r="S236" s="116" t="str">
        <f>IF('(8)'!$V183&lt;&gt;0,'(8)'!$V183,"")</f>
        <v/>
      </c>
      <c r="T236" s="116" t="str">
        <f>IF('(9)'!$V183&lt;&gt;0,'(9)'!$V183,"")</f>
        <v/>
      </c>
      <c r="U236" s="116" t="str">
        <f>IF('(10)'!$V183&lt;&gt;0,'(10)'!$V183,"")</f>
        <v/>
      </c>
      <c r="V236" s="116" t="str">
        <f>IF('(11)'!$V183&lt;&gt;0,'(11)'!$V183,"")</f>
        <v/>
      </c>
      <c r="W236" s="116" t="str">
        <f>IF('(12)'!$V183&lt;&gt;0,'(12)'!$V183,"")</f>
        <v/>
      </c>
      <c r="X236" s="116" t="str">
        <f>IF('(13)'!$V183&lt;&gt;0,'(13)'!$V183,"")</f>
        <v/>
      </c>
      <c r="Y236" s="116" t="str">
        <f>IF('(14)'!$V183&lt;&gt;0,'(14)'!$V183,"")</f>
        <v/>
      </c>
      <c r="Z236" s="116" t="str">
        <f>IF('(15)'!$V183&lt;&gt;0,'(15)'!$V183,"")</f>
        <v/>
      </c>
      <c r="AA236" s="116" t="str">
        <f>IF('(16)'!$V183&lt;&gt;0,'(16)'!$V183,"")</f>
        <v/>
      </c>
      <c r="AB236" s="116" t="str">
        <f>IF('(17)'!$V183&lt;&gt;0,'(17)'!$V183,"")</f>
        <v/>
      </c>
      <c r="AC236" s="116" t="str">
        <f>IF('(18)'!$V183&lt;&gt;0,'(18)'!$V183,"")</f>
        <v/>
      </c>
      <c r="AD236" s="116" t="str">
        <f>IF('(19)'!$V183&lt;&gt;0,'(19)'!$V183,"")</f>
        <v/>
      </c>
      <c r="AE236" s="116" t="str">
        <f>IF('(20)'!$V183&lt;&gt;0,'(20)'!$V183,"")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0.5</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3</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3</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IF('(1)'!$V187&lt;&gt;0,'(1)'!$V187,"")</f>
        <v/>
      </c>
      <c r="M240" s="116" t="str">
        <f>IF('(2)'!$V187&lt;&gt;0,'(2)'!$V187,"")</f>
        <v/>
      </c>
      <c r="N240" s="116" t="str">
        <f>IF('(3)'!$V187&lt;&gt;0,'(3)'!$V187,"")</f>
        <v/>
      </c>
      <c r="O240" s="116" t="str">
        <f>IF('(4)'!$V187&lt;&gt;0,'(4)'!$V187,"")</f>
        <v/>
      </c>
      <c r="P240" s="116" t="str">
        <f>IF('(5)'!$V187&lt;&gt;0,'(5)'!$V187,"")</f>
        <v/>
      </c>
      <c r="Q240" s="116" t="str">
        <f>IF('(6)'!$V187&lt;&gt;0,'(6)'!$V187,"")</f>
        <v/>
      </c>
      <c r="R240" s="116" t="str">
        <f>IF('(7)'!$V187&lt;&gt;0,'(7)'!$V187,"")</f>
        <v/>
      </c>
      <c r="S240" s="116" t="str">
        <f>IF('(8)'!$V187&lt;&gt;0,'(8)'!$V187,"")</f>
        <v/>
      </c>
      <c r="T240" s="116" t="str">
        <f>IF('(9)'!$V187&lt;&gt;0,'(9)'!$V187,"")</f>
        <v/>
      </c>
      <c r="U240" s="116" t="str">
        <f>IF('(10)'!$V187&lt;&gt;0,'(10)'!$V187,"")</f>
        <v/>
      </c>
      <c r="V240" s="116" t="str">
        <f>IF('(11)'!$V187&lt;&gt;0,'(11)'!$V187,"")</f>
        <v/>
      </c>
      <c r="W240" s="116" t="str">
        <f>IF('(12)'!$V187&lt;&gt;0,'(12)'!$V187,"")</f>
        <v/>
      </c>
      <c r="X240" s="116" t="str">
        <f>IF('(13)'!$V187&lt;&gt;0,'(13)'!$V187,"")</f>
        <v/>
      </c>
      <c r="Y240" s="116" t="str">
        <f>IF('(14)'!$V187&lt;&gt;0,'(14)'!$V187,"")</f>
        <v/>
      </c>
      <c r="Z240" s="116" t="str">
        <f>IF('(15)'!$V187&lt;&gt;0,'(15)'!$V187,"")</f>
        <v/>
      </c>
      <c r="AA240" s="116" t="str">
        <f>IF('(16)'!$V187&lt;&gt;0,'(16)'!$V187,"")</f>
        <v/>
      </c>
      <c r="AB240" s="116" t="str">
        <f>IF('(17)'!$V187&lt;&gt;0,'(17)'!$V187,"")</f>
        <v/>
      </c>
      <c r="AC240" s="116" t="str">
        <f>IF('(18)'!$V187&lt;&gt;0,'(18)'!$V187,"")</f>
        <v/>
      </c>
      <c r="AD240" s="116" t="str">
        <f>IF('(19)'!$V187&lt;&gt;0,'(19)'!$V187,"")</f>
        <v/>
      </c>
      <c r="AE240" s="116" t="str">
        <f>IF('(20)'!$V187&lt;&gt;0,'(20)'!$V187,"")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IF('(1)'!$V188&lt;&gt;0,'(1)'!$V188,"")</f>
        <v/>
      </c>
      <c r="M241" s="116" t="str">
        <f>IF('(2)'!$V188&lt;&gt;0,'(2)'!$V188,"")</f>
        <v/>
      </c>
      <c r="N241" s="116" t="str">
        <f>IF('(3)'!$V188&lt;&gt;0,'(3)'!$V188,"")</f>
        <v/>
      </c>
      <c r="O241" s="116" t="str">
        <f>IF('(4)'!$V188&lt;&gt;0,'(4)'!$V188,"")</f>
        <v/>
      </c>
      <c r="P241" s="116" t="str">
        <f>IF('(5)'!$V188&lt;&gt;0,'(5)'!$V188,"")</f>
        <v/>
      </c>
      <c r="Q241" s="116" t="str">
        <f>IF('(6)'!$V188&lt;&gt;0,'(6)'!$V188,"")</f>
        <v/>
      </c>
      <c r="R241" s="116" t="str">
        <f>IF('(7)'!$V188&lt;&gt;0,'(7)'!$V188,"")</f>
        <v/>
      </c>
      <c r="S241" s="116" t="str">
        <f>IF('(8)'!$V188&lt;&gt;0,'(8)'!$V188,"")</f>
        <v/>
      </c>
      <c r="T241" s="116" t="str">
        <f>IF('(9)'!$V188&lt;&gt;0,'(9)'!$V188,"")</f>
        <v/>
      </c>
      <c r="U241" s="116" t="str">
        <f>IF('(10)'!$V188&lt;&gt;0,'(10)'!$V188,"")</f>
        <v/>
      </c>
      <c r="V241" s="116" t="str">
        <f>IF('(11)'!$V188&lt;&gt;0,'(11)'!$V188,"")</f>
        <v/>
      </c>
      <c r="W241" s="116" t="str">
        <f>IF('(12)'!$V188&lt;&gt;0,'(12)'!$V188,"")</f>
        <v/>
      </c>
      <c r="X241" s="116" t="str">
        <f>IF('(13)'!$V188&lt;&gt;0,'(13)'!$V188,"")</f>
        <v/>
      </c>
      <c r="Y241" s="116" t="str">
        <f>IF('(14)'!$V188&lt;&gt;0,'(14)'!$V188,"")</f>
        <v/>
      </c>
      <c r="Z241" s="116" t="str">
        <f>IF('(15)'!$V188&lt;&gt;0,'(15)'!$V188,"")</f>
        <v/>
      </c>
      <c r="AA241" s="116" t="str">
        <f>IF('(16)'!$V188&lt;&gt;0,'(16)'!$V188,"")</f>
        <v/>
      </c>
      <c r="AB241" s="116" t="str">
        <f>IF('(17)'!$V188&lt;&gt;0,'(17)'!$V188,"")</f>
        <v/>
      </c>
      <c r="AC241" s="116" t="str">
        <f>IF('(18)'!$V188&lt;&gt;0,'(18)'!$V188,"")</f>
        <v/>
      </c>
      <c r="AD241" s="116" t="str">
        <f>IF('(19)'!$V188&lt;&gt;0,'(19)'!$V188,"")</f>
        <v/>
      </c>
      <c r="AE241" s="116" t="str">
        <f>IF('(20)'!$V188&lt;&gt;0,'(20)'!$V188,"")</f>
        <v/>
      </c>
      <c r="AG241" s="1" t="str">
        <f>IF(SUM(L241:AE241)=0,"",AVERAGEIF(L241:AE241,"&gt;0"))</f>
        <v/>
      </c>
      <c r="AH241" s="1"/>
    </row>
    <row r="242" spans="1:34" ht="16.5">
      <c r="A242" s="1"/>
      <c r="B242" s="26">
        <f t="shared" si="37"/>
        <v>0.5</v>
      </c>
      <c r="C242" s="789" t="str">
        <f>REPT("|",AG242*14)</f>
        <v>||||||||||||||||||||||||||||||||||||||||||</v>
      </c>
      <c r="D242" s="790"/>
      <c r="F242" s="8" t="s">
        <v>218</v>
      </c>
      <c r="G242" s="13" t="s">
        <v>358</v>
      </c>
      <c r="H242" s="11"/>
      <c r="I242" s="11"/>
      <c r="J242" s="11"/>
      <c r="K242" s="29"/>
      <c r="L242" s="116" t="str">
        <f>IF('(1)'!$V189&lt;&gt;0,'(1)'!$V189,"")</f>
        <v/>
      </c>
      <c r="M242" s="116">
        <f>IF('(2)'!$V189&lt;&gt;0,'(2)'!$V189,"")</f>
        <v>3</v>
      </c>
      <c r="N242" s="116" t="str">
        <f>IF('(3)'!$V189&lt;&gt;0,'(3)'!$V189,"")</f>
        <v/>
      </c>
      <c r="O242" s="116" t="str">
        <f>IF('(4)'!$V189&lt;&gt;0,'(4)'!$V189,"")</f>
        <v/>
      </c>
      <c r="P242" s="116" t="str">
        <f>IF('(5)'!$V189&lt;&gt;0,'(5)'!$V189,"")</f>
        <v/>
      </c>
      <c r="Q242" s="116" t="str">
        <f>IF('(6)'!$V189&lt;&gt;0,'(6)'!$V189,"")</f>
        <v/>
      </c>
      <c r="R242" s="116" t="str">
        <f>IF('(7)'!$V189&lt;&gt;0,'(7)'!$V189,"")</f>
        <v/>
      </c>
      <c r="S242" s="116" t="str">
        <f>IF('(8)'!$V189&lt;&gt;0,'(8)'!$V189,"")</f>
        <v/>
      </c>
      <c r="T242" s="116" t="str">
        <f>IF('(9)'!$V189&lt;&gt;0,'(9)'!$V189,"")</f>
        <v/>
      </c>
      <c r="U242" s="116" t="str">
        <f>IF('(10)'!$V189&lt;&gt;0,'(10)'!$V189,"")</f>
        <v/>
      </c>
      <c r="V242" s="116" t="str">
        <f>IF('(11)'!$V189&lt;&gt;0,'(11)'!$V189,"")</f>
        <v/>
      </c>
      <c r="W242" s="116" t="str">
        <f>IF('(12)'!$V189&lt;&gt;0,'(12)'!$V189,"")</f>
        <v/>
      </c>
      <c r="X242" s="116" t="str">
        <f>IF('(13)'!$V189&lt;&gt;0,'(13)'!$V189,"")</f>
        <v/>
      </c>
      <c r="Y242" s="116" t="str">
        <f>IF('(14)'!$V189&lt;&gt;0,'(14)'!$V189,"")</f>
        <v/>
      </c>
      <c r="Z242" s="116" t="str">
        <f>IF('(15)'!$V189&lt;&gt;0,'(15)'!$V189,"")</f>
        <v/>
      </c>
      <c r="AA242" s="116" t="str">
        <f>IF('(16)'!$V189&lt;&gt;0,'(16)'!$V189,"")</f>
        <v/>
      </c>
      <c r="AB242" s="116" t="str">
        <f>IF('(17)'!$V189&lt;&gt;0,'(17)'!$V189,"")</f>
        <v/>
      </c>
      <c r="AC242" s="116" t="str">
        <f>IF('(18)'!$V189&lt;&gt;0,'(18)'!$V189,"")</f>
        <v/>
      </c>
      <c r="AD242" s="116" t="str">
        <f>IF('(19)'!$V189&lt;&gt;0,'(19)'!$V189,"")</f>
        <v/>
      </c>
      <c r="AE242" s="116" t="str">
        <f>IF('(20)'!$V189&lt;&gt;0,'(20)'!$V189,"")</f>
        <v/>
      </c>
      <c r="AG242" s="1">
        <f>IF(SUM(L242:AE242)=0,"",AVERAGEIF(L242:AE242,"&gt;0"))</f>
        <v>3</v>
      </c>
      <c r="AH242" s="1"/>
    </row>
    <row r="243" spans="1:34" ht="16.5">
      <c r="A243" s="1"/>
      <c r="B243" s="26" t="e">
        <f t="shared" si="37"/>
        <v>#VALUE!</v>
      </c>
      <c r="C243" s="789" t="e">
        <f>REPT("|",AG243*14)</f>
        <v>#VALUE!</v>
      </c>
      <c r="D243" s="790"/>
      <c r="F243" s="8" t="s">
        <v>219</v>
      </c>
      <c r="G243" s="13" t="s">
        <v>359</v>
      </c>
      <c r="H243" s="11"/>
      <c r="I243" s="11"/>
      <c r="J243" s="11"/>
      <c r="K243" s="29"/>
      <c r="L243" s="116" t="str">
        <f>IF('(1)'!$V190&lt;&gt;0,'(1)'!$V190,"")</f>
        <v/>
      </c>
      <c r="M243" s="116" t="str">
        <f>IF('(2)'!$V190&lt;&gt;0,'(2)'!$V190,"")</f>
        <v/>
      </c>
      <c r="N243" s="116" t="str">
        <f>IF('(3)'!$V190&lt;&gt;0,'(3)'!$V190,"")</f>
        <v/>
      </c>
      <c r="O243" s="116" t="str">
        <f>IF('(4)'!$V190&lt;&gt;0,'(4)'!$V190,"")</f>
        <v/>
      </c>
      <c r="P243" s="116" t="str">
        <f>IF('(5)'!$V190&lt;&gt;0,'(5)'!$V190,"")</f>
        <v/>
      </c>
      <c r="Q243" s="116" t="str">
        <f>IF('(6)'!$V190&lt;&gt;0,'(6)'!$V190,"")</f>
        <v/>
      </c>
      <c r="R243" s="116" t="str">
        <f>IF('(7)'!$V190&lt;&gt;0,'(7)'!$V190,"")</f>
        <v/>
      </c>
      <c r="S243" s="116" t="str">
        <f>IF('(8)'!$V190&lt;&gt;0,'(8)'!$V190,"")</f>
        <v/>
      </c>
      <c r="T243" s="116" t="str">
        <f>IF('(9)'!$V190&lt;&gt;0,'(9)'!$V190,"")</f>
        <v/>
      </c>
      <c r="U243" s="116" t="str">
        <f>IF('(10)'!$V190&lt;&gt;0,'(10)'!$V190,"")</f>
        <v/>
      </c>
      <c r="V243" s="116" t="str">
        <f>IF('(11)'!$V190&lt;&gt;0,'(11)'!$V190,"")</f>
        <v/>
      </c>
      <c r="W243" s="116" t="str">
        <f>IF('(12)'!$V190&lt;&gt;0,'(12)'!$V190,"")</f>
        <v/>
      </c>
      <c r="X243" s="116" t="str">
        <f>IF('(13)'!$V190&lt;&gt;0,'(13)'!$V190,"")</f>
        <v/>
      </c>
      <c r="Y243" s="116" t="str">
        <f>IF('(14)'!$V190&lt;&gt;0,'(14)'!$V190,"")</f>
        <v/>
      </c>
      <c r="Z243" s="116" t="str">
        <f>IF('(15)'!$V190&lt;&gt;0,'(15)'!$V190,"")</f>
        <v/>
      </c>
      <c r="AA243" s="116" t="str">
        <f>IF('(16)'!$V190&lt;&gt;0,'(16)'!$V190,"")</f>
        <v/>
      </c>
      <c r="AB243" s="116" t="str">
        <f>IF('(17)'!$V190&lt;&gt;0,'(17)'!$V190,"")</f>
        <v/>
      </c>
      <c r="AC243" s="116" t="str">
        <f>IF('(18)'!$V190&lt;&gt;0,'(18)'!$V190,"")</f>
        <v/>
      </c>
      <c r="AD243" s="116" t="str">
        <f>IF('(19)'!$V190&lt;&gt;0,'(19)'!$V190,"")</f>
        <v/>
      </c>
      <c r="AE243" s="116" t="str">
        <f>IF('(20)'!$V190&lt;&gt;0,'(20)'!$V190,"")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IF('(1)'!$V196&lt;&gt;0,'(1)'!$V196,"")</f>
        <v/>
      </c>
      <c r="M249" s="116" t="str">
        <f>IF('(2)'!$V196&lt;&gt;0,'(2)'!$V196,"")</f>
        <v/>
      </c>
      <c r="N249" s="116" t="str">
        <f>IF('(3)'!$V196&lt;&gt;0,'(3)'!$V196,"")</f>
        <v/>
      </c>
      <c r="O249" s="116" t="str">
        <f>IF('(4)'!$V196&lt;&gt;0,'(4)'!$V196,"")</f>
        <v/>
      </c>
      <c r="P249" s="116" t="str">
        <f>IF('(5)'!$V196&lt;&gt;0,'(5)'!$V196,"")</f>
        <v/>
      </c>
      <c r="Q249" s="116" t="str">
        <f>IF('(6)'!$V196&lt;&gt;0,'(6)'!$V196,"")</f>
        <v/>
      </c>
      <c r="R249" s="116" t="str">
        <f>IF('(7)'!$V196&lt;&gt;0,'(7)'!$V196,"")</f>
        <v/>
      </c>
      <c r="S249" s="116" t="str">
        <f>IF('(8)'!$V196&lt;&gt;0,'(8)'!$V196,"")</f>
        <v/>
      </c>
      <c r="T249" s="116" t="str">
        <f>IF('(9)'!$V196&lt;&gt;0,'(9)'!$V196,"")</f>
        <v/>
      </c>
      <c r="U249" s="116" t="str">
        <f>IF('(10)'!$V196&lt;&gt;0,'(10)'!$V196,"")</f>
        <v/>
      </c>
      <c r="V249" s="116" t="str">
        <f>IF('(11)'!$V196&lt;&gt;0,'(11)'!$V196,"")</f>
        <v/>
      </c>
      <c r="W249" s="116" t="str">
        <f>IF('(12)'!$V196&lt;&gt;0,'(12)'!$V196,"")</f>
        <v/>
      </c>
      <c r="X249" s="116" t="str">
        <f>IF('(13)'!$V196&lt;&gt;0,'(13)'!$V196,"")</f>
        <v/>
      </c>
      <c r="Y249" s="116" t="str">
        <f>IF('(14)'!$V196&lt;&gt;0,'(14)'!$V196,"")</f>
        <v/>
      </c>
      <c r="Z249" s="116" t="str">
        <f>IF('(15)'!$V196&lt;&gt;0,'(15)'!$V196,"")</f>
        <v/>
      </c>
      <c r="AA249" s="116" t="str">
        <f>IF('(16)'!$V196&lt;&gt;0,'(16)'!$V196,"")</f>
        <v/>
      </c>
      <c r="AB249" s="116" t="str">
        <f>IF('(17)'!$V196&lt;&gt;0,'(17)'!$V196,"")</f>
        <v/>
      </c>
      <c r="AC249" s="116" t="str">
        <f>IF('(18)'!$V196&lt;&gt;0,'(18)'!$V196,"")</f>
        <v/>
      </c>
      <c r="AD249" s="116" t="str">
        <f>IF('(19)'!$V196&lt;&gt;0,'(19)'!$V196,"")</f>
        <v/>
      </c>
      <c r="AE249" s="116" t="str">
        <f>IF('(20)'!$V196&lt;&gt;0,'(20)'!$V196,"")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IF('(1)'!$V197&lt;&gt;0,'(1)'!$V197,"")</f>
        <v/>
      </c>
      <c r="M250" s="116" t="str">
        <f>IF('(2)'!$V197&lt;&gt;0,'(2)'!$V197,"")</f>
        <v/>
      </c>
      <c r="N250" s="116" t="str">
        <f>IF('(3)'!$V197&lt;&gt;0,'(3)'!$V197,"")</f>
        <v/>
      </c>
      <c r="O250" s="116" t="str">
        <f>IF('(4)'!$V197&lt;&gt;0,'(4)'!$V197,"")</f>
        <v/>
      </c>
      <c r="P250" s="116" t="str">
        <f>IF('(5)'!$V197&lt;&gt;0,'(5)'!$V197,"")</f>
        <v/>
      </c>
      <c r="Q250" s="116" t="str">
        <f>IF('(6)'!$V197&lt;&gt;0,'(6)'!$V197,"")</f>
        <v/>
      </c>
      <c r="R250" s="116" t="str">
        <f>IF('(7)'!$V197&lt;&gt;0,'(7)'!$V197,"")</f>
        <v/>
      </c>
      <c r="S250" s="116" t="str">
        <f>IF('(8)'!$V197&lt;&gt;0,'(8)'!$V197,"")</f>
        <v/>
      </c>
      <c r="T250" s="116" t="str">
        <f>IF('(9)'!$V197&lt;&gt;0,'(9)'!$V197,"")</f>
        <v/>
      </c>
      <c r="U250" s="116" t="str">
        <f>IF('(10)'!$V197&lt;&gt;0,'(10)'!$V197,"")</f>
        <v/>
      </c>
      <c r="V250" s="116" t="str">
        <f>IF('(11)'!$V197&lt;&gt;0,'(11)'!$V197,"")</f>
        <v/>
      </c>
      <c r="W250" s="116" t="str">
        <f>IF('(12)'!$V197&lt;&gt;0,'(12)'!$V197,"")</f>
        <v/>
      </c>
      <c r="X250" s="116" t="str">
        <f>IF('(13)'!$V197&lt;&gt;0,'(13)'!$V197,"")</f>
        <v/>
      </c>
      <c r="Y250" s="116" t="str">
        <f>IF('(14)'!$V197&lt;&gt;0,'(14)'!$V197,"")</f>
        <v/>
      </c>
      <c r="Z250" s="116" t="str">
        <f>IF('(15)'!$V197&lt;&gt;0,'(15)'!$V197,"")</f>
        <v/>
      </c>
      <c r="AA250" s="116" t="str">
        <f>IF('(16)'!$V197&lt;&gt;0,'(16)'!$V197,"")</f>
        <v/>
      </c>
      <c r="AB250" s="116" t="str">
        <f>IF('(17)'!$V197&lt;&gt;0,'(17)'!$V197,"")</f>
        <v/>
      </c>
      <c r="AC250" s="116" t="str">
        <f>IF('(18)'!$V197&lt;&gt;0,'(18)'!$V197,"")</f>
        <v/>
      </c>
      <c r="AD250" s="116" t="str">
        <f>IF('(19)'!$V197&lt;&gt;0,'(19)'!$V197,"")</f>
        <v/>
      </c>
      <c r="AE250" s="116" t="str">
        <f>IF('(20)'!$V197&lt;&gt;0,'(20)'!$V197,"")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IF('(1)'!$V198&lt;&gt;0,'(1)'!$V198,"")</f>
        <v/>
      </c>
      <c r="M251" s="116" t="str">
        <f>IF('(2)'!$V198&lt;&gt;0,'(2)'!$V198,"")</f>
        <v/>
      </c>
      <c r="N251" s="116" t="str">
        <f>IF('(3)'!$V198&lt;&gt;0,'(3)'!$V198,"")</f>
        <v/>
      </c>
      <c r="O251" s="116" t="str">
        <f>IF('(4)'!$V198&lt;&gt;0,'(4)'!$V198,"")</f>
        <v/>
      </c>
      <c r="P251" s="116" t="str">
        <f>IF('(5)'!$V198&lt;&gt;0,'(5)'!$V198,"")</f>
        <v/>
      </c>
      <c r="Q251" s="116" t="str">
        <f>IF('(6)'!$V198&lt;&gt;0,'(6)'!$V198,"")</f>
        <v/>
      </c>
      <c r="R251" s="116" t="str">
        <f>IF('(7)'!$V198&lt;&gt;0,'(7)'!$V198,"")</f>
        <v/>
      </c>
      <c r="S251" s="116" t="str">
        <f>IF('(8)'!$V198&lt;&gt;0,'(8)'!$V198,"")</f>
        <v/>
      </c>
      <c r="T251" s="116" t="str">
        <f>IF('(9)'!$V198&lt;&gt;0,'(9)'!$V198,"")</f>
        <v/>
      </c>
      <c r="U251" s="116" t="str">
        <f>IF('(10)'!$V198&lt;&gt;0,'(10)'!$V198,"")</f>
        <v/>
      </c>
      <c r="V251" s="116" t="str">
        <f>IF('(11)'!$V198&lt;&gt;0,'(11)'!$V198,"")</f>
        <v/>
      </c>
      <c r="W251" s="116" t="str">
        <f>IF('(12)'!$V198&lt;&gt;0,'(12)'!$V198,"")</f>
        <v/>
      </c>
      <c r="X251" s="116" t="str">
        <f>IF('(13)'!$V198&lt;&gt;0,'(13)'!$V198,"")</f>
        <v/>
      </c>
      <c r="Y251" s="116" t="str">
        <f>IF('(14)'!$V198&lt;&gt;0,'(14)'!$V198,"")</f>
        <v/>
      </c>
      <c r="Z251" s="116" t="str">
        <f>IF('(15)'!$V198&lt;&gt;0,'(15)'!$V198,"")</f>
        <v/>
      </c>
      <c r="AA251" s="116" t="str">
        <f>IF('(16)'!$V198&lt;&gt;0,'(16)'!$V198,"")</f>
        <v/>
      </c>
      <c r="AB251" s="116" t="str">
        <f>IF('(17)'!$V198&lt;&gt;0,'(17)'!$V198,"")</f>
        <v/>
      </c>
      <c r="AC251" s="116" t="str">
        <f>IF('(18)'!$V198&lt;&gt;0,'(18)'!$V198,"")</f>
        <v/>
      </c>
      <c r="AD251" s="116" t="str">
        <f>IF('(19)'!$V198&lt;&gt;0,'(19)'!$V198,"")</f>
        <v/>
      </c>
      <c r="AE251" s="116" t="str">
        <f>IF('(20)'!$V198&lt;&gt;0,'(20)'!$V198,"")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IF('(1)'!$V199&lt;&gt;0,'(1)'!$V199,"")</f>
        <v/>
      </c>
      <c r="M252" s="116" t="str">
        <f>IF('(2)'!$V199&lt;&gt;0,'(2)'!$V199,"")</f>
        <v/>
      </c>
      <c r="N252" s="116" t="str">
        <f>IF('(3)'!$V199&lt;&gt;0,'(3)'!$V199,"")</f>
        <v/>
      </c>
      <c r="O252" s="116" t="str">
        <f>IF('(4)'!$V199&lt;&gt;0,'(4)'!$V199,"")</f>
        <v/>
      </c>
      <c r="P252" s="116" t="str">
        <f>IF('(5)'!$V199&lt;&gt;0,'(5)'!$V199,"")</f>
        <v/>
      </c>
      <c r="Q252" s="116" t="str">
        <f>IF('(6)'!$V199&lt;&gt;0,'(6)'!$V199,"")</f>
        <v/>
      </c>
      <c r="R252" s="116" t="str">
        <f>IF('(7)'!$V199&lt;&gt;0,'(7)'!$V199,"")</f>
        <v/>
      </c>
      <c r="S252" s="116" t="str">
        <f>IF('(8)'!$V199&lt;&gt;0,'(8)'!$V199,"")</f>
        <v/>
      </c>
      <c r="T252" s="116" t="str">
        <f>IF('(9)'!$V199&lt;&gt;0,'(9)'!$V199,"")</f>
        <v/>
      </c>
      <c r="U252" s="116" t="str">
        <f>IF('(10)'!$V199&lt;&gt;0,'(10)'!$V199,"")</f>
        <v/>
      </c>
      <c r="V252" s="116" t="str">
        <f>IF('(11)'!$V199&lt;&gt;0,'(11)'!$V199,"")</f>
        <v/>
      </c>
      <c r="W252" s="116" t="str">
        <f>IF('(12)'!$V199&lt;&gt;0,'(12)'!$V199,"")</f>
        <v/>
      </c>
      <c r="X252" s="116" t="str">
        <f>IF('(13)'!$V199&lt;&gt;0,'(13)'!$V199,"")</f>
        <v/>
      </c>
      <c r="Y252" s="116" t="str">
        <f>IF('(14)'!$V199&lt;&gt;0,'(14)'!$V199,"")</f>
        <v/>
      </c>
      <c r="Z252" s="116" t="str">
        <f>IF('(15)'!$V199&lt;&gt;0,'(15)'!$V199,"")</f>
        <v/>
      </c>
      <c r="AA252" s="116" t="str">
        <f>IF('(16)'!$V199&lt;&gt;0,'(16)'!$V199,"")</f>
        <v/>
      </c>
      <c r="AB252" s="116" t="str">
        <f>IF('(17)'!$V199&lt;&gt;0,'(17)'!$V199,"")</f>
        <v/>
      </c>
      <c r="AC252" s="116" t="str">
        <f>IF('(18)'!$V199&lt;&gt;0,'(18)'!$V199,"")</f>
        <v/>
      </c>
      <c r="AD252" s="116" t="str">
        <f>IF('(19)'!$V199&lt;&gt;0,'(19)'!$V199,"")</f>
        <v/>
      </c>
      <c r="AE252" s="116" t="str">
        <f>IF('(20)'!$V199&lt;&gt;0,'(20)'!$V199,"")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IF('(1)'!$V203&lt;&gt;0,'(1)'!$V203,"")</f>
        <v/>
      </c>
      <c r="M256" s="116" t="str">
        <f>IF('(2)'!$V203&lt;&gt;0,'(2)'!$V203,"")</f>
        <v/>
      </c>
      <c r="N256" s="116" t="str">
        <f>IF('(3)'!$V203&lt;&gt;0,'(3)'!$V203,"")</f>
        <v/>
      </c>
      <c r="O256" s="116" t="str">
        <f>IF('(4)'!$V203&lt;&gt;0,'(4)'!$V203,"")</f>
        <v/>
      </c>
      <c r="P256" s="116" t="str">
        <f>IF('(5)'!$V203&lt;&gt;0,'(5)'!$V203,"")</f>
        <v/>
      </c>
      <c r="Q256" s="116" t="str">
        <f>IF('(6)'!$V203&lt;&gt;0,'(6)'!$V203,"")</f>
        <v/>
      </c>
      <c r="R256" s="116" t="str">
        <f>IF('(7)'!$V203&lt;&gt;0,'(7)'!$V203,"")</f>
        <v/>
      </c>
      <c r="S256" s="116" t="str">
        <f>IF('(8)'!$V203&lt;&gt;0,'(8)'!$V203,"")</f>
        <v/>
      </c>
      <c r="T256" s="116" t="str">
        <f>IF('(9)'!$V203&lt;&gt;0,'(9)'!$V203,"")</f>
        <v/>
      </c>
      <c r="U256" s="116" t="str">
        <f>IF('(10)'!$V203&lt;&gt;0,'(10)'!$V203,"")</f>
        <v/>
      </c>
      <c r="V256" s="116" t="str">
        <f>IF('(11)'!$V203&lt;&gt;0,'(11)'!$V203,"")</f>
        <v/>
      </c>
      <c r="W256" s="116" t="str">
        <f>IF('(12)'!$V203&lt;&gt;0,'(12)'!$V203,"")</f>
        <v/>
      </c>
      <c r="X256" s="116" t="str">
        <f>IF('(13)'!$V203&lt;&gt;0,'(13)'!$V203,"")</f>
        <v/>
      </c>
      <c r="Y256" s="116" t="str">
        <f>IF('(14)'!$V203&lt;&gt;0,'(14)'!$V203,"")</f>
        <v/>
      </c>
      <c r="Z256" s="116" t="str">
        <f>IF('(15)'!$V203&lt;&gt;0,'(15)'!$V203,"")</f>
        <v/>
      </c>
      <c r="AA256" s="116" t="str">
        <f>IF('(16)'!$V203&lt;&gt;0,'(16)'!$V203,"")</f>
        <v/>
      </c>
      <c r="AB256" s="116" t="str">
        <f>IF('(17)'!$V203&lt;&gt;0,'(17)'!$V203,"")</f>
        <v/>
      </c>
      <c r="AC256" s="116" t="str">
        <f>IF('(18)'!$V203&lt;&gt;0,'(18)'!$V203,"")</f>
        <v/>
      </c>
      <c r="AD256" s="116" t="str">
        <f>IF('(19)'!$V203&lt;&gt;0,'(19)'!$V203,"")</f>
        <v/>
      </c>
      <c r="AE256" s="116" t="str">
        <f>IF('(20)'!$V203&lt;&gt;0,'(20)'!$V203,"")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IF('(1)'!$V204&lt;&gt;0,'(1)'!$V204,"")</f>
        <v/>
      </c>
      <c r="M257" s="116" t="str">
        <f>IF('(2)'!$V204&lt;&gt;0,'(2)'!$V204,"")</f>
        <v/>
      </c>
      <c r="N257" s="116" t="str">
        <f>IF('(3)'!$V204&lt;&gt;0,'(3)'!$V204,"")</f>
        <v/>
      </c>
      <c r="O257" s="116" t="str">
        <f>IF('(4)'!$V204&lt;&gt;0,'(4)'!$V204,"")</f>
        <v/>
      </c>
      <c r="P257" s="116" t="str">
        <f>IF('(5)'!$V204&lt;&gt;0,'(5)'!$V204,"")</f>
        <v/>
      </c>
      <c r="Q257" s="116" t="str">
        <f>IF('(6)'!$V204&lt;&gt;0,'(6)'!$V204,"")</f>
        <v/>
      </c>
      <c r="R257" s="116" t="str">
        <f>IF('(7)'!$V204&lt;&gt;0,'(7)'!$V204,"")</f>
        <v/>
      </c>
      <c r="S257" s="116" t="str">
        <f>IF('(8)'!$V204&lt;&gt;0,'(8)'!$V204,"")</f>
        <v/>
      </c>
      <c r="T257" s="116" t="str">
        <f>IF('(9)'!$V204&lt;&gt;0,'(9)'!$V204,"")</f>
        <v/>
      </c>
      <c r="U257" s="116" t="str">
        <f>IF('(10)'!$V204&lt;&gt;0,'(10)'!$V204,"")</f>
        <v/>
      </c>
      <c r="V257" s="116" t="str">
        <f>IF('(11)'!$V204&lt;&gt;0,'(11)'!$V204,"")</f>
        <v/>
      </c>
      <c r="W257" s="116" t="str">
        <f>IF('(12)'!$V204&lt;&gt;0,'(12)'!$V204,"")</f>
        <v/>
      </c>
      <c r="X257" s="116" t="str">
        <f>IF('(13)'!$V204&lt;&gt;0,'(13)'!$V204,"")</f>
        <v/>
      </c>
      <c r="Y257" s="116" t="str">
        <f>IF('(14)'!$V204&lt;&gt;0,'(14)'!$V204,"")</f>
        <v/>
      </c>
      <c r="Z257" s="116" t="str">
        <f>IF('(15)'!$V204&lt;&gt;0,'(15)'!$V204,"")</f>
        <v/>
      </c>
      <c r="AA257" s="116" t="str">
        <f>IF('(16)'!$V204&lt;&gt;0,'(16)'!$V204,"")</f>
        <v/>
      </c>
      <c r="AB257" s="116" t="str">
        <f>IF('(17)'!$V204&lt;&gt;0,'(17)'!$V204,"")</f>
        <v/>
      </c>
      <c r="AC257" s="116" t="str">
        <f>IF('(18)'!$V204&lt;&gt;0,'(18)'!$V204,"")</f>
        <v/>
      </c>
      <c r="AD257" s="116" t="str">
        <f>IF('(19)'!$V204&lt;&gt;0,'(19)'!$V204,"")</f>
        <v/>
      </c>
      <c r="AE257" s="116" t="str">
        <f>IF('(20)'!$V204&lt;&gt;0,'(20)'!$V204,"")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IF('(1)'!$V205&lt;&gt;0,'(1)'!$V205,"")</f>
        <v/>
      </c>
      <c r="M258" s="116" t="str">
        <f>IF('(2)'!$V205&lt;&gt;0,'(2)'!$V205,"")</f>
        <v/>
      </c>
      <c r="N258" s="116" t="str">
        <f>IF('(3)'!$V205&lt;&gt;0,'(3)'!$V205,"")</f>
        <v/>
      </c>
      <c r="O258" s="116" t="str">
        <f>IF('(4)'!$V205&lt;&gt;0,'(4)'!$V205,"")</f>
        <v/>
      </c>
      <c r="P258" s="116" t="str">
        <f>IF('(5)'!$V205&lt;&gt;0,'(5)'!$V205,"")</f>
        <v/>
      </c>
      <c r="Q258" s="116" t="str">
        <f>IF('(6)'!$V205&lt;&gt;0,'(6)'!$V205,"")</f>
        <v/>
      </c>
      <c r="R258" s="116" t="str">
        <f>IF('(7)'!$V205&lt;&gt;0,'(7)'!$V205,"")</f>
        <v/>
      </c>
      <c r="S258" s="116" t="str">
        <f>IF('(8)'!$V205&lt;&gt;0,'(8)'!$V205,"")</f>
        <v/>
      </c>
      <c r="T258" s="116" t="str">
        <f>IF('(9)'!$V205&lt;&gt;0,'(9)'!$V205,"")</f>
        <v/>
      </c>
      <c r="U258" s="116" t="str">
        <f>IF('(10)'!$V205&lt;&gt;0,'(10)'!$V205,"")</f>
        <v/>
      </c>
      <c r="V258" s="116" t="str">
        <f>IF('(11)'!$V205&lt;&gt;0,'(11)'!$V205,"")</f>
        <v/>
      </c>
      <c r="W258" s="116" t="str">
        <f>IF('(12)'!$V205&lt;&gt;0,'(12)'!$V205,"")</f>
        <v/>
      </c>
      <c r="X258" s="116" t="str">
        <f>IF('(13)'!$V205&lt;&gt;0,'(13)'!$V205,"")</f>
        <v/>
      </c>
      <c r="Y258" s="116" t="str">
        <f>IF('(14)'!$V205&lt;&gt;0,'(14)'!$V205,"")</f>
        <v/>
      </c>
      <c r="Z258" s="116" t="str">
        <f>IF('(15)'!$V205&lt;&gt;0,'(15)'!$V205,"")</f>
        <v/>
      </c>
      <c r="AA258" s="116" t="str">
        <f>IF('(16)'!$V205&lt;&gt;0,'(16)'!$V205,"")</f>
        <v/>
      </c>
      <c r="AB258" s="116" t="str">
        <f>IF('(17)'!$V205&lt;&gt;0,'(17)'!$V205,"")</f>
        <v/>
      </c>
      <c r="AC258" s="116" t="str">
        <f>IF('(18)'!$V205&lt;&gt;0,'(18)'!$V205,"")</f>
        <v/>
      </c>
      <c r="AD258" s="116" t="str">
        <f>IF('(19)'!$V205&lt;&gt;0,'(19)'!$V205,"")</f>
        <v/>
      </c>
      <c r="AE258" s="116" t="str">
        <f>IF('(20)'!$V205&lt;&gt;0,'(20)'!$V205,"")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IF('(1)'!$V206&lt;&gt;0,'(1)'!$V206,"")</f>
        <v/>
      </c>
      <c r="M259" s="116" t="str">
        <f>IF('(2)'!$V206&lt;&gt;0,'(2)'!$V206,"")</f>
        <v/>
      </c>
      <c r="N259" s="116" t="str">
        <f>IF('(3)'!$V206&lt;&gt;0,'(3)'!$V206,"")</f>
        <v/>
      </c>
      <c r="O259" s="116" t="str">
        <f>IF('(4)'!$V206&lt;&gt;0,'(4)'!$V206,"")</f>
        <v/>
      </c>
      <c r="P259" s="116" t="str">
        <f>IF('(5)'!$V206&lt;&gt;0,'(5)'!$V206,"")</f>
        <v/>
      </c>
      <c r="Q259" s="116" t="str">
        <f>IF('(6)'!$V206&lt;&gt;0,'(6)'!$V206,"")</f>
        <v/>
      </c>
      <c r="R259" s="116" t="str">
        <f>IF('(7)'!$V206&lt;&gt;0,'(7)'!$V206,"")</f>
        <v/>
      </c>
      <c r="S259" s="116" t="str">
        <f>IF('(8)'!$V206&lt;&gt;0,'(8)'!$V206,"")</f>
        <v/>
      </c>
      <c r="T259" s="116" t="str">
        <f>IF('(9)'!$V206&lt;&gt;0,'(9)'!$V206,"")</f>
        <v/>
      </c>
      <c r="U259" s="116" t="str">
        <f>IF('(10)'!$V206&lt;&gt;0,'(10)'!$V206,"")</f>
        <v/>
      </c>
      <c r="V259" s="116" t="str">
        <f>IF('(11)'!$V206&lt;&gt;0,'(11)'!$V206,"")</f>
        <v/>
      </c>
      <c r="W259" s="116" t="str">
        <f>IF('(12)'!$V206&lt;&gt;0,'(12)'!$V206,"")</f>
        <v/>
      </c>
      <c r="X259" s="116" t="str">
        <f>IF('(13)'!$V206&lt;&gt;0,'(13)'!$V206,"")</f>
        <v/>
      </c>
      <c r="Y259" s="116" t="str">
        <f>IF('(14)'!$V206&lt;&gt;0,'(14)'!$V206,"")</f>
        <v/>
      </c>
      <c r="Z259" s="116" t="str">
        <f>IF('(15)'!$V206&lt;&gt;0,'(15)'!$V206,"")</f>
        <v/>
      </c>
      <c r="AA259" s="116" t="str">
        <f>IF('(16)'!$V206&lt;&gt;0,'(16)'!$V206,"")</f>
        <v/>
      </c>
      <c r="AB259" s="116" t="str">
        <f>IF('(17)'!$V206&lt;&gt;0,'(17)'!$V206,"")</f>
        <v/>
      </c>
      <c r="AC259" s="116" t="str">
        <f>IF('(18)'!$V206&lt;&gt;0,'(18)'!$V206,"")</f>
        <v/>
      </c>
      <c r="AD259" s="116" t="str">
        <f>IF('(19)'!$V206&lt;&gt;0,'(19)'!$V206,"")</f>
        <v/>
      </c>
      <c r="AE259" s="116" t="str">
        <f>IF('(20)'!$V206&lt;&gt;0,'(20)'!$V206,"")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IF('(1)'!$V207&lt;&gt;0,'(1)'!$V207,"")</f>
        <v/>
      </c>
      <c r="M260" s="116" t="str">
        <f>IF('(2)'!$V207&lt;&gt;0,'(2)'!$V207,"")</f>
        <v/>
      </c>
      <c r="N260" s="116" t="str">
        <f>IF('(3)'!$V207&lt;&gt;0,'(3)'!$V207,"")</f>
        <v/>
      </c>
      <c r="O260" s="116" t="str">
        <f>IF('(4)'!$V207&lt;&gt;0,'(4)'!$V207,"")</f>
        <v/>
      </c>
      <c r="P260" s="116" t="str">
        <f>IF('(5)'!$V207&lt;&gt;0,'(5)'!$V207,"")</f>
        <v/>
      </c>
      <c r="Q260" s="116" t="str">
        <f>IF('(6)'!$V207&lt;&gt;0,'(6)'!$V207,"")</f>
        <v/>
      </c>
      <c r="R260" s="116" t="str">
        <f>IF('(7)'!$V207&lt;&gt;0,'(7)'!$V207,"")</f>
        <v/>
      </c>
      <c r="S260" s="116" t="str">
        <f>IF('(8)'!$V207&lt;&gt;0,'(8)'!$V207,"")</f>
        <v/>
      </c>
      <c r="T260" s="116" t="str">
        <f>IF('(9)'!$V207&lt;&gt;0,'(9)'!$V207,"")</f>
        <v/>
      </c>
      <c r="U260" s="116" t="str">
        <f>IF('(10)'!$V207&lt;&gt;0,'(10)'!$V207,"")</f>
        <v/>
      </c>
      <c r="V260" s="116" t="str">
        <f>IF('(11)'!$V207&lt;&gt;0,'(11)'!$V207,"")</f>
        <v/>
      </c>
      <c r="W260" s="116" t="str">
        <f>IF('(12)'!$V207&lt;&gt;0,'(12)'!$V207,"")</f>
        <v/>
      </c>
      <c r="X260" s="116" t="str">
        <f>IF('(13)'!$V207&lt;&gt;0,'(13)'!$V207,"")</f>
        <v/>
      </c>
      <c r="Y260" s="116" t="str">
        <f>IF('(14)'!$V207&lt;&gt;0,'(14)'!$V207,"")</f>
        <v/>
      </c>
      <c r="Z260" s="116" t="str">
        <f>IF('(15)'!$V207&lt;&gt;0,'(15)'!$V207,"")</f>
        <v/>
      </c>
      <c r="AA260" s="116" t="str">
        <f>IF('(16)'!$V207&lt;&gt;0,'(16)'!$V207,"")</f>
        <v/>
      </c>
      <c r="AB260" s="116" t="str">
        <f>IF('(17)'!$V207&lt;&gt;0,'(17)'!$V207,"")</f>
        <v/>
      </c>
      <c r="AC260" s="116" t="str">
        <f>IF('(18)'!$V207&lt;&gt;0,'(18)'!$V207,"")</f>
        <v/>
      </c>
      <c r="AD260" s="116" t="str">
        <f>IF('(19)'!$V207&lt;&gt;0,'(19)'!$V207,"")</f>
        <v/>
      </c>
      <c r="AE260" s="116" t="str">
        <f>IF('(20)'!$V207&lt;&gt;0,'(20)'!$V207,"")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IF('(1)'!$V208&lt;&gt;0,'(1)'!$V208,"")</f>
        <v/>
      </c>
      <c r="M261" s="116" t="str">
        <f>IF('(2)'!$V208&lt;&gt;0,'(2)'!$V208,"")</f>
        <v/>
      </c>
      <c r="N261" s="116" t="str">
        <f>IF('(3)'!$V208&lt;&gt;0,'(3)'!$V208,"")</f>
        <v/>
      </c>
      <c r="O261" s="116" t="str">
        <f>IF('(4)'!$V208&lt;&gt;0,'(4)'!$V208,"")</f>
        <v/>
      </c>
      <c r="P261" s="116" t="str">
        <f>IF('(5)'!$V208&lt;&gt;0,'(5)'!$V208,"")</f>
        <v/>
      </c>
      <c r="Q261" s="116" t="str">
        <f>IF('(6)'!$V208&lt;&gt;0,'(6)'!$V208,"")</f>
        <v/>
      </c>
      <c r="R261" s="116" t="str">
        <f>IF('(7)'!$V208&lt;&gt;0,'(7)'!$V208,"")</f>
        <v/>
      </c>
      <c r="S261" s="116" t="str">
        <f>IF('(8)'!$V208&lt;&gt;0,'(8)'!$V208,"")</f>
        <v/>
      </c>
      <c r="T261" s="116" t="str">
        <f>IF('(9)'!$V208&lt;&gt;0,'(9)'!$V208,"")</f>
        <v/>
      </c>
      <c r="U261" s="116" t="str">
        <f>IF('(10)'!$V208&lt;&gt;0,'(10)'!$V208,"")</f>
        <v/>
      </c>
      <c r="V261" s="116" t="str">
        <f>IF('(11)'!$V208&lt;&gt;0,'(11)'!$V208,"")</f>
        <v/>
      </c>
      <c r="W261" s="116" t="str">
        <f>IF('(12)'!$V208&lt;&gt;0,'(12)'!$V208,"")</f>
        <v/>
      </c>
      <c r="X261" s="116" t="str">
        <f>IF('(13)'!$V208&lt;&gt;0,'(13)'!$V208,"")</f>
        <v/>
      </c>
      <c r="Y261" s="116" t="str">
        <f>IF('(14)'!$V208&lt;&gt;0,'(14)'!$V208,"")</f>
        <v/>
      </c>
      <c r="Z261" s="116" t="str">
        <f>IF('(15)'!$V208&lt;&gt;0,'(15)'!$V208,"")</f>
        <v/>
      </c>
      <c r="AA261" s="116" t="str">
        <f>IF('(16)'!$V208&lt;&gt;0,'(16)'!$V208,"")</f>
        <v/>
      </c>
      <c r="AB261" s="116" t="str">
        <f>IF('(17)'!$V208&lt;&gt;0,'(17)'!$V208,"")</f>
        <v/>
      </c>
      <c r="AC261" s="116" t="str">
        <f>IF('(18)'!$V208&lt;&gt;0,'(18)'!$V208,"")</f>
        <v/>
      </c>
      <c r="AD261" s="116" t="str">
        <f>IF('(19)'!$V208&lt;&gt;0,'(19)'!$V208,"")</f>
        <v/>
      </c>
      <c r="AE261" s="116" t="str">
        <f>IF('(20)'!$V208&lt;&gt;0,'(20)'!$V208,"")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IF('(1)'!$V209&lt;&gt;0,'(1)'!$V209,"")</f>
        <v/>
      </c>
      <c r="M262" s="116" t="str">
        <f>IF('(2)'!$V209&lt;&gt;0,'(2)'!$V209,"")</f>
        <v/>
      </c>
      <c r="N262" s="116" t="str">
        <f>IF('(3)'!$V209&lt;&gt;0,'(3)'!$V209,"")</f>
        <v/>
      </c>
      <c r="O262" s="116" t="str">
        <f>IF('(4)'!$V209&lt;&gt;0,'(4)'!$V209,"")</f>
        <v/>
      </c>
      <c r="P262" s="116" t="str">
        <f>IF('(5)'!$V209&lt;&gt;0,'(5)'!$V209,"")</f>
        <v/>
      </c>
      <c r="Q262" s="116" t="str">
        <f>IF('(6)'!$V209&lt;&gt;0,'(6)'!$V209,"")</f>
        <v/>
      </c>
      <c r="R262" s="116" t="str">
        <f>IF('(7)'!$V209&lt;&gt;0,'(7)'!$V209,"")</f>
        <v/>
      </c>
      <c r="S262" s="116" t="str">
        <f>IF('(8)'!$V209&lt;&gt;0,'(8)'!$V209,"")</f>
        <v/>
      </c>
      <c r="T262" s="116" t="str">
        <f>IF('(9)'!$V209&lt;&gt;0,'(9)'!$V209,"")</f>
        <v/>
      </c>
      <c r="U262" s="116" t="str">
        <f>IF('(10)'!$V209&lt;&gt;0,'(10)'!$V209,"")</f>
        <v/>
      </c>
      <c r="V262" s="116" t="str">
        <f>IF('(11)'!$V209&lt;&gt;0,'(11)'!$V209,"")</f>
        <v/>
      </c>
      <c r="W262" s="116" t="str">
        <f>IF('(12)'!$V209&lt;&gt;0,'(12)'!$V209,"")</f>
        <v/>
      </c>
      <c r="X262" s="116" t="str">
        <f>IF('(13)'!$V209&lt;&gt;0,'(13)'!$V209,"")</f>
        <v/>
      </c>
      <c r="Y262" s="116" t="str">
        <f>IF('(14)'!$V209&lt;&gt;0,'(14)'!$V209,"")</f>
        <v/>
      </c>
      <c r="Z262" s="116" t="str">
        <f>IF('(15)'!$V209&lt;&gt;0,'(15)'!$V209,"")</f>
        <v/>
      </c>
      <c r="AA262" s="116" t="str">
        <f>IF('(16)'!$V209&lt;&gt;0,'(16)'!$V209,"")</f>
        <v/>
      </c>
      <c r="AB262" s="116" t="str">
        <f>IF('(17)'!$V209&lt;&gt;0,'(17)'!$V209,"")</f>
        <v/>
      </c>
      <c r="AC262" s="116" t="str">
        <f>IF('(18)'!$V209&lt;&gt;0,'(18)'!$V209,"")</f>
        <v/>
      </c>
      <c r="AD262" s="116" t="str">
        <f>IF('(19)'!$V209&lt;&gt;0,'(19)'!$V209,"")</f>
        <v/>
      </c>
      <c r="AE262" s="116" t="str">
        <f>IF('(20)'!$V209&lt;&gt;0,'(20)'!$V209,"")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IF('(1)'!$V210&lt;&gt;0,'(1)'!$V210,"")</f>
        <v/>
      </c>
      <c r="M263" s="116" t="str">
        <f>IF('(2)'!$V210&lt;&gt;0,'(2)'!$V210,"")</f>
        <v/>
      </c>
      <c r="N263" s="116" t="str">
        <f>IF('(3)'!$V210&lt;&gt;0,'(3)'!$V210,"")</f>
        <v/>
      </c>
      <c r="O263" s="116" t="str">
        <f>IF('(4)'!$V210&lt;&gt;0,'(4)'!$V210,"")</f>
        <v/>
      </c>
      <c r="P263" s="116" t="str">
        <f>IF('(5)'!$V210&lt;&gt;0,'(5)'!$V210,"")</f>
        <v/>
      </c>
      <c r="Q263" s="116" t="str">
        <f>IF('(6)'!$V210&lt;&gt;0,'(6)'!$V210,"")</f>
        <v/>
      </c>
      <c r="R263" s="116" t="str">
        <f>IF('(7)'!$V210&lt;&gt;0,'(7)'!$V210,"")</f>
        <v/>
      </c>
      <c r="S263" s="116" t="str">
        <f>IF('(8)'!$V210&lt;&gt;0,'(8)'!$V210,"")</f>
        <v/>
      </c>
      <c r="T263" s="116" t="str">
        <f>IF('(9)'!$V210&lt;&gt;0,'(9)'!$V210,"")</f>
        <v/>
      </c>
      <c r="U263" s="116" t="str">
        <f>IF('(10)'!$V210&lt;&gt;0,'(10)'!$V210,"")</f>
        <v/>
      </c>
      <c r="V263" s="116" t="str">
        <f>IF('(11)'!$V210&lt;&gt;0,'(11)'!$V210,"")</f>
        <v/>
      </c>
      <c r="W263" s="116" t="str">
        <f>IF('(12)'!$V210&lt;&gt;0,'(12)'!$V210,"")</f>
        <v/>
      </c>
      <c r="X263" s="116" t="str">
        <f>IF('(13)'!$V210&lt;&gt;0,'(13)'!$V210,"")</f>
        <v/>
      </c>
      <c r="Y263" s="116" t="str">
        <f>IF('(14)'!$V210&lt;&gt;0,'(14)'!$V210,"")</f>
        <v/>
      </c>
      <c r="Z263" s="116" t="str">
        <f>IF('(15)'!$V210&lt;&gt;0,'(15)'!$V210,"")</f>
        <v/>
      </c>
      <c r="AA263" s="116" t="str">
        <f>IF('(16)'!$V210&lt;&gt;0,'(16)'!$V210,"")</f>
        <v/>
      </c>
      <c r="AB263" s="116" t="str">
        <f>IF('(17)'!$V210&lt;&gt;0,'(17)'!$V210,"")</f>
        <v/>
      </c>
      <c r="AC263" s="116" t="str">
        <f>IF('(18)'!$V210&lt;&gt;0,'(18)'!$V210,"")</f>
        <v/>
      </c>
      <c r="AD263" s="116" t="str">
        <f>IF('(19)'!$V210&lt;&gt;0,'(19)'!$V210,"")</f>
        <v/>
      </c>
      <c r="AE263" s="116" t="str">
        <f>IF('(20)'!$V210&lt;&gt;0,'(20)'!$V210,"")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IF('(1)'!$V216&lt;&gt;0,'(1)'!$V216,"")</f>
        <v/>
      </c>
      <c r="M269" s="116" t="str">
        <f>IF('(2)'!$V216&lt;&gt;0,'(2)'!$V216,"")</f>
        <v/>
      </c>
      <c r="N269" s="116" t="str">
        <f>IF('(3)'!$V216&lt;&gt;0,'(3)'!$V216,"")</f>
        <v/>
      </c>
      <c r="O269" s="116" t="str">
        <f>IF('(4)'!$V216&lt;&gt;0,'(4)'!$V216,"")</f>
        <v/>
      </c>
      <c r="P269" s="116" t="str">
        <f>IF('(5)'!$V216&lt;&gt;0,'(5)'!$V216,"")</f>
        <v/>
      </c>
      <c r="Q269" s="116" t="str">
        <f>IF('(6)'!$V216&lt;&gt;0,'(6)'!$V216,"")</f>
        <v/>
      </c>
      <c r="R269" s="116" t="str">
        <f>IF('(7)'!$V216&lt;&gt;0,'(7)'!$V216,"")</f>
        <v/>
      </c>
      <c r="S269" s="116" t="str">
        <f>IF('(8)'!$V216&lt;&gt;0,'(8)'!$V216,"")</f>
        <v/>
      </c>
      <c r="T269" s="116" t="str">
        <f>IF('(9)'!$V216&lt;&gt;0,'(9)'!$V216,"")</f>
        <v/>
      </c>
      <c r="U269" s="116" t="str">
        <f>IF('(10)'!$V216&lt;&gt;0,'(10)'!$V216,"")</f>
        <v/>
      </c>
      <c r="V269" s="116" t="str">
        <f>IF('(11)'!$V216&lt;&gt;0,'(11)'!$V216,"")</f>
        <v/>
      </c>
      <c r="W269" s="116" t="str">
        <f>IF('(12)'!$V216&lt;&gt;0,'(12)'!$V216,"")</f>
        <v/>
      </c>
      <c r="X269" s="116" t="str">
        <f>IF('(13)'!$V216&lt;&gt;0,'(13)'!$V216,"")</f>
        <v/>
      </c>
      <c r="Y269" s="116" t="str">
        <f>IF('(14)'!$V216&lt;&gt;0,'(14)'!$V216,"")</f>
        <v/>
      </c>
      <c r="Z269" s="116" t="str">
        <f>IF('(15)'!$V216&lt;&gt;0,'(15)'!$V216,"")</f>
        <v/>
      </c>
      <c r="AA269" s="116" t="str">
        <f>IF('(16)'!$V216&lt;&gt;0,'(16)'!$V216,"")</f>
        <v/>
      </c>
      <c r="AB269" s="116" t="str">
        <f>IF('(17)'!$V216&lt;&gt;0,'(17)'!$V216,"")</f>
        <v/>
      </c>
      <c r="AC269" s="116" t="str">
        <f>IF('(18)'!$V216&lt;&gt;0,'(18)'!$V216,"")</f>
        <v/>
      </c>
      <c r="AD269" s="116" t="str">
        <f>IF('(19)'!$V216&lt;&gt;0,'(19)'!$V216,"")</f>
        <v/>
      </c>
      <c r="AE269" s="116" t="str">
        <f>IF('(20)'!$V216&lt;&gt;0,'(20)'!$V216,"")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IF('(1)'!$V217&lt;&gt;0,'(1)'!$V217,"")</f>
        <v/>
      </c>
      <c r="M270" s="116" t="str">
        <f>IF('(2)'!$V217&lt;&gt;0,'(2)'!$V217,"")</f>
        <v/>
      </c>
      <c r="N270" s="116" t="str">
        <f>IF('(3)'!$V217&lt;&gt;0,'(3)'!$V217,"")</f>
        <v/>
      </c>
      <c r="O270" s="116" t="str">
        <f>IF('(4)'!$V217&lt;&gt;0,'(4)'!$V217,"")</f>
        <v/>
      </c>
      <c r="P270" s="116" t="str">
        <f>IF('(5)'!$V217&lt;&gt;0,'(5)'!$V217,"")</f>
        <v/>
      </c>
      <c r="Q270" s="116" t="str">
        <f>IF('(6)'!$V217&lt;&gt;0,'(6)'!$V217,"")</f>
        <v/>
      </c>
      <c r="R270" s="116" t="str">
        <f>IF('(7)'!$V217&lt;&gt;0,'(7)'!$V217,"")</f>
        <v/>
      </c>
      <c r="S270" s="116" t="str">
        <f>IF('(8)'!$V217&lt;&gt;0,'(8)'!$V217,"")</f>
        <v/>
      </c>
      <c r="T270" s="116" t="str">
        <f>IF('(9)'!$V217&lt;&gt;0,'(9)'!$V217,"")</f>
        <v/>
      </c>
      <c r="U270" s="116" t="str">
        <f>IF('(10)'!$V217&lt;&gt;0,'(10)'!$V217,"")</f>
        <v/>
      </c>
      <c r="V270" s="116" t="str">
        <f>IF('(11)'!$V217&lt;&gt;0,'(11)'!$V217,"")</f>
        <v/>
      </c>
      <c r="W270" s="116" t="str">
        <f>IF('(12)'!$V217&lt;&gt;0,'(12)'!$V217,"")</f>
        <v/>
      </c>
      <c r="X270" s="116" t="str">
        <f>IF('(13)'!$V217&lt;&gt;0,'(13)'!$V217,"")</f>
        <v/>
      </c>
      <c r="Y270" s="116" t="str">
        <f>IF('(14)'!$V217&lt;&gt;0,'(14)'!$V217,"")</f>
        <v/>
      </c>
      <c r="Z270" s="116" t="str">
        <f>IF('(15)'!$V217&lt;&gt;0,'(15)'!$V217,"")</f>
        <v/>
      </c>
      <c r="AA270" s="116" t="str">
        <f>IF('(16)'!$V217&lt;&gt;0,'(16)'!$V217,"")</f>
        <v/>
      </c>
      <c r="AB270" s="116" t="str">
        <f>IF('(17)'!$V217&lt;&gt;0,'(17)'!$V217,"")</f>
        <v/>
      </c>
      <c r="AC270" s="116" t="str">
        <f>IF('(18)'!$V217&lt;&gt;0,'(18)'!$V217,"")</f>
        <v/>
      </c>
      <c r="AD270" s="116" t="str">
        <f>IF('(19)'!$V217&lt;&gt;0,'(19)'!$V217,"")</f>
        <v/>
      </c>
      <c r="AE270" s="116" t="str">
        <f>IF('(20)'!$V217&lt;&gt;0,'(20)'!$V217,"")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IF('(1)'!$V218&lt;&gt;0,'(1)'!$V218,"")</f>
        <v/>
      </c>
      <c r="M271" s="116" t="str">
        <f>IF('(2)'!$V218&lt;&gt;0,'(2)'!$V218,"")</f>
        <v/>
      </c>
      <c r="N271" s="116" t="str">
        <f>IF('(3)'!$V218&lt;&gt;0,'(3)'!$V218,"")</f>
        <v/>
      </c>
      <c r="O271" s="116" t="str">
        <f>IF('(4)'!$V218&lt;&gt;0,'(4)'!$V218,"")</f>
        <v/>
      </c>
      <c r="P271" s="116" t="str">
        <f>IF('(5)'!$V218&lt;&gt;0,'(5)'!$V218,"")</f>
        <v/>
      </c>
      <c r="Q271" s="116" t="str">
        <f>IF('(6)'!$V218&lt;&gt;0,'(6)'!$V218,"")</f>
        <v/>
      </c>
      <c r="R271" s="116" t="str">
        <f>IF('(7)'!$V218&lt;&gt;0,'(7)'!$V218,"")</f>
        <v/>
      </c>
      <c r="S271" s="116" t="str">
        <f>IF('(8)'!$V218&lt;&gt;0,'(8)'!$V218,"")</f>
        <v/>
      </c>
      <c r="T271" s="116" t="str">
        <f>IF('(9)'!$V218&lt;&gt;0,'(9)'!$V218,"")</f>
        <v/>
      </c>
      <c r="U271" s="116" t="str">
        <f>IF('(10)'!$V218&lt;&gt;0,'(10)'!$V218,"")</f>
        <v/>
      </c>
      <c r="V271" s="116" t="str">
        <f>IF('(11)'!$V218&lt;&gt;0,'(11)'!$V218,"")</f>
        <v/>
      </c>
      <c r="W271" s="116" t="str">
        <f>IF('(12)'!$V218&lt;&gt;0,'(12)'!$V218,"")</f>
        <v/>
      </c>
      <c r="X271" s="116" t="str">
        <f>IF('(13)'!$V218&lt;&gt;0,'(13)'!$V218,"")</f>
        <v/>
      </c>
      <c r="Y271" s="116" t="str">
        <f>IF('(14)'!$V218&lt;&gt;0,'(14)'!$V218,"")</f>
        <v/>
      </c>
      <c r="Z271" s="116" t="str">
        <f>IF('(15)'!$V218&lt;&gt;0,'(15)'!$V218,"")</f>
        <v/>
      </c>
      <c r="AA271" s="116" t="str">
        <f>IF('(16)'!$V218&lt;&gt;0,'(16)'!$V218,"")</f>
        <v/>
      </c>
      <c r="AB271" s="116" t="str">
        <f>IF('(17)'!$V218&lt;&gt;0,'(17)'!$V218,"")</f>
        <v/>
      </c>
      <c r="AC271" s="116" t="str">
        <f>IF('(18)'!$V218&lt;&gt;0,'(18)'!$V218,"")</f>
        <v/>
      </c>
      <c r="AD271" s="116" t="str">
        <f>IF('(19)'!$V218&lt;&gt;0,'(19)'!$V218,"")</f>
        <v/>
      </c>
      <c r="AE271" s="116" t="str">
        <f>IF('(20)'!$V218&lt;&gt;0,'(20)'!$V218,"")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IF('(1)'!$V222&lt;&gt;0,'(1)'!$V222,"")</f>
        <v/>
      </c>
      <c r="M275" s="116" t="str">
        <f>IF('(2)'!$V222&lt;&gt;0,'(2)'!$V222,"")</f>
        <v/>
      </c>
      <c r="N275" s="116" t="str">
        <f>IF('(3)'!$V222&lt;&gt;0,'(3)'!$V222,"")</f>
        <v/>
      </c>
      <c r="O275" s="116" t="str">
        <f>IF('(4)'!$V222&lt;&gt;0,'(4)'!$V222,"")</f>
        <v/>
      </c>
      <c r="P275" s="116" t="str">
        <f>IF('(5)'!$V222&lt;&gt;0,'(5)'!$V222,"")</f>
        <v/>
      </c>
      <c r="Q275" s="116" t="str">
        <f>IF('(6)'!$V222&lt;&gt;0,'(6)'!$V222,"")</f>
        <v/>
      </c>
      <c r="R275" s="116" t="str">
        <f>IF('(7)'!$V222&lt;&gt;0,'(7)'!$V222,"")</f>
        <v/>
      </c>
      <c r="S275" s="116" t="str">
        <f>IF('(8)'!$V222&lt;&gt;0,'(8)'!$V222,"")</f>
        <v/>
      </c>
      <c r="T275" s="116" t="str">
        <f>IF('(9)'!$V222&lt;&gt;0,'(9)'!$V222,"")</f>
        <v/>
      </c>
      <c r="U275" s="116" t="str">
        <f>IF('(10)'!$V222&lt;&gt;0,'(10)'!$V222,"")</f>
        <v/>
      </c>
      <c r="V275" s="116" t="str">
        <f>IF('(11)'!$V222&lt;&gt;0,'(11)'!$V222,"")</f>
        <v/>
      </c>
      <c r="W275" s="116" t="str">
        <f>IF('(12)'!$V222&lt;&gt;0,'(12)'!$V222,"")</f>
        <v/>
      </c>
      <c r="X275" s="116" t="str">
        <f>IF('(13)'!$V222&lt;&gt;0,'(13)'!$V222,"")</f>
        <v/>
      </c>
      <c r="Y275" s="116" t="str">
        <f>IF('(14)'!$V222&lt;&gt;0,'(14)'!$V222,"")</f>
        <v/>
      </c>
      <c r="Z275" s="116" t="str">
        <f>IF('(15)'!$V222&lt;&gt;0,'(15)'!$V222,"")</f>
        <v/>
      </c>
      <c r="AA275" s="116" t="str">
        <f>IF('(16)'!$V222&lt;&gt;0,'(16)'!$V222,"")</f>
        <v/>
      </c>
      <c r="AB275" s="116" t="str">
        <f>IF('(17)'!$V222&lt;&gt;0,'(17)'!$V222,"")</f>
        <v/>
      </c>
      <c r="AC275" s="116" t="str">
        <f>IF('(18)'!$V222&lt;&gt;0,'(18)'!$V222,"")</f>
        <v/>
      </c>
      <c r="AD275" s="116" t="str">
        <f>IF('(19)'!$V222&lt;&gt;0,'(19)'!$V222,"")</f>
        <v/>
      </c>
      <c r="AE275" s="116" t="str">
        <f>IF('(20)'!$V222&lt;&gt;0,'(20)'!$V222,"")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IF('(1)'!$V223&lt;&gt;0,'(1)'!$V223,"")</f>
        <v/>
      </c>
      <c r="M276" s="116" t="str">
        <f>IF('(2)'!$V223&lt;&gt;0,'(2)'!$V223,"")</f>
        <v/>
      </c>
      <c r="N276" s="116" t="str">
        <f>IF('(3)'!$V223&lt;&gt;0,'(3)'!$V223,"")</f>
        <v/>
      </c>
      <c r="O276" s="116" t="str">
        <f>IF('(4)'!$V223&lt;&gt;0,'(4)'!$V223,"")</f>
        <v/>
      </c>
      <c r="P276" s="116" t="str">
        <f>IF('(5)'!$V223&lt;&gt;0,'(5)'!$V223,"")</f>
        <v/>
      </c>
      <c r="Q276" s="116" t="str">
        <f>IF('(6)'!$V223&lt;&gt;0,'(6)'!$V223,"")</f>
        <v/>
      </c>
      <c r="R276" s="116" t="str">
        <f>IF('(7)'!$V223&lt;&gt;0,'(7)'!$V223,"")</f>
        <v/>
      </c>
      <c r="S276" s="116" t="str">
        <f>IF('(8)'!$V223&lt;&gt;0,'(8)'!$V223,"")</f>
        <v/>
      </c>
      <c r="T276" s="116" t="str">
        <f>IF('(9)'!$V223&lt;&gt;0,'(9)'!$V223,"")</f>
        <v/>
      </c>
      <c r="U276" s="116" t="str">
        <f>IF('(10)'!$V223&lt;&gt;0,'(10)'!$V223,"")</f>
        <v/>
      </c>
      <c r="V276" s="116" t="str">
        <f>IF('(11)'!$V223&lt;&gt;0,'(11)'!$V223,"")</f>
        <v/>
      </c>
      <c r="W276" s="116" t="str">
        <f>IF('(12)'!$V223&lt;&gt;0,'(12)'!$V223,"")</f>
        <v/>
      </c>
      <c r="X276" s="116" t="str">
        <f>IF('(13)'!$V223&lt;&gt;0,'(13)'!$V223,"")</f>
        <v/>
      </c>
      <c r="Y276" s="116" t="str">
        <f>IF('(14)'!$V223&lt;&gt;0,'(14)'!$V223,"")</f>
        <v/>
      </c>
      <c r="Z276" s="116" t="str">
        <f>IF('(15)'!$V223&lt;&gt;0,'(15)'!$V223,"")</f>
        <v/>
      </c>
      <c r="AA276" s="116" t="str">
        <f>IF('(16)'!$V223&lt;&gt;0,'(16)'!$V223,"")</f>
        <v/>
      </c>
      <c r="AB276" s="116" t="str">
        <f>IF('(17)'!$V223&lt;&gt;0,'(17)'!$V223,"")</f>
        <v/>
      </c>
      <c r="AC276" s="116" t="str">
        <f>IF('(18)'!$V223&lt;&gt;0,'(18)'!$V223,"")</f>
        <v/>
      </c>
      <c r="AD276" s="116" t="str">
        <f>IF('(19)'!$V223&lt;&gt;0,'(19)'!$V223,"")</f>
        <v/>
      </c>
      <c r="AE276" s="116" t="str">
        <f>IF('(20)'!$V223&lt;&gt;0,'(20)'!$V223,"")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IF('(1)'!$V224&lt;&gt;0,'(1)'!$V224,"")</f>
        <v/>
      </c>
      <c r="M277" s="116" t="str">
        <f>IF('(2)'!$V224&lt;&gt;0,'(2)'!$V224,"")</f>
        <v/>
      </c>
      <c r="N277" s="116" t="str">
        <f>IF('(3)'!$V224&lt;&gt;0,'(3)'!$V224,"")</f>
        <v/>
      </c>
      <c r="O277" s="116" t="str">
        <f>IF('(4)'!$V224&lt;&gt;0,'(4)'!$V224,"")</f>
        <v/>
      </c>
      <c r="P277" s="116" t="str">
        <f>IF('(5)'!$V224&lt;&gt;0,'(5)'!$V224,"")</f>
        <v/>
      </c>
      <c r="Q277" s="116" t="str">
        <f>IF('(6)'!$V224&lt;&gt;0,'(6)'!$V224,"")</f>
        <v/>
      </c>
      <c r="R277" s="116" t="str">
        <f>IF('(7)'!$V224&lt;&gt;0,'(7)'!$V224,"")</f>
        <v/>
      </c>
      <c r="S277" s="116" t="str">
        <f>IF('(8)'!$V224&lt;&gt;0,'(8)'!$V224,"")</f>
        <v/>
      </c>
      <c r="T277" s="116" t="str">
        <f>IF('(9)'!$V224&lt;&gt;0,'(9)'!$V224,"")</f>
        <v/>
      </c>
      <c r="U277" s="116" t="str">
        <f>IF('(10)'!$V224&lt;&gt;0,'(10)'!$V224,"")</f>
        <v/>
      </c>
      <c r="V277" s="116" t="str">
        <f>IF('(11)'!$V224&lt;&gt;0,'(11)'!$V224,"")</f>
        <v/>
      </c>
      <c r="W277" s="116" t="str">
        <f>IF('(12)'!$V224&lt;&gt;0,'(12)'!$V224,"")</f>
        <v/>
      </c>
      <c r="X277" s="116" t="str">
        <f>IF('(13)'!$V224&lt;&gt;0,'(13)'!$V224,"")</f>
        <v/>
      </c>
      <c r="Y277" s="116" t="str">
        <f>IF('(14)'!$V224&lt;&gt;0,'(14)'!$V224,"")</f>
        <v/>
      </c>
      <c r="Z277" s="116" t="str">
        <f>IF('(15)'!$V224&lt;&gt;0,'(15)'!$V224,"")</f>
        <v/>
      </c>
      <c r="AA277" s="116" t="str">
        <f>IF('(16)'!$V224&lt;&gt;0,'(16)'!$V224,"")</f>
        <v/>
      </c>
      <c r="AB277" s="116" t="str">
        <f>IF('(17)'!$V224&lt;&gt;0,'(17)'!$V224,"")</f>
        <v/>
      </c>
      <c r="AC277" s="116" t="str">
        <f>IF('(18)'!$V224&lt;&gt;0,'(18)'!$V224,"")</f>
        <v/>
      </c>
      <c r="AD277" s="116" t="str">
        <f>IF('(19)'!$V224&lt;&gt;0,'(19)'!$V224,"")</f>
        <v/>
      </c>
      <c r="AE277" s="116" t="str">
        <f>IF('(20)'!$V224&lt;&gt;0,'(20)'!$V224,"")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IF('(1)'!$V225&lt;&gt;0,'(1)'!$V225,"")</f>
        <v/>
      </c>
      <c r="M278" s="116" t="str">
        <f>IF('(2)'!$V225&lt;&gt;0,'(2)'!$V225,"")</f>
        <v/>
      </c>
      <c r="N278" s="116" t="str">
        <f>IF('(3)'!$V225&lt;&gt;0,'(3)'!$V225,"")</f>
        <v/>
      </c>
      <c r="O278" s="116" t="str">
        <f>IF('(4)'!$V225&lt;&gt;0,'(4)'!$V225,"")</f>
        <v/>
      </c>
      <c r="P278" s="116" t="str">
        <f>IF('(5)'!$V225&lt;&gt;0,'(5)'!$V225,"")</f>
        <v/>
      </c>
      <c r="Q278" s="116" t="str">
        <f>IF('(6)'!$V225&lt;&gt;0,'(6)'!$V225,"")</f>
        <v/>
      </c>
      <c r="R278" s="116" t="str">
        <f>IF('(7)'!$V225&lt;&gt;0,'(7)'!$V225,"")</f>
        <v/>
      </c>
      <c r="S278" s="116" t="str">
        <f>IF('(8)'!$V225&lt;&gt;0,'(8)'!$V225,"")</f>
        <v/>
      </c>
      <c r="T278" s="116" t="str">
        <f>IF('(9)'!$V225&lt;&gt;0,'(9)'!$V225,"")</f>
        <v/>
      </c>
      <c r="U278" s="116" t="str">
        <f>IF('(10)'!$V225&lt;&gt;0,'(10)'!$V225,"")</f>
        <v/>
      </c>
      <c r="V278" s="116" t="str">
        <f>IF('(11)'!$V225&lt;&gt;0,'(11)'!$V225,"")</f>
        <v/>
      </c>
      <c r="W278" s="116" t="str">
        <f>IF('(12)'!$V225&lt;&gt;0,'(12)'!$V225,"")</f>
        <v/>
      </c>
      <c r="X278" s="116" t="str">
        <f>IF('(13)'!$V225&lt;&gt;0,'(13)'!$V225,"")</f>
        <v/>
      </c>
      <c r="Y278" s="116" t="str">
        <f>IF('(14)'!$V225&lt;&gt;0,'(14)'!$V225,"")</f>
        <v/>
      </c>
      <c r="Z278" s="116" t="str">
        <f>IF('(15)'!$V225&lt;&gt;0,'(15)'!$V225,"")</f>
        <v/>
      </c>
      <c r="AA278" s="116" t="str">
        <f>IF('(16)'!$V225&lt;&gt;0,'(16)'!$V225,"")</f>
        <v/>
      </c>
      <c r="AB278" s="116" t="str">
        <f>IF('(17)'!$V225&lt;&gt;0,'(17)'!$V225,"")</f>
        <v/>
      </c>
      <c r="AC278" s="116" t="str">
        <f>IF('(18)'!$V225&lt;&gt;0,'(18)'!$V225,"")</f>
        <v/>
      </c>
      <c r="AD278" s="116" t="str">
        <f>IF('(19)'!$V225&lt;&gt;0,'(19)'!$V225,"")</f>
        <v/>
      </c>
      <c r="AE278" s="116" t="str">
        <f>IF('(20)'!$V225&lt;&gt;0,'(20)'!$V225,"")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IF('(1)'!$V229&lt;&gt;0,'(1)'!$V229,"")</f>
        <v/>
      </c>
      <c r="M282" s="116" t="str">
        <f>IF('(2)'!$V229&lt;&gt;0,'(2)'!$V229,"")</f>
        <v/>
      </c>
      <c r="N282" s="116" t="str">
        <f>IF('(3)'!$V229&lt;&gt;0,'(3)'!$V229,"")</f>
        <v/>
      </c>
      <c r="O282" s="116" t="str">
        <f>IF('(4)'!$V229&lt;&gt;0,'(4)'!$V229,"")</f>
        <v/>
      </c>
      <c r="P282" s="116" t="str">
        <f>IF('(5)'!$V229&lt;&gt;0,'(5)'!$V229,"")</f>
        <v/>
      </c>
      <c r="Q282" s="116" t="str">
        <f>IF('(6)'!$V229&lt;&gt;0,'(6)'!$V229,"")</f>
        <v/>
      </c>
      <c r="R282" s="116" t="str">
        <f>IF('(7)'!$V229&lt;&gt;0,'(7)'!$V229,"")</f>
        <v/>
      </c>
      <c r="S282" s="116" t="str">
        <f>IF('(8)'!$V229&lt;&gt;0,'(8)'!$V229,"")</f>
        <v/>
      </c>
      <c r="T282" s="116" t="str">
        <f>IF('(9)'!$V229&lt;&gt;0,'(9)'!$V229,"")</f>
        <v/>
      </c>
      <c r="U282" s="116" t="str">
        <f>IF('(10)'!$V229&lt;&gt;0,'(10)'!$V229,"")</f>
        <v/>
      </c>
      <c r="V282" s="116" t="str">
        <f>IF('(11)'!$V229&lt;&gt;0,'(11)'!$V229,"")</f>
        <v/>
      </c>
      <c r="W282" s="116" t="str">
        <f>IF('(12)'!$V229&lt;&gt;0,'(12)'!$V229,"")</f>
        <v/>
      </c>
      <c r="X282" s="116" t="str">
        <f>IF('(13)'!$V229&lt;&gt;0,'(13)'!$V229,"")</f>
        <v/>
      </c>
      <c r="Y282" s="116" t="str">
        <f>IF('(14)'!$V229&lt;&gt;0,'(14)'!$V229,"")</f>
        <v/>
      </c>
      <c r="Z282" s="116" t="str">
        <f>IF('(15)'!$V229&lt;&gt;0,'(15)'!$V229,"")</f>
        <v/>
      </c>
      <c r="AA282" s="116" t="str">
        <f>IF('(16)'!$V229&lt;&gt;0,'(16)'!$V229,"")</f>
        <v/>
      </c>
      <c r="AB282" s="116" t="str">
        <f>IF('(17)'!$V229&lt;&gt;0,'(17)'!$V229,"")</f>
        <v/>
      </c>
      <c r="AC282" s="116" t="str">
        <f>IF('(18)'!$V229&lt;&gt;0,'(18)'!$V229,"")</f>
        <v/>
      </c>
      <c r="AD282" s="116" t="str">
        <f>IF('(19)'!$V229&lt;&gt;0,'(19)'!$V229,"")</f>
        <v/>
      </c>
      <c r="AE282" s="116" t="str">
        <f>IF('(20)'!$V229&lt;&gt;0,'(20)'!$V229,"")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IF('(1)'!$V230&lt;&gt;0,'(1)'!$V230,"")</f>
        <v/>
      </c>
      <c r="M283" s="116" t="str">
        <f>IF('(2)'!$V230&lt;&gt;0,'(2)'!$V230,"")</f>
        <v/>
      </c>
      <c r="N283" s="116" t="str">
        <f>IF('(3)'!$V230&lt;&gt;0,'(3)'!$V230,"")</f>
        <v/>
      </c>
      <c r="O283" s="116" t="str">
        <f>IF('(4)'!$V230&lt;&gt;0,'(4)'!$V230,"")</f>
        <v/>
      </c>
      <c r="P283" s="116" t="str">
        <f>IF('(5)'!$V230&lt;&gt;0,'(5)'!$V230,"")</f>
        <v/>
      </c>
      <c r="Q283" s="116" t="str">
        <f>IF('(6)'!$V230&lt;&gt;0,'(6)'!$V230,"")</f>
        <v/>
      </c>
      <c r="R283" s="116" t="str">
        <f>IF('(7)'!$V230&lt;&gt;0,'(7)'!$V230,"")</f>
        <v/>
      </c>
      <c r="S283" s="116" t="str">
        <f>IF('(8)'!$V230&lt;&gt;0,'(8)'!$V230,"")</f>
        <v/>
      </c>
      <c r="T283" s="116" t="str">
        <f>IF('(9)'!$V230&lt;&gt;0,'(9)'!$V230,"")</f>
        <v/>
      </c>
      <c r="U283" s="116" t="str">
        <f>IF('(10)'!$V230&lt;&gt;0,'(10)'!$V230,"")</f>
        <v/>
      </c>
      <c r="V283" s="116" t="str">
        <f>IF('(11)'!$V230&lt;&gt;0,'(11)'!$V230,"")</f>
        <v/>
      </c>
      <c r="W283" s="116" t="str">
        <f>IF('(12)'!$V230&lt;&gt;0,'(12)'!$V230,"")</f>
        <v/>
      </c>
      <c r="X283" s="116" t="str">
        <f>IF('(13)'!$V230&lt;&gt;0,'(13)'!$V230,"")</f>
        <v/>
      </c>
      <c r="Y283" s="116" t="str">
        <f>IF('(14)'!$V230&lt;&gt;0,'(14)'!$V230,"")</f>
        <v/>
      </c>
      <c r="Z283" s="116" t="str">
        <f>IF('(15)'!$V230&lt;&gt;0,'(15)'!$V230,"")</f>
        <v/>
      </c>
      <c r="AA283" s="116" t="str">
        <f>IF('(16)'!$V230&lt;&gt;0,'(16)'!$V230,"")</f>
        <v/>
      </c>
      <c r="AB283" s="116" t="str">
        <f>IF('(17)'!$V230&lt;&gt;0,'(17)'!$V230,"")</f>
        <v/>
      </c>
      <c r="AC283" s="116" t="str">
        <f>IF('(18)'!$V230&lt;&gt;0,'(18)'!$V230,"")</f>
        <v/>
      </c>
      <c r="AD283" s="116" t="str">
        <f>IF('(19)'!$V230&lt;&gt;0,'(19)'!$V230,"")</f>
        <v/>
      </c>
      <c r="AE283" s="116" t="str">
        <f>IF('(20)'!$V230&lt;&gt;0,'(20)'!$V230,"")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IF('(1)'!$V234&lt;&gt;0,'(1)'!$V234,"")</f>
        <v/>
      </c>
      <c r="M287" s="116" t="str">
        <f>IF('(2)'!$V234&lt;&gt;0,'(2)'!$V234,"")</f>
        <v/>
      </c>
      <c r="N287" s="116" t="str">
        <f>IF('(3)'!$V234&lt;&gt;0,'(3)'!$V234,"")</f>
        <v/>
      </c>
      <c r="O287" s="116" t="str">
        <f>IF('(4)'!$V234&lt;&gt;0,'(4)'!$V234,"")</f>
        <v/>
      </c>
      <c r="P287" s="116" t="str">
        <f>IF('(5)'!$V234&lt;&gt;0,'(5)'!$V234,"")</f>
        <v/>
      </c>
      <c r="Q287" s="116" t="str">
        <f>IF('(6)'!$V234&lt;&gt;0,'(6)'!$V234,"")</f>
        <v/>
      </c>
      <c r="R287" s="116" t="str">
        <f>IF('(7)'!$V234&lt;&gt;0,'(7)'!$V234,"")</f>
        <v/>
      </c>
      <c r="S287" s="116" t="str">
        <f>IF('(8)'!$V234&lt;&gt;0,'(8)'!$V234,"")</f>
        <v/>
      </c>
      <c r="T287" s="116" t="str">
        <f>IF('(9)'!$V234&lt;&gt;0,'(9)'!$V234,"")</f>
        <v/>
      </c>
      <c r="U287" s="116" t="str">
        <f>IF('(10)'!$V234&lt;&gt;0,'(10)'!$V234,"")</f>
        <v/>
      </c>
      <c r="V287" s="116" t="str">
        <f>IF('(11)'!$V234&lt;&gt;0,'(11)'!$V234,"")</f>
        <v/>
      </c>
      <c r="W287" s="116" t="str">
        <f>IF('(12)'!$V234&lt;&gt;0,'(12)'!$V234,"")</f>
        <v/>
      </c>
      <c r="X287" s="116" t="str">
        <f>IF('(13)'!$V234&lt;&gt;0,'(13)'!$V234,"")</f>
        <v/>
      </c>
      <c r="Y287" s="116" t="str">
        <f>IF('(14)'!$V234&lt;&gt;0,'(14)'!$V234,"")</f>
        <v/>
      </c>
      <c r="Z287" s="116" t="str">
        <f>IF('(15)'!$V234&lt;&gt;0,'(15)'!$V234,"")</f>
        <v/>
      </c>
      <c r="AA287" s="116" t="str">
        <f>IF('(16)'!$V234&lt;&gt;0,'(16)'!$V234,"")</f>
        <v/>
      </c>
      <c r="AB287" s="116" t="str">
        <f>IF('(17)'!$V234&lt;&gt;0,'(17)'!$V234,"")</f>
        <v/>
      </c>
      <c r="AC287" s="116" t="str">
        <f>IF('(18)'!$V234&lt;&gt;0,'(18)'!$V234,"")</f>
        <v/>
      </c>
      <c r="AD287" s="116" t="str">
        <f>IF('(19)'!$V234&lt;&gt;0,'(19)'!$V234,"")</f>
        <v/>
      </c>
      <c r="AE287" s="116" t="str">
        <f>IF('(20)'!$V234&lt;&gt;0,'(20)'!$V234,"")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IF('(1)'!$V235&lt;&gt;0,'(1)'!$V235,"")</f>
        <v/>
      </c>
      <c r="M288" s="116" t="str">
        <f>IF('(2)'!$V235&lt;&gt;0,'(2)'!$V235,"")</f>
        <v/>
      </c>
      <c r="N288" s="116" t="str">
        <f>IF('(3)'!$V235&lt;&gt;0,'(3)'!$V235,"")</f>
        <v/>
      </c>
      <c r="O288" s="116" t="str">
        <f>IF('(4)'!$V235&lt;&gt;0,'(4)'!$V235,"")</f>
        <v/>
      </c>
      <c r="P288" s="116" t="str">
        <f>IF('(5)'!$V235&lt;&gt;0,'(5)'!$V235,"")</f>
        <v/>
      </c>
      <c r="Q288" s="116" t="str">
        <f>IF('(6)'!$V235&lt;&gt;0,'(6)'!$V235,"")</f>
        <v/>
      </c>
      <c r="R288" s="116" t="str">
        <f>IF('(7)'!$V235&lt;&gt;0,'(7)'!$V235,"")</f>
        <v/>
      </c>
      <c r="S288" s="116" t="str">
        <f>IF('(8)'!$V235&lt;&gt;0,'(8)'!$V235,"")</f>
        <v/>
      </c>
      <c r="T288" s="116" t="str">
        <f>IF('(9)'!$V235&lt;&gt;0,'(9)'!$V235,"")</f>
        <v/>
      </c>
      <c r="U288" s="116" t="str">
        <f>IF('(10)'!$V235&lt;&gt;0,'(10)'!$V235,"")</f>
        <v/>
      </c>
      <c r="V288" s="116" t="str">
        <f>IF('(11)'!$V235&lt;&gt;0,'(11)'!$V235,"")</f>
        <v/>
      </c>
      <c r="W288" s="116" t="str">
        <f>IF('(12)'!$V235&lt;&gt;0,'(12)'!$V235,"")</f>
        <v/>
      </c>
      <c r="X288" s="116" t="str">
        <f>IF('(13)'!$V235&lt;&gt;0,'(13)'!$V235,"")</f>
        <v/>
      </c>
      <c r="Y288" s="116" t="str">
        <f>IF('(14)'!$V235&lt;&gt;0,'(14)'!$V235,"")</f>
        <v/>
      </c>
      <c r="Z288" s="116" t="str">
        <f>IF('(15)'!$V235&lt;&gt;0,'(15)'!$V235,"")</f>
        <v/>
      </c>
      <c r="AA288" s="116" t="str">
        <f>IF('(16)'!$V235&lt;&gt;0,'(16)'!$V235,"")</f>
        <v/>
      </c>
      <c r="AB288" s="116" t="str">
        <f>IF('(17)'!$V235&lt;&gt;0,'(17)'!$V235,"")</f>
        <v/>
      </c>
      <c r="AC288" s="116" t="str">
        <f>IF('(18)'!$V235&lt;&gt;0,'(18)'!$V235,"")</f>
        <v/>
      </c>
      <c r="AD288" s="116" t="str">
        <f>IF('(19)'!$V235&lt;&gt;0,'(19)'!$V235,"")</f>
        <v/>
      </c>
      <c r="AE288" s="116" t="str">
        <f>IF('(20)'!$V235&lt;&gt;0,'(20)'!$V235,"")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271" priority="43" stopIfTrue="1">
      <formula>ISERROR(L9)</formula>
    </cfRule>
    <cfRule type="cellIs" dxfId="270"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269" priority="39" stopIfTrue="1">
      <formula>ISERROR(B69)</formula>
    </cfRule>
  </conditionalFormatting>
  <conditionalFormatting sqref="T36:AD38 T42:AD44 T48:AD50 T54:AD56 T60:AD62">
    <cfRule type="containsErrors" dxfId="268" priority="38" stopIfTrue="1">
      <formula>ISERROR(T36)</formula>
    </cfRule>
  </conditionalFormatting>
  <conditionalFormatting sqref="T18:AD20 T24:AD26">
    <cfRule type="containsErrors" dxfId="267" priority="37" stopIfTrue="1">
      <formula>ISERROR(T18)</formula>
    </cfRule>
  </conditionalFormatting>
  <conditionalFormatting sqref="I7:J8">
    <cfRule type="containsErrors" dxfId="266" priority="36" stopIfTrue="1">
      <formula>ISERROR(I7)</formula>
    </cfRule>
  </conditionalFormatting>
  <conditionalFormatting sqref="A14:C17 A22:C26 A31:C36 A41:C48 A53:C54 A59:C62">
    <cfRule type="containsErrors" dxfId="265"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264" priority="34">
      <formula>ISERROR(A67)</formula>
    </cfRule>
  </conditionalFormatting>
  <conditionalFormatting sqref="L67:AE67">
    <cfRule type="containsErrors" dxfId="263" priority="33">
      <formula>ISERROR(L67)</formula>
    </cfRule>
  </conditionalFormatting>
  <conditionalFormatting sqref="L77:AE77">
    <cfRule type="containsErrors" dxfId="262" priority="32">
      <formula>ISERROR(L77)</formula>
    </cfRule>
  </conditionalFormatting>
  <conditionalFormatting sqref="L83:AE83">
    <cfRule type="containsErrors" dxfId="261" priority="31">
      <formula>ISERROR(L83)</formula>
    </cfRule>
  </conditionalFormatting>
  <conditionalFormatting sqref="L88:AE88">
    <cfRule type="containsErrors" dxfId="260" priority="30">
      <formula>ISERROR(L88)</formula>
    </cfRule>
  </conditionalFormatting>
  <conditionalFormatting sqref="L98:AE98">
    <cfRule type="containsErrors" dxfId="259" priority="29">
      <formula>ISERROR(L98)</formula>
    </cfRule>
  </conditionalFormatting>
  <conditionalFormatting sqref="L105:AE105">
    <cfRule type="containsErrors" dxfId="258" priority="28">
      <formula>ISERROR(L105)</formula>
    </cfRule>
  </conditionalFormatting>
  <conditionalFormatting sqref="L109:AE109">
    <cfRule type="containsErrors" dxfId="257" priority="27">
      <formula>ISERROR(L109)</formula>
    </cfRule>
  </conditionalFormatting>
  <conditionalFormatting sqref="L115:AD115">
    <cfRule type="containsErrors" dxfId="256" priority="26">
      <formula>ISERROR(L115)</formula>
    </cfRule>
  </conditionalFormatting>
  <conditionalFormatting sqref="L122:AE122">
    <cfRule type="containsErrors" dxfId="255" priority="25">
      <formula>ISERROR(L122)</formula>
    </cfRule>
  </conditionalFormatting>
  <conditionalFormatting sqref="L131:AE131">
    <cfRule type="containsErrors" dxfId="254" priority="24">
      <formula>ISERROR(L131)</formula>
    </cfRule>
  </conditionalFormatting>
  <conditionalFormatting sqref="L140:AE140">
    <cfRule type="containsErrors" dxfId="253" priority="23">
      <formula>ISERROR(L140)</formula>
    </cfRule>
  </conditionalFormatting>
  <conditionalFormatting sqref="L146:AE146">
    <cfRule type="containsErrors" dxfId="252" priority="22">
      <formula>ISERROR(L146)</formula>
    </cfRule>
  </conditionalFormatting>
  <conditionalFormatting sqref="L155:AE155">
    <cfRule type="containsErrors" dxfId="251" priority="21">
      <formula>ISERROR(L155)</formula>
    </cfRule>
  </conditionalFormatting>
  <conditionalFormatting sqref="L163:AE163">
    <cfRule type="containsErrors" dxfId="250" priority="20">
      <formula>ISERROR(L163)</formula>
    </cfRule>
  </conditionalFormatting>
  <conditionalFormatting sqref="L173:AE173">
    <cfRule type="containsErrors" dxfId="249" priority="19">
      <formula>ISERROR(L173)</formula>
    </cfRule>
  </conditionalFormatting>
  <conditionalFormatting sqref="L185:AE185">
    <cfRule type="containsErrors" dxfId="248" priority="18">
      <formula>ISERROR(L185)</formula>
    </cfRule>
  </conditionalFormatting>
  <conditionalFormatting sqref="L196:AE196">
    <cfRule type="containsErrors" dxfId="247" priority="17">
      <formula>ISERROR(L196)</formula>
    </cfRule>
  </conditionalFormatting>
  <conditionalFormatting sqref="L202:AE202">
    <cfRule type="containsErrors" dxfId="246" priority="16">
      <formula>ISERROR(L202)</formula>
    </cfRule>
  </conditionalFormatting>
  <conditionalFormatting sqref="L207:AE207">
    <cfRule type="containsErrors" dxfId="245" priority="15">
      <formula>ISERROR(L207)</formula>
    </cfRule>
  </conditionalFormatting>
  <conditionalFormatting sqref="L216:AE216">
    <cfRule type="containsErrors" dxfId="244" priority="14">
      <formula>ISERROR(L216)</formula>
    </cfRule>
  </conditionalFormatting>
  <conditionalFormatting sqref="L224:AE224">
    <cfRule type="containsErrors" dxfId="243" priority="13">
      <formula>ISERROR(L224)</formula>
    </cfRule>
  </conditionalFormatting>
  <conditionalFormatting sqref="L230:AE230">
    <cfRule type="containsErrors" dxfId="242" priority="12">
      <formula>ISERROR(L230)</formula>
    </cfRule>
  </conditionalFormatting>
  <conditionalFormatting sqref="L238:AE238">
    <cfRule type="containsErrors" dxfId="241" priority="11">
      <formula>ISERROR(L238)</formula>
    </cfRule>
  </conditionalFormatting>
  <conditionalFormatting sqref="L247:AE247">
    <cfRule type="containsErrors" dxfId="240" priority="10">
      <formula>ISERROR(L247)</formula>
    </cfRule>
  </conditionalFormatting>
  <conditionalFormatting sqref="L254:AE254">
    <cfRule type="containsErrors" dxfId="239" priority="9">
      <formula>ISERROR(L254)</formula>
    </cfRule>
  </conditionalFormatting>
  <conditionalFormatting sqref="L267:AE267">
    <cfRule type="containsErrors" dxfId="238" priority="8">
      <formula>ISERROR(L267)</formula>
    </cfRule>
  </conditionalFormatting>
  <conditionalFormatting sqref="L273:AE273">
    <cfRule type="containsErrors" dxfId="237" priority="7">
      <formula>ISERROR(L273)</formula>
    </cfRule>
  </conditionalFormatting>
  <conditionalFormatting sqref="L280:AE280">
    <cfRule type="containsErrors" dxfId="236" priority="6">
      <formula>ISERROR(L280)</formula>
    </cfRule>
  </conditionalFormatting>
  <conditionalFormatting sqref="L285:AE285">
    <cfRule type="containsErrors" dxfId="235"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234" priority="2" stopIfTrue="1" operator="equal">
      <formula>0</formula>
    </cfRule>
  </conditionalFormatting>
  <conditionalFormatting sqref="L1:AE7">
    <cfRule type="cellIs" dxfId="233"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11</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Ludovic</v>
      </c>
      <c r="D4" s="775"/>
      <c r="E4" s="775"/>
      <c r="F4" s="775"/>
      <c r="G4" s="775"/>
      <c r="H4" s="775"/>
      <c r="I4" s="776" t="s">
        <v>119</v>
      </c>
      <c r="J4" s="806">
        <f>VLOOKUP(C4,listes!B5:C28,2,FALSE)</f>
        <v>37904</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0.80497685185185175</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0.17672810761038127</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4.8298611111111107</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4.5</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4.6504629629629628</v>
      </c>
    </row>
    <row r="14" spans="1:39" ht="21" customHeight="1">
      <c r="A14" s="208">
        <f>A67</f>
        <v>0.7222222222222221</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0.77777777777777779</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4.1666666666666661</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4.8333333333333339</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0.75</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4.5952380952380958</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4.5952380952380958</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0.66666666666666663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0.77507716049382713</v>
      </c>
      <c r="U24" s="807"/>
      <c r="V24" s="807"/>
      <c r="W24" s="808" t="str">
        <f>REPT("|",AI13*22)</f>
        <v>||||||||||||||||||||||||||||||||||||||||||||||||||||||||||||||||||||||||||||||||||||||||||||||||||||||</v>
      </c>
      <c r="X24" s="808"/>
      <c r="Y24" s="808"/>
      <c r="Z24" s="808"/>
      <c r="AA24" s="808"/>
      <c r="AB24" s="808"/>
      <c r="AC24" s="808"/>
      <c r="AD24" s="809"/>
      <c r="AE24" s="32"/>
    </row>
    <row r="25" spans="1:35" ht="21" customHeight="1">
      <c r="A25" s="208">
        <f>A115</f>
        <v>0.83333333333333326</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4.6666666666666661</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1</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4.1666666666666661</v>
      </c>
      <c r="AH31" s="741"/>
    </row>
    <row r="32" spans="1:35" ht="21" customHeight="1">
      <c r="A32" s="208">
        <f>A140</f>
        <v>1</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0.77777777777777779</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0.91666666666666663</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5.0555555555555554</v>
      </c>
      <c r="AH35" s="741"/>
      <c r="AI35" s="15"/>
    </row>
    <row r="36" spans="1:35" ht="21" customHeight="1">
      <c r="A36" s="208">
        <f>A173</f>
        <v>0.82407407407407418</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0.69444444444444431</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0.85416666666666674</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0.79166666666666663</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0.80555555555555569</v>
      </c>
      <c r="U42" s="796"/>
      <c r="V42" s="796"/>
      <c r="W42" s="792" t="str">
        <f>REPT("|",AI17*22)</f>
        <v>||||||||||||||||||||||||||||||||||||||||||||||||||||||||||||||||||||||||||||||||||||||||||||||||||||||||||</v>
      </c>
      <c r="X42" s="792"/>
      <c r="Y42" s="792"/>
      <c r="Z42" s="792"/>
      <c r="AA42" s="792"/>
      <c r="AB42" s="792"/>
      <c r="AC42" s="792"/>
      <c r="AD42" s="793"/>
      <c r="AE42" s="32"/>
      <c r="AG42" s="741"/>
      <c r="AH42" s="741"/>
      <c r="AI42" s="23"/>
    </row>
    <row r="43" spans="1:35" ht="21" customHeight="1">
      <c r="A43" s="208">
        <f>A202</f>
        <v>0.66666666666666663</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0.83333333333333326</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0.7152777777777779</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4.833333333333333</v>
      </c>
      <c r="AH45" s="741"/>
      <c r="AI45" s="15"/>
    </row>
    <row r="46" spans="1:35" ht="21" customHeight="1">
      <c r="A46" s="208">
        <f>A224</f>
        <v>0.83333333333333326</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0.66666666666666663</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0.76587301587301593</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0.76587301587301593</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0.7222222222222221</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6</v>
      </c>
      <c r="Q67" s="183" t="e">
        <f t="shared" si="0"/>
        <v>#N/A</v>
      </c>
      <c r="R67" s="183">
        <f t="shared" si="0"/>
        <v>4.333333333333333</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4.333333333333333</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IF('(1)'!$W12&lt;&gt;0,'(1)'!$W12,"")</f>
        <v/>
      </c>
      <c r="M69" s="116" t="str">
        <f>IF('(2)'!$W12&lt;&gt;0,'(2)'!$W12,"")</f>
        <v/>
      </c>
      <c r="N69" s="116" t="str">
        <f>IF('(3)'!$W12&lt;&gt;0,'(3)'!$W12,"")</f>
        <v/>
      </c>
      <c r="O69" s="116" t="str">
        <f>IF('(4)'!$W12&lt;&gt;0,'(4)'!$W12,"")</f>
        <v/>
      </c>
      <c r="P69" s="116" t="str">
        <f>IF('(5)'!$W12&lt;&gt;0,'(5)'!$W12,"")</f>
        <v/>
      </c>
      <c r="Q69" s="116" t="str">
        <f>IF('(6)'!$W12&lt;&gt;0,'(6)'!$W12,"")</f>
        <v/>
      </c>
      <c r="R69" s="116" t="str">
        <f>IF('(7)'!$W12&lt;&gt;0,'(7)'!$W12,"")</f>
        <v/>
      </c>
      <c r="S69" s="116" t="str">
        <f>IF('(8)'!$W12&lt;&gt;0,'(8)'!$W12,"")</f>
        <v/>
      </c>
      <c r="T69" s="116" t="str">
        <f>IF('(9)'!$W12&lt;&gt;0,'(9)'!$W12,"")</f>
        <v/>
      </c>
      <c r="U69" s="116" t="str">
        <f>IF('(10)'!$W12&lt;&gt;0,'(10)'!$W12,"")</f>
        <v/>
      </c>
      <c r="V69" s="116" t="str">
        <f>IF('(11)'!$W12&lt;&gt;0,'(11)'!$W12,"")</f>
        <v/>
      </c>
      <c r="W69" s="116" t="str">
        <f>IF('(12)'!$W12&lt;&gt;0,'(12)'!$W12,"")</f>
        <v/>
      </c>
      <c r="X69" s="116" t="str">
        <f>IF('(13)'!$W12&lt;&gt;0,'(13)'!$W12,"")</f>
        <v/>
      </c>
      <c r="Y69" s="116" t="str">
        <f>IF('(14)'!$W12&lt;&gt;0,'(14)'!$W12,"")</f>
        <v/>
      </c>
      <c r="Z69" s="116" t="str">
        <f>IF('(15)'!$W12&lt;&gt;0,'(15)'!$W12,"")</f>
        <v/>
      </c>
      <c r="AA69" s="116" t="str">
        <f>IF('(16)'!$W12&lt;&gt;0,'(16)'!$W12,"")</f>
        <v/>
      </c>
      <c r="AB69" s="116" t="str">
        <f>IF('(17)'!$W12&lt;&gt;0,'(17)'!$W12,"")</f>
        <v/>
      </c>
      <c r="AC69" s="116" t="str">
        <f>IF('(18)'!$W12&lt;&gt;0,'(18)'!$W12,"")</f>
        <v/>
      </c>
      <c r="AD69" s="116" t="str">
        <f>IF('(19)'!$W12&lt;&gt;0,'(19)'!$W12,"")</f>
        <v/>
      </c>
      <c r="AE69" s="116" t="str">
        <f>IF('(20)'!$W12&lt;&gt;0,'(20)'!$W12,"")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IF('(1)'!$W13&lt;&gt;0,'(1)'!$W13,"")</f>
        <v/>
      </c>
      <c r="M70" s="116" t="str">
        <f>IF('(2)'!$W13&lt;&gt;0,'(2)'!$W13,"")</f>
        <v/>
      </c>
      <c r="N70" s="116" t="str">
        <f>IF('(3)'!$W13&lt;&gt;0,'(3)'!$W13,"")</f>
        <v/>
      </c>
      <c r="O70" s="116" t="str">
        <f>IF('(4)'!$W13&lt;&gt;0,'(4)'!$W13,"")</f>
        <v/>
      </c>
      <c r="P70" s="116" t="str">
        <f>IF('(5)'!$W13&lt;&gt;0,'(5)'!$W13,"")</f>
        <v/>
      </c>
      <c r="Q70" s="116" t="str">
        <f>IF('(6)'!$W13&lt;&gt;0,'(6)'!$W13,"")</f>
        <v/>
      </c>
      <c r="R70" s="116" t="str">
        <f>IF('(7)'!$W13&lt;&gt;0,'(7)'!$W13,"")</f>
        <v/>
      </c>
      <c r="S70" s="116" t="str">
        <f>IF('(8)'!$W13&lt;&gt;0,'(8)'!$W13,"")</f>
        <v/>
      </c>
      <c r="T70" s="116" t="str">
        <f>IF('(9)'!$W13&lt;&gt;0,'(9)'!$W13,"")</f>
        <v/>
      </c>
      <c r="U70" s="116" t="str">
        <f>IF('(10)'!$W13&lt;&gt;0,'(10)'!$W13,"")</f>
        <v/>
      </c>
      <c r="V70" s="116" t="str">
        <f>IF('(11)'!$W13&lt;&gt;0,'(11)'!$W13,"")</f>
        <v/>
      </c>
      <c r="W70" s="116" t="str">
        <f>IF('(12)'!$W13&lt;&gt;0,'(12)'!$W13,"")</f>
        <v/>
      </c>
      <c r="X70" s="116" t="str">
        <f>IF('(13)'!$W13&lt;&gt;0,'(13)'!$W13,"")</f>
        <v/>
      </c>
      <c r="Y70" s="116" t="str">
        <f>IF('(14)'!$W13&lt;&gt;0,'(14)'!$W13,"")</f>
        <v/>
      </c>
      <c r="Z70" s="116" t="str">
        <f>IF('(15)'!$W13&lt;&gt;0,'(15)'!$W13,"")</f>
        <v/>
      </c>
      <c r="AA70" s="116" t="str">
        <f>IF('(16)'!$W13&lt;&gt;0,'(16)'!$W13,"")</f>
        <v/>
      </c>
      <c r="AB70" s="116" t="str">
        <f>IF('(17)'!$W13&lt;&gt;0,'(17)'!$W13,"")</f>
        <v/>
      </c>
      <c r="AC70" s="116" t="str">
        <f>IF('(18)'!$W13&lt;&gt;0,'(18)'!$W13,"")</f>
        <v/>
      </c>
      <c r="AD70" s="116" t="str">
        <f>IF('(19)'!$W13&lt;&gt;0,'(19)'!$W13,"")</f>
        <v/>
      </c>
      <c r="AE70" s="116" t="str">
        <f>IF('(20)'!$W13&lt;&gt;0,'(20)'!$W13,"")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IF('(1)'!$W14&lt;&gt;0,'(1)'!$W14,"")</f>
        <v/>
      </c>
      <c r="M71" s="116" t="str">
        <f>IF('(2)'!$W14&lt;&gt;0,'(2)'!$W14,"")</f>
        <v/>
      </c>
      <c r="N71" s="116" t="str">
        <f>IF('(3)'!$W14&lt;&gt;0,'(3)'!$W14,"")</f>
        <v/>
      </c>
      <c r="O71" s="116" t="str">
        <f>IF('(4)'!$W14&lt;&gt;0,'(4)'!$W14,"")</f>
        <v/>
      </c>
      <c r="P71" s="116" t="str">
        <f>IF('(5)'!$W14&lt;&gt;0,'(5)'!$W14,"")</f>
        <v/>
      </c>
      <c r="Q71" s="116" t="str">
        <f>IF('(6)'!$W14&lt;&gt;0,'(6)'!$W14,"")</f>
        <v/>
      </c>
      <c r="R71" s="116" t="str">
        <f>IF('(7)'!$W14&lt;&gt;0,'(7)'!$W14,"")</f>
        <v/>
      </c>
      <c r="S71" s="116" t="str">
        <f>IF('(8)'!$W14&lt;&gt;0,'(8)'!$W14,"")</f>
        <v/>
      </c>
      <c r="T71" s="116" t="str">
        <f>IF('(9)'!$W14&lt;&gt;0,'(9)'!$W14,"")</f>
        <v/>
      </c>
      <c r="U71" s="116" t="str">
        <f>IF('(10)'!$W14&lt;&gt;0,'(10)'!$W14,"")</f>
        <v/>
      </c>
      <c r="V71" s="116" t="str">
        <f>IF('(11)'!$W14&lt;&gt;0,'(11)'!$W14,"")</f>
        <v/>
      </c>
      <c r="W71" s="116" t="str">
        <f>IF('(12)'!$W14&lt;&gt;0,'(12)'!$W14,"")</f>
        <v/>
      </c>
      <c r="X71" s="116" t="str">
        <f>IF('(13)'!$W14&lt;&gt;0,'(13)'!$W14,"")</f>
        <v/>
      </c>
      <c r="Y71" s="116" t="str">
        <f>IF('(14)'!$W14&lt;&gt;0,'(14)'!$W14,"")</f>
        <v/>
      </c>
      <c r="Z71" s="116" t="str">
        <f>IF('(15)'!$W14&lt;&gt;0,'(15)'!$W14,"")</f>
        <v/>
      </c>
      <c r="AA71" s="116" t="str">
        <f>IF('(16)'!$W14&lt;&gt;0,'(16)'!$W14,"")</f>
        <v/>
      </c>
      <c r="AB71" s="116" t="str">
        <f>IF('(17)'!$W14&lt;&gt;0,'(17)'!$W14,"")</f>
        <v/>
      </c>
      <c r="AC71" s="116" t="str">
        <f>IF('(18)'!$W14&lt;&gt;0,'(18)'!$W14,"")</f>
        <v/>
      </c>
      <c r="AD71" s="116" t="str">
        <f>IF('(19)'!$W14&lt;&gt;0,'(19)'!$W14,"")</f>
        <v/>
      </c>
      <c r="AE71" s="116" t="str">
        <f>IF('(20)'!$W14&lt;&gt;0,'(20)'!$W14,"")</f>
        <v/>
      </c>
      <c r="AG71" s="1" t="str">
        <f t="shared" si="3"/>
        <v/>
      </c>
      <c r="AH71" s="1"/>
      <c r="AI71" s="1"/>
    </row>
    <row r="72" spans="1:35" ht="16.5">
      <c r="A72" s="1"/>
      <c r="B72" s="26">
        <f t="shared" si="2"/>
        <v>0.5</v>
      </c>
      <c r="C72" s="801" t="str">
        <f t="shared" si="1"/>
        <v>||||||||||||||||||||||||||||||||||||||||||</v>
      </c>
      <c r="D72" s="802"/>
      <c r="F72" s="8" t="s">
        <v>7</v>
      </c>
      <c r="G72" s="13" t="s">
        <v>261</v>
      </c>
      <c r="H72" s="11"/>
      <c r="I72" s="11"/>
      <c r="J72" s="11"/>
      <c r="K72" s="29" t="s">
        <v>7</v>
      </c>
      <c r="L72" s="116" t="str">
        <f>IF('(1)'!$W15&lt;&gt;0,'(1)'!$W15,"")</f>
        <v/>
      </c>
      <c r="M72" s="116" t="str">
        <f>IF('(2)'!$W15&lt;&gt;0,'(2)'!$W15,"")</f>
        <v/>
      </c>
      <c r="N72" s="116" t="str">
        <f>IF('(3)'!$W15&lt;&gt;0,'(3)'!$W15,"")</f>
        <v/>
      </c>
      <c r="O72" s="116" t="str">
        <f>IF('(4)'!$W15&lt;&gt;0,'(4)'!$W15,"")</f>
        <v/>
      </c>
      <c r="P72" s="116" t="str">
        <f>IF('(5)'!$W15&lt;&gt;0,'(5)'!$W15,"")</f>
        <v/>
      </c>
      <c r="Q72" s="116" t="str">
        <f>IF('(6)'!$W15&lt;&gt;0,'(6)'!$W15,"")</f>
        <v/>
      </c>
      <c r="R72" s="116">
        <f>IF('(7)'!$W15&lt;&gt;0,'(7)'!$W15,"")</f>
        <v>3</v>
      </c>
      <c r="S72" s="116" t="str">
        <f>IF('(8)'!$W15&lt;&gt;0,'(8)'!$W15,"")</f>
        <v/>
      </c>
      <c r="T72" s="116" t="str">
        <f>IF('(9)'!$W15&lt;&gt;0,'(9)'!$W15,"")</f>
        <v/>
      </c>
      <c r="U72" s="116" t="str">
        <f>IF('(10)'!$W15&lt;&gt;0,'(10)'!$W15,"")</f>
        <v/>
      </c>
      <c r="V72" s="116" t="str">
        <f>IF('(11)'!$W15&lt;&gt;0,'(11)'!$W15,"")</f>
        <v/>
      </c>
      <c r="W72" s="116" t="str">
        <f>IF('(12)'!$W15&lt;&gt;0,'(12)'!$W15,"")</f>
        <v/>
      </c>
      <c r="X72" s="116" t="str">
        <f>IF('(13)'!$W15&lt;&gt;0,'(13)'!$W15,"")</f>
        <v/>
      </c>
      <c r="Y72" s="116" t="str">
        <f>IF('(14)'!$W15&lt;&gt;0,'(14)'!$W15,"")</f>
        <v/>
      </c>
      <c r="Z72" s="116" t="str">
        <f>IF('(15)'!$W15&lt;&gt;0,'(15)'!$W15,"")</f>
        <v/>
      </c>
      <c r="AA72" s="116" t="str">
        <f>IF('(16)'!$W15&lt;&gt;0,'(16)'!$W15,"")</f>
        <v/>
      </c>
      <c r="AB72" s="116" t="str">
        <f>IF('(17)'!$W15&lt;&gt;0,'(17)'!$W15,"")</f>
        <v/>
      </c>
      <c r="AC72" s="116" t="str">
        <f>IF('(18)'!$W15&lt;&gt;0,'(18)'!$W15,"")</f>
        <v/>
      </c>
      <c r="AD72" s="116" t="str">
        <f>IF('(19)'!$W15&lt;&gt;0,'(19)'!$W15,"")</f>
        <v/>
      </c>
      <c r="AE72" s="116" t="str">
        <f>IF('(20)'!$W15&lt;&gt;0,'(20)'!$W15,"")</f>
        <v/>
      </c>
      <c r="AG72" s="1">
        <f t="shared" si="3"/>
        <v>3</v>
      </c>
      <c r="AH72" s="1"/>
      <c r="AI72" s="1"/>
    </row>
    <row r="73" spans="1:35" ht="16.5">
      <c r="A73" s="1"/>
      <c r="B73" s="26">
        <f t="shared" si="2"/>
        <v>1</v>
      </c>
      <c r="C73" s="801" t="str">
        <f t="shared" si="1"/>
        <v>||||||||||||||||||||||||||||||||||||||||||||||||||||||||||||||||||||||||||||||||||||</v>
      </c>
      <c r="D73" s="802"/>
      <c r="F73" s="8" t="s">
        <v>8</v>
      </c>
      <c r="G73" s="13" t="s">
        <v>262</v>
      </c>
      <c r="H73" s="11"/>
      <c r="I73" s="11"/>
      <c r="J73" s="11"/>
      <c r="K73" s="29" t="s">
        <v>8</v>
      </c>
      <c r="L73" s="116" t="str">
        <f>IF('(1)'!$W16&lt;&gt;0,'(1)'!$W16,"")</f>
        <v/>
      </c>
      <c r="M73" s="116" t="str">
        <f>IF('(2)'!$W16&lt;&gt;0,'(2)'!$W16,"")</f>
        <v/>
      </c>
      <c r="N73" s="116" t="str">
        <f>IF('(3)'!$W16&lt;&gt;0,'(3)'!$W16,"")</f>
        <v/>
      </c>
      <c r="O73" s="116" t="str">
        <f>IF('(4)'!$W16&lt;&gt;0,'(4)'!$W16,"")</f>
        <v/>
      </c>
      <c r="P73" s="116">
        <f>IF('(5)'!$W16&lt;&gt;0,'(5)'!$W16,"")</f>
        <v>6</v>
      </c>
      <c r="Q73" s="116" t="str">
        <f>IF('(6)'!$W16&lt;&gt;0,'(6)'!$W16,"")</f>
        <v/>
      </c>
      <c r="R73" s="116">
        <f>IF('(7)'!$W16&lt;&gt;0,'(7)'!$W16,"")</f>
        <v>6</v>
      </c>
      <c r="S73" s="116" t="str">
        <f>IF('(8)'!$W16&lt;&gt;0,'(8)'!$W16,"")</f>
        <v/>
      </c>
      <c r="T73" s="116" t="str">
        <f>IF('(9)'!$W16&lt;&gt;0,'(9)'!$W16,"")</f>
        <v/>
      </c>
      <c r="U73" s="116" t="str">
        <f>IF('(10)'!$W16&lt;&gt;0,'(10)'!$W16,"")</f>
        <v/>
      </c>
      <c r="V73" s="116" t="str">
        <f>IF('(11)'!$W16&lt;&gt;0,'(11)'!$W16,"")</f>
        <v/>
      </c>
      <c r="W73" s="116" t="str">
        <f>IF('(12)'!$W16&lt;&gt;0,'(12)'!$W16,"")</f>
        <v/>
      </c>
      <c r="X73" s="116" t="str">
        <f>IF('(13)'!$W16&lt;&gt;0,'(13)'!$W16,"")</f>
        <v/>
      </c>
      <c r="Y73" s="116" t="str">
        <f>IF('(14)'!$W16&lt;&gt;0,'(14)'!$W16,"")</f>
        <v/>
      </c>
      <c r="Z73" s="116" t="str">
        <f>IF('(15)'!$W16&lt;&gt;0,'(15)'!$W16,"")</f>
        <v/>
      </c>
      <c r="AA73" s="116" t="str">
        <f>IF('(16)'!$W16&lt;&gt;0,'(16)'!$W16,"")</f>
        <v/>
      </c>
      <c r="AB73" s="116" t="str">
        <f>IF('(17)'!$W16&lt;&gt;0,'(17)'!$W16,"")</f>
        <v/>
      </c>
      <c r="AC73" s="116" t="str">
        <f>IF('(18)'!$W16&lt;&gt;0,'(18)'!$W16,"")</f>
        <v/>
      </c>
      <c r="AD73" s="116" t="str">
        <f>IF('(19)'!$W16&lt;&gt;0,'(19)'!$W16,"")</f>
        <v/>
      </c>
      <c r="AE73" s="116" t="str">
        <f>IF('(20)'!$W16&lt;&gt;0,'(20)'!$W16,"")</f>
        <v/>
      </c>
      <c r="AG73" s="1">
        <f t="shared" si="3"/>
        <v>6</v>
      </c>
      <c r="AH73" s="1"/>
      <c r="AI73" s="1"/>
    </row>
    <row r="74" spans="1:35" ht="16.5">
      <c r="A74" s="1"/>
      <c r="B74" s="26">
        <f t="shared" si="2"/>
        <v>0.66666666666666663</v>
      </c>
      <c r="C74" s="801" t="str">
        <f t="shared" si="1"/>
        <v>||||||||||||||||||||||||||||||||||||||||||||||||||||||||</v>
      </c>
      <c r="D74" s="802"/>
      <c r="F74" s="8" t="s">
        <v>9</v>
      </c>
      <c r="G74" s="13" t="s">
        <v>263</v>
      </c>
      <c r="H74" s="11"/>
      <c r="I74" s="11"/>
      <c r="J74" s="11"/>
      <c r="K74" s="29" t="s">
        <v>9</v>
      </c>
      <c r="L74" s="116" t="str">
        <f>IF('(1)'!$W17&lt;&gt;0,'(1)'!$W17,"")</f>
        <v/>
      </c>
      <c r="M74" s="116" t="str">
        <f>IF('(2)'!$W17&lt;&gt;0,'(2)'!$W17,"")</f>
        <v/>
      </c>
      <c r="N74" s="116" t="str">
        <f>IF('(3)'!$W17&lt;&gt;0,'(3)'!$W17,"")</f>
        <v/>
      </c>
      <c r="O74" s="116" t="str">
        <f>IF('(4)'!$W17&lt;&gt;0,'(4)'!$W17,"")</f>
        <v/>
      </c>
      <c r="P74" s="116" t="str">
        <f>IF('(5)'!$W17&lt;&gt;0,'(5)'!$W17,"")</f>
        <v/>
      </c>
      <c r="Q74" s="116" t="str">
        <f>IF('(6)'!$W17&lt;&gt;0,'(6)'!$W17,"")</f>
        <v/>
      </c>
      <c r="R74" s="116">
        <f>IF('(7)'!$W17&lt;&gt;0,'(7)'!$W17,"")</f>
        <v>4</v>
      </c>
      <c r="S74" s="116" t="str">
        <f>IF('(8)'!$W17&lt;&gt;0,'(8)'!$W17,"")</f>
        <v/>
      </c>
      <c r="T74" s="116" t="str">
        <f>IF('(9)'!$W17&lt;&gt;0,'(9)'!$W17,"")</f>
        <v/>
      </c>
      <c r="U74" s="116" t="str">
        <f>IF('(10)'!$W17&lt;&gt;0,'(10)'!$W17,"")</f>
        <v/>
      </c>
      <c r="V74" s="116" t="str">
        <f>IF('(11)'!$W17&lt;&gt;0,'(11)'!$W17,"")</f>
        <v/>
      </c>
      <c r="W74" s="116" t="str">
        <f>IF('(12)'!$W17&lt;&gt;0,'(12)'!$W17,"")</f>
        <v/>
      </c>
      <c r="X74" s="116" t="str">
        <f>IF('(13)'!$W17&lt;&gt;0,'(13)'!$W17,"")</f>
        <v/>
      </c>
      <c r="Y74" s="116" t="str">
        <f>IF('(14)'!$W17&lt;&gt;0,'(14)'!$W17,"")</f>
        <v/>
      </c>
      <c r="Z74" s="116" t="str">
        <f>IF('(15)'!$W17&lt;&gt;0,'(15)'!$W17,"")</f>
        <v/>
      </c>
      <c r="AA74" s="116" t="str">
        <f>IF('(16)'!$W17&lt;&gt;0,'(16)'!$W17,"")</f>
        <v/>
      </c>
      <c r="AB74" s="116" t="str">
        <f>IF('(17)'!$W17&lt;&gt;0,'(17)'!$W17,"")</f>
        <v/>
      </c>
      <c r="AC74" s="116" t="str">
        <f>IF('(18)'!$W17&lt;&gt;0,'(18)'!$W17,"")</f>
        <v/>
      </c>
      <c r="AD74" s="116" t="str">
        <f>IF('(19)'!$W17&lt;&gt;0,'(19)'!$W17,"")</f>
        <v/>
      </c>
      <c r="AE74" s="116" t="str">
        <f>IF('(20)'!$W17&lt;&gt;0,'(20)'!$W17,"")</f>
        <v/>
      </c>
      <c r="AG74" s="1">
        <f t="shared" si="3"/>
        <v>4</v>
      </c>
      <c r="AH74" s="1"/>
      <c r="AI74" s="1"/>
    </row>
    <row r="75" spans="1:35" ht="16.5">
      <c r="A75" s="1"/>
      <c r="B75" s="26" t="e">
        <f t="shared" si="2"/>
        <v>#VALUE!</v>
      </c>
      <c r="C75" s="801" t="e">
        <f t="shared" si="1"/>
        <v>#VALUE!</v>
      </c>
      <c r="D75" s="802"/>
      <c r="F75" s="8" t="s">
        <v>10</v>
      </c>
      <c r="G75" s="13" t="s">
        <v>264</v>
      </c>
      <c r="H75" s="11"/>
      <c r="I75" s="11"/>
      <c r="J75" s="11"/>
      <c r="K75" s="29" t="s">
        <v>10</v>
      </c>
      <c r="L75" s="116" t="str">
        <f>IF('(1)'!$W18&lt;&gt;0,'(1)'!$W18,"")</f>
        <v/>
      </c>
      <c r="M75" s="116" t="str">
        <f>IF('(2)'!$W18&lt;&gt;0,'(2)'!$W18,"")</f>
        <v/>
      </c>
      <c r="N75" s="116" t="str">
        <f>IF('(3)'!$W18&lt;&gt;0,'(3)'!$W18,"")</f>
        <v/>
      </c>
      <c r="O75" s="116" t="str">
        <f>IF('(4)'!$W18&lt;&gt;0,'(4)'!$W18,"")</f>
        <v/>
      </c>
      <c r="P75" s="116" t="str">
        <f>IF('(5)'!$W18&lt;&gt;0,'(5)'!$W18,"")</f>
        <v/>
      </c>
      <c r="Q75" s="116" t="str">
        <f>IF('(6)'!$W18&lt;&gt;0,'(6)'!$W18,"")</f>
        <v/>
      </c>
      <c r="R75" s="116" t="str">
        <f>IF('(7)'!$W18&lt;&gt;0,'(7)'!$W18,"")</f>
        <v/>
      </c>
      <c r="S75" s="116" t="str">
        <f>IF('(8)'!$W18&lt;&gt;0,'(8)'!$W18,"")</f>
        <v/>
      </c>
      <c r="T75" s="116" t="str">
        <f>IF('(9)'!$W18&lt;&gt;0,'(9)'!$W18,"")</f>
        <v/>
      </c>
      <c r="U75" s="116" t="str">
        <f>IF('(10)'!$W18&lt;&gt;0,'(10)'!$W18,"")</f>
        <v/>
      </c>
      <c r="V75" s="116" t="str">
        <f>IF('(11)'!$W18&lt;&gt;0,'(11)'!$W18,"")</f>
        <v/>
      </c>
      <c r="W75" s="116" t="str">
        <f>IF('(12)'!$W18&lt;&gt;0,'(12)'!$W18,"")</f>
        <v/>
      </c>
      <c r="X75" s="116" t="str">
        <f>IF('(13)'!$W18&lt;&gt;0,'(13)'!$W18,"")</f>
        <v/>
      </c>
      <c r="Y75" s="116" t="str">
        <f>IF('(14)'!$W18&lt;&gt;0,'(14)'!$W18,"")</f>
        <v/>
      </c>
      <c r="Z75" s="116" t="str">
        <f>IF('(15)'!$W18&lt;&gt;0,'(15)'!$W18,"")</f>
        <v/>
      </c>
      <c r="AA75" s="116" t="str">
        <f>IF('(16)'!$W18&lt;&gt;0,'(16)'!$W18,"")</f>
        <v/>
      </c>
      <c r="AB75" s="116" t="str">
        <f>IF('(17)'!$W18&lt;&gt;0,'(17)'!$W18,"")</f>
        <v/>
      </c>
      <c r="AC75" s="116" t="str">
        <f>IF('(18)'!$W18&lt;&gt;0,'(18)'!$W18,"")</f>
        <v/>
      </c>
      <c r="AD75" s="116" t="str">
        <f>IF('(19)'!$W18&lt;&gt;0,'(19)'!$W18,"")</f>
        <v/>
      </c>
      <c r="AE75" s="116" t="str">
        <f>IF('(20)'!$W18&lt;&gt;0,'(20)'!$W18,"")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0.77777777777777779</v>
      </c>
      <c r="B77" s="756" t="str">
        <f>REPT("|",AG77*14)</f>
        <v>|||||||||||||||||||||||||||||||||||||||||||||||||||||||||||||||||</v>
      </c>
      <c r="C77" s="784"/>
      <c r="D77" s="9" t="s">
        <v>89</v>
      </c>
      <c r="F77" s="1" t="s">
        <v>132</v>
      </c>
      <c r="K77" s="29"/>
      <c r="L77" s="183">
        <f>IF(SUM(L79:L81)&gt;0,AVERAGEIF(L79:L81, "&lt;&gt;0"),NA())</f>
        <v>5</v>
      </c>
      <c r="M77" s="183" t="e">
        <f t="shared" ref="M77:AE77" si="4">IF(SUM(M79:M81)&gt;0,AVERAGEIF(M79:M81, "&lt;&gt;0"),NA())</f>
        <v>#N/A</v>
      </c>
      <c r="N77" s="183" t="e">
        <f t="shared" si="4"/>
        <v>#N/A</v>
      </c>
      <c r="O77" s="183">
        <f t="shared" si="4"/>
        <v>4</v>
      </c>
      <c r="P77" s="183">
        <f t="shared" si="4"/>
        <v>6</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4.666666666666667</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0.83333333333333326</v>
      </c>
      <c r="C79" s="789" t="str">
        <f>REPT("|",AG79*14)</f>
        <v>||||||||||||||||||||||||||||||||||||||||||||||||||||||||||||||||||||||</v>
      </c>
      <c r="D79" s="790"/>
      <c r="F79" s="8" t="s">
        <v>1</v>
      </c>
      <c r="G79" s="13" t="s">
        <v>265</v>
      </c>
      <c r="H79" s="11"/>
      <c r="I79" s="11"/>
      <c r="J79" s="11"/>
      <c r="K79" s="29" t="s">
        <v>1</v>
      </c>
      <c r="L79" s="116" t="str">
        <f>IF('(1)'!$W22&lt;&gt;0,'(1)'!$W22,"")</f>
        <v/>
      </c>
      <c r="M79" s="116" t="str">
        <f>IF('(2)'!$W22&lt;&gt;0,'(2)'!$W22,"")</f>
        <v/>
      </c>
      <c r="N79" s="116" t="str">
        <f>IF('(3)'!$W22&lt;&gt;0,'(3)'!$W22,"")</f>
        <v/>
      </c>
      <c r="O79" s="116">
        <f>IF('(4)'!$W22&lt;&gt;0,'(4)'!$W22,"")</f>
        <v>4</v>
      </c>
      <c r="P79" s="116">
        <f>IF('(5)'!$W22&lt;&gt;0,'(5)'!$W22,"")</f>
        <v>6</v>
      </c>
      <c r="Q79" s="116" t="str">
        <f>IF('(6)'!$W22&lt;&gt;0,'(6)'!$W22,"")</f>
        <v/>
      </c>
      <c r="R79" s="116" t="str">
        <f>IF('(7)'!$W22&lt;&gt;0,'(7)'!$W22,"")</f>
        <v/>
      </c>
      <c r="S79" s="116" t="str">
        <f>IF('(8)'!$W22&lt;&gt;0,'(8)'!$W22,"")</f>
        <v/>
      </c>
      <c r="T79" s="116" t="str">
        <f>IF('(9)'!$W22&lt;&gt;0,'(9)'!$W22,"")</f>
        <v/>
      </c>
      <c r="U79" s="116" t="str">
        <f>IF('(10)'!$W22&lt;&gt;0,'(10)'!$W22,"")</f>
        <v/>
      </c>
      <c r="V79" s="116" t="str">
        <f>IF('(11)'!$W22&lt;&gt;0,'(11)'!$W22,"")</f>
        <v/>
      </c>
      <c r="W79" s="116" t="str">
        <f>IF('(12)'!$W22&lt;&gt;0,'(12)'!$W22,"")</f>
        <v/>
      </c>
      <c r="X79" s="116" t="str">
        <f>IF('(13)'!$W22&lt;&gt;0,'(13)'!$W22,"")</f>
        <v/>
      </c>
      <c r="Y79" s="116" t="str">
        <f>IF('(14)'!$W22&lt;&gt;0,'(14)'!$W22,"")</f>
        <v/>
      </c>
      <c r="Z79" s="116" t="str">
        <f>IF('(15)'!$W22&lt;&gt;0,'(15)'!$W22,"")</f>
        <v/>
      </c>
      <c r="AA79" s="116" t="str">
        <f>IF('(16)'!$W22&lt;&gt;0,'(16)'!$W22,"")</f>
        <v/>
      </c>
      <c r="AB79" s="116" t="str">
        <f>IF('(17)'!$W22&lt;&gt;0,'(17)'!$W22,"")</f>
        <v/>
      </c>
      <c r="AC79" s="116" t="str">
        <f>IF('(18)'!$W22&lt;&gt;0,'(18)'!$W22,"")</f>
        <v/>
      </c>
      <c r="AD79" s="116" t="str">
        <f>IF('(19)'!$W22&lt;&gt;0,'(19)'!$W22,"")</f>
        <v/>
      </c>
      <c r="AE79" s="116" t="str">
        <f>IF('(20)'!$W22&lt;&gt;0,'(20)'!$W22,"")</f>
        <v/>
      </c>
      <c r="AG79" s="1">
        <f>IF(SUM(L79:AE79)=0,"",AVERAGEIF(L79:AE79,"&gt;0"))</f>
        <v>5</v>
      </c>
      <c r="AH79" s="1"/>
    </row>
    <row r="80" spans="1:35" ht="16.5">
      <c r="A80" s="1"/>
      <c r="B80" s="26">
        <f>(AG80/60)*10</f>
        <v>0.66666666666666663</v>
      </c>
      <c r="C80" s="789" t="str">
        <f>REPT("|",AG80*14)</f>
        <v>||||||||||||||||||||||||||||||||||||||||||||||||||||||||</v>
      </c>
      <c r="D80" s="790"/>
      <c r="F80" s="8" t="s">
        <v>2</v>
      </c>
      <c r="G80" s="13" t="s">
        <v>266</v>
      </c>
      <c r="H80" s="11"/>
      <c r="I80" s="11"/>
      <c r="J80" s="11"/>
      <c r="K80" s="29" t="s">
        <v>2</v>
      </c>
      <c r="L80" s="116" t="str">
        <f>IF('(1)'!$W23&lt;&gt;0,'(1)'!$W23,"")</f>
        <v/>
      </c>
      <c r="M80" s="116" t="str">
        <f>IF('(2)'!$W23&lt;&gt;0,'(2)'!$W23,"")</f>
        <v/>
      </c>
      <c r="N80" s="116" t="str">
        <f>IF('(3)'!$W23&lt;&gt;0,'(3)'!$W23,"")</f>
        <v/>
      </c>
      <c r="O80" s="116">
        <f>IF('(4)'!$W23&lt;&gt;0,'(4)'!$W23,"")</f>
        <v>4</v>
      </c>
      <c r="P80" s="116" t="str">
        <f>IF('(5)'!$W23&lt;&gt;0,'(5)'!$W23,"")</f>
        <v/>
      </c>
      <c r="Q80" s="116" t="str">
        <f>IF('(6)'!$W23&lt;&gt;0,'(6)'!$W23,"")</f>
        <v/>
      </c>
      <c r="R80" s="116" t="str">
        <f>IF('(7)'!$W23&lt;&gt;0,'(7)'!$W23,"")</f>
        <v/>
      </c>
      <c r="S80" s="116" t="str">
        <f>IF('(8)'!$W23&lt;&gt;0,'(8)'!$W23,"")</f>
        <v/>
      </c>
      <c r="T80" s="116" t="str">
        <f>IF('(9)'!$W23&lt;&gt;0,'(9)'!$W23,"")</f>
        <v/>
      </c>
      <c r="U80" s="116" t="str">
        <f>IF('(10)'!$W23&lt;&gt;0,'(10)'!$W23,"")</f>
        <v/>
      </c>
      <c r="V80" s="116" t="str">
        <f>IF('(11)'!$W23&lt;&gt;0,'(11)'!$W23,"")</f>
        <v/>
      </c>
      <c r="W80" s="116" t="str">
        <f>IF('(12)'!$W23&lt;&gt;0,'(12)'!$W23,"")</f>
        <v/>
      </c>
      <c r="X80" s="116" t="str">
        <f>IF('(13)'!$W23&lt;&gt;0,'(13)'!$W23,"")</f>
        <v/>
      </c>
      <c r="Y80" s="116" t="str">
        <f>IF('(14)'!$W23&lt;&gt;0,'(14)'!$W23,"")</f>
        <v/>
      </c>
      <c r="Z80" s="116" t="str">
        <f>IF('(15)'!$W23&lt;&gt;0,'(15)'!$W23,"")</f>
        <v/>
      </c>
      <c r="AA80" s="116" t="str">
        <f>IF('(16)'!$W23&lt;&gt;0,'(16)'!$W23,"")</f>
        <v/>
      </c>
      <c r="AB80" s="116" t="str">
        <f>IF('(17)'!$W23&lt;&gt;0,'(17)'!$W23,"")</f>
        <v/>
      </c>
      <c r="AC80" s="116" t="str">
        <f>IF('(18)'!$W23&lt;&gt;0,'(18)'!$W23,"")</f>
        <v/>
      </c>
      <c r="AD80" s="116" t="str">
        <f>IF('(19)'!$W23&lt;&gt;0,'(19)'!$W23,"")</f>
        <v/>
      </c>
      <c r="AE80" s="116" t="str">
        <f>IF('(20)'!$W23&lt;&gt;0,'(20)'!$W23,"")</f>
        <v/>
      </c>
      <c r="AG80" s="1">
        <f>IF(SUM(L80:AE80)=0,"",AVERAGEIF(L80:AE80,"&gt;0"))</f>
        <v>4</v>
      </c>
      <c r="AH80" s="1"/>
    </row>
    <row r="81" spans="1:34" ht="16.5">
      <c r="A81" s="1"/>
      <c r="B81" s="26">
        <f>(AG81/60)*10</f>
        <v>0.83333333333333326</v>
      </c>
      <c r="C81" s="789" t="str">
        <f>REPT("|",AG81*14)</f>
        <v>||||||||||||||||||||||||||||||||||||||||||||||||||||||||||||||||||||||</v>
      </c>
      <c r="D81" s="790"/>
      <c r="F81" s="8" t="s">
        <v>3</v>
      </c>
      <c r="G81" s="13" t="s">
        <v>267</v>
      </c>
      <c r="H81" s="11"/>
      <c r="I81" s="11"/>
      <c r="J81" s="11"/>
      <c r="K81" s="29" t="s">
        <v>3</v>
      </c>
      <c r="L81" s="116">
        <f>IF('(1)'!$W24&lt;&gt;0,'(1)'!$W24,"")</f>
        <v>5</v>
      </c>
      <c r="M81" s="116" t="str">
        <f>IF('(2)'!$W24&lt;&gt;0,'(2)'!$W24,"")</f>
        <v/>
      </c>
      <c r="N81" s="116" t="str">
        <f>IF('(3)'!$W24&lt;&gt;0,'(3)'!$W24,"")</f>
        <v/>
      </c>
      <c r="O81" s="116" t="str">
        <f>IF('(4)'!$W24&lt;&gt;0,'(4)'!$W24,"")</f>
        <v/>
      </c>
      <c r="P81" s="116" t="str">
        <f>IF('(5)'!$W24&lt;&gt;0,'(5)'!$W24,"")</f>
        <v/>
      </c>
      <c r="Q81" s="116" t="str">
        <f>IF('(6)'!$W24&lt;&gt;0,'(6)'!$W24,"")</f>
        <v/>
      </c>
      <c r="R81" s="116" t="str">
        <f>IF('(7)'!$W24&lt;&gt;0,'(7)'!$W24,"")</f>
        <v/>
      </c>
      <c r="S81" s="116" t="str">
        <f>IF('(8)'!$W24&lt;&gt;0,'(8)'!$W24,"")</f>
        <v/>
      </c>
      <c r="T81" s="116" t="str">
        <f>IF('(9)'!$W24&lt;&gt;0,'(9)'!$W24,"")</f>
        <v/>
      </c>
      <c r="U81" s="116" t="str">
        <f>IF('(10)'!$W24&lt;&gt;0,'(10)'!$W24,"")</f>
        <v/>
      </c>
      <c r="V81" s="116" t="str">
        <f>IF('(11)'!$W24&lt;&gt;0,'(11)'!$W24,"")</f>
        <v/>
      </c>
      <c r="W81" s="116" t="str">
        <f>IF('(12)'!$W24&lt;&gt;0,'(12)'!$W24,"")</f>
        <v/>
      </c>
      <c r="X81" s="116" t="str">
        <f>IF('(13)'!$W24&lt;&gt;0,'(13)'!$W24,"")</f>
        <v/>
      </c>
      <c r="Y81" s="116" t="str">
        <f>IF('(14)'!$W24&lt;&gt;0,'(14)'!$W24,"")</f>
        <v/>
      </c>
      <c r="Z81" s="116" t="str">
        <f>IF('(15)'!$W24&lt;&gt;0,'(15)'!$W24,"")</f>
        <v/>
      </c>
      <c r="AA81" s="116" t="str">
        <f>IF('(16)'!$W24&lt;&gt;0,'(16)'!$W24,"")</f>
        <v/>
      </c>
      <c r="AB81" s="116" t="str">
        <f>IF('(17)'!$W24&lt;&gt;0,'(17)'!$W24,"")</f>
        <v/>
      </c>
      <c r="AC81" s="116" t="str">
        <f>IF('(18)'!$W24&lt;&gt;0,'(18)'!$W24,"")</f>
        <v/>
      </c>
      <c r="AD81" s="116" t="str">
        <f>IF('(19)'!$W24&lt;&gt;0,'(19)'!$W24,"")</f>
        <v/>
      </c>
      <c r="AE81" s="116" t="str">
        <f>IF('(20)'!$W24&lt;&gt;0,'(20)'!$W24,"")</f>
        <v/>
      </c>
      <c r="AG81" s="1">
        <f>IF(SUM(L81:AE81)=0,"",AVERAGEIF(L81:AE81,"&gt;0"))</f>
        <v>5</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IF('(1)'!$W28&lt;&gt;0,'(1)'!$W28,"")</f>
        <v/>
      </c>
      <c r="M85" s="116" t="str">
        <f>IF('(2)'!$W28&lt;&gt;0,'(2)'!$W28,"")</f>
        <v/>
      </c>
      <c r="N85" s="116" t="str">
        <f>IF('(3)'!$W28&lt;&gt;0,'(3)'!$W28,"")</f>
        <v/>
      </c>
      <c r="O85" s="116" t="str">
        <f>IF('(4)'!$W28&lt;&gt;0,'(4)'!$W28,"")</f>
        <v/>
      </c>
      <c r="P85" s="116" t="str">
        <f>IF('(5)'!$W28&lt;&gt;0,'(5)'!$W28,"")</f>
        <v/>
      </c>
      <c r="Q85" s="116" t="str">
        <f>IF('(6)'!$W28&lt;&gt;0,'(6)'!$W28,"")</f>
        <v/>
      </c>
      <c r="R85" s="116" t="str">
        <f>IF('(7)'!$W28&lt;&gt;0,'(7)'!$W28,"")</f>
        <v/>
      </c>
      <c r="S85" s="116" t="str">
        <f>IF('(8)'!$W28&lt;&gt;0,'(8)'!$W28,"")</f>
        <v/>
      </c>
      <c r="T85" s="116" t="str">
        <f>IF('(9)'!$W28&lt;&gt;0,'(9)'!$W28,"")</f>
        <v/>
      </c>
      <c r="U85" s="116" t="str">
        <f>IF('(10)'!$W28&lt;&gt;0,'(10)'!$W28,"")</f>
        <v/>
      </c>
      <c r="V85" s="116" t="str">
        <f>IF('(11)'!$W28&lt;&gt;0,'(11)'!$W28,"")</f>
        <v/>
      </c>
      <c r="W85" s="116" t="str">
        <f>IF('(12)'!$W28&lt;&gt;0,'(12)'!$W28,"")</f>
        <v/>
      </c>
      <c r="X85" s="116" t="str">
        <f>IF('(13)'!$W28&lt;&gt;0,'(13)'!$W28,"")</f>
        <v/>
      </c>
      <c r="Y85" s="116" t="str">
        <f>IF('(14)'!$W28&lt;&gt;0,'(14)'!$W28,"")</f>
        <v/>
      </c>
      <c r="Z85" s="116" t="str">
        <f>IF('(15)'!$W28&lt;&gt;0,'(15)'!$W28,"")</f>
        <v/>
      </c>
      <c r="AA85" s="116" t="str">
        <f>IF('(16)'!$W28&lt;&gt;0,'(16)'!$W28,"")</f>
        <v/>
      </c>
      <c r="AB85" s="116" t="str">
        <f>IF('(17)'!$W28&lt;&gt;0,'(17)'!$W28,"")</f>
        <v/>
      </c>
      <c r="AC85" s="116" t="str">
        <f>IF('(18)'!$W28&lt;&gt;0,'(18)'!$W28,"")</f>
        <v/>
      </c>
      <c r="AD85" s="116" t="str">
        <f>IF('(19)'!$W28&lt;&gt;0,'(19)'!$W28,"")</f>
        <v/>
      </c>
      <c r="AE85" s="116" t="str">
        <f>IF('(20)'!$W28&lt;&gt;0,'(20)'!$W28,"")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IF('(1)'!$W29&lt;&gt;0,'(1)'!$W29,"")</f>
        <v/>
      </c>
      <c r="M86" s="116" t="str">
        <f>IF('(2)'!$W29&lt;&gt;0,'(2)'!$W29,"")</f>
        <v/>
      </c>
      <c r="N86" s="116" t="str">
        <f>IF('(3)'!$W29&lt;&gt;0,'(3)'!$W29,"")</f>
        <v/>
      </c>
      <c r="O86" s="116" t="str">
        <f>IF('(4)'!$W29&lt;&gt;0,'(4)'!$W29,"")</f>
        <v/>
      </c>
      <c r="P86" s="116" t="str">
        <f>IF('(5)'!$W29&lt;&gt;0,'(5)'!$W29,"")</f>
        <v/>
      </c>
      <c r="Q86" s="116" t="str">
        <f>IF('(6)'!$W29&lt;&gt;0,'(6)'!$W29,"")</f>
        <v/>
      </c>
      <c r="R86" s="116" t="str">
        <f>IF('(7)'!$W29&lt;&gt;0,'(7)'!$W29,"")</f>
        <v/>
      </c>
      <c r="S86" s="116" t="str">
        <f>IF('(8)'!$W29&lt;&gt;0,'(8)'!$W29,"")</f>
        <v/>
      </c>
      <c r="T86" s="116" t="str">
        <f>IF('(9)'!$W29&lt;&gt;0,'(9)'!$W29,"")</f>
        <v/>
      </c>
      <c r="U86" s="116" t="str">
        <f>IF('(10)'!$W29&lt;&gt;0,'(10)'!$W29,"")</f>
        <v/>
      </c>
      <c r="V86" s="116" t="str">
        <f>IF('(11)'!$W29&lt;&gt;0,'(11)'!$W29,"")</f>
        <v/>
      </c>
      <c r="W86" s="116" t="str">
        <f>IF('(12)'!$W29&lt;&gt;0,'(12)'!$W29,"")</f>
        <v/>
      </c>
      <c r="X86" s="116" t="str">
        <f>IF('(13)'!$W29&lt;&gt;0,'(13)'!$W29,"")</f>
        <v/>
      </c>
      <c r="Y86" s="116" t="str">
        <f>IF('(14)'!$W29&lt;&gt;0,'(14)'!$W29,"")</f>
        <v/>
      </c>
      <c r="Z86" s="116" t="str">
        <f>IF('(15)'!$W29&lt;&gt;0,'(15)'!$W29,"")</f>
        <v/>
      </c>
      <c r="AA86" s="116" t="str">
        <f>IF('(16)'!$W29&lt;&gt;0,'(16)'!$W29,"")</f>
        <v/>
      </c>
      <c r="AB86" s="116" t="str">
        <f>IF('(17)'!$W29&lt;&gt;0,'(17)'!$W29,"")</f>
        <v/>
      </c>
      <c r="AC86" s="116" t="str">
        <f>IF('(18)'!$W29&lt;&gt;0,'(18)'!$W29,"")</f>
        <v/>
      </c>
      <c r="AD86" s="116" t="str">
        <f>IF('(19)'!$W29&lt;&gt;0,'(19)'!$W29,"")</f>
        <v/>
      </c>
      <c r="AE86" s="116" t="str">
        <f>IF('(20)'!$W29&lt;&gt;0,'(20)'!$W29,"")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IF('(1)'!$W33&lt;&gt;0,'(1)'!$W33,"")</f>
        <v/>
      </c>
      <c r="M90" s="116" t="str">
        <f>IF('(2)'!$W33&lt;&gt;0,'(2)'!$W33,"")</f>
        <v/>
      </c>
      <c r="N90" s="116" t="str">
        <f>IF('(3)'!$W33&lt;&gt;0,'(3)'!$W33,"")</f>
        <v/>
      </c>
      <c r="O90" s="116" t="str">
        <f>IF('(4)'!$W33&lt;&gt;0,'(4)'!$W33,"")</f>
        <v/>
      </c>
      <c r="P90" s="116" t="str">
        <f>IF('(5)'!$W33&lt;&gt;0,'(5)'!$W33,"")</f>
        <v/>
      </c>
      <c r="Q90" s="116" t="str">
        <f>IF('(6)'!$W33&lt;&gt;0,'(6)'!$W33,"")</f>
        <v/>
      </c>
      <c r="R90" s="116" t="str">
        <f>IF('(7)'!$W33&lt;&gt;0,'(7)'!$W33,"")</f>
        <v/>
      </c>
      <c r="S90" s="116" t="str">
        <f>IF('(8)'!$W33&lt;&gt;0,'(8)'!$W33,"")</f>
        <v/>
      </c>
      <c r="T90" s="116" t="str">
        <f>IF('(9)'!$W33&lt;&gt;0,'(9)'!$W33,"")</f>
        <v/>
      </c>
      <c r="U90" s="116" t="str">
        <f>IF('(10)'!$W33&lt;&gt;0,'(10)'!$W33,"")</f>
        <v/>
      </c>
      <c r="V90" s="116" t="str">
        <f>IF('(11)'!$W33&lt;&gt;0,'(11)'!$W33,"")</f>
        <v/>
      </c>
      <c r="W90" s="116" t="str">
        <f>IF('(12)'!$W33&lt;&gt;0,'(12)'!$W33,"")</f>
        <v/>
      </c>
      <c r="X90" s="116" t="str">
        <f>IF('(13)'!$W33&lt;&gt;0,'(13)'!$W33,"")</f>
        <v/>
      </c>
      <c r="Y90" s="116" t="str">
        <f>IF('(14)'!$W33&lt;&gt;0,'(14)'!$W33,"")</f>
        <v/>
      </c>
      <c r="Z90" s="116" t="str">
        <f>IF('(15)'!$W33&lt;&gt;0,'(15)'!$W33,"")</f>
        <v/>
      </c>
      <c r="AA90" s="116" t="str">
        <f>IF('(16)'!$W33&lt;&gt;0,'(16)'!$W33,"")</f>
        <v/>
      </c>
      <c r="AB90" s="116" t="str">
        <f>IF('(17)'!$W33&lt;&gt;0,'(17)'!$W33,"")</f>
        <v/>
      </c>
      <c r="AC90" s="116" t="str">
        <f>IF('(18)'!$W33&lt;&gt;0,'(18)'!$W33,"")</f>
        <v/>
      </c>
      <c r="AD90" s="116" t="str">
        <f>IF('(19)'!$W33&lt;&gt;0,'(19)'!$W33,"")</f>
        <v/>
      </c>
      <c r="AE90" s="116" t="str">
        <f>IF('(20)'!$W33&lt;&gt;0,'(20)'!$W33,"")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IF('(1)'!$W34&lt;&gt;0,'(1)'!$W34,"")</f>
        <v/>
      </c>
      <c r="M91" s="116" t="str">
        <f>IF('(2)'!$W34&lt;&gt;0,'(2)'!$W34,"")</f>
        <v/>
      </c>
      <c r="N91" s="116" t="str">
        <f>IF('(3)'!$W34&lt;&gt;0,'(3)'!$W34,"")</f>
        <v/>
      </c>
      <c r="O91" s="116" t="str">
        <f>IF('(4)'!$W34&lt;&gt;0,'(4)'!$W34,"")</f>
        <v/>
      </c>
      <c r="P91" s="116" t="str">
        <f>IF('(5)'!$W34&lt;&gt;0,'(5)'!$W34,"")</f>
        <v/>
      </c>
      <c r="Q91" s="116" t="str">
        <f>IF('(6)'!$W34&lt;&gt;0,'(6)'!$W34,"")</f>
        <v/>
      </c>
      <c r="R91" s="116" t="str">
        <f>IF('(7)'!$W34&lt;&gt;0,'(7)'!$W34,"")</f>
        <v/>
      </c>
      <c r="S91" s="116" t="str">
        <f>IF('(8)'!$W34&lt;&gt;0,'(8)'!$W34,"")</f>
        <v/>
      </c>
      <c r="T91" s="116" t="str">
        <f>IF('(9)'!$W34&lt;&gt;0,'(9)'!$W34,"")</f>
        <v/>
      </c>
      <c r="U91" s="116" t="str">
        <f>IF('(10)'!$W34&lt;&gt;0,'(10)'!$W34,"")</f>
        <v/>
      </c>
      <c r="V91" s="116" t="str">
        <f>IF('(11)'!$W34&lt;&gt;0,'(11)'!$W34,"")</f>
        <v/>
      </c>
      <c r="W91" s="116" t="str">
        <f>IF('(12)'!$W34&lt;&gt;0,'(12)'!$W34,"")</f>
        <v/>
      </c>
      <c r="X91" s="116" t="str">
        <f>IF('(13)'!$W34&lt;&gt;0,'(13)'!$W34,"")</f>
        <v/>
      </c>
      <c r="Y91" s="116" t="str">
        <f>IF('(14)'!$W34&lt;&gt;0,'(14)'!$W34,"")</f>
        <v/>
      </c>
      <c r="Z91" s="116" t="str">
        <f>IF('(15)'!$W34&lt;&gt;0,'(15)'!$W34,"")</f>
        <v/>
      </c>
      <c r="AA91" s="116" t="str">
        <f>IF('(16)'!$W34&lt;&gt;0,'(16)'!$W34,"")</f>
        <v/>
      </c>
      <c r="AB91" s="116" t="str">
        <f>IF('(17)'!$W34&lt;&gt;0,'(17)'!$W34,"")</f>
        <v/>
      </c>
      <c r="AC91" s="116" t="str">
        <f>IF('(18)'!$W34&lt;&gt;0,'(18)'!$W34,"")</f>
        <v/>
      </c>
      <c r="AD91" s="116" t="str">
        <f>IF('(19)'!$W34&lt;&gt;0,'(19)'!$W34,"")</f>
        <v/>
      </c>
      <c r="AE91" s="116" t="str">
        <f>IF('(20)'!$W34&lt;&gt;0,'(20)'!$W34,"")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IF('(1)'!$W35&lt;&gt;0,'(1)'!$W35,"")</f>
        <v/>
      </c>
      <c r="M92" s="116" t="str">
        <f>IF('(2)'!$W35&lt;&gt;0,'(2)'!$W35,"")</f>
        <v/>
      </c>
      <c r="N92" s="116" t="str">
        <f>IF('(3)'!$W35&lt;&gt;0,'(3)'!$W35,"")</f>
        <v/>
      </c>
      <c r="O92" s="116" t="str">
        <f>IF('(4)'!$W35&lt;&gt;0,'(4)'!$W35,"")</f>
        <v/>
      </c>
      <c r="P92" s="116" t="str">
        <f>IF('(5)'!$W35&lt;&gt;0,'(5)'!$W35,"")</f>
        <v/>
      </c>
      <c r="Q92" s="116" t="str">
        <f>IF('(6)'!$W35&lt;&gt;0,'(6)'!$W35,"")</f>
        <v/>
      </c>
      <c r="R92" s="116" t="str">
        <f>IF('(7)'!$W35&lt;&gt;0,'(7)'!$W35,"")</f>
        <v/>
      </c>
      <c r="S92" s="116" t="str">
        <f>IF('(8)'!$W35&lt;&gt;0,'(8)'!$W35,"")</f>
        <v/>
      </c>
      <c r="T92" s="116" t="str">
        <f>IF('(9)'!$W35&lt;&gt;0,'(9)'!$W35,"")</f>
        <v/>
      </c>
      <c r="U92" s="116" t="str">
        <f>IF('(10)'!$W35&lt;&gt;0,'(10)'!$W35,"")</f>
        <v/>
      </c>
      <c r="V92" s="116" t="str">
        <f>IF('(11)'!$W35&lt;&gt;0,'(11)'!$W35,"")</f>
        <v/>
      </c>
      <c r="W92" s="116" t="str">
        <f>IF('(12)'!$W35&lt;&gt;0,'(12)'!$W35,"")</f>
        <v/>
      </c>
      <c r="X92" s="116" t="str">
        <f>IF('(13)'!$W35&lt;&gt;0,'(13)'!$W35,"")</f>
        <v/>
      </c>
      <c r="Y92" s="116" t="str">
        <f>IF('(14)'!$W35&lt;&gt;0,'(14)'!$W35,"")</f>
        <v/>
      </c>
      <c r="Z92" s="116" t="str">
        <f>IF('(15)'!$W35&lt;&gt;0,'(15)'!$W35,"")</f>
        <v/>
      </c>
      <c r="AA92" s="116" t="str">
        <f>IF('(16)'!$W35&lt;&gt;0,'(16)'!$W35,"")</f>
        <v/>
      </c>
      <c r="AB92" s="116" t="str">
        <f>IF('(17)'!$W35&lt;&gt;0,'(17)'!$W35,"")</f>
        <v/>
      </c>
      <c r="AC92" s="116" t="str">
        <f>IF('(18)'!$W35&lt;&gt;0,'(18)'!$W35,"")</f>
        <v/>
      </c>
      <c r="AD92" s="116" t="str">
        <f>IF('(19)'!$W35&lt;&gt;0,'(19)'!$W35,"")</f>
        <v/>
      </c>
      <c r="AE92" s="116" t="str">
        <f>IF('(20)'!$W35&lt;&gt;0,'(20)'!$W35,"")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IF('(1)'!$W36&lt;&gt;0,'(1)'!$W36,"")</f>
        <v/>
      </c>
      <c r="M93" s="116" t="str">
        <f>IF('(2)'!$W36&lt;&gt;0,'(2)'!$W36,"")</f>
        <v/>
      </c>
      <c r="N93" s="116" t="str">
        <f>IF('(3)'!$W36&lt;&gt;0,'(3)'!$W36,"")</f>
        <v/>
      </c>
      <c r="O93" s="116" t="str">
        <f>IF('(4)'!$W36&lt;&gt;0,'(4)'!$W36,"")</f>
        <v/>
      </c>
      <c r="P93" s="116" t="str">
        <f>IF('(5)'!$W36&lt;&gt;0,'(5)'!$W36,"")</f>
        <v/>
      </c>
      <c r="Q93" s="116" t="str">
        <f>IF('(6)'!$W36&lt;&gt;0,'(6)'!$W36,"")</f>
        <v/>
      </c>
      <c r="R93" s="116" t="str">
        <f>IF('(7)'!$W36&lt;&gt;0,'(7)'!$W36,"")</f>
        <v/>
      </c>
      <c r="S93" s="116" t="str">
        <f>IF('(8)'!$W36&lt;&gt;0,'(8)'!$W36,"")</f>
        <v/>
      </c>
      <c r="T93" s="116" t="str">
        <f>IF('(9)'!$W36&lt;&gt;0,'(9)'!$W36,"")</f>
        <v/>
      </c>
      <c r="U93" s="116" t="str">
        <f>IF('(10)'!$W36&lt;&gt;0,'(10)'!$W36,"")</f>
        <v/>
      </c>
      <c r="V93" s="116" t="str">
        <f>IF('(11)'!$W36&lt;&gt;0,'(11)'!$W36,"")</f>
        <v/>
      </c>
      <c r="W93" s="116" t="str">
        <f>IF('(12)'!$W36&lt;&gt;0,'(12)'!$W36,"")</f>
        <v/>
      </c>
      <c r="X93" s="116" t="str">
        <f>IF('(13)'!$W36&lt;&gt;0,'(13)'!$W36,"")</f>
        <v/>
      </c>
      <c r="Y93" s="116" t="str">
        <f>IF('(14)'!$W36&lt;&gt;0,'(14)'!$W36,"")</f>
        <v/>
      </c>
      <c r="Z93" s="116" t="str">
        <f>IF('(15)'!$W36&lt;&gt;0,'(15)'!$W36,"")</f>
        <v/>
      </c>
      <c r="AA93" s="116" t="str">
        <f>IF('(16)'!$W36&lt;&gt;0,'(16)'!$W36,"")</f>
        <v/>
      </c>
      <c r="AB93" s="116" t="str">
        <f>IF('(17)'!$W36&lt;&gt;0,'(17)'!$W36,"")</f>
        <v/>
      </c>
      <c r="AC93" s="116" t="str">
        <f>IF('(18)'!$W36&lt;&gt;0,'(18)'!$W36,"")</f>
        <v/>
      </c>
      <c r="AD93" s="116" t="str">
        <f>IF('(19)'!$W36&lt;&gt;0,'(19)'!$W36,"")</f>
        <v/>
      </c>
      <c r="AE93" s="116" t="str">
        <f>IF('(20)'!$W36&lt;&gt;0,'(20)'!$W36,"")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IF('(1)'!$W37&lt;&gt;0,'(1)'!$W37,"")</f>
        <v/>
      </c>
      <c r="M94" s="116" t="str">
        <f>IF('(2)'!$W37&lt;&gt;0,'(2)'!$W37,"")</f>
        <v/>
      </c>
      <c r="N94" s="116" t="str">
        <f>IF('(3)'!$W37&lt;&gt;0,'(3)'!$W37,"")</f>
        <v/>
      </c>
      <c r="O94" s="116" t="str">
        <f>IF('(4)'!$W37&lt;&gt;0,'(4)'!$W37,"")</f>
        <v/>
      </c>
      <c r="P94" s="116" t="str">
        <f>IF('(5)'!$W37&lt;&gt;0,'(5)'!$W37,"")</f>
        <v/>
      </c>
      <c r="Q94" s="116" t="str">
        <f>IF('(6)'!$W37&lt;&gt;0,'(6)'!$W37,"")</f>
        <v/>
      </c>
      <c r="R94" s="116" t="str">
        <f>IF('(7)'!$W37&lt;&gt;0,'(7)'!$W37,"")</f>
        <v/>
      </c>
      <c r="S94" s="116" t="str">
        <f>IF('(8)'!$W37&lt;&gt;0,'(8)'!$W37,"")</f>
        <v/>
      </c>
      <c r="T94" s="116" t="str">
        <f>IF('(9)'!$W37&lt;&gt;0,'(9)'!$W37,"")</f>
        <v/>
      </c>
      <c r="U94" s="116" t="str">
        <f>IF('(10)'!$W37&lt;&gt;0,'(10)'!$W37,"")</f>
        <v/>
      </c>
      <c r="V94" s="116" t="str">
        <f>IF('(11)'!$W37&lt;&gt;0,'(11)'!$W37,"")</f>
        <v/>
      </c>
      <c r="W94" s="116" t="str">
        <f>IF('(12)'!$W37&lt;&gt;0,'(12)'!$W37,"")</f>
        <v/>
      </c>
      <c r="X94" s="116" t="str">
        <f>IF('(13)'!$W37&lt;&gt;0,'(13)'!$W37,"")</f>
        <v/>
      </c>
      <c r="Y94" s="116" t="str">
        <f>IF('(14)'!$W37&lt;&gt;0,'(14)'!$W37,"")</f>
        <v/>
      </c>
      <c r="Z94" s="116" t="str">
        <f>IF('(15)'!$W37&lt;&gt;0,'(15)'!$W37,"")</f>
        <v/>
      </c>
      <c r="AA94" s="116" t="str">
        <f>IF('(16)'!$W37&lt;&gt;0,'(16)'!$W37,"")</f>
        <v/>
      </c>
      <c r="AB94" s="116" t="str">
        <f>IF('(17)'!$W37&lt;&gt;0,'(17)'!$W37,"")</f>
        <v/>
      </c>
      <c r="AC94" s="116" t="str">
        <f>IF('(18)'!$W37&lt;&gt;0,'(18)'!$W37,"")</f>
        <v/>
      </c>
      <c r="AD94" s="116" t="str">
        <f>IF('(19)'!$W37&lt;&gt;0,'(19)'!$W37,"")</f>
        <v/>
      </c>
      <c r="AE94" s="116" t="str">
        <f>IF('(20)'!$W37&lt;&gt;0,'(20)'!$W37,"")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IF('(1)'!$W43&lt;&gt;0,'(1)'!$W43,"")</f>
        <v/>
      </c>
      <c r="M100" s="116" t="str">
        <f>IF('(2)'!$W43&lt;&gt;0,'(2)'!$W43,"")</f>
        <v/>
      </c>
      <c r="N100" s="116" t="str">
        <f>IF('(3)'!$W43&lt;&gt;0,'(3)'!$W43,"")</f>
        <v/>
      </c>
      <c r="O100" s="116" t="str">
        <f>IF('(4)'!$W43&lt;&gt;0,'(4)'!$W43,"")</f>
        <v/>
      </c>
      <c r="P100" s="116" t="str">
        <f>IF('(5)'!$W43&lt;&gt;0,'(5)'!$W43,"")</f>
        <v/>
      </c>
      <c r="Q100" s="116" t="str">
        <f>IF('(6)'!$W43&lt;&gt;0,'(6)'!$W43,"")</f>
        <v/>
      </c>
      <c r="R100" s="116" t="str">
        <f>IF('(7)'!$W43&lt;&gt;0,'(7)'!$W43,"")</f>
        <v/>
      </c>
      <c r="S100" s="116" t="str">
        <f>IF('(8)'!$W43&lt;&gt;0,'(8)'!$W43,"")</f>
        <v/>
      </c>
      <c r="T100" s="116" t="str">
        <f>IF('(9)'!$W43&lt;&gt;0,'(9)'!$W43,"")</f>
        <v/>
      </c>
      <c r="U100" s="116" t="str">
        <f>IF('(10)'!$W43&lt;&gt;0,'(10)'!$W43,"")</f>
        <v/>
      </c>
      <c r="V100" s="116" t="str">
        <f>IF('(11)'!$W43&lt;&gt;0,'(11)'!$W43,"")</f>
        <v/>
      </c>
      <c r="W100" s="116" t="str">
        <f>IF('(12)'!$W43&lt;&gt;0,'(12)'!$W43,"")</f>
        <v/>
      </c>
      <c r="X100" s="116" t="str">
        <f>IF('(13)'!$W43&lt;&gt;0,'(13)'!$W43,"")</f>
        <v/>
      </c>
      <c r="Y100" s="116" t="str">
        <f>IF('(14)'!$W43&lt;&gt;0,'(14)'!$W43,"")</f>
        <v/>
      </c>
      <c r="Z100" s="116" t="str">
        <f>IF('(15)'!$W43&lt;&gt;0,'(15)'!$W43,"")</f>
        <v/>
      </c>
      <c r="AA100" s="116" t="str">
        <f>IF('(16)'!$W43&lt;&gt;0,'(16)'!$W43,"")</f>
        <v/>
      </c>
      <c r="AB100" s="116" t="str">
        <f>IF('(17)'!$W43&lt;&gt;0,'(17)'!$W43,"")</f>
        <v/>
      </c>
      <c r="AC100" s="116" t="str">
        <f>IF('(18)'!$W43&lt;&gt;0,'(18)'!$W43,"")</f>
        <v/>
      </c>
      <c r="AD100" s="116" t="str">
        <f>IF('(19)'!$W43&lt;&gt;0,'(19)'!$W43,"")</f>
        <v/>
      </c>
      <c r="AE100" s="116" t="str">
        <f>IF('(20)'!$W43&lt;&gt;0,'(20)'!$W43,"")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IF('(1)'!$W44&lt;&gt;0,'(1)'!$W44,"")</f>
        <v/>
      </c>
      <c r="M101" s="116" t="str">
        <f>IF('(2)'!$W44&lt;&gt;0,'(2)'!$W44,"")</f>
        <v/>
      </c>
      <c r="N101" s="116" t="str">
        <f>IF('(3)'!$W44&lt;&gt;0,'(3)'!$W44,"")</f>
        <v/>
      </c>
      <c r="O101" s="116" t="str">
        <f>IF('(4)'!$W44&lt;&gt;0,'(4)'!$W44,"")</f>
        <v/>
      </c>
      <c r="P101" s="116" t="str">
        <f>IF('(5)'!$W44&lt;&gt;0,'(5)'!$W44,"")</f>
        <v/>
      </c>
      <c r="Q101" s="116" t="str">
        <f>IF('(6)'!$W44&lt;&gt;0,'(6)'!$W44,"")</f>
        <v/>
      </c>
      <c r="R101" s="116" t="str">
        <f>IF('(7)'!$W44&lt;&gt;0,'(7)'!$W44,"")</f>
        <v/>
      </c>
      <c r="S101" s="116" t="str">
        <f>IF('(8)'!$W44&lt;&gt;0,'(8)'!$W44,"")</f>
        <v/>
      </c>
      <c r="T101" s="116" t="str">
        <f>IF('(9)'!$W44&lt;&gt;0,'(9)'!$W44,"")</f>
        <v/>
      </c>
      <c r="U101" s="116" t="str">
        <f>IF('(10)'!$W44&lt;&gt;0,'(10)'!$W44,"")</f>
        <v/>
      </c>
      <c r="V101" s="116" t="str">
        <f>IF('(11)'!$W44&lt;&gt;0,'(11)'!$W44,"")</f>
        <v/>
      </c>
      <c r="W101" s="116" t="str">
        <f>IF('(12)'!$W44&lt;&gt;0,'(12)'!$W44,"")</f>
        <v/>
      </c>
      <c r="X101" s="116" t="str">
        <f>IF('(13)'!$W44&lt;&gt;0,'(13)'!$W44,"")</f>
        <v/>
      </c>
      <c r="Y101" s="116" t="str">
        <f>IF('(14)'!$W44&lt;&gt;0,'(14)'!$W44,"")</f>
        <v/>
      </c>
      <c r="Z101" s="116" t="str">
        <f>IF('(15)'!$W44&lt;&gt;0,'(15)'!$W44,"")</f>
        <v/>
      </c>
      <c r="AA101" s="116" t="str">
        <f>IF('(16)'!$W44&lt;&gt;0,'(16)'!$W44,"")</f>
        <v/>
      </c>
      <c r="AB101" s="116" t="str">
        <f>IF('(17)'!$W44&lt;&gt;0,'(17)'!$W44,"")</f>
        <v/>
      </c>
      <c r="AC101" s="116" t="str">
        <f>IF('(18)'!$W44&lt;&gt;0,'(18)'!$W44,"")</f>
        <v/>
      </c>
      <c r="AD101" s="116" t="str">
        <f>IF('(19)'!$W44&lt;&gt;0,'(19)'!$W44,"")</f>
        <v/>
      </c>
      <c r="AE101" s="116" t="str">
        <f>IF('(20)'!$W44&lt;&gt;0,'(20)'!$W44,"")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IF('(1)'!$W45&lt;&gt;0,'(1)'!$W45,"")</f>
        <v/>
      </c>
      <c r="M102" s="116" t="str">
        <f>IF('(2)'!$W45&lt;&gt;0,'(2)'!$W45,"")</f>
        <v/>
      </c>
      <c r="N102" s="116" t="str">
        <f>IF('(3)'!$W45&lt;&gt;0,'(3)'!$W45,"")</f>
        <v/>
      </c>
      <c r="O102" s="116" t="str">
        <f>IF('(4)'!$W45&lt;&gt;0,'(4)'!$W45,"")</f>
        <v/>
      </c>
      <c r="P102" s="116" t="str">
        <f>IF('(5)'!$W45&lt;&gt;0,'(5)'!$W45,"")</f>
        <v/>
      </c>
      <c r="Q102" s="116" t="str">
        <f>IF('(6)'!$W45&lt;&gt;0,'(6)'!$W45,"")</f>
        <v/>
      </c>
      <c r="R102" s="116" t="str">
        <f>IF('(7)'!$W45&lt;&gt;0,'(7)'!$W45,"")</f>
        <v/>
      </c>
      <c r="S102" s="116" t="str">
        <f>IF('(8)'!$W45&lt;&gt;0,'(8)'!$W45,"")</f>
        <v/>
      </c>
      <c r="T102" s="116" t="str">
        <f>IF('(9)'!$W45&lt;&gt;0,'(9)'!$W45,"")</f>
        <v/>
      </c>
      <c r="U102" s="116" t="str">
        <f>IF('(10)'!$W45&lt;&gt;0,'(10)'!$W45,"")</f>
        <v/>
      </c>
      <c r="V102" s="116" t="str">
        <f>IF('(11)'!$W45&lt;&gt;0,'(11)'!$W45,"")</f>
        <v/>
      </c>
      <c r="W102" s="116" t="str">
        <f>IF('(12)'!$W45&lt;&gt;0,'(12)'!$W45,"")</f>
        <v/>
      </c>
      <c r="X102" s="116" t="str">
        <f>IF('(13)'!$W45&lt;&gt;0,'(13)'!$W45,"")</f>
        <v/>
      </c>
      <c r="Y102" s="116" t="str">
        <f>IF('(14)'!$W45&lt;&gt;0,'(14)'!$W45,"")</f>
        <v/>
      </c>
      <c r="Z102" s="116" t="str">
        <f>IF('(15)'!$W45&lt;&gt;0,'(15)'!$W45,"")</f>
        <v/>
      </c>
      <c r="AA102" s="116" t="str">
        <f>IF('(16)'!$W45&lt;&gt;0,'(16)'!$W45,"")</f>
        <v/>
      </c>
      <c r="AB102" s="116" t="str">
        <f>IF('(17)'!$W45&lt;&gt;0,'(17)'!$W45,"")</f>
        <v/>
      </c>
      <c r="AC102" s="116" t="str">
        <f>IF('(18)'!$W45&lt;&gt;0,'(18)'!$W45,"")</f>
        <v/>
      </c>
      <c r="AD102" s="116" t="str">
        <f>IF('(19)'!$W45&lt;&gt;0,'(19)'!$W45,"")</f>
        <v/>
      </c>
      <c r="AE102" s="116" t="str">
        <f>IF('(20)'!$W45&lt;&gt;0,'(20)'!$W45,"")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IF('(1)'!$W46&lt;&gt;0,'(1)'!$W46,"")</f>
        <v/>
      </c>
      <c r="M103" s="116" t="str">
        <f>IF('(2)'!$W46&lt;&gt;0,'(2)'!$W46,"")</f>
        <v/>
      </c>
      <c r="N103" s="116" t="str">
        <f>IF('(3)'!$W46&lt;&gt;0,'(3)'!$W46,"")</f>
        <v/>
      </c>
      <c r="O103" s="116" t="str">
        <f>IF('(4)'!$W46&lt;&gt;0,'(4)'!$W46,"")</f>
        <v/>
      </c>
      <c r="P103" s="116" t="str">
        <f>IF('(5)'!$W46&lt;&gt;0,'(5)'!$W46,"")</f>
        <v/>
      </c>
      <c r="Q103" s="116" t="str">
        <f>IF('(6)'!$W46&lt;&gt;0,'(6)'!$W46,"")</f>
        <v/>
      </c>
      <c r="R103" s="116" t="str">
        <f>IF('(7)'!$W46&lt;&gt;0,'(7)'!$W46,"")</f>
        <v/>
      </c>
      <c r="S103" s="116" t="str">
        <f>IF('(8)'!$W46&lt;&gt;0,'(8)'!$W46,"")</f>
        <v/>
      </c>
      <c r="T103" s="116" t="str">
        <f>IF('(9)'!$W46&lt;&gt;0,'(9)'!$W46,"")</f>
        <v/>
      </c>
      <c r="U103" s="116" t="str">
        <f>IF('(10)'!$W46&lt;&gt;0,'(10)'!$W46,"")</f>
        <v/>
      </c>
      <c r="V103" s="116" t="str">
        <f>IF('(11)'!$W46&lt;&gt;0,'(11)'!$W46,"")</f>
        <v/>
      </c>
      <c r="W103" s="116" t="str">
        <f>IF('(12)'!$W46&lt;&gt;0,'(12)'!$W46,"")</f>
        <v/>
      </c>
      <c r="X103" s="116" t="str">
        <f>IF('(13)'!$W46&lt;&gt;0,'(13)'!$W46,"")</f>
        <v/>
      </c>
      <c r="Y103" s="116" t="str">
        <f>IF('(14)'!$W46&lt;&gt;0,'(14)'!$W46,"")</f>
        <v/>
      </c>
      <c r="Z103" s="116" t="str">
        <f>IF('(15)'!$W46&lt;&gt;0,'(15)'!$W46,"")</f>
        <v/>
      </c>
      <c r="AA103" s="116" t="str">
        <f>IF('(16)'!$W46&lt;&gt;0,'(16)'!$W46,"")</f>
        <v/>
      </c>
      <c r="AB103" s="116" t="str">
        <f>IF('(17)'!$W46&lt;&gt;0,'(17)'!$W46,"")</f>
        <v/>
      </c>
      <c r="AC103" s="116" t="str">
        <f>IF('(18)'!$W46&lt;&gt;0,'(18)'!$W46,"")</f>
        <v/>
      </c>
      <c r="AD103" s="116" t="str">
        <f>IF('(19)'!$W46&lt;&gt;0,'(19)'!$W46,"")</f>
        <v/>
      </c>
      <c r="AE103" s="116" t="str">
        <f>IF('(20)'!$W46&lt;&gt;0,'(20)'!$W46,"")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IF('(1)'!$W50&lt;&gt;0,'(1)'!$W50,"")</f>
        <v/>
      </c>
      <c r="M107" s="116" t="str">
        <f>IF('(2)'!$W50&lt;&gt;0,'(2)'!$W50,"")</f>
        <v/>
      </c>
      <c r="N107" s="116" t="str">
        <f>IF('(3)'!$W50&lt;&gt;0,'(3)'!$W50,"")</f>
        <v/>
      </c>
      <c r="O107" s="116" t="str">
        <f>IF('(4)'!$W50&lt;&gt;0,'(4)'!$W50,"")</f>
        <v/>
      </c>
      <c r="P107" s="116" t="str">
        <f>IF('(5)'!$W50&lt;&gt;0,'(5)'!$W50,"")</f>
        <v/>
      </c>
      <c r="Q107" s="116" t="str">
        <f>IF('(6)'!$W50&lt;&gt;0,'(6)'!$W50,"")</f>
        <v/>
      </c>
      <c r="R107" s="116" t="str">
        <f>IF('(7)'!$W50&lt;&gt;0,'(7)'!$W50,"")</f>
        <v/>
      </c>
      <c r="S107" s="116" t="str">
        <f>IF('(8)'!$W50&lt;&gt;0,'(8)'!$W50,"")</f>
        <v/>
      </c>
      <c r="T107" s="116" t="str">
        <f>IF('(9)'!$W50&lt;&gt;0,'(9)'!$W50,"")</f>
        <v/>
      </c>
      <c r="U107" s="116" t="str">
        <f>IF('(10)'!$W50&lt;&gt;0,'(10)'!$W50,"")</f>
        <v/>
      </c>
      <c r="V107" s="116" t="str">
        <f>IF('(11)'!$W50&lt;&gt;0,'(11)'!$W50,"")</f>
        <v/>
      </c>
      <c r="W107" s="116" t="str">
        <f>IF('(12)'!$W50&lt;&gt;0,'(12)'!$W50,"")</f>
        <v/>
      </c>
      <c r="X107" s="116" t="str">
        <f>IF('(13)'!$W50&lt;&gt;0,'(13)'!$W50,"")</f>
        <v/>
      </c>
      <c r="Y107" s="116" t="str">
        <f>IF('(14)'!$W50&lt;&gt;0,'(14)'!$W50,"")</f>
        <v/>
      </c>
      <c r="Z107" s="116" t="str">
        <f>IF('(15)'!$W50&lt;&gt;0,'(15)'!$W50,"")</f>
        <v/>
      </c>
      <c r="AA107" s="116" t="str">
        <f>IF('(16)'!$W50&lt;&gt;0,'(16)'!$W50,"")</f>
        <v/>
      </c>
      <c r="AB107" s="116" t="str">
        <f>IF('(17)'!$W50&lt;&gt;0,'(17)'!$W50,"")</f>
        <v/>
      </c>
      <c r="AC107" s="116" t="str">
        <f>IF('(18)'!$W50&lt;&gt;0,'(18)'!$W50,"")</f>
        <v/>
      </c>
      <c r="AD107" s="116" t="str">
        <f>IF('(19)'!$W50&lt;&gt;0,'(19)'!$W50,"")</f>
        <v/>
      </c>
      <c r="AE107" s="116" t="str">
        <f>IF('(20)'!$W50&lt;&gt;0,'(20)'!$W50,"")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0.66666666666666663</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4</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4</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0.66666666666666663</v>
      </c>
      <c r="C111" s="789" t="str">
        <f>REPT("|",AG111*14)</f>
        <v>||||||||||||||||||||||||||||||||||||||||||||||||||||||||</v>
      </c>
      <c r="D111" s="790"/>
      <c r="F111" s="8" t="s">
        <v>15</v>
      </c>
      <c r="G111" s="13" t="s">
        <v>280</v>
      </c>
      <c r="H111" s="11"/>
      <c r="I111" s="11"/>
      <c r="J111" s="11"/>
      <c r="K111" s="29" t="s">
        <v>15</v>
      </c>
      <c r="L111" s="116" t="str">
        <f>IF('(1)'!$W54&lt;&gt;0,'(1)'!$W54,"")</f>
        <v/>
      </c>
      <c r="M111" s="116" t="str">
        <f>IF('(2)'!$W54&lt;&gt;0,'(2)'!$W54,"")</f>
        <v/>
      </c>
      <c r="N111" s="116" t="str">
        <f>IF('(3)'!$W54&lt;&gt;0,'(3)'!$W54,"")</f>
        <v/>
      </c>
      <c r="O111" s="116">
        <f>IF('(4)'!$W54&lt;&gt;0,'(4)'!$W54,"")</f>
        <v>4</v>
      </c>
      <c r="P111" s="116" t="str">
        <f>IF('(5)'!$W54&lt;&gt;0,'(5)'!$W54,"")</f>
        <v/>
      </c>
      <c r="Q111" s="116" t="str">
        <f>IF('(6)'!$W54&lt;&gt;0,'(6)'!$W54,"")</f>
        <v/>
      </c>
      <c r="R111" s="116" t="str">
        <f>IF('(7)'!$W54&lt;&gt;0,'(7)'!$W54,"")</f>
        <v/>
      </c>
      <c r="S111" s="116" t="str">
        <f>IF('(8)'!$W54&lt;&gt;0,'(8)'!$W54,"")</f>
        <v/>
      </c>
      <c r="T111" s="116" t="str">
        <f>IF('(9)'!$W54&lt;&gt;0,'(9)'!$W54,"")</f>
        <v/>
      </c>
      <c r="U111" s="116" t="str">
        <f>IF('(10)'!$W54&lt;&gt;0,'(10)'!$W54,"")</f>
        <v/>
      </c>
      <c r="V111" s="116" t="str">
        <f>IF('(11)'!$W54&lt;&gt;0,'(11)'!$W54,"")</f>
        <v/>
      </c>
      <c r="W111" s="116" t="str">
        <f>IF('(12)'!$W54&lt;&gt;0,'(12)'!$W54,"")</f>
        <v/>
      </c>
      <c r="X111" s="116" t="str">
        <f>IF('(13)'!$W54&lt;&gt;0,'(13)'!$W54,"")</f>
        <v/>
      </c>
      <c r="Y111" s="116" t="str">
        <f>IF('(14)'!$W54&lt;&gt;0,'(14)'!$W54,"")</f>
        <v/>
      </c>
      <c r="Z111" s="116" t="str">
        <f>IF('(15)'!$W54&lt;&gt;0,'(15)'!$W54,"")</f>
        <v/>
      </c>
      <c r="AA111" s="116" t="str">
        <f>IF('(16)'!$W54&lt;&gt;0,'(16)'!$W54,"")</f>
        <v/>
      </c>
      <c r="AB111" s="116" t="str">
        <f>IF('(17)'!$W54&lt;&gt;0,'(17)'!$W54,"")</f>
        <v/>
      </c>
      <c r="AC111" s="116" t="str">
        <f>IF('(18)'!$W54&lt;&gt;0,'(18)'!$W54,"")</f>
        <v/>
      </c>
      <c r="AD111" s="116" t="str">
        <f>IF('(19)'!$W54&lt;&gt;0,'(19)'!$W54,"")</f>
        <v/>
      </c>
      <c r="AE111" s="116" t="str">
        <f>IF('(20)'!$W54&lt;&gt;0,'(20)'!$W54,"")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s="116" t="str">
        <f>IF('(1)'!$W55&lt;&gt;0,'(1)'!$W55,"")</f>
        <v/>
      </c>
      <c r="M112" s="116" t="str">
        <f>IF('(2)'!$W55&lt;&gt;0,'(2)'!$W55,"")</f>
        <v/>
      </c>
      <c r="N112" s="116" t="str">
        <f>IF('(3)'!$W55&lt;&gt;0,'(3)'!$W55,"")</f>
        <v/>
      </c>
      <c r="O112" s="116" t="str">
        <f>IF('(4)'!$W55&lt;&gt;0,'(4)'!$W55,"")</f>
        <v/>
      </c>
      <c r="P112" s="116" t="str">
        <f>IF('(5)'!$W55&lt;&gt;0,'(5)'!$W55,"")</f>
        <v/>
      </c>
      <c r="Q112" s="116" t="str">
        <f>IF('(6)'!$W55&lt;&gt;0,'(6)'!$W55,"")</f>
        <v/>
      </c>
      <c r="R112" s="116" t="str">
        <f>IF('(7)'!$W55&lt;&gt;0,'(7)'!$W55,"")</f>
        <v/>
      </c>
      <c r="S112" s="116" t="str">
        <f>IF('(8)'!$W55&lt;&gt;0,'(8)'!$W55,"")</f>
        <v/>
      </c>
      <c r="T112" s="116" t="str">
        <f>IF('(9)'!$W55&lt;&gt;0,'(9)'!$W55,"")</f>
        <v/>
      </c>
      <c r="U112" s="116" t="str">
        <f>IF('(10)'!$W55&lt;&gt;0,'(10)'!$W55,"")</f>
        <v/>
      </c>
      <c r="V112" s="116" t="str">
        <f>IF('(11)'!$W55&lt;&gt;0,'(11)'!$W55,"")</f>
        <v/>
      </c>
      <c r="W112" s="116" t="str">
        <f>IF('(12)'!$W55&lt;&gt;0,'(12)'!$W55,"")</f>
        <v/>
      </c>
      <c r="X112" s="116" t="str">
        <f>IF('(13)'!$W55&lt;&gt;0,'(13)'!$W55,"")</f>
        <v/>
      </c>
      <c r="Y112" s="116" t="str">
        <f>IF('(14)'!$W55&lt;&gt;0,'(14)'!$W55,"")</f>
        <v/>
      </c>
      <c r="Z112" s="116" t="str">
        <f>IF('(15)'!$W55&lt;&gt;0,'(15)'!$W55,"")</f>
        <v/>
      </c>
      <c r="AA112" s="116" t="str">
        <f>IF('(16)'!$W55&lt;&gt;0,'(16)'!$W55,"")</f>
        <v/>
      </c>
      <c r="AB112" s="116" t="str">
        <f>IF('(17)'!$W55&lt;&gt;0,'(17)'!$W55,"")</f>
        <v/>
      </c>
      <c r="AC112" s="116" t="str">
        <f>IF('(18)'!$W55&lt;&gt;0,'(18)'!$W55,"")</f>
        <v/>
      </c>
      <c r="AD112" s="116" t="str">
        <f>IF('(19)'!$W55&lt;&gt;0,'(19)'!$W55,"")</f>
        <v/>
      </c>
      <c r="AE112" s="116" t="str">
        <f>IF('(20)'!$W55&lt;&gt;0,'(20)'!$W55,"")</f>
        <v/>
      </c>
      <c r="AG112" s="1" t="str">
        <f>IF(SUM(L112:AE112)=0,"",AVERAGEIF(L112:AE112,"&gt;0"))</f>
        <v/>
      </c>
      <c r="AH112" s="1"/>
    </row>
    <row r="113" spans="1:34" ht="16.5">
      <c r="A113" s="1"/>
      <c r="B113" s="26">
        <f>(AG113/60)*10</f>
        <v>0.66666666666666663</v>
      </c>
      <c r="C113" s="789" t="str">
        <f>REPT("|",AG113*14)</f>
        <v>||||||||||||||||||||||||||||||||||||||||||||||||||||||||</v>
      </c>
      <c r="D113" s="790"/>
      <c r="F113" s="8" t="s">
        <v>145</v>
      </c>
      <c r="G113" s="13" t="s">
        <v>282</v>
      </c>
      <c r="H113" s="11"/>
      <c r="I113" s="11"/>
      <c r="J113" s="11"/>
      <c r="K113" s="29"/>
      <c r="L113" s="116" t="str">
        <f>IF('(1)'!$W56&lt;&gt;0,'(1)'!$W56,"")</f>
        <v/>
      </c>
      <c r="M113" s="116" t="str">
        <f>IF('(2)'!$W56&lt;&gt;0,'(2)'!$W56,"")</f>
        <v/>
      </c>
      <c r="N113" s="116" t="str">
        <f>IF('(3)'!$W56&lt;&gt;0,'(3)'!$W56,"")</f>
        <v/>
      </c>
      <c r="O113" s="116">
        <f>IF('(4)'!$W56&lt;&gt;0,'(4)'!$W56,"")</f>
        <v>4</v>
      </c>
      <c r="P113" s="116" t="str">
        <f>IF('(5)'!$W56&lt;&gt;0,'(5)'!$W56,"")</f>
        <v/>
      </c>
      <c r="Q113" s="116" t="str">
        <f>IF('(6)'!$W56&lt;&gt;0,'(6)'!$W56,"")</f>
        <v/>
      </c>
      <c r="R113" s="116" t="str">
        <f>IF('(7)'!$W56&lt;&gt;0,'(7)'!$W56,"")</f>
        <v/>
      </c>
      <c r="S113" s="116" t="str">
        <f>IF('(8)'!$W56&lt;&gt;0,'(8)'!$W56,"")</f>
        <v/>
      </c>
      <c r="T113" s="116" t="str">
        <f>IF('(9)'!$W56&lt;&gt;0,'(9)'!$W56,"")</f>
        <v/>
      </c>
      <c r="U113" s="116" t="str">
        <f>IF('(10)'!$W56&lt;&gt;0,'(10)'!$W56,"")</f>
        <v/>
      </c>
      <c r="V113" s="116" t="str">
        <f>IF('(11)'!$W56&lt;&gt;0,'(11)'!$W56,"")</f>
        <v/>
      </c>
      <c r="W113" s="116" t="str">
        <f>IF('(12)'!$W56&lt;&gt;0,'(12)'!$W56,"")</f>
        <v/>
      </c>
      <c r="X113" s="116" t="str">
        <f>IF('(13)'!$W56&lt;&gt;0,'(13)'!$W56,"")</f>
        <v/>
      </c>
      <c r="Y113" s="116" t="str">
        <f>IF('(14)'!$W56&lt;&gt;0,'(14)'!$W56,"")</f>
        <v/>
      </c>
      <c r="Z113" s="116" t="str">
        <f>IF('(15)'!$W56&lt;&gt;0,'(15)'!$W56,"")</f>
        <v/>
      </c>
      <c r="AA113" s="116" t="str">
        <f>IF('(16)'!$W56&lt;&gt;0,'(16)'!$W56,"")</f>
        <v/>
      </c>
      <c r="AB113" s="116" t="str">
        <f>IF('(17)'!$W56&lt;&gt;0,'(17)'!$W56,"")</f>
        <v/>
      </c>
      <c r="AC113" s="116" t="str">
        <f>IF('(18)'!$W56&lt;&gt;0,'(18)'!$W56,"")</f>
        <v/>
      </c>
      <c r="AD113" s="116" t="str">
        <f>IF('(19)'!$W56&lt;&gt;0,'(19)'!$W56,"")</f>
        <v/>
      </c>
      <c r="AE113" s="116" t="str">
        <f>IF('(20)'!$W56&lt;&gt;0,'(20)'!$W56,"")</f>
        <v/>
      </c>
      <c r="AG113" s="1">
        <f>IF(SUM(L113:AE113)=0,"",AVERAGEIF(L113:AE113,"&gt;0"))</f>
        <v>4</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0.83333333333333326</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5</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5</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1</v>
      </c>
      <c r="C117" s="789" t="str">
        <f>REPT("|",AG117*14)</f>
        <v>||||||||||||||||||||||||||||||||||||||||||||||||||||||||||||||||||||||||||||||||||||</v>
      </c>
      <c r="D117" s="790"/>
      <c r="F117" s="8" t="s">
        <v>17</v>
      </c>
      <c r="G117" s="13" t="s">
        <v>283</v>
      </c>
      <c r="H117" s="11"/>
      <c r="I117" s="11"/>
      <c r="J117" s="11"/>
      <c r="K117" s="29" t="s">
        <v>17</v>
      </c>
      <c r="L117" s="116" t="str">
        <f>IF('(1)'!$W60&lt;&gt;0,'(1)'!$W60,"")</f>
        <v/>
      </c>
      <c r="M117" s="116" t="str">
        <f>IF('(2)'!$W60&lt;&gt;0,'(2)'!$W60,"")</f>
        <v/>
      </c>
      <c r="N117" s="116">
        <f>IF('(3)'!$W60&lt;&gt;0,'(3)'!$W60,"")</f>
        <v>6</v>
      </c>
      <c r="O117" s="116" t="str">
        <f>IF('(4)'!$W60&lt;&gt;0,'(4)'!$W60,"")</f>
        <v/>
      </c>
      <c r="P117" s="116" t="str">
        <f>IF('(5)'!$W60&lt;&gt;0,'(5)'!$W60,"")</f>
        <v/>
      </c>
      <c r="Q117" s="116" t="str">
        <f>IF('(6)'!$W60&lt;&gt;0,'(6)'!$W60,"")</f>
        <v/>
      </c>
      <c r="R117" s="116" t="str">
        <f>IF('(7)'!$W60&lt;&gt;0,'(7)'!$W60,"")</f>
        <v/>
      </c>
      <c r="S117" s="116" t="str">
        <f>IF('(8)'!$W60&lt;&gt;0,'(8)'!$W60,"")</f>
        <v/>
      </c>
      <c r="T117" s="116" t="str">
        <f>IF('(9)'!$W60&lt;&gt;0,'(9)'!$W60,"")</f>
        <v/>
      </c>
      <c r="U117" s="116" t="str">
        <f>IF('(10)'!$W60&lt;&gt;0,'(10)'!$W60,"")</f>
        <v/>
      </c>
      <c r="V117" s="116" t="str">
        <f>IF('(11)'!$W60&lt;&gt;0,'(11)'!$W60,"")</f>
        <v/>
      </c>
      <c r="W117" s="116" t="str">
        <f>IF('(12)'!$W60&lt;&gt;0,'(12)'!$W60,"")</f>
        <v/>
      </c>
      <c r="X117" s="116" t="str">
        <f>IF('(13)'!$W60&lt;&gt;0,'(13)'!$W60,"")</f>
        <v/>
      </c>
      <c r="Y117" s="116" t="str">
        <f>IF('(14)'!$W60&lt;&gt;0,'(14)'!$W60,"")</f>
        <v/>
      </c>
      <c r="Z117" s="116" t="str">
        <f>IF('(15)'!$W60&lt;&gt;0,'(15)'!$W60,"")</f>
        <v/>
      </c>
      <c r="AA117" s="116" t="str">
        <f>IF('(16)'!$W60&lt;&gt;0,'(16)'!$W60,"")</f>
        <v/>
      </c>
      <c r="AB117" s="116" t="str">
        <f>IF('(17)'!$W60&lt;&gt;0,'(17)'!$W60,"")</f>
        <v/>
      </c>
      <c r="AC117" s="116" t="str">
        <f>IF('(18)'!$W60&lt;&gt;0,'(18)'!$W60,"")</f>
        <v/>
      </c>
      <c r="AD117" s="116" t="str">
        <f>IF('(19)'!$W60&lt;&gt;0,'(19)'!$W60,"")</f>
        <v/>
      </c>
      <c r="AE117" s="116" t="str">
        <f>IF('(20)'!$W60&lt;&gt;0,'(20)'!$W60,"")</f>
        <v/>
      </c>
      <c r="AG117" s="1">
        <f>IF(SUM(L117:AE117)=0,"",AVERAGEIF(L117:AE117,"&gt;0"))</f>
        <v>6</v>
      </c>
      <c r="AH117" s="1"/>
    </row>
    <row r="118" spans="1:34" ht="16.5">
      <c r="A118" s="1"/>
      <c r="B118" s="26" t="e">
        <f t="shared" si="11"/>
        <v>#VALUE!</v>
      </c>
      <c r="C118" s="789" t="e">
        <f>REPT("|",AG118*14)</f>
        <v>#VALUE!</v>
      </c>
      <c r="D118" s="790"/>
      <c r="F118" s="8" t="s">
        <v>18</v>
      </c>
      <c r="G118" s="13" t="s">
        <v>284</v>
      </c>
      <c r="H118" s="11"/>
      <c r="I118" s="11"/>
      <c r="J118" s="11"/>
      <c r="K118" s="29" t="s">
        <v>18</v>
      </c>
      <c r="L118" s="116" t="str">
        <f>IF('(1)'!$W61&lt;&gt;0,'(1)'!$W61,"")</f>
        <v/>
      </c>
      <c r="M118" s="116" t="str">
        <f>IF('(2)'!$W61&lt;&gt;0,'(2)'!$W61,"")</f>
        <v/>
      </c>
      <c r="N118" s="116" t="str">
        <f>IF('(3)'!$W61&lt;&gt;0,'(3)'!$W61,"")</f>
        <v/>
      </c>
      <c r="O118" s="116" t="str">
        <f>IF('(4)'!$W61&lt;&gt;0,'(4)'!$W61,"")</f>
        <v/>
      </c>
      <c r="P118" s="116" t="str">
        <f>IF('(5)'!$W61&lt;&gt;0,'(5)'!$W61,"")</f>
        <v/>
      </c>
      <c r="Q118" s="116" t="str">
        <f>IF('(6)'!$W61&lt;&gt;0,'(6)'!$W61,"")</f>
        <v/>
      </c>
      <c r="R118" s="116" t="str">
        <f>IF('(7)'!$W61&lt;&gt;0,'(7)'!$W61,"")</f>
        <v/>
      </c>
      <c r="S118" s="116" t="str">
        <f>IF('(8)'!$W61&lt;&gt;0,'(8)'!$W61,"")</f>
        <v/>
      </c>
      <c r="T118" s="116" t="str">
        <f>IF('(9)'!$W61&lt;&gt;0,'(9)'!$W61,"")</f>
        <v/>
      </c>
      <c r="U118" s="116" t="str">
        <f>IF('(10)'!$W61&lt;&gt;0,'(10)'!$W61,"")</f>
        <v/>
      </c>
      <c r="V118" s="116" t="str">
        <f>IF('(11)'!$W61&lt;&gt;0,'(11)'!$W61,"")</f>
        <v/>
      </c>
      <c r="W118" s="116" t="str">
        <f>IF('(12)'!$W61&lt;&gt;0,'(12)'!$W61,"")</f>
        <v/>
      </c>
      <c r="X118" s="116" t="str">
        <f>IF('(13)'!$W61&lt;&gt;0,'(13)'!$W61,"")</f>
        <v/>
      </c>
      <c r="Y118" s="116" t="str">
        <f>IF('(14)'!$W61&lt;&gt;0,'(14)'!$W61,"")</f>
        <v/>
      </c>
      <c r="Z118" s="116" t="str">
        <f>IF('(15)'!$W61&lt;&gt;0,'(15)'!$W61,"")</f>
        <v/>
      </c>
      <c r="AA118" s="116" t="str">
        <f>IF('(16)'!$W61&lt;&gt;0,'(16)'!$W61,"")</f>
        <v/>
      </c>
      <c r="AB118" s="116" t="str">
        <f>IF('(17)'!$W61&lt;&gt;0,'(17)'!$W61,"")</f>
        <v/>
      </c>
      <c r="AC118" s="116" t="str">
        <f>IF('(18)'!$W61&lt;&gt;0,'(18)'!$W61,"")</f>
        <v/>
      </c>
      <c r="AD118" s="116" t="str">
        <f>IF('(19)'!$W61&lt;&gt;0,'(19)'!$W61,"")</f>
        <v/>
      </c>
      <c r="AE118" s="116" t="str">
        <f>IF('(20)'!$W61&lt;&gt;0,'(20)'!$W61,"")</f>
        <v/>
      </c>
      <c r="AG118" s="1" t="str">
        <f>IF(SUM(L118:AE118)=0,"",AVERAGEIF(L118:AE118,"&gt;0"))</f>
        <v/>
      </c>
      <c r="AH118" s="1"/>
    </row>
    <row r="119" spans="1:34" ht="16.5">
      <c r="A119" s="1"/>
      <c r="B119" s="26">
        <f t="shared" si="11"/>
        <v>0.66666666666666663</v>
      </c>
      <c r="C119" s="789" t="str">
        <f>REPT("|",AG119*14)</f>
        <v>||||||||||||||||||||||||||||||||||||||||||||||||||||||||</v>
      </c>
      <c r="D119" s="790"/>
      <c r="F119" s="8" t="s">
        <v>19</v>
      </c>
      <c r="G119" s="13" t="s">
        <v>285</v>
      </c>
      <c r="H119" s="11"/>
      <c r="I119" s="11"/>
      <c r="J119" s="11"/>
      <c r="K119" s="29" t="s">
        <v>19</v>
      </c>
      <c r="L119" s="116" t="str">
        <f>IF('(1)'!$W62&lt;&gt;0,'(1)'!$W62,"")</f>
        <v/>
      </c>
      <c r="M119" s="116" t="str">
        <f>IF('(2)'!$W62&lt;&gt;0,'(2)'!$W62,"")</f>
        <v/>
      </c>
      <c r="N119" s="116">
        <f>IF('(3)'!$W62&lt;&gt;0,'(3)'!$W62,"")</f>
        <v>4</v>
      </c>
      <c r="O119" s="116" t="str">
        <f>IF('(4)'!$W62&lt;&gt;0,'(4)'!$W62,"")</f>
        <v/>
      </c>
      <c r="P119" s="116" t="str">
        <f>IF('(5)'!$W62&lt;&gt;0,'(5)'!$W62,"")</f>
        <v/>
      </c>
      <c r="Q119" s="116" t="str">
        <f>IF('(6)'!$W62&lt;&gt;0,'(6)'!$W62,"")</f>
        <v/>
      </c>
      <c r="R119" s="116" t="str">
        <f>IF('(7)'!$W62&lt;&gt;0,'(7)'!$W62,"")</f>
        <v/>
      </c>
      <c r="S119" s="116" t="str">
        <f>IF('(8)'!$W62&lt;&gt;0,'(8)'!$W62,"")</f>
        <v/>
      </c>
      <c r="T119" s="116" t="str">
        <f>IF('(9)'!$W62&lt;&gt;0,'(9)'!$W62,"")</f>
        <v/>
      </c>
      <c r="U119" s="116" t="str">
        <f>IF('(10)'!$W62&lt;&gt;0,'(10)'!$W62,"")</f>
        <v/>
      </c>
      <c r="V119" s="116" t="str">
        <f>IF('(11)'!$W62&lt;&gt;0,'(11)'!$W62,"")</f>
        <v/>
      </c>
      <c r="W119" s="116" t="str">
        <f>IF('(12)'!$W62&lt;&gt;0,'(12)'!$W62,"")</f>
        <v/>
      </c>
      <c r="X119" s="116" t="str">
        <f>IF('(13)'!$W62&lt;&gt;0,'(13)'!$W62,"")</f>
        <v/>
      </c>
      <c r="Y119" s="116" t="str">
        <f>IF('(14)'!$W62&lt;&gt;0,'(14)'!$W62,"")</f>
        <v/>
      </c>
      <c r="Z119" s="116" t="str">
        <f>IF('(15)'!$W62&lt;&gt;0,'(15)'!$W62,"")</f>
        <v/>
      </c>
      <c r="AA119" s="116" t="str">
        <f>IF('(16)'!$W62&lt;&gt;0,'(16)'!$W62,"")</f>
        <v/>
      </c>
      <c r="AB119" s="116" t="str">
        <f>IF('(17)'!$W62&lt;&gt;0,'(17)'!$W62,"")</f>
        <v/>
      </c>
      <c r="AC119" s="116" t="str">
        <f>IF('(18)'!$W62&lt;&gt;0,'(18)'!$W62,"")</f>
        <v/>
      </c>
      <c r="AD119" s="116" t="str">
        <f>IF('(19)'!$W62&lt;&gt;0,'(19)'!$W62,"")</f>
        <v/>
      </c>
      <c r="AE119" s="116" t="str">
        <f>IF('(20)'!$W62&lt;&gt;0,'(20)'!$W62,"")</f>
        <v/>
      </c>
      <c r="AG119" s="1">
        <f>IF(SUM(L119:AE119)=0,"",AVERAGEIF(L119:AE119,"&gt;0"))</f>
        <v>4</v>
      </c>
      <c r="AH119" s="1"/>
    </row>
    <row r="120" spans="1:34" ht="16.5">
      <c r="A120" s="1"/>
      <c r="B120" s="26" t="e">
        <f t="shared" si="11"/>
        <v>#VALUE!</v>
      </c>
      <c r="C120" s="789" t="e">
        <f>REPT("|",AG120*14)</f>
        <v>#VALUE!</v>
      </c>
      <c r="D120" s="790"/>
      <c r="F120" s="8" t="s">
        <v>20</v>
      </c>
      <c r="G120" s="13" t="s">
        <v>286</v>
      </c>
      <c r="H120" s="11"/>
      <c r="I120" s="11"/>
      <c r="J120" s="11"/>
      <c r="K120" s="29" t="s">
        <v>20</v>
      </c>
      <c r="L120" s="116" t="str">
        <f>IF('(1)'!$W63&lt;&gt;0,'(1)'!$W63,"")</f>
        <v/>
      </c>
      <c r="M120" s="116" t="str">
        <f>IF('(2)'!$W63&lt;&gt;0,'(2)'!$W63,"")</f>
        <v/>
      </c>
      <c r="N120" s="116" t="str">
        <f>IF('(3)'!$W63&lt;&gt;0,'(3)'!$W63,"")</f>
        <v/>
      </c>
      <c r="O120" s="116" t="str">
        <f>IF('(4)'!$W63&lt;&gt;0,'(4)'!$W63,"")</f>
        <v/>
      </c>
      <c r="P120" s="116" t="str">
        <f>IF('(5)'!$W63&lt;&gt;0,'(5)'!$W63,"")</f>
        <v/>
      </c>
      <c r="Q120" s="116" t="str">
        <f>IF('(6)'!$W63&lt;&gt;0,'(6)'!$W63,"")</f>
        <v/>
      </c>
      <c r="R120" s="116" t="str">
        <f>IF('(7)'!$W63&lt;&gt;0,'(7)'!$W63,"")</f>
        <v/>
      </c>
      <c r="S120" s="116" t="str">
        <f>IF('(8)'!$W63&lt;&gt;0,'(8)'!$W63,"")</f>
        <v/>
      </c>
      <c r="T120" s="116" t="str">
        <f>IF('(9)'!$W63&lt;&gt;0,'(9)'!$W63,"")</f>
        <v/>
      </c>
      <c r="U120" s="116" t="str">
        <f>IF('(10)'!$W63&lt;&gt;0,'(10)'!$W63,"")</f>
        <v/>
      </c>
      <c r="V120" s="116" t="str">
        <f>IF('(11)'!$W63&lt;&gt;0,'(11)'!$W63,"")</f>
        <v/>
      </c>
      <c r="W120" s="116" t="str">
        <f>IF('(12)'!$W63&lt;&gt;0,'(12)'!$W63,"")</f>
        <v/>
      </c>
      <c r="X120" s="116" t="str">
        <f>IF('(13)'!$W63&lt;&gt;0,'(13)'!$W63,"")</f>
        <v/>
      </c>
      <c r="Y120" s="116" t="str">
        <f>IF('(14)'!$W63&lt;&gt;0,'(14)'!$W63,"")</f>
        <v/>
      </c>
      <c r="Z120" s="116" t="str">
        <f>IF('(15)'!$W63&lt;&gt;0,'(15)'!$W63,"")</f>
        <v/>
      </c>
      <c r="AA120" s="116" t="str">
        <f>IF('(16)'!$W63&lt;&gt;0,'(16)'!$W63,"")</f>
        <v/>
      </c>
      <c r="AB120" s="116" t="str">
        <f>IF('(17)'!$W63&lt;&gt;0,'(17)'!$W63,"")</f>
        <v/>
      </c>
      <c r="AC120" s="116" t="str">
        <f>IF('(18)'!$W63&lt;&gt;0,'(18)'!$W63,"")</f>
        <v/>
      </c>
      <c r="AD120" s="116" t="str">
        <f>IF('(19)'!$W63&lt;&gt;0,'(19)'!$W63,"")</f>
        <v/>
      </c>
      <c r="AE120" s="116" t="str">
        <f>IF('(20)'!$W63&lt;&gt;0,'(20)'!$W63,"")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IF('(1)'!$W67&lt;&gt;0,'(1)'!$W67,"")</f>
        <v/>
      </c>
      <c r="M124" s="116" t="str">
        <f>IF('(2)'!$W67&lt;&gt;0,'(2)'!$W67,"")</f>
        <v/>
      </c>
      <c r="N124" s="116" t="str">
        <f>IF('(3)'!$W67&lt;&gt;0,'(3)'!$W67,"")</f>
        <v/>
      </c>
      <c r="O124" s="116" t="str">
        <f>IF('(4)'!$W67&lt;&gt;0,'(4)'!$W67,"")</f>
        <v/>
      </c>
      <c r="P124" s="116" t="str">
        <f>IF('(5)'!$W67&lt;&gt;0,'(5)'!$W67,"")</f>
        <v/>
      </c>
      <c r="Q124" s="116" t="str">
        <f>IF('(6)'!$W67&lt;&gt;0,'(6)'!$W67,"")</f>
        <v/>
      </c>
      <c r="R124" s="116" t="str">
        <f>IF('(7)'!$W67&lt;&gt;0,'(7)'!$W67,"")</f>
        <v/>
      </c>
      <c r="S124" s="116" t="str">
        <f>IF('(8)'!$W67&lt;&gt;0,'(8)'!$W67,"")</f>
        <v/>
      </c>
      <c r="T124" s="116" t="str">
        <f>IF('(9)'!$W67&lt;&gt;0,'(9)'!$W67,"")</f>
        <v/>
      </c>
      <c r="U124" s="116" t="str">
        <f>IF('(10)'!$W67&lt;&gt;0,'(10)'!$W67,"")</f>
        <v/>
      </c>
      <c r="V124" s="116" t="str">
        <f>IF('(11)'!$W67&lt;&gt;0,'(11)'!$W67,"")</f>
        <v/>
      </c>
      <c r="W124" s="116" t="str">
        <f>IF('(12)'!$W67&lt;&gt;0,'(12)'!$W67,"")</f>
        <v/>
      </c>
      <c r="X124" s="116" t="str">
        <f>IF('(13)'!$W67&lt;&gt;0,'(13)'!$W67,"")</f>
        <v/>
      </c>
      <c r="Y124" s="116" t="str">
        <f>IF('(14)'!$W67&lt;&gt;0,'(14)'!$W67,"")</f>
        <v/>
      </c>
      <c r="Z124" s="116" t="str">
        <f>IF('(15)'!$W67&lt;&gt;0,'(15)'!$W67,"")</f>
        <v/>
      </c>
      <c r="AA124" s="116" t="str">
        <f>IF('(16)'!$W67&lt;&gt;0,'(16)'!$W67,"")</f>
        <v/>
      </c>
      <c r="AB124" s="116" t="str">
        <f>IF('(17)'!$W67&lt;&gt;0,'(17)'!$W67,"")</f>
        <v/>
      </c>
      <c r="AC124" s="116" t="str">
        <f>IF('(18)'!$W67&lt;&gt;0,'(18)'!$W67,"")</f>
        <v/>
      </c>
      <c r="AD124" s="116" t="str">
        <f>IF('(19)'!$W67&lt;&gt;0,'(19)'!$W67,"")</f>
        <v/>
      </c>
      <c r="AE124" s="116" t="str">
        <f>IF('(20)'!$W67&lt;&gt;0,'(20)'!$W67,"")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IF('(1)'!$W68&lt;&gt;0,'(1)'!$W68,"")</f>
        <v/>
      </c>
      <c r="M125" s="116" t="str">
        <f>IF('(2)'!$W68&lt;&gt;0,'(2)'!$W68,"")</f>
        <v/>
      </c>
      <c r="N125" s="116" t="str">
        <f>IF('(3)'!$W68&lt;&gt;0,'(3)'!$W68,"")</f>
        <v/>
      </c>
      <c r="O125" s="116" t="str">
        <f>IF('(4)'!$W68&lt;&gt;0,'(4)'!$W68,"")</f>
        <v/>
      </c>
      <c r="P125" s="116" t="str">
        <f>IF('(5)'!$W68&lt;&gt;0,'(5)'!$W68,"")</f>
        <v/>
      </c>
      <c r="Q125" s="116" t="str">
        <f>IF('(6)'!$W68&lt;&gt;0,'(6)'!$W68,"")</f>
        <v/>
      </c>
      <c r="R125" s="116" t="str">
        <f>IF('(7)'!$W68&lt;&gt;0,'(7)'!$W68,"")</f>
        <v/>
      </c>
      <c r="S125" s="116" t="str">
        <f>IF('(8)'!$W68&lt;&gt;0,'(8)'!$W68,"")</f>
        <v/>
      </c>
      <c r="T125" s="116" t="str">
        <f>IF('(9)'!$W68&lt;&gt;0,'(9)'!$W68,"")</f>
        <v/>
      </c>
      <c r="U125" s="116" t="str">
        <f>IF('(10)'!$W68&lt;&gt;0,'(10)'!$W68,"")</f>
        <v/>
      </c>
      <c r="V125" s="116" t="str">
        <f>IF('(11)'!$W68&lt;&gt;0,'(11)'!$W68,"")</f>
        <v/>
      </c>
      <c r="W125" s="116" t="str">
        <f>IF('(12)'!$W68&lt;&gt;0,'(12)'!$W68,"")</f>
        <v/>
      </c>
      <c r="X125" s="116" t="str">
        <f>IF('(13)'!$W68&lt;&gt;0,'(13)'!$W68,"")</f>
        <v/>
      </c>
      <c r="Y125" s="116" t="str">
        <f>IF('(14)'!$W68&lt;&gt;0,'(14)'!$W68,"")</f>
        <v/>
      </c>
      <c r="Z125" s="116" t="str">
        <f>IF('(15)'!$W68&lt;&gt;0,'(15)'!$W68,"")</f>
        <v/>
      </c>
      <c r="AA125" s="116" t="str">
        <f>IF('(16)'!$W68&lt;&gt;0,'(16)'!$W68,"")</f>
        <v/>
      </c>
      <c r="AB125" s="116" t="str">
        <f>IF('(17)'!$W68&lt;&gt;0,'(17)'!$W68,"")</f>
        <v/>
      </c>
      <c r="AC125" s="116" t="str">
        <f>IF('(18)'!$W68&lt;&gt;0,'(18)'!$W68,"")</f>
        <v/>
      </c>
      <c r="AD125" s="116" t="str">
        <f>IF('(19)'!$W68&lt;&gt;0,'(19)'!$W68,"")</f>
        <v/>
      </c>
      <c r="AE125" s="116" t="str">
        <f>IF('(20)'!$W68&lt;&gt;0,'(20)'!$W68,"")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IF('(1)'!$W69&lt;&gt;0,'(1)'!$W69,"")</f>
        <v/>
      </c>
      <c r="M126" s="116" t="str">
        <f>IF('(2)'!$W69&lt;&gt;0,'(2)'!$W69,"")</f>
        <v/>
      </c>
      <c r="N126" s="116" t="str">
        <f>IF('(3)'!$W69&lt;&gt;0,'(3)'!$W69,"")</f>
        <v/>
      </c>
      <c r="O126" s="116" t="str">
        <f>IF('(4)'!$W69&lt;&gt;0,'(4)'!$W69,"")</f>
        <v/>
      </c>
      <c r="P126" s="116" t="str">
        <f>IF('(5)'!$W69&lt;&gt;0,'(5)'!$W69,"")</f>
        <v/>
      </c>
      <c r="Q126" s="116" t="str">
        <f>IF('(6)'!$W69&lt;&gt;0,'(6)'!$W69,"")</f>
        <v/>
      </c>
      <c r="R126" s="116" t="str">
        <f>IF('(7)'!$W69&lt;&gt;0,'(7)'!$W69,"")</f>
        <v/>
      </c>
      <c r="S126" s="116" t="str">
        <f>IF('(8)'!$W69&lt;&gt;0,'(8)'!$W69,"")</f>
        <v/>
      </c>
      <c r="T126" s="116" t="str">
        <f>IF('(9)'!$W69&lt;&gt;0,'(9)'!$W69,"")</f>
        <v/>
      </c>
      <c r="U126" s="116" t="str">
        <f>IF('(10)'!$W69&lt;&gt;0,'(10)'!$W69,"")</f>
        <v/>
      </c>
      <c r="V126" s="116" t="str">
        <f>IF('(11)'!$W69&lt;&gt;0,'(11)'!$W69,"")</f>
        <v/>
      </c>
      <c r="W126" s="116" t="str">
        <f>IF('(12)'!$W69&lt;&gt;0,'(12)'!$W69,"")</f>
        <v/>
      </c>
      <c r="X126" s="116" t="str">
        <f>IF('(13)'!$W69&lt;&gt;0,'(13)'!$W69,"")</f>
        <v/>
      </c>
      <c r="Y126" s="116" t="str">
        <f>IF('(14)'!$W69&lt;&gt;0,'(14)'!$W69,"")</f>
        <v/>
      </c>
      <c r="Z126" s="116" t="str">
        <f>IF('(15)'!$W69&lt;&gt;0,'(15)'!$W69,"")</f>
        <v/>
      </c>
      <c r="AA126" s="116" t="str">
        <f>IF('(16)'!$W69&lt;&gt;0,'(16)'!$W69,"")</f>
        <v/>
      </c>
      <c r="AB126" s="116" t="str">
        <f>IF('(17)'!$W69&lt;&gt;0,'(17)'!$W69,"")</f>
        <v/>
      </c>
      <c r="AC126" s="116" t="str">
        <f>IF('(18)'!$W69&lt;&gt;0,'(18)'!$W69,"")</f>
        <v/>
      </c>
      <c r="AD126" s="116" t="str">
        <f>IF('(19)'!$W69&lt;&gt;0,'(19)'!$W69,"")</f>
        <v/>
      </c>
      <c r="AE126" s="116" t="str">
        <f>IF('(20)'!$W69&lt;&gt;0,'(20)'!$W69,"")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IF('(1)'!$W70&lt;&gt;0,'(1)'!$W70,"")</f>
        <v/>
      </c>
      <c r="M127" s="116" t="str">
        <f>IF('(2)'!$W70&lt;&gt;0,'(2)'!$W70,"")</f>
        <v/>
      </c>
      <c r="N127" s="116" t="str">
        <f>IF('(3)'!$W70&lt;&gt;0,'(3)'!$W70,"")</f>
        <v/>
      </c>
      <c r="O127" s="116" t="str">
        <f>IF('(4)'!$W70&lt;&gt;0,'(4)'!$W70,"")</f>
        <v/>
      </c>
      <c r="P127" s="116" t="str">
        <f>IF('(5)'!$W70&lt;&gt;0,'(5)'!$W70,"")</f>
        <v/>
      </c>
      <c r="Q127" s="116" t="str">
        <f>IF('(6)'!$W70&lt;&gt;0,'(6)'!$W70,"")</f>
        <v/>
      </c>
      <c r="R127" s="116" t="str">
        <f>IF('(7)'!$W70&lt;&gt;0,'(7)'!$W70,"")</f>
        <v/>
      </c>
      <c r="S127" s="116" t="str">
        <f>IF('(8)'!$W70&lt;&gt;0,'(8)'!$W70,"")</f>
        <v/>
      </c>
      <c r="T127" s="116" t="str">
        <f>IF('(9)'!$W70&lt;&gt;0,'(9)'!$W70,"")</f>
        <v/>
      </c>
      <c r="U127" s="116" t="str">
        <f>IF('(10)'!$W70&lt;&gt;0,'(10)'!$W70,"")</f>
        <v/>
      </c>
      <c r="V127" s="116" t="str">
        <f>IF('(11)'!$W70&lt;&gt;0,'(11)'!$W70,"")</f>
        <v/>
      </c>
      <c r="W127" s="116" t="str">
        <f>IF('(12)'!$W70&lt;&gt;0,'(12)'!$W70,"")</f>
        <v/>
      </c>
      <c r="X127" s="116" t="str">
        <f>IF('(13)'!$W70&lt;&gt;0,'(13)'!$W70,"")</f>
        <v/>
      </c>
      <c r="Y127" s="116" t="str">
        <f>IF('(14)'!$W70&lt;&gt;0,'(14)'!$W70,"")</f>
        <v/>
      </c>
      <c r="Z127" s="116" t="str">
        <f>IF('(15)'!$W70&lt;&gt;0,'(15)'!$W70,"")</f>
        <v/>
      </c>
      <c r="AA127" s="116" t="str">
        <f>IF('(16)'!$W70&lt;&gt;0,'(16)'!$W70,"")</f>
        <v/>
      </c>
      <c r="AB127" s="116" t="str">
        <f>IF('(17)'!$W70&lt;&gt;0,'(17)'!$W70,"")</f>
        <v/>
      </c>
      <c r="AC127" s="116" t="str">
        <f>IF('(18)'!$W70&lt;&gt;0,'(18)'!$W70,"")</f>
        <v/>
      </c>
      <c r="AD127" s="116" t="str">
        <f>IF('(19)'!$W70&lt;&gt;0,'(19)'!$W70,"")</f>
        <v/>
      </c>
      <c r="AE127" s="116" t="str">
        <f>IF('(20)'!$W70&lt;&gt;0,'(20)'!$W70,"")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1</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6</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6</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IF('(1)'!$W76&lt;&gt;0,'(1)'!$W76,"")</f>
        <v/>
      </c>
      <c r="M133" s="116" t="str">
        <f>IF('(2)'!$W76&lt;&gt;0,'(2)'!$W76,"")</f>
        <v/>
      </c>
      <c r="N133" s="116" t="str">
        <f>IF('(3)'!$W76&lt;&gt;0,'(3)'!$W76,"")</f>
        <v/>
      </c>
      <c r="O133" s="116" t="str">
        <f>IF('(4)'!$W76&lt;&gt;0,'(4)'!$W76,"")</f>
        <v/>
      </c>
      <c r="P133" s="116" t="str">
        <f>IF('(5)'!$W76&lt;&gt;0,'(5)'!$W76,"")</f>
        <v/>
      </c>
      <c r="Q133" s="116" t="str">
        <f>IF('(6)'!$W76&lt;&gt;0,'(6)'!$W76,"")</f>
        <v/>
      </c>
      <c r="R133" s="116" t="str">
        <f>IF('(7)'!$W76&lt;&gt;0,'(7)'!$W76,"")</f>
        <v/>
      </c>
      <c r="S133" s="116" t="str">
        <f>IF('(8)'!$W76&lt;&gt;0,'(8)'!$W76,"")</f>
        <v/>
      </c>
      <c r="T133" s="116" t="str">
        <f>IF('(9)'!$W76&lt;&gt;0,'(9)'!$W76,"")</f>
        <v/>
      </c>
      <c r="U133" s="116" t="str">
        <f>IF('(10)'!$W76&lt;&gt;0,'(10)'!$W76,"")</f>
        <v/>
      </c>
      <c r="V133" s="116" t="str">
        <f>IF('(11)'!$W76&lt;&gt;0,'(11)'!$W76,"")</f>
        <v/>
      </c>
      <c r="W133" s="116" t="str">
        <f>IF('(12)'!$W76&lt;&gt;0,'(12)'!$W76,"")</f>
        <v/>
      </c>
      <c r="X133" s="116" t="str">
        <f>IF('(13)'!$W76&lt;&gt;0,'(13)'!$W76,"")</f>
        <v/>
      </c>
      <c r="Y133" s="116" t="str">
        <f>IF('(14)'!$W76&lt;&gt;0,'(14)'!$W76,"")</f>
        <v/>
      </c>
      <c r="Z133" s="116" t="str">
        <f>IF('(15)'!$W76&lt;&gt;0,'(15)'!$W76,"")</f>
        <v/>
      </c>
      <c r="AA133" s="116" t="str">
        <f>IF('(16)'!$W76&lt;&gt;0,'(16)'!$W76,"")</f>
        <v/>
      </c>
      <c r="AB133" s="116" t="str">
        <f>IF('(17)'!$W76&lt;&gt;0,'(17)'!$W76,"")</f>
        <v/>
      </c>
      <c r="AC133" s="116" t="str">
        <f>IF('(18)'!$W76&lt;&gt;0,'(18)'!$W76,"")</f>
        <v/>
      </c>
      <c r="AD133" s="116" t="str">
        <f>IF('(19)'!$W76&lt;&gt;0,'(19)'!$W76,"")</f>
        <v/>
      </c>
      <c r="AE133" s="116" t="str">
        <f>IF('(20)'!$W76&lt;&gt;0,'(20)'!$W76,"")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s="116" t="str">
        <f>IF('(1)'!$W77&lt;&gt;0,'(1)'!$W77,"")</f>
        <v/>
      </c>
      <c r="M134" s="116" t="str">
        <f>IF('(2)'!$W77&lt;&gt;0,'(2)'!$W77,"")</f>
        <v/>
      </c>
      <c r="N134" s="116" t="str">
        <f>IF('(3)'!$W77&lt;&gt;0,'(3)'!$W77,"")</f>
        <v/>
      </c>
      <c r="O134" s="116">
        <f>IF('(4)'!$W77&lt;&gt;0,'(4)'!$W77,"")</f>
        <v>6</v>
      </c>
      <c r="P134" s="116" t="str">
        <f>IF('(5)'!$W77&lt;&gt;0,'(5)'!$W77,"")</f>
        <v/>
      </c>
      <c r="Q134" s="116" t="str">
        <f>IF('(6)'!$W77&lt;&gt;0,'(6)'!$W77,"")</f>
        <v/>
      </c>
      <c r="R134" s="116" t="str">
        <f>IF('(7)'!$W77&lt;&gt;0,'(7)'!$W77,"")</f>
        <v/>
      </c>
      <c r="S134" s="116" t="str">
        <f>IF('(8)'!$W77&lt;&gt;0,'(8)'!$W77,"")</f>
        <v/>
      </c>
      <c r="T134" s="116" t="str">
        <f>IF('(9)'!$W77&lt;&gt;0,'(9)'!$W77,"")</f>
        <v/>
      </c>
      <c r="U134" s="116" t="str">
        <f>IF('(10)'!$W77&lt;&gt;0,'(10)'!$W77,"")</f>
        <v/>
      </c>
      <c r="V134" s="116" t="str">
        <f>IF('(11)'!$W77&lt;&gt;0,'(11)'!$W77,"")</f>
        <v/>
      </c>
      <c r="W134" s="116" t="str">
        <f>IF('(12)'!$W77&lt;&gt;0,'(12)'!$W77,"")</f>
        <v/>
      </c>
      <c r="X134" s="116" t="str">
        <f>IF('(13)'!$W77&lt;&gt;0,'(13)'!$W77,"")</f>
        <v/>
      </c>
      <c r="Y134" s="116" t="str">
        <f>IF('(14)'!$W77&lt;&gt;0,'(14)'!$W77,"")</f>
        <v/>
      </c>
      <c r="Z134" s="116" t="str">
        <f>IF('(15)'!$W77&lt;&gt;0,'(15)'!$W77,"")</f>
        <v/>
      </c>
      <c r="AA134" s="116" t="str">
        <f>IF('(16)'!$W77&lt;&gt;0,'(16)'!$W77,"")</f>
        <v/>
      </c>
      <c r="AB134" s="116" t="str">
        <f>IF('(17)'!$W77&lt;&gt;0,'(17)'!$W77,"")</f>
        <v/>
      </c>
      <c r="AC134" s="116" t="str">
        <f>IF('(18)'!$W77&lt;&gt;0,'(18)'!$W77,"")</f>
        <v/>
      </c>
      <c r="AD134" s="116" t="str">
        <f>IF('(19)'!$W77&lt;&gt;0,'(19)'!$W77,"")</f>
        <v/>
      </c>
      <c r="AE134" s="116" t="str">
        <f>IF('(20)'!$W77&lt;&gt;0,'(20)'!$W77,"")</f>
        <v/>
      </c>
      <c r="AG134" s="1">
        <f t="shared" si="16"/>
        <v>6</v>
      </c>
      <c r="AH134" s="1"/>
    </row>
    <row r="135" spans="1:38" ht="16.5">
      <c r="A135" s="1"/>
      <c r="B135" s="26">
        <f t="shared" si="14"/>
        <v>1</v>
      </c>
      <c r="C135" s="789" t="str">
        <f t="shared" si="15"/>
        <v>||||||||||||||||||||||||||||||||||||||||||||||||||||||||||||||||||||||||||||||||||||</v>
      </c>
      <c r="D135" s="790"/>
      <c r="F135" s="8" t="s">
        <v>25</v>
      </c>
      <c r="G135" s="13" t="s">
        <v>293</v>
      </c>
      <c r="H135" s="11"/>
      <c r="I135" s="11"/>
      <c r="J135" s="11"/>
      <c r="K135" s="29" t="s">
        <v>25</v>
      </c>
      <c r="L135" s="116" t="str">
        <f>IF('(1)'!$W78&lt;&gt;0,'(1)'!$W78,"")</f>
        <v/>
      </c>
      <c r="M135" s="116" t="str">
        <f>IF('(2)'!$W78&lt;&gt;0,'(2)'!$W78,"")</f>
        <v/>
      </c>
      <c r="N135" s="116" t="str">
        <f>IF('(3)'!$W78&lt;&gt;0,'(3)'!$W78,"")</f>
        <v/>
      </c>
      <c r="O135" s="116">
        <f>IF('(4)'!$W78&lt;&gt;0,'(4)'!$W78,"")</f>
        <v>6</v>
      </c>
      <c r="P135" s="116" t="str">
        <f>IF('(5)'!$W78&lt;&gt;0,'(5)'!$W78,"")</f>
        <v/>
      </c>
      <c r="Q135" s="116" t="str">
        <f>IF('(6)'!$W78&lt;&gt;0,'(6)'!$W78,"")</f>
        <v/>
      </c>
      <c r="R135" s="116" t="str">
        <f>IF('(7)'!$W78&lt;&gt;0,'(7)'!$W78,"")</f>
        <v/>
      </c>
      <c r="S135" s="116" t="str">
        <f>IF('(8)'!$W78&lt;&gt;0,'(8)'!$W78,"")</f>
        <v/>
      </c>
      <c r="T135" s="116" t="str">
        <f>IF('(9)'!$W78&lt;&gt;0,'(9)'!$W78,"")</f>
        <v/>
      </c>
      <c r="U135" s="116" t="str">
        <f>IF('(10)'!$W78&lt;&gt;0,'(10)'!$W78,"")</f>
        <v/>
      </c>
      <c r="V135" s="116" t="str">
        <f>IF('(11)'!$W78&lt;&gt;0,'(11)'!$W78,"")</f>
        <v/>
      </c>
      <c r="W135" s="116" t="str">
        <f>IF('(12)'!$W78&lt;&gt;0,'(12)'!$W78,"")</f>
        <v/>
      </c>
      <c r="X135" s="116" t="str">
        <f>IF('(13)'!$W78&lt;&gt;0,'(13)'!$W78,"")</f>
        <v/>
      </c>
      <c r="Y135" s="116" t="str">
        <f>IF('(14)'!$W78&lt;&gt;0,'(14)'!$W78,"")</f>
        <v/>
      </c>
      <c r="Z135" s="116" t="str">
        <f>IF('(15)'!$W78&lt;&gt;0,'(15)'!$W78,"")</f>
        <v/>
      </c>
      <c r="AA135" s="116" t="str">
        <f>IF('(16)'!$W78&lt;&gt;0,'(16)'!$W78,"")</f>
        <v/>
      </c>
      <c r="AB135" s="116" t="str">
        <f>IF('(17)'!$W78&lt;&gt;0,'(17)'!$W78,"")</f>
        <v/>
      </c>
      <c r="AC135" s="116" t="str">
        <f>IF('(18)'!$W78&lt;&gt;0,'(18)'!$W78,"")</f>
        <v/>
      </c>
      <c r="AD135" s="116" t="str">
        <f>IF('(19)'!$W78&lt;&gt;0,'(19)'!$W78,"")</f>
        <v/>
      </c>
      <c r="AE135" s="116" t="str">
        <f>IF('(20)'!$W78&lt;&gt;0,'(20)'!$W78,"")</f>
        <v/>
      </c>
      <c r="AG135" s="1">
        <f t="shared" si="16"/>
        <v>6</v>
      </c>
      <c r="AH135" s="1"/>
    </row>
    <row r="136" spans="1:38" ht="16.5">
      <c r="A136" s="1"/>
      <c r="B136" s="26" t="e">
        <f t="shared" si="14"/>
        <v>#VALUE!</v>
      </c>
      <c r="C136" s="789" t="e">
        <f t="shared" si="15"/>
        <v>#VALUE!</v>
      </c>
      <c r="D136" s="790"/>
      <c r="F136" s="8" t="s">
        <v>26</v>
      </c>
      <c r="G136" s="13" t="s">
        <v>294</v>
      </c>
      <c r="H136" s="11"/>
      <c r="I136" s="11"/>
      <c r="J136" s="11"/>
      <c r="K136" s="29" t="s">
        <v>26</v>
      </c>
      <c r="L136" s="116" t="str">
        <f>IF('(1)'!$W79&lt;&gt;0,'(1)'!$W79,"")</f>
        <v/>
      </c>
      <c r="M136" s="116" t="str">
        <f>IF('(2)'!$W79&lt;&gt;0,'(2)'!$W79,"")</f>
        <v/>
      </c>
      <c r="N136" s="116" t="str">
        <f>IF('(3)'!$W79&lt;&gt;0,'(3)'!$W79,"")</f>
        <v/>
      </c>
      <c r="O136" s="116" t="str">
        <f>IF('(4)'!$W79&lt;&gt;0,'(4)'!$W79,"")</f>
        <v/>
      </c>
      <c r="P136" s="116" t="str">
        <f>IF('(5)'!$W79&lt;&gt;0,'(5)'!$W79,"")</f>
        <v/>
      </c>
      <c r="Q136" s="116" t="str">
        <f>IF('(6)'!$W79&lt;&gt;0,'(6)'!$W79,"")</f>
        <v/>
      </c>
      <c r="R136" s="116" t="str">
        <f>IF('(7)'!$W79&lt;&gt;0,'(7)'!$W79,"")</f>
        <v/>
      </c>
      <c r="S136" s="116" t="str">
        <f>IF('(8)'!$W79&lt;&gt;0,'(8)'!$W79,"")</f>
        <v/>
      </c>
      <c r="T136" s="116" t="str">
        <f>IF('(9)'!$W79&lt;&gt;0,'(9)'!$W79,"")</f>
        <v/>
      </c>
      <c r="U136" s="116" t="str">
        <f>IF('(10)'!$W79&lt;&gt;0,'(10)'!$W79,"")</f>
        <v/>
      </c>
      <c r="V136" s="116" t="str">
        <f>IF('(11)'!$W79&lt;&gt;0,'(11)'!$W79,"")</f>
        <v/>
      </c>
      <c r="W136" s="116" t="str">
        <f>IF('(12)'!$W79&lt;&gt;0,'(12)'!$W79,"")</f>
        <v/>
      </c>
      <c r="X136" s="116" t="str">
        <f>IF('(13)'!$W79&lt;&gt;0,'(13)'!$W79,"")</f>
        <v/>
      </c>
      <c r="Y136" s="116" t="str">
        <f>IF('(14)'!$W79&lt;&gt;0,'(14)'!$W79,"")</f>
        <v/>
      </c>
      <c r="Z136" s="116" t="str">
        <f>IF('(15)'!$W79&lt;&gt;0,'(15)'!$W79,"")</f>
        <v/>
      </c>
      <c r="AA136" s="116" t="str">
        <f>IF('(16)'!$W79&lt;&gt;0,'(16)'!$W79,"")</f>
        <v/>
      </c>
      <c r="AB136" s="116" t="str">
        <f>IF('(17)'!$W79&lt;&gt;0,'(17)'!$W79,"")</f>
        <v/>
      </c>
      <c r="AC136" s="116" t="str">
        <f>IF('(18)'!$W79&lt;&gt;0,'(18)'!$W79,"")</f>
        <v/>
      </c>
      <c r="AD136" s="116" t="str">
        <f>IF('(19)'!$W79&lt;&gt;0,'(19)'!$W79,"")</f>
        <v/>
      </c>
      <c r="AE136" s="116" t="str">
        <f>IF('(20)'!$W79&lt;&gt;0,'(20)'!$W79,"")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IF('(1)'!$W80&lt;&gt;0,'(1)'!$W80,"")</f>
        <v/>
      </c>
      <c r="M137" s="116" t="str">
        <f>IF('(2)'!$W80&lt;&gt;0,'(2)'!$W80,"")</f>
        <v/>
      </c>
      <c r="N137" s="116" t="str">
        <f>IF('(3)'!$W80&lt;&gt;0,'(3)'!$W80,"")</f>
        <v/>
      </c>
      <c r="O137" s="116" t="str">
        <f>IF('(4)'!$W80&lt;&gt;0,'(4)'!$W80,"")</f>
        <v/>
      </c>
      <c r="P137" s="116" t="str">
        <f>IF('(5)'!$W80&lt;&gt;0,'(5)'!$W80,"")</f>
        <v/>
      </c>
      <c r="Q137" s="116" t="str">
        <f>IF('(6)'!$W80&lt;&gt;0,'(6)'!$W80,"")</f>
        <v/>
      </c>
      <c r="R137" s="116" t="str">
        <f>IF('(7)'!$W80&lt;&gt;0,'(7)'!$W80,"")</f>
        <v/>
      </c>
      <c r="S137" s="116" t="str">
        <f>IF('(8)'!$W80&lt;&gt;0,'(8)'!$W80,"")</f>
        <v/>
      </c>
      <c r="T137" s="116" t="str">
        <f>IF('(9)'!$W80&lt;&gt;0,'(9)'!$W80,"")</f>
        <v/>
      </c>
      <c r="U137" s="116" t="str">
        <f>IF('(10)'!$W80&lt;&gt;0,'(10)'!$W80,"")</f>
        <v/>
      </c>
      <c r="V137" s="116" t="str">
        <f>IF('(11)'!$W80&lt;&gt;0,'(11)'!$W80,"")</f>
        <v/>
      </c>
      <c r="W137" s="116" t="str">
        <f>IF('(12)'!$W80&lt;&gt;0,'(12)'!$W80,"")</f>
        <v/>
      </c>
      <c r="X137" s="116" t="str">
        <f>IF('(13)'!$W80&lt;&gt;0,'(13)'!$W80,"")</f>
        <v/>
      </c>
      <c r="Y137" s="116" t="str">
        <f>IF('(14)'!$W80&lt;&gt;0,'(14)'!$W80,"")</f>
        <v/>
      </c>
      <c r="Z137" s="116" t="str">
        <f>IF('(15)'!$W80&lt;&gt;0,'(15)'!$W80,"")</f>
        <v/>
      </c>
      <c r="AA137" s="116" t="str">
        <f>IF('(16)'!$W80&lt;&gt;0,'(16)'!$W80,"")</f>
        <v/>
      </c>
      <c r="AB137" s="116" t="str">
        <f>IF('(17)'!$W80&lt;&gt;0,'(17)'!$W80,"")</f>
        <v/>
      </c>
      <c r="AC137" s="116" t="str">
        <f>IF('(18)'!$W80&lt;&gt;0,'(18)'!$W80,"")</f>
        <v/>
      </c>
      <c r="AD137" s="116" t="str">
        <f>IF('(19)'!$W80&lt;&gt;0,'(19)'!$W80,"")</f>
        <v/>
      </c>
      <c r="AE137" s="116" t="str">
        <f>IF('(20)'!$W80&lt;&gt;0,'(20)'!$W80,"")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IF('(1)'!$W81&lt;&gt;0,'(1)'!$W81,"")</f>
        <v/>
      </c>
      <c r="M138" s="116" t="str">
        <f>IF('(2)'!$W81&lt;&gt;0,'(2)'!$W81,"")</f>
        <v/>
      </c>
      <c r="N138" s="116" t="str">
        <f>IF('(3)'!$W81&lt;&gt;0,'(3)'!$W81,"")</f>
        <v/>
      </c>
      <c r="O138" s="116" t="str">
        <f>IF('(4)'!$W81&lt;&gt;0,'(4)'!$W81,"")</f>
        <v/>
      </c>
      <c r="P138" s="116" t="str">
        <f>IF('(5)'!$W81&lt;&gt;0,'(5)'!$W81,"")</f>
        <v/>
      </c>
      <c r="Q138" s="116" t="str">
        <f>IF('(6)'!$W81&lt;&gt;0,'(6)'!$W81,"")</f>
        <v/>
      </c>
      <c r="R138" s="116" t="str">
        <f>IF('(7)'!$W81&lt;&gt;0,'(7)'!$W81,"")</f>
        <v/>
      </c>
      <c r="S138" s="116" t="str">
        <f>IF('(8)'!$W81&lt;&gt;0,'(8)'!$W81,"")</f>
        <v/>
      </c>
      <c r="T138" s="116" t="str">
        <f>IF('(9)'!$W81&lt;&gt;0,'(9)'!$W81,"")</f>
        <v/>
      </c>
      <c r="U138" s="116" t="str">
        <f>IF('(10)'!$W81&lt;&gt;0,'(10)'!$W81,"")</f>
        <v/>
      </c>
      <c r="V138" s="116" t="str">
        <f>IF('(11)'!$W81&lt;&gt;0,'(11)'!$W81,"")</f>
        <v/>
      </c>
      <c r="W138" s="116" t="str">
        <f>IF('(12)'!$W81&lt;&gt;0,'(12)'!$W81,"")</f>
        <v/>
      </c>
      <c r="X138" s="116" t="str">
        <f>IF('(13)'!$W81&lt;&gt;0,'(13)'!$W81,"")</f>
        <v/>
      </c>
      <c r="Y138" s="116" t="str">
        <f>IF('(14)'!$W81&lt;&gt;0,'(14)'!$W81,"")</f>
        <v/>
      </c>
      <c r="Z138" s="116" t="str">
        <f>IF('(15)'!$W81&lt;&gt;0,'(15)'!$W81,"")</f>
        <v/>
      </c>
      <c r="AA138" s="116" t="str">
        <f>IF('(16)'!$W81&lt;&gt;0,'(16)'!$W81,"")</f>
        <v/>
      </c>
      <c r="AB138" s="116" t="str">
        <f>IF('(17)'!$W81&lt;&gt;0,'(17)'!$W81,"")</f>
        <v/>
      </c>
      <c r="AC138" s="116" t="str">
        <f>IF('(18)'!$W81&lt;&gt;0,'(18)'!$W81,"")</f>
        <v/>
      </c>
      <c r="AD138" s="116" t="str">
        <f>IF('(19)'!$W81&lt;&gt;0,'(19)'!$W81,"")</f>
        <v/>
      </c>
      <c r="AE138" s="116" t="str">
        <f>IF('(20)'!$W81&lt;&gt;0,'(20)'!$W81,"")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1</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6</v>
      </c>
      <c r="O140" s="183">
        <f t="shared" si="17"/>
        <v>6</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6</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1</v>
      </c>
      <c r="C142" s="789" t="str">
        <f>REPT("|",AG142*14)</f>
        <v>||||||||||||||||||||||||||||||||||||||||||||||||||||||||||||||||||||||||||||||||||||</v>
      </c>
      <c r="D142" s="790"/>
      <c r="F142" s="8" t="s">
        <v>29</v>
      </c>
      <c r="G142" s="13" t="s">
        <v>297</v>
      </c>
      <c r="H142" s="11"/>
      <c r="I142" s="11"/>
      <c r="J142" s="11"/>
      <c r="K142" s="29" t="s">
        <v>29</v>
      </c>
      <c r="L142" s="116" t="str">
        <f>IF('(1)'!$W85&lt;&gt;0,'(1)'!$W85,"")</f>
        <v/>
      </c>
      <c r="M142" s="116" t="str">
        <f>IF('(2)'!$W85&lt;&gt;0,'(2)'!$W85,"")</f>
        <v/>
      </c>
      <c r="N142" s="116">
        <f>IF('(3)'!$W85&lt;&gt;0,'(3)'!$W85,"")</f>
        <v>6</v>
      </c>
      <c r="O142" s="116">
        <f>IF('(4)'!$W85&lt;&gt;0,'(4)'!$W85,"")</f>
        <v>6</v>
      </c>
      <c r="P142" s="116" t="str">
        <f>IF('(5)'!$W85&lt;&gt;0,'(5)'!$W85,"")</f>
        <v/>
      </c>
      <c r="Q142" s="116" t="str">
        <f>IF('(6)'!$W85&lt;&gt;0,'(6)'!$W85,"")</f>
        <v/>
      </c>
      <c r="R142" s="116" t="str">
        <f>IF('(7)'!$W85&lt;&gt;0,'(7)'!$W85,"")</f>
        <v/>
      </c>
      <c r="S142" s="116" t="str">
        <f>IF('(8)'!$W85&lt;&gt;0,'(8)'!$W85,"")</f>
        <v/>
      </c>
      <c r="T142" s="116" t="str">
        <f>IF('(9)'!$W85&lt;&gt;0,'(9)'!$W85,"")</f>
        <v/>
      </c>
      <c r="U142" s="116" t="str">
        <f>IF('(10)'!$W85&lt;&gt;0,'(10)'!$W85,"")</f>
        <v/>
      </c>
      <c r="V142" s="116" t="str">
        <f>IF('(11)'!$W85&lt;&gt;0,'(11)'!$W85,"")</f>
        <v/>
      </c>
      <c r="W142" s="116" t="str">
        <f>IF('(12)'!$W85&lt;&gt;0,'(12)'!$W85,"")</f>
        <v/>
      </c>
      <c r="X142" s="116" t="str">
        <f>IF('(13)'!$W85&lt;&gt;0,'(13)'!$W85,"")</f>
        <v/>
      </c>
      <c r="Y142" s="116" t="str">
        <f>IF('(14)'!$W85&lt;&gt;0,'(14)'!$W85,"")</f>
        <v/>
      </c>
      <c r="Z142" s="116" t="str">
        <f>IF('(15)'!$W85&lt;&gt;0,'(15)'!$W85,"")</f>
        <v/>
      </c>
      <c r="AA142" s="116" t="str">
        <f>IF('(16)'!$W85&lt;&gt;0,'(16)'!$W85,"")</f>
        <v/>
      </c>
      <c r="AB142" s="116" t="str">
        <f>IF('(17)'!$W85&lt;&gt;0,'(17)'!$W85,"")</f>
        <v/>
      </c>
      <c r="AC142" s="116" t="str">
        <f>IF('(18)'!$W85&lt;&gt;0,'(18)'!$W85,"")</f>
        <v/>
      </c>
      <c r="AD142" s="116" t="str">
        <f>IF('(19)'!$W85&lt;&gt;0,'(19)'!$W85,"")</f>
        <v/>
      </c>
      <c r="AE142" s="116" t="str">
        <f>IF('(20)'!$W85&lt;&gt;0,'(20)'!$W85,"")</f>
        <v/>
      </c>
      <c r="AG142" s="1">
        <f>IF(SUM(L142:AE142)=0,"",AVERAGEIF(L142:AE142,"&gt;0"))</f>
        <v>6</v>
      </c>
      <c r="AH142" s="1"/>
    </row>
    <row r="143" spans="1:38" ht="16.5">
      <c r="A143" s="1"/>
      <c r="B143" s="26">
        <f>(AG143/60)*10</f>
        <v>1</v>
      </c>
      <c r="C143" s="789" t="str">
        <f>REPT("|",AG143*14)</f>
        <v>||||||||||||||||||||||||||||||||||||||||||||||||||||||||||||||||||||||||||||||||||||</v>
      </c>
      <c r="D143" s="790"/>
      <c r="F143" s="8" t="s">
        <v>30</v>
      </c>
      <c r="G143" s="13" t="s">
        <v>298</v>
      </c>
      <c r="H143" s="11"/>
      <c r="I143" s="11"/>
      <c r="J143" s="11"/>
      <c r="K143" s="29" t="s">
        <v>30</v>
      </c>
      <c r="L143" s="116" t="str">
        <f>IF('(1)'!$W86&lt;&gt;0,'(1)'!$W86,"")</f>
        <v/>
      </c>
      <c r="M143" s="116" t="str">
        <f>IF('(2)'!$W86&lt;&gt;0,'(2)'!$W86,"")</f>
        <v/>
      </c>
      <c r="N143" s="116">
        <f>IF('(3)'!$W86&lt;&gt;0,'(3)'!$W86,"")</f>
        <v>6</v>
      </c>
      <c r="O143" s="116" t="str">
        <f>IF('(4)'!$W86&lt;&gt;0,'(4)'!$W86,"")</f>
        <v/>
      </c>
      <c r="P143" s="116" t="str">
        <f>IF('(5)'!$W86&lt;&gt;0,'(5)'!$W86,"")</f>
        <v/>
      </c>
      <c r="Q143" s="116" t="str">
        <f>IF('(6)'!$W86&lt;&gt;0,'(6)'!$W86,"")</f>
        <v/>
      </c>
      <c r="R143" s="116" t="str">
        <f>IF('(7)'!$W86&lt;&gt;0,'(7)'!$W86,"")</f>
        <v/>
      </c>
      <c r="S143" s="116" t="str">
        <f>IF('(8)'!$W86&lt;&gt;0,'(8)'!$W86,"")</f>
        <v/>
      </c>
      <c r="T143" s="116" t="str">
        <f>IF('(9)'!$W86&lt;&gt;0,'(9)'!$W86,"")</f>
        <v/>
      </c>
      <c r="U143" s="116" t="str">
        <f>IF('(10)'!$W86&lt;&gt;0,'(10)'!$W86,"")</f>
        <v/>
      </c>
      <c r="V143" s="116" t="str">
        <f>IF('(11)'!$W86&lt;&gt;0,'(11)'!$W86,"")</f>
        <v/>
      </c>
      <c r="W143" s="116" t="str">
        <f>IF('(12)'!$W86&lt;&gt;0,'(12)'!$W86,"")</f>
        <v/>
      </c>
      <c r="X143" s="116" t="str">
        <f>IF('(13)'!$W86&lt;&gt;0,'(13)'!$W86,"")</f>
        <v/>
      </c>
      <c r="Y143" s="116" t="str">
        <f>IF('(14)'!$W86&lt;&gt;0,'(14)'!$W86,"")</f>
        <v/>
      </c>
      <c r="Z143" s="116" t="str">
        <f>IF('(15)'!$W86&lt;&gt;0,'(15)'!$W86,"")</f>
        <v/>
      </c>
      <c r="AA143" s="116" t="str">
        <f>IF('(16)'!$W86&lt;&gt;0,'(16)'!$W86,"")</f>
        <v/>
      </c>
      <c r="AB143" s="116" t="str">
        <f>IF('(17)'!$W86&lt;&gt;0,'(17)'!$W86,"")</f>
        <v/>
      </c>
      <c r="AC143" s="116" t="str">
        <f>IF('(18)'!$W86&lt;&gt;0,'(18)'!$W86,"")</f>
        <v/>
      </c>
      <c r="AD143" s="116" t="str">
        <f>IF('(19)'!$W86&lt;&gt;0,'(19)'!$W86,"")</f>
        <v/>
      </c>
      <c r="AE143" s="116" t="str">
        <f>IF('(20)'!$W86&lt;&gt;0,'(20)'!$W86,"")</f>
        <v/>
      </c>
      <c r="AG143" s="1">
        <f>IF(SUM(L143:AE143)=0,"",AVERAGEIF(L143:AE143,"&gt;0"))</f>
        <v>6</v>
      </c>
      <c r="AH143" s="1"/>
    </row>
    <row r="144" spans="1:38" ht="16.5">
      <c r="A144" s="1"/>
      <c r="B144" s="26">
        <f>(AG144/60)*10</f>
        <v>1</v>
      </c>
      <c r="C144" s="789" t="str">
        <f>REPT("|",AG144*14)</f>
        <v>||||||||||||||||||||||||||||||||||||||||||||||||||||||||||||||||||||||||||||||||||||</v>
      </c>
      <c r="D144" s="790"/>
      <c r="F144" s="8" t="s">
        <v>31</v>
      </c>
      <c r="G144" s="13" t="s">
        <v>299</v>
      </c>
      <c r="H144" s="11"/>
      <c r="I144" s="11"/>
      <c r="J144" s="11"/>
      <c r="K144" s="29" t="s">
        <v>31</v>
      </c>
      <c r="L144" s="116" t="str">
        <f>IF('(1)'!$W87&lt;&gt;0,'(1)'!$W87,"")</f>
        <v/>
      </c>
      <c r="M144" s="116" t="str">
        <f>IF('(2)'!$W87&lt;&gt;0,'(2)'!$W87,"")</f>
        <v/>
      </c>
      <c r="N144" s="116">
        <f>IF('(3)'!$W87&lt;&gt;0,'(3)'!$W87,"")</f>
        <v>6</v>
      </c>
      <c r="O144" s="116">
        <f>IF('(4)'!$W87&lt;&gt;0,'(4)'!$W87,"")</f>
        <v>6</v>
      </c>
      <c r="P144" s="116" t="str">
        <f>IF('(5)'!$W87&lt;&gt;0,'(5)'!$W87,"")</f>
        <v/>
      </c>
      <c r="Q144" s="116" t="str">
        <f>IF('(6)'!$W87&lt;&gt;0,'(6)'!$W87,"")</f>
        <v/>
      </c>
      <c r="R144" s="116" t="str">
        <f>IF('(7)'!$W87&lt;&gt;0,'(7)'!$W87,"")</f>
        <v/>
      </c>
      <c r="S144" s="116" t="str">
        <f>IF('(8)'!$W87&lt;&gt;0,'(8)'!$W87,"")</f>
        <v/>
      </c>
      <c r="T144" s="116" t="str">
        <f>IF('(9)'!$W87&lt;&gt;0,'(9)'!$W87,"")</f>
        <v/>
      </c>
      <c r="U144" s="116" t="str">
        <f>IF('(10)'!$W87&lt;&gt;0,'(10)'!$W87,"")</f>
        <v/>
      </c>
      <c r="V144" s="116" t="str">
        <f>IF('(11)'!$W87&lt;&gt;0,'(11)'!$W87,"")</f>
        <v/>
      </c>
      <c r="W144" s="116" t="str">
        <f>IF('(12)'!$W87&lt;&gt;0,'(12)'!$W87,"")</f>
        <v/>
      </c>
      <c r="X144" s="116" t="str">
        <f>IF('(13)'!$W87&lt;&gt;0,'(13)'!$W87,"")</f>
        <v/>
      </c>
      <c r="Y144" s="116" t="str">
        <f>IF('(14)'!$W87&lt;&gt;0,'(14)'!$W87,"")</f>
        <v/>
      </c>
      <c r="Z144" s="116" t="str">
        <f>IF('(15)'!$W87&lt;&gt;0,'(15)'!$W87,"")</f>
        <v/>
      </c>
      <c r="AA144" s="116" t="str">
        <f>IF('(16)'!$W87&lt;&gt;0,'(16)'!$W87,"")</f>
        <v/>
      </c>
      <c r="AB144" s="116" t="str">
        <f>IF('(17)'!$W87&lt;&gt;0,'(17)'!$W87,"")</f>
        <v/>
      </c>
      <c r="AC144" s="116" t="str">
        <f>IF('(18)'!$W87&lt;&gt;0,'(18)'!$W87,"")</f>
        <v/>
      </c>
      <c r="AD144" s="116" t="str">
        <f>IF('(19)'!$W87&lt;&gt;0,'(19)'!$W87,"")</f>
        <v/>
      </c>
      <c r="AE144" s="116" t="str">
        <f>IF('(20)'!$W87&lt;&gt;0,'(20)'!$W87,"")</f>
        <v/>
      </c>
      <c r="AG144" s="1">
        <f>IF(SUM(L144:AE144)=0,"",AVERAGEIF(L144:AE144,"&gt;0"))</f>
        <v>6</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IF('(1)'!$W91&lt;&gt;0,'(1)'!$W91,"")</f>
        <v/>
      </c>
      <c r="M148" s="116" t="str">
        <f>IF('(2)'!$W91&lt;&gt;0,'(2)'!$W91,"")</f>
        <v/>
      </c>
      <c r="N148" s="116" t="str">
        <f>IF('(3)'!$W91&lt;&gt;0,'(3)'!$W91,"")</f>
        <v/>
      </c>
      <c r="O148" s="116" t="str">
        <f>IF('(4)'!$W91&lt;&gt;0,'(4)'!$W91,"")</f>
        <v/>
      </c>
      <c r="P148" s="116" t="str">
        <f>IF('(5)'!$W91&lt;&gt;0,'(5)'!$W91,"")</f>
        <v/>
      </c>
      <c r="Q148" s="116" t="str">
        <f>IF('(6)'!$W91&lt;&gt;0,'(6)'!$W91,"")</f>
        <v/>
      </c>
      <c r="R148" s="116" t="str">
        <f>IF('(7)'!$W91&lt;&gt;0,'(7)'!$W91,"")</f>
        <v/>
      </c>
      <c r="S148" s="116" t="str">
        <f>IF('(8)'!$W91&lt;&gt;0,'(8)'!$W91,"")</f>
        <v/>
      </c>
      <c r="T148" s="116" t="str">
        <f>IF('(9)'!$W91&lt;&gt;0,'(9)'!$W91,"")</f>
        <v/>
      </c>
      <c r="U148" s="116" t="str">
        <f>IF('(10)'!$W91&lt;&gt;0,'(10)'!$W91,"")</f>
        <v/>
      </c>
      <c r="V148" s="116" t="str">
        <f>IF('(11)'!$W91&lt;&gt;0,'(11)'!$W91,"")</f>
        <v/>
      </c>
      <c r="W148" s="116" t="str">
        <f>IF('(12)'!$W91&lt;&gt;0,'(12)'!$W91,"")</f>
        <v/>
      </c>
      <c r="X148" s="116" t="str">
        <f>IF('(13)'!$W91&lt;&gt;0,'(13)'!$W91,"")</f>
        <v/>
      </c>
      <c r="Y148" s="116" t="str">
        <f>IF('(14)'!$W91&lt;&gt;0,'(14)'!$W91,"")</f>
        <v/>
      </c>
      <c r="Z148" s="116" t="str">
        <f>IF('(15)'!$W91&lt;&gt;0,'(15)'!$W91,"")</f>
        <v/>
      </c>
      <c r="AA148" s="116" t="str">
        <f>IF('(16)'!$W91&lt;&gt;0,'(16)'!$W91,"")</f>
        <v/>
      </c>
      <c r="AB148" s="116" t="str">
        <f>IF('(17)'!$W91&lt;&gt;0,'(17)'!$W91,"")</f>
        <v/>
      </c>
      <c r="AC148" s="116" t="str">
        <f>IF('(18)'!$W91&lt;&gt;0,'(18)'!$W91,"")</f>
        <v/>
      </c>
      <c r="AD148" s="116" t="str">
        <f>IF('(19)'!$W91&lt;&gt;0,'(19)'!$W91,"")</f>
        <v/>
      </c>
      <c r="AE148" s="116" t="str">
        <f>IF('(20)'!$W91&lt;&gt;0,'(20)'!$W91,"")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IF('(1)'!$W92&lt;&gt;0,'(1)'!$W92,"")</f>
        <v/>
      </c>
      <c r="M149" s="116" t="str">
        <f>IF('(2)'!$W92&lt;&gt;0,'(2)'!$W92,"")</f>
        <v/>
      </c>
      <c r="N149" s="116" t="str">
        <f>IF('(3)'!$W92&lt;&gt;0,'(3)'!$W92,"")</f>
        <v/>
      </c>
      <c r="O149" s="116" t="str">
        <f>IF('(4)'!$W92&lt;&gt;0,'(4)'!$W92,"")</f>
        <v/>
      </c>
      <c r="P149" s="116" t="str">
        <f>IF('(5)'!$W92&lt;&gt;0,'(5)'!$W92,"")</f>
        <v/>
      </c>
      <c r="Q149" s="116" t="str">
        <f>IF('(6)'!$W92&lt;&gt;0,'(6)'!$W92,"")</f>
        <v/>
      </c>
      <c r="R149" s="116" t="str">
        <f>IF('(7)'!$W92&lt;&gt;0,'(7)'!$W92,"")</f>
        <v/>
      </c>
      <c r="S149" s="116" t="str">
        <f>IF('(8)'!$W92&lt;&gt;0,'(8)'!$W92,"")</f>
        <v/>
      </c>
      <c r="T149" s="116" t="str">
        <f>IF('(9)'!$W92&lt;&gt;0,'(9)'!$W92,"")</f>
        <v/>
      </c>
      <c r="U149" s="116" t="str">
        <f>IF('(10)'!$W92&lt;&gt;0,'(10)'!$W92,"")</f>
        <v/>
      </c>
      <c r="V149" s="116" t="str">
        <f>IF('(11)'!$W92&lt;&gt;0,'(11)'!$W92,"")</f>
        <v/>
      </c>
      <c r="W149" s="116" t="str">
        <f>IF('(12)'!$W92&lt;&gt;0,'(12)'!$W92,"")</f>
        <v/>
      </c>
      <c r="X149" s="116" t="str">
        <f>IF('(13)'!$W92&lt;&gt;0,'(13)'!$W92,"")</f>
        <v/>
      </c>
      <c r="Y149" s="116" t="str">
        <f>IF('(14)'!$W92&lt;&gt;0,'(14)'!$W92,"")</f>
        <v/>
      </c>
      <c r="Z149" s="116" t="str">
        <f>IF('(15)'!$W92&lt;&gt;0,'(15)'!$W92,"")</f>
        <v/>
      </c>
      <c r="AA149" s="116" t="str">
        <f>IF('(16)'!$W92&lt;&gt;0,'(16)'!$W92,"")</f>
        <v/>
      </c>
      <c r="AB149" s="116" t="str">
        <f>IF('(17)'!$W92&lt;&gt;0,'(17)'!$W92,"")</f>
        <v/>
      </c>
      <c r="AC149" s="116" t="str">
        <f>IF('(18)'!$W92&lt;&gt;0,'(18)'!$W92,"")</f>
        <v/>
      </c>
      <c r="AD149" s="116" t="str">
        <f>IF('(19)'!$W92&lt;&gt;0,'(19)'!$W92,"")</f>
        <v/>
      </c>
      <c r="AE149" s="116" t="str">
        <f>IF('(20)'!$W92&lt;&gt;0,'(20)'!$W92,"")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IF('(1)'!$W93&lt;&gt;0,'(1)'!$W93,"")</f>
        <v/>
      </c>
      <c r="M150" s="116" t="str">
        <f>IF('(2)'!$W93&lt;&gt;0,'(2)'!$W93,"")</f>
        <v/>
      </c>
      <c r="N150" s="116" t="str">
        <f>IF('(3)'!$W93&lt;&gt;0,'(3)'!$W93,"")</f>
        <v/>
      </c>
      <c r="O150" s="116" t="str">
        <f>IF('(4)'!$W93&lt;&gt;0,'(4)'!$W93,"")</f>
        <v/>
      </c>
      <c r="P150" s="116" t="str">
        <f>IF('(5)'!$W93&lt;&gt;0,'(5)'!$W93,"")</f>
        <v/>
      </c>
      <c r="Q150" s="116" t="str">
        <f>IF('(6)'!$W93&lt;&gt;0,'(6)'!$W93,"")</f>
        <v/>
      </c>
      <c r="R150" s="116" t="str">
        <f>IF('(7)'!$W93&lt;&gt;0,'(7)'!$W93,"")</f>
        <v/>
      </c>
      <c r="S150" s="116" t="str">
        <f>IF('(8)'!$W93&lt;&gt;0,'(8)'!$W93,"")</f>
        <v/>
      </c>
      <c r="T150" s="116" t="str">
        <f>IF('(9)'!$W93&lt;&gt;0,'(9)'!$W93,"")</f>
        <v/>
      </c>
      <c r="U150" s="116" t="str">
        <f>IF('(10)'!$W93&lt;&gt;0,'(10)'!$W93,"")</f>
        <v/>
      </c>
      <c r="V150" s="116" t="str">
        <f>IF('(11)'!$W93&lt;&gt;0,'(11)'!$W93,"")</f>
        <v/>
      </c>
      <c r="W150" s="116" t="str">
        <f>IF('(12)'!$W93&lt;&gt;0,'(12)'!$W93,"")</f>
        <v/>
      </c>
      <c r="X150" s="116" t="str">
        <f>IF('(13)'!$W93&lt;&gt;0,'(13)'!$W93,"")</f>
        <v/>
      </c>
      <c r="Y150" s="116" t="str">
        <f>IF('(14)'!$W93&lt;&gt;0,'(14)'!$W93,"")</f>
        <v/>
      </c>
      <c r="Z150" s="116" t="str">
        <f>IF('(15)'!$W93&lt;&gt;0,'(15)'!$W93,"")</f>
        <v/>
      </c>
      <c r="AA150" s="116" t="str">
        <f>IF('(16)'!$W93&lt;&gt;0,'(16)'!$W93,"")</f>
        <v/>
      </c>
      <c r="AB150" s="116" t="str">
        <f>IF('(17)'!$W93&lt;&gt;0,'(17)'!$W93,"")</f>
        <v/>
      </c>
      <c r="AC150" s="116" t="str">
        <f>IF('(18)'!$W93&lt;&gt;0,'(18)'!$W93,"")</f>
        <v/>
      </c>
      <c r="AD150" s="116" t="str">
        <f>IF('(19)'!$W93&lt;&gt;0,'(19)'!$W93,"")</f>
        <v/>
      </c>
      <c r="AE150" s="116" t="str">
        <f>IF('(20)'!$W93&lt;&gt;0,'(20)'!$W93,"")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IF('(1)'!$W94&lt;&gt;0,'(1)'!$W94,"")</f>
        <v/>
      </c>
      <c r="M151" s="116" t="str">
        <f>IF('(2)'!$W94&lt;&gt;0,'(2)'!$W94,"")</f>
        <v/>
      </c>
      <c r="N151" s="116" t="str">
        <f>IF('(3)'!$W94&lt;&gt;0,'(3)'!$W94,"")</f>
        <v/>
      </c>
      <c r="O151" s="116" t="str">
        <f>IF('(4)'!$W94&lt;&gt;0,'(4)'!$W94,"")</f>
        <v/>
      </c>
      <c r="P151" s="116" t="str">
        <f>IF('(5)'!$W94&lt;&gt;0,'(5)'!$W94,"")</f>
        <v/>
      </c>
      <c r="Q151" s="116" t="str">
        <f>IF('(6)'!$W94&lt;&gt;0,'(6)'!$W94,"")</f>
        <v/>
      </c>
      <c r="R151" s="116" t="str">
        <f>IF('(7)'!$W94&lt;&gt;0,'(7)'!$W94,"")</f>
        <v/>
      </c>
      <c r="S151" s="116" t="str">
        <f>IF('(8)'!$W94&lt;&gt;0,'(8)'!$W94,"")</f>
        <v/>
      </c>
      <c r="T151" s="116" t="str">
        <f>IF('(9)'!$W94&lt;&gt;0,'(9)'!$W94,"")</f>
        <v/>
      </c>
      <c r="U151" s="116" t="str">
        <f>IF('(10)'!$W94&lt;&gt;0,'(10)'!$W94,"")</f>
        <v/>
      </c>
      <c r="V151" s="116" t="str">
        <f>IF('(11)'!$W94&lt;&gt;0,'(11)'!$W94,"")</f>
        <v/>
      </c>
      <c r="W151" s="116" t="str">
        <f>IF('(12)'!$W94&lt;&gt;0,'(12)'!$W94,"")</f>
        <v/>
      </c>
      <c r="X151" s="116" t="str">
        <f>IF('(13)'!$W94&lt;&gt;0,'(13)'!$W94,"")</f>
        <v/>
      </c>
      <c r="Y151" s="116" t="str">
        <f>IF('(14)'!$W94&lt;&gt;0,'(14)'!$W94,"")</f>
        <v/>
      </c>
      <c r="Z151" s="116" t="str">
        <f>IF('(15)'!$W94&lt;&gt;0,'(15)'!$W94,"")</f>
        <v/>
      </c>
      <c r="AA151" s="116" t="str">
        <f>IF('(16)'!$W94&lt;&gt;0,'(16)'!$W94,"")</f>
        <v/>
      </c>
      <c r="AB151" s="116" t="str">
        <f>IF('(17)'!$W94&lt;&gt;0,'(17)'!$W94,"")</f>
        <v/>
      </c>
      <c r="AC151" s="116" t="str">
        <f>IF('(18)'!$W94&lt;&gt;0,'(18)'!$W94,"")</f>
        <v/>
      </c>
      <c r="AD151" s="116" t="str">
        <f>IF('(19)'!$W94&lt;&gt;0,'(19)'!$W94,"")</f>
        <v/>
      </c>
      <c r="AE151" s="116" t="str">
        <f>IF('(20)'!$W94&lt;&gt;0,'(20)'!$W94,"")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IF('(1)'!$W95&lt;&gt;0,'(1)'!$W95,"")</f>
        <v/>
      </c>
      <c r="M152" s="116" t="str">
        <f>IF('(2)'!$W95&lt;&gt;0,'(2)'!$W95,"")</f>
        <v/>
      </c>
      <c r="N152" s="116" t="str">
        <f>IF('(3)'!$W95&lt;&gt;0,'(3)'!$W95,"")</f>
        <v/>
      </c>
      <c r="O152" s="116" t="str">
        <f>IF('(4)'!$W95&lt;&gt;0,'(4)'!$W95,"")</f>
        <v/>
      </c>
      <c r="P152" s="116" t="str">
        <f>IF('(5)'!$W95&lt;&gt;0,'(5)'!$W95,"")</f>
        <v/>
      </c>
      <c r="Q152" s="116" t="str">
        <f>IF('(6)'!$W95&lt;&gt;0,'(6)'!$W95,"")</f>
        <v/>
      </c>
      <c r="R152" s="116" t="str">
        <f>IF('(7)'!$W95&lt;&gt;0,'(7)'!$W95,"")</f>
        <v/>
      </c>
      <c r="S152" s="116" t="str">
        <f>IF('(8)'!$W95&lt;&gt;0,'(8)'!$W95,"")</f>
        <v/>
      </c>
      <c r="T152" s="116" t="str">
        <f>IF('(9)'!$W95&lt;&gt;0,'(9)'!$W95,"")</f>
        <v/>
      </c>
      <c r="U152" s="116" t="str">
        <f>IF('(10)'!$W95&lt;&gt;0,'(10)'!$W95,"")</f>
        <v/>
      </c>
      <c r="V152" s="116" t="str">
        <f>IF('(11)'!$W95&lt;&gt;0,'(11)'!$W95,"")</f>
        <v/>
      </c>
      <c r="W152" s="116" t="str">
        <f>IF('(12)'!$W95&lt;&gt;0,'(12)'!$W95,"")</f>
        <v/>
      </c>
      <c r="X152" s="116" t="str">
        <f>IF('(13)'!$W95&lt;&gt;0,'(13)'!$W95,"")</f>
        <v/>
      </c>
      <c r="Y152" s="116" t="str">
        <f>IF('(14)'!$W95&lt;&gt;0,'(14)'!$W95,"")</f>
        <v/>
      </c>
      <c r="Z152" s="116" t="str">
        <f>IF('(15)'!$W95&lt;&gt;0,'(15)'!$W95,"")</f>
        <v/>
      </c>
      <c r="AA152" s="116" t="str">
        <f>IF('(16)'!$W95&lt;&gt;0,'(16)'!$W95,"")</f>
        <v/>
      </c>
      <c r="AB152" s="116" t="str">
        <f>IF('(17)'!$W95&lt;&gt;0,'(17)'!$W95,"")</f>
        <v/>
      </c>
      <c r="AC152" s="116" t="str">
        <f>IF('(18)'!$W95&lt;&gt;0,'(18)'!$W95,"")</f>
        <v/>
      </c>
      <c r="AD152" s="116" t="str">
        <f>IF('(19)'!$W95&lt;&gt;0,'(19)'!$W95,"")</f>
        <v/>
      </c>
      <c r="AE152" s="116" t="str">
        <f>IF('(20)'!$W95&lt;&gt;0,'(20)'!$W95,"")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IF('(1)'!$W96&lt;&gt;0,'(1)'!$W96,"")</f>
        <v/>
      </c>
      <c r="M153" s="116" t="str">
        <f>IF('(2)'!$W96&lt;&gt;0,'(2)'!$W96,"")</f>
        <v/>
      </c>
      <c r="N153" s="116" t="str">
        <f>IF('(3)'!$W96&lt;&gt;0,'(3)'!$W96,"")</f>
        <v/>
      </c>
      <c r="O153" s="116" t="str">
        <f>IF('(4)'!$W96&lt;&gt;0,'(4)'!$W96,"")</f>
        <v/>
      </c>
      <c r="P153" s="116" t="str">
        <f>IF('(5)'!$W96&lt;&gt;0,'(5)'!$W96,"")</f>
        <v/>
      </c>
      <c r="Q153" s="116" t="str">
        <f>IF('(6)'!$W96&lt;&gt;0,'(6)'!$W96,"")</f>
        <v/>
      </c>
      <c r="R153" s="116" t="str">
        <f>IF('(7)'!$W96&lt;&gt;0,'(7)'!$W96,"")</f>
        <v/>
      </c>
      <c r="S153" s="116" t="str">
        <f>IF('(8)'!$W96&lt;&gt;0,'(8)'!$W96,"")</f>
        <v/>
      </c>
      <c r="T153" s="116" t="str">
        <f>IF('(9)'!$W96&lt;&gt;0,'(9)'!$W96,"")</f>
        <v/>
      </c>
      <c r="U153" s="116" t="str">
        <f>IF('(10)'!$W96&lt;&gt;0,'(10)'!$W96,"")</f>
        <v/>
      </c>
      <c r="V153" s="116" t="str">
        <f>IF('(11)'!$W96&lt;&gt;0,'(11)'!$W96,"")</f>
        <v/>
      </c>
      <c r="W153" s="116" t="str">
        <f>IF('(12)'!$W96&lt;&gt;0,'(12)'!$W96,"")</f>
        <v/>
      </c>
      <c r="X153" s="116" t="str">
        <f>IF('(13)'!$W96&lt;&gt;0,'(13)'!$W96,"")</f>
        <v/>
      </c>
      <c r="Y153" s="116" t="str">
        <f>IF('(14)'!$W96&lt;&gt;0,'(14)'!$W96,"")</f>
        <v/>
      </c>
      <c r="Z153" s="116" t="str">
        <f>IF('(15)'!$W96&lt;&gt;0,'(15)'!$W96,"")</f>
        <v/>
      </c>
      <c r="AA153" s="116" t="str">
        <f>IF('(16)'!$W96&lt;&gt;0,'(16)'!$W96,"")</f>
        <v/>
      </c>
      <c r="AB153" s="116" t="str">
        <f>IF('(17)'!$W96&lt;&gt;0,'(17)'!$W96,"")</f>
        <v/>
      </c>
      <c r="AC153" s="116" t="str">
        <f>IF('(18)'!$W96&lt;&gt;0,'(18)'!$W96,"")</f>
        <v/>
      </c>
      <c r="AD153" s="116" t="str">
        <f>IF('(19)'!$W96&lt;&gt;0,'(19)'!$W96,"")</f>
        <v/>
      </c>
      <c r="AE153" s="116" t="str">
        <f>IF('(20)'!$W96&lt;&gt;0,'(20)'!$W96,"")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0.77777777777777779</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5</v>
      </c>
      <c r="O155" s="183">
        <f t="shared" si="22"/>
        <v>3.5</v>
      </c>
      <c r="P155" s="183">
        <f t="shared" si="22"/>
        <v>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4.666666666666667</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1</v>
      </c>
      <c r="C157" s="789" t="str">
        <f>REPT("|",AG157*14)</f>
        <v>||||||||||||||||||||||||||||||||||||||||||||||||||||||||||||||||||||||||||||||||||||</v>
      </c>
      <c r="D157" s="790"/>
      <c r="F157" s="8" t="s">
        <v>35</v>
      </c>
      <c r="G157" s="13" t="s">
        <v>306</v>
      </c>
      <c r="H157" s="11"/>
      <c r="I157" s="11"/>
      <c r="J157" s="11"/>
      <c r="K157" s="29" t="s">
        <v>35</v>
      </c>
      <c r="L157" s="116" t="str">
        <f>IF('(1)'!$W100&lt;&gt;0,'(1)'!$W100,"")</f>
        <v/>
      </c>
      <c r="M157" s="116" t="str">
        <f>IF('(2)'!$W100&lt;&gt;0,'(2)'!$W100,"")</f>
        <v/>
      </c>
      <c r="N157" s="116" t="str">
        <f>IF('(3)'!$W100&lt;&gt;0,'(3)'!$W100,"")</f>
        <v/>
      </c>
      <c r="O157" s="116" t="str">
        <f>IF('(4)'!$W100&lt;&gt;0,'(4)'!$W100,"")</f>
        <v/>
      </c>
      <c r="P157" s="116">
        <f>IF('(5)'!$W100&lt;&gt;0,'(5)'!$W100,"")</f>
        <v>6</v>
      </c>
      <c r="Q157" s="116" t="str">
        <f>IF('(6)'!$W100&lt;&gt;0,'(6)'!$W100,"")</f>
        <v/>
      </c>
      <c r="R157" s="116" t="str">
        <f>IF('(7)'!$W100&lt;&gt;0,'(7)'!$W100,"")</f>
        <v/>
      </c>
      <c r="S157" s="116" t="str">
        <f>IF('(8)'!$W100&lt;&gt;0,'(8)'!$W100,"")</f>
        <v/>
      </c>
      <c r="T157" s="116" t="str">
        <f>IF('(9)'!$W100&lt;&gt;0,'(9)'!$W100,"")</f>
        <v/>
      </c>
      <c r="U157" s="116" t="str">
        <f>IF('(10)'!$W100&lt;&gt;0,'(10)'!$W100,"")</f>
        <v/>
      </c>
      <c r="V157" s="116" t="str">
        <f>IF('(11)'!$W100&lt;&gt;0,'(11)'!$W100,"")</f>
        <v/>
      </c>
      <c r="W157" s="116" t="str">
        <f>IF('(12)'!$W100&lt;&gt;0,'(12)'!$W100,"")</f>
        <v/>
      </c>
      <c r="X157" s="116" t="str">
        <f>IF('(13)'!$W100&lt;&gt;0,'(13)'!$W100,"")</f>
        <v/>
      </c>
      <c r="Y157" s="116" t="str">
        <f>IF('(14)'!$W100&lt;&gt;0,'(14)'!$W100,"")</f>
        <v/>
      </c>
      <c r="Z157" s="116" t="str">
        <f>IF('(15)'!$W100&lt;&gt;0,'(15)'!$W100,"")</f>
        <v/>
      </c>
      <c r="AA157" s="116" t="str">
        <f>IF('(16)'!$W100&lt;&gt;0,'(16)'!$W100,"")</f>
        <v/>
      </c>
      <c r="AB157" s="116" t="str">
        <f>IF('(17)'!$W100&lt;&gt;0,'(17)'!$W100,"")</f>
        <v/>
      </c>
      <c r="AC157" s="116" t="str">
        <f>IF('(18)'!$W100&lt;&gt;0,'(18)'!$W100,"")</f>
        <v/>
      </c>
      <c r="AD157" s="116" t="str">
        <f>IF('(19)'!$W100&lt;&gt;0,'(19)'!$W100,"")</f>
        <v/>
      </c>
      <c r="AE157" s="116" t="str">
        <f>IF('(20)'!$W100&lt;&gt;0,'(20)'!$W100,"")</f>
        <v/>
      </c>
      <c r="AG157" s="1">
        <f>IF(SUM(L157:AE157)=0,"",AVERAGEIF(L157:AE157,"&gt;0"))</f>
        <v>6</v>
      </c>
      <c r="AH157" s="1"/>
    </row>
    <row r="158" spans="1:34" ht="16.5">
      <c r="A158" s="1"/>
      <c r="B158" s="26">
        <f>(AG158/60)*10</f>
        <v>0.66666666666666663</v>
      </c>
      <c r="C158" s="789" t="str">
        <f>REPT("|",AG158*14)</f>
        <v>||||||||||||||||||||||||||||||||||||||||||||||||||||||||</v>
      </c>
      <c r="D158" s="790"/>
      <c r="F158" s="8" t="s">
        <v>36</v>
      </c>
      <c r="G158" s="13" t="s">
        <v>307</v>
      </c>
      <c r="H158" s="11"/>
      <c r="I158" s="11"/>
      <c r="J158" s="11"/>
      <c r="K158" s="29" t="s">
        <v>36</v>
      </c>
      <c r="L158" s="116" t="str">
        <f>IF('(1)'!$W101&lt;&gt;0,'(1)'!$W101,"")</f>
        <v/>
      </c>
      <c r="M158" s="116" t="str">
        <f>IF('(2)'!$W101&lt;&gt;0,'(2)'!$W101,"")</f>
        <v/>
      </c>
      <c r="N158" s="116" t="str">
        <f>IF('(3)'!$W101&lt;&gt;0,'(3)'!$W101,"")</f>
        <v/>
      </c>
      <c r="O158" s="116">
        <f>IF('(4)'!$W101&lt;&gt;0,'(4)'!$W101,"")</f>
        <v>4</v>
      </c>
      <c r="P158" s="116">
        <f>IF('(5)'!$W101&lt;&gt;0,'(5)'!$W101,"")</f>
        <v>4</v>
      </c>
      <c r="Q158" s="116" t="str">
        <f>IF('(6)'!$W101&lt;&gt;0,'(6)'!$W101,"")</f>
        <v/>
      </c>
      <c r="R158" s="116" t="str">
        <f>IF('(7)'!$W101&lt;&gt;0,'(7)'!$W101,"")</f>
        <v/>
      </c>
      <c r="S158" s="116" t="str">
        <f>IF('(8)'!$W101&lt;&gt;0,'(8)'!$W101,"")</f>
        <v/>
      </c>
      <c r="T158" s="116" t="str">
        <f>IF('(9)'!$W101&lt;&gt;0,'(9)'!$W101,"")</f>
        <v/>
      </c>
      <c r="U158" s="116" t="str">
        <f>IF('(10)'!$W101&lt;&gt;0,'(10)'!$W101,"")</f>
        <v/>
      </c>
      <c r="V158" s="116" t="str">
        <f>IF('(11)'!$W101&lt;&gt;0,'(11)'!$W101,"")</f>
        <v/>
      </c>
      <c r="W158" s="116" t="str">
        <f>IF('(12)'!$W101&lt;&gt;0,'(12)'!$W101,"")</f>
        <v/>
      </c>
      <c r="X158" s="116" t="str">
        <f>IF('(13)'!$W101&lt;&gt;0,'(13)'!$W101,"")</f>
        <v/>
      </c>
      <c r="Y158" s="116" t="str">
        <f>IF('(14)'!$W101&lt;&gt;0,'(14)'!$W101,"")</f>
        <v/>
      </c>
      <c r="Z158" s="116" t="str">
        <f>IF('(15)'!$W101&lt;&gt;0,'(15)'!$W101,"")</f>
        <v/>
      </c>
      <c r="AA158" s="116" t="str">
        <f>IF('(16)'!$W101&lt;&gt;0,'(16)'!$W101,"")</f>
        <v/>
      </c>
      <c r="AB158" s="116" t="str">
        <f>IF('(17)'!$W101&lt;&gt;0,'(17)'!$W101,"")</f>
        <v/>
      </c>
      <c r="AC158" s="116" t="str">
        <f>IF('(18)'!$W101&lt;&gt;0,'(18)'!$W101,"")</f>
        <v/>
      </c>
      <c r="AD158" s="116" t="str">
        <f>IF('(19)'!$W101&lt;&gt;0,'(19)'!$W101,"")</f>
        <v/>
      </c>
      <c r="AE158" s="116" t="str">
        <f>IF('(20)'!$W101&lt;&gt;0,'(20)'!$W101,"")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s="116" t="str">
        <f>IF('(1)'!$W102&lt;&gt;0,'(1)'!$W102,"")</f>
        <v/>
      </c>
      <c r="M159" s="116" t="str">
        <f>IF('(2)'!$W102&lt;&gt;0,'(2)'!$W102,"")</f>
        <v/>
      </c>
      <c r="N159" s="116" t="str">
        <f>IF('(3)'!$W102&lt;&gt;0,'(3)'!$W102,"")</f>
        <v/>
      </c>
      <c r="O159" s="116" t="str">
        <f>IF('(4)'!$W102&lt;&gt;0,'(4)'!$W102,"")</f>
        <v/>
      </c>
      <c r="P159" s="116" t="str">
        <f>IF('(5)'!$W102&lt;&gt;0,'(5)'!$W102,"")</f>
        <v/>
      </c>
      <c r="Q159" s="116" t="str">
        <f>IF('(6)'!$W102&lt;&gt;0,'(6)'!$W102,"")</f>
        <v/>
      </c>
      <c r="R159" s="116" t="str">
        <f>IF('(7)'!$W102&lt;&gt;0,'(7)'!$W102,"")</f>
        <v/>
      </c>
      <c r="S159" s="116" t="str">
        <f>IF('(8)'!$W102&lt;&gt;0,'(8)'!$W102,"")</f>
        <v/>
      </c>
      <c r="T159" s="116" t="str">
        <f>IF('(9)'!$W102&lt;&gt;0,'(9)'!$W102,"")</f>
        <v/>
      </c>
      <c r="U159" s="116" t="str">
        <f>IF('(10)'!$W102&lt;&gt;0,'(10)'!$W102,"")</f>
        <v/>
      </c>
      <c r="V159" s="116" t="str">
        <f>IF('(11)'!$W102&lt;&gt;0,'(11)'!$W102,"")</f>
        <v/>
      </c>
      <c r="W159" s="116" t="str">
        <f>IF('(12)'!$W102&lt;&gt;0,'(12)'!$W102,"")</f>
        <v/>
      </c>
      <c r="X159" s="116" t="str">
        <f>IF('(13)'!$W102&lt;&gt;0,'(13)'!$W102,"")</f>
        <v/>
      </c>
      <c r="Y159" s="116" t="str">
        <f>IF('(14)'!$W102&lt;&gt;0,'(14)'!$W102,"")</f>
        <v/>
      </c>
      <c r="Z159" s="116" t="str">
        <f>IF('(15)'!$W102&lt;&gt;0,'(15)'!$W102,"")</f>
        <v/>
      </c>
      <c r="AA159" s="116" t="str">
        <f>IF('(16)'!$W102&lt;&gt;0,'(16)'!$W102,"")</f>
        <v/>
      </c>
      <c r="AB159" s="116" t="str">
        <f>IF('(17)'!$W102&lt;&gt;0,'(17)'!$W102,"")</f>
        <v/>
      </c>
      <c r="AC159" s="116" t="str">
        <f>IF('(18)'!$W102&lt;&gt;0,'(18)'!$W102,"")</f>
        <v/>
      </c>
      <c r="AD159" s="116" t="str">
        <f>IF('(19)'!$W102&lt;&gt;0,'(19)'!$W102,"")</f>
        <v/>
      </c>
      <c r="AE159" s="116" t="str">
        <f>IF('(20)'!$W102&lt;&gt;0,'(20)'!$W102,"")</f>
        <v/>
      </c>
      <c r="AG159" s="1" t="str">
        <f>IF(SUM(L159:AE159)=0,"",AVERAGEIF(L159:AE159,"&gt;0"))</f>
        <v/>
      </c>
      <c r="AH159" s="1"/>
    </row>
    <row r="160" spans="1:34" ht="16.5">
      <c r="A160" s="1"/>
      <c r="B160" s="26">
        <f>(AG160/60)*10</f>
        <v>0.66666666666666663</v>
      </c>
      <c r="C160" s="789" t="str">
        <f>REPT("|",AG160*14)</f>
        <v>||||||||||||||||||||||||||||||||||||||||||||||||||||||||</v>
      </c>
      <c r="D160" s="790"/>
      <c r="F160" s="8" t="s">
        <v>38</v>
      </c>
      <c r="G160" s="13" t="s">
        <v>309</v>
      </c>
      <c r="H160" s="11"/>
      <c r="I160" s="11"/>
      <c r="J160" s="11"/>
      <c r="K160" s="29" t="s">
        <v>38</v>
      </c>
      <c r="L160" s="116" t="str">
        <f>IF('(1)'!$W103&lt;&gt;0,'(1)'!$W103,"")</f>
        <v/>
      </c>
      <c r="M160" s="116" t="str">
        <f>IF('(2)'!$W103&lt;&gt;0,'(2)'!$W103,"")</f>
        <v/>
      </c>
      <c r="N160" s="116">
        <f>IF('(3)'!$W103&lt;&gt;0,'(3)'!$W103,"")</f>
        <v>5</v>
      </c>
      <c r="O160" s="116">
        <f>IF('(4)'!$W103&lt;&gt;0,'(4)'!$W103,"")</f>
        <v>3</v>
      </c>
      <c r="P160" s="116" t="str">
        <f>IF('(5)'!$W103&lt;&gt;0,'(5)'!$W103,"")</f>
        <v/>
      </c>
      <c r="Q160" s="116" t="str">
        <f>IF('(6)'!$W103&lt;&gt;0,'(6)'!$W103,"")</f>
        <v/>
      </c>
      <c r="R160" s="116" t="str">
        <f>IF('(7)'!$W103&lt;&gt;0,'(7)'!$W103,"")</f>
        <v/>
      </c>
      <c r="S160" s="116" t="str">
        <f>IF('(8)'!$W103&lt;&gt;0,'(8)'!$W103,"")</f>
        <v/>
      </c>
      <c r="T160" s="116" t="str">
        <f>IF('(9)'!$W103&lt;&gt;0,'(9)'!$W103,"")</f>
        <v/>
      </c>
      <c r="U160" s="116" t="str">
        <f>IF('(10)'!$W103&lt;&gt;0,'(10)'!$W103,"")</f>
        <v/>
      </c>
      <c r="V160" s="116" t="str">
        <f>IF('(11)'!$W103&lt;&gt;0,'(11)'!$W103,"")</f>
        <v/>
      </c>
      <c r="W160" s="116" t="str">
        <f>IF('(12)'!$W103&lt;&gt;0,'(12)'!$W103,"")</f>
        <v/>
      </c>
      <c r="X160" s="116" t="str">
        <f>IF('(13)'!$W103&lt;&gt;0,'(13)'!$W103,"")</f>
        <v/>
      </c>
      <c r="Y160" s="116" t="str">
        <f>IF('(14)'!$W103&lt;&gt;0,'(14)'!$W103,"")</f>
        <v/>
      </c>
      <c r="Z160" s="116" t="str">
        <f>IF('(15)'!$W103&lt;&gt;0,'(15)'!$W103,"")</f>
        <v/>
      </c>
      <c r="AA160" s="116" t="str">
        <f>IF('(16)'!$W103&lt;&gt;0,'(16)'!$W103,"")</f>
        <v/>
      </c>
      <c r="AB160" s="116" t="str">
        <f>IF('(17)'!$W103&lt;&gt;0,'(17)'!$W103,"")</f>
        <v/>
      </c>
      <c r="AC160" s="116" t="str">
        <f>IF('(18)'!$W103&lt;&gt;0,'(18)'!$W103,"")</f>
        <v/>
      </c>
      <c r="AD160" s="116" t="str">
        <f>IF('(19)'!$W103&lt;&gt;0,'(19)'!$W103,"")</f>
        <v/>
      </c>
      <c r="AE160" s="116" t="str">
        <f>IF('(20)'!$W103&lt;&gt;0,'(20)'!$W103,"")</f>
        <v/>
      </c>
      <c r="AG160" s="1">
        <f>IF(SUM(L160:AE160)=0,"",AVERAGEIF(L160:AE160,"&gt;0"))</f>
        <v>4</v>
      </c>
      <c r="AH160" s="1"/>
    </row>
    <row r="161" spans="1:34" ht="16.5">
      <c r="A161" s="1"/>
      <c r="B161" s="26" t="e">
        <f>(AG161/60)*10</f>
        <v>#VALUE!</v>
      </c>
      <c r="C161" s="789" t="e">
        <f>REPT("|",AG161*14)</f>
        <v>#VALUE!</v>
      </c>
      <c r="D161" s="790"/>
      <c r="F161" s="8" t="s">
        <v>39</v>
      </c>
      <c r="G161" s="13" t="s">
        <v>310</v>
      </c>
      <c r="H161" s="11"/>
      <c r="I161" s="11"/>
      <c r="J161" s="11"/>
      <c r="K161" s="29" t="s">
        <v>39</v>
      </c>
      <c r="L161" s="116" t="str">
        <f>IF('(1)'!$W104&lt;&gt;0,'(1)'!$W104,"")</f>
        <v/>
      </c>
      <c r="M161" s="116" t="str">
        <f>IF('(2)'!$W104&lt;&gt;0,'(2)'!$W104,"")</f>
        <v/>
      </c>
      <c r="N161" s="116" t="str">
        <f>IF('(3)'!$W104&lt;&gt;0,'(3)'!$W104,"")</f>
        <v/>
      </c>
      <c r="O161" s="116" t="str">
        <f>IF('(4)'!$W104&lt;&gt;0,'(4)'!$W104,"")</f>
        <v/>
      </c>
      <c r="P161" s="116" t="str">
        <f>IF('(5)'!$W104&lt;&gt;0,'(5)'!$W104,"")</f>
        <v/>
      </c>
      <c r="Q161" s="116" t="str">
        <f>IF('(6)'!$W104&lt;&gt;0,'(6)'!$W104,"")</f>
        <v/>
      </c>
      <c r="R161" s="116" t="str">
        <f>IF('(7)'!$W104&lt;&gt;0,'(7)'!$W104,"")</f>
        <v/>
      </c>
      <c r="S161" s="116" t="str">
        <f>IF('(8)'!$W104&lt;&gt;0,'(8)'!$W104,"")</f>
        <v/>
      </c>
      <c r="T161" s="116" t="str">
        <f>IF('(9)'!$W104&lt;&gt;0,'(9)'!$W104,"")</f>
        <v/>
      </c>
      <c r="U161" s="116" t="str">
        <f>IF('(10)'!$W104&lt;&gt;0,'(10)'!$W104,"")</f>
        <v/>
      </c>
      <c r="V161" s="116" t="str">
        <f>IF('(11)'!$W104&lt;&gt;0,'(11)'!$W104,"")</f>
        <v/>
      </c>
      <c r="W161" s="116" t="str">
        <f>IF('(12)'!$W104&lt;&gt;0,'(12)'!$W104,"")</f>
        <v/>
      </c>
      <c r="X161" s="116" t="str">
        <f>IF('(13)'!$W104&lt;&gt;0,'(13)'!$W104,"")</f>
        <v/>
      </c>
      <c r="Y161" s="116" t="str">
        <f>IF('(14)'!$W104&lt;&gt;0,'(14)'!$W104,"")</f>
        <v/>
      </c>
      <c r="Z161" s="116" t="str">
        <f>IF('(15)'!$W104&lt;&gt;0,'(15)'!$W104,"")</f>
        <v/>
      </c>
      <c r="AA161" s="116" t="str">
        <f>IF('(16)'!$W104&lt;&gt;0,'(16)'!$W104,"")</f>
        <v/>
      </c>
      <c r="AB161" s="116" t="str">
        <f>IF('(17)'!$W104&lt;&gt;0,'(17)'!$W104,"")</f>
        <v/>
      </c>
      <c r="AC161" s="116" t="str">
        <f>IF('(18)'!$W104&lt;&gt;0,'(18)'!$W104,"")</f>
        <v/>
      </c>
      <c r="AD161" s="116" t="str">
        <f>IF('(19)'!$W104&lt;&gt;0,'(19)'!$W104,"")</f>
        <v/>
      </c>
      <c r="AE161" s="116" t="str">
        <f>IF('(20)'!$W104&lt;&gt;0,'(20)'!$W104,"")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0.91666666666666663</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5.5</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5.5</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IF('(1)'!$W110&lt;&gt;0,'(1)'!$W110,"")</f>
        <v/>
      </c>
      <c r="M165" s="116" t="str">
        <f>IF('(2)'!$W110&lt;&gt;0,'(2)'!$W110,"")</f>
        <v/>
      </c>
      <c r="N165" s="116" t="str">
        <f>IF('(3)'!$W110&lt;&gt;0,'(3)'!$W110,"")</f>
        <v/>
      </c>
      <c r="O165" s="116" t="str">
        <f>IF('(4)'!$W110&lt;&gt;0,'(4)'!$W110,"")</f>
        <v/>
      </c>
      <c r="P165" s="116" t="str">
        <f>IF('(5)'!$W110&lt;&gt;0,'(5)'!$W110,"")</f>
        <v/>
      </c>
      <c r="Q165" s="116" t="str">
        <f>IF('(6)'!$W110&lt;&gt;0,'(6)'!$W110,"")</f>
        <v/>
      </c>
      <c r="R165" s="116" t="str">
        <f>IF('(7)'!$W110&lt;&gt;0,'(7)'!$W110,"")</f>
        <v/>
      </c>
      <c r="S165" s="116" t="str">
        <f>IF('(8)'!$W110&lt;&gt;0,'(8)'!$W110,"")</f>
        <v/>
      </c>
      <c r="T165" s="116" t="str">
        <f>IF('(9)'!$W110&lt;&gt;0,'(9)'!$W110,"")</f>
        <v/>
      </c>
      <c r="U165" s="116" t="str">
        <f>IF('(10)'!$W110&lt;&gt;0,'(10)'!$W110,"")</f>
        <v/>
      </c>
      <c r="V165" s="116" t="str">
        <f>IF('(11)'!$W110&lt;&gt;0,'(11)'!$W110,"")</f>
        <v/>
      </c>
      <c r="W165" s="116" t="str">
        <f>IF('(12)'!$W110&lt;&gt;0,'(12)'!$W110,"")</f>
        <v/>
      </c>
      <c r="X165" s="116" t="str">
        <f>IF('(13)'!$W110&lt;&gt;0,'(13)'!$W110,"")</f>
        <v/>
      </c>
      <c r="Y165" s="116" t="str">
        <f>IF('(14)'!$W110&lt;&gt;0,'(14)'!$W110,"")</f>
        <v/>
      </c>
      <c r="Z165" s="116" t="str">
        <f>IF('(15)'!$W110&lt;&gt;0,'(15)'!$W110,"")</f>
        <v/>
      </c>
      <c r="AA165" s="116" t="str">
        <f>IF('(16)'!$W110&lt;&gt;0,'(16)'!$W110,"")</f>
        <v/>
      </c>
      <c r="AB165" s="116" t="str">
        <f>IF('(17)'!$W110&lt;&gt;0,'(17)'!$W110,"")</f>
        <v/>
      </c>
      <c r="AC165" s="116" t="str">
        <f>IF('(18)'!$W110&lt;&gt;0,'(18)'!$W110,"")</f>
        <v/>
      </c>
      <c r="AD165" s="116" t="str">
        <f>IF('(19)'!$W110&lt;&gt;0,'(19)'!$W110,"")</f>
        <v/>
      </c>
      <c r="AE165" s="116" t="str">
        <f>IF('(20)'!$W110&lt;&gt;0,'(20)'!$W110,"")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s="116" t="str">
        <f>IF('(1)'!$W111&lt;&gt;0,'(1)'!$W111,"")</f>
        <v/>
      </c>
      <c r="M166" s="116" t="str">
        <f>IF('(2)'!$W111&lt;&gt;0,'(2)'!$W111,"")</f>
        <v/>
      </c>
      <c r="N166" s="116" t="str">
        <f>IF('(3)'!$W111&lt;&gt;0,'(3)'!$W111,"")</f>
        <v/>
      </c>
      <c r="O166" s="116" t="str">
        <f>IF('(4)'!$W111&lt;&gt;0,'(4)'!$W111,"")</f>
        <v/>
      </c>
      <c r="P166" s="116">
        <f>IF('(5)'!$W111&lt;&gt;0,'(5)'!$W111,"")</f>
        <v>5</v>
      </c>
      <c r="Q166" s="116" t="str">
        <f>IF('(6)'!$W111&lt;&gt;0,'(6)'!$W111,"")</f>
        <v/>
      </c>
      <c r="R166" s="116" t="str">
        <f>IF('(7)'!$W111&lt;&gt;0,'(7)'!$W111,"")</f>
        <v/>
      </c>
      <c r="S166" s="116" t="str">
        <f>IF('(8)'!$W111&lt;&gt;0,'(8)'!$W111,"")</f>
        <v/>
      </c>
      <c r="T166" s="116" t="str">
        <f>IF('(9)'!$W111&lt;&gt;0,'(9)'!$W111,"")</f>
        <v/>
      </c>
      <c r="U166" s="116" t="str">
        <f>IF('(10)'!$W111&lt;&gt;0,'(10)'!$W111,"")</f>
        <v/>
      </c>
      <c r="V166" s="116" t="str">
        <f>IF('(11)'!$W111&lt;&gt;0,'(11)'!$W111,"")</f>
        <v/>
      </c>
      <c r="W166" s="116" t="str">
        <f>IF('(12)'!$W111&lt;&gt;0,'(12)'!$W111,"")</f>
        <v/>
      </c>
      <c r="X166" s="116" t="str">
        <f>IF('(13)'!$W111&lt;&gt;0,'(13)'!$W111,"")</f>
        <v/>
      </c>
      <c r="Y166" s="116" t="str">
        <f>IF('(14)'!$W111&lt;&gt;0,'(14)'!$W111,"")</f>
        <v/>
      </c>
      <c r="Z166" s="116" t="str">
        <f>IF('(15)'!$W111&lt;&gt;0,'(15)'!$W111,"")</f>
        <v/>
      </c>
      <c r="AA166" s="116" t="str">
        <f>IF('(16)'!$W111&lt;&gt;0,'(16)'!$W111,"")</f>
        <v/>
      </c>
      <c r="AB166" s="116" t="str">
        <f>IF('(17)'!$W111&lt;&gt;0,'(17)'!$W111,"")</f>
        <v/>
      </c>
      <c r="AC166" s="116" t="str">
        <f>IF('(18)'!$W111&lt;&gt;0,'(18)'!$W111,"")</f>
        <v/>
      </c>
      <c r="AD166" s="116" t="str">
        <f>IF('(19)'!$W111&lt;&gt;0,'(19)'!$W111,"")</f>
        <v/>
      </c>
      <c r="AE166" s="116" t="str">
        <f>IF('(20)'!$W111&lt;&gt;0,'(20)'!$W111,"")</f>
        <v/>
      </c>
      <c r="AG166" s="1">
        <f t="shared" si="26"/>
        <v>5</v>
      </c>
      <c r="AH166" s="1"/>
    </row>
    <row r="167" spans="1:34" ht="16.5">
      <c r="A167" s="1"/>
      <c r="B167" s="26">
        <f t="shared" si="24"/>
        <v>1</v>
      </c>
      <c r="C167" s="789" t="str">
        <f t="shared" si="25"/>
        <v>||||||||||||||||||||||||||||||||||||||||||||||||||||||||||||||||||||||||||||||||||||</v>
      </c>
      <c r="D167" s="790"/>
      <c r="F167" s="8" t="s">
        <v>42</v>
      </c>
      <c r="G167" s="13" t="s">
        <v>313</v>
      </c>
      <c r="H167" s="11"/>
      <c r="I167" s="11"/>
      <c r="J167" s="11"/>
      <c r="K167" s="29" t="s">
        <v>42</v>
      </c>
      <c r="L167" s="116" t="str">
        <f>IF('(1)'!$W112&lt;&gt;0,'(1)'!$W112,"")</f>
        <v/>
      </c>
      <c r="M167" s="116" t="str">
        <f>IF('(2)'!$W112&lt;&gt;0,'(2)'!$W112,"")</f>
        <v/>
      </c>
      <c r="N167" s="116" t="str">
        <f>IF('(3)'!$W112&lt;&gt;0,'(3)'!$W112,"")</f>
        <v/>
      </c>
      <c r="O167" s="116" t="str">
        <f>IF('(4)'!$W112&lt;&gt;0,'(4)'!$W112,"")</f>
        <v/>
      </c>
      <c r="P167" s="116">
        <f>IF('(5)'!$W112&lt;&gt;0,'(5)'!$W112,"")</f>
        <v>6</v>
      </c>
      <c r="Q167" s="116" t="str">
        <f>IF('(6)'!$W112&lt;&gt;0,'(6)'!$W112,"")</f>
        <v/>
      </c>
      <c r="R167" s="116" t="str">
        <f>IF('(7)'!$W112&lt;&gt;0,'(7)'!$W112,"")</f>
        <v/>
      </c>
      <c r="S167" s="116" t="str">
        <f>IF('(8)'!$W112&lt;&gt;0,'(8)'!$W112,"")</f>
        <v/>
      </c>
      <c r="T167" s="116" t="str">
        <f>IF('(9)'!$W112&lt;&gt;0,'(9)'!$W112,"")</f>
        <v/>
      </c>
      <c r="U167" s="116" t="str">
        <f>IF('(10)'!$W112&lt;&gt;0,'(10)'!$W112,"")</f>
        <v/>
      </c>
      <c r="V167" s="116" t="str">
        <f>IF('(11)'!$W112&lt;&gt;0,'(11)'!$W112,"")</f>
        <v/>
      </c>
      <c r="W167" s="116" t="str">
        <f>IF('(12)'!$W112&lt;&gt;0,'(12)'!$W112,"")</f>
        <v/>
      </c>
      <c r="X167" s="116" t="str">
        <f>IF('(13)'!$W112&lt;&gt;0,'(13)'!$W112,"")</f>
        <v/>
      </c>
      <c r="Y167" s="116" t="str">
        <f>IF('(14)'!$W112&lt;&gt;0,'(14)'!$W112,"")</f>
        <v/>
      </c>
      <c r="Z167" s="116" t="str">
        <f>IF('(15)'!$W112&lt;&gt;0,'(15)'!$W112,"")</f>
        <v/>
      </c>
      <c r="AA167" s="116" t="str">
        <f>IF('(16)'!$W112&lt;&gt;0,'(16)'!$W112,"")</f>
        <v/>
      </c>
      <c r="AB167" s="116" t="str">
        <f>IF('(17)'!$W112&lt;&gt;0,'(17)'!$W112,"")</f>
        <v/>
      </c>
      <c r="AC167" s="116" t="str">
        <f>IF('(18)'!$W112&lt;&gt;0,'(18)'!$W112,"")</f>
        <v/>
      </c>
      <c r="AD167" s="116" t="str">
        <f>IF('(19)'!$W112&lt;&gt;0,'(19)'!$W112,"")</f>
        <v/>
      </c>
      <c r="AE167" s="116" t="str">
        <f>IF('(20)'!$W112&lt;&gt;0,'(20)'!$W112,"")</f>
        <v/>
      </c>
      <c r="AG167" s="1">
        <f t="shared" si="26"/>
        <v>6</v>
      </c>
      <c r="AH167" s="1"/>
    </row>
    <row r="168" spans="1:34" ht="16.5">
      <c r="A168" s="1"/>
      <c r="B168" s="26" t="e">
        <f t="shared" si="24"/>
        <v>#VALUE!</v>
      </c>
      <c r="C168" s="789" t="e">
        <f t="shared" si="25"/>
        <v>#VALUE!</v>
      </c>
      <c r="D168" s="790"/>
      <c r="F168" s="8" t="s">
        <v>43</v>
      </c>
      <c r="G168" s="13" t="s">
        <v>314</v>
      </c>
      <c r="H168" s="11"/>
      <c r="I168" s="11"/>
      <c r="J168" s="11"/>
      <c r="K168" s="29" t="s">
        <v>43</v>
      </c>
      <c r="L168" s="116" t="str">
        <f>IF('(1)'!$W113&lt;&gt;0,'(1)'!$W113,"")</f>
        <v/>
      </c>
      <c r="M168" s="116" t="str">
        <f>IF('(2)'!$W113&lt;&gt;0,'(2)'!$W113,"")</f>
        <v/>
      </c>
      <c r="N168" s="116" t="str">
        <f>IF('(3)'!$W113&lt;&gt;0,'(3)'!$W113,"")</f>
        <v/>
      </c>
      <c r="O168" s="116" t="str">
        <f>IF('(4)'!$W113&lt;&gt;0,'(4)'!$W113,"")</f>
        <v/>
      </c>
      <c r="P168" s="116" t="str">
        <f>IF('(5)'!$W113&lt;&gt;0,'(5)'!$W113,"")</f>
        <v/>
      </c>
      <c r="Q168" s="116" t="str">
        <f>IF('(6)'!$W113&lt;&gt;0,'(6)'!$W113,"")</f>
        <v/>
      </c>
      <c r="R168" s="116" t="str">
        <f>IF('(7)'!$W113&lt;&gt;0,'(7)'!$W113,"")</f>
        <v/>
      </c>
      <c r="S168" s="116" t="str">
        <f>IF('(8)'!$W113&lt;&gt;0,'(8)'!$W113,"")</f>
        <v/>
      </c>
      <c r="T168" s="116" t="str">
        <f>IF('(9)'!$W113&lt;&gt;0,'(9)'!$W113,"")</f>
        <v/>
      </c>
      <c r="U168" s="116" t="str">
        <f>IF('(10)'!$W113&lt;&gt;0,'(10)'!$W113,"")</f>
        <v/>
      </c>
      <c r="V168" s="116" t="str">
        <f>IF('(11)'!$W113&lt;&gt;0,'(11)'!$W113,"")</f>
        <v/>
      </c>
      <c r="W168" s="116" t="str">
        <f>IF('(12)'!$W113&lt;&gt;0,'(12)'!$W113,"")</f>
        <v/>
      </c>
      <c r="X168" s="116" t="str">
        <f>IF('(13)'!$W113&lt;&gt;0,'(13)'!$W113,"")</f>
        <v/>
      </c>
      <c r="Y168" s="116" t="str">
        <f>IF('(14)'!$W113&lt;&gt;0,'(14)'!$W113,"")</f>
        <v/>
      </c>
      <c r="Z168" s="116" t="str">
        <f>IF('(15)'!$W113&lt;&gt;0,'(15)'!$W113,"")</f>
        <v/>
      </c>
      <c r="AA168" s="116" t="str">
        <f>IF('(16)'!$W113&lt;&gt;0,'(16)'!$W113,"")</f>
        <v/>
      </c>
      <c r="AB168" s="116" t="str">
        <f>IF('(17)'!$W113&lt;&gt;0,'(17)'!$W113,"")</f>
        <v/>
      </c>
      <c r="AC168" s="116" t="str">
        <f>IF('(18)'!$W113&lt;&gt;0,'(18)'!$W113,"")</f>
        <v/>
      </c>
      <c r="AD168" s="116" t="str">
        <f>IF('(19)'!$W113&lt;&gt;0,'(19)'!$W113,"")</f>
        <v/>
      </c>
      <c r="AE168" s="116" t="str">
        <f>IF('(20)'!$W113&lt;&gt;0,'(20)'!$W113,"")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IF('(1)'!$W114&lt;&gt;0,'(1)'!$W114,"")</f>
        <v/>
      </c>
      <c r="M169" s="116" t="str">
        <f>IF('(2)'!$W114&lt;&gt;0,'(2)'!$W114,"")</f>
        <v/>
      </c>
      <c r="N169" s="116" t="str">
        <f>IF('(3)'!$W114&lt;&gt;0,'(3)'!$W114,"")</f>
        <v/>
      </c>
      <c r="O169" s="116" t="str">
        <f>IF('(4)'!$W114&lt;&gt;0,'(4)'!$W114,"")</f>
        <v/>
      </c>
      <c r="P169" s="116" t="str">
        <f>IF('(5)'!$W114&lt;&gt;0,'(5)'!$W114,"")</f>
        <v/>
      </c>
      <c r="Q169" s="116" t="str">
        <f>IF('(6)'!$W114&lt;&gt;0,'(6)'!$W114,"")</f>
        <v/>
      </c>
      <c r="R169" s="116" t="str">
        <f>IF('(7)'!$W114&lt;&gt;0,'(7)'!$W114,"")</f>
        <v/>
      </c>
      <c r="S169" s="116" t="str">
        <f>IF('(8)'!$W114&lt;&gt;0,'(8)'!$W114,"")</f>
        <v/>
      </c>
      <c r="T169" s="116" t="str">
        <f>IF('(9)'!$W114&lt;&gt;0,'(9)'!$W114,"")</f>
        <v/>
      </c>
      <c r="U169" s="116" t="str">
        <f>IF('(10)'!$W114&lt;&gt;0,'(10)'!$W114,"")</f>
        <v/>
      </c>
      <c r="V169" s="116" t="str">
        <f>IF('(11)'!$W114&lt;&gt;0,'(11)'!$W114,"")</f>
        <v/>
      </c>
      <c r="W169" s="116" t="str">
        <f>IF('(12)'!$W114&lt;&gt;0,'(12)'!$W114,"")</f>
        <v/>
      </c>
      <c r="X169" s="116" t="str">
        <f>IF('(13)'!$W114&lt;&gt;0,'(13)'!$W114,"")</f>
        <v/>
      </c>
      <c r="Y169" s="116" t="str">
        <f>IF('(14)'!$W114&lt;&gt;0,'(14)'!$W114,"")</f>
        <v/>
      </c>
      <c r="Z169" s="116" t="str">
        <f>IF('(15)'!$W114&lt;&gt;0,'(15)'!$W114,"")</f>
        <v/>
      </c>
      <c r="AA169" s="116" t="str">
        <f>IF('(16)'!$W114&lt;&gt;0,'(16)'!$W114,"")</f>
        <v/>
      </c>
      <c r="AB169" s="116" t="str">
        <f>IF('(17)'!$W114&lt;&gt;0,'(17)'!$W114,"")</f>
        <v/>
      </c>
      <c r="AC169" s="116" t="str">
        <f>IF('(18)'!$W114&lt;&gt;0,'(18)'!$W114,"")</f>
        <v/>
      </c>
      <c r="AD169" s="116" t="str">
        <f>IF('(19)'!$W114&lt;&gt;0,'(19)'!$W114,"")</f>
        <v/>
      </c>
      <c r="AE169" s="116" t="str">
        <f>IF('(20)'!$W114&lt;&gt;0,'(20)'!$W114,"")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IF('(1)'!$W115&lt;&gt;0,'(1)'!$W115,"")</f>
        <v/>
      </c>
      <c r="M170" s="116" t="str">
        <f>IF('(2)'!$W115&lt;&gt;0,'(2)'!$W115,"")</f>
        <v/>
      </c>
      <c r="N170" s="116" t="str">
        <f>IF('(3)'!$W115&lt;&gt;0,'(3)'!$W115,"")</f>
        <v/>
      </c>
      <c r="O170" s="116" t="str">
        <f>IF('(4)'!$W115&lt;&gt;0,'(4)'!$W115,"")</f>
        <v/>
      </c>
      <c r="P170" s="116" t="str">
        <f>IF('(5)'!$W115&lt;&gt;0,'(5)'!$W115,"")</f>
        <v/>
      </c>
      <c r="Q170" s="116" t="str">
        <f>IF('(6)'!$W115&lt;&gt;0,'(6)'!$W115,"")</f>
        <v/>
      </c>
      <c r="R170" s="116" t="str">
        <f>IF('(7)'!$W115&lt;&gt;0,'(7)'!$W115,"")</f>
        <v/>
      </c>
      <c r="S170" s="116" t="str">
        <f>IF('(8)'!$W115&lt;&gt;0,'(8)'!$W115,"")</f>
        <v/>
      </c>
      <c r="T170" s="116" t="str">
        <f>IF('(9)'!$W115&lt;&gt;0,'(9)'!$W115,"")</f>
        <v/>
      </c>
      <c r="U170" s="116" t="str">
        <f>IF('(10)'!$W115&lt;&gt;0,'(10)'!$W115,"")</f>
        <v/>
      </c>
      <c r="V170" s="116" t="str">
        <f>IF('(11)'!$W115&lt;&gt;0,'(11)'!$W115,"")</f>
        <v/>
      </c>
      <c r="W170" s="116" t="str">
        <f>IF('(12)'!$W115&lt;&gt;0,'(12)'!$W115,"")</f>
        <v/>
      </c>
      <c r="X170" s="116" t="str">
        <f>IF('(13)'!$W115&lt;&gt;0,'(13)'!$W115,"")</f>
        <v/>
      </c>
      <c r="Y170" s="116" t="str">
        <f>IF('(14)'!$W115&lt;&gt;0,'(14)'!$W115,"")</f>
        <v/>
      </c>
      <c r="Z170" s="116" t="str">
        <f>IF('(15)'!$W115&lt;&gt;0,'(15)'!$W115,"")</f>
        <v/>
      </c>
      <c r="AA170" s="116" t="str">
        <f>IF('(16)'!$W115&lt;&gt;0,'(16)'!$W115,"")</f>
        <v/>
      </c>
      <c r="AB170" s="116" t="str">
        <f>IF('(17)'!$W115&lt;&gt;0,'(17)'!$W115,"")</f>
        <v/>
      </c>
      <c r="AC170" s="116" t="str">
        <f>IF('(18)'!$W115&lt;&gt;0,'(18)'!$W115,"")</f>
        <v/>
      </c>
      <c r="AD170" s="116" t="str">
        <f>IF('(19)'!$W115&lt;&gt;0,'(19)'!$W115,"")</f>
        <v/>
      </c>
      <c r="AE170" s="116" t="str">
        <f>IF('(20)'!$W115&lt;&gt;0,'(20)'!$W115,"")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IF('(1)'!$W116&lt;&gt;0,'(1)'!$W116,"")</f>
        <v/>
      </c>
      <c r="M171" s="116" t="str">
        <f>IF('(2)'!$W116&lt;&gt;0,'(2)'!$W116,"")</f>
        <v/>
      </c>
      <c r="N171" s="116" t="str">
        <f>IF('(3)'!$W116&lt;&gt;0,'(3)'!$W116,"")</f>
        <v/>
      </c>
      <c r="O171" s="116" t="str">
        <f>IF('(4)'!$W116&lt;&gt;0,'(4)'!$W116,"")</f>
        <v/>
      </c>
      <c r="P171" s="116" t="str">
        <f>IF('(5)'!$W116&lt;&gt;0,'(5)'!$W116,"")</f>
        <v/>
      </c>
      <c r="Q171" s="116" t="str">
        <f>IF('(6)'!$W116&lt;&gt;0,'(6)'!$W116,"")</f>
        <v/>
      </c>
      <c r="R171" s="116" t="str">
        <f>IF('(7)'!$W116&lt;&gt;0,'(7)'!$W116,"")</f>
        <v/>
      </c>
      <c r="S171" s="116" t="str">
        <f>IF('(8)'!$W116&lt;&gt;0,'(8)'!$W116,"")</f>
        <v/>
      </c>
      <c r="T171" s="116" t="str">
        <f>IF('(9)'!$W116&lt;&gt;0,'(9)'!$W116,"")</f>
        <v/>
      </c>
      <c r="U171" s="116" t="str">
        <f>IF('(10)'!$W116&lt;&gt;0,'(10)'!$W116,"")</f>
        <v/>
      </c>
      <c r="V171" s="116" t="str">
        <f>IF('(11)'!$W116&lt;&gt;0,'(11)'!$W116,"")</f>
        <v/>
      </c>
      <c r="W171" s="116" t="str">
        <f>IF('(12)'!$W116&lt;&gt;0,'(12)'!$W116,"")</f>
        <v/>
      </c>
      <c r="X171" s="116" t="str">
        <f>IF('(13)'!$W116&lt;&gt;0,'(13)'!$W116,"")</f>
        <v/>
      </c>
      <c r="Y171" s="116" t="str">
        <f>IF('(14)'!$W116&lt;&gt;0,'(14)'!$W116,"")</f>
        <v/>
      </c>
      <c r="Z171" s="116" t="str">
        <f>IF('(15)'!$W116&lt;&gt;0,'(15)'!$W116,"")</f>
        <v/>
      </c>
      <c r="AA171" s="116" t="str">
        <f>IF('(16)'!$W116&lt;&gt;0,'(16)'!$W116,"")</f>
        <v/>
      </c>
      <c r="AB171" s="116" t="str">
        <f>IF('(17)'!$W116&lt;&gt;0,'(17)'!$W116,"")</f>
        <v/>
      </c>
      <c r="AC171" s="116" t="str">
        <f>IF('(18)'!$W116&lt;&gt;0,'(18)'!$W116,"")</f>
        <v/>
      </c>
      <c r="AD171" s="116" t="str">
        <f>IF('(19)'!$W116&lt;&gt;0,'(19)'!$W116,"")</f>
        <v/>
      </c>
      <c r="AE171" s="116" t="str">
        <f>IF('(20)'!$W116&lt;&gt;0,'(20)'!$W116,"")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0.82407407407407418</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5.166666666666667</v>
      </c>
      <c r="O173" s="183">
        <f t="shared" si="27"/>
        <v>4.8</v>
      </c>
      <c r="P173" s="183">
        <f t="shared" si="27"/>
        <v>4</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4.9444444444444446</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s="116" t="str">
        <f>IF('(1)'!$W120&lt;&gt;0,'(1)'!$W120,"")</f>
        <v/>
      </c>
      <c r="M175" s="116" t="str">
        <f>IF('(2)'!$W120&lt;&gt;0,'(2)'!$W120,"")</f>
        <v/>
      </c>
      <c r="N175" s="116">
        <f>IF('(3)'!$W120&lt;&gt;0,'(3)'!$W120,"")</f>
        <v>5</v>
      </c>
      <c r="O175" s="116" t="str">
        <f>IF('(4)'!$W120&lt;&gt;0,'(4)'!$W120,"")</f>
        <v/>
      </c>
      <c r="P175" s="116" t="str">
        <f>IF('(5)'!$W120&lt;&gt;0,'(5)'!$W120,"")</f>
        <v/>
      </c>
      <c r="Q175" s="116" t="str">
        <f>IF('(6)'!$W120&lt;&gt;0,'(6)'!$W120,"")</f>
        <v/>
      </c>
      <c r="R175" s="116" t="str">
        <f>IF('(7)'!$W120&lt;&gt;0,'(7)'!$W120,"")</f>
        <v/>
      </c>
      <c r="S175" s="116" t="str">
        <f>IF('(8)'!$W120&lt;&gt;0,'(8)'!$W120,"")</f>
        <v/>
      </c>
      <c r="T175" s="116" t="str">
        <f>IF('(9)'!$W120&lt;&gt;0,'(9)'!$W120,"")</f>
        <v/>
      </c>
      <c r="U175" s="116" t="str">
        <f>IF('(10)'!$W120&lt;&gt;0,'(10)'!$W120,"")</f>
        <v/>
      </c>
      <c r="V175" s="116" t="str">
        <f>IF('(11)'!$W120&lt;&gt;0,'(11)'!$W120,"")</f>
        <v/>
      </c>
      <c r="W175" s="116" t="str">
        <f>IF('(12)'!$W120&lt;&gt;0,'(12)'!$W120,"")</f>
        <v/>
      </c>
      <c r="X175" s="116" t="str">
        <f>IF('(13)'!$W120&lt;&gt;0,'(13)'!$W120,"")</f>
        <v/>
      </c>
      <c r="Y175" s="116" t="str">
        <f>IF('(14)'!$W120&lt;&gt;0,'(14)'!$W120,"")</f>
        <v/>
      </c>
      <c r="Z175" s="116" t="str">
        <f>IF('(15)'!$W120&lt;&gt;0,'(15)'!$W120,"")</f>
        <v/>
      </c>
      <c r="AA175" s="116" t="str">
        <f>IF('(16)'!$W120&lt;&gt;0,'(16)'!$W120,"")</f>
        <v/>
      </c>
      <c r="AB175" s="116" t="str">
        <f>IF('(17)'!$W120&lt;&gt;0,'(17)'!$W120,"")</f>
        <v/>
      </c>
      <c r="AC175" s="116" t="str">
        <f>IF('(18)'!$W120&lt;&gt;0,'(18)'!$W120,"")</f>
        <v/>
      </c>
      <c r="AD175" s="116" t="str">
        <f>IF('(19)'!$W120&lt;&gt;0,'(19)'!$W120,"")</f>
        <v/>
      </c>
      <c r="AE175" s="116" t="str">
        <f>IF('(20)'!$W120&lt;&gt;0,'(20)'!$W120,"")</f>
        <v/>
      </c>
      <c r="AF175" s="11"/>
      <c r="AG175" s="1">
        <f t="shared" ref="AG175:AG181" si="30">IF(SUM(L175:AE175)=0,"",AVERAGEIF(L175:AE175,"&gt;0"))</f>
        <v>5</v>
      </c>
      <c r="AH175" s="1"/>
    </row>
    <row r="176" spans="1:34" ht="16.5">
      <c r="A176" s="1"/>
      <c r="B176" s="26">
        <f t="shared" si="28"/>
        <v>0.75</v>
      </c>
      <c r="C176" s="789" t="str">
        <f t="shared" si="29"/>
        <v>|||||||||||||||||||||||||||||||||||||||||||||||||||||||||||||||</v>
      </c>
      <c r="D176" s="790"/>
      <c r="F176" s="8" t="s">
        <v>48</v>
      </c>
      <c r="G176" s="13" t="s">
        <v>319</v>
      </c>
      <c r="H176" s="11"/>
      <c r="I176" s="11"/>
      <c r="J176" s="11"/>
      <c r="K176" s="29" t="s">
        <v>48</v>
      </c>
      <c r="L176" s="116" t="str">
        <f>IF('(1)'!$W121&lt;&gt;0,'(1)'!$W121,"")</f>
        <v/>
      </c>
      <c r="M176" s="116" t="str">
        <f>IF('(2)'!$W121&lt;&gt;0,'(2)'!$W121,"")</f>
        <v/>
      </c>
      <c r="N176" s="116">
        <f>IF('(3)'!$W121&lt;&gt;0,'(3)'!$W121,"")</f>
        <v>5</v>
      </c>
      <c r="O176" s="116">
        <f>IF('(4)'!$W121&lt;&gt;0,'(4)'!$W121,"")</f>
        <v>4</v>
      </c>
      <c r="P176" s="116" t="str">
        <f>IF('(5)'!$W121&lt;&gt;0,'(5)'!$W121,"")</f>
        <v/>
      </c>
      <c r="Q176" s="116" t="str">
        <f>IF('(6)'!$W121&lt;&gt;0,'(6)'!$W121,"")</f>
        <v/>
      </c>
      <c r="R176" s="116" t="str">
        <f>IF('(7)'!$W121&lt;&gt;0,'(7)'!$W121,"")</f>
        <v/>
      </c>
      <c r="S176" s="116" t="str">
        <f>IF('(8)'!$W121&lt;&gt;0,'(8)'!$W121,"")</f>
        <v/>
      </c>
      <c r="T176" s="116" t="str">
        <f>IF('(9)'!$W121&lt;&gt;0,'(9)'!$W121,"")</f>
        <v/>
      </c>
      <c r="U176" s="116" t="str">
        <f>IF('(10)'!$W121&lt;&gt;0,'(10)'!$W121,"")</f>
        <v/>
      </c>
      <c r="V176" s="116" t="str">
        <f>IF('(11)'!$W121&lt;&gt;0,'(11)'!$W121,"")</f>
        <v/>
      </c>
      <c r="W176" s="116" t="str">
        <f>IF('(12)'!$W121&lt;&gt;0,'(12)'!$W121,"")</f>
        <v/>
      </c>
      <c r="X176" s="116" t="str">
        <f>IF('(13)'!$W121&lt;&gt;0,'(13)'!$W121,"")</f>
        <v/>
      </c>
      <c r="Y176" s="116" t="str">
        <f>IF('(14)'!$W121&lt;&gt;0,'(14)'!$W121,"")</f>
        <v/>
      </c>
      <c r="Z176" s="116" t="str">
        <f>IF('(15)'!$W121&lt;&gt;0,'(15)'!$W121,"")</f>
        <v/>
      </c>
      <c r="AA176" s="116" t="str">
        <f>IF('(16)'!$W121&lt;&gt;0,'(16)'!$W121,"")</f>
        <v/>
      </c>
      <c r="AB176" s="116" t="str">
        <f>IF('(17)'!$W121&lt;&gt;0,'(17)'!$W121,"")</f>
        <v/>
      </c>
      <c r="AC176" s="116" t="str">
        <f>IF('(18)'!$W121&lt;&gt;0,'(18)'!$W121,"")</f>
        <v/>
      </c>
      <c r="AD176" s="116" t="str">
        <f>IF('(19)'!$W121&lt;&gt;0,'(19)'!$W121,"")</f>
        <v/>
      </c>
      <c r="AE176" s="116" t="str">
        <f>IF('(20)'!$W121&lt;&gt;0,'(20)'!$W121,"")</f>
        <v/>
      </c>
      <c r="AF176" s="11"/>
      <c r="AG176" s="1">
        <f t="shared" si="30"/>
        <v>4.5</v>
      </c>
      <c r="AH176" s="1"/>
    </row>
    <row r="177" spans="1:34" ht="16.5">
      <c r="A177" s="1"/>
      <c r="B177" s="26">
        <f t="shared" si="28"/>
        <v>0.77777777777777779</v>
      </c>
      <c r="C177" s="789" t="str">
        <f t="shared" si="29"/>
        <v>|||||||||||||||||||||||||||||||||||||||||||||||||||||||||||||||||</v>
      </c>
      <c r="D177" s="790"/>
      <c r="F177" s="8" t="s">
        <v>49</v>
      </c>
      <c r="G177" s="13" t="s">
        <v>320</v>
      </c>
      <c r="H177" s="11"/>
      <c r="I177" s="11"/>
      <c r="J177" s="11"/>
      <c r="K177" s="29" t="s">
        <v>49</v>
      </c>
      <c r="L177" s="116" t="str">
        <f>IF('(1)'!$W122&lt;&gt;0,'(1)'!$W122,"")</f>
        <v/>
      </c>
      <c r="M177" s="116" t="str">
        <f>IF('(2)'!$W122&lt;&gt;0,'(2)'!$W122,"")</f>
        <v/>
      </c>
      <c r="N177" s="116">
        <f>IF('(3)'!$W122&lt;&gt;0,'(3)'!$W122,"")</f>
        <v>6</v>
      </c>
      <c r="O177" s="116">
        <f>IF('(4)'!$W122&lt;&gt;0,'(4)'!$W122,"")</f>
        <v>4</v>
      </c>
      <c r="P177" s="116">
        <f>IF('(5)'!$W122&lt;&gt;0,'(5)'!$W122,"")</f>
        <v>4</v>
      </c>
      <c r="Q177" s="116" t="str">
        <f>IF('(6)'!$W122&lt;&gt;0,'(6)'!$W122,"")</f>
        <v/>
      </c>
      <c r="R177" s="116" t="str">
        <f>IF('(7)'!$W122&lt;&gt;0,'(7)'!$W122,"")</f>
        <v/>
      </c>
      <c r="S177" s="116" t="str">
        <f>IF('(8)'!$W122&lt;&gt;0,'(8)'!$W122,"")</f>
        <v/>
      </c>
      <c r="T177" s="116" t="str">
        <f>IF('(9)'!$W122&lt;&gt;0,'(9)'!$W122,"")</f>
        <v/>
      </c>
      <c r="U177" s="116" t="str">
        <f>IF('(10)'!$W122&lt;&gt;0,'(10)'!$W122,"")</f>
        <v/>
      </c>
      <c r="V177" s="116" t="str">
        <f>IF('(11)'!$W122&lt;&gt;0,'(11)'!$W122,"")</f>
        <v/>
      </c>
      <c r="W177" s="116" t="str">
        <f>IF('(12)'!$W122&lt;&gt;0,'(12)'!$W122,"")</f>
        <v/>
      </c>
      <c r="X177" s="116" t="str">
        <f>IF('(13)'!$W122&lt;&gt;0,'(13)'!$W122,"")</f>
        <v/>
      </c>
      <c r="Y177" s="116" t="str">
        <f>IF('(14)'!$W122&lt;&gt;0,'(14)'!$W122,"")</f>
        <v/>
      </c>
      <c r="Z177" s="116" t="str">
        <f>IF('(15)'!$W122&lt;&gt;0,'(15)'!$W122,"")</f>
        <v/>
      </c>
      <c r="AA177" s="116" t="str">
        <f>IF('(16)'!$W122&lt;&gt;0,'(16)'!$W122,"")</f>
        <v/>
      </c>
      <c r="AB177" s="116" t="str">
        <f>IF('(17)'!$W122&lt;&gt;0,'(17)'!$W122,"")</f>
        <v/>
      </c>
      <c r="AC177" s="116" t="str">
        <f>IF('(18)'!$W122&lt;&gt;0,'(18)'!$W122,"")</f>
        <v/>
      </c>
      <c r="AD177" s="116" t="str">
        <f>IF('(19)'!$W122&lt;&gt;0,'(19)'!$W122,"")</f>
        <v/>
      </c>
      <c r="AE177" s="116" t="str">
        <f>IF('(20)'!$W122&lt;&gt;0,'(20)'!$W122,"")</f>
        <v/>
      </c>
      <c r="AF177" s="11"/>
      <c r="AG177" s="1">
        <f t="shared" si="30"/>
        <v>4.666666666666667</v>
      </c>
      <c r="AH177" s="1"/>
    </row>
    <row r="178" spans="1:34" ht="16.5">
      <c r="A178" s="1"/>
      <c r="B178" s="26">
        <f t="shared" si="28"/>
        <v>0.66666666666666663</v>
      </c>
      <c r="C178" s="789" t="str">
        <f t="shared" si="29"/>
        <v>||||||||||||||||||||||||||||||||||||||||||||||||||||||||</v>
      </c>
      <c r="D178" s="790"/>
      <c r="F178" s="8" t="s">
        <v>50</v>
      </c>
      <c r="G178" s="13" t="s">
        <v>321</v>
      </c>
      <c r="H178" s="11"/>
      <c r="I178" s="11"/>
      <c r="J178" s="11"/>
      <c r="K178" s="29" t="s">
        <v>50</v>
      </c>
      <c r="L178" s="116" t="str">
        <f>IF('(1)'!$W123&lt;&gt;0,'(1)'!$W123,"")</f>
        <v/>
      </c>
      <c r="M178" s="116" t="str">
        <f>IF('(2)'!$W123&lt;&gt;0,'(2)'!$W123,"")</f>
        <v/>
      </c>
      <c r="N178" s="116">
        <f>IF('(3)'!$W123&lt;&gt;0,'(3)'!$W123,"")</f>
        <v>4</v>
      </c>
      <c r="O178" s="116">
        <f>IF('(4)'!$W123&lt;&gt;0,'(4)'!$W123,"")</f>
        <v>4</v>
      </c>
      <c r="P178" s="116" t="str">
        <f>IF('(5)'!$W123&lt;&gt;0,'(5)'!$W123,"")</f>
        <v/>
      </c>
      <c r="Q178" s="116" t="str">
        <f>IF('(6)'!$W123&lt;&gt;0,'(6)'!$W123,"")</f>
        <v/>
      </c>
      <c r="R178" s="116" t="str">
        <f>IF('(7)'!$W123&lt;&gt;0,'(7)'!$W123,"")</f>
        <v/>
      </c>
      <c r="S178" s="116" t="str">
        <f>IF('(8)'!$W123&lt;&gt;0,'(8)'!$W123,"")</f>
        <v/>
      </c>
      <c r="T178" s="116" t="str">
        <f>IF('(9)'!$W123&lt;&gt;0,'(9)'!$W123,"")</f>
        <v/>
      </c>
      <c r="U178" s="116" t="str">
        <f>IF('(10)'!$W123&lt;&gt;0,'(10)'!$W123,"")</f>
        <v/>
      </c>
      <c r="V178" s="116" t="str">
        <f>IF('(11)'!$W123&lt;&gt;0,'(11)'!$W123,"")</f>
        <v/>
      </c>
      <c r="W178" s="116" t="str">
        <f>IF('(12)'!$W123&lt;&gt;0,'(12)'!$W123,"")</f>
        <v/>
      </c>
      <c r="X178" s="116" t="str">
        <f>IF('(13)'!$W123&lt;&gt;0,'(13)'!$W123,"")</f>
        <v/>
      </c>
      <c r="Y178" s="116" t="str">
        <f>IF('(14)'!$W123&lt;&gt;0,'(14)'!$W123,"")</f>
        <v/>
      </c>
      <c r="Z178" s="116" t="str">
        <f>IF('(15)'!$W123&lt;&gt;0,'(15)'!$W123,"")</f>
        <v/>
      </c>
      <c r="AA178" s="116" t="str">
        <f>IF('(16)'!$W123&lt;&gt;0,'(16)'!$W123,"")</f>
        <v/>
      </c>
      <c r="AB178" s="116" t="str">
        <f>IF('(17)'!$W123&lt;&gt;0,'(17)'!$W123,"")</f>
        <v/>
      </c>
      <c r="AC178" s="116" t="str">
        <f>IF('(18)'!$W123&lt;&gt;0,'(18)'!$W123,"")</f>
        <v/>
      </c>
      <c r="AD178" s="116" t="str">
        <f>IF('(19)'!$W123&lt;&gt;0,'(19)'!$W123,"")</f>
        <v/>
      </c>
      <c r="AE178" s="116" t="str">
        <f>IF('(20)'!$W123&lt;&gt;0,'(20)'!$W123,"")</f>
        <v/>
      </c>
      <c r="AF178" s="11"/>
      <c r="AG178" s="1">
        <f t="shared" si="30"/>
        <v>4</v>
      </c>
      <c r="AH178" s="1"/>
    </row>
    <row r="179" spans="1:34" ht="16.5">
      <c r="A179" s="1"/>
      <c r="B179" s="26">
        <f t="shared" si="28"/>
        <v>0.91666666666666663</v>
      </c>
      <c r="C179" s="789" t="str">
        <f t="shared" si="29"/>
        <v>|||||||||||||||||||||||||||||||||||||||||||||||||||||||||||||||||||||||||||||</v>
      </c>
      <c r="D179" s="790"/>
      <c r="F179" s="8" t="s">
        <v>51</v>
      </c>
      <c r="G179" s="13" t="s">
        <v>322</v>
      </c>
      <c r="H179" s="11"/>
      <c r="I179" s="11"/>
      <c r="J179" s="11"/>
      <c r="K179" s="29" t="s">
        <v>51</v>
      </c>
      <c r="L179" s="116" t="str">
        <f>IF('(1)'!$W124&lt;&gt;0,'(1)'!$W124,"")</f>
        <v/>
      </c>
      <c r="M179" s="116" t="str">
        <f>IF('(2)'!$W124&lt;&gt;0,'(2)'!$W124,"")</f>
        <v/>
      </c>
      <c r="N179" s="116">
        <f>IF('(3)'!$W124&lt;&gt;0,'(3)'!$W124,"")</f>
        <v>5</v>
      </c>
      <c r="O179" s="116">
        <f>IF('(4)'!$W124&lt;&gt;0,'(4)'!$W124,"")</f>
        <v>6</v>
      </c>
      <c r="P179" s="116" t="str">
        <f>IF('(5)'!$W124&lt;&gt;0,'(5)'!$W124,"")</f>
        <v/>
      </c>
      <c r="Q179" s="116" t="str">
        <f>IF('(6)'!$W124&lt;&gt;0,'(6)'!$W124,"")</f>
        <v/>
      </c>
      <c r="R179" s="116" t="str">
        <f>IF('(7)'!$W124&lt;&gt;0,'(7)'!$W124,"")</f>
        <v/>
      </c>
      <c r="S179" s="116" t="str">
        <f>IF('(8)'!$W124&lt;&gt;0,'(8)'!$W124,"")</f>
        <v/>
      </c>
      <c r="T179" s="116" t="str">
        <f>IF('(9)'!$W124&lt;&gt;0,'(9)'!$W124,"")</f>
        <v/>
      </c>
      <c r="U179" s="116" t="str">
        <f>IF('(10)'!$W124&lt;&gt;0,'(10)'!$W124,"")</f>
        <v/>
      </c>
      <c r="V179" s="116" t="str">
        <f>IF('(11)'!$W124&lt;&gt;0,'(11)'!$W124,"")</f>
        <v/>
      </c>
      <c r="W179" s="116" t="str">
        <f>IF('(12)'!$W124&lt;&gt;0,'(12)'!$W124,"")</f>
        <v/>
      </c>
      <c r="X179" s="116" t="str">
        <f>IF('(13)'!$W124&lt;&gt;0,'(13)'!$W124,"")</f>
        <v/>
      </c>
      <c r="Y179" s="116" t="str">
        <f>IF('(14)'!$W124&lt;&gt;0,'(14)'!$W124,"")</f>
        <v/>
      </c>
      <c r="Z179" s="116" t="str">
        <f>IF('(15)'!$W124&lt;&gt;0,'(15)'!$W124,"")</f>
        <v/>
      </c>
      <c r="AA179" s="116" t="str">
        <f>IF('(16)'!$W124&lt;&gt;0,'(16)'!$W124,"")</f>
        <v/>
      </c>
      <c r="AB179" s="116" t="str">
        <f>IF('(17)'!$W124&lt;&gt;0,'(17)'!$W124,"")</f>
        <v/>
      </c>
      <c r="AC179" s="116" t="str">
        <f>IF('(18)'!$W124&lt;&gt;0,'(18)'!$W124,"")</f>
        <v/>
      </c>
      <c r="AD179" s="116" t="str">
        <f>IF('(19)'!$W124&lt;&gt;0,'(19)'!$W124,"")</f>
        <v/>
      </c>
      <c r="AE179" s="116" t="str">
        <f>IF('(20)'!$W124&lt;&gt;0,'(20)'!$W124,"")</f>
        <v/>
      </c>
      <c r="AF179" s="11"/>
      <c r="AG179" s="1">
        <f t="shared" si="30"/>
        <v>5.5</v>
      </c>
      <c r="AH179" s="1"/>
    </row>
    <row r="180" spans="1:34" ht="16.5">
      <c r="A180" s="1"/>
      <c r="B180" s="26">
        <f t="shared" si="28"/>
        <v>1</v>
      </c>
      <c r="C180" s="789" t="str">
        <f t="shared" si="29"/>
        <v>||||||||||||||||||||||||||||||||||||||||||||||||||||||||||||||||||||||||||||||||||||</v>
      </c>
      <c r="D180" s="790"/>
      <c r="F180" s="8" t="s">
        <v>52</v>
      </c>
      <c r="G180" s="13" t="s">
        <v>317</v>
      </c>
      <c r="H180" s="11"/>
      <c r="I180" s="11"/>
      <c r="J180" s="11"/>
      <c r="K180" s="29" t="s">
        <v>52</v>
      </c>
      <c r="L180" s="116" t="str">
        <f>IF('(1)'!$W125&lt;&gt;0,'(1)'!$W125,"")</f>
        <v/>
      </c>
      <c r="M180" s="116" t="str">
        <f>IF('(2)'!$W125&lt;&gt;0,'(2)'!$W125,"")</f>
        <v/>
      </c>
      <c r="N180" s="116">
        <f>IF('(3)'!$W125&lt;&gt;0,'(3)'!$W125,"")</f>
        <v>6</v>
      </c>
      <c r="O180" s="116">
        <f>IF('(4)'!$W125&lt;&gt;0,'(4)'!$W125,"")</f>
        <v>6</v>
      </c>
      <c r="P180" s="116" t="str">
        <f>IF('(5)'!$W125&lt;&gt;0,'(5)'!$W125,"")</f>
        <v/>
      </c>
      <c r="Q180" s="116" t="str">
        <f>IF('(6)'!$W125&lt;&gt;0,'(6)'!$W125,"")</f>
        <v/>
      </c>
      <c r="R180" s="116" t="str">
        <f>IF('(7)'!$W125&lt;&gt;0,'(7)'!$W125,"")</f>
        <v/>
      </c>
      <c r="S180" s="116" t="str">
        <f>IF('(8)'!$W125&lt;&gt;0,'(8)'!$W125,"")</f>
        <v/>
      </c>
      <c r="T180" s="116" t="str">
        <f>IF('(9)'!$W125&lt;&gt;0,'(9)'!$W125,"")</f>
        <v/>
      </c>
      <c r="U180" s="116" t="str">
        <f>IF('(10)'!$W125&lt;&gt;0,'(10)'!$W125,"")</f>
        <v/>
      </c>
      <c r="V180" s="116" t="str">
        <f>IF('(11)'!$W125&lt;&gt;0,'(11)'!$W125,"")</f>
        <v/>
      </c>
      <c r="W180" s="116" t="str">
        <f>IF('(12)'!$W125&lt;&gt;0,'(12)'!$W125,"")</f>
        <v/>
      </c>
      <c r="X180" s="116" t="str">
        <f>IF('(13)'!$W125&lt;&gt;0,'(13)'!$W125,"")</f>
        <v/>
      </c>
      <c r="Y180" s="116" t="str">
        <f>IF('(14)'!$W125&lt;&gt;0,'(14)'!$W125,"")</f>
        <v/>
      </c>
      <c r="Z180" s="116" t="str">
        <f>IF('(15)'!$W125&lt;&gt;0,'(15)'!$W125,"")</f>
        <v/>
      </c>
      <c r="AA180" s="116" t="str">
        <f>IF('(16)'!$W125&lt;&gt;0,'(16)'!$W125,"")</f>
        <v/>
      </c>
      <c r="AB180" s="116" t="str">
        <f>IF('(17)'!$W125&lt;&gt;0,'(17)'!$W125,"")</f>
        <v/>
      </c>
      <c r="AC180" s="116" t="str">
        <f>IF('(18)'!$W125&lt;&gt;0,'(18)'!$W125,"")</f>
        <v/>
      </c>
      <c r="AD180" s="116" t="str">
        <f>IF('(19)'!$W125&lt;&gt;0,'(19)'!$W125,"")</f>
        <v/>
      </c>
      <c r="AE180" s="116" t="str">
        <f>IF('(20)'!$W125&lt;&gt;0,'(20)'!$W125,"")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s="116" t="str">
        <f>IF('(1)'!$W126&lt;&gt;0,'(1)'!$W126,"")</f>
        <v/>
      </c>
      <c r="M181" s="116" t="str">
        <f>IF('(2)'!$W126&lt;&gt;0,'(2)'!$W126,"")</f>
        <v/>
      </c>
      <c r="N181" s="116" t="str">
        <f>IF('(3)'!$W126&lt;&gt;0,'(3)'!$W126,"")</f>
        <v/>
      </c>
      <c r="O181" s="116" t="str">
        <f>IF('(4)'!$W126&lt;&gt;0,'(4)'!$W126,"")</f>
        <v/>
      </c>
      <c r="P181" s="116" t="str">
        <f>IF('(5)'!$W126&lt;&gt;0,'(5)'!$W126,"")</f>
        <v/>
      </c>
      <c r="Q181" s="116" t="str">
        <f>IF('(6)'!$W126&lt;&gt;0,'(6)'!$W126,"")</f>
        <v/>
      </c>
      <c r="R181" s="116" t="str">
        <f>IF('(7)'!$W126&lt;&gt;0,'(7)'!$W126,"")</f>
        <v/>
      </c>
      <c r="S181" s="116" t="str">
        <f>IF('(8)'!$W126&lt;&gt;0,'(8)'!$W126,"")</f>
        <v/>
      </c>
      <c r="T181" s="116" t="str">
        <f>IF('(9)'!$W126&lt;&gt;0,'(9)'!$W126,"")</f>
        <v/>
      </c>
      <c r="U181" s="116" t="str">
        <f>IF('(10)'!$W126&lt;&gt;0,'(10)'!$W126,"")</f>
        <v/>
      </c>
      <c r="V181" s="116" t="str">
        <f>IF('(11)'!$W126&lt;&gt;0,'(11)'!$W126,"")</f>
        <v/>
      </c>
      <c r="W181" s="116" t="str">
        <f>IF('(12)'!$W126&lt;&gt;0,'(12)'!$W126,"")</f>
        <v/>
      </c>
      <c r="X181" s="116" t="str">
        <f>IF('(13)'!$W126&lt;&gt;0,'(13)'!$W126,"")</f>
        <v/>
      </c>
      <c r="Y181" s="116" t="str">
        <f>IF('(14)'!$W126&lt;&gt;0,'(14)'!$W126,"")</f>
        <v/>
      </c>
      <c r="Z181" s="116" t="str">
        <f>IF('(15)'!$W126&lt;&gt;0,'(15)'!$W126,"")</f>
        <v/>
      </c>
      <c r="AA181" s="116" t="str">
        <f>IF('(16)'!$W126&lt;&gt;0,'(16)'!$W126,"")</f>
        <v/>
      </c>
      <c r="AB181" s="116" t="str">
        <f>IF('(17)'!$W126&lt;&gt;0,'(17)'!$W126,"")</f>
        <v/>
      </c>
      <c r="AC181" s="116" t="str">
        <f>IF('(18)'!$W126&lt;&gt;0,'(18)'!$W126,"")</f>
        <v/>
      </c>
      <c r="AD181" s="116" t="str">
        <f>IF('(19)'!$W126&lt;&gt;0,'(19)'!$W126,"")</f>
        <v/>
      </c>
      <c r="AE181" s="116" t="str">
        <f>IF('(20)'!$W126&lt;&gt;0,'(20)'!$W126,"")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0.85416666666666674</v>
      </c>
      <c r="B185" s="756" t="str">
        <f>REPT("|",AG185*14)</f>
        <v>|||||||||||||||||||||||||||||||||||||||||||||||||||||||||||||||||||||||</v>
      </c>
      <c r="C185" s="784"/>
      <c r="D185" s="9" t="s">
        <v>168</v>
      </c>
      <c r="F185" s="1" t="s">
        <v>185</v>
      </c>
      <c r="K185" s="29"/>
      <c r="L185" s="183">
        <f>IF(SUM(L187:L194)&gt;0,AVERAGEIF(L187:L194, "&lt;&gt;0"),NA())</f>
        <v>5</v>
      </c>
      <c r="M185" s="183">
        <f t="shared" ref="M185:AE185" si="31">IF(SUM(M187:M194)&gt;0,AVERAGEIF(M187:M194, "&lt;&gt;0"),NA())</f>
        <v>5</v>
      </c>
      <c r="N185" s="183" t="e">
        <f t="shared" si="31"/>
        <v>#N/A</v>
      </c>
      <c r="O185" s="183" t="e">
        <f t="shared" si="31"/>
        <v>#N/A</v>
      </c>
      <c r="P185" s="183">
        <f t="shared" si="31"/>
        <v>5.5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5.125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0.83333333333333326</v>
      </c>
      <c r="C187" s="789" t="str">
        <f t="shared" ref="C187:C194" si="33">REPT("|",AG187*14)</f>
        <v>||||||||||||||||||||||||||||||||||||||||||||||||||||||||||||||||||||||</v>
      </c>
      <c r="D187" s="790"/>
      <c r="F187" s="8" t="s">
        <v>169</v>
      </c>
      <c r="G187" s="13" t="s">
        <v>324</v>
      </c>
      <c r="H187" s="11"/>
      <c r="I187" s="11"/>
      <c r="J187" s="11"/>
      <c r="K187" s="29" t="s">
        <v>54</v>
      </c>
      <c r="L187" s="116">
        <f>IF('(1)'!$W132&lt;&gt;0,'(1)'!$W132,"")</f>
        <v>5</v>
      </c>
      <c r="M187" s="116" t="str">
        <f>IF('(2)'!$W132&lt;&gt;0,'(2)'!$W132,"")</f>
        <v/>
      </c>
      <c r="N187" s="116" t="str">
        <f>IF('(3)'!$W132&lt;&gt;0,'(3)'!$W132,"")</f>
        <v/>
      </c>
      <c r="O187" s="116" t="str">
        <f>IF('(4)'!$W132&lt;&gt;0,'(4)'!$W132,"")</f>
        <v/>
      </c>
      <c r="P187" s="116">
        <f>IF('(5)'!$W132&lt;&gt;0,'(5)'!$W132,"")</f>
        <v>5</v>
      </c>
      <c r="Q187" s="116" t="str">
        <f>IF('(6)'!$W132&lt;&gt;0,'(6)'!$W132,"")</f>
        <v/>
      </c>
      <c r="R187" s="116" t="str">
        <f>IF('(7)'!$W132&lt;&gt;0,'(7)'!$W132,"")</f>
        <v/>
      </c>
      <c r="S187" s="116" t="str">
        <f>IF('(8)'!$W132&lt;&gt;0,'(8)'!$W132,"")</f>
        <v/>
      </c>
      <c r="T187" s="116" t="str">
        <f>IF('(9)'!$W132&lt;&gt;0,'(9)'!$W132,"")</f>
        <v/>
      </c>
      <c r="U187" s="116" t="str">
        <f>IF('(10)'!$W132&lt;&gt;0,'(10)'!$W132,"")</f>
        <v/>
      </c>
      <c r="V187" s="116" t="str">
        <f>IF('(11)'!$W132&lt;&gt;0,'(11)'!$W132,"")</f>
        <v/>
      </c>
      <c r="W187" s="116" t="str">
        <f>IF('(12)'!$W132&lt;&gt;0,'(12)'!$W132,"")</f>
        <v/>
      </c>
      <c r="X187" s="116" t="str">
        <f>IF('(13)'!$W132&lt;&gt;0,'(13)'!$W132,"")</f>
        <v/>
      </c>
      <c r="Y187" s="116" t="str">
        <f>IF('(14)'!$W132&lt;&gt;0,'(14)'!$W132,"")</f>
        <v/>
      </c>
      <c r="Z187" s="116" t="str">
        <f>IF('(15)'!$W132&lt;&gt;0,'(15)'!$W132,"")</f>
        <v/>
      </c>
      <c r="AA187" s="116" t="str">
        <f>IF('(16)'!$W132&lt;&gt;0,'(16)'!$W132,"")</f>
        <v/>
      </c>
      <c r="AB187" s="116" t="str">
        <f>IF('(17)'!$W132&lt;&gt;0,'(17)'!$W132,"")</f>
        <v/>
      </c>
      <c r="AC187" s="116" t="str">
        <f>IF('(18)'!$W132&lt;&gt;0,'(18)'!$W132,"")</f>
        <v/>
      </c>
      <c r="AD187" s="116" t="str">
        <f>IF('(19)'!$W132&lt;&gt;0,'(19)'!$W132,"")</f>
        <v/>
      </c>
      <c r="AE187" s="116" t="str">
        <f>IF('(20)'!$W132&lt;&gt;0,'(20)'!$W132,"")</f>
        <v/>
      </c>
      <c r="AG187" s="1">
        <f t="shared" ref="AG187:AG194" si="34">IF(SUM(L187:AE187)=0,"",AVERAGEIF(L187:AE187,"&gt;0"))</f>
        <v>5</v>
      </c>
      <c r="AH187" s="1"/>
    </row>
    <row r="188" spans="1:34" ht="16.5">
      <c r="A188" s="1"/>
      <c r="B188" s="26">
        <f t="shared" si="32"/>
        <v>0.83333333333333326</v>
      </c>
      <c r="C188" s="789" t="str">
        <f t="shared" si="33"/>
        <v>||||||||||||||||||||||||||||||||||||||||||||||||||||||||||||||||||||||</v>
      </c>
      <c r="D188" s="790"/>
      <c r="F188" s="8" t="s">
        <v>170</v>
      </c>
      <c r="G188" s="13" t="s">
        <v>325</v>
      </c>
      <c r="H188" s="11"/>
      <c r="I188" s="11"/>
      <c r="J188" s="11"/>
      <c r="K188" s="29" t="s">
        <v>55</v>
      </c>
      <c r="L188" s="116">
        <f>IF('(1)'!$W133&lt;&gt;0,'(1)'!$W133,"")</f>
        <v>5</v>
      </c>
      <c r="M188" s="116" t="str">
        <f>IF('(2)'!$W133&lt;&gt;0,'(2)'!$W133,"")</f>
        <v/>
      </c>
      <c r="N188" s="116" t="str">
        <f>IF('(3)'!$W133&lt;&gt;0,'(3)'!$W133,"")</f>
        <v/>
      </c>
      <c r="O188" s="116" t="str">
        <f>IF('(4)'!$W133&lt;&gt;0,'(4)'!$W133,"")</f>
        <v/>
      </c>
      <c r="P188" s="116" t="str">
        <f>IF('(5)'!$W133&lt;&gt;0,'(5)'!$W133,"")</f>
        <v/>
      </c>
      <c r="Q188" s="116" t="str">
        <f>IF('(6)'!$W133&lt;&gt;0,'(6)'!$W133,"")</f>
        <v/>
      </c>
      <c r="R188" s="116" t="str">
        <f>IF('(7)'!$W133&lt;&gt;0,'(7)'!$W133,"")</f>
        <v/>
      </c>
      <c r="S188" s="116" t="str">
        <f>IF('(8)'!$W133&lt;&gt;0,'(8)'!$W133,"")</f>
        <v/>
      </c>
      <c r="T188" s="116" t="str">
        <f>IF('(9)'!$W133&lt;&gt;0,'(9)'!$W133,"")</f>
        <v/>
      </c>
      <c r="U188" s="116" t="str">
        <f>IF('(10)'!$W133&lt;&gt;0,'(10)'!$W133,"")</f>
        <v/>
      </c>
      <c r="V188" s="116" t="str">
        <f>IF('(11)'!$W133&lt;&gt;0,'(11)'!$W133,"")</f>
        <v/>
      </c>
      <c r="W188" s="116" t="str">
        <f>IF('(12)'!$W133&lt;&gt;0,'(12)'!$W133,"")</f>
        <v/>
      </c>
      <c r="X188" s="116" t="str">
        <f>IF('(13)'!$W133&lt;&gt;0,'(13)'!$W133,"")</f>
        <v/>
      </c>
      <c r="Y188" s="116" t="str">
        <f>IF('(14)'!$W133&lt;&gt;0,'(14)'!$W133,"")</f>
        <v/>
      </c>
      <c r="Z188" s="116" t="str">
        <f>IF('(15)'!$W133&lt;&gt;0,'(15)'!$W133,"")</f>
        <v/>
      </c>
      <c r="AA188" s="116" t="str">
        <f>IF('(16)'!$W133&lt;&gt;0,'(16)'!$W133,"")</f>
        <v/>
      </c>
      <c r="AB188" s="116" t="str">
        <f>IF('(17)'!$W133&lt;&gt;0,'(17)'!$W133,"")</f>
        <v/>
      </c>
      <c r="AC188" s="116" t="str">
        <f>IF('(18)'!$W133&lt;&gt;0,'(18)'!$W133,"")</f>
        <v/>
      </c>
      <c r="AD188" s="116" t="str">
        <f>IF('(19)'!$W133&lt;&gt;0,'(19)'!$W133,"")</f>
        <v/>
      </c>
      <c r="AE188" s="116" t="str">
        <f>IF('(20)'!$W133&lt;&gt;0,'(20)'!$W133,"")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IF('(1)'!$W134&lt;&gt;0,'(1)'!$W134,"")</f>
        <v/>
      </c>
      <c r="M189" s="116">
        <f>IF('(2)'!$W134&lt;&gt;0,'(2)'!$W134,"")</f>
        <v>5</v>
      </c>
      <c r="N189" s="116" t="str">
        <f>IF('(3)'!$W134&lt;&gt;0,'(3)'!$W134,"")</f>
        <v/>
      </c>
      <c r="O189" s="116" t="str">
        <f>IF('(4)'!$W134&lt;&gt;0,'(4)'!$W134,"")</f>
        <v/>
      </c>
      <c r="P189" s="116" t="str">
        <f>IF('(5)'!$W134&lt;&gt;0,'(5)'!$W134,"")</f>
        <v/>
      </c>
      <c r="Q189" s="116" t="str">
        <f>IF('(6)'!$W134&lt;&gt;0,'(6)'!$W134,"")</f>
        <v/>
      </c>
      <c r="R189" s="116" t="str">
        <f>IF('(7)'!$W134&lt;&gt;0,'(7)'!$W134,"")</f>
        <v/>
      </c>
      <c r="S189" s="116" t="str">
        <f>IF('(8)'!$W134&lt;&gt;0,'(8)'!$W134,"")</f>
        <v/>
      </c>
      <c r="T189" s="116" t="str">
        <f>IF('(9)'!$W134&lt;&gt;0,'(9)'!$W134,"")</f>
        <v/>
      </c>
      <c r="U189" s="116" t="str">
        <f>IF('(10)'!$W134&lt;&gt;0,'(10)'!$W134,"")</f>
        <v/>
      </c>
      <c r="V189" s="116" t="str">
        <f>IF('(11)'!$W134&lt;&gt;0,'(11)'!$W134,"")</f>
        <v/>
      </c>
      <c r="W189" s="116" t="str">
        <f>IF('(12)'!$W134&lt;&gt;0,'(12)'!$W134,"")</f>
        <v/>
      </c>
      <c r="X189" s="116" t="str">
        <f>IF('(13)'!$W134&lt;&gt;0,'(13)'!$W134,"")</f>
        <v/>
      </c>
      <c r="Y189" s="116" t="str">
        <f>IF('(14)'!$W134&lt;&gt;0,'(14)'!$W134,"")</f>
        <v/>
      </c>
      <c r="Z189" s="116" t="str">
        <f>IF('(15)'!$W134&lt;&gt;0,'(15)'!$W134,"")</f>
        <v/>
      </c>
      <c r="AA189" s="116" t="str">
        <f>IF('(16)'!$W134&lt;&gt;0,'(16)'!$W134,"")</f>
        <v/>
      </c>
      <c r="AB189" s="116" t="str">
        <f>IF('(17)'!$W134&lt;&gt;0,'(17)'!$W134,"")</f>
        <v/>
      </c>
      <c r="AC189" s="116" t="str">
        <f>IF('(18)'!$W134&lt;&gt;0,'(18)'!$W134,"")</f>
        <v/>
      </c>
      <c r="AD189" s="116" t="str">
        <f>IF('(19)'!$W134&lt;&gt;0,'(19)'!$W134,"")</f>
        <v/>
      </c>
      <c r="AE189" s="116" t="str">
        <f>IF('(20)'!$W134&lt;&gt;0,'(20)'!$W134,"")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IF('(1)'!$W135&lt;&gt;0,'(1)'!$W135,"")</f>
        <v/>
      </c>
      <c r="M190" s="116" t="str">
        <f>IF('(2)'!$W135&lt;&gt;0,'(2)'!$W135,"")</f>
        <v/>
      </c>
      <c r="N190" s="116" t="str">
        <f>IF('(3)'!$W135&lt;&gt;0,'(3)'!$W135,"")</f>
        <v/>
      </c>
      <c r="O190" s="116" t="str">
        <f>IF('(4)'!$W135&lt;&gt;0,'(4)'!$W135,"")</f>
        <v/>
      </c>
      <c r="P190" s="116" t="str">
        <f>IF('(5)'!$W135&lt;&gt;0,'(5)'!$W135,"")</f>
        <v/>
      </c>
      <c r="Q190" s="116" t="str">
        <f>IF('(6)'!$W135&lt;&gt;0,'(6)'!$W135,"")</f>
        <v/>
      </c>
      <c r="R190" s="116" t="str">
        <f>IF('(7)'!$W135&lt;&gt;0,'(7)'!$W135,"")</f>
        <v/>
      </c>
      <c r="S190" s="116" t="str">
        <f>IF('(8)'!$W135&lt;&gt;0,'(8)'!$W135,"")</f>
        <v/>
      </c>
      <c r="T190" s="116" t="str">
        <f>IF('(9)'!$W135&lt;&gt;0,'(9)'!$W135,"")</f>
        <v/>
      </c>
      <c r="U190" s="116" t="str">
        <f>IF('(10)'!$W135&lt;&gt;0,'(10)'!$W135,"")</f>
        <v/>
      </c>
      <c r="V190" s="116" t="str">
        <f>IF('(11)'!$W135&lt;&gt;0,'(11)'!$W135,"")</f>
        <v/>
      </c>
      <c r="W190" s="116" t="str">
        <f>IF('(12)'!$W135&lt;&gt;0,'(12)'!$W135,"")</f>
        <v/>
      </c>
      <c r="X190" s="116" t="str">
        <f>IF('(13)'!$W135&lt;&gt;0,'(13)'!$W135,"")</f>
        <v/>
      </c>
      <c r="Y190" s="116" t="str">
        <f>IF('(14)'!$W135&lt;&gt;0,'(14)'!$W135,"")</f>
        <v/>
      </c>
      <c r="Z190" s="116" t="str">
        <f>IF('(15)'!$W135&lt;&gt;0,'(15)'!$W135,"")</f>
        <v/>
      </c>
      <c r="AA190" s="116" t="str">
        <f>IF('(16)'!$W135&lt;&gt;0,'(16)'!$W135,"")</f>
        <v/>
      </c>
      <c r="AB190" s="116" t="str">
        <f>IF('(17)'!$W135&lt;&gt;0,'(17)'!$W135,"")</f>
        <v/>
      </c>
      <c r="AC190" s="116" t="str">
        <f>IF('(18)'!$W135&lt;&gt;0,'(18)'!$W135,"")</f>
        <v/>
      </c>
      <c r="AD190" s="116" t="str">
        <f>IF('(19)'!$W135&lt;&gt;0,'(19)'!$W135,"")</f>
        <v/>
      </c>
      <c r="AE190" s="116" t="str">
        <f>IF('(20)'!$W135&lt;&gt;0,'(20)'!$W135,"")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IF('(1)'!$W136&lt;&gt;0,'(1)'!$W136,"")</f>
        <v/>
      </c>
      <c r="M191" s="116" t="str">
        <f>IF('(2)'!$W136&lt;&gt;0,'(2)'!$W136,"")</f>
        <v/>
      </c>
      <c r="N191" s="116" t="str">
        <f>IF('(3)'!$W136&lt;&gt;0,'(3)'!$W136,"")</f>
        <v/>
      </c>
      <c r="O191" s="116" t="str">
        <f>IF('(4)'!$W136&lt;&gt;0,'(4)'!$W136,"")</f>
        <v/>
      </c>
      <c r="P191" s="116" t="str">
        <f>IF('(5)'!$W136&lt;&gt;0,'(5)'!$W136,"")</f>
        <v/>
      </c>
      <c r="Q191" s="116" t="str">
        <f>IF('(6)'!$W136&lt;&gt;0,'(6)'!$W136,"")</f>
        <v/>
      </c>
      <c r="R191" s="116" t="str">
        <f>IF('(7)'!$W136&lt;&gt;0,'(7)'!$W136,"")</f>
        <v/>
      </c>
      <c r="S191" s="116" t="str">
        <f>IF('(8)'!$W136&lt;&gt;0,'(8)'!$W136,"")</f>
        <v/>
      </c>
      <c r="T191" s="116" t="str">
        <f>IF('(9)'!$W136&lt;&gt;0,'(9)'!$W136,"")</f>
        <v/>
      </c>
      <c r="U191" s="116" t="str">
        <f>IF('(10)'!$W136&lt;&gt;0,'(10)'!$W136,"")</f>
        <v/>
      </c>
      <c r="V191" s="116" t="str">
        <f>IF('(11)'!$W136&lt;&gt;0,'(11)'!$W136,"")</f>
        <v/>
      </c>
      <c r="W191" s="116" t="str">
        <f>IF('(12)'!$W136&lt;&gt;0,'(12)'!$W136,"")</f>
        <v/>
      </c>
      <c r="X191" s="116" t="str">
        <f>IF('(13)'!$W136&lt;&gt;0,'(13)'!$W136,"")</f>
        <v/>
      </c>
      <c r="Y191" s="116" t="str">
        <f>IF('(14)'!$W136&lt;&gt;0,'(14)'!$W136,"")</f>
        <v/>
      </c>
      <c r="Z191" s="116" t="str">
        <f>IF('(15)'!$W136&lt;&gt;0,'(15)'!$W136,"")</f>
        <v/>
      </c>
      <c r="AA191" s="116" t="str">
        <f>IF('(16)'!$W136&lt;&gt;0,'(16)'!$W136,"")</f>
        <v/>
      </c>
      <c r="AB191" s="116" t="str">
        <f>IF('(17)'!$W136&lt;&gt;0,'(17)'!$W136,"")</f>
        <v/>
      </c>
      <c r="AC191" s="116" t="str">
        <f>IF('(18)'!$W136&lt;&gt;0,'(18)'!$W136,"")</f>
        <v/>
      </c>
      <c r="AD191" s="116" t="str">
        <f>IF('(19)'!$W136&lt;&gt;0,'(19)'!$W136,"")</f>
        <v/>
      </c>
      <c r="AE191" s="116" t="str">
        <f>IF('(20)'!$W136&lt;&gt;0,'(20)'!$W136,"")</f>
        <v/>
      </c>
      <c r="AG191" s="1" t="str">
        <f t="shared" si="34"/>
        <v/>
      </c>
      <c r="AH191" s="1"/>
    </row>
    <row r="192" spans="1:34" ht="16.5">
      <c r="A192" s="1"/>
      <c r="B192" s="26">
        <f t="shared" si="32"/>
        <v>0.91666666666666663</v>
      </c>
      <c r="C192" s="789" t="str">
        <f t="shared" si="33"/>
        <v>|||||||||||||||||||||||||||||||||||||||||||||||||||||||||||||||||||||||||||||</v>
      </c>
      <c r="D192" s="790"/>
      <c r="F192" s="8" t="s">
        <v>174</v>
      </c>
      <c r="G192" s="13" t="s">
        <v>329</v>
      </c>
      <c r="H192" s="11"/>
      <c r="I192" s="11"/>
      <c r="J192" s="11"/>
      <c r="K192" s="29" t="s">
        <v>59</v>
      </c>
      <c r="L192" s="116">
        <f>IF('(1)'!$W137&lt;&gt;0,'(1)'!$W137,"")</f>
        <v>5</v>
      </c>
      <c r="M192" s="116" t="str">
        <f>IF('(2)'!$W137&lt;&gt;0,'(2)'!$W137,"")</f>
        <v/>
      </c>
      <c r="N192" s="116" t="str">
        <f>IF('(3)'!$W137&lt;&gt;0,'(3)'!$W137,"")</f>
        <v/>
      </c>
      <c r="O192" s="116" t="str">
        <f>IF('(4)'!$W137&lt;&gt;0,'(4)'!$W137,"")</f>
        <v/>
      </c>
      <c r="P192" s="116">
        <f>IF('(5)'!$W137&lt;&gt;0,'(5)'!$W137,"")</f>
        <v>6</v>
      </c>
      <c r="Q192" s="116" t="str">
        <f>IF('(6)'!$W137&lt;&gt;0,'(6)'!$W137,"")</f>
        <v/>
      </c>
      <c r="R192" s="116" t="str">
        <f>IF('(7)'!$W137&lt;&gt;0,'(7)'!$W137,"")</f>
        <v/>
      </c>
      <c r="S192" s="116" t="str">
        <f>IF('(8)'!$W137&lt;&gt;0,'(8)'!$W137,"")</f>
        <v/>
      </c>
      <c r="T192" s="116" t="str">
        <f>IF('(9)'!$W137&lt;&gt;0,'(9)'!$W137,"")</f>
        <v/>
      </c>
      <c r="U192" s="116" t="str">
        <f>IF('(10)'!$W137&lt;&gt;0,'(10)'!$W137,"")</f>
        <v/>
      </c>
      <c r="V192" s="116" t="str">
        <f>IF('(11)'!$W137&lt;&gt;0,'(11)'!$W137,"")</f>
        <v/>
      </c>
      <c r="W192" s="116" t="str">
        <f>IF('(12)'!$W137&lt;&gt;0,'(12)'!$W137,"")</f>
        <v/>
      </c>
      <c r="X192" s="116" t="str">
        <f>IF('(13)'!$W137&lt;&gt;0,'(13)'!$W137,"")</f>
        <v/>
      </c>
      <c r="Y192" s="116" t="str">
        <f>IF('(14)'!$W137&lt;&gt;0,'(14)'!$W137,"")</f>
        <v/>
      </c>
      <c r="Z192" s="116" t="str">
        <f>IF('(15)'!$W137&lt;&gt;0,'(15)'!$W137,"")</f>
        <v/>
      </c>
      <c r="AA192" s="116" t="str">
        <f>IF('(16)'!$W137&lt;&gt;0,'(16)'!$W137,"")</f>
        <v/>
      </c>
      <c r="AB192" s="116" t="str">
        <f>IF('(17)'!$W137&lt;&gt;0,'(17)'!$W137,"")</f>
        <v/>
      </c>
      <c r="AC192" s="116" t="str">
        <f>IF('(18)'!$W137&lt;&gt;0,'(18)'!$W137,"")</f>
        <v/>
      </c>
      <c r="AD192" s="116" t="str">
        <f>IF('(19)'!$W137&lt;&gt;0,'(19)'!$W137,"")</f>
        <v/>
      </c>
      <c r="AE192" s="116" t="str">
        <f>IF('(20)'!$W137&lt;&gt;0,'(20)'!$W137,"")</f>
        <v/>
      </c>
      <c r="AG192" s="1">
        <f t="shared" si="34"/>
        <v>5.5</v>
      </c>
      <c r="AH192" s="1"/>
    </row>
    <row r="193" spans="1:34" ht="16.5">
      <c r="A193" s="1"/>
      <c r="B193" s="26" t="e">
        <f t="shared" si="32"/>
        <v>#VALUE!</v>
      </c>
      <c r="C193" s="789" t="e">
        <f t="shared" si="33"/>
        <v>#VALUE!</v>
      </c>
      <c r="D193" s="790"/>
      <c r="F193" s="8" t="s">
        <v>175</v>
      </c>
      <c r="G193" s="13" t="s">
        <v>330</v>
      </c>
      <c r="H193" s="11"/>
      <c r="I193" s="11"/>
      <c r="J193" s="11"/>
      <c r="K193" s="29" t="s">
        <v>60</v>
      </c>
      <c r="L193" s="116" t="str">
        <f>IF('(1)'!$W138&lt;&gt;0,'(1)'!$W138,"")</f>
        <v/>
      </c>
      <c r="M193" s="116" t="str">
        <f>IF('(2)'!$W138&lt;&gt;0,'(2)'!$W138,"")</f>
        <v/>
      </c>
      <c r="N193" s="116" t="str">
        <f>IF('(3)'!$W138&lt;&gt;0,'(3)'!$W138,"")</f>
        <v/>
      </c>
      <c r="O193" s="116" t="str">
        <f>IF('(4)'!$W138&lt;&gt;0,'(4)'!$W138,"")</f>
        <v/>
      </c>
      <c r="P193" s="116" t="str">
        <f>IF('(5)'!$W138&lt;&gt;0,'(5)'!$W138,"")</f>
        <v/>
      </c>
      <c r="Q193" s="116" t="str">
        <f>IF('(6)'!$W138&lt;&gt;0,'(6)'!$W138,"")</f>
        <v/>
      </c>
      <c r="R193" s="116" t="str">
        <f>IF('(7)'!$W138&lt;&gt;0,'(7)'!$W138,"")</f>
        <v/>
      </c>
      <c r="S193" s="116" t="str">
        <f>IF('(8)'!$W138&lt;&gt;0,'(8)'!$W138,"")</f>
        <v/>
      </c>
      <c r="T193" s="116" t="str">
        <f>IF('(9)'!$W138&lt;&gt;0,'(9)'!$W138,"")</f>
        <v/>
      </c>
      <c r="U193" s="116" t="str">
        <f>IF('(10)'!$W138&lt;&gt;0,'(10)'!$W138,"")</f>
        <v/>
      </c>
      <c r="V193" s="116" t="str">
        <f>IF('(11)'!$W138&lt;&gt;0,'(11)'!$W138,"")</f>
        <v/>
      </c>
      <c r="W193" s="116" t="str">
        <f>IF('(12)'!$W138&lt;&gt;0,'(12)'!$W138,"")</f>
        <v/>
      </c>
      <c r="X193" s="116" t="str">
        <f>IF('(13)'!$W138&lt;&gt;0,'(13)'!$W138,"")</f>
        <v/>
      </c>
      <c r="Y193" s="116" t="str">
        <f>IF('(14)'!$W138&lt;&gt;0,'(14)'!$W138,"")</f>
        <v/>
      </c>
      <c r="Z193" s="116" t="str">
        <f>IF('(15)'!$W138&lt;&gt;0,'(15)'!$W138,"")</f>
        <v/>
      </c>
      <c r="AA193" s="116" t="str">
        <f>IF('(16)'!$W138&lt;&gt;0,'(16)'!$W138,"")</f>
        <v/>
      </c>
      <c r="AB193" s="116" t="str">
        <f>IF('(17)'!$W138&lt;&gt;0,'(17)'!$W138,"")</f>
        <v/>
      </c>
      <c r="AC193" s="116" t="str">
        <f>IF('(18)'!$W138&lt;&gt;0,'(18)'!$W138,"")</f>
        <v/>
      </c>
      <c r="AD193" s="116" t="str">
        <f>IF('(19)'!$W138&lt;&gt;0,'(19)'!$W138,"")</f>
        <v/>
      </c>
      <c r="AE193" s="116" t="str">
        <f>IF('(20)'!$W138&lt;&gt;0,'(20)'!$W138,"")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IF('(1)'!$W139&lt;&gt;0,'(1)'!$W139,"")</f>
        <v/>
      </c>
      <c r="M194" s="116" t="str">
        <f>IF('(2)'!$W139&lt;&gt;0,'(2)'!$W139,"")</f>
        <v/>
      </c>
      <c r="N194" s="116" t="str">
        <f>IF('(3)'!$W139&lt;&gt;0,'(3)'!$W139,"")</f>
        <v/>
      </c>
      <c r="O194" s="116" t="str">
        <f>IF('(4)'!$W139&lt;&gt;0,'(4)'!$W139,"")</f>
        <v/>
      </c>
      <c r="P194" s="116" t="str">
        <f>IF('(5)'!$W139&lt;&gt;0,'(5)'!$W139,"")</f>
        <v/>
      </c>
      <c r="Q194" s="116" t="str">
        <f>IF('(6)'!$W139&lt;&gt;0,'(6)'!$W139,"")</f>
        <v/>
      </c>
      <c r="R194" s="116" t="str">
        <f>IF('(7)'!$W139&lt;&gt;0,'(7)'!$W139,"")</f>
        <v/>
      </c>
      <c r="S194" s="116" t="str">
        <f>IF('(8)'!$W139&lt;&gt;0,'(8)'!$W139,"")</f>
        <v/>
      </c>
      <c r="T194" s="116" t="str">
        <f>IF('(9)'!$W139&lt;&gt;0,'(9)'!$W139,"")</f>
        <v/>
      </c>
      <c r="U194" s="116" t="str">
        <f>IF('(10)'!$W139&lt;&gt;0,'(10)'!$W139,"")</f>
        <v/>
      </c>
      <c r="V194" s="116" t="str">
        <f>IF('(11)'!$W139&lt;&gt;0,'(11)'!$W139,"")</f>
        <v/>
      </c>
      <c r="W194" s="116" t="str">
        <f>IF('(12)'!$W139&lt;&gt;0,'(12)'!$W139,"")</f>
        <v/>
      </c>
      <c r="X194" s="116" t="str">
        <f>IF('(13)'!$W139&lt;&gt;0,'(13)'!$W139,"")</f>
        <v/>
      </c>
      <c r="Y194" s="116" t="str">
        <f>IF('(14)'!$W139&lt;&gt;0,'(14)'!$W139,"")</f>
        <v/>
      </c>
      <c r="Z194" s="116" t="str">
        <f>IF('(15)'!$W139&lt;&gt;0,'(15)'!$W139,"")</f>
        <v/>
      </c>
      <c r="AA194" s="116" t="str">
        <f>IF('(16)'!$W139&lt;&gt;0,'(16)'!$W139,"")</f>
        <v/>
      </c>
      <c r="AB194" s="116" t="str">
        <f>IF('(17)'!$W139&lt;&gt;0,'(17)'!$W139,"")</f>
        <v/>
      </c>
      <c r="AC194" s="116" t="str">
        <f>IF('(18)'!$W139&lt;&gt;0,'(18)'!$W139,"")</f>
        <v/>
      </c>
      <c r="AD194" s="116" t="str">
        <f>IF('(19)'!$W139&lt;&gt;0,'(19)'!$W139,"")</f>
        <v/>
      </c>
      <c r="AE194" s="116" t="str">
        <f>IF('(20)'!$W139&lt;&gt;0,'(20)'!$W139,"")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0.79166666666666663</v>
      </c>
      <c r="B196" s="756" t="str">
        <f>REPT("|",AG196*14)</f>
        <v>||||||||||||||||||||||||||||||||||||||||||||||||||||||||||||||||||</v>
      </c>
      <c r="C196" s="784"/>
      <c r="D196" s="9" t="s">
        <v>177</v>
      </c>
      <c r="F196" s="1" t="s">
        <v>186</v>
      </c>
      <c r="K196" s="29"/>
      <c r="L196" s="183">
        <f>IF(SUM(L198:L200)&gt;0,AVERAGEIF(L198:L200, "&lt;&gt;0"),NA())</f>
        <v>4.5</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4.75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0.83333333333333326</v>
      </c>
      <c r="C198" s="789" t="str">
        <f>REPT("|",AG198*14)</f>
        <v>||||||||||||||||||||||||||||||||||||||||||||||||||||||||||||||||||||||</v>
      </c>
      <c r="D198" s="790"/>
      <c r="F198" s="8" t="s">
        <v>178</v>
      </c>
      <c r="G198" s="13" t="s">
        <v>332</v>
      </c>
      <c r="H198" s="11"/>
      <c r="I198" s="11"/>
      <c r="J198" s="11"/>
      <c r="K198" s="29" t="s">
        <v>62</v>
      </c>
      <c r="L198" s="116">
        <f>IF('(1)'!$W143&lt;&gt;0,'(1)'!$W143,"")</f>
        <v>5</v>
      </c>
      <c r="M198" s="116" t="str">
        <f>IF('(2)'!$W143&lt;&gt;0,'(2)'!$W143,"")</f>
        <v/>
      </c>
      <c r="N198" s="116" t="str">
        <f>IF('(3)'!$W143&lt;&gt;0,'(3)'!$W143,"")</f>
        <v/>
      </c>
      <c r="O198" s="116" t="str">
        <f>IF('(4)'!$W143&lt;&gt;0,'(4)'!$W143,"")</f>
        <v/>
      </c>
      <c r="P198" s="116" t="str">
        <f>IF('(5)'!$W143&lt;&gt;0,'(5)'!$W143,"")</f>
        <v/>
      </c>
      <c r="Q198" s="116" t="str">
        <f>IF('(6)'!$W143&lt;&gt;0,'(6)'!$W143,"")</f>
        <v/>
      </c>
      <c r="R198" s="116" t="str">
        <f>IF('(7)'!$W143&lt;&gt;0,'(7)'!$W143,"")</f>
        <v/>
      </c>
      <c r="S198" s="116" t="str">
        <f>IF('(8)'!$W143&lt;&gt;0,'(8)'!$W143,"")</f>
        <v/>
      </c>
      <c r="T198" s="116" t="str">
        <f>IF('(9)'!$W143&lt;&gt;0,'(9)'!$W143,"")</f>
        <v/>
      </c>
      <c r="U198" s="116" t="str">
        <f>IF('(10)'!$W143&lt;&gt;0,'(10)'!$W143,"")</f>
        <v/>
      </c>
      <c r="V198" s="116" t="str">
        <f>IF('(11)'!$W143&lt;&gt;0,'(11)'!$W143,"")</f>
        <v/>
      </c>
      <c r="W198" s="116" t="str">
        <f>IF('(12)'!$W143&lt;&gt;0,'(12)'!$W143,"")</f>
        <v/>
      </c>
      <c r="X198" s="116" t="str">
        <f>IF('(13)'!$W143&lt;&gt;0,'(13)'!$W143,"")</f>
        <v/>
      </c>
      <c r="Y198" s="116" t="str">
        <f>IF('(14)'!$W143&lt;&gt;0,'(14)'!$W143,"")</f>
        <v/>
      </c>
      <c r="Z198" s="116" t="str">
        <f>IF('(15)'!$W143&lt;&gt;0,'(15)'!$W143,"")</f>
        <v/>
      </c>
      <c r="AA198" s="116" t="str">
        <f>IF('(16)'!$W143&lt;&gt;0,'(16)'!$W143,"")</f>
        <v/>
      </c>
      <c r="AB198" s="116" t="str">
        <f>IF('(17)'!$W143&lt;&gt;0,'(17)'!$W143,"")</f>
        <v/>
      </c>
      <c r="AC198" s="116" t="str">
        <f>IF('(18)'!$W143&lt;&gt;0,'(18)'!$W143,"")</f>
        <v/>
      </c>
      <c r="AD198" s="116" t="str">
        <f>IF('(19)'!$W143&lt;&gt;0,'(19)'!$W143,"")</f>
        <v/>
      </c>
      <c r="AE198" s="116" t="str">
        <f>IF('(20)'!$W143&lt;&gt;0,'(20)'!$W143,"")</f>
        <v/>
      </c>
      <c r="AG198" s="1">
        <f>IF(SUM(L198:AE198)=0,"",AVERAGEIF(L198:AE198,"&gt;0"))</f>
        <v>5</v>
      </c>
      <c r="AH198" s="1"/>
    </row>
    <row r="199" spans="1:34" ht="16.5">
      <c r="A199" s="1"/>
      <c r="B199" s="26">
        <f>(AG199/60)*10</f>
        <v>0.75</v>
      </c>
      <c r="C199" s="789" t="str">
        <f>REPT("|",AG199*14)</f>
        <v>|||||||||||||||||||||||||||||||||||||||||||||||||||||||||||||||</v>
      </c>
      <c r="D199" s="790"/>
      <c r="F199" s="8" t="s">
        <v>179</v>
      </c>
      <c r="G199" s="13" t="s">
        <v>333</v>
      </c>
      <c r="H199" s="11"/>
      <c r="I199" s="11"/>
      <c r="J199" s="11"/>
      <c r="K199" s="29" t="s">
        <v>63</v>
      </c>
      <c r="L199" s="116">
        <f>IF('(1)'!$W144&lt;&gt;0,'(1)'!$W144,"")</f>
        <v>4</v>
      </c>
      <c r="M199" s="116">
        <f>IF('(2)'!$W144&lt;&gt;0,'(2)'!$W144,"")</f>
        <v>5</v>
      </c>
      <c r="N199" s="116" t="str">
        <f>IF('(3)'!$W144&lt;&gt;0,'(3)'!$W144,"")</f>
        <v/>
      </c>
      <c r="O199" s="116" t="str">
        <f>IF('(4)'!$W144&lt;&gt;0,'(4)'!$W144,"")</f>
        <v/>
      </c>
      <c r="P199" s="116" t="str">
        <f>IF('(5)'!$W144&lt;&gt;0,'(5)'!$W144,"")</f>
        <v/>
      </c>
      <c r="Q199" s="116" t="str">
        <f>IF('(6)'!$W144&lt;&gt;0,'(6)'!$W144,"")</f>
        <v/>
      </c>
      <c r="R199" s="116" t="str">
        <f>IF('(7)'!$W144&lt;&gt;0,'(7)'!$W144,"")</f>
        <v/>
      </c>
      <c r="S199" s="116" t="str">
        <f>IF('(8)'!$W144&lt;&gt;0,'(8)'!$W144,"")</f>
        <v/>
      </c>
      <c r="T199" s="116" t="str">
        <f>IF('(9)'!$W144&lt;&gt;0,'(9)'!$W144,"")</f>
        <v/>
      </c>
      <c r="U199" s="116" t="str">
        <f>IF('(10)'!$W144&lt;&gt;0,'(10)'!$W144,"")</f>
        <v/>
      </c>
      <c r="V199" s="116" t="str">
        <f>IF('(11)'!$W144&lt;&gt;0,'(11)'!$W144,"")</f>
        <v/>
      </c>
      <c r="W199" s="116" t="str">
        <f>IF('(12)'!$W144&lt;&gt;0,'(12)'!$W144,"")</f>
        <v/>
      </c>
      <c r="X199" s="116" t="str">
        <f>IF('(13)'!$W144&lt;&gt;0,'(13)'!$W144,"")</f>
        <v/>
      </c>
      <c r="Y199" s="116" t="str">
        <f>IF('(14)'!$W144&lt;&gt;0,'(14)'!$W144,"")</f>
        <v/>
      </c>
      <c r="Z199" s="116" t="str">
        <f>IF('(15)'!$W144&lt;&gt;0,'(15)'!$W144,"")</f>
        <v/>
      </c>
      <c r="AA199" s="116" t="str">
        <f>IF('(16)'!$W144&lt;&gt;0,'(16)'!$W144,"")</f>
        <v/>
      </c>
      <c r="AB199" s="116" t="str">
        <f>IF('(17)'!$W144&lt;&gt;0,'(17)'!$W144,"")</f>
        <v/>
      </c>
      <c r="AC199" s="116" t="str">
        <f>IF('(18)'!$W144&lt;&gt;0,'(18)'!$W144,"")</f>
        <v/>
      </c>
      <c r="AD199" s="116" t="str">
        <f>IF('(19)'!$W144&lt;&gt;0,'(19)'!$W144,"")</f>
        <v/>
      </c>
      <c r="AE199" s="116" t="str">
        <f>IF('(20)'!$W144&lt;&gt;0,'(20)'!$W144,"")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s="116" t="str">
        <f>IF('(1)'!$W145&lt;&gt;0,'(1)'!$W145,"")</f>
        <v/>
      </c>
      <c r="M200" s="116" t="str">
        <f>IF('(2)'!$W145&lt;&gt;0,'(2)'!$W145,"")</f>
        <v/>
      </c>
      <c r="N200" s="116" t="str">
        <f>IF('(3)'!$W145&lt;&gt;0,'(3)'!$W145,"")</f>
        <v/>
      </c>
      <c r="O200" s="116" t="str">
        <f>IF('(4)'!$W145&lt;&gt;0,'(4)'!$W145,"")</f>
        <v/>
      </c>
      <c r="P200" s="116" t="str">
        <f>IF('(5)'!$W145&lt;&gt;0,'(5)'!$W145,"")</f>
        <v/>
      </c>
      <c r="Q200" s="116" t="str">
        <f>IF('(6)'!$W145&lt;&gt;0,'(6)'!$W145,"")</f>
        <v/>
      </c>
      <c r="R200" s="116" t="str">
        <f>IF('(7)'!$W145&lt;&gt;0,'(7)'!$W145,"")</f>
        <v/>
      </c>
      <c r="S200" s="116" t="str">
        <f>IF('(8)'!$W145&lt;&gt;0,'(8)'!$W145,"")</f>
        <v/>
      </c>
      <c r="T200" s="116" t="str">
        <f>IF('(9)'!$W145&lt;&gt;0,'(9)'!$W145,"")</f>
        <v/>
      </c>
      <c r="U200" s="116" t="str">
        <f>IF('(10)'!$W145&lt;&gt;0,'(10)'!$W145,"")</f>
        <v/>
      </c>
      <c r="V200" s="116" t="str">
        <f>IF('(11)'!$W145&lt;&gt;0,'(11)'!$W145,"")</f>
        <v/>
      </c>
      <c r="W200" s="116" t="str">
        <f>IF('(12)'!$W145&lt;&gt;0,'(12)'!$W145,"")</f>
        <v/>
      </c>
      <c r="X200" s="116" t="str">
        <f>IF('(13)'!$W145&lt;&gt;0,'(13)'!$W145,"")</f>
        <v/>
      </c>
      <c r="Y200" s="116" t="str">
        <f>IF('(14)'!$W145&lt;&gt;0,'(14)'!$W145,"")</f>
        <v/>
      </c>
      <c r="Z200" s="116" t="str">
        <f>IF('(15)'!$W145&lt;&gt;0,'(15)'!$W145,"")</f>
        <v/>
      </c>
      <c r="AA200" s="116" t="str">
        <f>IF('(16)'!$W145&lt;&gt;0,'(16)'!$W145,"")</f>
        <v/>
      </c>
      <c r="AB200" s="116" t="str">
        <f>IF('(17)'!$W145&lt;&gt;0,'(17)'!$W145,"")</f>
        <v/>
      </c>
      <c r="AC200" s="116" t="str">
        <f>IF('(18)'!$W145&lt;&gt;0,'(18)'!$W145,"")</f>
        <v/>
      </c>
      <c r="AD200" s="116" t="str">
        <f>IF('(19)'!$W145&lt;&gt;0,'(19)'!$W145,"")</f>
        <v/>
      </c>
      <c r="AE200" s="116" t="str">
        <f>IF('(20)'!$W145&lt;&gt;0,'(20)'!$W145,"")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0.66666666666666663</v>
      </c>
      <c r="B202" s="756" t="str">
        <f>REPT("|",AG202*14)</f>
        <v>||||||||||||||||||||||||||||||||||||||||||||||||||||||||</v>
      </c>
      <c r="C202" s="784"/>
      <c r="D202" s="9" t="s">
        <v>181</v>
      </c>
      <c r="F202" s="1" t="s">
        <v>187</v>
      </c>
      <c r="K202" s="29"/>
      <c r="L202" s="183" t="e">
        <f>IF(SUM(L204:L205)&gt;0,AVERAGEIF(L204:L205, "&lt;&gt;0"),NA())</f>
        <v>#N/A</v>
      </c>
      <c r="M202" s="183">
        <f t="shared" ref="M202:AE202" si="36">IF(SUM(M204:M205)&gt;0,AVERAGEIF(M204:M205, "&lt;&gt;0"),NA())</f>
        <v>4</v>
      </c>
      <c r="N202" s="183" t="e">
        <f t="shared" si="36"/>
        <v>#N/A</v>
      </c>
      <c r="O202" s="183" t="e">
        <f t="shared" si="36"/>
        <v>#N/A</v>
      </c>
      <c r="P202" s="183">
        <f t="shared" si="36"/>
        <v>5</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4</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0.83333333333333326</v>
      </c>
      <c r="C204" s="789" t="str">
        <f>REPT("|",AG204*14)</f>
        <v>||||||||||||||||||||||||||||||||||||||||||||||||||||||||||||||||||||||</v>
      </c>
      <c r="D204" s="790"/>
      <c r="F204" s="8" t="s">
        <v>182</v>
      </c>
      <c r="G204" s="13" t="s">
        <v>335</v>
      </c>
      <c r="H204" s="11"/>
      <c r="I204" s="11"/>
      <c r="J204" s="11"/>
      <c r="K204" s="29" t="s">
        <v>65</v>
      </c>
      <c r="L204" s="116" t="str">
        <f>IF('(1)'!$W149&lt;&gt;0,'(1)'!$W149,"")</f>
        <v/>
      </c>
      <c r="M204" s="116">
        <f>IF('(2)'!$W149&lt;&gt;0,'(2)'!$W149,"")</f>
        <v>5</v>
      </c>
      <c r="N204" s="116" t="str">
        <f>IF('(3)'!$W149&lt;&gt;0,'(3)'!$W149,"")</f>
        <v/>
      </c>
      <c r="O204" s="116" t="str">
        <f>IF('(4)'!$W149&lt;&gt;0,'(4)'!$W149,"")</f>
        <v/>
      </c>
      <c r="P204" s="116">
        <f>IF('(5)'!$W149&lt;&gt;0,'(5)'!$W149,"")</f>
        <v>5</v>
      </c>
      <c r="Q204" s="116" t="str">
        <f>IF('(6)'!$W149&lt;&gt;0,'(6)'!$W149,"")</f>
        <v/>
      </c>
      <c r="R204" s="116" t="str">
        <f>IF('(7)'!$W149&lt;&gt;0,'(7)'!$W149,"")</f>
        <v/>
      </c>
      <c r="S204" s="116" t="str">
        <f>IF('(8)'!$W149&lt;&gt;0,'(8)'!$W149,"")</f>
        <v/>
      </c>
      <c r="T204" s="116" t="str">
        <f>IF('(9)'!$W149&lt;&gt;0,'(9)'!$W149,"")</f>
        <v/>
      </c>
      <c r="U204" s="116" t="str">
        <f>IF('(10)'!$W149&lt;&gt;0,'(10)'!$W149,"")</f>
        <v/>
      </c>
      <c r="V204" s="116" t="str">
        <f>IF('(11)'!$W149&lt;&gt;0,'(11)'!$W149,"")</f>
        <v/>
      </c>
      <c r="W204" s="116" t="str">
        <f>IF('(12)'!$W149&lt;&gt;0,'(12)'!$W149,"")</f>
        <v/>
      </c>
      <c r="X204" s="116" t="str">
        <f>IF('(13)'!$W149&lt;&gt;0,'(13)'!$W149,"")</f>
        <v/>
      </c>
      <c r="Y204" s="116" t="str">
        <f>IF('(14)'!$W149&lt;&gt;0,'(14)'!$W149,"")</f>
        <v/>
      </c>
      <c r="Z204" s="116" t="str">
        <f>IF('(15)'!$W149&lt;&gt;0,'(15)'!$W149,"")</f>
        <v/>
      </c>
      <c r="AA204" s="116" t="str">
        <f>IF('(16)'!$W149&lt;&gt;0,'(16)'!$W149,"")</f>
        <v/>
      </c>
      <c r="AB204" s="116" t="str">
        <f>IF('(17)'!$W149&lt;&gt;0,'(17)'!$W149,"")</f>
        <v/>
      </c>
      <c r="AC204" s="116" t="str">
        <f>IF('(18)'!$W149&lt;&gt;0,'(18)'!$W149,"")</f>
        <v/>
      </c>
      <c r="AD204" s="116" t="str">
        <f>IF('(19)'!$W149&lt;&gt;0,'(19)'!$W149,"")</f>
        <v/>
      </c>
      <c r="AE204" s="116" t="str">
        <f>IF('(20)'!$W149&lt;&gt;0,'(20)'!$W149,"")</f>
        <v/>
      </c>
      <c r="AG204" s="1">
        <f>IF(SUM(L204:AE204)=0,"",AVERAGEIF(L204:AE204,"&gt;0"))</f>
        <v>5</v>
      </c>
      <c r="AH204" s="1"/>
    </row>
    <row r="205" spans="1:34" ht="16.5">
      <c r="A205" s="1"/>
      <c r="B205" s="26">
        <f t="shared" si="37"/>
        <v>0.5</v>
      </c>
      <c r="C205" s="789" t="str">
        <f>REPT("|",AG205*14)</f>
        <v>||||||||||||||||||||||||||||||||||||||||||</v>
      </c>
      <c r="D205" s="790"/>
      <c r="F205" s="8" t="s">
        <v>183</v>
      </c>
      <c r="G205" s="13" t="s">
        <v>336</v>
      </c>
      <c r="H205" s="11"/>
      <c r="I205" s="11"/>
      <c r="J205" s="11"/>
      <c r="K205" s="29" t="s">
        <v>66</v>
      </c>
      <c r="L205" s="116" t="str">
        <f>IF('(1)'!$W150&lt;&gt;0,'(1)'!$W150,"")</f>
        <v/>
      </c>
      <c r="M205" s="116">
        <f>IF('(2)'!$W150&lt;&gt;0,'(2)'!$W150,"")</f>
        <v>3</v>
      </c>
      <c r="N205" s="116" t="str">
        <f>IF('(3)'!$W150&lt;&gt;0,'(3)'!$W150,"")</f>
        <v/>
      </c>
      <c r="O205" s="116" t="str">
        <f>IF('(4)'!$W150&lt;&gt;0,'(4)'!$W150,"")</f>
        <v/>
      </c>
      <c r="P205" s="116" t="str">
        <f>IF('(5)'!$W150&lt;&gt;0,'(5)'!$W150,"")</f>
        <v/>
      </c>
      <c r="Q205" s="116" t="str">
        <f>IF('(6)'!$W150&lt;&gt;0,'(6)'!$W150,"")</f>
        <v/>
      </c>
      <c r="R205" s="116" t="str">
        <f>IF('(7)'!$W150&lt;&gt;0,'(7)'!$W150,"")</f>
        <v/>
      </c>
      <c r="S205" s="116" t="str">
        <f>IF('(8)'!$W150&lt;&gt;0,'(8)'!$W150,"")</f>
        <v/>
      </c>
      <c r="T205" s="116" t="str">
        <f>IF('(9)'!$W150&lt;&gt;0,'(9)'!$W150,"")</f>
        <v/>
      </c>
      <c r="U205" s="116" t="str">
        <f>IF('(10)'!$W150&lt;&gt;0,'(10)'!$W150,"")</f>
        <v/>
      </c>
      <c r="V205" s="116" t="str">
        <f>IF('(11)'!$W150&lt;&gt;0,'(11)'!$W150,"")</f>
        <v/>
      </c>
      <c r="W205" s="116" t="str">
        <f>IF('(12)'!$W150&lt;&gt;0,'(12)'!$W150,"")</f>
        <v/>
      </c>
      <c r="X205" s="116" t="str">
        <f>IF('(13)'!$W150&lt;&gt;0,'(13)'!$W150,"")</f>
        <v/>
      </c>
      <c r="Y205" s="116" t="str">
        <f>IF('(14)'!$W150&lt;&gt;0,'(14)'!$W150,"")</f>
        <v/>
      </c>
      <c r="Z205" s="116" t="str">
        <f>IF('(15)'!$W150&lt;&gt;0,'(15)'!$W150,"")</f>
        <v/>
      </c>
      <c r="AA205" s="116" t="str">
        <f>IF('(16)'!$W150&lt;&gt;0,'(16)'!$W150,"")</f>
        <v/>
      </c>
      <c r="AB205" s="116" t="str">
        <f>IF('(17)'!$W150&lt;&gt;0,'(17)'!$W150,"")</f>
        <v/>
      </c>
      <c r="AC205" s="116" t="str">
        <f>IF('(18)'!$W150&lt;&gt;0,'(18)'!$W150,"")</f>
        <v/>
      </c>
      <c r="AD205" s="116" t="str">
        <f>IF('(19)'!$W150&lt;&gt;0,'(19)'!$W150,"")</f>
        <v/>
      </c>
      <c r="AE205" s="116" t="str">
        <f>IF('(20)'!$W150&lt;&gt;0,'(20)'!$W150,"")</f>
        <v/>
      </c>
      <c r="AG205" s="1">
        <f>IF(SUM(L205:AE205)=0,"",AVERAGEIF(L205:AE205,"&gt;0"))</f>
        <v>3</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0.83333333333333326</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5</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5</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IF('(1)'!$W154&lt;&gt;0,'(1)'!$W154,"")</f>
        <v/>
      </c>
      <c r="M209" s="116" t="str">
        <f>IF('(2)'!$W154&lt;&gt;0,'(2)'!$W154,"")</f>
        <v/>
      </c>
      <c r="N209" s="116" t="str">
        <f>IF('(3)'!$W154&lt;&gt;0,'(3)'!$W154,"")</f>
        <v/>
      </c>
      <c r="O209" s="116" t="str">
        <f>IF('(4)'!$W154&lt;&gt;0,'(4)'!$W154,"")</f>
        <v/>
      </c>
      <c r="P209" s="116" t="str">
        <f>IF('(5)'!$W154&lt;&gt;0,'(5)'!$W154,"")</f>
        <v/>
      </c>
      <c r="Q209" s="116" t="str">
        <f>IF('(6)'!$W154&lt;&gt;0,'(6)'!$W154,"")</f>
        <v/>
      </c>
      <c r="R209" s="116" t="str">
        <f>IF('(7)'!$W154&lt;&gt;0,'(7)'!$W154,"")</f>
        <v/>
      </c>
      <c r="S209" s="116" t="str">
        <f>IF('(8)'!$W154&lt;&gt;0,'(8)'!$W154,"")</f>
        <v/>
      </c>
      <c r="T209" s="116" t="str">
        <f>IF('(9)'!$W154&lt;&gt;0,'(9)'!$W154,"")</f>
        <v/>
      </c>
      <c r="U209" s="116" t="str">
        <f>IF('(10)'!$W154&lt;&gt;0,'(10)'!$W154,"")</f>
        <v/>
      </c>
      <c r="V209" s="116" t="str">
        <f>IF('(11)'!$W154&lt;&gt;0,'(11)'!$W154,"")</f>
        <v/>
      </c>
      <c r="W209" s="116" t="str">
        <f>IF('(12)'!$W154&lt;&gt;0,'(12)'!$W154,"")</f>
        <v/>
      </c>
      <c r="X209" s="116" t="str">
        <f>IF('(13)'!$W154&lt;&gt;0,'(13)'!$W154,"")</f>
        <v/>
      </c>
      <c r="Y209" s="116" t="str">
        <f>IF('(14)'!$W154&lt;&gt;0,'(14)'!$W154,"")</f>
        <v/>
      </c>
      <c r="Z209" s="116" t="str">
        <f>IF('(15)'!$W154&lt;&gt;0,'(15)'!$W154,"")</f>
        <v/>
      </c>
      <c r="AA209" s="116" t="str">
        <f>IF('(16)'!$W154&lt;&gt;0,'(16)'!$W154,"")</f>
        <v/>
      </c>
      <c r="AB209" s="116" t="str">
        <f>IF('(17)'!$W154&lt;&gt;0,'(17)'!$W154,"")</f>
        <v/>
      </c>
      <c r="AC209" s="116" t="str">
        <f>IF('(18)'!$W154&lt;&gt;0,'(18)'!$W154,"")</f>
        <v/>
      </c>
      <c r="AD209" s="116" t="str">
        <f>IF('(19)'!$W154&lt;&gt;0,'(19)'!$W154,"")</f>
        <v/>
      </c>
      <c r="AE209" s="116" t="str">
        <f>IF('(20)'!$W154&lt;&gt;0,'(20)'!$W154,"")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IF('(1)'!$W155&lt;&gt;0,'(1)'!$W155,"")</f>
        <v/>
      </c>
      <c r="M210" s="116" t="str">
        <f>IF('(2)'!$W155&lt;&gt;0,'(2)'!$W155,"")</f>
        <v/>
      </c>
      <c r="N210" s="116" t="str">
        <f>IF('(3)'!$W155&lt;&gt;0,'(3)'!$W155,"")</f>
        <v/>
      </c>
      <c r="O210" s="116" t="str">
        <f>IF('(4)'!$W155&lt;&gt;0,'(4)'!$W155,"")</f>
        <v/>
      </c>
      <c r="P210" s="116" t="str">
        <f>IF('(5)'!$W155&lt;&gt;0,'(5)'!$W155,"")</f>
        <v/>
      </c>
      <c r="Q210" s="116" t="str">
        <f>IF('(6)'!$W155&lt;&gt;0,'(6)'!$W155,"")</f>
        <v/>
      </c>
      <c r="R210" s="116" t="str">
        <f>IF('(7)'!$W155&lt;&gt;0,'(7)'!$W155,"")</f>
        <v/>
      </c>
      <c r="S210" s="116" t="str">
        <f>IF('(8)'!$W155&lt;&gt;0,'(8)'!$W155,"")</f>
        <v/>
      </c>
      <c r="T210" s="116" t="str">
        <f>IF('(9)'!$W155&lt;&gt;0,'(9)'!$W155,"")</f>
        <v/>
      </c>
      <c r="U210" s="116" t="str">
        <f>IF('(10)'!$W155&lt;&gt;0,'(10)'!$W155,"")</f>
        <v/>
      </c>
      <c r="V210" s="116" t="str">
        <f>IF('(11)'!$W155&lt;&gt;0,'(11)'!$W155,"")</f>
        <v/>
      </c>
      <c r="W210" s="116" t="str">
        <f>IF('(12)'!$W155&lt;&gt;0,'(12)'!$W155,"")</f>
        <v/>
      </c>
      <c r="X210" s="116" t="str">
        <f>IF('(13)'!$W155&lt;&gt;0,'(13)'!$W155,"")</f>
        <v/>
      </c>
      <c r="Y210" s="116" t="str">
        <f>IF('(14)'!$W155&lt;&gt;0,'(14)'!$W155,"")</f>
        <v/>
      </c>
      <c r="Z210" s="116" t="str">
        <f>IF('(15)'!$W155&lt;&gt;0,'(15)'!$W155,"")</f>
        <v/>
      </c>
      <c r="AA210" s="116" t="str">
        <f>IF('(16)'!$W155&lt;&gt;0,'(16)'!$W155,"")</f>
        <v/>
      </c>
      <c r="AB210" s="116" t="str">
        <f>IF('(17)'!$W155&lt;&gt;0,'(17)'!$W155,"")</f>
        <v/>
      </c>
      <c r="AC210" s="116" t="str">
        <f>IF('(18)'!$W155&lt;&gt;0,'(18)'!$W155,"")</f>
        <v/>
      </c>
      <c r="AD210" s="116" t="str">
        <f>IF('(19)'!$W155&lt;&gt;0,'(19)'!$W155,"")</f>
        <v/>
      </c>
      <c r="AE210" s="116" t="str">
        <f>IF('(20)'!$W155&lt;&gt;0,'(20)'!$W155,"")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IF('(1)'!$W156&lt;&gt;0,'(1)'!$W156,"")</f>
        <v/>
      </c>
      <c r="M211" s="116" t="str">
        <f>IF('(2)'!$W156&lt;&gt;0,'(2)'!$W156,"")</f>
        <v/>
      </c>
      <c r="N211" s="116" t="str">
        <f>IF('(3)'!$W156&lt;&gt;0,'(3)'!$W156,"")</f>
        <v/>
      </c>
      <c r="O211" s="116" t="str">
        <f>IF('(4)'!$W156&lt;&gt;0,'(4)'!$W156,"")</f>
        <v/>
      </c>
      <c r="P211" s="116" t="str">
        <f>IF('(5)'!$W156&lt;&gt;0,'(5)'!$W156,"")</f>
        <v/>
      </c>
      <c r="Q211" s="116" t="str">
        <f>IF('(6)'!$W156&lt;&gt;0,'(6)'!$W156,"")</f>
        <v/>
      </c>
      <c r="R211" s="116" t="str">
        <f>IF('(7)'!$W156&lt;&gt;0,'(7)'!$W156,"")</f>
        <v/>
      </c>
      <c r="S211" s="116" t="str">
        <f>IF('(8)'!$W156&lt;&gt;0,'(8)'!$W156,"")</f>
        <v/>
      </c>
      <c r="T211" s="116" t="str">
        <f>IF('(9)'!$W156&lt;&gt;0,'(9)'!$W156,"")</f>
        <v/>
      </c>
      <c r="U211" s="116" t="str">
        <f>IF('(10)'!$W156&lt;&gt;0,'(10)'!$W156,"")</f>
        <v/>
      </c>
      <c r="V211" s="116" t="str">
        <f>IF('(11)'!$W156&lt;&gt;0,'(11)'!$W156,"")</f>
        <v/>
      </c>
      <c r="W211" s="116" t="str">
        <f>IF('(12)'!$W156&lt;&gt;0,'(12)'!$W156,"")</f>
        <v/>
      </c>
      <c r="X211" s="116" t="str">
        <f>IF('(13)'!$W156&lt;&gt;0,'(13)'!$W156,"")</f>
        <v/>
      </c>
      <c r="Y211" s="116" t="str">
        <f>IF('(14)'!$W156&lt;&gt;0,'(14)'!$W156,"")</f>
        <v/>
      </c>
      <c r="Z211" s="116" t="str">
        <f>IF('(15)'!$W156&lt;&gt;0,'(15)'!$W156,"")</f>
        <v/>
      </c>
      <c r="AA211" s="116" t="str">
        <f>IF('(16)'!$W156&lt;&gt;0,'(16)'!$W156,"")</f>
        <v/>
      </c>
      <c r="AB211" s="116" t="str">
        <f>IF('(17)'!$W156&lt;&gt;0,'(17)'!$W156,"")</f>
        <v/>
      </c>
      <c r="AC211" s="116" t="str">
        <f>IF('(18)'!$W156&lt;&gt;0,'(18)'!$W156,"")</f>
        <v/>
      </c>
      <c r="AD211" s="116" t="str">
        <f>IF('(19)'!$W156&lt;&gt;0,'(19)'!$W156,"")</f>
        <v/>
      </c>
      <c r="AE211" s="116" t="str">
        <f>IF('(20)'!$W156&lt;&gt;0,'(20)'!$W156,"")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IF('(1)'!$W157&lt;&gt;0,'(1)'!$W157,"")</f>
        <v/>
      </c>
      <c r="M212" s="116" t="str">
        <f>IF('(2)'!$W157&lt;&gt;0,'(2)'!$W157,"")</f>
        <v/>
      </c>
      <c r="N212" s="116" t="str">
        <f>IF('(3)'!$W157&lt;&gt;0,'(3)'!$W157,"")</f>
        <v/>
      </c>
      <c r="O212" s="116" t="str">
        <f>IF('(4)'!$W157&lt;&gt;0,'(4)'!$W157,"")</f>
        <v/>
      </c>
      <c r="P212" s="116" t="str">
        <f>IF('(5)'!$W157&lt;&gt;0,'(5)'!$W157,"")</f>
        <v/>
      </c>
      <c r="Q212" s="116" t="str">
        <f>IF('(6)'!$W157&lt;&gt;0,'(6)'!$W157,"")</f>
        <v/>
      </c>
      <c r="R212" s="116" t="str">
        <f>IF('(7)'!$W157&lt;&gt;0,'(7)'!$W157,"")</f>
        <v/>
      </c>
      <c r="S212" s="116" t="str">
        <f>IF('(8)'!$W157&lt;&gt;0,'(8)'!$W157,"")</f>
        <v/>
      </c>
      <c r="T212" s="116" t="str">
        <f>IF('(9)'!$W157&lt;&gt;0,'(9)'!$W157,"")</f>
        <v/>
      </c>
      <c r="U212" s="116" t="str">
        <f>IF('(10)'!$W157&lt;&gt;0,'(10)'!$W157,"")</f>
        <v/>
      </c>
      <c r="V212" s="116" t="str">
        <f>IF('(11)'!$W157&lt;&gt;0,'(11)'!$W157,"")</f>
        <v/>
      </c>
      <c r="W212" s="116" t="str">
        <f>IF('(12)'!$W157&lt;&gt;0,'(12)'!$W157,"")</f>
        <v/>
      </c>
      <c r="X212" s="116" t="str">
        <f>IF('(13)'!$W157&lt;&gt;0,'(13)'!$W157,"")</f>
        <v/>
      </c>
      <c r="Y212" s="116" t="str">
        <f>IF('(14)'!$W157&lt;&gt;0,'(14)'!$W157,"")</f>
        <v/>
      </c>
      <c r="Z212" s="116" t="str">
        <f>IF('(15)'!$W157&lt;&gt;0,'(15)'!$W157,"")</f>
        <v/>
      </c>
      <c r="AA212" s="116" t="str">
        <f>IF('(16)'!$W157&lt;&gt;0,'(16)'!$W157,"")</f>
        <v/>
      </c>
      <c r="AB212" s="116" t="str">
        <f>IF('(17)'!$W157&lt;&gt;0,'(17)'!$W157,"")</f>
        <v/>
      </c>
      <c r="AC212" s="116" t="str">
        <f>IF('(18)'!$W157&lt;&gt;0,'(18)'!$W157,"")</f>
        <v/>
      </c>
      <c r="AD212" s="116" t="str">
        <f>IF('(19)'!$W157&lt;&gt;0,'(19)'!$W157,"")</f>
        <v/>
      </c>
      <c r="AE212" s="116" t="str">
        <f>IF('(20)'!$W157&lt;&gt;0,'(20)'!$W157,"")</f>
        <v/>
      </c>
      <c r="AG212" s="1" t="str">
        <f t="shared" si="40"/>
        <v/>
      </c>
      <c r="AH212" s="1"/>
    </row>
    <row r="213" spans="1:34" ht="16.5">
      <c r="A213" s="1"/>
      <c r="B213" s="26">
        <f t="shared" si="37"/>
        <v>0.83333333333333326</v>
      </c>
      <c r="C213" s="789" t="str">
        <f t="shared" si="39"/>
        <v>||||||||||||||||||||||||||||||||||||||||||||||||||||||||||||||||||||||</v>
      </c>
      <c r="D213" s="790"/>
      <c r="F213" s="8" t="s">
        <v>193</v>
      </c>
      <c r="G213" s="13" t="s">
        <v>341</v>
      </c>
      <c r="H213" s="11"/>
      <c r="I213" s="11"/>
      <c r="J213" s="11"/>
      <c r="K213" s="29" t="s">
        <v>71</v>
      </c>
      <c r="L213" s="116" t="str">
        <f>IF('(1)'!$W158&lt;&gt;0,'(1)'!$W158,"")</f>
        <v/>
      </c>
      <c r="M213" s="116" t="str">
        <f>IF('(2)'!$W158&lt;&gt;0,'(2)'!$W158,"")</f>
        <v/>
      </c>
      <c r="N213" s="116" t="str">
        <f>IF('(3)'!$W158&lt;&gt;0,'(3)'!$W158,"")</f>
        <v/>
      </c>
      <c r="O213" s="116" t="str">
        <f>IF('(4)'!$W158&lt;&gt;0,'(4)'!$W158,"")</f>
        <v/>
      </c>
      <c r="P213" s="116">
        <f>IF('(5)'!$W158&lt;&gt;0,'(5)'!$W158,"")</f>
        <v>5</v>
      </c>
      <c r="Q213" s="116" t="str">
        <f>IF('(6)'!$W158&lt;&gt;0,'(6)'!$W158,"")</f>
        <v/>
      </c>
      <c r="R213" s="116" t="str">
        <f>IF('(7)'!$W158&lt;&gt;0,'(7)'!$W158,"")</f>
        <v/>
      </c>
      <c r="S213" s="116" t="str">
        <f>IF('(8)'!$W158&lt;&gt;0,'(8)'!$W158,"")</f>
        <v/>
      </c>
      <c r="T213" s="116" t="str">
        <f>IF('(9)'!$W158&lt;&gt;0,'(9)'!$W158,"")</f>
        <v/>
      </c>
      <c r="U213" s="116" t="str">
        <f>IF('(10)'!$W158&lt;&gt;0,'(10)'!$W158,"")</f>
        <v/>
      </c>
      <c r="V213" s="116" t="str">
        <f>IF('(11)'!$W158&lt;&gt;0,'(11)'!$W158,"")</f>
        <v/>
      </c>
      <c r="W213" s="116" t="str">
        <f>IF('(12)'!$W158&lt;&gt;0,'(12)'!$W158,"")</f>
        <v/>
      </c>
      <c r="X213" s="116" t="str">
        <f>IF('(13)'!$W158&lt;&gt;0,'(13)'!$W158,"")</f>
        <v/>
      </c>
      <c r="Y213" s="116" t="str">
        <f>IF('(14)'!$W158&lt;&gt;0,'(14)'!$W158,"")</f>
        <v/>
      </c>
      <c r="Z213" s="116" t="str">
        <f>IF('(15)'!$W158&lt;&gt;0,'(15)'!$W158,"")</f>
        <v/>
      </c>
      <c r="AA213" s="116" t="str">
        <f>IF('(16)'!$W158&lt;&gt;0,'(16)'!$W158,"")</f>
        <v/>
      </c>
      <c r="AB213" s="116" t="str">
        <f>IF('(17)'!$W158&lt;&gt;0,'(17)'!$W158,"")</f>
        <v/>
      </c>
      <c r="AC213" s="116" t="str">
        <f>IF('(18)'!$W158&lt;&gt;0,'(18)'!$W158,"")</f>
        <v/>
      </c>
      <c r="AD213" s="116" t="str">
        <f>IF('(19)'!$W158&lt;&gt;0,'(19)'!$W158,"")</f>
        <v/>
      </c>
      <c r="AE213" s="116" t="str">
        <f>IF('(20)'!$W158&lt;&gt;0,'(20)'!$W158,"")</f>
        <v/>
      </c>
      <c r="AG213" s="1">
        <f t="shared" si="40"/>
        <v>5</v>
      </c>
      <c r="AH213" s="1"/>
    </row>
    <row r="214" spans="1:34" ht="16.5">
      <c r="A214" s="1"/>
      <c r="B214" s="26" t="e">
        <f t="shared" si="37"/>
        <v>#VALUE!</v>
      </c>
      <c r="C214" s="789" t="e">
        <f t="shared" si="39"/>
        <v>#VALUE!</v>
      </c>
      <c r="D214" s="790"/>
      <c r="F214" s="8" t="s">
        <v>194</v>
      </c>
      <c r="G214" s="13" t="s">
        <v>342</v>
      </c>
      <c r="H214" s="11"/>
      <c r="I214" s="11"/>
      <c r="J214" s="11"/>
      <c r="K214" s="29" t="s">
        <v>72</v>
      </c>
      <c r="L214" s="116" t="str">
        <f>IF('(1)'!$W159&lt;&gt;0,'(1)'!$W159,"")</f>
        <v/>
      </c>
      <c r="M214" s="116" t="str">
        <f>IF('(2)'!$W159&lt;&gt;0,'(2)'!$W159,"")</f>
        <v/>
      </c>
      <c r="N214" s="116" t="str">
        <f>IF('(3)'!$W159&lt;&gt;0,'(3)'!$W159,"")</f>
        <v/>
      </c>
      <c r="O214" s="116" t="str">
        <f>IF('(4)'!$W159&lt;&gt;0,'(4)'!$W159,"")</f>
        <v/>
      </c>
      <c r="P214" s="116" t="str">
        <f>IF('(5)'!$W159&lt;&gt;0,'(5)'!$W159,"")</f>
        <v/>
      </c>
      <c r="Q214" s="116" t="str">
        <f>IF('(6)'!$W159&lt;&gt;0,'(6)'!$W159,"")</f>
        <v/>
      </c>
      <c r="R214" s="116" t="str">
        <f>IF('(7)'!$W159&lt;&gt;0,'(7)'!$W159,"")</f>
        <v/>
      </c>
      <c r="S214" s="116" t="str">
        <f>IF('(8)'!$W159&lt;&gt;0,'(8)'!$W159,"")</f>
        <v/>
      </c>
      <c r="T214" s="116" t="str">
        <f>IF('(9)'!$W159&lt;&gt;0,'(9)'!$W159,"")</f>
        <v/>
      </c>
      <c r="U214" s="116" t="str">
        <f>IF('(10)'!$W159&lt;&gt;0,'(10)'!$W159,"")</f>
        <v/>
      </c>
      <c r="V214" s="116" t="str">
        <f>IF('(11)'!$W159&lt;&gt;0,'(11)'!$W159,"")</f>
        <v/>
      </c>
      <c r="W214" s="116" t="str">
        <f>IF('(12)'!$W159&lt;&gt;0,'(12)'!$W159,"")</f>
        <v/>
      </c>
      <c r="X214" s="116" t="str">
        <f>IF('(13)'!$W159&lt;&gt;0,'(13)'!$W159,"")</f>
        <v/>
      </c>
      <c r="Y214" s="116" t="str">
        <f>IF('(14)'!$W159&lt;&gt;0,'(14)'!$W159,"")</f>
        <v/>
      </c>
      <c r="Z214" s="116" t="str">
        <f>IF('(15)'!$W159&lt;&gt;0,'(15)'!$W159,"")</f>
        <v/>
      </c>
      <c r="AA214" s="116" t="str">
        <f>IF('(16)'!$W159&lt;&gt;0,'(16)'!$W159,"")</f>
        <v/>
      </c>
      <c r="AB214" s="116" t="str">
        <f>IF('(17)'!$W159&lt;&gt;0,'(17)'!$W159,"")</f>
        <v/>
      </c>
      <c r="AC214" s="116" t="str">
        <f>IF('(18)'!$W159&lt;&gt;0,'(18)'!$W159,"")</f>
        <v/>
      </c>
      <c r="AD214" s="116" t="str">
        <f>IF('(19)'!$W159&lt;&gt;0,'(19)'!$W159,"")</f>
        <v/>
      </c>
      <c r="AE214" s="116" t="str">
        <f>IF('(20)'!$W159&lt;&gt;0,'(20)'!$W159,"")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0.7152777777777779</v>
      </c>
      <c r="B216" s="756" t="str">
        <f>REPT("|",AG216*14)</f>
        <v>||||||||||||||||||||||||||||||||||||||||||||||||||||||||||||</v>
      </c>
      <c r="C216" s="784"/>
      <c r="D216" s="9" t="s">
        <v>195</v>
      </c>
      <c r="F216" s="75" t="s">
        <v>196</v>
      </c>
      <c r="G216" s="11"/>
      <c r="H216" s="11"/>
      <c r="I216" s="11"/>
      <c r="J216" s="11"/>
      <c r="K216" s="29"/>
      <c r="L216" s="183">
        <f>IF(SUM(L218:L222)&gt;0,AVERAGEIF(L218:L222, "&lt;&gt;0"),NA())</f>
        <v>4</v>
      </c>
      <c r="M216" s="183">
        <f t="shared" ref="M216:AE216" si="41">IF(SUM(M218:M222)&gt;0,AVERAGEIF(M218:M222, "&lt;&gt;0"),NA())</f>
        <v>3.5</v>
      </c>
      <c r="N216" s="183" t="e">
        <f t="shared" si="41"/>
        <v>#N/A</v>
      </c>
      <c r="O216" s="183" t="e">
        <f t="shared" si="41"/>
        <v>#N/A</v>
      </c>
      <c r="P216" s="183">
        <f t="shared" si="41"/>
        <v>6</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4.291666666666667</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IF('(1)'!$W165&lt;&gt;0,'(1)'!$W165,"")</f>
        <v/>
      </c>
      <c r="M218" s="116" t="str">
        <f>IF('(2)'!$W165&lt;&gt;0,'(2)'!$W165,"")</f>
        <v/>
      </c>
      <c r="N218" s="116" t="str">
        <f>IF('(3)'!$W165&lt;&gt;0,'(3)'!$W165,"")</f>
        <v/>
      </c>
      <c r="O218" s="116" t="str">
        <f>IF('(4)'!$W165&lt;&gt;0,'(4)'!$W165,"")</f>
        <v/>
      </c>
      <c r="P218" s="116" t="str">
        <f>IF('(5)'!$W165&lt;&gt;0,'(5)'!$W165,"")</f>
        <v/>
      </c>
      <c r="Q218" s="116" t="str">
        <f>IF('(6)'!$W165&lt;&gt;0,'(6)'!$W165,"")</f>
        <v/>
      </c>
      <c r="R218" s="116" t="str">
        <f>IF('(7)'!$W165&lt;&gt;0,'(7)'!$W165,"")</f>
        <v/>
      </c>
      <c r="S218" s="116" t="str">
        <f>IF('(8)'!$W165&lt;&gt;0,'(8)'!$W165,"")</f>
        <v/>
      </c>
      <c r="T218" s="116" t="str">
        <f>IF('(9)'!$W165&lt;&gt;0,'(9)'!$W165,"")</f>
        <v/>
      </c>
      <c r="U218" s="116" t="str">
        <f>IF('(10)'!$W165&lt;&gt;0,'(10)'!$W165,"")</f>
        <v/>
      </c>
      <c r="V218" s="116" t="str">
        <f>IF('(11)'!$W165&lt;&gt;0,'(11)'!$W165,"")</f>
        <v/>
      </c>
      <c r="W218" s="116" t="str">
        <f>IF('(12)'!$W165&lt;&gt;0,'(12)'!$W165,"")</f>
        <v/>
      </c>
      <c r="X218" s="116" t="str">
        <f>IF('(13)'!$W165&lt;&gt;0,'(13)'!$W165,"")</f>
        <v/>
      </c>
      <c r="Y218" s="116" t="str">
        <f>IF('(14)'!$W165&lt;&gt;0,'(14)'!$W165,"")</f>
        <v/>
      </c>
      <c r="Z218" s="116" t="str">
        <f>IF('(15)'!$W165&lt;&gt;0,'(15)'!$W165,"")</f>
        <v/>
      </c>
      <c r="AA218" s="116" t="str">
        <f>IF('(16)'!$W165&lt;&gt;0,'(16)'!$W165,"")</f>
        <v/>
      </c>
      <c r="AB218" s="116" t="str">
        <f>IF('(17)'!$W165&lt;&gt;0,'(17)'!$W165,"")</f>
        <v/>
      </c>
      <c r="AC218" s="116" t="str">
        <f>IF('(18)'!$W165&lt;&gt;0,'(18)'!$W165,"")</f>
        <v/>
      </c>
      <c r="AD218" s="116" t="str">
        <f>IF('(19)'!$W165&lt;&gt;0,'(19)'!$W165,"")</f>
        <v/>
      </c>
      <c r="AE218" s="116" t="str">
        <f>IF('(20)'!$W165&lt;&gt;0,'(20)'!$W165,"")</f>
        <v/>
      </c>
      <c r="AG218" s="1" t="str">
        <f>IF(SUM(L218:AE218)=0,"",AVERAGEIF(L218:AE218,"&gt;0"))</f>
        <v/>
      </c>
      <c r="AH218" s="1"/>
    </row>
    <row r="219" spans="1:34" ht="16.5">
      <c r="A219" s="1"/>
      <c r="B219" s="26">
        <f t="shared" si="37"/>
        <v>0.75</v>
      </c>
      <c r="C219" s="789" t="str">
        <f>REPT("|",AG219*14)</f>
        <v>|||||||||||||||||||||||||||||||||||||||||||||||||||||||||||||||</v>
      </c>
      <c r="D219" s="790"/>
      <c r="F219" s="8" t="s">
        <v>198</v>
      </c>
      <c r="G219" s="13" t="s">
        <v>344</v>
      </c>
      <c r="H219" s="11"/>
      <c r="I219" s="11"/>
      <c r="J219" s="11"/>
      <c r="K219" s="29" t="s">
        <v>74</v>
      </c>
      <c r="L219" s="116">
        <f>IF('(1)'!$W166&lt;&gt;0,'(1)'!$W166,"")</f>
        <v>3</v>
      </c>
      <c r="M219" s="116" t="str">
        <f>IF('(2)'!$W166&lt;&gt;0,'(2)'!$W166,"")</f>
        <v/>
      </c>
      <c r="N219" s="116" t="str">
        <f>IF('(3)'!$W166&lt;&gt;0,'(3)'!$W166,"")</f>
        <v/>
      </c>
      <c r="O219" s="116" t="str">
        <f>IF('(4)'!$W166&lt;&gt;0,'(4)'!$W166,"")</f>
        <v/>
      </c>
      <c r="P219" s="116">
        <f>IF('(5)'!$W166&lt;&gt;0,'(5)'!$W166,"")</f>
        <v>6</v>
      </c>
      <c r="Q219" s="116" t="str">
        <f>IF('(6)'!$W166&lt;&gt;0,'(6)'!$W166,"")</f>
        <v/>
      </c>
      <c r="R219" s="116" t="str">
        <f>IF('(7)'!$W166&lt;&gt;0,'(7)'!$W166,"")</f>
        <v/>
      </c>
      <c r="S219" s="116" t="str">
        <f>IF('(8)'!$W166&lt;&gt;0,'(8)'!$W166,"")</f>
        <v/>
      </c>
      <c r="T219" s="116" t="str">
        <f>IF('(9)'!$W166&lt;&gt;0,'(9)'!$W166,"")</f>
        <v/>
      </c>
      <c r="U219" s="116" t="str">
        <f>IF('(10)'!$W166&lt;&gt;0,'(10)'!$W166,"")</f>
        <v/>
      </c>
      <c r="V219" s="116" t="str">
        <f>IF('(11)'!$W166&lt;&gt;0,'(11)'!$W166,"")</f>
        <v/>
      </c>
      <c r="W219" s="116" t="str">
        <f>IF('(12)'!$W166&lt;&gt;0,'(12)'!$W166,"")</f>
        <v/>
      </c>
      <c r="X219" s="116" t="str">
        <f>IF('(13)'!$W166&lt;&gt;0,'(13)'!$W166,"")</f>
        <v/>
      </c>
      <c r="Y219" s="116" t="str">
        <f>IF('(14)'!$W166&lt;&gt;0,'(14)'!$W166,"")</f>
        <v/>
      </c>
      <c r="Z219" s="116" t="str">
        <f>IF('(15)'!$W166&lt;&gt;0,'(15)'!$W166,"")</f>
        <v/>
      </c>
      <c r="AA219" s="116" t="str">
        <f>IF('(16)'!$W166&lt;&gt;0,'(16)'!$W166,"")</f>
        <v/>
      </c>
      <c r="AB219" s="116" t="str">
        <f>IF('(17)'!$W166&lt;&gt;0,'(17)'!$W166,"")</f>
        <v/>
      </c>
      <c r="AC219" s="116" t="str">
        <f>IF('(18)'!$W166&lt;&gt;0,'(18)'!$W166,"")</f>
        <v/>
      </c>
      <c r="AD219" s="116" t="str">
        <f>IF('(19)'!$W166&lt;&gt;0,'(19)'!$W166,"")</f>
        <v/>
      </c>
      <c r="AE219" s="116" t="str">
        <f>IF('(20)'!$W166&lt;&gt;0,'(20)'!$W166,"")</f>
        <v/>
      </c>
      <c r="AG219" s="1">
        <f>IF(SUM(L219:AE219)=0,"",AVERAGEIF(L219:AE219,"&gt;0"))</f>
        <v>4.5</v>
      </c>
      <c r="AH219" s="1"/>
    </row>
    <row r="220" spans="1:34" ht="16.5">
      <c r="A220" s="1"/>
      <c r="B220" s="26">
        <f t="shared" si="37"/>
        <v>0.66666666666666663</v>
      </c>
      <c r="C220" s="789" t="str">
        <f>REPT("|",AG220*14)</f>
        <v>||||||||||||||||||||||||||||||||||||||||||||||||||||||||</v>
      </c>
      <c r="D220" s="790"/>
      <c r="F220" s="8" t="s">
        <v>199</v>
      </c>
      <c r="G220" s="13" t="s">
        <v>345</v>
      </c>
      <c r="H220" s="11"/>
      <c r="I220" s="11"/>
      <c r="J220" s="11"/>
      <c r="K220" s="29" t="s">
        <v>75</v>
      </c>
      <c r="L220" s="116">
        <f>IF('(1)'!$W167&lt;&gt;0,'(1)'!$W167,"")</f>
        <v>4</v>
      </c>
      <c r="M220" s="116" t="str">
        <f>IF('(2)'!$W167&lt;&gt;0,'(2)'!$W167,"")</f>
        <v/>
      </c>
      <c r="N220" s="116" t="str">
        <f>IF('(3)'!$W167&lt;&gt;0,'(3)'!$W167,"")</f>
        <v/>
      </c>
      <c r="O220" s="116" t="str">
        <f>IF('(4)'!$W167&lt;&gt;0,'(4)'!$W167,"")</f>
        <v/>
      </c>
      <c r="P220" s="116" t="str">
        <f>IF('(5)'!$W167&lt;&gt;0,'(5)'!$W167,"")</f>
        <v/>
      </c>
      <c r="Q220" s="116" t="str">
        <f>IF('(6)'!$W167&lt;&gt;0,'(6)'!$W167,"")</f>
        <v/>
      </c>
      <c r="R220" s="116" t="str">
        <f>IF('(7)'!$W167&lt;&gt;0,'(7)'!$W167,"")</f>
        <v/>
      </c>
      <c r="S220" s="116" t="str">
        <f>IF('(8)'!$W167&lt;&gt;0,'(8)'!$W167,"")</f>
        <v/>
      </c>
      <c r="T220" s="116" t="str">
        <f>IF('(9)'!$W167&lt;&gt;0,'(9)'!$W167,"")</f>
        <v/>
      </c>
      <c r="U220" s="116" t="str">
        <f>IF('(10)'!$W167&lt;&gt;0,'(10)'!$W167,"")</f>
        <v/>
      </c>
      <c r="V220" s="116" t="str">
        <f>IF('(11)'!$W167&lt;&gt;0,'(11)'!$W167,"")</f>
        <v/>
      </c>
      <c r="W220" s="116" t="str">
        <f>IF('(12)'!$W167&lt;&gt;0,'(12)'!$W167,"")</f>
        <v/>
      </c>
      <c r="X220" s="116" t="str">
        <f>IF('(13)'!$W167&lt;&gt;0,'(13)'!$W167,"")</f>
        <v/>
      </c>
      <c r="Y220" s="116" t="str">
        <f>IF('(14)'!$W167&lt;&gt;0,'(14)'!$W167,"")</f>
        <v/>
      </c>
      <c r="Z220" s="116" t="str">
        <f>IF('(15)'!$W167&lt;&gt;0,'(15)'!$W167,"")</f>
        <v/>
      </c>
      <c r="AA220" s="116" t="str">
        <f>IF('(16)'!$W167&lt;&gt;0,'(16)'!$W167,"")</f>
        <v/>
      </c>
      <c r="AB220" s="116" t="str">
        <f>IF('(17)'!$W167&lt;&gt;0,'(17)'!$W167,"")</f>
        <v/>
      </c>
      <c r="AC220" s="116" t="str">
        <f>IF('(18)'!$W167&lt;&gt;0,'(18)'!$W167,"")</f>
        <v/>
      </c>
      <c r="AD220" s="116" t="str">
        <f>IF('(19)'!$W167&lt;&gt;0,'(19)'!$W167,"")</f>
        <v/>
      </c>
      <c r="AE220" s="116" t="str">
        <f>IF('(20)'!$W167&lt;&gt;0,'(20)'!$W167,"")</f>
        <v/>
      </c>
      <c r="AG220" s="1">
        <f>IF(SUM(L220:AE220)=0,"",AVERAGEIF(L220:AE220,"&gt;0"))</f>
        <v>4</v>
      </c>
      <c r="AH220" s="1"/>
    </row>
    <row r="221" spans="1:34" ht="16.5">
      <c r="A221" s="1"/>
      <c r="B221" s="26">
        <f t="shared" si="37"/>
        <v>0.77777777777777779</v>
      </c>
      <c r="C221" s="789" t="str">
        <f>REPT("|",AG221*14)</f>
        <v>|||||||||||||||||||||||||||||||||||||||||||||||||||||||||||||||||</v>
      </c>
      <c r="D221" s="790"/>
      <c r="F221" s="8" t="s">
        <v>200</v>
      </c>
      <c r="G221" s="13" t="s">
        <v>346</v>
      </c>
      <c r="H221" s="11"/>
      <c r="I221" s="11"/>
      <c r="J221" s="11"/>
      <c r="K221" s="29"/>
      <c r="L221" s="116">
        <f>IF('(1)'!$W168&lt;&gt;0,'(1)'!$W168,"")</f>
        <v>5</v>
      </c>
      <c r="M221" s="116">
        <f>IF('(2)'!$W168&lt;&gt;0,'(2)'!$W168,"")</f>
        <v>3</v>
      </c>
      <c r="N221" s="116" t="str">
        <f>IF('(3)'!$W168&lt;&gt;0,'(3)'!$W168,"")</f>
        <v/>
      </c>
      <c r="O221" s="116" t="str">
        <f>IF('(4)'!$W168&lt;&gt;0,'(4)'!$W168,"")</f>
        <v/>
      </c>
      <c r="P221" s="116">
        <f>IF('(5)'!$W168&lt;&gt;0,'(5)'!$W168,"")</f>
        <v>6</v>
      </c>
      <c r="Q221" s="116" t="str">
        <f>IF('(6)'!$W168&lt;&gt;0,'(6)'!$W168,"")</f>
        <v/>
      </c>
      <c r="R221" s="116" t="str">
        <f>IF('(7)'!$W168&lt;&gt;0,'(7)'!$W168,"")</f>
        <v/>
      </c>
      <c r="S221" s="116" t="str">
        <f>IF('(8)'!$W168&lt;&gt;0,'(8)'!$W168,"")</f>
        <v/>
      </c>
      <c r="T221" s="116" t="str">
        <f>IF('(9)'!$W168&lt;&gt;0,'(9)'!$W168,"")</f>
        <v/>
      </c>
      <c r="U221" s="116" t="str">
        <f>IF('(10)'!$W168&lt;&gt;0,'(10)'!$W168,"")</f>
        <v/>
      </c>
      <c r="V221" s="116" t="str">
        <f>IF('(11)'!$W168&lt;&gt;0,'(11)'!$W168,"")</f>
        <v/>
      </c>
      <c r="W221" s="116" t="str">
        <f>IF('(12)'!$W168&lt;&gt;0,'(12)'!$W168,"")</f>
        <v/>
      </c>
      <c r="X221" s="116" t="str">
        <f>IF('(13)'!$W168&lt;&gt;0,'(13)'!$W168,"")</f>
        <v/>
      </c>
      <c r="Y221" s="116" t="str">
        <f>IF('(14)'!$W168&lt;&gt;0,'(14)'!$W168,"")</f>
        <v/>
      </c>
      <c r="Z221" s="116" t="str">
        <f>IF('(15)'!$W168&lt;&gt;0,'(15)'!$W168,"")</f>
        <v/>
      </c>
      <c r="AA221" s="116" t="str">
        <f>IF('(16)'!$W168&lt;&gt;0,'(16)'!$W168,"")</f>
        <v/>
      </c>
      <c r="AB221" s="116" t="str">
        <f>IF('(17)'!$W168&lt;&gt;0,'(17)'!$W168,"")</f>
        <v/>
      </c>
      <c r="AC221" s="116" t="str">
        <f>IF('(18)'!$W168&lt;&gt;0,'(18)'!$W168,"")</f>
        <v/>
      </c>
      <c r="AD221" s="116" t="str">
        <f>IF('(19)'!$W168&lt;&gt;0,'(19)'!$W168,"")</f>
        <v/>
      </c>
      <c r="AE221" s="116" t="str">
        <f>IF('(20)'!$W168&lt;&gt;0,'(20)'!$W168,"")</f>
        <v/>
      </c>
      <c r="AG221" s="1">
        <f>IF(SUM(L221:AE221)=0,"",AVERAGEIF(L221:AE221,"&gt;0"))</f>
        <v>4.666666666666667</v>
      </c>
      <c r="AH221" s="1"/>
    </row>
    <row r="222" spans="1:34" ht="16.5">
      <c r="A222" s="1"/>
      <c r="B222" s="26">
        <f t="shared" si="37"/>
        <v>0.66666666666666663</v>
      </c>
      <c r="C222" s="789" t="str">
        <f>REPT("|",AG222*14)</f>
        <v>||||||||||||||||||||||||||||||||||||||||||||||||||||||||</v>
      </c>
      <c r="D222" s="790"/>
      <c r="F222" s="8" t="s">
        <v>201</v>
      </c>
      <c r="G222" s="13" t="s">
        <v>347</v>
      </c>
      <c r="H222" s="11"/>
      <c r="I222" s="11"/>
      <c r="J222" s="11"/>
      <c r="K222" s="29"/>
      <c r="L222" s="116" t="str">
        <f>IF('(1)'!$W169&lt;&gt;0,'(1)'!$W169,"")</f>
        <v/>
      </c>
      <c r="M222" s="116">
        <f>IF('(2)'!$W169&lt;&gt;0,'(2)'!$W169,"")</f>
        <v>4</v>
      </c>
      <c r="N222" s="116" t="str">
        <f>IF('(3)'!$W169&lt;&gt;0,'(3)'!$W169,"")</f>
        <v/>
      </c>
      <c r="O222" s="116" t="str">
        <f>IF('(4)'!$W169&lt;&gt;0,'(4)'!$W169,"")</f>
        <v/>
      </c>
      <c r="P222" s="116" t="str">
        <f>IF('(5)'!$W169&lt;&gt;0,'(5)'!$W169,"")</f>
        <v/>
      </c>
      <c r="Q222" s="116" t="str">
        <f>IF('(6)'!$W169&lt;&gt;0,'(6)'!$W169,"")</f>
        <v/>
      </c>
      <c r="R222" s="116" t="str">
        <f>IF('(7)'!$W169&lt;&gt;0,'(7)'!$W169,"")</f>
        <v/>
      </c>
      <c r="S222" s="116" t="str">
        <f>IF('(8)'!$W169&lt;&gt;0,'(8)'!$W169,"")</f>
        <v/>
      </c>
      <c r="T222" s="116" t="str">
        <f>IF('(9)'!$W169&lt;&gt;0,'(9)'!$W169,"")</f>
        <v/>
      </c>
      <c r="U222" s="116" t="str">
        <f>IF('(10)'!$W169&lt;&gt;0,'(10)'!$W169,"")</f>
        <v/>
      </c>
      <c r="V222" s="116" t="str">
        <f>IF('(11)'!$W169&lt;&gt;0,'(11)'!$W169,"")</f>
        <v/>
      </c>
      <c r="W222" s="116" t="str">
        <f>IF('(12)'!$W169&lt;&gt;0,'(12)'!$W169,"")</f>
        <v/>
      </c>
      <c r="X222" s="116" t="str">
        <f>IF('(13)'!$W169&lt;&gt;0,'(13)'!$W169,"")</f>
        <v/>
      </c>
      <c r="Y222" s="116" t="str">
        <f>IF('(14)'!$W169&lt;&gt;0,'(14)'!$W169,"")</f>
        <v/>
      </c>
      <c r="Z222" s="116" t="str">
        <f>IF('(15)'!$W169&lt;&gt;0,'(15)'!$W169,"")</f>
        <v/>
      </c>
      <c r="AA222" s="116" t="str">
        <f>IF('(16)'!$W169&lt;&gt;0,'(16)'!$W169,"")</f>
        <v/>
      </c>
      <c r="AB222" s="116" t="str">
        <f>IF('(17)'!$W169&lt;&gt;0,'(17)'!$W169,"")</f>
        <v/>
      </c>
      <c r="AC222" s="116" t="str">
        <f>IF('(18)'!$W169&lt;&gt;0,'(18)'!$W169,"")</f>
        <v/>
      </c>
      <c r="AD222" s="116" t="str">
        <f>IF('(19)'!$W169&lt;&gt;0,'(19)'!$W169,"")</f>
        <v/>
      </c>
      <c r="AE222" s="116" t="str">
        <f>IF('(20)'!$W169&lt;&gt;0,'(20)'!$W169,"")</f>
        <v/>
      </c>
      <c r="AG222" s="1">
        <f>IF(SUM(L222:AE222)=0,"",AVERAGEIF(L222:AE222,"&gt;0"))</f>
        <v>4</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0.83333333333333326</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5</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5</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IF('(1)'!$W173&lt;&gt;0,'(1)'!$W173,"")</f>
        <v/>
      </c>
      <c r="M226" s="116" t="str">
        <f>IF('(2)'!$W173&lt;&gt;0,'(2)'!$W173,"")</f>
        <v/>
      </c>
      <c r="N226" s="116" t="str">
        <f>IF('(3)'!$W173&lt;&gt;0,'(3)'!$W173,"")</f>
        <v/>
      </c>
      <c r="O226" s="116" t="str">
        <f>IF('(4)'!$W173&lt;&gt;0,'(4)'!$W173,"")</f>
        <v/>
      </c>
      <c r="P226" s="116" t="str">
        <f>IF('(5)'!$W173&lt;&gt;0,'(5)'!$W173,"")</f>
        <v/>
      </c>
      <c r="Q226" s="116" t="str">
        <f>IF('(6)'!$W173&lt;&gt;0,'(6)'!$W173,"")</f>
        <v/>
      </c>
      <c r="R226" s="116" t="str">
        <f>IF('(7)'!$W173&lt;&gt;0,'(7)'!$W173,"")</f>
        <v/>
      </c>
      <c r="S226" s="116" t="str">
        <f>IF('(8)'!$W173&lt;&gt;0,'(8)'!$W173,"")</f>
        <v/>
      </c>
      <c r="T226" s="116" t="str">
        <f>IF('(9)'!$W173&lt;&gt;0,'(9)'!$W173,"")</f>
        <v/>
      </c>
      <c r="U226" s="116" t="str">
        <f>IF('(10)'!$W173&lt;&gt;0,'(10)'!$W173,"")</f>
        <v/>
      </c>
      <c r="V226" s="116" t="str">
        <f>IF('(11)'!$W173&lt;&gt;0,'(11)'!$W173,"")</f>
        <v/>
      </c>
      <c r="W226" s="116" t="str">
        <f>IF('(12)'!$W173&lt;&gt;0,'(12)'!$W173,"")</f>
        <v/>
      </c>
      <c r="X226" s="116" t="str">
        <f>IF('(13)'!$W173&lt;&gt;0,'(13)'!$W173,"")</f>
        <v/>
      </c>
      <c r="Y226" s="116" t="str">
        <f>IF('(14)'!$W173&lt;&gt;0,'(14)'!$W173,"")</f>
        <v/>
      </c>
      <c r="Z226" s="116" t="str">
        <f>IF('(15)'!$W173&lt;&gt;0,'(15)'!$W173,"")</f>
        <v/>
      </c>
      <c r="AA226" s="116" t="str">
        <f>IF('(16)'!$W173&lt;&gt;0,'(16)'!$W173,"")</f>
        <v/>
      </c>
      <c r="AB226" s="116" t="str">
        <f>IF('(17)'!$W173&lt;&gt;0,'(17)'!$W173,"")</f>
        <v/>
      </c>
      <c r="AC226" s="116" t="str">
        <f>IF('(18)'!$W173&lt;&gt;0,'(18)'!$W173,"")</f>
        <v/>
      </c>
      <c r="AD226" s="116" t="str">
        <f>IF('(19)'!$W173&lt;&gt;0,'(19)'!$W173,"")</f>
        <v/>
      </c>
      <c r="AE226" s="116" t="str">
        <f>IF('(20)'!$W173&lt;&gt;0,'(20)'!$W173,"")</f>
        <v/>
      </c>
      <c r="AG226" s="1" t="str">
        <f>IF(SUM(L226:AE226)=0,"",AVERAGEIF(L226:AE226,"&gt;0"))</f>
        <v/>
      </c>
      <c r="AH226" s="1"/>
    </row>
    <row r="227" spans="1:34" ht="16.5">
      <c r="A227" s="1"/>
      <c r="B227" s="26">
        <f t="shared" si="37"/>
        <v>0.83333333333333326</v>
      </c>
      <c r="C227" s="789" t="str">
        <f>REPT("|",AG227*14)</f>
        <v>||||||||||||||||||||||||||||||||||||||||||||||||||||||||||||||||||||||</v>
      </c>
      <c r="D227" s="790"/>
      <c r="F227" s="8" t="s">
        <v>207</v>
      </c>
      <c r="G227" s="13" t="s">
        <v>349</v>
      </c>
      <c r="H227" s="11"/>
      <c r="I227" s="11"/>
      <c r="J227" s="11"/>
      <c r="K227" s="29"/>
      <c r="L227" s="116" t="str">
        <f>IF('(1)'!$W174&lt;&gt;0,'(1)'!$W174,"")</f>
        <v/>
      </c>
      <c r="M227" s="116">
        <f>IF('(2)'!$W174&lt;&gt;0,'(2)'!$W174,"")</f>
        <v>5</v>
      </c>
      <c r="N227" s="116" t="str">
        <f>IF('(3)'!$W174&lt;&gt;0,'(3)'!$W174,"")</f>
        <v/>
      </c>
      <c r="O227" s="116" t="str">
        <f>IF('(4)'!$W174&lt;&gt;0,'(4)'!$W174,"")</f>
        <v/>
      </c>
      <c r="P227" s="116" t="str">
        <f>IF('(5)'!$W174&lt;&gt;0,'(5)'!$W174,"")</f>
        <v/>
      </c>
      <c r="Q227" s="116" t="str">
        <f>IF('(6)'!$W174&lt;&gt;0,'(6)'!$W174,"")</f>
        <v/>
      </c>
      <c r="R227" s="116" t="str">
        <f>IF('(7)'!$W174&lt;&gt;0,'(7)'!$W174,"")</f>
        <v/>
      </c>
      <c r="S227" s="116" t="str">
        <f>IF('(8)'!$W174&lt;&gt;0,'(8)'!$W174,"")</f>
        <v/>
      </c>
      <c r="T227" s="116" t="str">
        <f>IF('(9)'!$W174&lt;&gt;0,'(9)'!$W174,"")</f>
        <v/>
      </c>
      <c r="U227" s="116" t="str">
        <f>IF('(10)'!$W174&lt;&gt;0,'(10)'!$W174,"")</f>
        <v/>
      </c>
      <c r="V227" s="116" t="str">
        <f>IF('(11)'!$W174&lt;&gt;0,'(11)'!$W174,"")</f>
        <v/>
      </c>
      <c r="W227" s="116" t="str">
        <f>IF('(12)'!$W174&lt;&gt;0,'(12)'!$W174,"")</f>
        <v/>
      </c>
      <c r="X227" s="116" t="str">
        <f>IF('(13)'!$W174&lt;&gt;0,'(13)'!$W174,"")</f>
        <v/>
      </c>
      <c r="Y227" s="116" t="str">
        <f>IF('(14)'!$W174&lt;&gt;0,'(14)'!$W174,"")</f>
        <v/>
      </c>
      <c r="Z227" s="116" t="str">
        <f>IF('(15)'!$W174&lt;&gt;0,'(15)'!$W174,"")</f>
        <v/>
      </c>
      <c r="AA227" s="116" t="str">
        <f>IF('(16)'!$W174&lt;&gt;0,'(16)'!$W174,"")</f>
        <v/>
      </c>
      <c r="AB227" s="116" t="str">
        <f>IF('(17)'!$W174&lt;&gt;0,'(17)'!$W174,"")</f>
        <v/>
      </c>
      <c r="AC227" s="116" t="str">
        <f>IF('(18)'!$W174&lt;&gt;0,'(18)'!$W174,"")</f>
        <v/>
      </c>
      <c r="AD227" s="116" t="str">
        <f>IF('(19)'!$W174&lt;&gt;0,'(19)'!$W174,"")</f>
        <v/>
      </c>
      <c r="AE227" s="116" t="str">
        <f>IF('(20)'!$W174&lt;&gt;0,'(20)'!$W174,"")</f>
        <v/>
      </c>
      <c r="AG227" s="1">
        <f>IF(SUM(L227:AE227)=0,"",AVERAGEIF(L227:AE227,"&gt;0"))</f>
        <v>5</v>
      </c>
      <c r="AH227" s="1"/>
    </row>
    <row r="228" spans="1:34" ht="16.5">
      <c r="A228" s="1"/>
      <c r="B228" s="26">
        <f t="shared" si="37"/>
        <v>0.83333333333333326</v>
      </c>
      <c r="C228" s="789" t="str">
        <f>REPT("|",AG228*14)</f>
        <v>||||||||||||||||||||||||||||||||||||||||||||||||||||||||||||||||||||||</v>
      </c>
      <c r="D228" s="790"/>
      <c r="F228" s="8" t="s">
        <v>208</v>
      </c>
      <c r="G228" s="13" t="s">
        <v>350</v>
      </c>
      <c r="H228" s="11"/>
      <c r="I228" s="11"/>
      <c r="J228" s="11"/>
      <c r="K228" s="29"/>
      <c r="L228" s="116" t="str">
        <f>IF('(1)'!$W175&lt;&gt;0,'(1)'!$W175,"")</f>
        <v/>
      </c>
      <c r="M228" s="116">
        <f>IF('(2)'!$W175&lt;&gt;0,'(2)'!$W175,"")</f>
        <v>5</v>
      </c>
      <c r="N228" s="116" t="str">
        <f>IF('(3)'!$W175&lt;&gt;0,'(3)'!$W175,"")</f>
        <v/>
      </c>
      <c r="O228" s="116" t="str">
        <f>IF('(4)'!$W175&lt;&gt;0,'(4)'!$W175,"")</f>
        <v/>
      </c>
      <c r="P228" s="116" t="str">
        <f>IF('(5)'!$W175&lt;&gt;0,'(5)'!$W175,"")</f>
        <v/>
      </c>
      <c r="Q228" s="116" t="str">
        <f>IF('(6)'!$W175&lt;&gt;0,'(6)'!$W175,"")</f>
        <v/>
      </c>
      <c r="R228" s="116" t="str">
        <f>IF('(7)'!$W175&lt;&gt;0,'(7)'!$W175,"")</f>
        <v/>
      </c>
      <c r="S228" s="116" t="str">
        <f>IF('(8)'!$W175&lt;&gt;0,'(8)'!$W175,"")</f>
        <v/>
      </c>
      <c r="T228" s="116" t="str">
        <f>IF('(9)'!$W175&lt;&gt;0,'(9)'!$W175,"")</f>
        <v/>
      </c>
      <c r="U228" s="116" t="str">
        <f>IF('(10)'!$W175&lt;&gt;0,'(10)'!$W175,"")</f>
        <v/>
      </c>
      <c r="V228" s="116" t="str">
        <f>IF('(11)'!$W175&lt;&gt;0,'(11)'!$W175,"")</f>
        <v/>
      </c>
      <c r="W228" s="116" t="str">
        <f>IF('(12)'!$W175&lt;&gt;0,'(12)'!$W175,"")</f>
        <v/>
      </c>
      <c r="X228" s="116" t="str">
        <f>IF('(13)'!$W175&lt;&gt;0,'(13)'!$W175,"")</f>
        <v/>
      </c>
      <c r="Y228" s="116" t="str">
        <f>IF('(14)'!$W175&lt;&gt;0,'(14)'!$W175,"")</f>
        <v/>
      </c>
      <c r="Z228" s="116" t="str">
        <f>IF('(15)'!$W175&lt;&gt;0,'(15)'!$W175,"")</f>
        <v/>
      </c>
      <c r="AA228" s="116" t="str">
        <f>IF('(16)'!$W175&lt;&gt;0,'(16)'!$W175,"")</f>
        <v/>
      </c>
      <c r="AB228" s="116" t="str">
        <f>IF('(17)'!$W175&lt;&gt;0,'(17)'!$W175,"")</f>
        <v/>
      </c>
      <c r="AC228" s="116" t="str">
        <f>IF('(18)'!$W175&lt;&gt;0,'(18)'!$W175,"")</f>
        <v/>
      </c>
      <c r="AD228" s="116" t="str">
        <f>IF('(19)'!$W175&lt;&gt;0,'(19)'!$W175,"")</f>
        <v/>
      </c>
      <c r="AE228" s="116" t="str">
        <f>IF('(20)'!$W175&lt;&gt;0,'(20)'!$W175,"")</f>
        <v/>
      </c>
      <c r="AG228" s="1">
        <f>IF(SUM(L228:AE228)=0,"",AVERAGEIF(L228:AE228,"&gt;0"))</f>
        <v>5</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IF('(1)'!$W179&lt;&gt;0,'(1)'!$W179,"")</f>
        <v/>
      </c>
      <c r="M232" s="116" t="str">
        <f>IF('(2)'!$W179&lt;&gt;0,'(2)'!$W179,"")</f>
        <v/>
      </c>
      <c r="N232" s="116" t="str">
        <f>IF('(3)'!$W179&lt;&gt;0,'(3)'!$W179,"")</f>
        <v/>
      </c>
      <c r="O232" s="116" t="str">
        <f>IF('(4)'!$W179&lt;&gt;0,'(4)'!$W179,"")</f>
        <v/>
      </c>
      <c r="P232" s="116" t="str">
        <f>IF('(5)'!$W179&lt;&gt;0,'(5)'!$W179,"")</f>
        <v/>
      </c>
      <c r="Q232" s="116" t="str">
        <f>IF('(6)'!$W179&lt;&gt;0,'(6)'!$W179,"")</f>
        <v/>
      </c>
      <c r="R232" s="116" t="str">
        <f>IF('(7)'!$W179&lt;&gt;0,'(7)'!$W179,"")</f>
        <v/>
      </c>
      <c r="S232" s="116" t="str">
        <f>IF('(8)'!$W179&lt;&gt;0,'(8)'!$W179,"")</f>
        <v/>
      </c>
      <c r="T232" s="116" t="str">
        <f>IF('(9)'!$W179&lt;&gt;0,'(9)'!$W179,"")</f>
        <v/>
      </c>
      <c r="U232" s="116" t="str">
        <f>IF('(10)'!$W179&lt;&gt;0,'(10)'!$W179,"")</f>
        <v/>
      </c>
      <c r="V232" s="116" t="str">
        <f>IF('(11)'!$W179&lt;&gt;0,'(11)'!$W179,"")</f>
        <v/>
      </c>
      <c r="W232" s="116" t="str">
        <f>IF('(12)'!$W179&lt;&gt;0,'(12)'!$W179,"")</f>
        <v/>
      </c>
      <c r="X232" s="116" t="str">
        <f>IF('(13)'!$W179&lt;&gt;0,'(13)'!$W179,"")</f>
        <v/>
      </c>
      <c r="Y232" s="116" t="str">
        <f>IF('(14)'!$W179&lt;&gt;0,'(14)'!$W179,"")</f>
        <v/>
      </c>
      <c r="Z232" s="116" t="str">
        <f>IF('(15)'!$W179&lt;&gt;0,'(15)'!$W179,"")</f>
        <v/>
      </c>
      <c r="AA232" s="116" t="str">
        <f>IF('(16)'!$W179&lt;&gt;0,'(16)'!$W179,"")</f>
        <v/>
      </c>
      <c r="AB232" s="116" t="str">
        <f>IF('(17)'!$W179&lt;&gt;0,'(17)'!$W179,"")</f>
        <v/>
      </c>
      <c r="AC232" s="116" t="str">
        <f>IF('(18)'!$W179&lt;&gt;0,'(18)'!$W179,"")</f>
        <v/>
      </c>
      <c r="AD232" s="116" t="str">
        <f>IF('(19)'!$W179&lt;&gt;0,'(19)'!$W179,"")</f>
        <v/>
      </c>
      <c r="AE232" s="116" t="str">
        <f>IF('(20)'!$W179&lt;&gt;0,'(20)'!$W179,"")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IF('(1)'!$W180&lt;&gt;0,'(1)'!$W180,"")</f>
        <v/>
      </c>
      <c r="M233" s="116" t="str">
        <f>IF('(2)'!$W180&lt;&gt;0,'(2)'!$W180,"")</f>
        <v/>
      </c>
      <c r="N233" s="116" t="str">
        <f>IF('(3)'!$W180&lt;&gt;0,'(3)'!$W180,"")</f>
        <v/>
      </c>
      <c r="O233" s="116" t="str">
        <f>IF('(4)'!$W180&lt;&gt;0,'(4)'!$W180,"")</f>
        <v/>
      </c>
      <c r="P233" s="116" t="str">
        <f>IF('(5)'!$W180&lt;&gt;0,'(5)'!$W180,"")</f>
        <v/>
      </c>
      <c r="Q233" s="116" t="str">
        <f>IF('(6)'!$W180&lt;&gt;0,'(6)'!$W180,"")</f>
        <v/>
      </c>
      <c r="R233" s="116" t="str">
        <f>IF('(7)'!$W180&lt;&gt;0,'(7)'!$W180,"")</f>
        <v/>
      </c>
      <c r="S233" s="116" t="str">
        <f>IF('(8)'!$W180&lt;&gt;0,'(8)'!$W180,"")</f>
        <v/>
      </c>
      <c r="T233" s="116" t="str">
        <f>IF('(9)'!$W180&lt;&gt;0,'(9)'!$W180,"")</f>
        <v/>
      </c>
      <c r="U233" s="116" t="str">
        <f>IF('(10)'!$W180&lt;&gt;0,'(10)'!$W180,"")</f>
        <v/>
      </c>
      <c r="V233" s="116" t="str">
        <f>IF('(11)'!$W180&lt;&gt;0,'(11)'!$W180,"")</f>
        <v/>
      </c>
      <c r="W233" s="116" t="str">
        <f>IF('(12)'!$W180&lt;&gt;0,'(12)'!$W180,"")</f>
        <v/>
      </c>
      <c r="X233" s="116" t="str">
        <f>IF('(13)'!$W180&lt;&gt;0,'(13)'!$W180,"")</f>
        <v/>
      </c>
      <c r="Y233" s="116" t="str">
        <f>IF('(14)'!$W180&lt;&gt;0,'(14)'!$W180,"")</f>
        <v/>
      </c>
      <c r="Z233" s="116" t="str">
        <f>IF('(15)'!$W180&lt;&gt;0,'(15)'!$W180,"")</f>
        <v/>
      </c>
      <c r="AA233" s="116" t="str">
        <f>IF('(16)'!$W180&lt;&gt;0,'(16)'!$W180,"")</f>
        <v/>
      </c>
      <c r="AB233" s="116" t="str">
        <f>IF('(17)'!$W180&lt;&gt;0,'(17)'!$W180,"")</f>
        <v/>
      </c>
      <c r="AC233" s="116" t="str">
        <f>IF('(18)'!$W180&lt;&gt;0,'(18)'!$W180,"")</f>
        <v/>
      </c>
      <c r="AD233" s="116" t="str">
        <f>IF('(19)'!$W180&lt;&gt;0,'(19)'!$W180,"")</f>
        <v/>
      </c>
      <c r="AE233" s="116" t="str">
        <f>IF('(20)'!$W180&lt;&gt;0,'(20)'!$W180,"")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IF('(1)'!$W181&lt;&gt;0,'(1)'!$W181,"")</f>
        <v/>
      </c>
      <c r="M234" s="116" t="str">
        <f>IF('(2)'!$W181&lt;&gt;0,'(2)'!$W181,"")</f>
        <v/>
      </c>
      <c r="N234" s="116" t="str">
        <f>IF('(3)'!$W181&lt;&gt;0,'(3)'!$W181,"")</f>
        <v/>
      </c>
      <c r="O234" s="116" t="str">
        <f>IF('(4)'!$W181&lt;&gt;0,'(4)'!$W181,"")</f>
        <v/>
      </c>
      <c r="P234" s="116" t="str">
        <f>IF('(5)'!$W181&lt;&gt;0,'(5)'!$W181,"")</f>
        <v/>
      </c>
      <c r="Q234" s="116" t="str">
        <f>IF('(6)'!$W181&lt;&gt;0,'(6)'!$W181,"")</f>
        <v/>
      </c>
      <c r="R234" s="116" t="str">
        <f>IF('(7)'!$W181&lt;&gt;0,'(7)'!$W181,"")</f>
        <v/>
      </c>
      <c r="S234" s="116" t="str">
        <f>IF('(8)'!$W181&lt;&gt;0,'(8)'!$W181,"")</f>
        <v/>
      </c>
      <c r="T234" s="116" t="str">
        <f>IF('(9)'!$W181&lt;&gt;0,'(9)'!$W181,"")</f>
        <v/>
      </c>
      <c r="U234" s="116" t="str">
        <f>IF('(10)'!$W181&lt;&gt;0,'(10)'!$W181,"")</f>
        <v/>
      </c>
      <c r="V234" s="116" t="str">
        <f>IF('(11)'!$W181&lt;&gt;0,'(11)'!$W181,"")</f>
        <v/>
      </c>
      <c r="W234" s="116" t="str">
        <f>IF('(12)'!$W181&lt;&gt;0,'(12)'!$W181,"")</f>
        <v/>
      </c>
      <c r="X234" s="116" t="str">
        <f>IF('(13)'!$W181&lt;&gt;0,'(13)'!$W181,"")</f>
        <v/>
      </c>
      <c r="Y234" s="116" t="str">
        <f>IF('(14)'!$W181&lt;&gt;0,'(14)'!$W181,"")</f>
        <v/>
      </c>
      <c r="Z234" s="116" t="str">
        <f>IF('(15)'!$W181&lt;&gt;0,'(15)'!$W181,"")</f>
        <v/>
      </c>
      <c r="AA234" s="116" t="str">
        <f>IF('(16)'!$W181&lt;&gt;0,'(16)'!$W181,"")</f>
        <v/>
      </c>
      <c r="AB234" s="116" t="str">
        <f>IF('(17)'!$W181&lt;&gt;0,'(17)'!$W181,"")</f>
        <v/>
      </c>
      <c r="AC234" s="116" t="str">
        <f>IF('(18)'!$W181&lt;&gt;0,'(18)'!$W181,"")</f>
        <v/>
      </c>
      <c r="AD234" s="116" t="str">
        <f>IF('(19)'!$W181&lt;&gt;0,'(19)'!$W181,"")</f>
        <v/>
      </c>
      <c r="AE234" s="116" t="str">
        <f>IF('(20)'!$W181&lt;&gt;0,'(20)'!$W181,"")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IF('(1)'!$W182&lt;&gt;0,'(1)'!$W182,"")</f>
        <v/>
      </c>
      <c r="M235" s="116" t="str">
        <f>IF('(2)'!$W182&lt;&gt;0,'(2)'!$W182,"")</f>
        <v/>
      </c>
      <c r="N235" s="116" t="str">
        <f>IF('(3)'!$W182&lt;&gt;0,'(3)'!$W182,"")</f>
        <v/>
      </c>
      <c r="O235" s="116" t="str">
        <f>IF('(4)'!$W182&lt;&gt;0,'(4)'!$W182,"")</f>
        <v/>
      </c>
      <c r="P235" s="116" t="str">
        <f>IF('(5)'!$W182&lt;&gt;0,'(5)'!$W182,"")</f>
        <v/>
      </c>
      <c r="Q235" s="116" t="str">
        <f>IF('(6)'!$W182&lt;&gt;0,'(6)'!$W182,"")</f>
        <v/>
      </c>
      <c r="R235" s="116" t="str">
        <f>IF('(7)'!$W182&lt;&gt;0,'(7)'!$W182,"")</f>
        <v/>
      </c>
      <c r="S235" s="116" t="str">
        <f>IF('(8)'!$W182&lt;&gt;0,'(8)'!$W182,"")</f>
        <v/>
      </c>
      <c r="T235" s="116" t="str">
        <f>IF('(9)'!$W182&lt;&gt;0,'(9)'!$W182,"")</f>
        <v/>
      </c>
      <c r="U235" s="116" t="str">
        <f>IF('(10)'!$W182&lt;&gt;0,'(10)'!$W182,"")</f>
        <v/>
      </c>
      <c r="V235" s="116" t="str">
        <f>IF('(11)'!$W182&lt;&gt;0,'(11)'!$W182,"")</f>
        <v/>
      </c>
      <c r="W235" s="116" t="str">
        <f>IF('(12)'!$W182&lt;&gt;0,'(12)'!$W182,"")</f>
        <v/>
      </c>
      <c r="X235" s="116" t="str">
        <f>IF('(13)'!$W182&lt;&gt;0,'(13)'!$W182,"")</f>
        <v/>
      </c>
      <c r="Y235" s="116" t="str">
        <f>IF('(14)'!$W182&lt;&gt;0,'(14)'!$W182,"")</f>
        <v/>
      </c>
      <c r="Z235" s="116" t="str">
        <f>IF('(15)'!$W182&lt;&gt;0,'(15)'!$W182,"")</f>
        <v/>
      </c>
      <c r="AA235" s="116" t="str">
        <f>IF('(16)'!$W182&lt;&gt;0,'(16)'!$W182,"")</f>
        <v/>
      </c>
      <c r="AB235" s="116" t="str">
        <f>IF('(17)'!$W182&lt;&gt;0,'(17)'!$W182,"")</f>
        <v/>
      </c>
      <c r="AC235" s="116" t="str">
        <f>IF('(18)'!$W182&lt;&gt;0,'(18)'!$W182,"")</f>
        <v/>
      </c>
      <c r="AD235" s="116" t="str">
        <f>IF('(19)'!$W182&lt;&gt;0,'(19)'!$W182,"")</f>
        <v/>
      </c>
      <c r="AE235" s="116" t="str">
        <f>IF('(20)'!$W182&lt;&gt;0,'(20)'!$W182,"")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IF('(1)'!$W183&lt;&gt;0,'(1)'!$W183,"")</f>
        <v/>
      </c>
      <c r="M236" s="116" t="str">
        <f>IF('(2)'!$W183&lt;&gt;0,'(2)'!$W183,"")</f>
        <v/>
      </c>
      <c r="N236" s="116" t="str">
        <f>IF('(3)'!$W183&lt;&gt;0,'(3)'!$W183,"")</f>
        <v/>
      </c>
      <c r="O236" s="116" t="str">
        <f>IF('(4)'!$W183&lt;&gt;0,'(4)'!$W183,"")</f>
        <v/>
      </c>
      <c r="P236" s="116" t="str">
        <f>IF('(5)'!$W183&lt;&gt;0,'(5)'!$W183,"")</f>
        <v/>
      </c>
      <c r="Q236" s="116" t="str">
        <f>IF('(6)'!$W183&lt;&gt;0,'(6)'!$W183,"")</f>
        <v/>
      </c>
      <c r="R236" s="116" t="str">
        <f>IF('(7)'!$W183&lt;&gt;0,'(7)'!$W183,"")</f>
        <v/>
      </c>
      <c r="S236" s="116" t="str">
        <f>IF('(8)'!$W183&lt;&gt;0,'(8)'!$W183,"")</f>
        <v/>
      </c>
      <c r="T236" s="116" t="str">
        <f>IF('(9)'!$W183&lt;&gt;0,'(9)'!$W183,"")</f>
        <v/>
      </c>
      <c r="U236" s="116" t="str">
        <f>IF('(10)'!$W183&lt;&gt;0,'(10)'!$W183,"")</f>
        <v/>
      </c>
      <c r="V236" s="116" t="str">
        <f>IF('(11)'!$W183&lt;&gt;0,'(11)'!$W183,"")</f>
        <v/>
      </c>
      <c r="W236" s="116" t="str">
        <f>IF('(12)'!$W183&lt;&gt;0,'(12)'!$W183,"")</f>
        <v/>
      </c>
      <c r="X236" s="116" t="str">
        <f>IF('(13)'!$W183&lt;&gt;0,'(13)'!$W183,"")</f>
        <v/>
      </c>
      <c r="Y236" s="116" t="str">
        <f>IF('(14)'!$W183&lt;&gt;0,'(14)'!$W183,"")</f>
        <v/>
      </c>
      <c r="Z236" s="116" t="str">
        <f>IF('(15)'!$W183&lt;&gt;0,'(15)'!$W183,"")</f>
        <v/>
      </c>
      <c r="AA236" s="116" t="str">
        <f>IF('(16)'!$W183&lt;&gt;0,'(16)'!$W183,"")</f>
        <v/>
      </c>
      <c r="AB236" s="116" t="str">
        <f>IF('(17)'!$W183&lt;&gt;0,'(17)'!$W183,"")</f>
        <v/>
      </c>
      <c r="AC236" s="116" t="str">
        <f>IF('(18)'!$W183&lt;&gt;0,'(18)'!$W183,"")</f>
        <v/>
      </c>
      <c r="AD236" s="116" t="str">
        <f>IF('(19)'!$W183&lt;&gt;0,'(19)'!$W183,"")</f>
        <v/>
      </c>
      <c r="AE236" s="116" t="str">
        <f>IF('(20)'!$W183&lt;&gt;0,'(20)'!$W183,"")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0.66666666666666663</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4</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4</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IF('(1)'!$W187&lt;&gt;0,'(1)'!$W187,"")</f>
        <v/>
      </c>
      <c r="M240" s="116" t="str">
        <f>IF('(2)'!$W187&lt;&gt;0,'(2)'!$W187,"")</f>
        <v/>
      </c>
      <c r="N240" s="116" t="str">
        <f>IF('(3)'!$W187&lt;&gt;0,'(3)'!$W187,"")</f>
        <v/>
      </c>
      <c r="O240" s="116" t="str">
        <f>IF('(4)'!$W187&lt;&gt;0,'(4)'!$W187,"")</f>
        <v/>
      </c>
      <c r="P240" s="116" t="str">
        <f>IF('(5)'!$W187&lt;&gt;0,'(5)'!$W187,"")</f>
        <v/>
      </c>
      <c r="Q240" s="116" t="str">
        <f>IF('(6)'!$W187&lt;&gt;0,'(6)'!$W187,"")</f>
        <v/>
      </c>
      <c r="R240" s="116" t="str">
        <f>IF('(7)'!$W187&lt;&gt;0,'(7)'!$W187,"")</f>
        <v/>
      </c>
      <c r="S240" s="116" t="str">
        <f>IF('(8)'!$W187&lt;&gt;0,'(8)'!$W187,"")</f>
        <v/>
      </c>
      <c r="T240" s="116" t="str">
        <f>IF('(9)'!$W187&lt;&gt;0,'(9)'!$W187,"")</f>
        <v/>
      </c>
      <c r="U240" s="116" t="str">
        <f>IF('(10)'!$W187&lt;&gt;0,'(10)'!$W187,"")</f>
        <v/>
      </c>
      <c r="V240" s="116" t="str">
        <f>IF('(11)'!$W187&lt;&gt;0,'(11)'!$W187,"")</f>
        <v/>
      </c>
      <c r="W240" s="116" t="str">
        <f>IF('(12)'!$W187&lt;&gt;0,'(12)'!$W187,"")</f>
        <v/>
      </c>
      <c r="X240" s="116" t="str">
        <f>IF('(13)'!$W187&lt;&gt;0,'(13)'!$W187,"")</f>
        <v/>
      </c>
      <c r="Y240" s="116" t="str">
        <f>IF('(14)'!$W187&lt;&gt;0,'(14)'!$W187,"")</f>
        <v/>
      </c>
      <c r="Z240" s="116" t="str">
        <f>IF('(15)'!$W187&lt;&gt;0,'(15)'!$W187,"")</f>
        <v/>
      </c>
      <c r="AA240" s="116" t="str">
        <f>IF('(16)'!$W187&lt;&gt;0,'(16)'!$W187,"")</f>
        <v/>
      </c>
      <c r="AB240" s="116" t="str">
        <f>IF('(17)'!$W187&lt;&gt;0,'(17)'!$W187,"")</f>
        <v/>
      </c>
      <c r="AC240" s="116" t="str">
        <f>IF('(18)'!$W187&lt;&gt;0,'(18)'!$W187,"")</f>
        <v/>
      </c>
      <c r="AD240" s="116" t="str">
        <f>IF('(19)'!$W187&lt;&gt;0,'(19)'!$W187,"")</f>
        <v/>
      </c>
      <c r="AE240" s="116" t="str">
        <f>IF('(20)'!$W187&lt;&gt;0,'(20)'!$W187,"")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IF('(1)'!$W188&lt;&gt;0,'(1)'!$W188,"")</f>
        <v/>
      </c>
      <c r="M241" s="116" t="str">
        <f>IF('(2)'!$W188&lt;&gt;0,'(2)'!$W188,"")</f>
        <v/>
      </c>
      <c r="N241" s="116" t="str">
        <f>IF('(3)'!$W188&lt;&gt;0,'(3)'!$W188,"")</f>
        <v/>
      </c>
      <c r="O241" s="116" t="str">
        <f>IF('(4)'!$W188&lt;&gt;0,'(4)'!$W188,"")</f>
        <v/>
      </c>
      <c r="P241" s="116" t="str">
        <f>IF('(5)'!$W188&lt;&gt;0,'(5)'!$W188,"")</f>
        <v/>
      </c>
      <c r="Q241" s="116" t="str">
        <f>IF('(6)'!$W188&lt;&gt;0,'(6)'!$W188,"")</f>
        <v/>
      </c>
      <c r="R241" s="116" t="str">
        <f>IF('(7)'!$W188&lt;&gt;0,'(7)'!$W188,"")</f>
        <v/>
      </c>
      <c r="S241" s="116" t="str">
        <f>IF('(8)'!$W188&lt;&gt;0,'(8)'!$W188,"")</f>
        <v/>
      </c>
      <c r="T241" s="116" t="str">
        <f>IF('(9)'!$W188&lt;&gt;0,'(9)'!$W188,"")</f>
        <v/>
      </c>
      <c r="U241" s="116" t="str">
        <f>IF('(10)'!$W188&lt;&gt;0,'(10)'!$W188,"")</f>
        <v/>
      </c>
      <c r="V241" s="116" t="str">
        <f>IF('(11)'!$W188&lt;&gt;0,'(11)'!$W188,"")</f>
        <v/>
      </c>
      <c r="W241" s="116" t="str">
        <f>IF('(12)'!$W188&lt;&gt;0,'(12)'!$W188,"")</f>
        <v/>
      </c>
      <c r="X241" s="116" t="str">
        <f>IF('(13)'!$W188&lt;&gt;0,'(13)'!$W188,"")</f>
        <v/>
      </c>
      <c r="Y241" s="116" t="str">
        <f>IF('(14)'!$W188&lt;&gt;0,'(14)'!$W188,"")</f>
        <v/>
      </c>
      <c r="Z241" s="116" t="str">
        <f>IF('(15)'!$W188&lt;&gt;0,'(15)'!$W188,"")</f>
        <v/>
      </c>
      <c r="AA241" s="116" t="str">
        <f>IF('(16)'!$W188&lt;&gt;0,'(16)'!$W188,"")</f>
        <v/>
      </c>
      <c r="AB241" s="116" t="str">
        <f>IF('(17)'!$W188&lt;&gt;0,'(17)'!$W188,"")</f>
        <v/>
      </c>
      <c r="AC241" s="116" t="str">
        <f>IF('(18)'!$W188&lt;&gt;0,'(18)'!$W188,"")</f>
        <v/>
      </c>
      <c r="AD241" s="116" t="str">
        <f>IF('(19)'!$W188&lt;&gt;0,'(19)'!$W188,"")</f>
        <v/>
      </c>
      <c r="AE241" s="116" t="str">
        <f>IF('(20)'!$W188&lt;&gt;0,'(20)'!$W188,"")</f>
        <v/>
      </c>
      <c r="AG241" s="1" t="str">
        <f>IF(SUM(L241:AE241)=0,"",AVERAGEIF(L241:AE241,"&gt;0"))</f>
        <v/>
      </c>
      <c r="AH241" s="1"/>
    </row>
    <row r="242" spans="1:34" ht="16.5">
      <c r="A242" s="1"/>
      <c r="B242" s="26">
        <f t="shared" si="37"/>
        <v>0.66666666666666663</v>
      </c>
      <c r="C242" s="789" t="str">
        <f>REPT("|",AG242*14)</f>
        <v>||||||||||||||||||||||||||||||||||||||||||||||||||||||||</v>
      </c>
      <c r="D242" s="790"/>
      <c r="F242" s="8" t="s">
        <v>218</v>
      </c>
      <c r="G242" s="13" t="s">
        <v>358</v>
      </c>
      <c r="H242" s="11"/>
      <c r="I242" s="11"/>
      <c r="J242" s="11"/>
      <c r="K242" s="29"/>
      <c r="L242" s="116" t="str">
        <f>IF('(1)'!$W189&lt;&gt;0,'(1)'!$W189,"")</f>
        <v/>
      </c>
      <c r="M242" s="116">
        <f>IF('(2)'!$W189&lt;&gt;0,'(2)'!$W189,"")</f>
        <v>4</v>
      </c>
      <c r="N242" s="116" t="str">
        <f>IF('(3)'!$W189&lt;&gt;0,'(3)'!$W189,"")</f>
        <v/>
      </c>
      <c r="O242" s="116" t="str">
        <f>IF('(4)'!$W189&lt;&gt;0,'(4)'!$W189,"")</f>
        <v/>
      </c>
      <c r="P242" s="116" t="str">
        <f>IF('(5)'!$W189&lt;&gt;0,'(5)'!$W189,"")</f>
        <v/>
      </c>
      <c r="Q242" s="116" t="str">
        <f>IF('(6)'!$W189&lt;&gt;0,'(6)'!$W189,"")</f>
        <v/>
      </c>
      <c r="R242" s="116" t="str">
        <f>IF('(7)'!$W189&lt;&gt;0,'(7)'!$W189,"")</f>
        <v/>
      </c>
      <c r="S242" s="116" t="str">
        <f>IF('(8)'!$W189&lt;&gt;0,'(8)'!$W189,"")</f>
        <v/>
      </c>
      <c r="T242" s="116" t="str">
        <f>IF('(9)'!$W189&lt;&gt;0,'(9)'!$W189,"")</f>
        <v/>
      </c>
      <c r="U242" s="116" t="str">
        <f>IF('(10)'!$W189&lt;&gt;0,'(10)'!$W189,"")</f>
        <v/>
      </c>
      <c r="V242" s="116" t="str">
        <f>IF('(11)'!$W189&lt;&gt;0,'(11)'!$W189,"")</f>
        <v/>
      </c>
      <c r="W242" s="116" t="str">
        <f>IF('(12)'!$W189&lt;&gt;0,'(12)'!$W189,"")</f>
        <v/>
      </c>
      <c r="X242" s="116" t="str">
        <f>IF('(13)'!$W189&lt;&gt;0,'(13)'!$W189,"")</f>
        <v/>
      </c>
      <c r="Y242" s="116" t="str">
        <f>IF('(14)'!$W189&lt;&gt;0,'(14)'!$W189,"")</f>
        <v/>
      </c>
      <c r="Z242" s="116" t="str">
        <f>IF('(15)'!$W189&lt;&gt;0,'(15)'!$W189,"")</f>
        <v/>
      </c>
      <c r="AA242" s="116" t="str">
        <f>IF('(16)'!$W189&lt;&gt;0,'(16)'!$W189,"")</f>
        <v/>
      </c>
      <c r="AB242" s="116" t="str">
        <f>IF('(17)'!$W189&lt;&gt;0,'(17)'!$W189,"")</f>
        <v/>
      </c>
      <c r="AC242" s="116" t="str">
        <f>IF('(18)'!$W189&lt;&gt;0,'(18)'!$W189,"")</f>
        <v/>
      </c>
      <c r="AD242" s="116" t="str">
        <f>IF('(19)'!$W189&lt;&gt;0,'(19)'!$W189,"")</f>
        <v/>
      </c>
      <c r="AE242" s="116" t="str">
        <f>IF('(20)'!$W189&lt;&gt;0,'(20)'!$W189,"")</f>
        <v/>
      </c>
      <c r="AG242" s="1">
        <f>IF(SUM(L242:AE242)=0,"",AVERAGEIF(L242:AE242,"&gt;0"))</f>
        <v>4</v>
      </c>
      <c r="AH242" s="1"/>
    </row>
    <row r="243" spans="1:34" ht="16.5">
      <c r="A243" s="1"/>
      <c r="B243" s="26" t="e">
        <f t="shared" si="37"/>
        <v>#VALUE!</v>
      </c>
      <c r="C243" s="789" t="e">
        <f>REPT("|",AG243*14)</f>
        <v>#VALUE!</v>
      </c>
      <c r="D243" s="790"/>
      <c r="F243" s="8" t="s">
        <v>219</v>
      </c>
      <c r="G243" s="13" t="s">
        <v>359</v>
      </c>
      <c r="H243" s="11"/>
      <c r="I243" s="11"/>
      <c r="J243" s="11"/>
      <c r="K243" s="29"/>
      <c r="L243" s="116" t="str">
        <f>IF('(1)'!$W190&lt;&gt;0,'(1)'!$W190,"")</f>
        <v/>
      </c>
      <c r="M243" s="116" t="str">
        <f>IF('(2)'!$W190&lt;&gt;0,'(2)'!$W190,"")</f>
        <v/>
      </c>
      <c r="N243" s="116" t="str">
        <f>IF('(3)'!$W190&lt;&gt;0,'(3)'!$W190,"")</f>
        <v/>
      </c>
      <c r="O243" s="116" t="str">
        <f>IF('(4)'!$W190&lt;&gt;0,'(4)'!$W190,"")</f>
        <v/>
      </c>
      <c r="P243" s="116" t="str">
        <f>IF('(5)'!$W190&lt;&gt;0,'(5)'!$W190,"")</f>
        <v/>
      </c>
      <c r="Q243" s="116" t="str">
        <f>IF('(6)'!$W190&lt;&gt;0,'(6)'!$W190,"")</f>
        <v/>
      </c>
      <c r="R243" s="116" t="str">
        <f>IF('(7)'!$W190&lt;&gt;0,'(7)'!$W190,"")</f>
        <v/>
      </c>
      <c r="S243" s="116" t="str">
        <f>IF('(8)'!$W190&lt;&gt;0,'(8)'!$W190,"")</f>
        <v/>
      </c>
      <c r="T243" s="116" t="str">
        <f>IF('(9)'!$W190&lt;&gt;0,'(9)'!$W190,"")</f>
        <v/>
      </c>
      <c r="U243" s="116" t="str">
        <f>IF('(10)'!$W190&lt;&gt;0,'(10)'!$W190,"")</f>
        <v/>
      </c>
      <c r="V243" s="116" t="str">
        <f>IF('(11)'!$W190&lt;&gt;0,'(11)'!$W190,"")</f>
        <v/>
      </c>
      <c r="W243" s="116" t="str">
        <f>IF('(12)'!$W190&lt;&gt;0,'(12)'!$W190,"")</f>
        <v/>
      </c>
      <c r="X243" s="116" t="str">
        <f>IF('(13)'!$W190&lt;&gt;0,'(13)'!$W190,"")</f>
        <v/>
      </c>
      <c r="Y243" s="116" t="str">
        <f>IF('(14)'!$W190&lt;&gt;0,'(14)'!$W190,"")</f>
        <v/>
      </c>
      <c r="Z243" s="116" t="str">
        <f>IF('(15)'!$W190&lt;&gt;0,'(15)'!$W190,"")</f>
        <v/>
      </c>
      <c r="AA243" s="116" t="str">
        <f>IF('(16)'!$W190&lt;&gt;0,'(16)'!$W190,"")</f>
        <v/>
      </c>
      <c r="AB243" s="116" t="str">
        <f>IF('(17)'!$W190&lt;&gt;0,'(17)'!$W190,"")</f>
        <v/>
      </c>
      <c r="AC243" s="116" t="str">
        <f>IF('(18)'!$W190&lt;&gt;0,'(18)'!$W190,"")</f>
        <v/>
      </c>
      <c r="AD243" s="116" t="str">
        <f>IF('(19)'!$W190&lt;&gt;0,'(19)'!$W190,"")</f>
        <v/>
      </c>
      <c r="AE243" s="116" t="str">
        <f>IF('(20)'!$W190&lt;&gt;0,'(20)'!$W190,"")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IF('(1)'!$W196&lt;&gt;0,'(1)'!$W196,"")</f>
        <v/>
      </c>
      <c r="M249" s="116" t="str">
        <f>IF('(2)'!$W196&lt;&gt;0,'(2)'!$W196,"")</f>
        <v/>
      </c>
      <c r="N249" s="116" t="str">
        <f>IF('(3)'!$W196&lt;&gt;0,'(3)'!$W196,"")</f>
        <v/>
      </c>
      <c r="O249" s="116" t="str">
        <f>IF('(4)'!$W196&lt;&gt;0,'(4)'!$W196,"")</f>
        <v/>
      </c>
      <c r="P249" s="116" t="str">
        <f>IF('(5)'!$W196&lt;&gt;0,'(5)'!$W196,"")</f>
        <v/>
      </c>
      <c r="Q249" s="116" t="str">
        <f>IF('(6)'!$W196&lt;&gt;0,'(6)'!$W196,"")</f>
        <v/>
      </c>
      <c r="R249" s="116" t="str">
        <f>IF('(7)'!$W196&lt;&gt;0,'(7)'!$W196,"")</f>
        <v/>
      </c>
      <c r="S249" s="116" t="str">
        <f>IF('(8)'!$W196&lt;&gt;0,'(8)'!$W196,"")</f>
        <v/>
      </c>
      <c r="T249" s="116" t="str">
        <f>IF('(9)'!$W196&lt;&gt;0,'(9)'!$W196,"")</f>
        <v/>
      </c>
      <c r="U249" s="116" t="str">
        <f>IF('(10)'!$W196&lt;&gt;0,'(10)'!$W196,"")</f>
        <v/>
      </c>
      <c r="V249" s="116" t="str">
        <f>IF('(11)'!$W196&lt;&gt;0,'(11)'!$W196,"")</f>
        <v/>
      </c>
      <c r="W249" s="116" t="str">
        <f>IF('(12)'!$W196&lt;&gt;0,'(12)'!$W196,"")</f>
        <v/>
      </c>
      <c r="X249" s="116" t="str">
        <f>IF('(13)'!$W196&lt;&gt;0,'(13)'!$W196,"")</f>
        <v/>
      </c>
      <c r="Y249" s="116" t="str">
        <f>IF('(14)'!$W196&lt;&gt;0,'(14)'!$W196,"")</f>
        <v/>
      </c>
      <c r="Z249" s="116" t="str">
        <f>IF('(15)'!$W196&lt;&gt;0,'(15)'!$W196,"")</f>
        <v/>
      </c>
      <c r="AA249" s="116" t="str">
        <f>IF('(16)'!$W196&lt;&gt;0,'(16)'!$W196,"")</f>
        <v/>
      </c>
      <c r="AB249" s="116" t="str">
        <f>IF('(17)'!$W196&lt;&gt;0,'(17)'!$W196,"")</f>
        <v/>
      </c>
      <c r="AC249" s="116" t="str">
        <f>IF('(18)'!$W196&lt;&gt;0,'(18)'!$W196,"")</f>
        <v/>
      </c>
      <c r="AD249" s="116" t="str">
        <f>IF('(19)'!$W196&lt;&gt;0,'(19)'!$W196,"")</f>
        <v/>
      </c>
      <c r="AE249" s="116" t="str">
        <f>IF('(20)'!$W196&lt;&gt;0,'(20)'!$W196,"")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IF('(1)'!$W197&lt;&gt;0,'(1)'!$W197,"")</f>
        <v/>
      </c>
      <c r="M250" s="116" t="str">
        <f>IF('(2)'!$W197&lt;&gt;0,'(2)'!$W197,"")</f>
        <v/>
      </c>
      <c r="N250" s="116" t="str">
        <f>IF('(3)'!$W197&lt;&gt;0,'(3)'!$W197,"")</f>
        <v/>
      </c>
      <c r="O250" s="116" t="str">
        <f>IF('(4)'!$W197&lt;&gt;0,'(4)'!$W197,"")</f>
        <v/>
      </c>
      <c r="P250" s="116" t="str">
        <f>IF('(5)'!$W197&lt;&gt;0,'(5)'!$W197,"")</f>
        <v/>
      </c>
      <c r="Q250" s="116" t="str">
        <f>IF('(6)'!$W197&lt;&gt;0,'(6)'!$W197,"")</f>
        <v/>
      </c>
      <c r="R250" s="116" t="str">
        <f>IF('(7)'!$W197&lt;&gt;0,'(7)'!$W197,"")</f>
        <v/>
      </c>
      <c r="S250" s="116" t="str">
        <f>IF('(8)'!$W197&lt;&gt;0,'(8)'!$W197,"")</f>
        <v/>
      </c>
      <c r="T250" s="116" t="str">
        <f>IF('(9)'!$W197&lt;&gt;0,'(9)'!$W197,"")</f>
        <v/>
      </c>
      <c r="U250" s="116" t="str">
        <f>IF('(10)'!$W197&lt;&gt;0,'(10)'!$W197,"")</f>
        <v/>
      </c>
      <c r="V250" s="116" t="str">
        <f>IF('(11)'!$W197&lt;&gt;0,'(11)'!$W197,"")</f>
        <v/>
      </c>
      <c r="W250" s="116" t="str">
        <f>IF('(12)'!$W197&lt;&gt;0,'(12)'!$W197,"")</f>
        <v/>
      </c>
      <c r="X250" s="116" t="str">
        <f>IF('(13)'!$W197&lt;&gt;0,'(13)'!$W197,"")</f>
        <v/>
      </c>
      <c r="Y250" s="116" t="str">
        <f>IF('(14)'!$W197&lt;&gt;0,'(14)'!$W197,"")</f>
        <v/>
      </c>
      <c r="Z250" s="116" t="str">
        <f>IF('(15)'!$W197&lt;&gt;0,'(15)'!$W197,"")</f>
        <v/>
      </c>
      <c r="AA250" s="116" t="str">
        <f>IF('(16)'!$W197&lt;&gt;0,'(16)'!$W197,"")</f>
        <v/>
      </c>
      <c r="AB250" s="116" t="str">
        <f>IF('(17)'!$W197&lt;&gt;0,'(17)'!$W197,"")</f>
        <v/>
      </c>
      <c r="AC250" s="116" t="str">
        <f>IF('(18)'!$W197&lt;&gt;0,'(18)'!$W197,"")</f>
        <v/>
      </c>
      <c r="AD250" s="116" t="str">
        <f>IF('(19)'!$W197&lt;&gt;0,'(19)'!$W197,"")</f>
        <v/>
      </c>
      <c r="AE250" s="116" t="str">
        <f>IF('(20)'!$W197&lt;&gt;0,'(20)'!$W197,"")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IF('(1)'!$W198&lt;&gt;0,'(1)'!$W198,"")</f>
        <v/>
      </c>
      <c r="M251" s="116" t="str">
        <f>IF('(2)'!$W198&lt;&gt;0,'(2)'!$W198,"")</f>
        <v/>
      </c>
      <c r="N251" s="116" t="str">
        <f>IF('(3)'!$W198&lt;&gt;0,'(3)'!$W198,"")</f>
        <v/>
      </c>
      <c r="O251" s="116" t="str">
        <f>IF('(4)'!$W198&lt;&gt;0,'(4)'!$W198,"")</f>
        <v/>
      </c>
      <c r="P251" s="116" t="str">
        <f>IF('(5)'!$W198&lt;&gt;0,'(5)'!$W198,"")</f>
        <v/>
      </c>
      <c r="Q251" s="116" t="str">
        <f>IF('(6)'!$W198&lt;&gt;0,'(6)'!$W198,"")</f>
        <v/>
      </c>
      <c r="R251" s="116" t="str">
        <f>IF('(7)'!$W198&lt;&gt;0,'(7)'!$W198,"")</f>
        <v/>
      </c>
      <c r="S251" s="116" t="str">
        <f>IF('(8)'!$W198&lt;&gt;0,'(8)'!$W198,"")</f>
        <v/>
      </c>
      <c r="T251" s="116" t="str">
        <f>IF('(9)'!$W198&lt;&gt;0,'(9)'!$W198,"")</f>
        <v/>
      </c>
      <c r="U251" s="116" t="str">
        <f>IF('(10)'!$W198&lt;&gt;0,'(10)'!$W198,"")</f>
        <v/>
      </c>
      <c r="V251" s="116" t="str">
        <f>IF('(11)'!$W198&lt;&gt;0,'(11)'!$W198,"")</f>
        <v/>
      </c>
      <c r="W251" s="116" t="str">
        <f>IF('(12)'!$W198&lt;&gt;0,'(12)'!$W198,"")</f>
        <v/>
      </c>
      <c r="X251" s="116" t="str">
        <f>IF('(13)'!$W198&lt;&gt;0,'(13)'!$W198,"")</f>
        <v/>
      </c>
      <c r="Y251" s="116" t="str">
        <f>IF('(14)'!$W198&lt;&gt;0,'(14)'!$W198,"")</f>
        <v/>
      </c>
      <c r="Z251" s="116" t="str">
        <f>IF('(15)'!$W198&lt;&gt;0,'(15)'!$W198,"")</f>
        <v/>
      </c>
      <c r="AA251" s="116" t="str">
        <f>IF('(16)'!$W198&lt;&gt;0,'(16)'!$W198,"")</f>
        <v/>
      </c>
      <c r="AB251" s="116" t="str">
        <f>IF('(17)'!$W198&lt;&gt;0,'(17)'!$W198,"")</f>
        <v/>
      </c>
      <c r="AC251" s="116" t="str">
        <f>IF('(18)'!$W198&lt;&gt;0,'(18)'!$W198,"")</f>
        <v/>
      </c>
      <c r="AD251" s="116" t="str">
        <f>IF('(19)'!$W198&lt;&gt;0,'(19)'!$W198,"")</f>
        <v/>
      </c>
      <c r="AE251" s="116" t="str">
        <f>IF('(20)'!$W198&lt;&gt;0,'(20)'!$W198,"")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IF('(1)'!$W199&lt;&gt;0,'(1)'!$W199,"")</f>
        <v/>
      </c>
      <c r="M252" s="116" t="str">
        <f>IF('(2)'!$W199&lt;&gt;0,'(2)'!$W199,"")</f>
        <v/>
      </c>
      <c r="N252" s="116" t="str">
        <f>IF('(3)'!$W199&lt;&gt;0,'(3)'!$W199,"")</f>
        <v/>
      </c>
      <c r="O252" s="116" t="str">
        <f>IF('(4)'!$W199&lt;&gt;0,'(4)'!$W199,"")</f>
        <v/>
      </c>
      <c r="P252" s="116" t="str">
        <f>IF('(5)'!$W199&lt;&gt;0,'(5)'!$W199,"")</f>
        <v/>
      </c>
      <c r="Q252" s="116" t="str">
        <f>IF('(6)'!$W199&lt;&gt;0,'(6)'!$W199,"")</f>
        <v/>
      </c>
      <c r="R252" s="116" t="str">
        <f>IF('(7)'!$W199&lt;&gt;0,'(7)'!$W199,"")</f>
        <v/>
      </c>
      <c r="S252" s="116" t="str">
        <f>IF('(8)'!$W199&lt;&gt;0,'(8)'!$W199,"")</f>
        <v/>
      </c>
      <c r="T252" s="116" t="str">
        <f>IF('(9)'!$W199&lt;&gt;0,'(9)'!$W199,"")</f>
        <v/>
      </c>
      <c r="U252" s="116" t="str">
        <f>IF('(10)'!$W199&lt;&gt;0,'(10)'!$W199,"")</f>
        <v/>
      </c>
      <c r="V252" s="116" t="str">
        <f>IF('(11)'!$W199&lt;&gt;0,'(11)'!$W199,"")</f>
        <v/>
      </c>
      <c r="W252" s="116" t="str">
        <f>IF('(12)'!$W199&lt;&gt;0,'(12)'!$W199,"")</f>
        <v/>
      </c>
      <c r="X252" s="116" t="str">
        <f>IF('(13)'!$W199&lt;&gt;0,'(13)'!$W199,"")</f>
        <v/>
      </c>
      <c r="Y252" s="116" t="str">
        <f>IF('(14)'!$W199&lt;&gt;0,'(14)'!$W199,"")</f>
        <v/>
      </c>
      <c r="Z252" s="116" t="str">
        <f>IF('(15)'!$W199&lt;&gt;0,'(15)'!$W199,"")</f>
        <v/>
      </c>
      <c r="AA252" s="116" t="str">
        <f>IF('(16)'!$W199&lt;&gt;0,'(16)'!$W199,"")</f>
        <v/>
      </c>
      <c r="AB252" s="116" t="str">
        <f>IF('(17)'!$W199&lt;&gt;0,'(17)'!$W199,"")</f>
        <v/>
      </c>
      <c r="AC252" s="116" t="str">
        <f>IF('(18)'!$W199&lt;&gt;0,'(18)'!$W199,"")</f>
        <v/>
      </c>
      <c r="AD252" s="116" t="str">
        <f>IF('(19)'!$W199&lt;&gt;0,'(19)'!$W199,"")</f>
        <v/>
      </c>
      <c r="AE252" s="116" t="str">
        <f>IF('(20)'!$W199&lt;&gt;0,'(20)'!$W199,"")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IF('(1)'!$W203&lt;&gt;0,'(1)'!$W203,"")</f>
        <v/>
      </c>
      <c r="M256" s="116" t="str">
        <f>IF('(2)'!$W203&lt;&gt;0,'(2)'!$W203,"")</f>
        <v/>
      </c>
      <c r="N256" s="116" t="str">
        <f>IF('(3)'!$W203&lt;&gt;0,'(3)'!$W203,"")</f>
        <v/>
      </c>
      <c r="O256" s="116" t="str">
        <f>IF('(4)'!$W203&lt;&gt;0,'(4)'!$W203,"")</f>
        <v/>
      </c>
      <c r="P256" s="116" t="str">
        <f>IF('(5)'!$W203&lt;&gt;0,'(5)'!$W203,"")</f>
        <v/>
      </c>
      <c r="Q256" s="116" t="str">
        <f>IF('(6)'!$W203&lt;&gt;0,'(6)'!$W203,"")</f>
        <v/>
      </c>
      <c r="R256" s="116" t="str">
        <f>IF('(7)'!$W203&lt;&gt;0,'(7)'!$W203,"")</f>
        <v/>
      </c>
      <c r="S256" s="116" t="str">
        <f>IF('(8)'!$W203&lt;&gt;0,'(8)'!$W203,"")</f>
        <v/>
      </c>
      <c r="T256" s="116" t="str">
        <f>IF('(9)'!$W203&lt;&gt;0,'(9)'!$W203,"")</f>
        <v/>
      </c>
      <c r="U256" s="116" t="str">
        <f>IF('(10)'!$W203&lt;&gt;0,'(10)'!$W203,"")</f>
        <v/>
      </c>
      <c r="V256" s="116" t="str">
        <f>IF('(11)'!$W203&lt;&gt;0,'(11)'!$W203,"")</f>
        <v/>
      </c>
      <c r="W256" s="116" t="str">
        <f>IF('(12)'!$W203&lt;&gt;0,'(12)'!$W203,"")</f>
        <v/>
      </c>
      <c r="X256" s="116" t="str">
        <f>IF('(13)'!$W203&lt;&gt;0,'(13)'!$W203,"")</f>
        <v/>
      </c>
      <c r="Y256" s="116" t="str">
        <f>IF('(14)'!$W203&lt;&gt;0,'(14)'!$W203,"")</f>
        <v/>
      </c>
      <c r="Z256" s="116" t="str">
        <f>IF('(15)'!$W203&lt;&gt;0,'(15)'!$W203,"")</f>
        <v/>
      </c>
      <c r="AA256" s="116" t="str">
        <f>IF('(16)'!$W203&lt;&gt;0,'(16)'!$W203,"")</f>
        <v/>
      </c>
      <c r="AB256" s="116" t="str">
        <f>IF('(17)'!$W203&lt;&gt;0,'(17)'!$W203,"")</f>
        <v/>
      </c>
      <c r="AC256" s="116" t="str">
        <f>IF('(18)'!$W203&lt;&gt;0,'(18)'!$W203,"")</f>
        <v/>
      </c>
      <c r="AD256" s="116" t="str">
        <f>IF('(19)'!$W203&lt;&gt;0,'(19)'!$W203,"")</f>
        <v/>
      </c>
      <c r="AE256" s="116" t="str">
        <f>IF('(20)'!$W203&lt;&gt;0,'(20)'!$W203,"")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IF('(1)'!$W204&lt;&gt;0,'(1)'!$W204,"")</f>
        <v/>
      </c>
      <c r="M257" s="116" t="str">
        <f>IF('(2)'!$W204&lt;&gt;0,'(2)'!$W204,"")</f>
        <v/>
      </c>
      <c r="N257" s="116" t="str">
        <f>IF('(3)'!$W204&lt;&gt;0,'(3)'!$W204,"")</f>
        <v/>
      </c>
      <c r="O257" s="116" t="str">
        <f>IF('(4)'!$W204&lt;&gt;0,'(4)'!$W204,"")</f>
        <v/>
      </c>
      <c r="P257" s="116" t="str">
        <f>IF('(5)'!$W204&lt;&gt;0,'(5)'!$W204,"")</f>
        <v/>
      </c>
      <c r="Q257" s="116" t="str">
        <f>IF('(6)'!$W204&lt;&gt;0,'(6)'!$W204,"")</f>
        <v/>
      </c>
      <c r="R257" s="116" t="str">
        <f>IF('(7)'!$W204&lt;&gt;0,'(7)'!$W204,"")</f>
        <v/>
      </c>
      <c r="S257" s="116" t="str">
        <f>IF('(8)'!$W204&lt;&gt;0,'(8)'!$W204,"")</f>
        <v/>
      </c>
      <c r="T257" s="116" t="str">
        <f>IF('(9)'!$W204&lt;&gt;0,'(9)'!$W204,"")</f>
        <v/>
      </c>
      <c r="U257" s="116" t="str">
        <f>IF('(10)'!$W204&lt;&gt;0,'(10)'!$W204,"")</f>
        <v/>
      </c>
      <c r="V257" s="116" t="str">
        <f>IF('(11)'!$W204&lt;&gt;0,'(11)'!$W204,"")</f>
        <v/>
      </c>
      <c r="W257" s="116" t="str">
        <f>IF('(12)'!$W204&lt;&gt;0,'(12)'!$W204,"")</f>
        <v/>
      </c>
      <c r="X257" s="116" t="str">
        <f>IF('(13)'!$W204&lt;&gt;0,'(13)'!$W204,"")</f>
        <v/>
      </c>
      <c r="Y257" s="116" t="str">
        <f>IF('(14)'!$W204&lt;&gt;0,'(14)'!$W204,"")</f>
        <v/>
      </c>
      <c r="Z257" s="116" t="str">
        <f>IF('(15)'!$W204&lt;&gt;0,'(15)'!$W204,"")</f>
        <v/>
      </c>
      <c r="AA257" s="116" t="str">
        <f>IF('(16)'!$W204&lt;&gt;0,'(16)'!$W204,"")</f>
        <v/>
      </c>
      <c r="AB257" s="116" t="str">
        <f>IF('(17)'!$W204&lt;&gt;0,'(17)'!$W204,"")</f>
        <v/>
      </c>
      <c r="AC257" s="116" t="str">
        <f>IF('(18)'!$W204&lt;&gt;0,'(18)'!$W204,"")</f>
        <v/>
      </c>
      <c r="AD257" s="116" t="str">
        <f>IF('(19)'!$W204&lt;&gt;0,'(19)'!$W204,"")</f>
        <v/>
      </c>
      <c r="AE257" s="116" t="str">
        <f>IF('(20)'!$W204&lt;&gt;0,'(20)'!$W204,"")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IF('(1)'!$W205&lt;&gt;0,'(1)'!$W205,"")</f>
        <v/>
      </c>
      <c r="M258" s="116" t="str">
        <f>IF('(2)'!$W205&lt;&gt;0,'(2)'!$W205,"")</f>
        <v/>
      </c>
      <c r="N258" s="116" t="str">
        <f>IF('(3)'!$W205&lt;&gt;0,'(3)'!$W205,"")</f>
        <v/>
      </c>
      <c r="O258" s="116" t="str">
        <f>IF('(4)'!$W205&lt;&gt;0,'(4)'!$W205,"")</f>
        <v/>
      </c>
      <c r="P258" s="116" t="str">
        <f>IF('(5)'!$W205&lt;&gt;0,'(5)'!$W205,"")</f>
        <v/>
      </c>
      <c r="Q258" s="116" t="str">
        <f>IF('(6)'!$W205&lt;&gt;0,'(6)'!$W205,"")</f>
        <v/>
      </c>
      <c r="R258" s="116" t="str">
        <f>IF('(7)'!$W205&lt;&gt;0,'(7)'!$W205,"")</f>
        <v/>
      </c>
      <c r="S258" s="116" t="str">
        <f>IF('(8)'!$W205&lt;&gt;0,'(8)'!$W205,"")</f>
        <v/>
      </c>
      <c r="T258" s="116" t="str">
        <f>IF('(9)'!$W205&lt;&gt;0,'(9)'!$W205,"")</f>
        <v/>
      </c>
      <c r="U258" s="116" t="str">
        <f>IF('(10)'!$W205&lt;&gt;0,'(10)'!$W205,"")</f>
        <v/>
      </c>
      <c r="V258" s="116" t="str">
        <f>IF('(11)'!$W205&lt;&gt;0,'(11)'!$W205,"")</f>
        <v/>
      </c>
      <c r="W258" s="116" t="str">
        <f>IF('(12)'!$W205&lt;&gt;0,'(12)'!$W205,"")</f>
        <v/>
      </c>
      <c r="X258" s="116" t="str">
        <f>IF('(13)'!$W205&lt;&gt;0,'(13)'!$W205,"")</f>
        <v/>
      </c>
      <c r="Y258" s="116" t="str">
        <f>IF('(14)'!$W205&lt;&gt;0,'(14)'!$W205,"")</f>
        <v/>
      </c>
      <c r="Z258" s="116" t="str">
        <f>IF('(15)'!$W205&lt;&gt;0,'(15)'!$W205,"")</f>
        <v/>
      </c>
      <c r="AA258" s="116" t="str">
        <f>IF('(16)'!$W205&lt;&gt;0,'(16)'!$W205,"")</f>
        <v/>
      </c>
      <c r="AB258" s="116" t="str">
        <f>IF('(17)'!$W205&lt;&gt;0,'(17)'!$W205,"")</f>
        <v/>
      </c>
      <c r="AC258" s="116" t="str">
        <f>IF('(18)'!$W205&lt;&gt;0,'(18)'!$W205,"")</f>
        <v/>
      </c>
      <c r="AD258" s="116" t="str">
        <f>IF('(19)'!$W205&lt;&gt;0,'(19)'!$W205,"")</f>
        <v/>
      </c>
      <c r="AE258" s="116" t="str">
        <f>IF('(20)'!$W205&lt;&gt;0,'(20)'!$W205,"")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IF('(1)'!$W206&lt;&gt;0,'(1)'!$W206,"")</f>
        <v/>
      </c>
      <c r="M259" s="116" t="str">
        <f>IF('(2)'!$W206&lt;&gt;0,'(2)'!$W206,"")</f>
        <v/>
      </c>
      <c r="N259" s="116" t="str">
        <f>IF('(3)'!$W206&lt;&gt;0,'(3)'!$W206,"")</f>
        <v/>
      </c>
      <c r="O259" s="116" t="str">
        <f>IF('(4)'!$W206&lt;&gt;0,'(4)'!$W206,"")</f>
        <v/>
      </c>
      <c r="P259" s="116" t="str">
        <f>IF('(5)'!$W206&lt;&gt;0,'(5)'!$W206,"")</f>
        <v/>
      </c>
      <c r="Q259" s="116" t="str">
        <f>IF('(6)'!$W206&lt;&gt;0,'(6)'!$W206,"")</f>
        <v/>
      </c>
      <c r="R259" s="116" t="str">
        <f>IF('(7)'!$W206&lt;&gt;0,'(7)'!$W206,"")</f>
        <v/>
      </c>
      <c r="S259" s="116" t="str">
        <f>IF('(8)'!$W206&lt;&gt;0,'(8)'!$W206,"")</f>
        <v/>
      </c>
      <c r="T259" s="116" t="str">
        <f>IF('(9)'!$W206&lt;&gt;0,'(9)'!$W206,"")</f>
        <v/>
      </c>
      <c r="U259" s="116" t="str">
        <f>IF('(10)'!$W206&lt;&gt;0,'(10)'!$W206,"")</f>
        <v/>
      </c>
      <c r="V259" s="116" t="str">
        <f>IF('(11)'!$W206&lt;&gt;0,'(11)'!$W206,"")</f>
        <v/>
      </c>
      <c r="W259" s="116" t="str">
        <f>IF('(12)'!$W206&lt;&gt;0,'(12)'!$W206,"")</f>
        <v/>
      </c>
      <c r="X259" s="116" t="str">
        <f>IF('(13)'!$W206&lt;&gt;0,'(13)'!$W206,"")</f>
        <v/>
      </c>
      <c r="Y259" s="116" t="str">
        <f>IF('(14)'!$W206&lt;&gt;0,'(14)'!$W206,"")</f>
        <v/>
      </c>
      <c r="Z259" s="116" t="str">
        <f>IF('(15)'!$W206&lt;&gt;0,'(15)'!$W206,"")</f>
        <v/>
      </c>
      <c r="AA259" s="116" t="str">
        <f>IF('(16)'!$W206&lt;&gt;0,'(16)'!$W206,"")</f>
        <v/>
      </c>
      <c r="AB259" s="116" t="str">
        <f>IF('(17)'!$W206&lt;&gt;0,'(17)'!$W206,"")</f>
        <v/>
      </c>
      <c r="AC259" s="116" t="str">
        <f>IF('(18)'!$W206&lt;&gt;0,'(18)'!$W206,"")</f>
        <v/>
      </c>
      <c r="AD259" s="116" t="str">
        <f>IF('(19)'!$W206&lt;&gt;0,'(19)'!$W206,"")</f>
        <v/>
      </c>
      <c r="AE259" s="116" t="str">
        <f>IF('(20)'!$W206&lt;&gt;0,'(20)'!$W206,"")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IF('(1)'!$W207&lt;&gt;0,'(1)'!$W207,"")</f>
        <v/>
      </c>
      <c r="M260" s="116" t="str">
        <f>IF('(2)'!$W207&lt;&gt;0,'(2)'!$W207,"")</f>
        <v/>
      </c>
      <c r="N260" s="116" t="str">
        <f>IF('(3)'!$W207&lt;&gt;0,'(3)'!$W207,"")</f>
        <v/>
      </c>
      <c r="O260" s="116" t="str">
        <f>IF('(4)'!$W207&lt;&gt;0,'(4)'!$W207,"")</f>
        <v/>
      </c>
      <c r="P260" s="116" t="str">
        <f>IF('(5)'!$W207&lt;&gt;0,'(5)'!$W207,"")</f>
        <v/>
      </c>
      <c r="Q260" s="116" t="str">
        <f>IF('(6)'!$W207&lt;&gt;0,'(6)'!$W207,"")</f>
        <v/>
      </c>
      <c r="R260" s="116" t="str">
        <f>IF('(7)'!$W207&lt;&gt;0,'(7)'!$W207,"")</f>
        <v/>
      </c>
      <c r="S260" s="116" t="str">
        <f>IF('(8)'!$W207&lt;&gt;0,'(8)'!$W207,"")</f>
        <v/>
      </c>
      <c r="T260" s="116" t="str">
        <f>IF('(9)'!$W207&lt;&gt;0,'(9)'!$W207,"")</f>
        <v/>
      </c>
      <c r="U260" s="116" t="str">
        <f>IF('(10)'!$W207&lt;&gt;0,'(10)'!$W207,"")</f>
        <v/>
      </c>
      <c r="V260" s="116" t="str">
        <f>IF('(11)'!$W207&lt;&gt;0,'(11)'!$W207,"")</f>
        <v/>
      </c>
      <c r="W260" s="116" t="str">
        <f>IF('(12)'!$W207&lt;&gt;0,'(12)'!$W207,"")</f>
        <v/>
      </c>
      <c r="X260" s="116" t="str">
        <f>IF('(13)'!$W207&lt;&gt;0,'(13)'!$W207,"")</f>
        <v/>
      </c>
      <c r="Y260" s="116" t="str">
        <f>IF('(14)'!$W207&lt;&gt;0,'(14)'!$W207,"")</f>
        <v/>
      </c>
      <c r="Z260" s="116" t="str">
        <f>IF('(15)'!$W207&lt;&gt;0,'(15)'!$W207,"")</f>
        <v/>
      </c>
      <c r="AA260" s="116" t="str">
        <f>IF('(16)'!$W207&lt;&gt;0,'(16)'!$W207,"")</f>
        <v/>
      </c>
      <c r="AB260" s="116" t="str">
        <f>IF('(17)'!$W207&lt;&gt;0,'(17)'!$W207,"")</f>
        <v/>
      </c>
      <c r="AC260" s="116" t="str">
        <f>IF('(18)'!$W207&lt;&gt;0,'(18)'!$W207,"")</f>
        <v/>
      </c>
      <c r="AD260" s="116" t="str">
        <f>IF('(19)'!$W207&lt;&gt;0,'(19)'!$W207,"")</f>
        <v/>
      </c>
      <c r="AE260" s="116" t="str">
        <f>IF('(20)'!$W207&lt;&gt;0,'(20)'!$W207,"")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IF('(1)'!$W208&lt;&gt;0,'(1)'!$W208,"")</f>
        <v/>
      </c>
      <c r="M261" s="116" t="str">
        <f>IF('(2)'!$W208&lt;&gt;0,'(2)'!$W208,"")</f>
        <v/>
      </c>
      <c r="N261" s="116" t="str">
        <f>IF('(3)'!$W208&lt;&gt;0,'(3)'!$W208,"")</f>
        <v/>
      </c>
      <c r="O261" s="116" t="str">
        <f>IF('(4)'!$W208&lt;&gt;0,'(4)'!$W208,"")</f>
        <v/>
      </c>
      <c r="P261" s="116" t="str">
        <f>IF('(5)'!$W208&lt;&gt;0,'(5)'!$W208,"")</f>
        <v/>
      </c>
      <c r="Q261" s="116" t="str">
        <f>IF('(6)'!$W208&lt;&gt;0,'(6)'!$W208,"")</f>
        <v/>
      </c>
      <c r="R261" s="116" t="str">
        <f>IF('(7)'!$W208&lt;&gt;0,'(7)'!$W208,"")</f>
        <v/>
      </c>
      <c r="S261" s="116" t="str">
        <f>IF('(8)'!$W208&lt;&gt;0,'(8)'!$W208,"")</f>
        <v/>
      </c>
      <c r="T261" s="116" t="str">
        <f>IF('(9)'!$W208&lt;&gt;0,'(9)'!$W208,"")</f>
        <v/>
      </c>
      <c r="U261" s="116" t="str">
        <f>IF('(10)'!$W208&lt;&gt;0,'(10)'!$W208,"")</f>
        <v/>
      </c>
      <c r="V261" s="116" t="str">
        <f>IF('(11)'!$W208&lt;&gt;0,'(11)'!$W208,"")</f>
        <v/>
      </c>
      <c r="W261" s="116" t="str">
        <f>IF('(12)'!$W208&lt;&gt;0,'(12)'!$W208,"")</f>
        <v/>
      </c>
      <c r="X261" s="116" t="str">
        <f>IF('(13)'!$W208&lt;&gt;0,'(13)'!$W208,"")</f>
        <v/>
      </c>
      <c r="Y261" s="116" t="str">
        <f>IF('(14)'!$W208&lt;&gt;0,'(14)'!$W208,"")</f>
        <v/>
      </c>
      <c r="Z261" s="116" t="str">
        <f>IF('(15)'!$W208&lt;&gt;0,'(15)'!$W208,"")</f>
        <v/>
      </c>
      <c r="AA261" s="116" t="str">
        <f>IF('(16)'!$W208&lt;&gt;0,'(16)'!$W208,"")</f>
        <v/>
      </c>
      <c r="AB261" s="116" t="str">
        <f>IF('(17)'!$W208&lt;&gt;0,'(17)'!$W208,"")</f>
        <v/>
      </c>
      <c r="AC261" s="116" t="str">
        <f>IF('(18)'!$W208&lt;&gt;0,'(18)'!$W208,"")</f>
        <v/>
      </c>
      <c r="AD261" s="116" t="str">
        <f>IF('(19)'!$W208&lt;&gt;0,'(19)'!$W208,"")</f>
        <v/>
      </c>
      <c r="AE261" s="116" t="str">
        <f>IF('(20)'!$W208&lt;&gt;0,'(20)'!$W208,"")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IF('(1)'!$W209&lt;&gt;0,'(1)'!$W209,"")</f>
        <v/>
      </c>
      <c r="M262" s="116" t="str">
        <f>IF('(2)'!$W209&lt;&gt;0,'(2)'!$W209,"")</f>
        <v/>
      </c>
      <c r="N262" s="116" t="str">
        <f>IF('(3)'!$W209&lt;&gt;0,'(3)'!$W209,"")</f>
        <v/>
      </c>
      <c r="O262" s="116" t="str">
        <f>IF('(4)'!$W209&lt;&gt;0,'(4)'!$W209,"")</f>
        <v/>
      </c>
      <c r="P262" s="116" t="str">
        <f>IF('(5)'!$W209&lt;&gt;0,'(5)'!$W209,"")</f>
        <v/>
      </c>
      <c r="Q262" s="116" t="str">
        <f>IF('(6)'!$W209&lt;&gt;0,'(6)'!$W209,"")</f>
        <v/>
      </c>
      <c r="R262" s="116" t="str">
        <f>IF('(7)'!$W209&lt;&gt;0,'(7)'!$W209,"")</f>
        <v/>
      </c>
      <c r="S262" s="116" t="str">
        <f>IF('(8)'!$W209&lt;&gt;0,'(8)'!$W209,"")</f>
        <v/>
      </c>
      <c r="T262" s="116" t="str">
        <f>IF('(9)'!$W209&lt;&gt;0,'(9)'!$W209,"")</f>
        <v/>
      </c>
      <c r="U262" s="116" t="str">
        <f>IF('(10)'!$W209&lt;&gt;0,'(10)'!$W209,"")</f>
        <v/>
      </c>
      <c r="V262" s="116" t="str">
        <f>IF('(11)'!$W209&lt;&gt;0,'(11)'!$W209,"")</f>
        <v/>
      </c>
      <c r="W262" s="116" t="str">
        <f>IF('(12)'!$W209&lt;&gt;0,'(12)'!$W209,"")</f>
        <v/>
      </c>
      <c r="X262" s="116" t="str">
        <f>IF('(13)'!$W209&lt;&gt;0,'(13)'!$W209,"")</f>
        <v/>
      </c>
      <c r="Y262" s="116" t="str">
        <f>IF('(14)'!$W209&lt;&gt;0,'(14)'!$W209,"")</f>
        <v/>
      </c>
      <c r="Z262" s="116" t="str">
        <f>IF('(15)'!$W209&lt;&gt;0,'(15)'!$W209,"")</f>
        <v/>
      </c>
      <c r="AA262" s="116" t="str">
        <f>IF('(16)'!$W209&lt;&gt;0,'(16)'!$W209,"")</f>
        <v/>
      </c>
      <c r="AB262" s="116" t="str">
        <f>IF('(17)'!$W209&lt;&gt;0,'(17)'!$W209,"")</f>
        <v/>
      </c>
      <c r="AC262" s="116" t="str">
        <f>IF('(18)'!$W209&lt;&gt;0,'(18)'!$W209,"")</f>
        <v/>
      </c>
      <c r="AD262" s="116" t="str">
        <f>IF('(19)'!$W209&lt;&gt;0,'(19)'!$W209,"")</f>
        <v/>
      </c>
      <c r="AE262" s="116" t="str">
        <f>IF('(20)'!$W209&lt;&gt;0,'(20)'!$W209,"")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IF('(1)'!$W210&lt;&gt;0,'(1)'!$W210,"")</f>
        <v/>
      </c>
      <c r="M263" s="116" t="str">
        <f>IF('(2)'!$W210&lt;&gt;0,'(2)'!$W210,"")</f>
        <v/>
      </c>
      <c r="N263" s="116" t="str">
        <f>IF('(3)'!$W210&lt;&gt;0,'(3)'!$W210,"")</f>
        <v/>
      </c>
      <c r="O263" s="116" t="str">
        <f>IF('(4)'!$W210&lt;&gt;0,'(4)'!$W210,"")</f>
        <v/>
      </c>
      <c r="P263" s="116" t="str">
        <f>IF('(5)'!$W210&lt;&gt;0,'(5)'!$W210,"")</f>
        <v/>
      </c>
      <c r="Q263" s="116" t="str">
        <f>IF('(6)'!$W210&lt;&gt;0,'(6)'!$W210,"")</f>
        <v/>
      </c>
      <c r="R263" s="116" t="str">
        <f>IF('(7)'!$W210&lt;&gt;0,'(7)'!$W210,"")</f>
        <v/>
      </c>
      <c r="S263" s="116" t="str">
        <f>IF('(8)'!$W210&lt;&gt;0,'(8)'!$W210,"")</f>
        <v/>
      </c>
      <c r="T263" s="116" t="str">
        <f>IF('(9)'!$W210&lt;&gt;0,'(9)'!$W210,"")</f>
        <v/>
      </c>
      <c r="U263" s="116" t="str">
        <f>IF('(10)'!$W210&lt;&gt;0,'(10)'!$W210,"")</f>
        <v/>
      </c>
      <c r="V263" s="116" t="str">
        <f>IF('(11)'!$W210&lt;&gt;0,'(11)'!$W210,"")</f>
        <v/>
      </c>
      <c r="W263" s="116" t="str">
        <f>IF('(12)'!$W210&lt;&gt;0,'(12)'!$W210,"")</f>
        <v/>
      </c>
      <c r="X263" s="116" t="str">
        <f>IF('(13)'!$W210&lt;&gt;0,'(13)'!$W210,"")</f>
        <v/>
      </c>
      <c r="Y263" s="116" t="str">
        <f>IF('(14)'!$W210&lt;&gt;0,'(14)'!$W210,"")</f>
        <v/>
      </c>
      <c r="Z263" s="116" t="str">
        <f>IF('(15)'!$W210&lt;&gt;0,'(15)'!$W210,"")</f>
        <v/>
      </c>
      <c r="AA263" s="116" t="str">
        <f>IF('(16)'!$W210&lt;&gt;0,'(16)'!$W210,"")</f>
        <v/>
      </c>
      <c r="AB263" s="116" t="str">
        <f>IF('(17)'!$W210&lt;&gt;0,'(17)'!$W210,"")</f>
        <v/>
      </c>
      <c r="AC263" s="116" t="str">
        <f>IF('(18)'!$W210&lt;&gt;0,'(18)'!$W210,"")</f>
        <v/>
      </c>
      <c r="AD263" s="116" t="str">
        <f>IF('(19)'!$W210&lt;&gt;0,'(19)'!$W210,"")</f>
        <v/>
      </c>
      <c r="AE263" s="116" t="str">
        <f>IF('(20)'!$W210&lt;&gt;0,'(20)'!$W210,"")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IF('(1)'!$W216&lt;&gt;0,'(1)'!$W216,"")</f>
        <v/>
      </c>
      <c r="M269" s="116" t="str">
        <f>IF('(2)'!$W216&lt;&gt;0,'(2)'!$W216,"")</f>
        <v/>
      </c>
      <c r="N269" s="116" t="str">
        <f>IF('(3)'!$W216&lt;&gt;0,'(3)'!$W216,"")</f>
        <v/>
      </c>
      <c r="O269" s="116" t="str">
        <f>IF('(4)'!$W216&lt;&gt;0,'(4)'!$W216,"")</f>
        <v/>
      </c>
      <c r="P269" s="116" t="str">
        <f>IF('(5)'!$W216&lt;&gt;0,'(5)'!$W216,"")</f>
        <v/>
      </c>
      <c r="Q269" s="116" t="str">
        <f>IF('(6)'!$W216&lt;&gt;0,'(6)'!$W216,"")</f>
        <v/>
      </c>
      <c r="R269" s="116" t="str">
        <f>IF('(7)'!$W216&lt;&gt;0,'(7)'!$W216,"")</f>
        <v/>
      </c>
      <c r="S269" s="116" t="str">
        <f>IF('(8)'!$W216&lt;&gt;0,'(8)'!$W216,"")</f>
        <v/>
      </c>
      <c r="T269" s="116" t="str">
        <f>IF('(9)'!$W216&lt;&gt;0,'(9)'!$W216,"")</f>
        <v/>
      </c>
      <c r="U269" s="116" t="str">
        <f>IF('(10)'!$W216&lt;&gt;0,'(10)'!$W216,"")</f>
        <v/>
      </c>
      <c r="V269" s="116" t="str">
        <f>IF('(11)'!$W216&lt;&gt;0,'(11)'!$W216,"")</f>
        <v/>
      </c>
      <c r="W269" s="116" t="str">
        <f>IF('(12)'!$W216&lt;&gt;0,'(12)'!$W216,"")</f>
        <v/>
      </c>
      <c r="X269" s="116" t="str">
        <f>IF('(13)'!$W216&lt;&gt;0,'(13)'!$W216,"")</f>
        <v/>
      </c>
      <c r="Y269" s="116" t="str">
        <f>IF('(14)'!$W216&lt;&gt;0,'(14)'!$W216,"")</f>
        <v/>
      </c>
      <c r="Z269" s="116" t="str">
        <f>IF('(15)'!$W216&lt;&gt;0,'(15)'!$W216,"")</f>
        <v/>
      </c>
      <c r="AA269" s="116" t="str">
        <f>IF('(16)'!$W216&lt;&gt;0,'(16)'!$W216,"")</f>
        <v/>
      </c>
      <c r="AB269" s="116" t="str">
        <f>IF('(17)'!$W216&lt;&gt;0,'(17)'!$W216,"")</f>
        <v/>
      </c>
      <c r="AC269" s="116" t="str">
        <f>IF('(18)'!$W216&lt;&gt;0,'(18)'!$W216,"")</f>
        <v/>
      </c>
      <c r="AD269" s="116" t="str">
        <f>IF('(19)'!$W216&lt;&gt;0,'(19)'!$W216,"")</f>
        <v/>
      </c>
      <c r="AE269" s="116" t="str">
        <f>IF('(20)'!$W216&lt;&gt;0,'(20)'!$W216,"")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IF('(1)'!$W217&lt;&gt;0,'(1)'!$W217,"")</f>
        <v/>
      </c>
      <c r="M270" s="116" t="str">
        <f>IF('(2)'!$W217&lt;&gt;0,'(2)'!$W217,"")</f>
        <v/>
      </c>
      <c r="N270" s="116" t="str">
        <f>IF('(3)'!$W217&lt;&gt;0,'(3)'!$W217,"")</f>
        <v/>
      </c>
      <c r="O270" s="116" t="str">
        <f>IF('(4)'!$W217&lt;&gt;0,'(4)'!$W217,"")</f>
        <v/>
      </c>
      <c r="P270" s="116" t="str">
        <f>IF('(5)'!$W217&lt;&gt;0,'(5)'!$W217,"")</f>
        <v/>
      </c>
      <c r="Q270" s="116" t="str">
        <f>IF('(6)'!$W217&lt;&gt;0,'(6)'!$W217,"")</f>
        <v/>
      </c>
      <c r="R270" s="116" t="str">
        <f>IF('(7)'!$W217&lt;&gt;0,'(7)'!$W217,"")</f>
        <v/>
      </c>
      <c r="S270" s="116" t="str">
        <f>IF('(8)'!$W217&lt;&gt;0,'(8)'!$W217,"")</f>
        <v/>
      </c>
      <c r="T270" s="116" t="str">
        <f>IF('(9)'!$W217&lt;&gt;0,'(9)'!$W217,"")</f>
        <v/>
      </c>
      <c r="U270" s="116" t="str">
        <f>IF('(10)'!$W217&lt;&gt;0,'(10)'!$W217,"")</f>
        <v/>
      </c>
      <c r="V270" s="116" t="str">
        <f>IF('(11)'!$W217&lt;&gt;0,'(11)'!$W217,"")</f>
        <v/>
      </c>
      <c r="W270" s="116" t="str">
        <f>IF('(12)'!$W217&lt;&gt;0,'(12)'!$W217,"")</f>
        <v/>
      </c>
      <c r="X270" s="116" t="str">
        <f>IF('(13)'!$W217&lt;&gt;0,'(13)'!$W217,"")</f>
        <v/>
      </c>
      <c r="Y270" s="116" t="str">
        <f>IF('(14)'!$W217&lt;&gt;0,'(14)'!$W217,"")</f>
        <v/>
      </c>
      <c r="Z270" s="116" t="str">
        <f>IF('(15)'!$W217&lt;&gt;0,'(15)'!$W217,"")</f>
        <v/>
      </c>
      <c r="AA270" s="116" t="str">
        <f>IF('(16)'!$W217&lt;&gt;0,'(16)'!$W217,"")</f>
        <v/>
      </c>
      <c r="AB270" s="116" t="str">
        <f>IF('(17)'!$W217&lt;&gt;0,'(17)'!$W217,"")</f>
        <v/>
      </c>
      <c r="AC270" s="116" t="str">
        <f>IF('(18)'!$W217&lt;&gt;0,'(18)'!$W217,"")</f>
        <v/>
      </c>
      <c r="AD270" s="116" t="str">
        <f>IF('(19)'!$W217&lt;&gt;0,'(19)'!$W217,"")</f>
        <v/>
      </c>
      <c r="AE270" s="116" t="str">
        <f>IF('(20)'!$W217&lt;&gt;0,'(20)'!$W217,"")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IF('(1)'!$W218&lt;&gt;0,'(1)'!$W218,"")</f>
        <v/>
      </c>
      <c r="M271" s="116" t="str">
        <f>IF('(2)'!$W218&lt;&gt;0,'(2)'!$W218,"")</f>
        <v/>
      </c>
      <c r="N271" s="116" t="str">
        <f>IF('(3)'!$W218&lt;&gt;0,'(3)'!$W218,"")</f>
        <v/>
      </c>
      <c r="O271" s="116" t="str">
        <f>IF('(4)'!$W218&lt;&gt;0,'(4)'!$W218,"")</f>
        <v/>
      </c>
      <c r="P271" s="116" t="str">
        <f>IF('(5)'!$W218&lt;&gt;0,'(5)'!$W218,"")</f>
        <v/>
      </c>
      <c r="Q271" s="116" t="str">
        <f>IF('(6)'!$W218&lt;&gt;0,'(6)'!$W218,"")</f>
        <v/>
      </c>
      <c r="R271" s="116" t="str">
        <f>IF('(7)'!$W218&lt;&gt;0,'(7)'!$W218,"")</f>
        <v/>
      </c>
      <c r="S271" s="116" t="str">
        <f>IF('(8)'!$W218&lt;&gt;0,'(8)'!$W218,"")</f>
        <v/>
      </c>
      <c r="T271" s="116" t="str">
        <f>IF('(9)'!$W218&lt;&gt;0,'(9)'!$W218,"")</f>
        <v/>
      </c>
      <c r="U271" s="116" t="str">
        <f>IF('(10)'!$W218&lt;&gt;0,'(10)'!$W218,"")</f>
        <v/>
      </c>
      <c r="V271" s="116" t="str">
        <f>IF('(11)'!$W218&lt;&gt;0,'(11)'!$W218,"")</f>
        <v/>
      </c>
      <c r="W271" s="116" t="str">
        <f>IF('(12)'!$W218&lt;&gt;0,'(12)'!$W218,"")</f>
        <v/>
      </c>
      <c r="X271" s="116" t="str">
        <f>IF('(13)'!$W218&lt;&gt;0,'(13)'!$W218,"")</f>
        <v/>
      </c>
      <c r="Y271" s="116" t="str">
        <f>IF('(14)'!$W218&lt;&gt;0,'(14)'!$W218,"")</f>
        <v/>
      </c>
      <c r="Z271" s="116" t="str">
        <f>IF('(15)'!$W218&lt;&gt;0,'(15)'!$W218,"")</f>
        <v/>
      </c>
      <c r="AA271" s="116" t="str">
        <f>IF('(16)'!$W218&lt;&gt;0,'(16)'!$W218,"")</f>
        <v/>
      </c>
      <c r="AB271" s="116" t="str">
        <f>IF('(17)'!$W218&lt;&gt;0,'(17)'!$W218,"")</f>
        <v/>
      </c>
      <c r="AC271" s="116" t="str">
        <f>IF('(18)'!$W218&lt;&gt;0,'(18)'!$W218,"")</f>
        <v/>
      </c>
      <c r="AD271" s="116" t="str">
        <f>IF('(19)'!$W218&lt;&gt;0,'(19)'!$W218,"")</f>
        <v/>
      </c>
      <c r="AE271" s="116" t="str">
        <f>IF('(20)'!$W218&lt;&gt;0,'(20)'!$W218,"")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IF('(1)'!$W222&lt;&gt;0,'(1)'!$W222,"")</f>
        <v/>
      </c>
      <c r="M275" s="116" t="str">
        <f>IF('(2)'!$W222&lt;&gt;0,'(2)'!$W222,"")</f>
        <v/>
      </c>
      <c r="N275" s="116" t="str">
        <f>IF('(3)'!$W222&lt;&gt;0,'(3)'!$W222,"")</f>
        <v/>
      </c>
      <c r="O275" s="116" t="str">
        <f>IF('(4)'!$W222&lt;&gt;0,'(4)'!$W222,"")</f>
        <v/>
      </c>
      <c r="P275" s="116" t="str">
        <f>IF('(5)'!$W222&lt;&gt;0,'(5)'!$W222,"")</f>
        <v/>
      </c>
      <c r="Q275" s="116" t="str">
        <f>IF('(6)'!$W222&lt;&gt;0,'(6)'!$W222,"")</f>
        <v/>
      </c>
      <c r="R275" s="116" t="str">
        <f>IF('(7)'!$W222&lt;&gt;0,'(7)'!$W222,"")</f>
        <v/>
      </c>
      <c r="S275" s="116" t="str">
        <f>IF('(8)'!$W222&lt;&gt;0,'(8)'!$W222,"")</f>
        <v/>
      </c>
      <c r="T275" s="116" t="str">
        <f>IF('(9)'!$W222&lt;&gt;0,'(9)'!$W222,"")</f>
        <v/>
      </c>
      <c r="U275" s="116" t="str">
        <f>IF('(10)'!$W222&lt;&gt;0,'(10)'!$W222,"")</f>
        <v/>
      </c>
      <c r="V275" s="116" t="str">
        <f>IF('(11)'!$W222&lt;&gt;0,'(11)'!$W222,"")</f>
        <v/>
      </c>
      <c r="W275" s="116" t="str">
        <f>IF('(12)'!$W222&lt;&gt;0,'(12)'!$W222,"")</f>
        <v/>
      </c>
      <c r="X275" s="116" t="str">
        <f>IF('(13)'!$W222&lt;&gt;0,'(13)'!$W222,"")</f>
        <v/>
      </c>
      <c r="Y275" s="116" t="str">
        <f>IF('(14)'!$W222&lt;&gt;0,'(14)'!$W222,"")</f>
        <v/>
      </c>
      <c r="Z275" s="116" t="str">
        <f>IF('(15)'!$W222&lt;&gt;0,'(15)'!$W222,"")</f>
        <v/>
      </c>
      <c r="AA275" s="116" t="str">
        <f>IF('(16)'!$W222&lt;&gt;0,'(16)'!$W222,"")</f>
        <v/>
      </c>
      <c r="AB275" s="116" t="str">
        <f>IF('(17)'!$W222&lt;&gt;0,'(17)'!$W222,"")</f>
        <v/>
      </c>
      <c r="AC275" s="116" t="str">
        <f>IF('(18)'!$W222&lt;&gt;0,'(18)'!$W222,"")</f>
        <v/>
      </c>
      <c r="AD275" s="116" t="str">
        <f>IF('(19)'!$W222&lt;&gt;0,'(19)'!$W222,"")</f>
        <v/>
      </c>
      <c r="AE275" s="116" t="str">
        <f>IF('(20)'!$W222&lt;&gt;0,'(20)'!$W222,"")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IF('(1)'!$W223&lt;&gt;0,'(1)'!$W223,"")</f>
        <v/>
      </c>
      <c r="M276" s="116" t="str">
        <f>IF('(2)'!$W223&lt;&gt;0,'(2)'!$W223,"")</f>
        <v/>
      </c>
      <c r="N276" s="116" t="str">
        <f>IF('(3)'!$W223&lt;&gt;0,'(3)'!$W223,"")</f>
        <v/>
      </c>
      <c r="O276" s="116" t="str">
        <f>IF('(4)'!$W223&lt;&gt;0,'(4)'!$W223,"")</f>
        <v/>
      </c>
      <c r="P276" s="116" t="str">
        <f>IF('(5)'!$W223&lt;&gt;0,'(5)'!$W223,"")</f>
        <v/>
      </c>
      <c r="Q276" s="116" t="str">
        <f>IF('(6)'!$W223&lt;&gt;0,'(6)'!$W223,"")</f>
        <v/>
      </c>
      <c r="R276" s="116" t="str">
        <f>IF('(7)'!$W223&lt;&gt;0,'(7)'!$W223,"")</f>
        <v/>
      </c>
      <c r="S276" s="116" t="str">
        <f>IF('(8)'!$W223&lt;&gt;0,'(8)'!$W223,"")</f>
        <v/>
      </c>
      <c r="T276" s="116" t="str">
        <f>IF('(9)'!$W223&lt;&gt;0,'(9)'!$W223,"")</f>
        <v/>
      </c>
      <c r="U276" s="116" t="str">
        <f>IF('(10)'!$W223&lt;&gt;0,'(10)'!$W223,"")</f>
        <v/>
      </c>
      <c r="V276" s="116" t="str">
        <f>IF('(11)'!$W223&lt;&gt;0,'(11)'!$W223,"")</f>
        <v/>
      </c>
      <c r="W276" s="116" t="str">
        <f>IF('(12)'!$W223&lt;&gt;0,'(12)'!$W223,"")</f>
        <v/>
      </c>
      <c r="X276" s="116" t="str">
        <f>IF('(13)'!$W223&lt;&gt;0,'(13)'!$W223,"")</f>
        <v/>
      </c>
      <c r="Y276" s="116" t="str">
        <f>IF('(14)'!$W223&lt;&gt;0,'(14)'!$W223,"")</f>
        <v/>
      </c>
      <c r="Z276" s="116" t="str">
        <f>IF('(15)'!$W223&lt;&gt;0,'(15)'!$W223,"")</f>
        <v/>
      </c>
      <c r="AA276" s="116" t="str">
        <f>IF('(16)'!$W223&lt;&gt;0,'(16)'!$W223,"")</f>
        <v/>
      </c>
      <c r="AB276" s="116" t="str">
        <f>IF('(17)'!$W223&lt;&gt;0,'(17)'!$W223,"")</f>
        <v/>
      </c>
      <c r="AC276" s="116" t="str">
        <f>IF('(18)'!$W223&lt;&gt;0,'(18)'!$W223,"")</f>
        <v/>
      </c>
      <c r="AD276" s="116" t="str">
        <f>IF('(19)'!$W223&lt;&gt;0,'(19)'!$W223,"")</f>
        <v/>
      </c>
      <c r="AE276" s="116" t="str">
        <f>IF('(20)'!$W223&lt;&gt;0,'(20)'!$W223,"")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IF('(1)'!$W224&lt;&gt;0,'(1)'!$W224,"")</f>
        <v/>
      </c>
      <c r="M277" s="116" t="str">
        <f>IF('(2)'!$W224&lt;&gt;0,'(2)'!$W224,"")</f>
        <v/>
      </c>
      <c r="N277" s="116" t="str">
        <f>IF('(3)'!$W224&lt;&gt;0,'(3)'!$W224,"")</f>
        <v/>
      </c>
      <c r="O277" s="116" t="str">
        <f>IF('(4)'!$W224&lt;&gt;0,'(4)'!$W224,"")</f>
        <v/>
      </c>
      <c r="P277" s="116" t="str">
        <f>IF('(5)'!$W224&lt;&gt;0,'(5)'!$W224,"")</f>
        <v/>
      </c>
      <c r="Q277" s="116" t="str">
        <f>IF('(6)'!$W224&lt;&gt;0,'(6)'!$W224,"")</f>
        <v/>
      </c>
      <c r="R277" s="116" t="str">
        <f>IF('(7)'!$W224&lt;&gt;0,'(7)'!$W224,"")</f>
        <v/>
      </c>
      <c r="S277" s="116" t="str">
        <f>IF('(8)'!$W224&lt;&gt;0,'(8)'!$W224,"")</f>
        <v/>
      </c>
      <c r="T277" s="116" t="str">
        <f>IF('(9)'!$W224&lt;&gt;0,'(9)'!$W224,"")</f>
        <v/>
      </c>
      <c r="U277" s="116" t="str">
        <f>IF('(10)'!$W224&lt;&gt;0,'(10)'!$W224,"")</f>
        <v/>
      </c>
      <c r="V277" s="116" t="str">
        <f>IF('(11)'!$W224&lt;&gt;0,'(11)'!$W224,"")</f>
        <v/>
      </c>
      <c r="W277" s="116" t="str">
        <f>IF('(12)'!$W224&lt;&gt;0,'(12)'!$W224,"")</f>
        <v/>
      </c>
      <c r="X277" s="116" t="str">
        <f>IF('(13)'!$W224&lt;&gt;0,'(13)'!$W224,"")</f>
        <v/>
      </c>
      <c r="Y277" s="116" t="str">
        <f>IF('(14)'!$W224&lt;&gt;0,'(14)'!$W224,"")</f>
        <v/>
      </c>
      <c r="Z277" s="116" t="str">
        <f>IF('(15)'!$W224&lt;&gt;0,'(15)'!$W224,"")</f>
        <v/>
      </c>
      <c r="AA277" s="116" t="str">
        <f>IF('(16)'!$W224&lt;&gt;0,'(16)'!$W224,"")</f>
        <v/>
      </c>
      <c r="AB277" s="116" t="str">
        <f>IF('(17)'!$W224&lt;&gt;0,'(17)'!$W224,"")</f>
        <v/>
      </c>
      <c r="AC277" s="116" t="str">
        <f>IF('(18)'!$W224&lt;&gt;0,'(18)'!$W224,"")</f>
        <v/>
      </c>
      <c r="AD277" s="116" t="str">
        <f>IF('(19)'!$W224&lt;&gt;0,'(19)'!$W224,"")</f>
        <v/>
      </c>
      <c r="AE277" s="116" t="str">
        <f>IF('(20)'!$W224&lt;&gt;0,'(20)'!$W224,"")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IF('(1)'!$W225&lt;&gt;0,'(1)'!$W225,"")</f>
        <v/>
      </c>
      <c r="M278" s="116" t="str">
        <f>IF('(2)'!$W225&lt;&gt;0,'(2)'!$W225,"")</f>
        <v/>
      </c>
      <c r="N278" s="116" t="str">
        <f>IF('(3)'!$W225&lt;&gt;0,'(3)'!$W225,"")</f>
        <v/>
      </c>
      <c r="O278" s="116" t="str">
        <f>IF('(4)'!$W225&lt;&gt;0,'(4)'!$W225,"")</f>
        <v/>
      </c>
      <c r="P278" s="116" t="str">
        <f>IF('(5)'!$W225&lt;&gt;0,'(5)'!$W225,"")</f>
        <v/>
      </c>
      <c r="Q278" s="116" t="str">
        <f>IF('(6)'!$W225&lt;&gt;0,'(6)'!$W225,"")</f>
        <v/>
      </c>
      <c r="R278" s="116" t="str">
        <f>IF('(7)'!$W225&lt;&gt;0,'(7)'!$W225,"")</f>
        <v/>
      </c>
      <c r="S278" s="116" t="str">
        <f>IF('(8)'!$W225&lt;&gt;0,'(8)'!$W225,"")</f>
        <v/>
      </c>
      <c r="T278" s="116" t="str">
        <f>IF('(9)'!$W225&lt;&gt;0,'(9)'!$W225,"")</f>
        <v/>
      </c>
      <c r="U278" s="116" t="str">
        <f>IF('(10)'!$W225&lt;&gt;0,'(10)'!$W225,"")</f>
        <v/>
      </c>
      <c r="V278" s="116" t="str">
        <f>IF('(11)'!$W225&lt;&gt;0,'(11)'!$W225,"")</f>
        <v/>
      </c>
      <c r="W278" s="116" t="str">
        <f>IF('(12)'!$W225&lt;&gt;0,'(12)'!$W225,"")</f>
        <v/>
      </c>
      <c r="X278" s="116" t="str">
        <f>IF('(13)'!$W225&lt;&gt;0,'(13)'!$W225,"")</f>
        <v/>
      </c>
      <c r="Y278" s="116" t="str">
        <f>IF('(14)'!$W225&lt;&gt;0,'(14)'!$W225,"")</f>
        <v/>
      </c>
      <c r="Z278" s="116" t="str">
        <f>IF('(15)'!$W225&lt;&gt;0,'(15)'!$W225,"")</f>
        <v/>
      </c>
      <c r="AA278" s="116" t="str">
        <f>IF('(16)'!$W225&lt;&gt;0,'(16)'!$W225,"")</f>
        <v/>
      </c>
      <c r="AB278" s="116" t="str">
        <f>IF('(17)'!$W225&lt;&gt;0,'(17)'!$W225,"")</f>
        <v/>
      </c>
      <c r="AC278" s="116" t="str">
        <f>IF('(18)'!$W225&lt;&gt;0,'(18)'!$W225,"")</f>
        <v/>
      </c>
      <c r="AD278" s="116" t="str">
        <f>IF('(19)'!$W225&lt;&gt;0,'(19)'!$W225,"")</f>
        <v/>
      </c>
      <c r="AE278" s="116" t="str">
        <f>IF('(20)'!$W225&lt;&gt;0,'(20)'!$W225,"")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IF('(1)'!$W229&lt;&gt;0,'(1)'!$W229,"")</f>
        <v/>
      </c>
      <c r="M282" s="116" t="str">
        <f>IF('(2)'!$W229&lt;&gt;0,'(2)'!$W229,"")</f>
        <v/>
      </c>
      <c r="N282" s="116" t="str">
        <f>IF('(3)'!$W229&lt;&gt;0,'(3)'!$W229,"")</f>
        <v/>
      </c>
      <c r="O282" s="116" t="str">
        <f>IF('(4)'!$W229&lt;&gt;0,'(4)'!$W229,"")</f>
        <v/>
      </c>
      <c r="P282" s="116" t="str">
        <f>IF('(5)'!$W229&lt;&gt;0,'(5)'!$W229,"")</f>
        <v/>
      </c>
      <c r="Q282" s="116" t="str">
        <f>IF('(6)'!$W229&lt;&gt;0,'(6)'!$W229,"")</f>
        <v/>
      </c>
      <c r="R282" s="116" t="str">
        <f>IF('(7)'!$W229&lt;&gt;0,'(7)'!$W229,"")</f>
        <v/>
      </c>
      <c r="S282" s="116" t="str">
        <f>IF('(8)'!$W229&lt;&gt;0,'(8)'!$W229,"")</f>
        <v/>
      </c>
      <c r="T282" s="116" t="str">
        <f>IF('(9)'!$W229&lt;&gt;0,'(9)'!$W229,"")</f>
        <v/>
      </c>
      <c r="U282" s="116" t="str">
        <f>IF('(10)'!$W229&lt;&gt;0,'(10)'!$W229,"")</f>
        <v/>
      </c>
      <c r="V282" s="116" t="str">
        <f>IF('(11)'!$W229&lt;&gt;0,'(11)'!$W229,"")</f>
        <v/>
      </c>
      <c r="W282" s="116" t="str">
        <f>IF('(12)'!$W229&lt;&gt;0,'(12)'!$W229,"")</f>
        <v/>
      </c>
      <c r="X282" s="116" t="str">
        <f>IF('(13)'!$W229&lt;&gt;0,'(13)'!$W229,"")</f>
        <v/>
      </c>
      <c r="Y282" s="116" t="str">
        <f>IF('(14)'!$W229&lt;&gt;0,'(14)'!$W229,"")</f>
        <v/>
      </c>
      <c r="Z282" s="116" t="str">
        <f>IF('(15)'!$W229&lt;&gt;0,'(15)'!$W229,"")</f>
        <v/>
      </c>
      <c r="AA282" s="116" t="str">
        <f>IF('(16)'!$W229&lt;&gt;0,'(16)'!$W229,"")</f>
        <v/>
      </c>
      <c r="AB282" s="116" t="str">
        <f>IF('(17)'!$W229&lt;&gt;0,'(17)'!$W229,"")</f>
        <v/>
      </c>
      <c r="AC282" s="116" t="str">
        <f>IF('(18)'!$W229&lt;&gt;0,'(18)'!$W229,"")</f>
        <v/>
      </c>
      <c r="AD282" s="116" t="str">
        <f>IF('(19)'!$W229&lt;&gt;0,'(19)'!$W229,"")</f>
        <v/>
      </c>
      <c r="AE282" s="116" t="str">
        <f>IF('(20)'!$W229&lt;&gt;0,'(20)'!$W229,"")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IF('(1)'!$W230&lt;&gt;0,'(1)'!$W230,"")</f>
        <v/>
      </c>
      <c r="M283" s="116" t="str">
        <f>IF('(2)'!$W230&lt;&gt;0,'(2)'!$W230,"")</f>
        <v/>
      </c>
      <c r="N283" s="116" t="str">
        <f>IF('(3)'!$W230&lt;&gt;0,'(3)'!$W230,"")</f>
        <v/>
      </c>
      <c r="O283" s="116" t="str">
        <f>IF('(4)'!$W230&lt;&gt;0,'(4)'!$W230,"")</f>
        <v/>
      </c>
      <c r="P283" s="116" t="str">
        <f>IF('(5)'!$W230&lt;&gt;0,'(5)'!$W230,"")</f>
        <v/>
      </c>
      <c r="Q283" s="116" t="str">
        <f>IF('(6)'!$W230&lt;&gt;0,'(6)'!$W230,"")</f>
        <v/>
      </c>
      <c r="R283" s="116" t="str">
        <f>IF('(7)'!$W230&lt;&gt;0,'(7)'!$W230,"")</f>
        <v/>
      </c>
      <c r="S283" s="116" t="str">
        <f>IF('(8)'!$W230&lt;&gt;0,'(8)'!$W230,"")</f>
        <v/>
      </c>
      <c r="T283" s="116" t="str">
        <f>IF('(9)'!$W230&lt;&gt;0,'(9)'!$W230,"")</f>
        <v/>
      </c>
      <c r="U283" s="116" t="str">
        <f>IF('(10)'!$W230&lt;&gt;0,'(10)'!$W230,"")</f>
        <v/>
      </c>
      <c r="V283" s="116" t="str">
        <f>IF('(11)'!$W230&lt;&gt;0,'(11)'!$W230,"")</f>
        <v/>
      </c>
      <c r="W283" s="116" t="str">
        <f>IF('(12)'!$W230&lt;&gt;0,'(12)'!$W230,"")</f>
        <v/>
      </c>
      <c r="X283" s="116" t="str">
        <f>IF('(13)'!$W230&lt;&gt;0,'(13)'!$W230,"")</f>
        <v/>
      </c>
      <c r="Y283" s="116" t="str">
        <f>IF('(14)'!$W230&lt;&gt;0,'(14)'!$W230,"")</f>
        <v/>
      </c>
      <c r="Z283" s="116" t="str">
        <f>IF('(15)'!$W230&lt;&gt;0,'(15)'!$W230,"")</f>
        <v/>
      </c>
      <c r="AA283" s="116" t="str">
        <f>IF('(16)'!$W230&lt;&gt;0,'(16)'!$W230,"")</f>
        <v/>
      </c>
      <c r="AB283" s="116" t="str">
        <f>IF('(17)'!$W230&lt;&gt;0,'(17)'!$W230,"")</f>
        <v/>
      </c>
      <c r="AC283" s="116" t="str">
        <f>IF('(18)'!$W230&lt;&gt;0,'(18)'!$W230,"")</f>
        <v/>
      </c>
      <c r="AD283" s="116" t="str">
        <f>IF('(19)'!$W230&lt;&gt;0,'(19)'!$W230,"")</f>
        <v/>
      </c>
      <c r="AE283" s="116" t="str">
        <f>IF('(20)'!$W230&lt;&gt;0,'(20)'!$W230,"")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IF('(1)'!$W234&lt;&gt;0,'(1)'!$W234,"")</f>
        <v/>
      </c>
      <c r="M287" s="116" t="str">
        <f>IF('(2)'!$W234&lt;&gt;0,'(2)'!$W234,"")</f>
        <v/>
      </c>
      <c r="N287" s="116" t="str">
        <f>IF('(3)'!$W234&lt;&gt;0,'(3)'!$W234,"")</f>
        <v/>
      </c>
      <c r="O287" s="116" t="str">
        <f>IF('(4)'!$W234&lt;&gt;0,'(4)'!$W234,"")</f>
        <v/>
      </c>
      <c r="P287" s="116" t="str">
        <f>IF('(5)'!$W234&lt;&gt;0,'(5)'!$W234,"")</f>
        <v/>
      </c>
      <c r="Q287" s="116" t="str">
        <f>IF('(6)'!$W234&lt;&gt;0,'(6)'!$W234,"")</f>
        <v/>
      </c>
      <c r="R287" s="116" t="str">
        <f>IF('(7)'!$W234&lt;&gt;0,'(7)'!$W234,"")</f>
        <v/>
      </c>
      <c r="S287" s="116" t="str">
        <f>IF('(8)'!$W234&lt;&gt;0,'(8)'!$W234,"")</f>
        <v/>
      </c>
      <c r="T287" s="116" t="str">
        <f>IF('(9)'!$W234&lt;&gt;0,'(9)'!$W234,"")</f>
        <v/>
      </c>
      <c r="U287" s="116" t="str">
        <f>IF('(10)'!$W234&lt;&gt;0,'(10)'!$W234,"")</f>
        <v/>
      </c>
      <c r="V287" s="116" t="str">
        <f>IF('(11)'!$W234&lt;&gt;0,'(11)'!$W234,"")</f>
        <v/>
      </c>
      <c r="W287" s="116" t="str">
        <f>IF('(12)'!$W234&lt;&gt;0,'(12)'!$W234,"")</f>
        <v/>
      </c>
      <c r="X287" s="116" t="str">
        <f>IF('(13)'!$W234&lt;&gt;0,'(13)'!$W234,"")</f>
        <v/>
      </c>
      <c r="Y287" s="116" t="str">
        <f>IF('(14)'!$W234&lt;&gt;0,'(14)'!$W234,"")</f>
        <v/>
      </c>
      <c r="Z287" s="116" t="str">
        <f>IF('(15)'!$W234&lt;&gt;0,'(15)'!$W234,"")</f>
        <v/>
      </c>
      <c r="AA287" s="116" t="str">
        <f>IF('(16)'!$W234&lt;&gt;0,'(16)'!$W234,"")</f>
        <v/>
      </c>
      <c r="AB287" s="116" t="str">
        <f>IF('(17)'!$W234&lt;&gt;0,'(17)'!$W234,"")</f>
        <v/>
      </c>
      <c r="AC287" s="116" t="str">
        <f>IF('(18)'!$W234&lt;&gt;0,'(18)'!$W234,"")</f>
        <v/>
      </c>
      <c r="AD287" s="116" t="str">
        <f>IF('(19)'!$W234&lt;&gt;0,'(19)'!$W234,"")</f>
        <v/>
      </c>
      <c r="AE287" s="116" t="str">
        <f>IF('(20)'!$W234&lt;&gt;0,'(20)'!$W234,"")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IF('(1)'!$W235&lt;&gt;0,'(1)'!$W235,"")</f>
        <v/>
      </c>
      <c r="M288" s="116" t="str">
        <f>IF('(2)'!$W235&lt;&gt;0,'(2)'!$W235,"")</f>
        <v/>
      </c>
      <c r="N288" s="116" t="str">
        <f>IF('(3)'!$W235&lt;&gt;0,'(3)'!$W235,"")</f>
        <v/>
      </c>
      <c r="O288" s="116" t="str">
        <f>IF('(4)'!$W235&lt;&gt;0,'(4)'!$W235,"")</f>
        <v/>
      </c>
      <c r="P288" s="116" t="str">
        <f>IF('(5)'!$W235&lt;&gt;0,'(5)'!$W235,"")</f>
        <v/>
      </c>
      <c r="Q288" s="116" t="str">
        <f>IF('(6)'!$W235&lt;&gt;0,'(6)'!$W235,"")</f>
        <v/>
      </c>
      <c r="R288" s="116" t="str">
        <f>IF('(7)'!$W235&lt;&gt;0,'(7)'!$W235,"")</f>
        <v/>
      </c>
      <c r="S288" s="116" t="str">
        <f>IF('(8)'!$W235&lt;&gt;0,'(8)'!$W235,"")</f>
        <v/>
      </c>
      <c r="T288" s="116" t="str">
        <f>IF('(9)'!$W235&lt;&gt;0,'(9)'!$W235,"")</f>
        <v/>
      </c>
      <c r="U288" s="116" t="str">
        <f>IF('(10)'!$W235&lt;&gt;0,'(10)'!$W235,"")</f>
        <v/>
      </c>
      <c r="V288" s="116" t="str">
        <f>IF('(11)'!$W235&lt;&gt;0,'(11)'!$W235,"")</f>
        <v/>
      </c>
      <c r="W288" s="116" t="str">
        <f>IF('(12)'!$W235&lt;&gt;0,'(12)'!$W235,"")</f>
        <v/>
      </c>
      <c r="X288" s="116" t="str">
        <f>IF('(13)'!$W235&lt;&gt;0,'(13)'!$W235,"")</f>
        <v/>
      </c>
      <c r="Y288" s="116" t="str">
        <f>IF('(14)'!$W235&lt;&gt;0,'(14)'!$W235,"")</f>
        <v/>
      </c>
      <c r="Z288" s="116" t="str">
        <f>IF('(15)'!$W235&lt;&gt;0,'(15)'!$W235,"")</f>
        <v/>
      </c>
      <c r="AA288" s="116" t="str">
        <f>IF('(16)'!$W235&lt;&gt;0,'(16)'!$W235,"")</f>
        <v/>
      </c>
      <c r="AB288" s="116" t="str">
        <f>IF('(17)'!$W235&lt;&gt;0,'(17)'!$W235,"")</f>
        <v/>
      </c>
      <c r="AC288" s="116" t="str">
        <f>IF('(18)'!$W235&lt;&gt;0,'(18)'!$W235,"")</f>
        <v/>
      </c>
      <c r="AD288" s="116" t="str">
        <f>IF('(19)'!$W235&lt;&gt;0,'(19)'!$W235,"")</f>
        <v/>
      </c>
      <c r="AE288" s="116" t="str">
        <f>IF('(20)'!$W235&lt;&gt;0,'(20)'!$W235,"")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232" priority="43" stopIfTrue="1">
      <formula>ISERROR(L9)</formula>
    </cfRule>
    <cfRule type="cellIs" dxfId="231"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230" priority="39" stopIfTrue="1">
      <formula>ISERROR(B69)</formula>
    </cfRule>
  </conditionalFormatting>
  <conditionalFormatting sqref="T36:AD38 T42:AD44 T48:AD50 T54:AD56 T60:AD62">
    <cfRule type="containsErrors" dxfId="229" priority="38" stopIfTrue="1">
      <formula>ISERROR(T36)</formula>
    </cfRule>
  </conditionalFormatting>
  <conditionalFormatting sqref="T18:AD20 T24:AD26">
    <cfRule type="containsErrors" dxfId="228" priority="37" stopIfTrue="1">
      <formula>ISERROR(T18)</formula>
    </cfRule>
  </conditionalFormatting>
  <conditionalFormatting sqref="I7:J8">
    <cfRule type="containsErrors" dxfId="227" priority="36" stopIfTrue="1">
      <formula>ISERROR(I7)</formula>
    </cfRule>
  </conditionalFormatting>
  <conditionalFormatting sqref="A14:C17 A22:C26 A31:C36 A41:C48 A53:C54 A59:C62">
    <cfRule type="containsErrors" dxfId="226"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225" priority="34">
      <formula>ISERROR(A67)</formula>
    </cfRule>
  </conditionalFormatting>
  <conditionalFormatting sqref="L67:AE67">
    <cfRule type="containsErrors" dxfId="224" priority="33">
      <formula>ISERROR(L67)</formula>
    </cfRule>
  </conditionalFormatting>
  <conditionalFormatting sqref="L77:AE77">
    <cfRule type="containsErrors" dxfId="223" priority="32">
      <formula>ISERROR(L77)</formula>
    </cfRule>
  </conditionalFormatting>
  <conditionalFormatting sqref="L83:AE83">
    <cfRule type="containsErrors" dxfId="222" priority="31">
      <formula>ISERROR(L83)</formula>
    </cfRule>
  </conditionalFormatting>
  <conditionalFormatting sqref="L88:AE88">
    <cfRule type="containsErrors" dxfId="221" priority="30">
      <formula>ISERROR(L88)</formula>
    </cfRule>
  </conditionalFormatting>
  <conditionalFormatting sqref="L98:AE98">
    <cfRule type="containsErrors" dxfId="220" priority="29">
      <formula>ISERROR(L98)</formula>
    </cfRule>
  </conditionalFormatting>
  <conditionalFormatting sqref="L105:AE105">
    <cfRule type="containsErrors" dxfId="219" priority="28">
      <formula>ISERROR(L105)</formula>
    </cfRule>
  </conditionalFormatting>
  <conditionalFormatting sqref="L109:AE109">
    <cfRule type="containsErrors" dxfId="218" priority="27">
      <formula>ISERROR(L109)</formula>
    </cfRule>
  </conditionalFormatting>
  <conditionalFormatting sqref="L115:AD115">
    <cfRule type="containsErrors" dxfId="217" priority="26">
      <formula>ISERROR(L115)</formula>
    </cfRule>
  </conditionalFormatting>
  <conditionalFormatting sqref="L122:AE122">
    <cfRule type="containsErrors" dxfId="216" priority="25">
      <formula>ISERROR(L122)</formula>
    </cfRule>
  </conditionalFormatting>
  <conditionalFormatting sqref="L131:AE131">
    <cfRule type="containsErrors" dxfId="215" priority="24">
      <formula>ISERROR(L131)</formula>
    </cfRule>
  </conditionalFormatting>
  <conditionalFormatting sqref="L140:AE140">
    <cfRule type="containsErrors" dxfId="214" priority="23">
      <formula>ISERROR(L140)</formula>
    </cfRule>
  </conditionalFormatting>
  <conditionalFormatting sqref="L146:AE146">
    <cfRule type="containsErrors" dxfId="213" priority="22">
      <formula>ISERROR(L146)</formula>
    </cfRule>
  </conditionalFormatting>
  <conditionalFormatting sqref="L155:AE155">
    <cfRule type="containsErrors" dxfId="212" priority="21">
      <formula>ISERROR(L155)</formula>
    </cfRule>
  </conditionalFormatting>
  <conditionalFormatting sqref="L163:AE163">
    <cfRule type="containsErrors" dxfId="211" priority="20">
      <formula>ISERROR(L163)</formula>
    </cfRule>
  </conditionalFormatting>
  <conditionalFormatting sqref="L173:AE173">
    <cfRule type="containsErrors" dxfId="210" priority="19">
      <formula>ISERROR(L173)</formula>
    </cfRule>
  </conditionalFormatting>
  <conditionalFormatting sqref="L185:AE185">
    <cfRule type="containsErrors" dxfId="209" priority="18">
      <formula>ISERROR(L185)</formula>
    </cfRule>
  </conditionalFormatting>
  <conditionalFormatting sqref="L196:AE196">
    <cfRule type="containsErrors" dxfId="208" priority="17">
      <formula>ISERROR(L196)</formula>
    </cfRule>
  </conditionalFormatting>
  <conditionalFormatting sqref="L202:AE202">
    <cfRule type="containsErrors" dxfId="207" priority="16">
      <formula>ISERROR(L202)</formula>
    </cfRule>
  </conditionalFormatting>
  <conditionalFormatting sqref="L207:AE207">
    <cfRule type="containsErrors" dxfId="206" priority="15">
      <formula>ISERROR(L207)</formula>
    </cfRule>
  </conditionalFormatting>
  <conditionalFormatting sqref="L216:AE216">
    <cfRule type="containsErrors" dxfId="205" priority="14">
      <formula>ISERROR(L216)</formula>
    </cfRule>
  </conditionalFormatting>
  <conditionalFormatting sqref="L224:AE224">
    <cfRule type="containsErrors" dxfId="204" priority="13">
      <formula>ISERROR(L224)</formula>
    </cfRule>
  </conditionalFormatting>
  <conditionalFormatting sqref="L230:AE230">
    <cfRule type="containsErrors" dxfId="203" priority="12">
      <formula>ISERROR(L230)</formula>
    </cfRule>
  </conditionalFormatting>
  <conditionalFormatting sqref="L238:AE238">
    <cfRule type="containsErrors" dxfId="202" priority="11">
      <formula>ISERROR(L238)</formula>
    </cfRule>
  </conditionalFormatting>
  <conditionalFormatting sqref="L247:AE247">
    <cfRule type="containsErrors" dxfId="201" priority="10">
      <formula>ISERROR(L247)</formula>
    </cfRule>
  </conditionalFormatting>
  <conditionalFormatting sqref="L254:AE254">
    <cfRule type="containsErrors" dxfId="200" priority="9">
      <formula>ISERROR(L254)</formula>
    </cfRule>
  </conditionalFormatting>
  <conditionalFormatting sqref="L267:AE267">
    <cfRule type="containsErrors" dxfId="199" priority="8">
      <formula>ISERROR(L267)</formula>
    </cfRule>
  </conditionalFormatting>
  <conditionalFormatting sqref="L273:AE273">
    <cfRule type="containsErrors" dxfId="198" priority="7">
      <formula>ISERROR(L273)</formula>
    </cfRule>
  </conditionalFormatting>
  <conditionalFormatting sqref="L280:AE280">
    <cfRule type="containsErrors" dxfId="197" priority="6">
      <formula>ISERROR(L280)</formula>
    </cfRule>
  </conditionalFormatting>
  <conditionalFormatting sqref="L285:AE285">
    <cfRule type="containsErrors" dxfId="196"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195" priority="2" stopIfTrue="1" operator="equal">
      <formula>0</formula>
    </cfRule>
  </conditionalFormatting>
  <conditionalFormatting sqref="L1:AE7">
    <cfRule type="cellIs" dxfId="194"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9">
    <tabColor rgb="FF0070C0"/>
    <pageSetUpPr fitToPage="1"/>
  </sheetPr>
  <dimension ref="A1:IV843"/>
  <sheetViews>
    <sheetView tabSelected="1" view="pageBreakPreview" zoomScale="70" zoomScaleSheetLayoutView="70" workbookViewId="0">
      <pane xSplit="91" ySplit="6" topLeftCell="CN7" activePane="bottomRight" state="frozen"/>
      <selection pane="topRight" activeCell="CN1" sqref="CN1"/>
      <selection pane="bottomLeft" activeCell="A7" sqref="A7"/>
      <selection pane="bottomRight" activeCell="B7" sqref="B7:J14"/>
    </sheetView>
  </sheetViews>
  <sheetFormatPr baseColWidth="10" defaultRowHeight="15" outlineLevelCol="1"/>
  <cols>
    <col min="1" max="1" width="2.85546875" customWidth="1"/>
    <col min="2" max="2" width="2.5703125" customWidth="1"/>
    <col min="3" max="13" width="1.7109375" customWidth="1"/>
    <col min="14" max="91" width="1.42578125" customWidth="1"/>
    <col min="92" max="92" width="2" style="487" customWidth="1"/>
    <col min="93" max="99" width="2" customWidth="1" outlineLevel="1"/>
    <col min="100" max="100" width="2" style="487" customWidth="1"/>
    <col min="101" max="103" width="2" customWidth="1" outlineLevel="1"/>
    <col min="104" max="104" width="2" style="487" customWidth="1"/>
    <col min="105" max="106" width="2" customWidth="1" outlineLevel="1"/>
    <col min="107" max="107" width="2" style="487" customWidth="1"/>
    <col min="108" max="112" width="2" customWidth="1" outlineLevel="1"/>
    <col min="113" max="113" width="2" style="320" customWidth="1"/>
    <col min="114" max="117" width="2" customWidth="1" outlineLevel="1"/>
    <col min="118" max="118" width="2" style="320" customWidth="1"/>
    <col min="119" max="119" width="2" customWidth="1" outlineLevel="1"/>
    <col min="120" max="120" width="2" style="320" customWidth="1"/>
    <col min="121" max="123" width="2" customWidth="1" outlineLevel="1"/>
    <col min="124" max="124" width="2" style="320" customWidth="1"/>
    <col min="125" max="128" width="2" customWidth="1" outlineLevel="1"/>
    <col min="129" max="129" width="2" style="320" customWidth="1"/>
    <col min="130" max="133" width="2" customWidth="1" outlineLevel="1"/>
    <col min="134" max="134" width="2" style="500" customWidth="1"/>
    <col min="135" max="140" width="2" customWidth="1" outlineLevel="1"/>
    <col min="141" max="141" width="2" style="500" customWidth="1"/>
    <col min="142" max="144" width="2" customWidth="1" outlineLevel="1"/>
    <col min="145" max="145" width="2" style="500" customWidth="1"/>
    <col min="146" max="151" width="2" customWidth="1" outlineLevel="1"/>
    <col min="152" max="152" width="2" style="500" customWidth="1"/>
    <col min="153" max="157" width="2" customWidth="1" outlineLevel="1"/>
    <col min="158" max="158" width="2" style="500" customWidth="1"/>
    <col min="159" max="165" width="2" customWidth="1" outlineLevel="1"/>
    <col min="166" max="166" width="2" style="500" customWidth="1"/>
    <col min="167" max="173" width="2" customWidth="1" outlineLevel="1"/>
    <col min="174" max="174" width="2" style="326" customWidth="1"/>
    <col min="175" max="182" width="2" customWidth="1" outlineLevel="1"/>
    <col min="183" max="183" width="2" style="326" customWidth="1"/>
    <col min="184" max="186" width="2" customWidth="1" outlineLevel="1"/>
    <col min="187" max="187" width="2" style="326" customWidth="1"/>
    <col min="188" max="189" width="2" customWidth="1" outlineLevel="1"/>
    <col min="190" max="190" width="2" style="326" customWidth="1"/>
    <col min="191" max="196" width="2" customWidth="1" outlineLevel="1"/>
    <col min="197" max="197" width="2" style="326" customWidth="1"/>
    <col min="198" max="202" width="2" customWidth="1" outlineLevel="1"/>
    <col min="203" max="203" width="2" style="326" customWidth="1"/>
    <col min="204" max="206" width="2" customWidth="1" outlineLevel="1"/>
    <col min="207" max="207" width="2" style="326" customWidth="1"/>
    <col min="208" max="212" width="2" customWidth="1" outlineLevel="1"/>
    <col min="213" max="213" width="2" style="326" customWidth="1"/>
    <col min="214" max="217" width="2" customWidth="1" outlineLevel="1"/>
    <col min="218" max="218" width="2" style="329" customWidth="1"/>
    <col min="219" max="222" width="2" customWidth="1" outlineLevel="1"/>
    <col min="223" max="223" width="2" style="329" customWidth="1"/>
    <col min="224" max="231" width="2" customWidth="1" outlineLevel="1"/>
    <col min="232" max="232" width="2" style="520" customWidth="1"/>
    <col min="233" max="235" width="2" customWidth="1" outlineLevel="1"/>
    <col min="236" max="236" width="2" style="520" customWidth="1"/>
    <col min="237" max="240" width="2" customWidth="1" outlineLevel="1"/>
    <col min="241" max="241" width="2" style="520" customWidth="1"/>
    <col min="242" max="243" width="2" customWidth="1" outlineLevel="1"/>
    <col min="244" max="244" width="2" style="520" customWidth="1"/>
    <col min="245" max="246" width="2" customWidth="1" outlineLevel="1"/>
    <col min="247" max="249" width="28.5703125" customWidth="1"/>
    <col min="250" max="250" width="21.5703125" customWidth="1"/>
    <col min="251" max="251" width="8.42578125" customWidth="1"/>
    <col min="252" max="252" width="57.7109375" customWidth="1"/>
    <col min="253" max="255" width="5.7109375" customWidth="1"/>
    <col min="256" max="320" width="2" customWidth="1"/>
    <col min="321" max="478" width="2.85546875" customWidth="1"/>
  </cols>
  <sheetData>
    <row r="1" spans="1:250" ht="66" customHeight="1" thickBot="1">
      <c r="C1" s="678">
        <v>36</v>
      </c>
      <c r="D1" s="678"/>
      <c r="E1" s="678">
        <v>37</v>
      </c>
      <c r="F1" s="678"/>
      <c r="G1" s="678">
        <v>38</v>
      </c>
      <c r="H1" s="678"/>
      <c r="I1" s="678">
        <v>39</v>
      </c>
      <c r="J1" s="678"/>
      <c r="K1" s="678">
        <v>40</v>
      </c>
      <c r="L1" s="678"/>
      <c r="M1" s="678">
        <v>41</v>
      </c>
      <c r="N1" s="678"/>
      <c r="O1" s="678">
        <v>42</v>
      </c>
      <c r="P1" s="678"/>
      <c r="Q1" s="678">
        <v>43</v>
      </c>
      <c r="R1" s="678"/>
      <c r="S1" s="678">
        <v>44</v>
      </c>
      <c r="T1" s="678"/>
      <c r="U1" s="678">
        <v>45</v>
      </c>
      <c r="V1" s="678"/>
      <c r="W1" s="678">
        <v>46</v>
      </c>
      <c r="X1" s="678"/>
      <c r="Y1" s="678">
        <v>47</v>
      </c>
      <c r="Z1" s="678"/>
      <c r="AA1" s="678">
        <v>48</v>
      </c>
      <c r="AB1" s="678"/>
      <c r="AC1" s="678">
        <v>49</v>
      </c>
      <c r="AD1" s="678"/>
      <c r="AE1" s="678">
        <v>50</v>
      </c>
      <c r="AF1" s="678"/>
      <c r="AG1" s="678">
        <v>51</v>
      </c>
      <c r="AH1" s="678"/>
      <c r="AI1" s="678">
        <v>52</v>
      </c>
      <c r="AJ1" s="678"/>
      <c r="AK1" s="678">
        <v>1</v>
      </c>
      <c r="AL1" s="678"/>
      <c r="AM1" s="678">
        <v>2</v>
      </c>
      <c r="AN1" s="678"/>
      <c r="AO1" s="678">
        <v>3</v>
      </c>
      <c r="AP1" s="678"/>
      <c r="AQ1" s="678">
        <v>4</v>
      </c>
      <c r="AR1" s="678"/>
      <c r="AS1" s="678">
        <v>5</v>
      </c>
      <c r="AT1" s="678"/>
      <c r="AU1" s="678">
        <v>6</v>
      </c>
      <c r="AV1" s="678"/>
      <c r="AW1" s="678">
        <v>7</v>
      </c>
      <c r="AX1" s="678"/>
      <c r="AY1" s="678">
        <v>8</v>
      </c>
      <c r="AZ1" s="678"/>
      <c r="BA1" s="678">
        <v>9</v>
      </c>
      <c r="BB1" s="678"/>
      <c r="BC1" s="678">
        <v>10</v>
      </c>
      <c r="BD1" s="678"/>
      <c r="BE1" s="678">
        <v>11</v>
      </c>
      <c r="BF1" s="678"/>
      <c r="BG1" s="678">
        <v>12</v>
      </c>
      <c r="BH1" s="678"/>
      <c r="BI1" s="678">
        <v>13</v>
      </c>
      <c r="BJ1" s="678"/>
      <c r="BK1" s="678">
        <v>14</v>
      </c>
      <c r="BL1" s="678"/>
      <c r="BM1" s="678">
        <v>15</v>
      </c>
      <c r="BN1" s="678"/>
      <c r="BO1" s="678">
        <v>16</v>
      </c>
      <c r="BP1" s="678"/>
      <c r="BQ1" s="678">
        <v>17</v>
      </c>
      <c r="BR1" s="678"/>
      <c r="BS1" s="678">
        <v>18</v>
      </c>
      <c r="BT1" s="678"/>
      <c r="BU1" s="678">
        <v>19</v>
      </c>
      <c r="BV1" s="678"/>
      <c r="BW1" s="678">
        <v>20</v>
      </c>
      <c r="BX1" s="678"/>
      <c r="BY1" s="678">
        <v>21</v>
      </c>
      <c r="BZ1" s="678"/>
      <c r="CA1" s="678">
        <v>22</v>
      </c>
      <c r="CB1" s="678"/>
      <c r="CC1" s="678">
        <v>23</v>
      </c>
      <c r="CD1" s="678"/>
      <c r="CE1" s="678">
        <v>24</v>
      </c>
      <c r="CF1" s="678"/>
      <c r="CG1" s="678">
        <v>25</v>
      </c>
      <c r="CH1" s="678"/>
      <c r="CI1" s="678">
        <v>26</v>
      </c>
      <c r="CJ1" s="678"/>
      <c r="CK1" s="678">
        <v>27</v>
      </c>
      <c r="CL1" s="678"/>
      <c r="CM1" s="678">
        <v>28</v>
      </c>
      <c r="CN1" s="678"/>
      <c r="CO1" s="567"/>
      <c r="CP1" s="567"/>
      <c r="CQ1" s="567"/>
      <c r="CR1" s="567"/>
      <c r="CS1" s="567"/>
      <c r="CT1" s="567"/>
      <c r="CU1" s="567"/>
      <c r="CV1" s="567"/>
      <c r="CW1" s="567"/>
      <c r="CX1" s="567"/>
      <c r="CY1" s="567"/>
      <c r="CZ1" s="567"/>
      <c r="DA1" s="567"/>
      <c r="DB1" s="567"/>
      <c r="DC1" s="567"/>
      <c r="DD1" s="567"/>
      <c r="DE1" s="567"/>
      <c r="DF1" s="567"/>
      <c r="DG1" s="567"/>
      <c r="DH1" s="567"/>
      <c r="DI1" s="567"/>
      <c r="DJ1" s="567"/>
      <c r="DK1" s="567"/>
      <c r="DL1" s="567"/>
      <c r="DM1" s="567"/>
      <c r="DN1" s="567"/>
      <c r="DO1" s="567"/>
      <c r="DP1" s="567"/>
      <c r="DQ1" s="567"/>
      <c r="DR1" s="567"/>
      <c r="DS1" s="567"/>
      <c r="DT1" s="567"/>
      <c r="DU1" s="567"/>
      <c r="DV1" s="567"/>
      <c r="DW1" s="567"/>
      <c r="DX1" s="567"/>
      <c r="DY1" s="567"/>
      <c r="DZ1" s="567"/>
      <c r="EA1" s="567"/>
      <c r="EB1" s="567"/>
      <c r="EC1" s="567"/>
      <c r="ED1" s="567"/>
      <c r="EE1" s="567"/>
      <c r="EF1" s="567"/>
      <c r="EG1" s="567"/>
      <c r="EH1" s="567"/>
      <c r="EI1" s="567"/>
      <c r="EJ1" s="567"/>
      <c r="EK1" s="567"/>
      <c r="EL1" s="567"/>
      <c r="EM1" s="567"/>
      <c r="EN1" s="567"/>
      <c r="EO1" s="567"/>
      <c r="EP1" s="567"/>
      <c r="EQ1" s="567"/>
      <c r="ER1" s="567"/>
      <c r="ES1" s="567"/>
      <c r="ET1" s="567"/>
      <c r="EU1" s="567"/>
      <c r="EV1" s="567"/>
      <c r="EW1" s="567"/>
      <c r="EX1" s="567"/>
      <c r="EY1" s="567"/>
      <c r="EZ1" s="567"/>
      <c r="FA1" s="567"/>
      <c r="FB1" s="567"/>
      <c r="FC1" s="567"/>
      <c r="FD1" s="567"/>
      <c r="FE1" s="567"/>
      <c r="FF1" s="567"/>
      <c r="FG1" s="567"/>
      <c r="FH1" s="567"/>
      <c r="FI1" s="567"/>
      <c r="FJ1" s="567"/>
      <c r="FK1" s="567"/>
      <c r="FL1" s="567"/>
      <c r="FM1" s="567"/>
      <c r="FN1" s="567"/>
      <c r="FO1" s="567"/>
      <c r="FP1" s="567"/>
      <c r="FQ1" s="567"/>
      <c r="FR1" s="567"/>
      <c r="FS1" s="567"/>
      <c r="FT1" s="567"/>
      <c r="FU1" s="567"/>
      <c r="FV1" s="567"/>
      <c r="FW1" s="567"/>
      <c r="FX1" s="567"/>
      <c r="FY1" s="567"/>
      <c r="FZ1" s="567"/>
      <c r="GA1" s="567"/>
      <c r="GB1" s="567"/>
      <c r="GC1" s="567"/>
      <c r="GD1" s="567"/>
      <c r="GE1" s="567"/>
      <c r="GF1" s="567"/>
      <c r="GG1" s="567"/>
      <c r="GH1" s="567"/>
      <c r="GI1" s="567"/>
      <c r="GJ1" s="567"/>
      <c r="GK1" s="567"/>
      <c r="GL1" s="567"/>
      <c r="GM1" s="567"/>
      <c r="GN1" s="567"/>
      <c r="GO1" s="567"/>
      <c r="GP1" s="567"/>
      <c r="GQ1" s="567"/>
      <c r="GR1" s="567"/>
      <c r="GS1" s="567"/>
      <c r="GT1" s="567"/>
      <c r="GU1" s="567"/>
      <c r="GV1" s="567"/>
      <c r="GW1" s="567"/>
      <c r="GX1" s="567"/>
      <c r="GY1" s="567"/>
      <c r="GZ1" s="567"/>
      <c r="HA1" s="567"/>
      <c r="HB1" s="567"/>
      <c r="HC1" s="567"/>
      <c r="HD1" s="567"/>
      <c r="HE1" s="567"/>
      <c r="HF1" s="567"/>
      <c r="HG1" s="567"/>
      <c r="HH1" s="567"/>
      <c r="HI1" s="567"/>
      <c r="HJ1" s="567"/>
      <c r="HK1" s="567"/>
      <c r="HL1" s="567"/>
      <c r="HM1" s="567"/>
      <c r="HN1" s="567"/>
      <c r="HO1" s="567"/>
      <c r="HP1" s="567"/>
      <c r="HQ1" s="567"/>
      <c r="HR1" s="567"/>
      <c r="HS1" s="567"/>
      <c r="HT1" s="567"/>
      <c r="HU1" s="567"/>
      <c r="HV1" s="567"/>
      <c r="HW1" s="567"/>
      <c r="HX1" s="567"/>
      <c r="HY1" s="567"/>
      <c r="HZ1" s="567"/>
      <c r="IA1" s="567"/>
      <c r="IB1" s="567"/>
      <c r="IC1" s="567"/>
      <c r="ID1" s="567"/>
      <c r="IE1" s="567"/>
      <c r="IF1" s="567"/>
      <c r="IG1" s="567"/>
      <c r="IH1" s="567"/>
      <c r="II1" s="567"/>
      <c r="IJ1" s="567"/>
      <c r="IK1" s="567"/>
      <c r="IL1" s="567"/>
    </row>
    <row r="2" spans="1:250" ht="45" customHeight="1" thickBot="1">
      <c r="C2" s="411" t="s">
        <v>682</v>
      </c>
      <c r="D2" s="412"/>
      <c r="E2" s="679" t="str">
        <f>B7</f>
        <v>POSE DE MENUISERIES</v>
      </c>
      <c r="F2" s="680"/>
      <c r="G2" s="680"/>
      <c r="H2" s="680"/>
      <c r="I2" s="680"/>
      <c r="J2" s="680"/>
      <c r="K2" s="680"/>
      <c r="L2" s="680"/>
      <c r="M2" s="680"/>
      <c r="N2" s="470"/>
      <c r="O2" s="655"/>
      <c r="P2" s="656"/>
      <c r="Q2" s="471"/>
      <c r="R2" s="471"/>
      <c r="S2" s="471"/>
      <c r="T2" s="471"/>
      <c r="U2" s="679" t="s">
        <v>126</v>
      </c>
      <c r="V2" s="680"/>
      <c r="W2" s="680"/>
      <c r="X2" s="680"/>
      <c r="Y2" s="469"/>
      <c r="Z2" s="663" t="s">
        <v>683</v>
      </c>
      <c r="AA2" s="664"/>
      <c r="AB2" s="664"/>
      <c r="AC2" s="664"/>
      <c r="AD2" s="664"/>
      <c r="AE2" s="664"/>
      <c r="AF2" s="664"/>
      <c r="AG2" s="664"/>
      <c r="AH2" s="665"/>
      <c r="AI2" s="650"/>
      <c r="AJ2" s="651"/>
      <c r="AK2" s="651"/>
      <c r="AL2" s="652"/>
      <c r="AM2" s="663" t="s">
        <v>419</v>
      </c>
      <c r="AN2" s="664"/>
      <c r="AO2" s="664"/>
      <c r="AP2" s="664"/>
      <c r="AQ2" s="664"/>
      <c r="AR2" s="664"/>
      <c r="AS2" s="665"/>
      <c r="AT2" s="681" t="s">
        <v>998</v>
      </c>
      <c r="AU2" s="680"/>
      <c r="AV2" s="680"/>
      <c r="AW2" s="680"/>
      <c r="AX2" s="680"/>
      <c r="AY2" s="680"/>
      <c r="AZ2" s="413"/>
      <c r="BA2" s="471"/>
      <c r="BB2" s="471"/>
      <c r="BC2" s="471"/>
      <c r="BD2" s="471"/>
      <c r="BE2" s="660" t="s">
        <v>968</v>
      </c>
      <c r="BF2" s="661"/>
      <c r="BG2" s="661"/>
      <c r="BH2" s="661"/>
      <c r="BI2" s="661"/>
      <c r="BJ2" s="662"/>
      <c r="BK2" s="679" t="s">
        <v>999</v>
      </c>
      <c r="BL2" s="680"/>
      <c r="BM2" s="680"/>
      <c r="BN2" s="680"/>
      <c r="BO2" s="680"/>
      <c r="BP2" s="686"/>
      <c r="BQ2" s="471"/>
      <c r="BR2" s="471"/>
      <c r="BS2" s="471"/>
      <c r="BT2" s="471"/>
      <c r="BU2" s="687"/>
      <c r="BV2" s="688"/>
      <c r="BW2" s="689" t="s">
        <v>969</v>
      </c>
      <c r="BX2" s="690"/>
      <c r="BY2" s="414"/>
      <c r="BZ2" s="414"/>
      <c r="CA2" s="414"/>
      <c r="CB2" s="414"/>
      <c r="CC2" s="414"/>
      <c r="CD2" s="414"/>
      <c r="CE2" s="414"/>
      <c r="CF2" s="414"/>
      <c r="CG2" s="414"/>
      <c r="CH2" s="414"/>
      <c r="CI2" s="414"/>
      <c r="CJ2" s="414"/>
      <c r="CK2" s="415" t="s">
        <v>680</v>
      </c>
      <c r="CL2" s="415"/>
      <c r="CM2" s="471"/>
      <c r="CN2" s="416"/>
      <c r="CO2" s="568"/>
      <c r="CP2" s="569"/>
      <c r="CQ2" s="569"/>
      <c r="CR2" s="569"/>
      <c r="CS2" s="569"/>
      <c r="CT2" s="569"/>
      <c r="CU2" s="569"/>
      <c r="CV2" s="569"/>
      <c r="CW2" s="569"/>
      <c r="CX2" s="569"/>
      <c r="CY2" s="569"/>
      <c r="CZ2" s="569"/>
      <c r="DA2" s="569"/>
      <c r="DB2" s="569"/>
      <c r="DC2" s="569"/>
      <c r="DD2" s="569"/>
      <c r="DE2" s="569"/>
      <c r="DF2" s="569"/>
      <c r="DG2" s="569"/>
      <c r="DH2" s="569"/>
      <c r="DI2" s="569"/>
      <c r="DJ2" s="569"/>
      <c r="DK2" s="569"/>
      <c r="DL2" s="569"/>
      <c r="DM2" s="569"/>
      <c r="DN2" s="569"/>
      <c r="DO2" s="569"/>
      <c r="DP2" s="569"/>
      <c r="DQ2" s="569"/>
      <c r="DR2" s="569"/>
      <c r="DS2" s="569"/>
      <c r="DT2" s="569"/>
      <c r="DU2" s="569"/>
      <c r="DV2" s="569"/>
      <c r="DW2" s="569"/>
      <c r="DX2" s="569"/>
      <c r="DY2" s="569"/>
      <c r="DZ2" s="569"/>
      <c r="EA2" s="569"/>
      <c r="EB2" s="569"/>
      <c r="EC2" s="569"/>
      <c r="ED2" s="569"/>
      <c r="EE2" s="569"/>
      <c r="EF2" s="569"/>
      <c r="EG2" s="569"/>
      <c r="EH2" s="569"/>
      <c r="EI2" s="569"/>
      <c r="EJ2" s="569"/>
      <c r="EK2" s="569"/>
      <c r="EL2" s="569"/>
      <c r="EM2" s="569"/>
      <c r="EN2" s="569"/>
      <c r="EO2" s="569"/>
      <c r="EP2" s="569"/>
      <c r="EQ2" s="569"/>
      <c r="ER2" s="569"/>
      <c r="ES2" s="569"/>
      <c r="ET2" s="569"/>
      <c r="EU2" s="569"/>
      <c r="EV2" s="569"/>
      <c r="EW2" s="569"/>
      <c r="EX2" s="569"/>
      <c r="EY2" s="569"/>
      <c r="EZ2" s="569"/>
      <c r="FA2" s="569"/>
      <c r="FB2" s="569"/>
      <c r="FC2" s="569"/>
      <c r="FD2" s="569"/>
      <c r="FE2" s="569"/>
      <c r="FF2" s="569"/>
      <c r="FG2" s="569"/>
      <c r="FH2" s="569"/>
      <c r="FI2" s="569"/>
      <c r="FJ2" s="569"/>
      <c r="FK2" s="569"/>
      <c r="FL2" s="569"/>
      <c r="FM2" s="569"/>
      <c r="FN2" s="569"/>
      <c r="FO2" s="569"/>
      <c r="FP2" s="569"/>
      <c r="FQ2" s="569"/>
      <c r="FR2" s="569"/>
      <c r="FS2" s="569"/>
      <c r="FT2" s="569"/>
      <c r="FU2" s="569"/>
      <c r="FV2" s="569"/>
      <c r="FW2" s="569"/>
      <c r="FX2" s="569"/>
      <c r="FY2" s="569"/>
      <c r="FZ2" s="569"/>
      <c r="GA2" s="569"/>
      <c r="GB2" s="569"/>
      <c r="GC2" s="569"/>
      <c r="GD2" s="569"/>
      <c r="GE2" s="569"/>
      <c r="GF2" s="569"/>
      <c r="GG2" s="569"/>
      <c r="GH2" s="569"/>
      <c r="GI2" s="569"/>
      <c r="GJ2" s="569"/>
      <c r="GK2" s="569"/>
      <c r="GL2" s="569"/>
      <c r="GM2" s="569"/>
      <c r="GN2" s="569"/>
      <c r="GO2" s="569"/>
      <c r="GP2" s="569"/>
      <c r="GQ2" s="569"/>
      <c r="GR2" s="569"/>
      <c r="GS2" s="569"/>
      <c r="GT2" s="569"/>
      <c r="GU2" s="569"/>
      <c r="GV2" s="569"/>
      <c r="GW2" s="569"/>
      <c r="GX2" s="569"/>
      <c r="GY2" s="569"/>
      <c r="GZ2" s="569"/>
      <c r="HA2" s="569"/>
      <c r="HB2" s="569"/>
      <c r="HC2" s="569"/>
      <c r="HD2" s="569"/>
      <c r="HE2" s="569"/>
      <c r="HF2" s="569"/>
      <c r="HG2" s="569"/>
      <c r="HH2" s="569"/>
      <c r="HI2" s="569"/>
      <c r="HJ2" s="569"/>
      <c r="HK2" s="569"/>
      <c r="HL2" s="569"/>
      <c r="HM2" s="569"/>
      <c r="HN2" s="569"/>
      <c r="HO2" s="569"/>
      <c r="HP2" s="569"/>
      <c r="HQ2" s="569"/>
      <c r="HR2" s="569"/>
      <c r="HS2" s="569"/>
      <c r="HT2" s="569"/>
      <c r="HU2" s="569"/>
      <c r="HV2" s="569"/>
      <c r="HW2" s="569"/>
      <c r="HX2" s="569"/>
      <c r="HY2" s="569"/>
      <c r="HZ2" s="569"/>
      <c r="IA2" s="569"/>
      <c r="IB2" s="569"/>
      <c r="IC2" s="569"/>
      <c r="ID2" s="569"/>
      <c r="IE2" s="569"/>
      <c r="IF2" s="569"/>
      <c r="IG2" s="569"/>
      <c r="IH2" s="569"/>
      <c r="II2" s="569"/>
      <c r="IJ2" s="569"/>
      <c r="IK2" s="569"/>
      <c r="IL2" s="569"/>
    </row>
    <row r="3" spans="1:250" ht="19.5" customHeight="1">
      <c r="C3" s="417"/>
      <c r="D3" s="417"/>
      <c r="E3" s="417"/>
      <c r="F3" s="417"/>
      <c r="G3" s="417"/>
      <c r="H3" s="417"/>
      <c r="I3" s="417"/>
      <c r="J3" s="417"/>
      <c r="K3" s="417"/>
      <c r="L3" s="417"/>
      <c r="M3" s="417"/>
      <c r="N3" s="417"/>
      <c r="O3" s="417"/>
      <c r="P3" s="417"/>
      <c r="Q3" s="653" t="s">
        <v>676</v>
      </c>
      <c r="R3" s="653"/>
      <c r="S3" s="653"/>
      <c r="T3" s="653"/>
      <c r="U3" s="417"/>
      <c r="V3" s="417"/>
      <c r="W3" s="417"/>
      <c r="X3" s="417"/>
      <c r="Y3" s="417"/>
      <c r="Z3" s="417"/>
      <c r="AA3" s="417"/>
      <c r="AB3" s="417"/>
      <c r="AC3" s="417"/>
      <c r="AD3" s="417"/>
      <c r="AE3" s="417"/>
      <c r="AF3" s="417"/>
      <c r="AG3" s="417"/>
      <c r="AH3" s="417"/>
      <c r="AI3" s="653" t="s">
        <v>677</v>
      </c>
      <c r="AJ3" s="653"/>
      <c r="AK3" s="653"/>
      <c r="AL3" s="653"/>
      <c r="AM3" s="418"/>
      <c r="AN3" s="418"/>
      <c r="AO3" s="419"/>
      <c r="AP3" s="419"/>
      <c r="AQ3" s="419"/>
      <c r="AR3" s="419"/>
      <c r="AS3" s="419"/>
      <c r="AT3" s="420"/>
      <c r="AU3" s="420"/>
      <c r="AV3" s="420"/>
      <c r="AW3" s="421"/>
      <c r="AX3" s="421"/>
      <c r="AY3" s="421"/>
      <c r="AZ3" s="421"/>
      <c r="BA3" s="653" t="s">
        <v>678</v>
      </c>
      <c r="BB3" s="653"/>
      <c r="BC3" s="653"/>
      <c r="BD3" s="653"/>
      <c r="BE3" s="421"/>
      <c r="BF3" s="421"/>
      <c r="BG3" s="421"/>
      <c r="BH3" s="421"/>
      <c r="BI3" s="417"/>
      <c r="BJ3" s="417"/>
      <c r="BK3" s="417"/>
      <c r="BL3" s="417"/>
      <c r="BM3" s="417"/>
      <c r="BN3" s="417"/>
      <c r="BO3" s="417"/>
      <c r="BP3" s="417"/>
      <c r="BQ3" s="653" t="s">
        <v>679</v>
      </c>
      <c r="BR3" s="653"/>
      <c r="BS3" s="653"/>
      <c r="BT3" s="653"/>
      <c r="BU3" s="417"/>
      <c r="BV3" s="417"/>
      <c r="BW3" s="417"/>
      <c r="BX3" s="417"/>
      <c r="BY3" s="691" t="s">
        <v>117</v>
      </c>
      <c r="BZ3" s="691"/>
      <c r="CA3" s="691"/>
      <c r="CB3" s="691"/>
      <c r="CC3" s="691"/>
      <c r="CD3" s="691"/>
      <c r="CE3" s="691"/>
      <c r="CF3" s="691"/>
      <c r="CG3" s="691"/>
      <c r="CH3" s="691"/>
      <c r="CI3" s="691"/>
      <c r="CJ3" s="691"/>
      <c r="CK3" s="417"/>
      <c r="CL3" s="417"/>
      <c r="CM3" s="417"/>
      <c r="CN3" s="417"/>
      <c r="CO3" s="567"/>
      <c r="CP3" s="567"/>
      <c r="CQ3" s="417"/>
      <c r="CR3" s="41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row>
    <row r="4" spans="1:250">
      <c r="BO4" s="692" t="s">
        <v>685</v>
      </c>
      <c r="BP4" s="692"/>
      <c r="BQ4" s="692"/>
      <c r="BR4" s="692"/>
      <c r="BS4" s="692"/>
      <c r="BT4" s="692"/>
      <c r="BU4" s="692"/>
      <c r="BV4" s="692"/>
      <c r="BW4" s="692"/>
      <c r="BX4" s="692"/>
      <c r="CN4" s="29"/>
      <c r="CO4" s="29">
        <f t="shared" ref="CO4:EY4" si="0">SUM(CO16,CO29,CO43,CO56,CO69,CO82,CO95,CO108,CO134)</f>
        <v>0</v>
      </c>
      <c r="CP4" s="29">
        <f t="shared" si="0"/>
        <v>1</v>
      </c>
      <c r="CQ4" s="29">
        <f t="shared" si="0"/>
        <v>2</v>
      </c>
      <c r="CR4" s="29">
        <f t="shared" si="0"/>
        <v>1</v>
      </c>
      <c r="CS4" s="29">
        <f t="shared" si="0"/>
        <v>3</v>
      </c>
      <c r="CT4" s="29">
        <f t="shared" si="0"/>
        <v>1</v>
      </c>
      <c r="CU4" s="29">
        <f t="shared" si="0"/>
        <v>0</v>
      </c>
      <c r="CV4" s="29"/>
      <c r="CW4" s="29">
        <f t="shared" si="0"/>
        <v>4</v>
      </c>
      <c r="CX4" s="29">
        <f t="shared" si="0"/>
        <v>1</v>
      </c>
      <c r="CY4" s="29">
        <f t="shared" si="0"/>
        <v>1</v>
      </c>
      <c r="CZ4" s="29"/>
      <c r="DA4" s="29">
        <f>SUM(DA16,DA29,DA43,DA56,DA69,DA82,DA95,DA108,DA134)</f>
        <v>0</v>
      </c>
      <c r="DB4" s="29">
        <f t="shared" si="0"/>
        <v>0</v>
      </c>
      <c r="DC4" s="29"/>
      <c r="DD4" s="29">
        <f t="shared" si="0"/>
        <v>0</v>
      </c>
      <c r="DE4" s="29">
        <f t="shared" si="0"/>
        <v>0</v>
      </c>
      <c r="DF4" s="29">
        <f t="shared" si="0"/>
        <v>1</v>
      </c>
      <c r="DG4" s="29">
        <f t="shared" si="0"/>
        <v>0</v>
      </c>
      <c r="DH4" s="29">
        <f t="shared" si="0"/>
        <v>0</v>
      </c>
      <c r="DI4" s="29"/>
      <c r="DJ4" s="29">
        <f t="shared" si="0"/>
        <v>0</v>
      </c>
      <c r="DK4" s="29">
        <f t="shared" si="0"/>
        <v>0</v>
      </c>
      <c r="DL4" s="29">
        <f t="shared" si="0"/>
        <v>0</v>
      </c>
      <c r="DM4" s="29">
        <f t="shared" si="0"/>
        <v>0</v>
      </c>
      <c r="DN4" s="29"/>
      <c r="DO4" s="29">
        <f t="shared" si="0"/>
        <v>1</v>
      </c>
      <c r="DP4" s="29"/>
      <c r="DQ4" s="29">
        <f t="shared" si="0"/>
        <v>1</v>
      </c>
      <c r="DR4" s="29">
        <f t="shared" si="0"/>
        <v>0</v>
      </c>
      <c r="DS4" s="29">
        <f t="shared" si="0"/>
        <v>1</v>
      </c>
      <c r="DT4" s="29"/>
      <c r="DU4" s="29">
        <f t="shared" si="0"/>
        <v>1</v>
      </c>
      <c r="DV4" s="29">
        <f t="shared" si="0"/>
        <v>0</v>
      </c>
      <c r="DW4" s="29">
        <f t="shared" si="0"/>
        <v>1</v>
      </c>
      <c r="DX4" s="29">
        <f t="shared" si="0"/>
        <v>0</v>
      </c>
      <c r="DY4" s="29"/>
      <c r="DZ4" s="29">
        <f t="shared" si="0"/>
        <v>0</v>
      </c>
      <c r="EA4" s="29">
        <f t="shared" si="0"/>
        <v>0</v>
      </c>
      <c r="EB4" s="29">
        <f t="shared" si="0"/>
        <v>0</v>
      </c>
      <c r="EC4" s="29">
        <f t="shared" si="0"/>
        <v>0</v>
      </c>
      <c r="ED4" s="29"/>
      <c r="EE4" s="29">
        <f t="shared" si="0"/>
        <v>4</v>
      </c>
      <c r="EF4" s="29">
        <f t="shared" si="0"/>
        <v>3</v>
      </c>
      <c r="EG4" s="29">
        <f t="shared" si="0"/>
        <v>4</v>
      </c>
      <c r="EH4" s="29">
        <f t="shared" si="0"/>
        <v>1</v>
      </c>
      <c r="EI4" s="29">
        <f t="shared" si="0"/>
        <v>0</v>
      </c>
      <c r="EJ4" s="29">
        <f t="shared" si="0"/>
        <v>0</v>
      </c>
      <c r="EK4" s="29"/>
      <c r="EL4" s="29">
        <f t="shared" si="0"/>
        <v>2</v>
      </c>
      <c r="EM4" s="29">
        <f t="shared" si="0"/>
        <v>2</v>
      </c>
      <c r="EN4" s="29">
        <f t="shared" si="0"/>
        <v>2</v>
      </c>
      <c r="EO4" s="29"/>
      <c r="EP4" s="29">
        <f t="shared" si="0"/>
        <v>0</v>
      </c>
      <c r="EQ4" s="29">
        <f t="shared" si="0"/>
        <v>0</v>
      </c>
      <c r="ER4" s="29">
        <f t="shared" si="0"/>
        <v>0</v>
      </c>
      <c r="ES4" s="29">
        <f t="shared" si="0"/>
        <v>0</v>
      </c>
      <c r="ET4" s="29">
        <f t="shared" si="0"/>
        <v>0</v>
      </c>
      <c r="EU4" s="29">
        <f t="shared" si="0"/>
        <v>0</v>
      </c>
      <c r="EV4" s="29"/>
      <c r="EW4" s="29">
        <f t="shared" si="0"/>
        <v>1</v>
      </c>
      <c r="EX4" s="29">
        <f t="shared" si="0"/>
        <v>4</v>
      </c>
      <c r="EY4" s="29">
        <f t="shared" si="0"/>
        <v>0</v>
      </c>
      <c r="EZ4" s="29">
        <f t="shared" ref="EZ4:HK4" si="1">SUM(EZ16,EZ29,EZ43,EZ56,EZ69,EZ82,EZ95,EZ108,EZ134)</f>
        <v>3</v>
      </c>
      <c r="FA4" s="29">
        <f t="shared" si="1"/>
        <v>1</v>
      </c>
      <c r="FB4" s="29"/>
      <c r="FC4" s="29">
        <f t="shared" si="1"/>
        <v>0</v>
      </c>
      <c r="FD4" s="29">
        <f t="shared" si="1"/>
        <v>3</v>
      </c>
      <c r="FE4" s="29">
        <f t="shared" si="1"/>
        <v>2</v>
      </c>
      <c r="FF4" s="29">
        <f t="shared" si="1"/>
        <v>0</v>
      </c>
      <c r="FG4" s="29">
        <f t="shared" si="1"/>
        <v>2</v>
      </c>
      <c r="FH4" s="29">
        <f t="shared" si="1"/>
        <v>0</v>
      </c>
      <c r="FI4" s="29">
        <f t="shared" si="1"/>
        <v>0</v>
      </c>
      <c r="FJ4" s="29"/>
      <c r="FK4" s="29">
        <f t="shared" si="1"/>
        <v>2</v>
      </c>
      <c r="FL4" s="29">
        <f t="shared" si="1"/>
        <v>4</v>
      </c>
      <c r="FM4" s="29">
        <f t="shared" si="1"/>
        <v>4</v>
      </c>
      <c r="FN4" s="29">
        <f t="shared" si="1"/>
        <v>4</v>
      </c>
      <c r="FO4" s="29">
        <f t="shared" si="1"/>
        <v>3</v>
      </c>
      <c r="FP4" s="29">
        <f t="shared" si="1"/>
        <v>2</v>
      </c>
      <c r="FQ4" s="29">
        <f t="shared" si="1"/>
        <v>2</v>
      </c>
      <c r="FR4" s="29"/>
      <c r="FS4" s="29">
        <f t="shared" si="1"/>
        <v>4</v>
      </c>
      <c r="FT4" s="29">
        <f t="shared" si="1"/>
        <v>2</v>
      </c>
      <c r="FU4" s="29">
        <f t="shared" si="1"/>
        <v>2</v>
      </c>
      <c r="FV4" s="29">
        <f t="shared" si="1"/>
        <v>0</v>
      </c>
      <c r="FW4" s="29">
        <f t="shared" si="1"/>
        <v>0</v>
      </c>
      <c r="FX4" s="29">
        <f t="shared" si="1"/>
        <v>2</v>
      </c>
      <c r="FY4" s="29">
        <f t="shared" si="1"/>
        <v>0</v>
      </c>
      <c r="FZ4" s="29">
        <f t="shared" si="1"/>
        <v>1</v>
      </c>
      <c r="GA4" s="29"/>
      <c r="GB4" s="29">
        <f t="shared" si="1"/>
        <v>1</v>
      </c>
      <c r="GC4" s="29">
        <f t="shared" si="1"/>
        <v>2</v>
      </c>
      <c r="GD4" s="29">
        <f t="shared" si="1"/>
        <v>0</v>
      </c>
      <c r="GE4" s="29"/>
      <c r="GF4" s="29">
        <f t="shared" si="1"/>
        <v>3</v>
      </c>
      <c r="GG4" s="29">
        <f t="shared" si="1"/>
        <v>1</v>
      </c>
      <c r="GH4" s="29"/>
      <c r="GI4" s="29">
        <f t="shared" si="1"/>
        <v>0</v>
      </c>
      <c r="GJ4" s="29">
        <f t="shared" si="1"/>
        <v>0</v>
      </c>
      <c r="GK4" s="29">
        <f t="shared" si="1"/>
        <v>0</v>
      </c>
      <c r="GL4" s="29">
        <f t="shared" si="1"/>
        <v>0</v>
      </c>
      <c r="GM4" s="29">
        <f t="shared" si="1"/>
        <v>1</v>
      </c>
      <c r="GN4" s="29">
        <f t="shared" si="1"/>
        <v>1</v>
      </c>
      <c r="GO4" s="29"/>
      <c r="GP4" s="29">
        <f t="shared" si="1"/>
        <v>0</v>
      </c>
      <c r="GQ4" s="29">
        <f t="shared" si="1"/>
        <v>3</v>
      </c>
      <c r="GR4" s="29">
        <f t="shared" si="1"/>
        <v>1</v>
      </c>
      <c r="GS4" s="29">
        <f t="shared" si="1"/>
        <v>3</v>
      </c>
      <c r="GT4" s="29">
        <f t="shared" si="1"/>
        <v>1</v>
      </c>
      <c r="GU4" s="29"/>
      <c r="GV4" s="29">
        <f t="shared" si="1"/>
        <v>0</v>
      </c>
      <c r="GW4" s="29">
        <f t="shared" si="1"/>
        <v>1</v>
      </c>
      <c r="GX4" s="29">
        <f t="shared" si="1"/>
        <v>1</v>
      </c>
      <c r="GY4" s="29"/>
      <c r="GZ4" s="29">
        <f t="shared" si="1"/>
        <v>0</v>
      </c>
      <c r="HA4" s="29">
        <f t="shared" si="1"/>
        <v>0</v>
      </c>
      <c r="HB4" s="29">
        <f t="shared" si="1"/>
        <v>0</v>
      </c>
      <c r="HC4" s="29">
        <f t="shared" si="1"/>
        <v>0</v>
      </c>
      <c r="HD4" s="29">
        <f t="shared" si="1"/>
        <v>0</v>
      </c>
      <c r="HE4" s="29"/>
      <c r="HF4" s="29">
        <f t="shared" si="1"/>
        <v>0</v>
      </c>
      <c r="HG4" s="29">
        <f t="shared" si="1"/>
        <v>0</v>
      </c>
      <c r="HH4" s="29">
        <f t="shared" si="1"/>
        <v>1</v>
      </c>
      <c r="HI4" s="29">
        <f t="shared" si="1"/>
        <v>0</v>
      </c>
      <c r="HJ4" s="29"/>
      <c r="HK4" s="29">
        <f t="shared" si="1"/>
        <v>0</v>
      </c>
      <c r="HL4" s="29">
        <f t="shared" ref="HL4:IL4" si="2">SUM(HL16,HL29,HL43,HL56,HL69,HL82,HL95,HL108,HL134)</f>
        <v>0</v>
      </c>
      <c r="HM4" s="29">
        <f t="shared" si="2"/>
        <v>0</v>
      </c>
      <c r="HN4" s="29">
        <f t="shared" si="2"/>
        <v>0</v>
      </c>
      <c r="HO4" s="29"/>
      <c r="HP4" s="29">
        <f t="shared" si="2"/>
        <v>0</v>
      </c>
      <c r="HQ4" s="29">
        <f t="shared" si="2"/>
        <v>0</v>
      </c>
      <c r="HR4" s="29">
        <f t="shared" si="2"/>
        <v>0</v>
      </c>
      <c r="HS4" s="29">
        <f t="shared" si="2"/>
        <v>0</v>
      </c>
      <c r="HT4" s="29">
        <f t="shared" si="2"/>
        <v>0</v>
      </c>
      <c r="HU4" s="29">
        <f t="shared" si="2"/>
        <v>0</v>
      </c>
      <c r="HV4" s="29">
        <f t="shared" si="2"/>
        <v>0</v>
      </c>
      <c r="HW4" s="29">
        <f t="shared" si="2"/>
        <v>0</v>
      </c>
      <c r="HX4" s="29"/>
      <c r="HY4" s="29">
        <f t="shared" si="2"/>
        <v>0</v>
      </c>
      <c r="HZ4" s="29">
        <f t="shared" si="2"/>
        <v>0</v>
      </c>
      <c r="IA4" s="29">
        <f t="shared" si="2"/>
        <v>0</v>
      </c>
      <c r="IB4" s="29"/>
      <c r="IC4" s="29">
        <f t="shared" si="2"/>
        <v>0</v>
      </c>
      <c r="ID4" s="29">
        <f t="shared" si="2"/>
        <v>0</v>
      </c>
      <c r="IE4" s="29">
        <f t="shared" si="2"/>
        <v>0</v>
      </c>
      <c r="IF4" s="29">
        <f t="shared" si="2"/>
        <v>0</v>
      </c>
      <c r="IG4" s="29"/>
      <c r="IH4" s="29">
        <f t="shared" si="2"/>
        <v>0</v>
      </c>
      <c r="II4" s="29">
        <f t="shared" si="2"/>
        <v>0</v>
      </c>
      <c r="IJ4" s="29"/>
      <c r="IK4" s="29">
        <f t="shared" si="2"/>
        <v>0</v>
      </c>
      <c r="IL4" s="29">
        <f t="shared" si="2"/>
        <v>0</v>
      </c>
    </row>
    <row r="5" spans="1:250" ht="26.25" customHeight="1">
      <c r="A5" s="253"/>
      <c r="B5" s="693" t="s">
        <v>1010</v>
      </c>
      <c r="C5" s="694"/>
      <c r="D5" s="694"/>
      <c r="E5" s="694"/>
      <c r="F5" s="694"/>
      <c r="G5" s="694"/>
      <c r="H5" s="694"/>
      <c r="I5" s="694"/>
      <c r="J5" s="694"/>
      <c r="K5" s="694"/>
      <c r="L5" s="694"/>
      <c r="M5" s="695"/>
      <c r="N5" s="672" t="s">
        <v>465</v>
      </c>
      <c r="O5" s="672"/>
      <c r="P5" s="672"/>
      <c r="Q5" s="672"/>
      <c r="R5" s="672"/>
      <c r="S5" s="672"/>
      <c r="T5" s="672"/>
      <c r="U5" s="672"/>
      <c r="V5" s="672"/>
      <c r="W5" s="672"/>
      <c r="X5" s="672"/>
      <c r="Y5" s="672"/>
      <c r="Z5" s="672"/>
      <c r="AA5" s="672"/>
      <c r="AB5" s="672"/>
      <c r="AC5" s="672"/>
      <c r="AD5" s="672"/>
      <c r="AE5" s="672"/>
      <c r="AF5" s="672" t="s">
        <v>464</v>
      </c>
      <c r="AG5" s="672"/>
      <c r="AH5" s="672"/>
      <c r="AI5" s="672"/>
      <c r="AJ5" s="672"/>
      <c r="AK5" s="672"/>
      <c r="AL5" s="672"/>
      <c r="AM5" s="672"/>
      <c r="AN5" s="672"/>
      <c r="AO5" s="672"/>
      <c r="AP5" s="672"/>
      <c r="AQ5" s="672"/>
      <c r="AR5" s="672"/>
      <c r="AS5" s="672"/>
      <c r="AT5" s="672"/>
      <c r="AU5" s="672"/>
      <c r="AV5" s="672"/>
      <c r="AW5" s="672"/>
      <c r="AX5" s="672"/>
      <c r="AY5" s="672"/>
      <c r="AZ5" s="672"/>
      <c r="BA5" s="672"/>
      <c r="BB5" s="672"/>
      <c r="BC5" s="672"/>
      <c r="BD5" s="672"/>
      <c r="BE5" s="672"/>
      <c r="BF5" s="672"/>
      <c r="BG5" s="672"/>
      <c r="BH5" s="672"/>
      <c r="BI5" s="672"/>
      <c r="BJ5" s="672"/>
      <c r="BK5" s="672"/>
      <c r="BL5" s="672"/>
      <c r="BM5" s="672"/>
      <c r="BN5" s="672"/>
      <c r="BO5" s="672"/>
      <c r="BP5" s="672"/>
      <c r="BQ5" s="672"/>
      <c r="BR5" s="672"/>
      <c r="BS5" s="672"/>
      <c r="BT5" s="672"/>
      <c r="BU5" s="672"/>
      <c r="BV5" s="672"/>
      <c r="BW5" s="672"/>
      <c r="BX5" s="672"/>
      <c r="BY5" s="672"/>
      <c r="BZ5" s="672"/>
      <c r="CA5" s="672"/>
      <c r="CB5" s="672"/>
      <c r="CC5" s="672"/>
      <c r="CD5" s="672"/>
      <c r="CE5" s="672"/>
      <c r="CF5" s="672"/>
      <c r="CG5" s="672"/>
      <c r="CH5" s="672"/>
      <c r="CI5" s="672"/>
      <c r="CJ5" s="672"/>
      <c r="CK5" s="672"/>
      <c r="CL5" s="672"/>
      <c r="CM5" s="672"/>
      <c r="CN5" s="683" t="s">
        <v>463</v>
      </c>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4"/>
      <c r="GQ5" s="684"/>
      <c r="GR5" s="684"/>
      <c r="GS5" s="684"/>
      <c r="GT5" s="684"/>
      <c r="GU5" s="684"/>
      <c r="GV5" s="684"/>
      <c r="GW5" s="684"/>
      <c r="GX5" s="684"/>
      <c r="GY5" s="684"/>
      <c r="GZ5" s="684"/>
      <c r="HA5" s="684"/>
      <c r="HB5" s="684"/>
      <c r="HC5" s="684"/>
      <c r="HD5" s="684"/>
      <c r="HE5" s="684"/>
      <c r="HF5" s="684"/>
      <c r="HG5" s="684"/>
      <c r="HH5" s="684"/>
      <c r="HI5" s="684"/>
      <c r="HJ5" s="684"/>
      <c r="HK5" s="684"/>
      <c r="HL5" s="684"/>
      <c r="HM5" s="684"/>
      <c r="HN5" s="684"/>
      <c r="HO5" s="684"/>
      <c r="HP5" s="684"/>
      <c r="HQ5" s="684"/>
      <c r="HR5" s="684"/>
      <c r="HS5" s="684"/>
      <c r="HT5" s="684"/>
      <c r="HU5" s="684"/>
      <c r="HV5" s="684"/>
      <c r="HW5" s="684"/>
      <c r="HX5" s="684"/>
      <c r="HY5" s="684"/>
      <c r="HZ5" s="684"/>
      <c r="IA5" s="684"/>
      <c r="IB5" s="684"/>
      <c r="IC5" s="684"/>
      <c r="ID5" s="684"/>
      <c r="IE5" s="684"/>
      <c r="IF5" s="684"/>
      <c r="IG5" s="684"/>
      <c r="IH5" s="684"/>
      <c r="II5" s="684"/>
      <c r="IJ5" s="684"/>
      <c r="IK5" s="684"/>
      <c r="IL5" s="685"/>
      <c r="IM5" s="682" t="s">
        <v>1009</v>
      </c>
      <c r="IN5" s="682"/>
      <c r="IO5" s="682"/>
      <c r="IP5" s="682"/>
    </row>
    <row r="6" spans="1:250" ht="30" customHeight="1">
      <c r="B6" s="696"/>
      <c r="C6" s="697"/>
      <c r="D6" s="697"/>
      <c r="E6" s="697"/>
      <c r="F6" s="697"/>
      <c r="G6" s="697"/>
      <c r="H6" s="697"/>
      <c r="I6" s="697"/>
      <c r="J6" s="697"/>
      <c r="K6" s="697"/>
      <c r="L6" s="697"/>
      <c r="M6" s="698"/>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2"/>
      <c r="BA6" s="672"/>
      <c r="BB6" s="672"/>
      <c r="BC6" s="672"/>
      <c r="BD6" s="672"/>
      <c r="BE6" s="672"/>
      <c r="BF6" s="672"/>
      <c r="BG6" s="672"/>
      <c r="BH6" s="672"/>
      <c r="BI6" s="672"/>
      <c r="BJ6" s="672"/>
      <c r="BK6" s="672"/>
      <c r="BL6" s="672"/>
      <c r="BM6" s="672"/>
      <c r="BN6" s="672"/>
      <c r="BO6" s="672"/>
      <c r="BP6" s="672"/>
      <c r="BQ6" s="672"/>
      <c r="BR6" s="672"/>
      <c r="BS6" s="672"/>
      <c r="BT6" s="672"/>
      <c r="BU6" s="672"/>
      <c r="BV6" s="672"/>
      <c r="BW6" s="672"/>
      <c r="BX6" s="672"/>
      <c r="BY6" s="672"/>
      <c r="BZ6" s="672"/>
      <c r="CA6" s="672"/>
      <c r="CB6" s="672"/>
      <c r="CC6" s="672"/>
      <c r="CD6" s="672"/>
      <c r="CE6" s="672"/>
      <c r="CF6" s="672"/>
      <c r="CG6" s="672"/>
      <c r="CH6" s="672"/>
      <c r="CI6" s="672"/>
      <c r="CJ6" s="672"/>
      <c r="CK6" s="672"/>
      <c r="CL6" s="672"/>
      <c r="CM6" s="672"/>
      <c r="CN6" s="543" t="s">
        <v>454</v>
      </c>
      <c r="CO6" s="536" t="s">
        <v>4</v>
      </c>
      <c r="CP6" s="537" t="s">
        <v>5</v>
      </c>
      <c r="CQ6" s="537" t="s">
        <v>6</v>
      </c>
      <c r="CR6" s="537" t="s">
        <v>7</v>
      </c>
      <c r="CS6" s="537" t="s">
        <v>8</v>
      </c>
      <c r="CT6" s="537" t="s">
        <v>9</v>
      </c>
      <c r="CU6" s="537" t="s">
        <v>10</v>
      </c>
      <c r="CV6" s="544" t="s">
        <v>453</v>
      </c>
      <c r="CW6" s="535" t="s">
        <v>1</v>
      </c>
      <c r="CX6" s="535" t="s">
        <v>2</v>
      </c>
      <c r="CY6" s="535" t="s">
        <v>3</v>
      </c>
      <c r="CZ6" s="544" t="s">
        <v>452</v>
      </c>
      <c r="DA6" s="535" t="s">
        <v>0</v>
      </c>
      <c r="DB6" s="535" t="s">
        <v>133</v>
      </c>
      <c r="DC6" s="544" t="s">
        <v>451</v>
      </c>
      <c r="DD6" s="535" t="s">
        <v>137</v>
      </c>
      <c r="DE6" s="535" t="s">
        <v>138</v>
      </c>
      <c r="DF6" s="535" t="s">
        <v>139</v>
      </c>
      <c r="DG6" s="535" t="s">
        <v>140</v>
      </c>
      <c r="DH6" s="535" t="s">
        <v>141</v>
      </c>
      <c r="DI6" s="542" t="s">
        <v>450</v>
      </c>
      <c r="DJ6" s="534" t="s">
        <v>11</v>
      </c>
      <c r="DK6" s="534" t="s">
        <v>12</v>
      </c>
      <c r="DL6" s="534" t="s">
        <v>13</v>
      </c>
      <c r="DM6" s="534" t="s">
        <v>142</v>
      </c>
      <c r="DN6" s="542" t="s">
        <v>449</v>
      </c>
      <c r="DO6" s="534" t="s">
        <v>14</v>
      </c>
      <c r="DP6" s="542" t="s">
        <v>448</v>
      </c>
      <c r="DQ6" s="534" t="s">
        <v>15</v>
      </c>
      <c r="DR6" s="534" t="s">
        <v>16</v>
      </c>
      <c r="DS6" s="534" t="s">
        <v>145</v>
      </c>
      <c r="DT6" s="542" t="s">
        <v>447</v>
      </c>
      <c r="DU6" s="534" t="s">
        <v>17</v>
      </c>
      <c r="DV6" s="534" t="s">
        <v>18</v>
      </c>
      <c r="DW6" s="534" t="s">
        <v>19</v>
      </c>
      <c r="DX6" s="534" t="s">
        <v>20</v>
      </c>
      <c r="DY6" s="542" t="s">
        <v>446</v>
      </c>
      <c r="DZ6" s="534" t="s">
        <v>150</v>
      </c>
      <c r="EA6" s="534" t="s">
        <v>151</v>
      </c>
      <c r="EB6" s="534" t="s">
        <v>152</v>
      </c>
      <c r="EC6" s="534" t="s">
        <v>153</v>
      </c>
      <c r="ED6" s="545" t="s">
        <v>445</v>
      </c>
      <c r="EE6" s="533" t="s">
        <v>23</v>
      </c>
      <c r="EF6" s="533" t="s">
        <v>24</v>
      </c>
      <c r="EG6" s="533" t="s">
        <v>25</v>
      </c>
      <c r="EH6" s="533" t="s">
        <v>26</v>
      </c>
      <c r="EI6" s="533" t="s">
        <v>27</v>
      </c>
      <c r="EJ6" s="533" t="s">
        <v>28</v>
      </c>
      <c r="EK6" s="545" t="s">
        <v>444</v>
      </c>
      <c r="EL6" s="533" t="s">
        <v>29</v>
      </c>
      <c r="EM6" s="533" t="s">
        <v>30</v>
      </c>
      <c r="EN6" s="533" t="s">
        <v>31</v>
      </c>
      <c r="EO6" s="545" t="s">
        <v>443</v>
      </c>
      <c r="EP6" s="533" t="s">
        <v>32</v>
      </c>
      <c r="EQ6" s="533" t="s">
        <v>33</v>
      </c>
      <c r="ER6" s="533" t="s">
        <v>34</v>
      </c>
      <c r="ES6" s="533" t="s">
        <v>157</v>
      </c>
      <c r="ET6" s="533" t="s">
        <v>158</v>
      </c>
      <c r="EU6" s="533" t="s">
        <v>159</v>
      </c>
      <c r="EV6" s="545" t="s">
        <v>442</v>
      </c>
      <c r="EW6" s="533" t="s">
        <v>35</v>
      </c>
      <c r="EX6" s="533" t="s">
        <v>36</v>
      </c>
      <c r="EY6" s="533" t="s">
        <v>37</v>
      </c>
      <c r="EZ6" s="533" t="s">
        <v>38</v>
      </c>
      <c r="FA6" s="533" t="s">
        <v>39</v>
      </c>
      <c r="FB6" s="545" t="s">
        <v>441</v>
      </c>
      <c r="FC6" s="533" t="s">
        <v>40</v>
      </c>
      <c r="FD6" s="533" t="s">
        <v>41</v>
      </c>
      <c r="FE6" s="533" t="s">
        <v>42</v>
      </c>
      <c r="FF6" s="533" t="s">
        <v>43</v>
      </c>
      <c r="FG6" s="533" t="s">
        <v>44</v>
      </c>
      <c r="FH6" s="533" t="s">
        <v>45</v>
      </c>
      <c r="FI6" s="533" t="s">
        <v>46</v>
      </c>
      <c r="FJ6" s="545" t="s">
        <v>440</v>
      </c>
      <c r="FK6" s="533" t="s">
        <v>47</v>
      </c>
      <c r="FL6" s="533" t="s">
        <v>48</v>
      </c>
      <c r="FM6" s="533" t="s">
        <v>49</v>
      </c>
      <c r="FN6" s="533" t="s">
        <v>50</v>
      </c>
      <c r="FO6" s="533" t="s">
        <v>51</v>
      </c>
      <c r="FP6" s="533" t="s">
        <v>52</v>
      </c>
      <c r="FQ6" s="533" t="s">
        <v>53</v>
      </c>
      <c r="FR6" s="546" t="s">
        <v>439</v>
      </c>
      <c r="FS6" s="532" t="s">
        <v>169</v>
      </c>
      <c r="FT6" s="532" t="s">
        <v>170</v>
      </c>
      <c r="FU6" s="532" t="s">
        <v>171</v>
      </c>
      <c r="FV6" s="532" t="s">
        <v>172</v>
      </c>
      <c r="FW6" s="532" t="s">
        <v>173</v>
      </c>
      <c r="FX6" s="532" t="s">
        <v>174</v>
      </c>
      <c r="FY6" s="532" t="s">
        <v>175</v>
      </c>
      <c r="FZ6" s="532" t="s">
        <v>176</v>
      </c>
      <c r="GA6" s="546" t="s">
        <v>438</v>
      </c>
      <c r="GB6" s="532" t="s">
        <v>178</v>
      </c>
      <c r="GC6" s="532" t="s">
        <v>179</v>
      </c>
      <c r="GD6" s="532" t="s">
        <v>180</v>
      </c>
      <c r="GE6" s="546" t="s">
        <v>437</v>
      </c>
      <c r="GF6" s="532" t="s">
        <v>182</v>
      </c>
      <c r="GG6" s="532" t="s">
        <v>183</v>
      </c>
      <c r="GH6" s="546" t="s">
        <v>436</v>
      </c>
      <c r="GI6" s="532" t="s">
        <v>189</v>
      </c>
      <c r="GJ6" s="532" t="s">
        <v>190</v>
      </c>
      <c r="GK6" s="532" t="s">
        <v>191</v>
      </c>
      <c r="GL6" s="532" t="s">
        <v>192</v>
      </c>
      <c r="GM6" s="532" t="s">
        <v>193</v>
      </c>
      <c r="GN6" s="532" t="s">
        <v>194</v>
      </c>
      <c r="GO6" s="546" t="s">
        <v>435</v>
      </c>
      <c r="GP6" s="532" t="s">
        <v>197</v>
      </c>
      <c r="GQ6" s="532" t="s">
        <v>198</v>
      </c>
      <c r="GR6" s="532" t="s">
        <v>199</v>
      </c>
      <c r="GS6" s="532" t="s">
        <v>200</v>
      </c>
      <c r="GT6" s="532" t="s">
        <v>201</v>
      </c>
      <c r="GU6" s="546" t="s">
        <v>434</v>
      </c>
      <c r="GV6" s="532" t="s">
        <v>206</v>
      </c>
      <c r="GW6" s="532" t="s">
        <v>207</v>
      </c>
      <c r="GX6" s="532" t="s">
        <v>208</v>
      </c>
      <c r="GY6" s="546" t="s">
        <v>433</v>
      </c>
      <c r="GZ6" s="532" t="s">
        <v>209</v>
      </c>
      <c r="HA6" s="532" t="s">
        <v>210</v>
      </c>
      <c r="HB6" s="532" t="s">
        <v>211</v>
      </c>
      <c r="HC6" s="532" t="s">
        <v>212</v>
      </c>
      <c r="HD6" s="532" t="s">
        <v>213</v>
      </c>
      <c r="HE6" s="546" t="s">
        <v>432</v>
      </c>
      <c r="HF6" s="532" t="s">
        <v>216</v>
      </c>
      <c r="HG6" s="532" t="s">
        <v>217</v>
      </c>
      <c r="HH6" s="532" t="s">
        <v>218</v>
      </c>
      <c r="HI6" s="532" t="s">
        <v>219</v>
      </c>
      <c r="HJ6" s="547" t="s">
        <v>431</v>
      </c>
      <c r="HK6" s="296" t="s">
        <v>223</v>
      </c>
      <c r="HL6" s="296" t="s">
        <v>224</v>
      </c>
      <c r="HM6" s="296" t="s">
        <v>225</v>
      </c>
      <c r="HN6" s="296" t="s">
        <v>226</v>
      </c>
      <c r="HO6" s="547" t="s">
        <v>430</v>
      </c>
      <c r="HP6" s="296" t="s">
        <v>230</v>
      </c>
      <c r="HQ6" s="296" t="s">
        <v>231</v>
      </c>
      <c r="HR6" s="296" t="s">
        <v>232</v>
      </c>
      <c r="HS6" s="296" t="s">
        <v>233</v>
      </c>
      <c r="HT6" s="296" t="s">
        <v>234</v>
      </c>
      <c r="HU6" s="296" t="s">
        <v>235</v>
      </c>
      <c r="HV6" s="296" t="s">
        <v>236</v>
      </c>
      <c r="HW6" s="296" t="s">
        <v>237</v>
      </c>
      <c r="HX6" s="548" t="s">
        <v>429</v>
      </c>
      <c r="HY6" s="530" t="s">
        <v>241</v>
      </c>
      <c r="HZ6" s="530" t="s">
        <v>242</v>
      </c>
      <c r="IA6" s="530" t="s">
        <v>243</v>
      </c>
      <c r="IB6" s="548" t="s">
        <v>428</v>
      </c>
      <c r="IC6" s="530" t="s">
        <v>245</v>
      </c>
      <c r="ID6" s="530" t="s">
        <v>246</v>
      </c>
      <c r="IE6" s="530" t="s">
        <v>249</v>
      </c>
      <c r="IF6" s="530" t="s">
        <v>250</v>
      </c>
      <c r="IG6" s="548" t="s">
        <v>427</v>
      </c>
      <c r="IH6" s="530" t="s">
        <v>251</v>
      </c>
      <c r="II6" s="530" t="s">
        <v>252</v>
      </c>
      <c r="IJ6" s="548" t="s">
        <v>426</v>
      </c>
      <c r="IK6" s="530" t="s">
        <v>253</v>
      </c>
      <c r="IL6" s="531" t="s">
        <v>254</v>
      </c>
      <c r="IM6" s="540" t="s">
        <v>924</v>
      </c>
      <c r="IN6" s="539" t="s">
        <v>926</v>
      </c>
      <c r="IO6" s="538" t="s">
        <v>925</v>
      </c>
      <c r="IP6" s="541" t="s">
        <v>927</v>
      </c>
    </row>
    <row r="7" spans="1:250" ht="18.75" customHeight="1">
      <c r="A7" s="22"/>
      <c r="B7" s="631" t="s">
        <v>983</v>
      </c>
      <c r="C7" s="673"/>
      <c r="D7" s="673"/>
      <c r="E7" s="673"/>
      <c r="F7" s="673"/>
      <c r="G7" s="673"/>
      <c r="H7" s="673"/>
      <c r="I7" s="673"/>
      <c r="J7" s="673"/>
      <c r="K7" s="637" t="s">
        <v>986</v>
      </c>
      <c r="L7" s="637"/>
      <c r="M7" s="637"/>
      <c r="N7" s="640"/>
      <c r="O7" s="640"/>
      <c r="P7" s="640"/>
      <c r="Q7" s="640"/>
      <c r="R7" s="640"/>
      <c r="S7" s="640"/>
      <c r="T7" s="640"/>
      <c r="U7" s="640"/>
      <c r="V7" s="640"/>
      <c r="W7" s="640"/>
      <c r="X7" s="640"/>
      <c r="Y7" s="640"/>
      <c r="Z7" s="640"/>
      <c r="AA7" s="640"/>
      <c r="AB7" s="640"/>
      <c r="AC7" s="640"/>
      <c r="AD7" s="640"/>
      <c r="AE7" s="640"/>
      <c r="AF7" s="657" t="s">
        <v>649</v>
      </c>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57"/>
      <c r="BQ7" s="657"/>
      <c r="BR7" s="657"/>
      <c r="BS7" s="657"/>
      <c r="BT7" s="657"/>
      <c r="BU7" s="657"/>
      <c r="BV7" s="657"/>
      <c r="BW7" s="657"/>
      <c r="BX7" s="657"/>
      <c r="BY7" s="657"/>
      <c r="BZ7" s="657"/>
      <c r="CA7" s="657"/>
      <c r="CB7" s="657"/>
      <c r="CC7" s="657"/>
      <c r="CD7" s="657"/>
      <c r="CE7" s="657"/>
      <c r="CF7" s="657"/>
      <c r="CG7" s="657"/>
      <c r="CH7" s="657"/>
      <c r="CI7" s="657"/>
      <c r="CJ7" s="657"/>
      <c r="CK7" s="657"/>
      <c r="CL7" s="657"/>
      <c r="CM7" s="658"/>
      <c r="CN7" s="477">
        <f>VLOOKUP($AF7,Feuil2!$B$1:$AS$77,16,FALSE)</f>
        <v>0</v>
      </c>
      <c r="CO7" s="373"/>
      <c r="CP7" s="373"/>
      <c r="CQ7" s="373"/>
      <c r="CR7" s="373"/>
      <c r="CS7" s="373"/>
      <c r="CT7" s="373"/>
      <c r="CU7" s="373"/>
      <c r="CV7" s="488" t="str">
        <f>VLOOKUP($AF7,Feuil2!$B$1:$AS$77,17,FALSE)</f>
        <v>*</v>
      </c>
      <c r="CW7" s="376"/>
      <c r="CX7" s="376"/>
      <c r="CY7" s="376">
        <v>1</v>
      </c>
      <c r="CZ7" s="488" t="str">
        <f>VLOOKUP($AF7,Feuil2!$B$1:$AS$77,18,FALSE)</f>
        <v>*</v>
      </c>
      <c r="DA7" s="376"/>
      <c r="DB7" s="376"/>
      <c r="DC7" s="488">
        <f>VLOOKUP($AF7,Feuil2!$B$1:$AS$77,19,FALSE)</f>
        <v>0</v>
      </c>
      <c r="DD7" s="376"/>
      <c r="DE7" s="376"/>
      <c r="DF7" s="376"/>
      <c r="DG7" s="376"/>
      <c r="DH7" s="376"/>
      <c r="DI7" s="492">
        <f>VLOOKUP($AF7,Feuil2!$B$1:$AS$77,20,FALSE)</f>
        <v>0</v>
      </c>
      <c r="DJ7" s="376"/>
      <c r="DK7" s="376"/>
      <c r="DL7" s="376"/>
      <c r="DM7" s="376"/>
      <c r="DN7" s="492">
        <f>VLOOKUP($AF7,Feuil2!$B$1:$AS$77,21,FALSE)</f>
        <v>0</v>
      </c>
      <c r="DO7" s="376"/>
      <c r="DP7" s="492">
        <f>VLOOKUP($AF7,Feuil2!$B$1:$AS$77,22,FALSE)</f>
        <v>0</v>
      </c>
      <c r="DQ7" s="376"/>
      <c r="DR7" s="376"/>
      <c r="DS7" s="376"/>
      <c r="DT7" s="492" t="str">
        <f>VLOOKUP($AF7,Feuil2!$B$1:$AS$77,23,FALSE)</f>
        <v>*</v>
      </c>
      <c r="DU7" s="376"/>
      <c r="DV7" s="376"/>
      <c r="DW7" s="376"/>
      <c r="DX7" s="376"/>
      <c r="DY7" s="492" t="str">
        <f>VLOOKUP($AF7,Feuil2!$B$1:$AS$77,24,FALSE)</f>
        <v>*</v>
      </c>
      <c r="DZ7" s="376"/>
      <c r="EA7" s="376"/>
      <c r="EB7" s="376"/>
      <c r="EC7" s="376"/>
      <c r="ED7" s="502">
        <f>VLOOKUP($AF7,Feuil2!$B$1:$AS$77,25,FALSE)</f>
        <v>0</v>
      </c>
      <c r="EE7" s="376"/>
      <c r="EF7" s="376"/>
      <c r="EG7" s="376"/>
      <c r="EH7" s="376"/>
      <c r="EI7" s="376"/>
      <c r="EJ7" s="376"/>
      <c r="EK7" s="502">
        <f>VLOOKUP($AF7,Feuil2!$B$1:$AS$77,26,FALSE)</f>
        <v>0</v>
      </c>
      <c r="EL7" s="376"/>
      <c r="EM7" s="376"/>
      <c r="EN7" s="376"/>
      <c r="EO7" s="502">
        <f>VLOOKUP($AF7,Feuil2!$B$1:$AS$77,27,FALSE)</f>
        <v>0</v>
      </c>
      <c r="EP7" s="376"/>
      <c r="EQ7" s="376"/>
      <c r="ER7" s="376"/>
      <c r="ES7" s="376"/>
      <c r="ET7" s="376"/>
      <c r="EU7" s="376"/>
      <c r="EV7" s="502">
        <f>VLOOKUP($AF7,Feuil2!$B$1:$AS$77,28,FALSE)</f>
        <v>0</v>
      </c>
      <c r="EW7" s="376"/>
      <c r="EX7" s="376"/>
      <c r="EY7" s="376"/>
      <c r="EZ7" s="376"/>
      <c r="FA7" s="376"/>
      <c r="FB7" s="502">
        <f>VLOOKUP($AF7,Feuil2!$B$1:$AS$77,29,FALSE)</f>
        <v>0</v>
      </c>
      <c r="FC7" s="376"/>
      <c r="FD7" s="376"/>
      <c r="FE7" s="376"/>
      <c r="FF7" s="376"/>
      <c r="FG7" s="376"/>
      <c r="FH7" s="376"/>
      <c r="FI7" s="376"/>
      <c r="FJ7" s="502">
        <f>VLOOKUP($AF7,Feuil2!$B$1:$AS$77,30,FALSE)</f>
        <v>0</v>
      </c>
      <c r="FK7" s="376"/>
      <c r="FL7" s="376"/>
      <c r="FM7" s="376"/>
      <c r="FN7" s="376"/>
      <c r="FO7" s="376"/>
      <c r="FP7" s="376"/>
      <c r="FQ7" s="376"/>
      <c r="FR7" s="511">
        <f>VLOOKUP($AF7,Feuil2!$B$1:$AS$77,31,FALSE)</f>
        <v>0</v>
      </c>
      <c r="FS7" s="376"/>
      <c r="FT7" s="376"/>
      <c r="FU7" s="376"/>
      <c r="FV7" s="376"/>
      <c r="FW7" s="376"/>
      <c r="FX7" s="376"/>
      <c r="FY7" s="376"/>
      <c r="FZ7" s="376"/>
      <c r="GA7" s="511">
        <f>VLOOKUP($AF7,Feuil2!$B$1:$AS$77,32,FALSE)</f>
        <v>0</v>
      </c>
      <c r="GB7" s="376"/>
      <c r="GC7" s="376"/>
      <c r="GD7" s="376"/>
      <c r="GE7" s="511">
        <f>VLOOKUP($AF7,Feuil2!$B$1:$AS$77,33,FALSE)</f>
        <v>0</v>
      </c>
      <c r="GF7" s="376"/>
      <c r="GG7" s="376"/>
      <c r="GH7" s="511">
        <f>VLOOKUP($AF7,Feuil2!$B$1:$AS$77,34,FALSE)</f>
        <v>0</v>
      </c>
      <c r="GI7" s="376"/>
      <c r="GJ7" s="376"/>
      <c r="GK7" s="376"/>
      <c r="GL7" s="376"/>
      <c r="GM7" s="376"/>
      <c r="GN7" s="376"/>
      <c r="GO7" s="511">
        <f>VLOOKUP($AF7,Feuil2!$B$1:$AS$77,35,FALSE)</f>
        <v>0</v>
      </c>
      <c r="GP7" s="376"/>
      <c r="GQ7" s="376"/>
      <c r="GR7" s="376"/>
      <c r="GS7" s="376"/>
      <c r="GT7" s="376"/>
      <c r="GU7" s="511">
        <f>VLOOKUP($AF7,Feuil2!$B$1:$AS$77,36,FALSE)</f>
        <v>0</v>
      </c>
      <c r="GV7" s="376"/>
      <c r="GW7" s="376"/>
      <c r="GX7" s="376"/>
      <c r="GY7" s="511">
        <f>VLOOKUP($AF7,Feuil2!$B$1:$AS$77,37,FALSE)</f>
        <v>0</v>
      </c>
      <c r="GZ7" s="376"/>
      <c r="HA7" s="376"/>
      <c r="HB7" s="376"/>
      <c r="HC7" s="376"/>
      <c r="HD7" s="376"/>
      <c r="HE7" s="511">
        <f>VLOOKUP($AF7,Feuil2!$B$1:$AS$77,38,FALSE)</f>
        <v>0</v>
      </c>
      <c r="HF7" s="376"/>
      <c r="HG7" s="376"/>
      <c r="HH7" s="376"/>
      <c r="HI7" s="376"/>
      <c r="HJ7" s="425">
        <f>VLOOKUP($AF7,Feuil2!$B$1:$AS$77,39,FALSE)</f>
        <v>0</v>
      </c>
      <c r="HK7" s="376"/>
      <c r="HL7" s="376"/>
      <c r="HM7" s="376"/>
      <c r="HN7" s="376"/>
      <c r="HO7" s="425">
        <f>VLOOKUP($AF7,Feuil2!$B$1:$AS$77,40,FALSE)</f>
        <v>0</v>
      </c>
      <c r="HP7" s="376"/>
      <c r="HQ7" s="376"/>
      <c r="HR7" s="376"/>
      <c r="HS7" s="376"/>
      <c r="HT7" s="376"/>
      <c r="HU7" s="376"/>
      <c r="HV7" s="376"/>
      <c r="HW7" s="376"/>
      <c r="HX7" s="522">
        <f>VLOOKUP($AF7,Feuil2!$B$1:$AS$77,41,FALSE)</f>
        <v>0</v>
      </c>
      <c r="HY7" s="376"/>
      <c r="HZ7" s="376"/>
      <c r="IA7" s="376"/>
      <c r="IB7" s="522">
        <f>VLOOKUP($AF7,Feuil2!$B$1:$AS$77,42,FALSE)</f>
        <v>0</v>
      </c>
      <c r="IC7" s="376"/>
      <c r="ID7" s="376"/>
      <c r="IE7" s="376"/>
      <c r="IF7" s="376"/>
      <c r="IG7" s="522">
        <f>VLOOKUP($AF7,Feuil2!$B$1:$AS$77,43,FALSE)</f>
        <v>0</v>
      </c>
      <c r="IH7" s="376"/>
      <c r="II7" s="376"/>
      <c r="IJ7" s="522">
        <f>VLOOKUP($AF7,Feuil2!$B$1:$AS$77,44,FALSE)</f>
        <v>0</v>
      </c>
      <c r="IK7" s="252"/>
      <c r="IL7" s="285"/>
      <c r="IM7" s="379" t="s">
        <v>689</v>
      </c>
      <c r="IN7" s="379" t="s">
        <v>776</v>
      </c>
      <c r="IO7" s="379" t="s">
        <v>878</v>
      </c>
      <c r="IP7" s="379" t="s">
        <v>984</v>
      </c>
    </row>
    <row r="8" spans="1:250" ht="18.75" customHeight="1">
      <c r="A8" s="22"/>
      <c r="B8" s="674"/>
      <c r="C8" s="675"/>
      <c r="D8" s="675"/>
      <c r="E8" s="675"/>
      <c r="F8" s="675"/>
      <c r="G8" s="675"/>
      <c r="H8" s="675"/>
      <c r="I8" s="675"/>
      <c r="J8" s="675"/>
      <c r="K8" s="638"/>
      <c r="L8" s="638"/>
      <c r="M8" s="638"/>
      <c r="N8" s="641"/>
      <c r="O8" s="641"/>
      <c r="P8" s="641"/>
      <c r="Q8" s="641"/>
      <c r="R8" s="641"/>
      <c r="S8" s="641"/>
      <c r="T8" s="641"/>
      <c r="U8" s="641"/>
      <c r="V8" s="641"/>
      <c r="W8" s="641"/>
      <c r="X8" s="641"/>
      <c r="Y8" s="641"/>
      <c r="Z8" s="641"/>
      <c r="AA8" s="641"/>
      <c r="AB8" s="641"/>
      <c r="AC8" s="641"/>
      <c r="AD8" s="641"/>
      <c r="AE8" s="641"/>
      <c r="AF8" s="666" t="s">
        <v>649</v>
      </c>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7"/>
      <c r="CN8" s="478">
        <f>VLOOKUP($AF8,Feuil2!$B$1:$AS$77,16,FALSE)</f>
        <v>0</v>
      </c>
      <c r="CO8" s="374"/>
      <c r="CP8" s="374"/>
      <c r="CQ8" s="374"/>
      <c r="CR8" s="374"/>
      <c r="CS8" s="374"/>
      <c r="CT8" s="374"/>
      <c r="CU8" s="374"/>
      <c r="CV8" s="486" t="str">
        <f>VLOOKUP($AF8,Feuil2!$B$1:$AS$77,17,FALSE)</f>
        <v>*</v>
      </c>
      <c r="CW8" s="377"/>
      <c r="CX8" s="377"/>
      <c r="CY8" s="377"/>
      <c r="CZ8" s="486" t="str">
        <f>VLOOKUP($AF8,Feuil2!$B$1:$AS$77,18,FALSE)</f>
        <v>*</v>
      </c>
      <c r="DA8" s="377"/>
      <c r="DB8" s="377"/>
      <c r="DC8" s="486">
        <f>VLOOKUP($AF8,Feuil2!$B$1:$AS$77,19,FALSE)</f>
        <v>0</v>
      </c>
      <c r="DD8" s="377"/>
      <c r="DE8" s="377"/>
      <c r="DF8" s="377"/>
      <c r="DG8" s="377"/>
      <c r="DH8" s="377"/>
      <c r="DI8" s="493">
        <f>VLOOKUP($AF8,Feuil2!$B$1:$AS$77,20,FALSE)</f>
        <v>0</v>
      </c>
      <c r="DJ8" s="377"/>
      <c r="DK8" s="377"/>
      <c r="DL8" s="377"/>
      <c r="DM8" s="377"/>
      <c r="DN8" s="493">
        <f>VLOOKUP($AF8,Feuil2!$B$1:$AS$77,21,FALSE)</f>
        <v>0</v>
      </c>
      <c r="DO8" s="377"/>
      <c r="DP8" s="493">
        <f>VLOOKUP($AF8,Feuil2!$B$1:$AS$77,22,FALSE)</f>
        <v>0</v>
      </c>
      <c r="DQ8" s="377"/>
      <c r="DR8" s="377"/>
      <c r="DS8" s="377"/>
      <c r="DT8" s="493" t="str">
        <f>VLOOKUP($AF8,Feuil2!$B$1:$AS$77,23,FALSE)</f>
        <v>*</v>
      </c>
      <c r="DU8" s="377"/>
      <c r="DV8" s="377"/>
      <c r="DW8" s="377"/>
      <c r="DX8" s="377"/>
      <c r="DY8" s="493" t="str">
        <f>VLOOKUP($AF8,Feuil2!$B$1:$AS$77,24,FALSE)</f>
        <v>*</v>
      </c>
      <c r="DZ8" s="377"/>
      <c r="EA8" s="377"/>
      <c r="EB8" s="377"/>
      <c r="EC8" s="377"/>
      <c r="ED8" s="503">
        <f>VLOOKUP($AF8,Feuil2!$B$1:$AS$77,25,FALSE)</f>
        <v>0</v>
      </c>
      <c r="EE8" s="377"/>
      <c r="EF8" s="377"/>
      <c r="EG8" s="377"/>
      <c r="EH8" s="377"/>
      <c r="EI8" s="377"/>
      <c r="EJ8" s="377"/>
      <c r="EK8" s="503">
        <f>VLOOKUP($AF8,Feuil2!$B$1:$AS$77,26,FALSE)</f>
        <v>0</v>
      </c>
      <c r="EL8" s="377"/>
      <c r="EM8" s="377"/>
      <c r="EN8" s="377"/>
      <c r="EO8" s="503">
        <f>VLOOKUP($AF8,Feuil2!$B$1:$AS$77,27,FALSE)</f>
        <v>0</v>
      </c>
      <c r="EP8" s="377"/>
      <c r="EQ8" s="377"/>
      <c r="ER8" s="377"/>
      <c r="ES8" s="377"/>
      <c r="ET8" s="377"/>
      <c r="EU8" s="377"/>
      <c r="EV8" s="503">
        <f>VLOOKUP($AF8,Feuil2!$B$1:$AS$77,28,FALSE)</f>
        <v>0</v>
      </c>
      <c r="EW8" s="377"/>
      <c r="EX8" s="377"/>
      <c r="EY8" s="377"/>
      <c r="EZ8" s="377"/>
      <c r="FA8" s="377"/>
      <c r="FB8" s="503">
        <f>VLOOKUP($AF8,Feuil2!$B$1:$AS$77,29,FALSE)</f>
        <v>0</v>
      </c>
      <c r="FC8" s="377"/>
      <c r="FD8" s="377"/>
      <c r="FE8" s="377"/>
      <c r="FF8" s="377"/>
      <c r="FG8" s="377"/>
      <c r="FH8" s="377"/>
      <c r="FI8" s="377"/>
      <c r="FJ8" s="503">
        <f>VLOOKUP($AF8,Feuil2!$B$1:$AS$77,30,FALSE)</f>
        <v>0</v>
      </c>
      <c r="FK8" s="377"/>
      <c r="FL8" s="377"/>
      <c r="FM8" s="377"/>
      <c r="FN8" s="377"/>
      <c r="FO8" s="377"/>
      <c r="FP8" s="377"/>
      <c r="FQ8" s="377"/>
      <c r="FR8" s="512">
        <f>VLOOKUP($AF8,Feuil2!$B$1:$AS$77,31,FALSE)</f>
        <v>0</v>
      </c>
      <c r="FS8" s="377"/>
      <c r="FT8" s="377"/>
      <c r="FU8" s="377"/>
      <c r="FV8" s="377"/>
      <c r="FW8" s="377"/>
      <c r="FX8" s="377"/>
      <c r="FY8" s="377"/>
      <c r="FZ8" s="377"/>
      <c r="GA8" s="512">
        <f>VLOOKUP($AF8,Feuil2!$B$1:$AS$77,32,FALSE)</f>
        <v>0</v>
      </c>
      <c r="GB8" s="377"/>
      <c r="GC8" s="377"/>
      <c r="GD8" s="377"/>
      <c r="GE8" s="512">
        <f>VLOOKUP($AF8,Feuil2!$B$1:$AS$77,33,FALSE)</f>
        <v>0</v>
      </c>
      <c r="GF8" s="377"/>
      <c r="GG8" s="377"/>
      <c r="GH8" s="512">
        <f>VLOOKUP($AF8,Feuil2!$B$1:$AS$77,34,FALSE)</f>
        <v>0</v>
      </c>
      <c r="GI8" s="377"/>
      <c r="GJ8" s="377"/>
      <c r="GK8" s="377"/>
      <c r="GL8" s="377"/>
      <c r="GM8" s="377"/>
      <c r="GN8" s="377"/>
      <c r="GO8" s="512">
        <f>VLOOKUP($AF8,Feuil2!$B$1:$AS$77,35,FALSE)</f>
        <v>0</v>
      </c>
      <c r="GP8" s="377"/>
      <c r="GQ8" s="377"/>
      <c r="GR8" s="377"/>
      <c r="GS8" s="377"/>
      <c r="GT8" s="377"/>
      <c r="GU8" s="512">
        <f>VLOOKUP($AF8,Feuil2!$B$1:$AS$77,36,FALSE)</f>
        <v>0</v>
      </c>
      <c r="GV8" s="377"/>
      <c r="GW8" s="377"/>
      <c r="GX8" s="377"/>
      <c r="GY8" s="512">
        <f>VLOOKUP($AF8,Feuil2!$B$1:$AS$77,37,FALSE)</f>
        <v>0</v>
      </c>
      <c r="GZ8" s="377"/>
      <c r="HA8" s="377"/>
      <c r="HB8" s="377"/>
      <c r="HC8" s="377"/>
      <c r="HD8" s="377"/>
      <c r="HE8" s="512">
        <f>VLOOKUP($AF8,Feuil2!$B$1:$AS$77,38,FALSE)</f>
        <v>0</v>
      </c>
      <c r="HF8" s="377"/>
      <c r="HG8" s="377"/>
      <c r="HH8" s="377"/>
      <c r="HI8" s="377"/>
      <c r="HJ8" s="426">
        <f>VLOOKUP($AF8,Feuil2!$B$1:$AS$77,39,FALSE)</f>
        <v>0</v>
      </c>
      <c r="HK8" s="377"/>
      <c r="HL8" s="377"/>
      <c r="HM8" s="377"/>
      <c r="HN8" s="377"/>
      <c r="HO8" s="426">
        <f>VLOOKUP($AF8,Feuil2!$B$1:$AS$77,40,FALSE)</f>
        <v>0</v>
      </c>
      <c r="HP8" s="377"/>
      <c r="HQ8" s="377"/>
      <c r="HR8" s="377"/>
      <c r="HS8" s="377"/>
      <c r="HT8" s="377"/>
      <c r="HU8" s="377"/>
      <c r="HV8" s="377"/>
      <c r="HW8" s="377"/>
      <c r="HX8" s="523">
        <f>VLOOKUP($AF8,Feuil2!$B$1:$AS$77,41,FALSE)</f>
        <v>0</v>
      </c>
      <c r="HY8" s="377"/>
      <c r="HZ8" s="377"/>
      <c r="IA8" s="377"/>
      <c r="IB8" s="523">
        <f>VLOOKUP($AF8,Feuil2!$B$1:$AS$77,42,FALSE)</f>
        <v>0</v>
      </c>
      <c r="IC8" s="377"/>
      <c r="ID8" s="377"/>
      <c r="IE8" s="377"/>
      <c r="IF8" s="377"/>
      <c r="IG8" s="523">
        <f>VLOOKUP($AF8,Feuil2!$B$1:$AS$77,43,FALSE)</f>
        <v>0</v>
      </c>
      <c r="IH8" s="377"/>
      <c r="II8" s="377"/>
      <c r="IJ8" s="523">
        <f>VLOOKUP($AF8,Feuil2!$B$1:$AS$77,44,FALSE)</f>
        <v>0</v>
      </c>
      <c r="IK8" s="250"/>
      <c r="IL8" s="263"/>
      <c r="IM8" s="379" t="s">
        <v>689</v>
      </c>
      <c r="IN8" s="379" t="s">
        <v>776</v>
      </c>
      <c r="IO8" s="379" t="s">
        <v>878</v>
      </c>
      <c r="IP8" s="379" t="s">
        <v>1016</v>
      </c>
    </row>
    <row r="9" spans="1:250" ht="18.75" customHeight="1">
      <c r="A9" s="22"/>
      <c r="B9" s="674"/>
      <c r="C9" s="675"/>
      <c r="D9" s="675"/>
      <c r="E9" s="675"/>
      <c r="F9" s="675"/>
      <c r="G9" s="675"/>
      <c r="H9" s="675"/>
      <c r="I9" s="675"/>
      <c r="J9" s="675"/>
      <c r="K9" s="638"/>
      <c r="L9" s="638"/>
      <c r="M9" s="638"/>
      <c r="N9" s="641"/>
      <c r="O9" s="641"/>
      <c r="P9" s="641"/>
      <c r="Q9" s="641"/>
      <c r="R9" s="641"/>
      <c r="S9" s="641"/>
      <c r="T9" s="641"/>
      <c r="U9" s="641"/>
      <c r="V9" s="641"/>
      <c r="W9" s="641"/>
      <c r="X9" s="641"/>
      <c r="Y9" s="641"/>
      <c r="Z9" s="641"/>
      <c r="AA9" s="641"/>
      <c r="AB9" s="641"/>
      <c r="AC9" s="641"/>
      <c r="AD9" s="641"/>
      <c r="AE9" s="641"/>
      <c r="AF9" s="647" t="s">
        <v>652</v>
      </c>
      <c r="AG9" s="647"/>
      <c r="AH9" s="647"/>
      <c r="AI9" s="647"/>
      <c r="AJ9" s="647"/>
      <c r="AK9" s="647"/>
      <c r="AL9" s="647"/>
      <c r="AM9" s="647"/>
      <c r="AN9" s="647"/>
      <c r="AO9" s="647"/>
      <c r="AP9" s="647"/>
      <c r="AQ9" s="647"/>
      <c r="AR9" s="647"/>
      <c r="AS9" s="647"/>
      <c r="AT9" s="647"/>
      <c r="AU9" s="647"/>
      <c r="AV9" s="647"/>
      <c r="AW9" s="647"/>
      <c r="AX9" s="647"/>
      <c r="AY9" s="647"/>
      <c r="AZ9" s="647"/>
      <c r="BA9" s="647"/>
      <c r="BB9" s="647"/>
      <c r="BC9" s="647"/>
      <c r="BD9" s="647"/>
      <c r="BE9" s="647"/>
      <c r="BF9" s="647"/>
      <c r="BG9" s="647"/>
      <c r="BH9" s="647"/>
      <c r="BI9" s="647"/>
      <c r="BJ9" s="647"/>
      <c r="BK9" s="647"/>
      <c r="BL9" s="647"/>
      <c r="BM9" s="647"/>
      <c r="BN9" s="647"/>
      <c r="BO9" s="647"/>
      <c r="BP9" s="647"/>
      <c r="BQ9" s="647"/>
      <c r="BR9" s="647"/>
      <c r="BS9" s="647"/>
      <c r="BT9" s="647"/>
      <c r="BU9" s="647"/>
      <c r="BV9" s="647"/>
      <c r="BW9" s="647"/>
      <c r="BX9" s="647"/>
      <c r="BY9" s="647"/>
      <c r="BZ9" s="647"/>
      <c r="CA9" s="647"/>
      <c r="CB9" s="647"/>
      <c r="CC9" s="647"/>
      <c r="CD9" s="647"/>
      <c r="CE9" s="647"/>
      <c r="CF9" s="647"/>
      <c r="CG9" s="647"/>
      <c r="CH9" s="647"/>
      <c r="CI9" s="647"/>
      <c r="CJ9" s="647"/>
      <c r="CK9" s="647"/>
      <c r="CL9" s="647"/>
      <c r="CM9" s="659"/>
      <c r="CN9" s="478" t="str">
        <f>VLOOKUP($AF9,Feuil2!$B$1:$AS$77,16,FALSE)</f>
        <v>*</v>
      </c>
      <c r="CO9" s="374"/>
      <c r="CP9" s="374"/>
      <c r="CQ9" s="374"/>
      <c r="CR9" s="374"/>
      <c r="CS9" s="374"/>
      <c r="CT9" s="374"/>
      <c r="CU9" s="374"/>
      <c r="CV9" s="486">
        <f>VLOOKUP($AF9,Feuil2!$B$1:$AS$77,17,FALSE)</f>
        <v>0</v>
      </c>
      <c r="CW9" s="377"/>
      <c r="CX9" s="377"/>
      <c r="CY9" s="377"/>
      <c r="CZ9" s="486">
        <f>VLOOKUP($AF9,Feuil2!$B$1:$AS$77,18,FALSE)</f>
        <v>0</v>
      </c>
      <c r="DA9" s="377"/>
      <c r="DB9" s="377"/>
      <c r="DC9" s="486" t="str">
        <f>VLOOKUP($AF9,Feuil2!$B$1:$AS$77,19,FALSE)</f>
        <v>*</v>
      </c>
      <c r="DD9" s="377"/>
      <c r="DE9" s="377"/>
      <c r="DF9" s="377">
        <v>1</v>
      </c>
      <c r="DG9" s="377"/>
      <c r="DH9" s="377"/>
      <c r="DI9" s="493">
        <f>VLOOKUP($AF9,Feuil2!$B$1:$AS$77,20,FALSE)</f>
        <v>0</v>
      </c>
      <c r="DJ9" s="377"/>
      <c r="DK9" s="377"/>
      <c r="DL9" s="377"/>
      <c r="DM9" s="377"/>
      <c r="DN9" s="493">
        <f>VLOOKUP($AF9,Feuil2!$B$1:$AS$77,21,FALSE)</f>
        <v>0</v>
      </c>
      <c r="DO9" s="377"/>
      <c r="DP9" s="493">
        <f>VLOOKUP($AF9,Feuil2!$B$1:$AS$77,22,FALSE)</f>
        <v>0</v>
      </c>
      <c r="DQ9" s="377"/>
      <c r="DR9" s="377"/>
      <c r="DS9" s="377"/>
      <c r="DT9" s="493">
        <f>VLOOKUP($AF9,Feuil2!$B$1:$AS$77,23,FALSE)</f>
        <v>0</v>
      </c>
      <c r="DU9" s="377"/>
      <c r="DV9" s="377"/>
      <c r="DW9" s="377"/>
      <c r="DX9" s="377"/>
      <c r="DY9" s="493">
        <f>VLOOKUP($AF9,Feuil2!$B$1:$AS$77,24,FALSE)</f>
        <v>0</v>
      </c>
      <c r="DZ9" s="377"/>
      <c r="EA9" s="377"/>
      <c r="EB9" s="377"/>
      <c r="EC9" s="377"/>
      <c r="ED9" s="503">
        <f>VLOOKUP($AF9,Feuil2!$B$1:$AS$77,25,FALSE)</f>
        <v>0</v>
      </c>
      <c r="EE9" s="377"/>
      <c r="EF9" s="377"/>
      <c r="EG9" s="377"/>
      <c r="EH9" s="377"/>
      <c r="EI9" s="377"/>
      <c r="EJ9" s="377"/>
      <c r="EK9" s="503">
        <f>VLOOKUP($AF9,Feuil2!$B$1:$AS$77,26,FALSE)</f>
        <v>0</v>
      </c>
      <c r="EL9" s="377"/>
      <c r="EM9" s="377"/>
      <c r="EN9" s="377"/>
      <c r="EO9" s="503">
        <f>VLOOKUP($AF9,Feuil2!$B$1:$AS$77,27,FALSE)</f>
        <v>0</v>
      </c>
      <c r="EP9" s="377"/>
      <c r="EQ9" s="377"/>
      <c r="ER9" s="377"/>
      <c r="ES9" s="377"/>
      <c r="ET9" s="377"/>
      <c r="EU9" s="377"/>
      <c r="EV9" s="503">
        <f>VLOOKUP($AF9,Feuil2!$B$1:$AS$77,28,FALSE)</f>
        <v>0</v>
      </c>
      <c r="EW9" s="377"/>
      <c r="EX9" s="377"/>
      <c r="EY9" s="377"/>
      <c r="EZ9" s="377"/>
      <c r="FA9" s="377"/>
      <c r="FB9" s="503">
        <f>VLOOKUP($AF9,Feuil2!$B$1:$AS$77,29,FALSE)</f>
        <v>0</v>
      </c>
      <c r="FC9" s="377"/>
      <c r="FD9" s="377"/>
      <c r="FE9" s="377"/>
      <c r="FF9" s="377"/>
      <c r="FG9" s="377"/>
      <c r="FH9" s="377"/>
      <c r="FI9" s="377"/>
      <c r="FJ9" s="503">
        <f>VLOOKUP($AF9,Feuil2!$B$1:$AS$77,30,FALSE)</f>
        <v>0</v>
      </c>
      <c r="FK9" s="377"/>
      <c r="FL9" s="377"/>
      <c r="FM9" s="377"/>
      <c r="FN9" s="377"/>
      <c r="FO9" s="377"/>
      <c r="FP9" s="377"/>
      <c r="FQ9" s="377"/>
      <c r="FR9" s="512">
        <f>VLOOKUP($AF9,Feuil2!$B$1:$AS$77,31,FALSE)</f>
        <v>0</v>
      </c>
      <c r="FS9" s="377"/>
      <c r="FT9" s="377"/>
      <c r="FU9" s="377"/>
      <c r="FV9" s="377"/>
      <c r="FW9" s="377"/>
      <c r="FX9" s="377"/>
      <c r="FY9" s="377"/>
      <c r="FZ9" s="377"/>
      <c r="GA9" s="512" t="str">
        <f>VLOOKUP($AF9,Feuil2!$B$1:$AS$77,32,FALSE)</f>
        <v>*</v>
      </c>
      <c r="GB9" s="377">
        <v>2</v>
      </c>
      <c r="GC9" s="377">
        <v>3</v>
      </c>
      <c r="GD9" s="377"/>
      <c r="GE9" s="512">
        <f>VLOOKUP($AF9,Feuil2!$B$1:$AS$77,33,FALSE)</f>
        <v>0</v>
      </c>
      <c r="GF9" s="377"/>
      <c r="GG9" s="377"/>
      <c r="GH9" s="512">
        <f>VLOOKUP($AF9,Feuil2!$B$1:$AS$77,34,FALSE)</f>
        <v>0</v>
      </c>
      <c r="GI9" s="377"/>
      <c r="GJ9" s="377"/>
      <c r="GK9" s="377"/>
      <c r="GL9" s="377"/>
      <c r="GM9" s="377"/>
      <c r="GN9" s="377"/>
      <c r="GO9" s="512">
        <f>VLOOKUP($AF9,Feuil2!$B$1:$AS$77,35,FALSE)</f>
        <v>0</v>
      </c>
      <c r="GP9" s="377"/>
      <c r="GQ9" s="377"/>
      <c r="GR9" s="377"/>
      <c r="GS9" s="377"/>
      <c r="GT9" s="377"/>
      <c r="GU9" s="512">
        <f>VLOOKUP($AF9,Feuil2!$B$1:$AS$77,36,FALSE)</f>
        <v>0</v>
      </c>
      <c r="GV9" s="377"/>
      <c r="GW9" s="377"/>
      <c r="GX9" s="377"/>
      <c r="GY9" s="512">
        <f>VLOOKUP($AF9,Feuil2!$B$1:$AS$77,37,FALSE)</f>
        <v>0</v>
      </c>
      <c r="GZ9" s="377"/>
      <c r="HA9" s="377"/>
      <c r="HB9" s="377"/>
      <c r="HC9" s="377"/>
      <c r="HD9" s="377"/>
      <c r="HE9" s="512">
        <f>VLOOKUP($AF9,Feuil2!$B$1:$AS$77,38,FALSE)</f>
        <v>0</v>
      </c>
      <c r="HF9" s="377"/>
      <c r="HG9" s="377"/>
      <c r="HH9" s="377"/>
      <c r="HI9" s="377"/>
      <c r="HJ9" s="426">
        <f>VLOOKUP($AF9,Feuil2!$B$1:$AS$77,39,FALSE)</f>
        <v>0</v>
      </c>
      <c r="HK9" s="377"/>
      <c r="HL9" s="377"/>
      <c r="HM9" s="377"/>
      <c r="HN9" s="377"/>
      <c r="HO9" s="426">
        <f>VLOOKUP($AF9,Feuil2!$B$1:$AS$77,40,FALSE)</f>
        <v>0</v>
      </c>
      <c r="HP9" s="377"/>
      <c r="HQ9" s="377"/>
      <c r="HR9" s="377"/>
      <c r="HS9" s="377"/>
      <c r="HT9" s="377"/>
      <c r="HU9" s="377"/>
      <c r="HV9" s="377"/>
      <c r="HW9" s="377"/>
      <c r="HX9" s="523">
        <f>VLOOKUP($AF9,Feuil2!$B$1:$AS$77,41,FALSE)</f>
        <v>0</v>
      </c>
      <c r="HY9" s="377"/>
      <c r="HZ9" s="377"/>
      <c r="IA9" s="377"/>
      <c r="IB9" s="523">
        <f>VLOOKUP($AF9,Feuil2!$B$1:$AS$77,42,FALSE)</f>
        <v>0</v>
      </c>
      <c r="IC9" s="377"/>
      <c r="ID9" s="377"/>
      <c r="IE9" s="377"/>
      <c r="IF9" s="377"/>
      <c r="IG9" s="523">
        <f>VLOOKUP($AF9,Feuil2!$B$1:$AS$77,43,FALSE)</f>
        <v>0</v>
      </c>
      <c r="IH9" s="377"/>
      <c r="II9" s="377"/>
      <c r="IJ9" s="523">
        <f>VLOOKUP($AF9,Feuil2!$B$1:$AS$77,44,FALSE)</f>
        <v>0</v>
      </c>
      <c r="IK9" s="250"/>
      <c r="IL9" s="263"/>
      <c r="IM9" s="379" t="s">
        <v>689</v>
      </c>
      <c r="IN9" s="379" t="s">
        <v>783</v>
      </c>
      <c r="IO9" s="379" t="s">
        <v>888</v>
      </c>
      <c r="IP9" s="379" t="s">
        <v>985</v>
      </c>
    </row>
    <row r="10" spans="1:250" ht="18.75" customHeight="1">
      <c r="A10" s="22"/>
      <c r="B10" s="674"/>
      <c r="C10" s="675"/>
      <c r="D10" s="675"/>
      <c r="E10" s="675"/>
      <c r="F10" s="675"/>
      <c r="G10" s="675"/>
      <c r="H10" s="675"/>
      <c r="I10" s="675"/>
      <c r="J10" s="675"/>
      <c r="K10" s="638"/>
      <c r="L10" s="638"/>
      <c r="M10" s="638"/>
      <c r="N10" s="641"/>
      <c r="O10" s="641"/>
      <c r="P10" s="641"/>
      <c r="Q10" s="641"/>
      <c r="R10" s="641"/>
      <c r="S10" s="641"/>
      <c r="T10" s="641"/>
      <c r="U10" s="641"/>
      <c r="V10" s="641"/>
      <c r="W10" s="641"/>
      <c r="X10" s="641"/>
      <c r="Y10" s="641"/>
      <c r="Z10" s="641"/>
      <c r="AA10" s="641"/>
      <c r="AB10" s="641"/>
      <c r="AC10" s="641"/>
      <c r="AD10" s="641"/>
      <c r="AE10" s="641"/>
      <c r="AF10" s="647" t="s">
        <v>575</v>
      </c>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647"/>
      <c r="BW10" s="647"/>
      <c r="BX10" s="647"/>
      <c r="BY10" s="647"/>
      <c r="BZ10" s="647"/>
      <c r="CA10" s="647"/>
      <c r="CB10" s="647"/>
      <c r="CC10" s="647"/>
      <c r="CD10" s="647"/>
      <c r="CE10" s="647"/>
      <c r="CF10" s="647"/>
      <c r="CG10" s="647"/>
      <c r="CH10" s="647"/>
      <c r="CI10" s="647"/>
      <c r="CJ10" s="647"/>
      <c r="CK10" s="647"/>
      <c r="CL10" s="647"/>
      <c r="CM10" s="659"/>
      <c r="CN10" s="478" t="str">
        <f>VLOOKUP($AF10,Feuil2!$B$1:$AS$77,16,FALSE)</f>
        <v>*</v>
      </c>
      <c r="CO10" s="374"/>
      <c r="CP10" s="374"/>
      <c r="CQ10" s="374"/>
      <c r="CR10" s="374"/>
      <c r="CS10" s="374"/>
      <c r="CT10" s="374"/>
      <c r="CU10" s="374"/>
      <c r="CV10" s="486" t="str">
        <f>VLOOKUP($AF10,Feuil2!$B$1:$AS$77,17,FALSE)</f>
        <v>*</v>
      </c>
      <c r="CW10" s="377"/>
      <c r="CX10" s="377"/>
      <c r="CY10" s="377"/>
      <c r="CZ10" s="486">
        <f>VLOOKUP($AF10,Feuil2!$B$1:$AS$77,18,FALSE)</f>
        <v>0</v>
      </c>
      <c r="DA10" s="377"/>
      <c r="DB10" s="377"/>
      <c r="DC10" s="486">
        <f>VLOOKUP($AF10,Feuil2!$B$1:$AS$77,19,FALSE)</f>
        <v>0</v>
      </c>
      <c r="DD10" s="377"/>
      <c r="DE10" s="377"/>
      <c r="DF10" s="377"/>
      <c r="DG10" s="377"/>
      <c r="DH10" s="377"/>
      <c r="DI10" s="493">
        <f>VLOOKUP($AF10,Feuil2!$B$1:$AS$77,20,FALSE)</f>
        <v>0</v>
      </c>
      <c r="DJ10" s="377"/>
      <c r="DK10" s="377"/>
      <c r="DL10" s="377"/>
      <c r="DM10" s="377"/>
      <c r="DN10" s="493">
        <f>VLOOKUP($AF10,Feuil2!$B$1:$AS$77,21,FALSE)</f>
        <v>0</v>
      </c>
      <c r="DO10" s="377"/>
      <c r="DP10" s="493">
        <f>VLOOKUP($AF10,Feuil2!$B$1:$AS$77,22,FALSE)</f>
        <v>0</v>
      </c>
      <c r="DQ10" s="377"/>
      <c r="DR10" s="377"/>
      <c r="DS10" s="377"/>
      <c r="DT10" s="493">
        <f>VLOOKUP($AF10,Feuil2!$B$1:$AS$77,23,FALSE)</f>
        <v>0</v>
      </c>
      <c r="DU10" s="377"/>
      <c r="DV10" s="377"/>
      <c r="DW10" s="377"/>
      <c r="DX10" s="377"/>
      <c r="DY10" s="493">
        <f>VLOOKUP($AF10,Feuil2!$B$1:$AS$77,24,FALSE)</f>
        <v>0</v>
      </c>
      <c r="DZ10" s="377"/>
      <c r="EA10" s="377"/>
      <c r="EB10" s="377"/>
      <c r="EC10" s="377"/>
      <c r="ED10" s="503">
        <f>VLOOKUP($AF10,Feuil2!$B$1:$AS$77,25,FALSE)</f>
        <v>0</v>
      </c>
      <c r="EE10" s="377"/>
      <c r="EF10" s="377"/>
      <c r="EG10" s="377"/>
      <c r="EH10" s="377"/>
      <c r="EI10" s="377"/>
      <c r="EJ10" s="377"/>
      <c r="EK10" s="503">
        <f>VLOOKUP($AF10,Feuil2!$B$1:$AS$77,26,FALSE)</f>
        <v>0</v>
      </c>
      <c r="EL10" s="377"/>
      <c r="EM10" s="377"/>
      <c r="EN10" s="377"/>
      <c r="EO10" s="503">
        <f>VLOOKUP($AF10,Feuil2!$B$1:$AS$77,27,FALSE)</f>
        <v>0</v>
      </c>
      <c r="EP10" s="377"/>
      <c r="EQ10" s="377"/>
      <c r="ER10" s="377"/>
      <c r="ES10" s="377"/>
      <c r="ET10" s="377"/>
      <c r="EU10" s="377"/>
      <c r="EV10" s="503">
        <f>VLOOKUP($AF10,Feuil2!$B$1:$AS$77,28,FALSE)</f>
        <v>0</v>
      </c>
      <c r="EW10" s="377"/>
      <c r="EX10" s="377"/>
      <c r="EY10" s="377"/>
      <c r="EZ10" s="377"/>
      <c r="FA10" s="377"/>
      <c r="FB10" s="503">
        <f>VLOOKUP($AF10,Feuil2!$B$1:$AS$77,29,FALSE)</f>
        <v>0</v>
      </c>
      <c r="FC10" s="377"/>
      <c r="FD10" s="377"/>
      <c r="FE10" s="377"/>
      <c r="FF10" s="377"/>
      <c r="FG10" s="377"/>
      <c r="FH10" s="377"/>
      <c r="FI10" s="377"/>
      <c r="FJ10" s="503">
        <f>VLOOKUP($AF10,Feuil2!$B$1:$AS$77,30,FALSE)</f>
        <v>0</v>
      </c>
      <c r="FK10" s="377"/>
      <c r="FL10" s="377"/>
      <c r="FM10" s="377"/>
      <c r="FN10" s="377"/>
      <c r="FO10" s="377"/>
      <c r="FP10" s="377"/>
      <c r="FQ10" s="377"/>
      <c r="FR10" s="512" t="str">
        <f>VLOOKUP($AF10,Feuil2!$B$1:$AS$77,31,FALSE)</f>
        <v>*</v>
      </c>
      <c r="FS10" s="377">
        <v>1</v>
      </c>
      <c r="FT10" s="377">
        <v>2</v>
      </c>
      <c r="FU10" s="377"/>
      <c r="FV10" s="377"/>
      <c r="FW10" s="377"/>
      <c r="FX10" s="377">
        <v>3</v>
      </c>
      <c r="FY10" s="377"/>
      <c r="FZ10" s="377"/>
      <c r="GA10" s="512">
        <f>VLOOKUP($AF10,Feuil2!$B$1:$AS$77,32,FALSE)</f>
        <v>0</v>
      </c>
      <c r="GB10" s="377"/>
      <c r="GC10" s="377"/>
      <c r="GD10" s="377"/>
      <c r="GE10" s="512">
        <f>VLOOKUP($AF10,Feuil2!$B$1:$AS$77,33,FALSE)</f>
        <v>0</v>
      </c>
      <c r="GF10" s="377"/>
      <c r="GG10" s="377"/>
      <c r="GH10" s="512">
        <f>VLOOKUP($AF10,Feuil2!$B$1:$AS$77,34,FALSE)</f>
        <v>0</v>
      </c>
      <c r="GI10" s="377"/>
      <c r="GJ10" s="377"/>
      <c r="GK10" s="377"/>
      <c r="GL10" s="377"/>
      <c r="GM10" s="377"/>
      <c r="GN10" s="377"/>
      <c r="GO10" s="512">
        <f>VLOOKUP($AF10,Feuil2!$B$1:$AS$77,35,FALSE)</f>
        <v>0</v>
      </c>
      <c r="GP10" s="377"/>
      <c r="GQ10" s="377"/>
      <c r="GR10" s="377"/>
      <c r="GS10" s="377"/>
      <c r="GT10" s="377"/>
      <c r="GU10" s="512">
        <f>VLOOKUP($AF10,Feuil2!$B$1:$AS$77,36,FALSE)</f>
        <v>0</v>
      </c>
      <c r="GV10" s="377"/>
      <c r="GW10" s="377"/>
      <c r="GX10" s="377"/>
      <c r="GY10" s="512">
        <f>VLOOKUP($AF10,Feuil2!$B$1:$AS$77,37,FALSE)</f>
        <v>0</v>
      </c>
      <c r="GZ10" s="377"/>
      <c r="HA10" s="377"/>
      <c r="HB10" s="377"/>
      <c r="HC10" s="377"/>
      <c r="HD10" s="377"/>
      <c r="HE10" s="512" t="str">
        <f>VLOOKUP($AF10,Feuil2!$B$1:$AS$77,38,FALSE)</f>
        <v>*</v>
      </c>
      <c r="HF10" s="377"/>
      <c r="HG10" s="377"/>
      <c r="HH10" s="377"/>
      <c r="HI10" s="377"/>
      <c r="HJ10" s="426">
        <f>VLOOKUP($AF10,Feuil2!$B$1:$AS$77,39,FALSE)</f>
        <v>0</v>
      </c>
      <c r="HK10" s="377"/>
      <c r="HL10" s="377"/>
      <c r="HM10" s="377"/>
      <c r="HN10" s="377"/>
      <c r="HO10" s="426">
        <f>VLOOKUP($AF10,Feuil2!$B$1:$AS$77,40,FALSE)</f>
        <v>0</v>
      </c>
      <c r="HP10" s="377"/>
      <c r="HQ10" s="377"/>
      <c r="HR10" s="377"/>
      <c r="HS10" s="377"/>
      <c r="HT10" s="377"/>
      <c r="HU10" s="377"/>
      <c r="HV10" s="377"/>
      <c r="HW10" s="377"/>
      <c r="HX10" s="523">
        <f>VLOOKUP($AF10,Feuil2!$B$1:$AS$77,41,FALSE)</f>
        <v>0</v>
      </c>
      <c r="HY10" s="377"/>
      <c r="HZ10" s="377"/>
      <c r="IA10" s="377"/>
      <c r="IB10" s="523">
        <f>VLOOKUP($AF10,Feuil2!$B$1:$AS$77,42,FALSE)</f>
        <v>0</v>
      </c>
      <c r="IC10" s="377"/>
      <c r="ID10" s="377"/>
      <c r="IE10" s="377"/>
      <c r="IF10" s="377"/>
      <c r="IG10" s="523">
        <f>VLOOKUP($AF10,Feuil2!$B$1:$AS$77,43,FALSE)</f>
        <v>0</v>
      </c>
      <c r="IH10" s="377"/>
      <c r="II10" s="377"/>
      <c r="IJ10" s="523">
        <f>VLOOKUP($AF10,Feuil2!$B$1:$AS$77,44,FALSE)</f>
        <v>0</v>
      </c>
      <c r="IK10" s="250"/>
      <c r="IL10" s="263"/>
      <c r="IM10" s="379" t="s">
        <v>690</v>
      </c>
      <c r="IN10" s="379" t="s">
        <v>921</v>
      </c>
      <c r="IO10" s="379" t="s">
        <v>892</v>
      </c>
      <c r="IP10" s="379" t="s">
        <v>1002</v>
      </c>
    </row>
    <row r="11" spans="1:250" ht="18.75" customHeight="1">
      <c r="A11" s="22"/>
      <c r="B11" s="674"/>
      <c r="C11" s="675"/>
      <c r="D11" s="675"/>
      <c r="E11" s="675"/>
      <c r="F11" s="675"/>
      <c r="G11" s="675"/>
      <c r="H11" s="675"/>
      <c r="I11" s="675"/>
      <c r="J11" s="675"/>
      <c r="K11" s="638"/>
      <c r="L11" s="638"/>
      <c r="M11" s="638"/>
      <c r="N11" s="641"/>
      <c r="O11" s="641"/>
      <c r="P11" s="641"/>
      <c r="Q11" s="641"/>
      <c r="R11" s="641"/>
      <c r="S11" s="641"/>
      <c r="T11" s="641"/>
      <c r="U11" s="641"/>
      <c r="V11" s="641"/>
      <c r="W11" s="641"/>
      <c r="X11" s="641"/>
      <c r="Y11" s="641"/>
      <c r="Z11" s="641"/>
      <c r="AA11" s="641"/>
      <c r="AB11" s="641"/>
      <c r="AC11" s="641"/>
      <c r="AD11" s="641"/>
      <c r="AE11" s="641"/>
      <c r="AF11" s="647" t="s">
        <v>553</v>
      </c>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c r="BU11" s="647"/>
      <c r="BV11" s="647"/>
      <c r="BW11" s="647"/>
      <c r="BX11" s="647"/>
      <c r="BY11" s="647"/>
      <c r="BZ11" s="647"/>
      <c r="CA11" s="647"/>
      <c r="CB11" s="647"/>
      <c r="CC11" s="647"/>
      <c r="CD11" s="647"/>
      <c r="CE11" s="647"/>
      <c r="CF11" s="647"/>
      <c r="CG11" s="647"/>
      <c r="CH11" s="647"/>
      <c r="CI11" s="647"/>
      <c r="CJ11" s="647"/>
      <c r="CK11" s="647"/>
      <c r="CL11" s="647"/>
      <c r="CM11" s="659"/>
      <c r="CN11" s="478" t="str">
        <f>VLOOKUP($AF11,Feuil2!$B$1:$AS$77,16,FALSE)</f>
        <v>*</v>
      </c>
      <c r="CO11" s="374"/>
      <c r="CP11" s="374"/>
      <c r="CQ11" s="374"/>
      <c r="CR11" s="374"/>
      <c r="CS11" s="374"/>
      <c r="CT11" s="374"/>
      <c r="CU11" s="374"/>
      <c r="CV11" s="486" t="str">
        <f>VLOOKUP($AF11,Feuil2!$B$1:$AS$77,17,FALSE)</f>
        <v>*</v>
      </c>
      <c r="CW11" s="377"/>
      <c r="CX11" s="377"/>
      <c r="CY11" s="377"/>
      <c r="CZ11" s="486">
        <f>VLOOKUP($AF11,Feuil2!$B$1:$AS$77,18,FALSE)</f>
        <v>0</v>
      </c>
      <c r="DA11" s="377"/>
      <c r="DB11" s="377"/>
      <c r="DC11" s="486">
        <f>VLOOKUP($AF11,Feuil2!$B$1:$AS$77,19,FALSE)</f>
        <v>0</v>
      </c>
      <c r="DD11" s="377"/>
      <c r="DE11" s="377"/>
      <c r="DF11" s="377"/>
      <c r="DG11" s="377"/>
      <c r="DH11" s="377"/>
      <c r="DI11" s="493">
        <f>VLOOKUP($AF11,Feuil2!$B$1:$AS$77,20,FALSE)</f>
        <v>0</v>
      </c>
      <c r="DJ11" s="377"/>
      <c r="DK11" s="377"/>
      <c r="DL11" s="377"/>
      <c r="DM11" s="377"/>
      <c r="DN11" s="493">
        <f>VLOOKUP($AF11,Feuil2!$B$1:$AS$77,21,FALSE)</f>
        <v>0</v>
      </c>
      <c r="DO11" s="377"/>
      <c r="DP11" s="493">
        <f>VLOOKUP($AF11,Feuil2!$B$1:$AS$77,22,FALSE)</f>
        <v>0</v>
      </c>
      <c r="DQ11" s="377"/>
      <c r="DR11" s="377"/>
      <c r="DS11" s="377"/>
      <c r="DT11" s="493" t="str">
        <f>VLOOKUP($AF11,Feuil2!$B$1:$AS$77,23,FALSE)</f>
        <v>*</v>
      </c>
      <c r="DU11" s="377"/>
      <c r="DV11" s="377"/>
      <c r="DW11" s="377"/>
      <c r="DX11" s="377"/>
      <c r="DY11" s="493">
        <f>VLOOKUP($AF11,Feuil2!$B$1:$AS$77,24,FALSE)</f>
        <v>0</v>
      </c>
      <c r="DZ11" s="377"/>
      <c r="EA11" s="377"/>
      <c r="EB11" s="377"/>
      <c r="EC11" s="377"/>
      <c r="ED11" s="503">
        <f>VLOOKUP($AF11,Feuil2!$B$1:$AS$77,25,FALSE)</f>
        <v>0</v>
      </c>
      <c r="EE11" s="377"/>
      <c r="EF11" s="377"/>
      <c r="EG11" s="377"/>
      <c r="EH11" s="377"/>
      <c r="EI11" s="377"/>
      <c r="EJ11" s="377"/>
      <c r="EK11" s="503">
        <f>VLOOKUP($AF11,Feuil2!$B$1:$AS$77,26,FALSE)</f>
        <v>0</v>
      </c>
      <c r="EL11" s="377"/>
      <c r="EM11" s="377"/>
      <c r="EN11" s="377"/>
      <c r="EO11" s="503">
        <f>VLOOKUP($AF11,Feuil2!$B$1:$AS$77,27,FALSE)</f>
        <v>0</v>
      </c>
      <c r="EP11" s="377"/>
      <c r="EQ11" s="377"/>
      <c r="ER11" s="377"/>
      <c r="ES11" s="377"/>
      <c r="ET11" s="377"/>
      <c r="EU11" s="377"/>
      <c r="EV11" s="503">
        <f>VLOOKUP($AF11,Feuil2!$B$1:$AS$77,28,FALSE)</f>
        <v>0</v>
      </c>
      <c r="EW11" s="377"/>
      <c r="EX11" s="377"/>
      <c r="EY11" s="377"/>
      <c r="EZ11" s="377"/>
      <c r="FA11" s="377"/>
      <c r="FB11" s="503">
        <f>VLOOKUP($AF11,Feuil2!$B$1:$AS$77,29,FALSE)</f>
        <v>0</v>
      </c>
      <c r="FC11" s="377"/>
      <c r="FD11" s="377"/>
      <c r="FE11" s="377"/>
      <c r="FF11" s="377"/>
      <c r="FG11" s="377"/>
      <c r="FH11" s="377"/>
      <c r="FI11" s="377"/>
      <c r="FJ11" s="503">
        <f>VLOOKUP($AF11,Feuil2!$B$1:$AS$77,30,FALSE)</f>
        <v>0</v>
      </c>
      <c r="FK11" s="377"/>
      <c r="FL11" s="377"/>
      <c r="FM11" s="377"/>
      <c r="FN11" s="377"/>
      <c r="FO11" s="377"/>
      <c r="FP11" s="377"/>
      <c r="FQ11" s="377"/>
      <c r="FR11" s="512" t="str">
        <f>VLOOKUP($AF11,Feuil2!$B$1:$AS$77,31,FALSE)</f>
        <v>*</v>
      </c>
      <c r="FS11" s="377"/>
      <c r="FT11" s="377"/>
      <c r="FU11" s="377"/>
      <c r="FV11" s="377"/>
      <c r="FW11" s="377"/>
      <c r="FX11" s="377"/>
      <c r="FY11" s="377"/>
      <c r="FZ11" s="377"/>
      <c r="GA11" s="512">
        <f>VLOOKUP($AF11,Feuil2!$B$1:$AS$77,32,FALSE)</f>
        <v>0</v>
      </c>
      <c r="GB11" s="377"/>
      <c r="GC11" s="377"/>
      <c r="GD11" s="377"/>
      <c r="GE11" s="512">
        <f>VLOOKUP($AF11,Feuil2!$B$1:$AS$77,33,FALSE)</f>
        <v>0</v>
      </c>
      <c r="GF11" s="377"/>
      <c r="GG11" s="377"/>
      <c r="GH11" s="512">
        <f>VLOOKUP($AF11,Feuil2!$B$1:$AS$77,34,FALSE)</f>
        <v>0</v>
      </c>
      <c r="GI11" s="377"/>
      <c r="GJ11" s="377"/>
      <c r="GK11" s="377"/>
      <c r="GL11" s="377"/>
      <c r="GM11" s="377"/>
      <c r="GN11" s="377"/>
      <c r="GO11" s="512" t="str">
        <f>VLOOKUP($AF11,Feuil2!$B$1:$AS$77,35,FALSE)</f>
        <v>*</v>
      </c>
      <c r="GP11" s="377"/>
      <c r="GQ11" s="377">
        <v>1</v>
      </c>
      <c r="GR11" s="377">
        <v>2</v>
      </c>
      <c r="GS11" s="377">
        <v>3</v>
      </c>
      <c r="GT11" s="377"/>
      <c r="GU11" s="512">
        <f>VLOOKUP($AF11,Feuil2!$B$1:$AS$77,36,FALSE)</f>
        <v>0</v>
      </c>
      <c r="GV11" s="377"/>
      <c r="GW11" s="377"/>
      <c r="GX11" s="377"/>
      <c r="GY11" s="512">
        <f>VLOOKUP($AF11,Feuil2!$B$1:$AS$77,37,FALSE)</f>
        <v>0</v>
      </c>
      <c r="GZ11" s="377"/>
      <c r="HA11" s="377"/>
      <c r="HB11" s="377"/>
      <c r="HC11" s="377"/>
      <c r="HD11" s="377"/>
      <c r="HE11" s="512">
        <f>VLOOKUP($AF11,Feuil2!$B$1:$AS$77,38,FALSE)</f>
        <v>0</v>
      </c>
      <c r="HF11" s="377"/>
      <c r="HG11" s="377"/>
      <c r="HH11" s="377"/>
      <c r="HI11" s="377"/>
      <c r="HJ11" s="426">
        <f>VLOOKUP($AF11,Feuil2!$B$1:$AS$77,39,FALSE)</f>
        <v>0</v>
      </c>
      <c r="HK11" s="377"/>
      <c r="HL11" s="377"/>
      <c r="HM11" s="377"/>
      <c r="HN11" s="377"/>
      <c r="HO11" s="426">
        <f>VLOOKUP($AF11,Feuil2!$B$1:$AS$77,40,FALSE)</f>
        <v>0</v>
      </c>
      <c r="HP11" s="377"/>
      <c r="HQ11" s="377"/>
      <c r="HR11" s="377"/>
      <c r="HS11" s="377"/>
      <c r="HT11" s="377"/>
      <c r="HU11" s="377"/>
      <c r="HV11" s="377"/>
      <c r="HW11" s="377"/>
      <c r="HX11" s="523">
        <f>VLOOKUP($AF11,Feuil2!$B$1:$AS$77,41,FALSE)</f>
        <v>0</v>
      </c>
      <c r="HY11" s="377"/>
      <c r="HZ11" s="377"/>
      <c r="IA11" s="377"/>
      <c r="IB11" s="523">
        <f>VLOOKUP($AF11,Feuil2!$B$1:$AS$77,42,FALSE)</f>
        <v>0</v>
      </c>
      <c r="IC11" s="377"/>
      <c r="ID11" s="377"/>
      <c r="IE11" s="377"/>
      <c r="IF11" s="377"/>
      <c r="IG11" s="523">
        <f>VLOOKUP($AF11,Feuil2!$B$1:$AS$77,43,FALSE)</f>
        <v>0</v>
      </c>
      <c r="IH11" s="377"/>
      <c r="II11" s="377"/>
      <c r="IJ11" s="523">
        <f>VLOOKUP($AF11,Feuil2!$B$1:$AS$77,44,FALSE)</f>
        <v>0</v>
      </c>
      <c r="IK11" s="250"/>
      <c r="IL11" s="263"/>
      <c r="IM11" s="379" t="s">
        <v>689</v>
      </c>
      <c r="IN11" s="379" t="s">
        <v>783</v>
      </c>
      <c r="IO11" s="379" t="s">
        <v>887</v>
      </c>
      <c r="IP11" s="379" t="s">
        <v>1004</v>
      </c>
    </row>
    <row r="12" spans="1:250" ht="18.75" customHeight="1">
      <c r="A12" s="22"/>
      <c r="B12" s="674"/>
      <c r="C12" s="675"/>
      <c r="D12" s="675"/>
      <c r="E12" s="675"/>
      <c r="F12" s="675"/>
      <c r="G12" s="675"/>
      <c r="H12" s="675"/>
      <c r="I12" s="675"/>
      <c r="J12" s="675"/>
      <c r="K12" s="638"/>
      <c r="L12" s="638"/>
      <c r="M12" s="638"/>
      <c r="N12" s="641"/>
      <c r="O12" s="641"/>
      <c r="P12" s="641"/>
      <c r="Q12" s="641"/>
      <c r="R12" s="641"/>
      <c r="S12" s="641"/>
      <c r="T12" s="641"/>
      <c r="U12" s="641"/>
      <c r="V12" s="641"/>
      <c r="W12" s="641"/>
      <c r="X12" s="641"/>
      <c r="Y12" s="641"/>
      <c r="Z12" s="641"/>
      <c r="AA12" s="641"/>
      <c r="AB12" s="641"/>
      <c r="AC12" s="641"/>
      <c r="AD12" s="641"/>
      <c r="AE12" s="641"/>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c r="BN12" s="644"/>
      <c r="BO12" s="644"/>
      <c r="BP12" s="644"/>
      <c r="BQ12" s="644"/>
      <c r="BR12" s="644"/>
      <c r="BS12" s="644"/>
      <c r="BT12" s="644"/>
      <c r="BU12" s="644"/>
      <c r="BV12" s="644"/>
      <c r="BW12" s="644"/>
      <c r="BX12" s="644"/>
      <c r="BY12" s="644"/>
      <c r="BZ12" s="644"/>
      <c r="CA12" s="644"/>
      <c r="CB12" s="644"/>
      <c r="CC12" s="644"/>
      <c r="CD12" s="644"/>
      <c r="CE12" s="644"/>
      <c r="CF12" s="644"/>
      <c r="CG12" s="644"/>
      <c r="CH12" s="644"/>
      <c r="CI12" s="644"/>
      <c r="CJ12" s="644"/>
      <c r="CK12" s="644"/>
      <c r="CL12" s="644"/>
      <c r="CM12" s="648"/>
      <c r="CN12" s="478" t="e">
        <f>VLOOKUP($AF12,Feuil2!$B$1:$AS$77,16,FALSE)</f>
        <v>#N/A</v>
      </c>
      <c r="CO12" s="374"/>
      <c r="CP12" s="374"/>
      <c r="CQ12" s="374"/>
      <c r="CR12" s="374"/>
      <c r="CS12" s="374"/>
      <c r="CT12" s="374"/>
      <c r="CU12" s="374"/>
      <c r="CV12" s="486" t="e">
        <f>VLOOKUP($AF12,Feuil2!$B$1:$AS$77,17,FALSE)</f>
        <v>#N/A</v>
      </c>
      <c r="CW12" s="377"/>
      <c r="CX12" s="377"/>
      <c r="CY12" s="377"/>
      <c r="CZ12" s="486" t="e">
        <f>VLOOKUP($AF12,Feuil2!$B$1:$AS$77,18,FALSE)</f>
        <v>#N/A</v>
      </c>
      <c r="DA12" s="377"/>
      <c r="DB12" s="377"/>
      <c r="DC12" s="486" t="e">
        <f>VLOOKUP($AF12,Feuil2!$B$1:$AS$77,19,FALSE)</f>
        <v>#N/A</v>
      </c>
      <c r="DD12" s="377"/>
      <c r="DE12" s="377"/>
      <c r="DF12" s="377"/>
      <c r="DG12" s="377"/>
      <c r="DH12" s="377"/>
      <c r="DI12" s="493" t="e">
        <f>VLOOKUP($AF12,Feuil2!$B$1:$AS$77,20,FALSE)</f>
        <v>#N/A</v>
      </c>
      <c r="DJ12" s="377"/>
      <c r="DK12" s="377"/>
      <c r="DL12" s="377"/>
      <c r="DM12" s="377"/>
      <c r="DN12" s="493" t="e">
        <f>VLOOKUP($AF12,Feuil2!$B$1:$AS$77,21,FALSE)</f>
        <v>#N/A</v>
      </c>
      <c r="DO12" s="377"/>
      <c r="DP12" s="493" t="e">
        <f>VLOOKUP($AF12,Feuil2!$B$1:$AS$77,22,FALSE)</f>
        <v>#N/A</v>
      </c>
      <c r="DQ12" s="377"/>
      <c r="DR12" s="377"/>
      <c r="DS12" s="377"/>
      <c r="DT12" s="493" t="e">
        <f>VLOOKUP($AF12,Feuil2!$B$1:$AS$77,23,FALSE)</f>
        <v>#N/A</v>
      </c>
      <c r="DU12" s="377"/>
      <c r="DV12" s="377"/>
      <c r="DW12" s="377"/>
      <c r="DX12" s="377"/>
      <c r="DY12" s="493" t="e">
        <f>VLOOKUP($AF12,Feuil2!$B$1:$AS$77,24,FALSE)</f>
        <v>#N/A</v>
      </c>
      <c r="DZ12" s="377"/>
      <c r="EA12" s="377"/>
      <c r="EB12" s="377"/>
      <c r="EC12" s="377"/>
      <c r="ED12" s="503" t="e">
        <f>VLOOKUP($AF12,Feuil2!$B$1:$AS$77,25,FALSE)</f>
        <v>#N/A</v>
      </c>
      <c r="EE12" s="377"/>
      <c r="EF12" s="377"/>
      <c r="EG12" s="377"/>
      <c r="EH12" s="377"/>
      <c r="EI12" s="377"/>
      <c r="EJ12" s="377"/>
      <c r="EK12" s="503" t="e">
        <f>VLOOKUP($AF12,Feuil2!$B$1:$AS$77,26,FALSE)</f>
        <v>#N/A</v>
      </c>
      <c r="EL12" s="377"/>
      <c r="EM12" s="377"/>
      <c r="EN12" s="377"/>
      <c r="EO12" s="503" t="e">
        <f>VLOOKUP($AF12,Feuil2!$B$1:$AS$77,27,FALSE)</f>
        <v>#N/A</v>
      </c>
      <c r="EP12" s="377"/>
      <c r="EQ12" s="377"/>
      <c r="ER12" s="377"/>
      <c r="ES12" s="377"/>
      <c r="ET12" s="377"/>
      <c r="EU12" s="377"/>
      <c r="EV12" s="503" t="e">
        <f>VLOOKUP($AF12,Feuil2!$B$1:$AS$77,28,FALSE)</f>
        <v>#N/A</v>
      </c>
      <c r="EW12" s="377"/>
      <c r="EX12" s="377"/>
      <c r="EY12" s="377"/>
      <c r="EZ12" s="377"/>
      <c r="FA12" s="377"/>
      <c r="FB12" s="503" t="e">
        <f>VLOOKUP($AF12,Feuil2!$B$1:$AS$77,29,FALSE)</f>
        <v>#N/A</v>
      </c>
      <c r="FC12" s="377"/>
      <c r="FD12" s="377"/>
      <c r="FE12" s="377"/>
      <c r="FF12" s="377"/>
      <c r="FG12" s="377"/>
      <c r="FH12" s="377"/>
      <c r="FI12" s="377"/>
      <c r="FJ12" s="503" t="e">
        <f>VLOOKUP($AF12,Feuil2!$B$1:$AS$77,30,FALSE)</f>
        <v>#N/A</v>
      </c>
      <c r="FK12" s="377"/>
      <c r="FL12" s="377"/>
      <c r="FM12" s="377"/>
      <c r="FN12" s="377"/>
      <c r="FO12" s="377"/>
      <c r="FP12" s="377"/>
      <c r="FQ12" s="377"/>
      <c r="FR12" s="512" t="e">
        <f>VLOOKUP($AF12,Feuil2!$B$1:$AS$77,31,FALSE)</f>
        <v>#N/A</v>
      </c>
      <c r="FS12" s="377"/>
      <c r="FT12" s="377"/>
      <c r="FU12" s="377"/>
      <c r="FV12" s="377"/>
      <c r="FW12" s="377"/>
      <c r="FX12" s="377"/>
      <c r="FY12" s="377"/>
      <c r="FZ12" s="377"/>
      <c r="GA12" s="512" t="e">
        <f>VLOOKUP($AF12,Feuil2!$B$1:$AS$77,32,FALSE)</f>
        <v>#N/A</v>
      </c>
      <c r="GB12" s="377"/>
      <c r="GC12" s="377"/>
      <c r="GD12" s="377"/>
      <c r="GE12" s="512" t="e">
        <f>VLOOKUP($AF12,Feuil2!$B$1:$AS$77,33,FALSE)</f>
        <v>#N/A</v>
      </c>
      <c r="GF12" s="377"/>
      <c r="GG12" s="377"/>
      <c r="GH12" s="512" t="e">
        <f>VLOOKUP($AF12,Feuil2!$B$1:$AS$77,34,FALSE)</f>
        <v>#N/A</v>
      </c>
      <c r="GI12" s="377"/>
      <c r="GJ12" s="377"/>
      <c r="GK12" s="377"/>
      <c r="GL12" s="377"/>
      <c r="GM12" s="377"/>
      <c r="GN12" s="377"/>
      <c r="GO12" s="512" t="e">
        <f>VLOOKUP($AF12,Feuil2!$B$1:$AS$77,35,FALSE)</f>
        <v>#N/A</v>
      </c>
      <c r="GP12" s="377"/>
      <c r="GQ12" s="377"/>
      <c r="GR12" s="377"/>
      <c r="GS12" s="377"/>
      <c r="GT12" s="377"/>
      <c r="GU12" s="512" t="e">
        <f>VLOOKUP($AF12,Feuil2!$B$1:$AS$77,36,FALSE)</f>
        <v>#N/A</v>
      </c>
      <c r="GV12" s="377"/>
      <c r="GW12" s="377"/>
      <c r="GX12" s="377"/>
      <c r="GY12" s="512" t="e">
        <f>VLOOKUP($AF12,Feuil2!$B$1:$AS$77,37,FALSE)</f>
        <v>#N/A</v>
      </c>
      <c r="GZ12" s="377"/>
      <c r="HA12" s="377"/>
      <c r="HB12" s="377"/>
      <c r="HC12" s="377"/>
      <c r="HD12" s="377"/>
      <c r="HE12" s="512" t="e">
        <f>VLOOKUP($AF12,Feuil2!$B$1:$AS$77,38,FALSE)</f>
        <v>#N/A</v>
      </c>
      <c r="HF12" s="377"/>
      <c r="HG12" s="377"/>
      <c r="HH12" s="377"/>
      <c r="HI12" s="377"/>
      <c r="HJ12" s="426" t="e">
        <f>VLOOKUP($AF12,Feuil2!$B$1:$AS$77,39,FALSE)</f>
        <v>#N/A</v>
      </c>
      <c r="HK12" s="377"/>
      <c r="HL12" s="377"/>
      <c r="HM12" s="377"/>
      <c r="HN12" s="377"/>
      <c r="HO12" s="426" t="e">
        <f>VLOOKUP($AF12,Feuil2!$B$1:$AS$77,40,FALSE)</f>
        <v>#N/A</v>
      </c>
      <c r="HP12" s="377"/>
      <c r="HQ12" s="377"/>
      <c r="HR12" s="377"/>
      <c r="HS12" s="377"/>
      <c r="HT12" s="377"/>
      <c r="HU12" s="377"/>
      <c r="HV12" s="377"/>
      <c r="HW12" s="377"/>
      <c r="HX12" s="523" t="e">
        <f>VLOOKUP($AF12,Feuil2!$B$1:$AS$77,41,FALSE)</f>
        <v>#N/A</v>
      </c>
      <c r="HY12" s="377"/>
      <c r="HZ12" s="377"/>
      <c r="IA12" s="377"/>
      <c r="IB12" s="523" t="e">
        <f>VLOOKUP($AF12,Feuil2!$B$1:$AS$77,42,FALSE)</f>
        <v>#N/A</v>
      </c>
      <c r="IC12" s="377"/>
      <c r="ID12" s="377"/>
      <c r="IE12" s="377"/>
      <c r="IF12" s="377"/>
      <c r="IG12" s="523" t="e">
        <f>VLOOKUP($AF12,Feuil2!$B$1:$AS$77,43,FALSE)</f>
        <v>#N/A</v>
      </c>
      <c r="IH12" s="377"/>
      <c r="II12" s="377"/>
      <c r="IJ12" s="523" t="e">
        <f>VLOOKUP($AF12,Feuil2!$B$1:$AS$77,44,FALSE)</f>
        <v>#N/A</v>
      </c>
      <c r="IK12" s="250"/>
      <c r="IL12" s="263"/>
      <c r="IM12" s="379"/>
      <c r="IN12" s="379"/>
      <c r="IO12" s="379"/>
      <c r="IP12" s="379"/>
    </row>
    <row r="13" spans="1:250" ht="18.75" customHeight="1">
      <c r="A13" s="22"/>
      <c r="B13" s="674"/>
      <c r="C13" s="675"/>
      <c r="D13" s="675"/>
      <c r="E13" s="675"/>
      <c r="F13" s="675"/>
      <c r="G13" s="675"/>
      <c r="H13" s="675"/>
      <c r="I13" s="675"/>
      <c r="J13" s="675"/>
      <c r="K13" s="638"/>
      <c r="L13" s="638"/>
      <c r="M13" s="638"/>
      <c r="N13" s="641"/>
      <c r="O13" s="641"/>
      <c r="P13" s="641"/>
      <c r="Q13" s="641"/>
      <c r="R13" s="641"/>
      <c r="S13" s="641"/>
      <c r="T13" s="641"/>
      <c r="U13" s="641"/>
      <c r="V13" s="641"/>
      <c r="W13" s="641"/>
      <c r="X13" s="641"/>
      <c r="Y13" s="641"/>
      <c r="Z13" s="641"/>
      <c r="AA13" s="641"/>
      <c r="AB13" s="641"/>
      <c r="AC13" s="641"/>
      <c r="AD13" s="641"/>
      <c r="AE13" s="641"/>
      <c r="AF13" s="644"/>
      <c r="AG13" s="644"/>
      <c r="AH13" s="644"/>
      <c r="AI13" s="644"/>
      <c r="AJ13" s="644"/>
      <c r="AK13" s="644"/>
      <c r="AL13" s="644"/>
      <c r="AM13" s="644"/>
      <c r="AN13" s="644"/>
      <c r="AO13" s="644"/>
      <c r="AP13" s="644"/>
      <c r="AQ13" s="644"/>
      <c r="AR13" s="644"/>
      <c r="AS13" s="644"/>
      <c r="AT13" s="644"/>
      <c r="AU13" s="644"/>
      <c r="AV13" s="644"/>
      <c r="AW13" s="644"/>
      <c r="AX13" s="644"/>
      <c r="AY13" s="644"/>
      <c r="AZ13" s="644"/>
      <c r="BA13" s="644"/>
      <c r="BB13" s="644"/>
      <c r="BC13" s="644"/>
      <c r="BD13" s="644"/>
      <c r="BE13" s="644"/>
      <c r="BF13" s="644"/>
      <c r="BG13" s="644"/>
      <c r="BH13" s="644"/>
      <c r="BI13" s="644"/>
      <c r="BJ13" s="644"/>
      <c r="BK13" s="644"/>
      <c r="BL13" s="644"/>
      <c r="BM13" s="644"/>
      <c r="BN13" s="644"/>
      <c r="BO13" s="644"/>
      <c r="BP13" s="644"/>
      <c r="BQ13" s="644"/>
      <c r="BR13" s="644"/>
      <c r="BS13" s="644"/>
      <c r="BT13" s="644"/>
      <c r="BU13" s="644"/>
      <c r="BV13" s="644"/>
      <c r="BW13" s="644"/>
      <c r="BX13" s="644"/>
      <c r="BY13" s="644"/>
      <c r="BZ13" s="644"/>
      <c r="CA13" s="644"/>
      <c r="CB13" s="644"/>
      <c r="CC13" s="644"/>
      <c r="CD13" s="644"/>
      <c r="CE13" s="644"/>
      <c r="CF13" s="644"/>
      <c r="CG13" s="644"/>
      <c r="CH13" s="644"/>
      <c r="CI13" s="644"/>
      <c r="CJ13" s="644"/>
      <c r="CK13" s="644"/>
      <c r="CL13" s="644"/>
      <c r="CM13" s="648"/>
      <c r="CN13" s="478" t="e">
        <f>VLOOKUP($AF13,Feuil2!$B$1:$AS$77,16,FALSE)</f>
        <v>#N/A</v>
      </c>
      <c r="CO13" s="374"/>
      <c r="CP13" s="374"/>
      <c r="CQ13" s="374"/>
      <c r="CR13" s="374"/>
      <c r="CS13" s="374"/>
      <c r="CT13" s="374"/>
      <c r="CU13" s="374"/>
      <c r="CV13" s="486" t="e">
        <f>VLOOKUP($AF13,Feuil2!$B$1:$AS$77,17,FALSE)</f>
        <v>#N/A</v>
      </c>
      <c r="CW13" s="377"/>
      <c r="CX13" s="377"/>
      <c r="CY13" s="377"/>
      <c r="CZ13" s="486" t="e">
        <f>VLOOKUP($AF13,Feuil2!$B$1:$AS$77,18,FALSE)</f>
        <v>#N/A</v>
      </c>
      <c r="DA13" s="377"/>
      <c r="DB13" s="377"/>
      <c r="DC13" s="486" t="e">
        <f>VLOOKUP($AF13,Feuil2!$B$1:$AS$77,19,FALSE)</f>
        <v>#N/A</v>
      </c>
      <c r="DD13" s="377"/>
      <c r="DE13" s="377"/>
      <c r="DF13" s="377"/>
      <c r="DG13" s="377"/>
      <c r="DH13" s="377"/>
      <c r="DI13" s="493" t="e">
        <f>VLOOKUP($AF13,Feuil2!$B$1:$AS$77,20,FALSE)</f>
        <v>#N/A</v>
      </c>
      <c r="DJ13" s="377"/>
      <c r="DK13" s="377"/>
      <c r="DL13" s="377"/>
      <c r="DM13" s="377"/>
      <c r="DN13" s="493" t="e">
        <f>VLOOKUP($AF13,Feuil2!$B$1:$AS$77,21,FALSE)</f>
        <v>#N/A</v>
      </c>
      <c r="DO13" s="377"/>
      <c r="DP13" s="493" t="e">
        <f>VLOOKUP($AF13,Feuil2!$B$1:$AS$77,22,FALSE)</f>
        <v>#N/A</v>
      </c>
      <c r="DQ13" s="377"/>
      <c r="DR13" s="377"/>
      <c r="DS13" s="377"/>
      <c r="DT13" s="493" t="e">
        <f>VLOOKUP($AF13,Feuil2!$B$1:$AS$77,23,FALSE)</f>
        <v>#N/A</v>
      </c>
      <c r="DU13" s="377"/>
      <c r="DV13" s="377"/>
      <c r="DW13" s="377"/>
      <c r="DX13" s="377"/>
      <c r="DY13" s="493" t="e">
        <f>VLOOKUP($AF13,Feuil2!$B$1:$AS$77,24,FALSE)</f>
        <v>#N/A</v>
      </c>
      <c r="DZ13" s="377"/>
      <c r="EA13" s="377"/>
      <c r="EB13" s="377"/>
      <c r="EC13" s="377"/>
      <c r="ED13" s="503" t="e">
        <f>VLOOKUP($AF13,Feuil2!$B$1:$AS$77,25,FALSE)</f>
        <v>#N/A</v>
      </c>
      <c r="EE13" s="377"/>
      <c r="EF13" s="377"/>
      <c r="EG13" s="377"/>
      <c r="EH13" s="377"/>
      <c r="EI13" s="377"/>
      <c r="EJ13" s="377"/>
      <c r="EK13" s="503" t="e">
        <f>VLOOKUP($AF13,Feuil2!$B$1:$AS$77,26,FALSE)</f>
        <v>#N/A</v>
      </c>
      <c r="EL13" s="377"/>
      <c r="EM13" s="377"/>
      <c r="EN13" s="377"/>
      <c r="EO13" s="503" t="e">
        <f>VLOOKUP($AF13,Feuil2!$B$1:$AS$77,27,FALSE)</f>
        <v>#N/A</v>
      </c>
      <c r="EP13" s="377"/>
      <c r="EQ13" s="377"/>
      <c r="ER13" s="377"/>
      <c r="ES13" s="377"/>
      <c r="ET13" s="377"/>
      <c r="EU13" s="377"/>
      <c r="EV13" s="503" t="e">
        <f>VLOOKUP($AF13,Feuil2!$B$1:$AS$77,28,FALSE)</f>
        <v>#N/A</v>
      </c>
      <c r="EW13" s="377"/>
      <c r="EX13" s="377"/>
      <c r="EY13" s="377"/>
      <c r="EZ13" s="377"/>
      <c r="FA13" s="377"/>
      <c r="FB13" s="503" t="e">
        <f>VLOOKUP($AF13,Feuil2!$B$1:$AS$77,29,FALSE)</f>
        <v>#N/A</v>
      </c>
      <c r="FC13" s="377"/>
      <c r="FD13" s="377"/>
      <c r="FE13" s="377"/>
      <c r="FF13" s="377"/>
      <c r="FG13" s="377"/>
      <c r="FH13" s="377"/>
      <c r="FI13" s="377"/>
      <c r="FJ13" s="503" t="e">
        <f>VLOOKUP($AF13,Feuil2!$B$1:$AS$77,30,FALSE)</f>
        <v>#N/A</v>
      </c>
      <c r="FK13" s="377"/>
      <c r="FL13" s="377"/>
      <c r="FM13" s="377"/>
      <c r="FN13" s="377"/>
      <c r="FO13" s="377"/>
      <c r="FP13" s="377"/>
      <c r="FQ13" s="377"/>
      <c r="FR13" s="512" t="e">
        <f>VLOOKUP($AF13,Feuil2!$B$1:$AS$77,31,FALSE)</f>
        <v>#N/A</v>
      </c>
      <c r="FS13" s="377"/>
      <c r="FT13" s="377"/>
      <c r="FU13" s="377"/>
      <c r="FV13" s="377"/>
      <c r="FW13" s="377"/>
      <c r="FX13" s="377"/>
      <c r="FY13" s="377"/>
      <c r="FZ13" s="377"/>
      <c r="GA13" s="512" t="e">
        <f>VLOOKUP($AF13,Feuil2!$B$1:$AS$77,32,FALSE)</f>
        <v>#N/A</v>
      </c>
      <c r="GB13" s="377"/>
      <c r="GC13" s="377"/>
      <c r="GD13" s="377"/>
      <c r="GE13" s="512" t="e">
        <f>VLOOKUP($AF13,Feuil2!$B$1:$AS$77,33,FALSE)</f>
        <v>#N/A</v>
      </c>
      <c r="GF13" s="377"/>
      <c r="GG13" s="377"/>
      <c r="GH13" s="512" t="e">
        <f>VLOOKUP($AF13,Feuil2!$B$1:$AS$77,34,FALSE)</f>
        <v>#N/A</v>
      </c>
      <c r="GI13" s="377"/>
      <c r="GJ13" s="377"/>
      <c r="GK13" s="377"/>
      <c r="GL13" s="377"/>
      <c r="GM13" s="377"/>
      <c r="GN13" s="377"/>
      <c r="GO13" s="512" t="e">
        <f>VLOOKUP($AF13,Feuil2!$B$1:$AS$77,35,FALSE)</f>
        <v>#N/A</v>
      </c>
      <c r="GP13" s="377"/>
      <c r="GQ13" s="377"/>
      <c r="GR13" s="377"/>
      <c r="GS13" s="377"/>
      <c r="GT13" s="377"/>
      <c r="GU13" s="512" t="e">
        <f>VLOOKUP($AF13,Feuil2!$B$1:$AS$77,36,FALSE)</f>
        <v>#N/A</v>
      </c>
      <c r="GV13" s="377"/>
      <c r="GW13" s="377"/>
      <c r="GX13" s="377"/>
      <c r="GY13" s="512" t="e">
        <f>VLOOKUP($AF13,Feuil2!$B$1:$AS$77,37,FALSE)</f>
        <v>#N/A</v>
      </c>
      <c r="GZ13" s="377"/>
      <c r="HA13" s="377"/>
      <c r="HB13" s="377"/>
      <c r="HC13" s="377"/>
      <c r="HD13" s="377"/>
      <c r="HE13" s="512" t="e">
        <f>VLOOKUP($AF13,Feuil2!$B$1:$AS$77,38,FALSE)</f>
        <v>#N/A</v>
      </c>
      <c r="HF13" s="377"/>
      <c r="HG13" s="377"/>
      <c r="HH13" s="377"/>
      <c r="HI13" s="377"/>
      <c r="HJ13" s="426" t="e">
        <f>VLOOKUP($AF13,Feuil2!$B$1:$AS$77,39,FALSE)</f>
        <v>#N/A</v>
      </c>
      <c r="HK13" s="377"/>
      <c r="HL13" s="377"/>
      <c r="HM13" s="377"/>
      <c r="HN13" s="377"/>
      <c r="HO13" s="426" t="e">
        <f>VLOOKUP($AF13,Feuil2!$B$1:$AS$77,40,FALSE)</f>
        <v>#N/A</v>
      </c>
      <c r="HP13" s="377"/>
      <c r="HQ13" s="377"/>
      <c r="HR13" s="377"/>
      <c r="HS13" s="377"/>
      <c r="HT13" s="377"/>
      <c r="HU13" s="377"/>
      <c r="HV13" s="377"/>
      <c r="HW13" s="377"/>
      <c r="HX13" s="523" t="e">
        <f>VLOOKUP($AF13,Feuil2!$B$1:$AS$77,41,FALSE)</f>
        <v>#N/A</v>
      </c>
      <c r="HY13" s="377"/>
      <c r="HZ13" s="377"/>
      <c r="IA13" s="377"/>
      <c r="IB13" s="523" t="e">
        <f>VLOOKUP($AF13,Feuil2!$B$1:$AS$77,42,FALSE)</f>
        <v>#N/A</v>
      </c>
      <c r="IC13" s="377"/>
      <c r="ID13" s="377"/>
      <c r="IE13" s="377"/>
      <c r="IF13" s="377"/>
      <c r="IG13" s="523" t="e">
        <f>VLOOKUP($AF13,Feuil2!$B$1:$AS$77,43,FALSE)</f>
        <v>#N/A</v>
      </c>
      <c r="IH13" s="377"/>
      <c r="II13" s="377"/>
      <c r="IJ13" s="523" t="e">
        <f>VLOOKUP($AF13,Feuil2!$B$1:$AS$77,44,FALSE)</f>
        <v>#N/A</v>
      </c>
      <c r="IK13" s="250"/>
      <c r="IL13" s="263"/>
      <c r="IM13" s="379"/>
      <c r="IN13" s="379"/>
      <c r="IO13" s="379"/>
      <c r="IP13" s="379"/>
    </row>
    <row r="14" spans="1:250" ht="18.75" customHeight="1">
      <c r="A14" s="22"/>
      <c r="B14" s="676"/>
      <c r="C14" s="677"/>
      <c r="D14" s="677"/>
      <c r="E14" s="677"/>
      <c r="F14" s="677"/>
      <c r="G14" s="677"/>
      <c r="H14" s="677"/>
      <c r="I14" s="677"/>
      <c r="J14" s="677"/>
      <c r="K14" s="639"/>
      <c r="L14" s="639"/>
      <c r="M14" s="639"/>
      <c r="N14" s="642"/>
      <c r="O14" s="642"/>
      <c r="P14" s="642"/>
      <c r="Q14" s="642"/>
      <c r="R14" s="642"/>
      <c r="S14" s="642"/>
      <c r="T14" s="642"/>
      <c r="U14" s="642"/>
      <c r="V14" s="642"/>
      <c r="W14" s="642"/>
      <c r="X14" s="642"/>
      <c r="Y14" s="642"/>
      <c r="Z14" s="642"/>
      <c r="AA14" s="642"/>
      <c r="AB14" s="642"/>
      <c r="AC14" s="642"/>
      <c r="AD14" s="642"/>
      <c r="AE14" s="642"/>
      <c r="AF14" s="645"/>
      <c r="AG14" s="645"/>
      <c r="AH14" s="645"/>
      <c r="AI14" s="645"/>
      <c r="AJ14" s="645"/>
      <c r="AK14" s="645"/>
      <c r="AL14" s="645"/>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45"/>
      <c r="BR14" s="645"/>
      <c r="BS14" s="645"/>
      <c r="BT14" s="645"/>
      <c r="BU14" s="645"/>
      <c r="BV14" s="645"/>
      <c r="BW14" s="645"/>
      <c r="BX14" s="645"/>
      <c r="BY14" s="645"/>
      <c r="BZ14" s="645"/>
      <c r="CA14" s="645"/>
      <c r="CB14" s="645"/>
      <c r="CC14" s="645"/>
      <c r="CD14" s="645"/>
      <c r="CE14" s="645"/>
      <c r="CF14" s="645"/>
      <c r="CG14" s="645"/>
      <c r="CH14" s="645"/>
      <c r="CI14" s="645"/>
      <c r="CJ14" s="645"/>
      <c r="CK14" s="645"/>
      <c r="CL14" s="645"/>
      <c r="CM14" s="649"/>
      <c r="CN14" s="479" t="e">
        <f>VLOOKUP($AF14,Feuil2!$B$1:$AS$77,16,FALSE)</f>
        <v>#N/A</v>
      </c>
      <c r="CO14" s="375"/>
      <c r="CP14" s="375"/>
      <c r="CQ14" s="375"/>
      <c r="CR14" s="375"/>
      <c r="CS14" s="375"/>
      <c r="CT14" s="375"/>
      <c r="CU14" s="375"/>
      <c r="CV14" s="489" t="e">
        <f>VLOOKUP($AF14,Feuil2!$B$1:$AS$77,17,FALSE)</f>
        <v>#N/A</v>
      </c>
      <c r="CW14" s="378"/>
      <c r="CX14" s="378"/>
      <c r="CY14" s="378"/>
      <c r="CZ14" s="489" t="e">
        <f>VLOOKUP($AF14,Feuil2!$B$1:$AS$77,18,FALSE)</f>
        <v>#N/A</v>
      </c>
      <c r="DA14" s="378"/>
      <c r="DB14" s="378"/>
      <c r="DC14" s="489" t="e">
        <f>VLOOKUP($AF14,Feuil2!$B$1:$AS$77,19,FALSE)</f>
        <v>#N/A</v>
      </c>
      <c r="DD14" s="378"/>
      <c r="DE14" s="378"/>
      <c r="DF14" s="378"/>
      <c r="DG14" s="378"/>
      <c r="DH14" s="378"/>
      <c r="DI14" s="494" t="e">
        <f>VLOOKUP($AF14,Feuil2!$B$1:$AS$77,20,FALSE)</f>
        <v>#N/A</v>
      </c>
      <c r="DJ14" s="378"/>
      <c r="DK14" s="378"/>
      <c r="DL14" s="378"/>
      <c r="DM14" s="378"/>
      <c r="DN14" s="494" t="e">
        <f>VLOOKUP($AF14,Feuil2!$B$1:$AS$77,21,FALSE)</f>
        <v>#N/A</v>
      </c>
      <c r="DO14" s="378"/>
      <c r="DP14" s="494" t="e">
        <f>VLOOKUP($AF14,Feuil2!$B$1:$AS$77,22,FALSE)</f>
        <v>#N/A</v>
      </c>
      <c r="DQ14" s="378"/>
      <c r="DR14" s="378"/>
      <c r="DS14" s="378"/>
      <c r="DT14" s="494" t="e">
        <f>VLOOKUP($AF14,Feuil2!$B$1:$AS$77,23,FALSE)</f>
        <v>#N/A</v>
      </c>
      <c r="DU14" s="378"/>
      <c r="DV14" s="378"/>
      <c r="DW14" s="378"/>
      <c r="DX14" s="378"/>
      <c r="DY14" s="494" t="e">
        <f>VLOOKUP($AF14,Feuil2!$B$1:$AS$77,24,FALSE)</f>
        <v>#N/A</v>
      </c>
      <c r="DZ14" s="378"/>
      <c r="EA14" s="378"/>
      <c r="EB14" s="378"/>
      <c r="EC14" s="378"/>
      <c r="ED14" s="504" t="e">
        <f>VLOOKUP($AF14,Feuil2!$B$1:$AS$77,25,FALSE)</f>
        <v>#N/A</v>
      </c>
      <c r="EE14" s="378"/>
      <c r="EF14" s="378"/>
      <c r="EG14" s="378"/>
      <c r="EH14" s="378"/>
      <c r="EI14" s="378"/>
      <c r="EJ14" s="378"/>
      <c r="EK14" s="504" t="e">
        <f>VLOOKUP($AF14,Feuil2!$B$1:$AS$77,26,FALSE)</f>
        <v>#N/A</v>
      </c>
      <c r="EL14" s="378"/>
      <c r="EM14" s="378"/>
      <c r="EN14" s="378"/>
      <c r="EO14" s="504" t="e">
        <f>VLOOKUP($AF14,Feuil2!$B$1:$AS$77,27,FALSE)</f>
        <v>#N/A</v>
      </c>
      <c r="EP14" s="378"/>
      <c r="EQ14" s="378"/>
      <c r="ER14" s="378"/>
      <c r="ES14" s="378"/>
      <c r="ET14" s="378"/>
      <c r="EU14" s="378"/>
      <c r="EV14" s="504" t="e">
        <f>VLOOKUP($AF14,Feuil2!$B$1:$AS$77,28,FALSE)</f>
        <v>#N/A</v>
      </c>
      <c r="EW14" s="378"/>
      <c r="EX14" s="378"/>
      <c r="EY14" s="378"/>
      <c r="EZ14" s="378"/>
      <c r="FA14" s="378"/>
      <c r="FB14" s="504" t="e">
        <f>VLOOKUP($AF14,Feuil2!$B$1:$AS$77,29,FALSE)</f>
        <v>#N/A</v>
      </c>
      <c r="FC14" s="378"/>
      <c r="FD14" s="378"/>
      <c r="FE14" s="378"/>
      <c r="FF14" s="378"/>
      <c r="FG14" s="378"/>
      <c r="FH14" s="378"/>
      <c r="FI14" s="378"/>
      <c r="FJ14" s="504" t="e">
        <f>VLOOKUP($AF14,Feuil2!$B$1:$AS$77,30,FALSE)</f>
        <v>#N/A</v>
      </c>
      <c r="FK14" s="378"/>
      <c r="FL14" s="378"/>
      <c r="FM14" s="378"/>
      <c r="FN14" s="378"/>
      <c r="FO14" s="378"/>
      <c r="FP14" s="378"/>
      <c r="FQ14" s="378"/>
      <c r="FR14" s="513" t="e">
        <f>VLOOKUP($AF14,Feuil2!$B$1:$AS$77,31,FALSE)</f>
        <v>#N/A</v>
      </c>
      <c r="FS14" s="378"/>
      <c r="FT14" s="378"/>
      <c r="FU14" s="378"/>
      <c r="FV14" s="378"/>
      <c r="FW14" s="378"/>
      <c r="FX14" s="378"/>
      <c r="FY14" s="378"/>
      <c r="FZ14" s="378"/>
      <c r="GA14" s="513" t="e">
        <f>VLOOKUP($AF14,Feuil2!$B$1:$AS$77,32,FALSE)</f>
        <v>#N/A</v>
      </c>
      <c r="GB14" s="378"/>
      <c r="GC14" s="378"/>
      <c r="GD14" s="378"/>
      <c r="GE14" s="513" t="e">
        <f>VLOOKUP($AF14,Feuil2!$B$1:$AS$77,33,FALSE)</f>
        <v>#N/A</v>
      </c>
      <c r="GF14" s="378"/>
      <c r="GG14" s="378"/>
      <c r="GH14" s="513" t="e">
        <f>VLOOKUP($AF14,Feuil2!$B$1:$AS$77,34,FALSE)</f>
        <v>#N/A</v>
      </c>
      <c r="GI14" s="378"/>
      <c r="GJ14" s="378"/>
      <c r="GK14" s="378"/>
      <c r="GL14" s="378"/>
      <c r="GM14" s="378"/>
      <c r="GN14" s="378"/>
      <c r="GO14" s="513" t="e">
        <f>VLOOKUP($AF14,Feuil2!$B$1:$AS$77,35,FALSE)</f>
        <v>#N/A</v>
      </c>
      <c r="GP14" s="378"/>
      <c r="GQ14" s="378"/>
      <c r="GR14" s="378"/>
      <c r="GS14" s="378"/>
      <c r="GT14" s="378"/>
      <c r="GU14" s="513" t="e">
        <f>VLOOKUP($AF14,Feuil2!$B$1:$AS$77,36,FALSE)</f>
        <v>#N/A</v>
      </c>
      <c r="GV14" s="378"/>
      <c r="GW14" s="378"/>
      <c r="GX14" s="378"/>
      <c r="GY14" s="513" t="e">
        <f>VLOOKUP($AF14,Feuil2!$B$1:$AS$77,37,FALSE)</f>
        <v>#N/A</v>
      </c>
      <c r="GZ14" s="378"/>
      <c r="HA14" s="378"/>
      <c r="HB14" s="378"/>
      <c r="HC14" s="378"/>
      <c r="HD14" s="378"/>
      <c r="HE14" s="513" t="e">
        <f>VLOOKUP($AF14,Feuil2!$B$1:$AS$77,38,FALSE)</f>
        <v>#N/A</v>
      </c>
      <c r="HF14" s="378"/>
      <c r="HG14" s="378"/>
      <c r="HH14" s="378"/>
      <c r="HI14" s="378"/>
      <c r="HJ14" s="427" t="e">
        <f>VLOOKUP($AF14,Feuil2!$B$1:$AS$77,39,FALSE)</f>
        <v>#N/A</v>
      </c>
      <c r="HK14" s="378"/>
      <c r="HL14" s="378"/>
      <c r="HM14" s="378"/>
      <c r="HN14" s="378"/>
      <c r="HO14" s="427" t="e">
        <f>VLOOKUP($AF14,Feuil2!$B$1:$AS$77,40,FALSE)</f>
        <v>#N/A</v>
      </c>
      <c r="HP14" s="378"/>
      <c r="HQ14" s="378"/>
      <c r="HR14" s="378"/>
      <c r="HS14" s="378"/>
      <c r="HT14" s="378"/>
      <c r="HU14" s="378"/>
      <c r="HV14" s="378"/>
      <c r="HW14" s="378"/>
      <c r="HX14" s="524" t="e">
        <f>VLOOKUP($AF14,Feuil2!$B$1:$AS$77,41,FALSE)</f>
        <v>#N/A</v>
      </c>
      <c r="HY14" s="378"/>
      <c r="HZ14" s="378"/>
      <c r="IA14" s="378"/>
      <c r="IB14" s="524" t="e">
        <f>VLOOKUP($AF14,Feuil2!$B$1:$AS$77,42,FALSE)</f>
        <v>#N/A</v>
      </c>
      <c r="IC14" s="378"/>
      <c r="ID14" s="378"/>
      <c r="IE14" s="378"/>
      <c r="IF14" s="378"/>
      <c r="IG14" s="524" t="e">
        <f>VLOOKUP($AF14,Feuil2!$B$1:$AS$77,43,FALSE)</f>
        <v>#N/A</v>
      </c>
      <c r="IH14" s="378"/>
      <c r="II14" s="378"/>
      <c r="IJ14" s="524" t="e">
        <f>VLOOKUP($AF14,Feuil2!$B$1:$AS$77,44,FALSE)</f>
        <v>#N/A</v>
      </c>
      <c r="IK14" s="249"/>
      <c r="IL14" s="286"/>
      <c r="IM14" s="379"/>
      <c r="IN14" s="379"/>
      <c r="IO14" s="379"/>
      <c r="IP14" s="379"/>
    </row>
    <row r="15" spans="1:250" s="400" customFormat="1" ht="18.75" hidden="1" customHeight="1">
      <c r="A15" s="404"/>
      <c r="B15" s="387"/>
      <c r="C15" s="387"/>
      <c r="D15" s="387"/>
      <c r="E15" s="387"/>
      <c r="F15" s="387"/>
      <c r="G15" s="387"/>
      <c r="H15" s="387"/>
      <c r="I15" s="387"/>
      <c r="J15" s="387"/>
      <c r="K15" s="388"/>
      <c r="L15" s="388"/>
      <c r="M15" s="388"/>
      <c r="N15" s="389"/>
      <c r="O15" s="389"/>
      <c r="P15" s="389"/>
      <c r="Q15" s="389"/>
      <c r="R15" s="389"/>
      <c r="S15" s="389"/>
      <c r="T15" s="389"/>
      <c r="U15" s="389"/>
      <c r="V15" s="389"/>
      <c r="W15" s="389"/>
      <c r="X15" s="389"/>
      <c r="Y15" s="389"/>
      <c r="Z15" s="389"/>
      <c r="AA15" s="389"/>
      <c r="AB15" s="389"/>
      <c r="AC15" s="389"/>
      <c r="AD15" s="389"/>
      <c r="AE15" s="389"/>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480" t="s">
        <v>454</v>
      </c>
      <c r="CO15" s="391" t="s">
        <v>4</v>
      </c>
      <c r="CP15" s="392" t="s">
        <v>5</v>
      </c>
      <c r="CQ15" s="392" t="s">
        <v>6</v>
      </c>
      <c r="CR15" s="392" t="s">
        <v>7</v>
      </c>
      <c r="CS15" s="392" t="s">
        <v>8</v>
      </c>
      <c r="CT15" s="392" t="s">
        <v>9</v>
      </c>
      <c r="CU15" s="392" t="s">
        <v>10</v>
      </c>
      <c r="CV15" s="480" t="s">
        <v>453</v>
      </c>
      <c r="CW15" s="393" t="s">
        <v>1</v>
      </c>
      <c r="CX15" s="393" t="s">
        <v>2</v>
      </c>
      <c r="CY15" s="393" t="s">
        <v>3</v>
      </c>
      <c r="CZ15" s="480" t="s">
        <v>452</v>
      </c>
      <c r="DA15" s="393" t="s">
        <v>0</v>
      </c>
      <c r="DB15" s="393" t="s">
        <v>133</v>
      </c>
      <c r="DC15" s="480" t="s">
        <v>451</v>
      </c>
      <c r="DD15" s="393" t="s">
        <v>137</v>
      </c>
      <c r="DE15" s="393" t="s">
        <v>138</v>
      </c>
      <c r="DF15" s="393" t="s">
        <v>139</v>
      </c>
      <c r="DG15" s="393" t="s">
        <v>140</v>
      </c>
      <c r="DH15" s="393" t="s">
        <v>141</v>
      </c>
      <c r="DI15" s="495" t="s">
        <v>450</v>
      </c>
      <c r="DJ15" s="394" t="s">
        <v>11</v>
      </c>
      <c r="DK15" s="394" t="s">
        <v>12</v>
      </c>
      <c r="DL15" s="394" t="s">
        <v>13</v>
      </c>
      <c r="DM15" s="394" t="s">
        <v>142</v>
      </c>
      <c r="DN15" s="495" t="s">
        <v>449</v>
      </c>
      <c r="DO15" s="394" t="s">
        <v>14</v>
      </c>
      <c r="DP15" s="495" t="s">
        <v>448</v>
      </c>
      <c r="DQ15" s="394" t="s">
        <v>15</v>
      </c>
      <c r="DR15" s="394" t="s">
        <v>16</v>
      </c>
      <c r="DS15" s="394" t="s">
        <v>145</v>
      </c>
      <c r="DT15" s="495" t="s">
        <v>447</v>
      </c>
      <c r="DU15" s="394" t="s">
        <v>17</v>
      </c>
      <c r="DV15" s="394" t="s">
        <v>18</v>
      </c>
      <c r="DW15" s="394" t="s">
        <v>19</v>
      </c>
      <c r="DX15" s="394" t="s">
        <v>20</v>
      </c>
      <c r="DY15" s="495" t="s">
        <v>446</v>
      </c>
      <c r="DZ15" s="394" t="s">
        <v>150</v>
      </c>
      <c r="EA15" s="394" t="s">
        <v>151</v>
      </c>
      <c r="EB15" s="394" t="s">
        <v>152</v>
      </c>
      <c r="EC15" s="394" t="s">
        <v>153</v>
      </c>
      <c r="ED15" s="505" t="s">
        <v>445</v>
      </c>
      <c r="EE15" s="395" t="s">
        <v>23</v>
      </c>
      <c r="EF15" s="395" t="s">
        <v>24</v>
      </c>
      <c r="EG15" s="395" t="s">
        <v>25</v>
      </c>
      <c r="EH15" s="395" t="s">
        <v>26</v>
      </c>
      <c r="EI15" s="395" t="s">
        <v>27</v>
      </c>
      <c r="EJ15" s="395" t="s">
        <v>28</v>
      </c>
      <c r="EK15" s="505" t="s">
        <v>444</v>
      </c>
      <c r="EL15" s="395" t="s">
        <v>29</v>
      </c>
      <c r="EM15" s="395" t="s">
        <v>30</v>
      </c>
      <c r="EN15" s="395" t="s">
        <v>31</v>
      </c>
      <c r="EO15" s="505" t="s">
        <v>443</v>
      </c>
      <c r="EP15" s="395" t="s">
        <v>32</v>
      </c>
      <c r="EQ15" s="395" t="s">
        <v>33</v>
      </c>
      <c r="ER15" s="395" t="s">
        <v>34</v>
      </c>
      <c r="ES15" s="395" t="s">
        <v>157</v>
      </c>
      <c r="ET15" s="395" t="s">
        <v>158</v>
      </c>
      <c r="EU15" s="395" t="s">
        <v>159</v>
      </c>
      <c r="EV15" s="505" t="s">
        <v>442</v>
      </c>
      <c r="EW15" s="395" t="s">
        <v>35</v>
      </c>
      <c r="EX15" s="395" t="s">
        <v>36</v>
      </c>
      <c r="EY15" s="395" t="s">
        <v>37</v>
      </c>
      <c r="EZ15" s="395" t="s">
        <v>38</v>
      </c>
      <c r="FA15" s="395" t="s">
        <v>39</v>
      </c>
      <c r="FB15" s="505" t="s">
        <v>441</v>
      </c>
      <c r="FC15" s="395" t="s">
        <v>40</v>
      </c>
      <c r="FD15" s="395" t="s">
        <v>41</v>
      </c>
      <c r="FE15" s="395" t="s">
        <v>42</v>
      </c>
      <c r="FF15" s="395" t="s">
        <v>43</v>
      </c>
      <c r="FG15" s="395" t="s">
        <v>44</v>
      </c>
      <c r="FH15" s="395" t="s">
        <v>45</v>
      </c>
      <c r="FI15" s="395" t="s">
        <v>46</v>
      </c>
      <c r="FJ15" s="505" t="s">
        <v>440</v>
      </c>
      <c r="FK15" s="395" t="s">
        <v>47</v>
      </c>
      <c r="FL15" s="395" t="s">
        <v>48</v>
      </c>
      <c r="FM15" s="395" t="s">
        <v>49</v>
      </c>
      <c r="FN15" s="395" t="s">
        <v>50</v>
      </c>
      <c r="FO15" s="395" t="s">
        <v>51</v>
      </c>
      <c r="FP15" s="395" t="s">
        <v>52</v>
      </c>
      <c r="FQ15" s="395" t="s">
        <v>53</v>
      </c>
      <c r="FR15" s="514" t="s">
        <v>439</v>
      </c>
      <c r="FS15" s="396" t="s">
        <v>169</v>
      </c>
      <c r="FT15" s="396" t="s">
        <v>170</v>
      </c>
      <c r="FU15" s="396" t="s">
        <v>171</v>
      </c>
      <c r="FV15" s="396" t="s">
        <v>172</v>
      </c>
      <c r="FW15" s="396" t="s">
        <v>173</v>
      </c>
      <c r="FX15" s="396" t="s">
        <v>174</v>
      </c>
      <c r="FY15" s="396" t="s">
        <v>175</v>
      </c>
      <c r="FZ15" s="396" t="s">
        <v>176</v>
      </c>
      <c r="GA15" s="514" t="s">
        <v>438</v>
      </c>
      <c r="GB15" s="396" t="s">
        <v>178</v>
      </c>
      <c r="GC15" s="396" t="s">
        <v>179</v>
      </c>
      <c r="GD15" s="396" t="s">
        <v>180</v>
      </c>
      <c r="GE15" s="514" t="s">
        <v>437</v>
      </c>
      <c r="GF15" s="396" t="s">
        <v>182</v>
      </c>
      <c r="GG15" s="396" t="s">
        <v>183</v>
      </c>
      <c r="GH15" s="514" t="s">
        <v>436</v>
      </c>
      <c r="GI15" s="396" t="s">
        <v>189</v>
      </c>
      <c r="GJ15" s="396" t="s">
        <v>190</v>
      </c>
      <c r="GK15" s="396" t="s">
        <v>191</v>
      </c>
      <c r="GL15" s="396" t="s">
        <v>192</v>
      </c>
      <c r="GM15" s="396" t="s">
        <v>193</v>
      </c>
      <c r="GN15" s="396" t="s">
        <v>194</v>
      </c>
      <c r="GO15" s="514" t="s">
        <v>435</v>
      </c>
      <c r="GP15" s="396" t="s">
        <v>197</v>
      </c>
      <c r="GQ15" s="396" t="s">
        <v>198</v>
      </c>
      <c r="GR15" s="396" t="s">
        <v>199</v>
      </c>
      <c r="GS15" s="396" t="s">
        <v>200</v>
      </c>
      <c r="GT15" s="396" t="s">
        <v>201</v>
      </c>
      <c r="GU15" s="514" t="s">
        <v>434</v>
      </c>
      <c r="GV15" s="396" t="s">
        <v>206</v>
      </c>
      <c r="GW15" s="396" t="s">
        <v>207</v>
      </c>
      <c r="GX15" s="396" t="s">
        <v>208</v>
      </c>
      <c r="GY15" s="514" t="s">
        <v>433</v>
      </c>
      <c r="GZ15" s="396" t="s">
        <v>209</v>
      </c>
      <c r="HA15" s="396" t="s">
        <v>210</v>
      </c>
      <c r="HB15" s="396" t="s">
        <v>211</v>
      </c>
      <c r="HC15" s="396" t="s">
        <v>212</v>
      </c>
      <c r="HD15" s="396" t="s">
        <v>213</v>
      </c>
      <c r="HE15" s="514" t="s">
        <v>432</v>
      </c>
      <c r="HF15" s="396" t="s">
        <v>216</v>
      </c>
      <c r="HG15" s="396" t="s">
        <v>217</v>
      </c>
      <c r="HH15" s="396" t="s">
        <v>218</v>
      </c>
      <c r="HI15" s="396" t="s">
        <v>219</v>
      </c>
      <c r="HJ15" s="397" t="s">
        <v>431</v>
      </c>
      <c r="HK15" s="398" t="s">
        <v>223</v>
      </c>
      <c r="HL15" s="398" t="s">
        <v>224</v>
      </c>
      <c r="HM15" s="398" t="s">
        <v>225</v>
      </c>
      <c r="HN15" s="398" t="s">
        <v>226</v>
      </c>
      <c r="HO15" s="397" t="s">
        <v>430</v>
      </c>
      <c r="HP15" s="398" t="s">
        <v>230</v>
      </c>
      <c r="HQ15" s="398" t="s">
        <v>231</v>
      </c>
      <c r="HR15" s="398" t="s">
        <v>232</v>
      </c>
      <c r="HS15" s="398" t="s">
        <v>233</v>
      </c>
      <c r="HT15" s="398" t="s">
        <v>234</v>
      </c>
      <c r="HU15" s="398" t="s">
        <v>235</v>
      </c>
      <c r="HV15" s="398" t="s">
        <v>236</v>
      </c>
      <c r="HW15" s="398" t="s">
        <v>237</v>
      </c>
      <c r="HX15" s="525" t="s">
        <v>429</v>
      </c>
      <c r="HY15" s="399" t="s">
        <v>241</v>
      </c>
      <c r="HZ15" s="399" t="s">
        <v>242</v>
      </c>
      <c r="IA15" s="399" t="s">
        <v>243</v>
      </c>
      <c r="IB15" s="525" t="s">
        <v>428</v>
      </c>
      <c r="IC15" s="399" t="s">
        <v>245</v>
      </c>
      <c r="ID15" s="399" t="s">
        <v>246</v>
      </c>
      <c r="IE15" s="399" t="s">
        <v>249</v>
      </c>
      <c r="IF15" s="399" t="s">
        <v>250</v>
      </c>
      <c r="IG15" s="525" t="s">
        <v>427</v>
      </c>
      <c r="IH15" s="399" t="s">
        <v>251</v>
      </c>
      <c r="II15" s="399" t="s">
        <v>252</v>
      </c>
      <c r="IJ15" s="525" t="s">
        <v>426</v>
      </c>
      <c r="IK15" s="399" t="s">
        <v>253</v>
      </c>
      <c r="IL15" s="399" t="s">
        <v>254</v>
      </c>
      <c r="IM15" s="399"/>
      <c r="IN15" s="399"/>
      <c r="IO15" s="399"/>
      <c r="IP15" s="410"/>
    </row>
    <row r="16" spans="1:250" s="400" customFormat="1" ht="18.75" hidden="1" customHeight="1">
      <c r="A16" s="404"/>
      <c r="B16" s="670"/>
      <c r="C16" s="670"/>
      <c r="D16" s="670"/>
      <c r="E16" s="670"/>
      <c r="F16" s="670"/>
      <c r="G16" s="670"/>
      <c r="H16" s="670"/>
      <c r="I16" s="670"/>
      <c r="J16" s="670"/>
      <c r="K16" s="388"/>
      <c r="L16" s="388"/>
      <c r="M16" s="388"/>
      <c r="N16" s="389"/>
      <c r="O16" s="389"/>
      <c r="P16" s="389"/>
      <c r="Q16" s="389"/>
      <c r="R16" s="389"/>
      <c r="S16" s="389"/>
      <c r="T16" s="389"/>
      <c r="U16" s="389"/>
      <c r="V16" s="389"/>
      <c r="W16" s="389"/>
      <c r="X16" s="389"/>
      <c r="Y16" s="389"/>
      <c r="Z16" s="389"/>
      <c r="AA16" s="389"/>
      <c r="AB16" s="389"/>
      <c r="AC16" s="389"/>
      <c r="AD16" s="389"/>
      <c r="AE16" s="389"/>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481"/>
      <c r="CO16" s="402">
        <f>COUNTA(CO7,CO8,CO9,CO10,CO11,CO12,CO13,CO14)</f>
        <v>0</v>
      </c>
      <c r="CP16" s="402">
        <f t="shared" ref="CP16:CS16" si="3">COUNTA(CP7,CP8,CP9,CP10,CP11,CP12,CP13,CP14)</f>
        <v>0</v>
      </c>
      <c r="CQ16" s="402">
        <f t="shared" si="3"/>
        <v>0</v>
      </c>
      <c r="CR16" s="402">
        <f t="shared" si="3"/>
        <v>0</v>
      </c>
      <c r="CS16" s="402">
        <f t="shared" si="3"/>
        <v>0</v>
      </c>
      <c r="CT16" s="402">
        <f t="shared" ref="CT16" si="4">COUNTA(CT7,CT8,CT9,CT10,CT11,CT12,CT13,CT14)</f>
        <v>0</v>
      </c>
      <c r="CU16" s="402">
        <f t="shared" ref="CU16" si="5">COUNTA(CU7,CU8,CU9,CU10,CU11,CU12,CU13,CU14)</f>
        <v>0</v>
      </c>
      <c r="CV16" s="483">
        <f t="shared" ref="CV16" si="6">COUNTA(CV7,CV8,CV9,CV10,CV11,CV12,CV13,CV14)</f>
        <v>8</v>
      </c>
      <c r="CW16" s="402">
        <f t="shared" ref="CW16" si="7">COUNTA(CW7,CW8,CW9,CW10,CW11,CW12,CW13,CW14)</f>
        <v>0</v>
      </c>
      <c r="CX16" s="402">
        <f t="shared" ref="CX16" si="8">COUNTA(CX7,CX8,CX9,CX10,CX11,CX12,CX13,CX14)</f>
        <v>0</v>
      </c>
      <c r="CY16" s="402">
        <f t="shared" ref="CY16" si="9">COUNTA(CY7,CY8,CY9,CY10,CY11,CY12,CY13,CY14)</f>
        <v>1</v>
      </c>
      <c r="CZ16" s="483">
        <f t="shared" ref="CZ16" si="10">COUNTA(CZ7,CZ8,CZ9,CZ10,CZ11,CZ12,CZ13,CZ14)</f>
        <v>8</v>
      </c>
      <c r="DA16" s="402">
        <f t="shared" ref="DA16" si="11">COUNTA(DA7,DA8,DA9,DA10,DA11,DA12,DA13,DA14)</f>
        <v>0</v>
      </c>
      <c r="DB16" s="402">
        <f t="shared" ref="DB16" si="12">COUNTA(DB7,DB8,DB9,DB10,DB11,DB12,DB13,DB14)</f>
        <v>0</v>
      </c>
      <c r="DC16" s="483">
        <f t="shared" ref="DC16" si="13">COUNTA(DC7,DC8,DC9,DC10,DC11,DC12,DC13,DC14)</f>
        <v>8</v>
      </c>
      <c r="DD16" s="402">
        <f t="shared" ref="DD16" si="14">COUNTA(DD7,DD8,DD9,DD10,DD11,DD12,DD13,DD14)</f>
        <v>0</v>
      </c>
      <c r="DE16" s="402">
        <f t="shared" ref="DE16" si="15">COUNTA(DE7,DE8,DE9,DE10,DE11,DE12,DE13,DE14)</f>
        <v>0</v>
      </c>
      <c r="DF16" s="402">
        <f t="shared" ref="DF16" si="16">COUNTA(DF7,DF8,DF9,DF10,DF11,DF12,DF13,DF14)</f>
        <v>1</v>
      </c>
      <c r="DG16" s="402">
        <f t="shared" ref="DG16" si="17">COUNTA(DG7,DG8,DG9,DG10,DG11,DG12,DG13,DG14)</f>
        <v>0</v>
      </c>
      <c r="DH16" s="402">
        <f t="shared" ref="DH16" si="18">COUNTA(DH7,DH8,DH9,DH10,DH11,DH12,DH13,DH14)</f>
        <v>0</v>
      </c>
      <c r="DI16" s="496">
        <f t="shared" ref="DI16" si="19">COUNTA(DI7,DI8,DI9,DI10,DI11,DI12,DI13,DI14)</f>
        <v>8</v>
      </c>
      <c r="DJ16" s="402">
        <f t="shared" ref="DJ16" si="20">COUNTA(DJ7,DJ8,DJ9,DJ10,DJ11,DJ12,DJ13,DJ14)</f>
        <v>0</v>
      </c>
      <c r="DK16" s="402">
        <f t="shared" ref="DK16" si="21">COUNTA(DK7,DK8,DK9,DK10,DK11,DK12,DK13,DK14)</f>
        <v>0</v>
      </c>
      <c r="DL16" s="402">
        <f t="shared" ref="DL16" si="22">COUNTA(DL7,DL8,DL9,DL10,DL11,DL12,DL13,DL14)</f>
        <v>0</v>
      </c>
      <c r="DM16" s="402">
        <f t="shared" ref="DM16" si="23">COUNTA(DM7,DM8,DM9,DM10,DM11,DM12,DM13,DM14)</f>
        <v>0</v>
      </c>
      <c r="DN16" s="496">
        <f t="shared" ref="DN16" si="24">COUNTA(DN7,DN8,DN9,DN10,DN11,DN12,DN13,DN14)</f>
        <v>8</v>
      </c>
      <c r="DO16" s="402">
        <f t="shared" ref="DO16" si="25">COUNTA(DO7,DO8,DO9,DO10,DO11,DO12,DO13,DO14)</f>
        <v>0</v>
      </c>
      <c r="DP16" s="496">
        <f t="shared" ref="DP16" si="26">COUNTA(DP7,DP8,DP9,DP10,DP11,DP12,DP13,DP14)</f>
        <v>8</v>
      </c>
      <c r="DQ16" s="402">
        <f t="shared" ref="DQ16" si="27">COUNTA(DQ7,DQ8,DQ9,DQ10,DQ11,DQ12,DQ13,DQ14)</f>
        <v>0</v>
      </c>
      <c r="DR16" s="402">
        <f t="shared" ref="DR16" si="28">COUNTA(DR7,DR8,DR9,DR10,DR11,DR12,DR13,DR14)</f>
        <v>0</v>
      </c>
      <c r="DS16" s="402">
        <f t="shared" ref="DS16" si="29">COUNTA(DS7,DS8,DS9,DS10,DS11,DS12,DS13,DS14)</f>
        <v>0</v>
      </c>
      <c r="DT16" s="496">
        <f t="shared" ref="DT16" si="30">COUNTA(DT7,DT8,DT9,DT10,DT11,DT12,DT13,DT14)</f>
        <v>8</v>
      </c>
      <c r="DU16" s="402">
        <f t="shared" ref="DU16" si="31">COUNTA(DU7,DU8,DU9,DU10,DU11,DU12,DU13,DU14)</f>
        <v>0</v>
      </c>
      <c r="DV16" s="402">
        <f t="shared" ref="DV16" si="32">COUNTA(DV7,DV8,DV9,DV10,DV11,DV12,DV13,DV14)</f>
        <v>0</v>
      </c>
      <c r="DW16" s="402">
        <f t="shared" ref="DW16" si="33">COUNTA(DW7,DW8,DW9,DW10,DW11,DW12,DW13,DW14)</f>
        <v>0</v>
      </c>
      <c r="DX16" s="402">
        <f t="shared" ref="DX16" si="34">COUNTA(DX7,DX8,DX9,DX10,DX11,DX12,DX13,DX14)</f>
        <v>0</v>
      </c>
      <c r="DY16" s="496">
        <f t="shared" ref="DY16" si="35">COUNTA(DY7,DY8,DY9,DY10,DY11,DY12,DY13,DY14)</f>
        <v>8</v>
      </c>
      <c r="DZ16" s="402">
        <f t="shared" ref="DZ16" si="36">COUNTA(DZ7,DZ8,DZ9,DZ10,DZ11,DZ12,DZ13,DZ14)</f>
        <v>0</v>
      </c>
      <c r="EA16" s="402">
        <f t="shared" ref="EA16" si="37">COUNTA(EA7,EA8,EA9,EA10,EA11,EA12,EA13,EA14)</f>
        <v>0</v>
      </c>
      <c r="EB16" s="402">
        <f t="shared" ref="EB16" si="38">COUNTA(EB7,EB8,EB9,EB10,EB11,EB12,EB13,EB14)</f>
        <v>0</v>
      </c>
      <c r="EC16" s="402">
        <f t="shared" ref="EC16" si="39">COUNTA(EC7,EC8,EC9,EC10,EC11,EC12,EC13,EC14)</f>
        <v>0</v>
      </c>
      <c r="ED16" s="506">
        <f t="shared" ref="ED16" si="40">COUNTA(ED7,ED8,ED9,ED10,ED11,ED12,ED13,ED14)</f>
        <v>8</v>
      </c>
      <c r="EE16" s="402">
        <f t="shared" ref="EE16" si="41">COUNTA(EE7,EE8,EE9,EE10,EE11,EE12,EE13,EE14)</f>
        <v>0</v>
      </c>
      <c r="EF16" s="402">
        <f t="shared" ref="EF16" si="42">COUNTA(EF7,EF8,EF9,EF10,EF11,EF12,EF13,EF14)</f>
        <v>0</v>
      </c>
      <c r="EG16" s="402">
        <f t="shared" ref="EG16" si="43">COUNTA(EG7,EG8,EG9,EG10,EG11,EG12,EG13,EG14)</f>
        <v>0</v>
      </c>
      <c r="EH16" s="402">
        <f t="shared" ref="EH16" si="44">COUNTA(EH7,EH8,EH9,EH10,EH11,EH12,EH13,EH14)</f>
        <v>0</v>
      </c>
      <c r="EI16" s="402">
        <f t="shared" ref="EI16" si="45">COUNTA(EI7,EI8,EI9,EI10,EI11,EI12,EI13,EI14)</f>
        <v>0</v>
      </c>
      <c r="EJ16" s="402">
        <f t="shared" ref="EJ16" si="46">COUNTA(EJ7,EJ8,EJ9,EJ10,EJ11,EJ12,EJ13,EJ14)</f>
        <v>0</v>
      </c>
      <c r="EK16" s="506">
        <f t="shared" ref="EK16" si="47">COUNTA(EK7,EK8,EK9,EK10,EK11,EK12,EK13,EK14)</f>
        <v>8</v>
      </c>
      <c r="EL16" s="402">
        <f t="shared" ref="EL16" si="48">COUNTA(EL7,EL8,EL9,EL10,EL11,EL12,EL13,EL14)</f>
        <v>0</v>
      </c>
      <c r="EM16" s="402">
        <f t="shared" ref="EM16" si="49">COUNTA(EM7,EM8,EM9,EM10,EM11,EM12,EM13,EM14)</f>
        <v>0</v>
      </c>
      <c r="EN16" s="402">
        <f t="shared" ref="EN16" si="50">COUNTA(EN7,EN8,EN9,EN10,EN11,EN12,EN13,EN14)</f>
        <v>0</v>
      </c>
      <c r="EO16" s="506">
        <f t="shared" ref="EO16" si="51">COUNTA(EO7,EO8,EO9,EO10,EO11,EO12,EO13,EO14)</f>
        <v>8</v>
      </c>
      <c r="EP16" s="402">
        <f t="shared" ref="EP16" si="52">COUNTA(EP7,EP8,EP9,EP10,EP11,EP12,EP13,EP14)</f>
        <v>0</v>
      </c>
      <c r="EQ16" s="402">
        <f t="shared" ref="EQ16" si="53">COUNTA(EQ7,EQ8,EQ9,EQ10,EQ11,EQ12,EQ13,EQ14)</f>
        <v>0</v>
      </c>
      <c r="ER16" s="402">
        <f t="shared" ref="ER16" si="54">COUNTA(ER7,ER8,ER9,ER10,ER11,ER12,ER13,ER14)</f>
        <v>0</v>
      </c>
      <c r="ES16" s="402">
        <f t="shared" ref="ES16" si="55">COUNTA(ES7,ES8,ES9,ES10,ES11,ES12,ES13,ES14)</f>
        <v>0</v>
      </c>
      <c r="ET16" s="402">
        <f t="shared" ref="ET16" si="56">COUNTA(ET7,ET8,ET9,ET10,ET11,ET12,ET13,ET14)</f>
        <v>0</v>
      </c>
      <c r="EU16" s="402">
        <f t="shared" ref="EU16" si="57">COUNTA(EU7,EU8,EU9,EU10,EU11,EU12,EU13,EU14)</f>
        <v>0</v>
      </c>
      <c r="EV16" s="506">
        <f t="shared" ref="EV16" si="58">COUNTA(EV7,EV8,EV9,EV10,EV11,EV12,EV13,EV14)</f>
        <v>8</v>
      </c>
      <c r="EW16" s="402">
        <f t="shared" ref="EW16" si="59">COUNTA(EW7,EW8,EW9,EW10,EW11,EW12,EW13,EW14)</f>
        <v>0</v>
      </c>
      <c r="EX16" s="402">
        <f t="shared" ref="EX16" si="60">COUNTA(EX7,EX8,EX9,EX10,EX11,EX12,EX13,EX14)</f>
        <v>0</v>
      </c>
      <c r="EY16" s="402">
        <f t="shared" ref="EY16" si="61">COUNTA(EY7,EY8,EY9,EY10,EY11,EY12,EY13,EY14)</f>
        <v>0</v>
      </c>
      <c r="EZ16" s="402">
        <f t="shared" ref="EZ16" si="62">COUNTA(EZ7,EZ8,EZ9,EZ10,EZ11,EZ12,EZ13,EZ14)</f>
        <v>0</v>
      </c>
      <c r="FA16" s="402">
        <f t="shared" ref="FA16" si="63">COUNTA(FA7,FA8,FA9,FA10,FA11,FA12,FA13,FA14)</f>
        <v>0</v>
      </c>
      <c r="FB16" s="506">
        <f t="shared" ref="FB16" si="64">COUNTA(FB7,FB8,FB9,FB10,FB11,FB12,FB13,FB14)</f>
        <v>8</v>
      </c>
      <c r="FC16" s="402">
        <f t="shared" ref="FC16" si="65">COUNTA(FC7,FC8,FC9,FC10,FC11,FC12,FC13,FC14)</f>
        <v>0</v>
      </c>
      <c r="FD16" s="402">
        <f t="shared" ref="FD16" si="66">COUNTA(FD7,FD8,FD9,FD10,FD11,FD12,FD13,FD14)</f>
        <v>0</v>
      </c>
      <c r="FE16" s="402">
        <f t="shared" ref="FE16" si="67">COUNTA(FE7,FE8,FE9,FE10,FE11,FE12,FE13,FE14)</f>
        <v>0</v>
      </c>
      <c r="FF16" s="402">
        <f t="shared" ref="FF16" si="68">COUNTA(FF7,FF8,FF9,FF10,FF11,FF12,FF13,FF14)</f>
        <v>0</v>
      </c>
      <c r="FG16" s="402">
        <f t="shared" ref="FG16" si="69">COUNTA(FG7,FG8,FG9,FG10,FG11,FG12,FG13,FG14)</f>
        <v>0</v>
      </c>
      <c r="FH16" s="402">
        <f t="shared" ref="FH16" si="70">COUNTA(FH7,FH8,FH9,FH10,FH11,FH12,FH13,FH14)</f>
        <v>0</v>
      </c>
      <c r="FI16" s="402">
        <f t="shared" ref="FI16" si="71">COUNTA(FI7,FI8,FI9,FI10,FI11,FI12,FI13,FI14)</f>
        <v>0</v>
      </c>
      <c r="FJ16" s="506">
        <f t="shared" ref="FJ16" si="72">COUNTA(FJ7,FJ8,FJ9,FJ10,FJ11,FJ12,FJ13,FJ14)</f>
        <v>8</v>
      </c>
      <c r="FK16" s="402">
        <f t="shared" ref="FK16" si="73">COUNTA(FK7,FK8,FK9,FK10,FK11,FK12,FK13,FK14)</f>
        <v>0</v>
      </c>
      <c r="FL16" s="402">
        <f t="shared" ref="FL16" si="74">COUNTA(FL7,FL8,FL9,FL10,FL11,FL12,FL13,FL14)</f>
        <v>0</v>
      </c>
      <c r="FM16" s="402">
        <f t="shared" ref="FM16" si="75">COUNTA(FM7,FM8,FM9,FM10,FM11,FM12,FM13,FM14)</f>
        <v>0</v>
      </c>
      <c r="FN16" s="402">
        <f t="shared" ref="FN16" si="76">COUNTA(FN7,FN8,FN9,FN10,FN11,FN12,FN13,FN14)</f>
        <v>0</v>
      </c>
      <c r="FO16" s="402">
        <f t="shared" ref="FO16" si="77">COUNTA(FO7,FO8,FO9,FO10,FO11,FO12,FO13,FO14)</f>
        <v>0</v>
      </c>
      <c r="FP16" s="402">
        <f t="shared" ref="FP16" si="78">COUNTA(FP7,FP8,FP9,FP10,FP11,FP12,FP13,FP14)</f>
        <v>0</v>
      </c>
      <c r="FQ16" s="402">
        <f t="shared" ref="FQ16" si="79">COUNTA(FQ7,FQ8,FQ9,FQ10,FQ11,FQ12,FQ13,FQ14)</f>
        <v>0</v>
      </c>
      <c r="FR16" s="515">
        <f t="shared" ref="FR16" si="80">COUNTA(FR7,FR8,FR9,FR10,FR11,FR12,FR13,FR14)</f>
        <v>8</v>
      </c>
      <c r="FS16" s="402">
        <f t="shared" ref="FS16" si="81">COUNTA(FS7,FS8,FS9,FS10,FS11,FS12,FS13,FS14)</f>
        <v>1</v>
      </c>
      <c r="FT16" s="402">
        <f t="shared" ref="FT16" si="82">COUNTA(FT7,FT8,FT9,FT10,FT11,FT12,FT13,FT14)</f>
        <v>1</v>
      </c>
      <c r="FU16" s="402">
        <f t="shared" ref="FU16" si="83">COUNTA(FU7,FU8,FU9,FU10,FU11,FU12,FU13,FU14)</f>
        <v>0</v>
      </c>
      <c r="FV16" s="402">
        <f t="shared" ref="FV16" si="84">COUNTA(FV7,FV8,FV9,FV10,FV11,FV12,FV13,FV14)</f>
        <v>0</v>
      </c>
      <c r="FW16" s="402">
        <f t="shared" ref="FW16" si="85">COUNTA(FW7,FW8,FW9,FW10,FW11,FW12,FW13,FW14)</f>
        <v>0</v>
      </c>
      <c r="FX16" s="402">
        <f t="shared" ref="FX16" si="86">COUNTA(FX7,FX8,FX9,FX10,FX11,FX12,FX13,FX14)</f>
        <v>1</v>
      </c>
      <c r="FY16" s="402">
        <f t="shared" ref="FY16" si="87">COUNTA(FY7,FY8,FY9,FY10,FY11,FY12,FY13,FY14)</f>
        <v>0</v>
      </c>
      <c r="FZ16" s="402">
        <f t="shared" ref="FZ16" si="88">COUNTA(FZ7,FZ8,FZ9,FZ10,FZ11,FZ12,FZ13,FZ14)</f>
        <v>0</v>
      </c>
      <c r="GA16" s="515">
        <f t="shared" ref="GA16" si="89">COUNTA(GA7,GA8,GA9,GA10,GA11,GA12,GA13,GA14)</f>
        <v>8</v>
      </c>
      <c r="GB16" s="402">
        <f t="shared" ref="GB16" si="90">COUNTA(GB7,GB8,GB9,GB10,GB11,GB12,GB13,GB14)</f>
        <v>1</v>
      </c>
      <c r="GC16" s="402">
        <f t="shared" ref="GC16" si="91">COUNTA(GC7,GC8,GC9,GC10,GC11,GC12,GC13,GC14)</f>
        <v>1</v>
      </c>
      <c r="GD16" s="402">
        <f t="shared" ref="GD16" si="92">COUNTA(GD7,GD8,GD9,GD10,GD11,GD12,GD13,GD14)</f>
        <v>0</v>
      </c>
      <c r="GE16" s="515">
        <f t="shared" ref="GE16" si="93">COUNTA(GE7,GE8,GE9,GE10,GE11,GE12,GE13,GE14)</f>
        <v>8</v>
      </c>
      <c r="GF16" s="402">
        <f t="shared" ref="GF16" si="94">COUNTA(GF7,GF8,GF9,GF10,GF11,GF12,GF13,GF14)</f>
        <v>0</v>
      </c>
      <c r="GG16" s="402">
        <f t="shared" ref="GG16" si="95">COUNTA(GG7,GG8,GG9,GG10,GG11,GG12,GG13,GG14)</f>
        <v>0</v>
      </c>
      <c r="GH16" s="515">
        <f t="shared" ref="GH16" si="96">COUNTA(GH7,GH8,GH9,GH10,GH11,GH12,GH13,GH14)</f>
        <v>8</v>
      </c>
      <c r="GI16" s="402">
        <f t="shared" ref="GI16" si="97">COUNTA(GI7,GI8,GI9,GI10,GI11,GI12,GI13,GI14)</f>
        <v>0</v>
      </c>
      <c r="GJ16" s="402">
        <f t="shared" ref="GJ16" si="98">COUNTA(GJ7,GJ8,GJ9,GJ10,GJ11,GJ12,GJ13,GJ14)</f>
        <v>0</v>
      </c>
      <c r="GK16" s="402">
        <f t="shared" ref="GK16" si="99">COUNTA(GK7,GK8,GK9,GK10,GK11,GK12,GK13,GK14)</f>
        <v>0</v>
      </c>
      <c r="GL16" s="402">
        <f t="shared" ref="GL16" si="100">COUNTA(GL7,GL8,GL9,GL10,GL11,GL12,GL13,GL14)</f>
        <v>0</v>
      </c>
      <c r="GM16" s="402">
        <f t="shared" ref="GM16" si="101">COUNTA(GM7,GM8,GM9,GM10,GM11,GM12,GM13,GM14)</f>
        <v>0</v>
      </c>
      <c r="GN16" s="402">
        <f t="shared" ref="GN16" si="102">COUNTA(GN7,GN8,GN9,GN10,GN11,GN12,GN13,GN14)</f>
        <v>0</v>
      </c>
      <c r="GO16" s="515">
        <f t="shared" ref="GO16" si="103">COUNTA(GO7,GO8,GO9,GO10,GO11,GO12,GO13,GO14)</f>
        <v>8</v>
      </c>
      <c r="GP16" s="402">
        <f t="shared" ref="GP16" si="104">COUNTA(GP7,GP8,GP9,GP10,GP11,GP12,GP13,GP14)</f>
        <v>0</v>
      </c>
      <c r="GQ16" s="402">
        <f t="shared" ref="GQ16" si="105">COUNTA(GQ7,GQ8,GQ9,GQ10,GQ11,GQ12,GQ13,GQ14)</f>
        <v>1</v>
      </c>
      <c r="GR16" s="402">
        <f t="shared" ref="GR16" si="106">COUNTA(GR7,GR8,GR9,GR10,GR11,GR12,GR13,GR14)</f>
        <v>1</v>
      </c>
      <c r="GS16" s="402">
        <f t="shared" ref="GS16" si="107">COUNTA(GS7,GS8,GS9,GS10,GS11,GS12,GS13,GS14)</f>
        <v>1</v>
      </c>
      <c r="GT16" s="402">
        <f t="shared" ref="GT16" si="108">COUNTA(GT7,GT8,GT9,GT10,GT11,GT12,GT13,GT14)</f>
        <v>0</v>
      </c>
      <c r="GU16" s="515">
        <f t="shared" ref="GU16" si="109">COUNTA(GU7,GU8,GU9,GU10,GU11,GU12,GU13,GU14)</f>
        <v>8</v>
      </c>
      <c r="GV16" s="402">
        <f t="shared" ref="GV16" si="110">COUNTA(GV7,GV8,GV9,GV10,GV11,GV12,GV13,GV14)</f>
        <v>0</v>
      </c>
      <c r="GW16" s="402">
        <f t="shared" ref="GW16" si="111">COUNTA(GW7,GW8,GW9,GW10,GW11,GW12,GW13,GW14)</f>
        <v>0</v>
      </c>
      <c r="GX16" s="402">
        <f t="shared" ref="GX16" si="112">COUNTA(GX7,GX8,GX9,GX10,GX11,GX12,GX13,GX14)</f>
        <v>0</v>
      </c>
      <c r="GY16" s="515">
        <f t="shared" ref="GY16" si="113">COUNTA(GY7,GY8,GY9,GY10,GY11,GY12,GY13,GY14)</f>
        <v>8</v>
      </c>
      <c r="GZ16" s="402">
        <f t="shared" ref="GZ16" si="114">COUNTA(GZ7,GZ8,GZ9,GZ10,GZ11,GZ12,GZ13,GZ14)</f>
        <v>0</v>
      </c>
      <c r="HA16" s="402">
        <f t="shared" ref="HA16" si="115">COUNTA(HA7,HA8,HA9,HA10,HA11,HA12,HA13,HA14)</f>
        <v>0</v>
      </c>
      <c r="HB16" s="402">
        <f t="shared" ref="HB16" si="116">COUNTA(HB7,HB8,HB9,HB10,HB11,HB12,HB13,HB14)</f>
        <v>0</v>
      </c>
      <c r="HC16" s="402">
        <f t="shared" ref="HC16" si="117">COUNTA(HC7,HC8,HC9,HC10,HC11,HC12,HC13,HC14)</f>
        <v>0</v>
      </c>
      <c r="HD16" s="402">
        <f t="shared" ref="HD16" si="118">COUNTA(HD7,HD8,HD9,HD10,HD11,HD12,HD13,HD14)</f>
        <v>0</v>
      </c>
      <c r="HE16" s="515">
        <f t="shared" ref="HE16" si="119">COUNTA(HE7,HE8,HE9,HE10,HE11,HE12,HE13,HE14)</f>
        <v>8</v>
      </c>
      <c r="HF16" s="402">
        <f t="shared" ref="HF16" si="120">COUNTA(HF7,HF8,HF9,HF10,HF11,HF12,HF13,HF14)</f>
        <v>0</v>
      </c>
      <c r="HG16" s="402">
        <f t="shared" ref="HG16" si="121">COUNTA(HG7,HG8,HG9,HG10,HG11,HG12,HG13,HG14)</f>
        <v>0</v>
      </c>
      <c r="HH16" s="402">
        <f t="shared" ref="HH16" si="122">COUNTA(HH7,HH8,HH9,HH10,HH11,HH12,HH13,HH14)</f>
        <v>0</v>
      </c>
      <c r="HI16" s="402">
        <f t="shared" ref="HI16" si="123">COUNTA(HI7,HI8,HI9,HI10,HI11,HI12,HI13,HI14)</f>
        <v>0</v>
      </c>
      <c r="HJ16" s="428">
        <f t="shared" ref="HJ16" si="124">COUNTA(HJ7,HJ8,HJ9,HJ10,HJ11,HJ12,HJ13,HJ14)</f>
        <v>8</v>
      </c>
      <c r="HK16" s="402">
        <f t="shared" ref="HK16" si="125">COUNTA(HK7,HK8,HK9,HK10,HK11,HK12,HK13,HK14)</f>
        <v>0</v>
      </c>
      <c r="HL16" s="402">
        <f t="shared" ref="HL16" si="126">COUNTA(HL7,HL8,HL9,HL10,HL11,HL12,HL13,HL14)</f>
        <v>0</v>
      </c>
      <c r="HM16" s="402">
        <f t="shared" ref="HM16" si="127">COUNTA(HM7,HM8,HM9,HM10,HM11,HM12,HM13,HM14)</f>
        <v>0</v>
      </c>
      <c r="HN16" s="402">
        <f t="shared" ref="HN16" si="128">COUNTA(HN7,HN8,HN9,HN10,HN11,HN12,HN13,HN14)</f>
        <v>0</v>
      </c>
      <c r="HO16" s="428">
        <f t="shared" ref="HO16" si="129">COUNTA(HO7,HO8,HO9,HO10,HO11,HO12,HO13,HO14)</f>
        <v>8</v>
      </c>
      <c r="HP16" s="402">
        <f t="shared" ref="HP16" si="130">COUNTA(HP7,HP8,HP9,HP10,HP11,HP12,HP13,HP14)</f>
        <v>0</v>
      </c>
      <c r="HQ16" s="402">
        <f t="shared" ref="HQ16" si="131">COUNTA(HQ7,HQ8,HQ9,HQ10,HQ11,HQ12,HQ13,HQ14)</f>
        <v>0</v>
      </c>
      <c r="HR16" s="402">
        <f t="shared" ref="HR16" si="132">COUNTA(HR7,HR8,HR9,HR10,HR11,HR12,HR13,HR14)</f>
        <v>0</v>
      </c>
      <c r="HS16" s="402">
        <f t="shared" ref="HS16" si="133">COUNTA(HS7,HS8,HS9,HS10,HS11,HS12,HS13,HS14)</f>
        <v>0</v>
      </c>
      <c r="HT16" s="402">
        <f t="shared" ref="HT16" si="134">COUNTA(HT7,HT8,HT9,HT10,HT11,HT12,HT13,HT14)</f>
        <v>0</v>
      </c>
      <c r="HU16" s="402">
        <f t="shared" ref="HU16" si="135">COUNTA(HU7,HU8,HU9,HU10,HU11,HU12,HU13,HU14)</f>
        <v>0</v>
      </c>
      <c r="HV16" s="402">
        <f t="shared" ref="HV16" si="136">COUNTA(HV7,HV8,HV9,HV10,HV11,HV12,HV13,HV14)</f>
        <v>0</v>
      </c>
      <c r="HW16" s="402">
        <f t="shared" ref="HW16" si="137">COUNTA(HW7,HW8,HW9,HW10,HW11,HW12,HW13,HW14)</f>
        <v>0</v>
      </c>
      <c r="HX16" s="526">
        <f t="shared" ref="HX16" si="138">COUNTA(HX7,HX8,HX9,HX10,HX11,HX12,HX13,HX14)</f>
        <v>8</v>
      </c>
      <c r="HY16" s="402">
        <f t="shared" ref="HY16" si="139">COUNTA(HY7,HY8,HY9,HY10,HY11,HY12,HY13,HY14)</f>
        <v>0</v>
      </c>
      <c r="HZ16" s="402">
        <f t="shared" ref="HZ16" si="140">COUNTA(HZ7,HZ8,HZ9,HZ10,HZ11,HZ12,HZ13,HZ14)</f>
        <v>0</v>
      </c>
      <c r="IA16" s="402">
        <f t="shared" ref="IA16" si="141">COUNTA(IA7,IA8,IA9,IA10,IA11,IA12,IA13,IA14)</f>
        <v>0</v>
      </c>
      <c r="IB16" s="526">
        <f t="shared" ref="IB16" si="142">COUNTA(IB7,IB8,IB9,IB10,IB11,IB12,IB13,IB14)</f>
        <v>8</v>
      </c>
      <c r="IC16" s="402">
        <f t="shared" ref="IC16" si="143">COUNTA(IC7,IC8,IC9,IC10,IC11,IC12,IC13,IC14)</f>
        <v>0</v>
      </c>
      <c r="ID16" s="402">
        <f t="shared" ref="ID16" si="144">COUNTA(ID7,ID8,ID9,ID10,ID11,ID12,ID13,ID14)</f>
        <v>0</v>
      </c>
      <c r="IE16" s="402">
        <f t="shared" ref="IE16" si="145">COUNTA(IE7,IE8,IE9,IE10,IE11,IE12,IE13,IE14)</f>
        <v>0</v>
      </c>
      <c r="IF16" s="402">
        <f t="shared" ref="IF16" si="146">COUNTA(IF7,IF8,IF9,IF10,IF11,IF12,IF13,IF14)</f>
        <v>0</v>
      </c>
      <c r="IG16" s="526">
        <f t="shared" ref="IG16" si="147">COUNTA(IG7,IG8,IG9,IG10,IG11,IG12,IG13,IG14)</f>
        <v>8</v>
      </c>
      <c r="IH16" s="402">
        <f t="shared" ref="IH16" si="148">COUNTA(IH7,IH8,IH9,IH10,IH11,IH12,IH13,IH14)</f>
        <v>0</v>
      </c>
      <c r="II16" s="402">
        <f t="shared" ref="II16" si="149">COUNTA(II7,II8,II9,II10,II11,II12,II13,II14)</f>
        <v>0</v>
      </c>
      <c r="IJ16" s="526">
        <f t="shared" ref="IJ16" si="150">COUNTA(IJ7,IJ8,IJ9,IJ10,IJ11,IJ12,IJ13,IJ14)</f>
        <v>8</v>
      </c>
      <c r="IK16" s="402">
        <f t="shared" ref="IK16" si="151">COUNTA(IK7,IK8,IK9,IK10,IK11,IK12,IK13,IK14)</f>
        <v>0</v>
      </c>
      <c r="IL16" s="402">
        <f t="shared" ref="IL16" si="152">COUNTA(IL7,IL8,IL9,IL10,IL11,IL12,IL13,IL14)</f>
        <v>0</v>
      </c>
      <c r="IM16" s="402"/>
      <c r="IN16" s="402"/>
      <c r="IO16" s="402"/>
      <c r="IP16" s="410"/>
    </row>
    <row r="17" spans="1:250" s="400" customFormat="1" ht="18.75" hidden="1" customHeight="1">
      <c r="A17" s="404"/>
      <c r="B17" s="671" t="str">
        <f>B7</f>
        <v>POSE DE MENUISERIES</v>
      </c>
      <c r="C17" s="671"/>
      <c r="D17" s="671"/>
      <c r="E17" s="671"/>
      <c r="F17" s="671"/>
      <c r="G17" s="671"/>
      <c r="H17" s="671"/>
      <c r="I17" s="671"/>
      <c r="J17" s="671"/>
      <c r="K17" s="388"/>
      <c r="L17" s="388"/>
      <c r="M17" s="388"/>
      <c r="N17" s="389"/>
      <c r="O17" s="389"/>
      <c r="P17" s="389"/>
      <c r="Q17" s="389"/>
      <c r="R17" s="389"/>
      <c r="S17" s="389"/>
      <c r="T17" s="389"/>
      <c r="U17" s="389"/>
      <c r="V17" s="389"/>
      <c r="W17" s="389"/>
      <c r="X17" s="389"/>
      <c r="Y17" s="389"/>
      <c r="Z17" s="389"/>
      <c r="AA17" s="389"/>
      <c r="AB17" s="389"/>
      <c r="AC17" s="389"/>
      <c r="AD17" s="389"/>
      <c r="AE17" s="389"/>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481"/>
      <c r="CO17" s="402" t="str">
        <f>IF(CO16&lt;&gt;0,"A","")</f>
        <v/>
      </c>
      <c r="CP17" s="402" t="str">
        <f t="shared" ref="CP17:CS17" si="153">IF(CP16&lt;&gt;0,"A","")</f>
        <v/>
      </c>
      <c r="CQ17" s="402" t="str">
        <f t="shared" si="153"/>
        <v/>
      </c>
      <c r="CR17" s="402" t="str">
        <f t="shared" si="153"/>
        <v/>
      </c>
      <c r="CS17" s="402" t="str">
        <f t="shared" si="153"/>
        <v/>
      </c>
      <c r="CT17" s="402" t="str">
        <f t="shared" ref="CT17" si="154">IF(CT16&lt;&gt;0,"A","")</f>
        <v/>
      </c>
      <c r="CU17" s="402" t="str">
        <f t="shared" ref="CU17" si="155">IF(CU16&lt;&gt;0,"A","")</f>
        <v/>
      </c>
      <c r="CV17" s="483" t="str">
        <f t="shared" ref="CV17" si="156">IF(CV16&lt;&gt;0,"A","")</f>
        <v>A</v>
      </c>
      <c r="CW17" s="402" t="str">
        <f t="shared" ref="CW17" si="157">IF(CW16&lt;&gt;0,"A","")</f>
        <v/>
      </c>
      <c r="CX17" s="402" t="str">
        <f t="shared" ref="CX17" si="158">IF(CX16&lt;&gt;0,"A","")</f>
        <v/>
      </c>
      <c r="CY17" s="402" t="str">
        <f t="shared" ref="CY17" si="159">IF(CY16&lt;&gt;0,"A","")</f>
        <v>A</v>
      </c>
      <c r="CZ17" s="483" t="str">
        <f t="shared" ref="CZ17" si="160">IF(CZ16&lt;&gt;0,"A","")</f>
        <v>A</v>
      </c>
      <c r="DA17" s="402" t="str">
        <f t="shared" ref="DA17" si="161">IF(DA16&lt;&gt;0,"A","")</f>
        <v/>
      </c>
      <c r="DB17" s="402" t="str">
        <f t="shared" ref="DB17" si="162">IF(DB16&lt;&gt;0,"A","")</f>
        <v/>
      </c>
      <c r="DC17" s="483" t="str">
        <f t="shared" ref="DC17" si="163">IF(DC16&lt;&gt;0,"A","")</f>
        <v>A</v>
      </c>
      <c r="DD17" s="402" t="str">
        <f t="shared" ref="DD17" si="164">IF(DD16&lt;&gt;0,"A","")</f>
        <v/>
      </c>
      <c r="DE17" s="402" t="str">
        <f t="shared" ref="DE17" si="165">IF(DE16&lt;&gt;0,"A","")</f>
        <v/>
      </c>
      <c r="DF17" s="402" t="str">
        <f t="shared" ref="DF17" si="166">IF(DF16&lt;&gt;0,"A","")</f>
        <v>A</v>
      </c>
      <c r="DG17" s="402" t="str">
        <f t="shared" ref="DG17" si="167">IF(DG16&lt;&gt;0,"A","")</f>
        <v/>
      </c>
      <c r="DH17" s="402" t="str">
        <f t="shared" ref="DH17" si="168">IF(DH16&lt;&gt;0,"A","")</f>
        <v/>
      </c>
      <c r="DI17" s="496" t="str">
        <f t="shared" ref="DI17" si="169">IF(DI16&lt;&gt;0,"A","")</f>
        <v>A</v>
      </c>
      <c r="DJ17" s="402" t="str">
        <f t="shared" ref="DJ17" si="170">IF(DJ16&lt;&gt;0,"A","")</f>
        <v/>
      </c>
      <c r="DK17" s="402" t="str">
        <f t="shared" ref="DK17" si="171">IF(DK16&lt;&gt;0,"A","")</f>
        <v/>
      </c>
      <c r="DL17" s="402" t="str">
        <f t="shared" ref="DL17" si="172">IF(DL16&lt;&gt;0,"A","")</f>
        <v/>
      </c>
      <c r="DM17" s="402" t="str">
        <f t="shared" ref="DM17" si="173">IF(DM16&lt;&gt;0,"A","")</f>
        <v/>
      </c>
      <c r="DN17" s="496" t="str">
        <f t="shared" ref="DN17" si="174">IF(DN16&lt;&gt;0,"A","")</f>
        <v>A</v>
      </c>
      <c r="DO17" s="402" t="str">
        <f t="shared" ref="DO17" si="175">IF(DO16&lt;&gt;0,"A","")</f>
        <v/>
      </c>
      <c r="DP17" s="496" t="str">
        <f t="shared" ref="DP17" si="176">IF(DP16&lt;&gt;0,"A","")</f>
        <v>A</v>
      </c>
      <c r="DQ17" s="402" t="str">
        <f t="shared" ref="DQ17" si="177">IF(DQ16&lt;&gt;0,"A","")</f>
        <v/>
      </c>
      <c r="DR17" s="402" t="str">
        <f t="shared" ref="DR17" si="178">IF(DR16&lt;&gt;0,"A","")</f>
        <v/>
      </c>
      <c r="DS17" s="402" t="str">
        <f t="shared" ref="DS17" si="179">IF(DS16&lt;&gt;0,"A","")</f>
        <v/>
      </c>
      <c r="DT17" s="496" t="str">
        <f t="shared" ref="DT17" si="180">IF(DT16&lt;&gt;0,"A","")</f>
        <v>A</v>
      </c>
      <c r="DU17" s="402" t="str">
        <f t="shared" ref="DU17" si="181">IF(DU16&lt;&gt;0,"A","")</f>
        <v/>
      </c>
      <c r="DV17" s="402" t="str">
        <f t="shared" ref="DV17" si="182">IF(DV16&lt;&gt;0,"A","")</f>
        <v/>
      </c>
      <c r="DW17" s="402" t="str">
        <f t="shared" ref="DW17" si="183">IF(DW16&lt;&gt;0,"A","")</f>
        <v/>
      </c>
      <c r="DX17" s="402" t="str">
        <f t="shared" ref="DX17" si="184">IF(DX16&lt;&gt;0,"A","")</f>
        <v/>
      </c>
      <c r="DY17" s="496" t="str">
        <f t="shared" ref="DY17" si="185">IF(DY16&lt;&gt;0,"A","")</f>
        <v>A</v>
      </c>
      <c r="DZ17" s="402" t="str">
        <f t="shared" ref="DZ17" si="186">IF(DZ16&lt;&gt;0,"A","")</f>
        <v/>
      </c>
      <c r="EA17" s="402" t="str">
        <f t="shared" ref="EA17" si="187">IF(EA16&lt;&gt;0,"A","")</f>
        <v/>
      </c>
      <c r="EB17" s="402" t="str">
        <f t="shared" ref="EB17" si="188">IF(EB16&lt;&gt;0,"A","")</f>
        <v/>
      </c>
      <c r="EC17" s="402" t="str">
        <f t="shared" ref="EC17" si="189">IF(EC16&lt;&gt;0,"A","")</f>
        <v/>
      </c>
      <c r="ED17" s="506" t="str">
        <f t="shared" ref="ED17" si="190">IF(ED16&lt;&gt;0,"A","")</f>
        <v>A</v>
      </c>
      <c r="EE17" s="402" t="str">
        <f t="shared" ref="EE17" si="191">IF(EE16&lt;&gt;0,"A","")</f>
        <v/>
      </c>
      <c r="EF17" s="402" t="str">
        <f t="shared" ref="EF17" si="192">IF(EF16&lt;&gt;0,"A","")</f>
        <v/>
      </c>
      <c r="EG17" s="402" t="str">
        <f t="shared" ref="EG17" si="193">IF(EG16&lt;&gt;0,"A","")</f>
        <v/>
      </c>
      <c r="EH17" s="402" t="str">
        <f t="shared" ref="EH17" si="194">IF(EH16&lt;&gt;0,"A","")</f>
        <v/>
      </c>
      <c r="EI17" s="402" t="str">
        <f t="shared" ref="EI17" si="195">IF(EI16&lt;&gt;0,"A","")</f>
        <v/>
      </c>
      <c r="EJ17" s="402" t="str">
        <f t="shared" ref="EJ17" si="196">IF(EJ16&lt;&gt;0,"A","")</f>
        <v/>
      </c>
      <c r="EK17" s="506" t="str">
        <f t="shared" ref="EK17" si="197">IF(EK16&lt;&gt;0,"A","")</f>
        <v>A</v>
      </c>
      <c r="EL17" s="402" t="str">
        <f t="shared" ref="EL17" si="198">IF(EL16&lt;&gt;0,"A","")</f>
        <v/>
      </c>
      <c r="EM17" s="402" t="str">
        <f t="shared" ref="EM17" si="199">IF(EM16&lt;&gt;0,"A","")</f>
        <v/>
      </c>
      <c r="EN17" s="402" t="str">
        <f t="shared" ref="EN17" si="200">IF(EN16&lt;&gt;0,"A","")</f>
        <v/>
      </c>
      <c r="EO17" s="506" t="str">
        <f t="shared" ref="EO17" si="201">IF(EO16&lt;&gt;0,"A","")</f>
        <v>A</v>
      </c>
      <c r="EP17" s="402" t="str">
        <f t="shared" ref="EP17" si="202">IF(EP16&lt;&gt;0,"A","")</f>
        <v/>
      </c>
      <c r="EQ17" s="402" t="str">
        <f t="shared" ref="EQ17" si="203">IF(EQ16&lt;&gt;0,"A","")</f>
        <v/>
      </c>
      <c r="ER17" s="402" t="str">
        <f t="shared" ref="ER17" si="204">IF(ER16&lt;&gt;0,"A","")</f>
        <v/>
      </c>
      <c r="ES17" s="402" t="str">
        <f t="shared" ref="ES17" si="205">IF(ES16&lt;&gt;0,"A","")</f>
        <v/>
      </c>
      <c r="ET17" s="402" t="str">
        <f t="shared" ref="ET17" si="206">IF(ET16&lt;&gt;0,"A","")</f>
        <v/>
      </c>
      <c r="EU17" s="402" t="str">
        <f t="shared" ref="EU17" si="207">IF(EU16&lt;&gt;0,"A","")</f>
        <v/>
      </c>
      <c r="EV17" s="506" t="str">
        <f t="shared" ref="EV17" si="208">IF(EV16&lt;&gt;0,"A","")</f>
        <v>A</v>
      </c>
      <c r="EW17" s="402" t="str">
        <f t="shared" ref="EW17" si="209">IF(EW16&lt;&gt;0,"A","")</f>
        <v/>
      </c>
      <c r="EX17" s="402" t="str">
        <f t="shared" ref="EX17" si="210">IF(EX16&lt;&gt;0,"A","")</f>
        <v/>
      </c>
      <c r="EY17" s="402" t="str">
        <f t="shared" ref="EY17" si="211">IF(EY16&lt;&gt;0,"A","")</f>
        <v/>
      </c>
      <c r="EZ17" s="402" t="str">
        <f t="shared" ref="EZ17" si="212">IF(EZ16&lt;&gt;0,"A","")</f>
        <v/>
      </c>
      <c r="FA17" s="402" t="str">
        <f t="shared" ref="FA17" si="213">IF(FA16&lt;&gt;0,"A","")</f>
        <v/>
      </c>
      <c r="FB17" s="506" t="str">
        <f t="shared" ref="FB17" si="214">IF(FB16&lt;&gt;0,"A","")</f>
        <v>A</v>
      </c>
      <c r="FC17" s="402" t="str">
        <f t="shared" ref="FC17" si="215">IF(FC16&lt;&gt;0,"A","")</f>
        <v/>
      </c>
      <c r="FD17" s="402" t="str">
        <f t="shared" ref="FD17" si="216">IF(FD16&lt;&gt;0,"A","")</f>
        <v/>
      </c>
      <c r="FE17" s="402" t="str">
        <f t="shared" ref="FE17" si="217">IF(FE16&lt;&gt;0,"A","")</f>
        <v/>
      </c>
      <c r="FF17" s="402" t="str">
        <f t="shared" ref="FF17" si="218">IF(FF16&lt;&gt;0,"A","")</f>
        <v/>
      </c>
      <c r="FG17" s="402" t="str">
        <f t="shared" ref="FG17" si="219">IF(FG16&lt;&gt;0,"A","")</f>
        <v/>
      </c>
      <c r="FH17" s="402" t="str">
        <f t="shared" ref="FH17" si="220">IF(FH16&lt;&gt;0,"A","")</f>
        <v/>
      </c>
      <c r="FI17" s="402" t="str">
        <f t="shared" ref="FI17" si="221">IF(FI16&lt;&gt;0,"A","")</f>
        <v/>
      </c>
      <c r="FJ17" s="506" t="str">
        <f t="shared" ref="FJ17" si="222">IF(FJ16&lt;&gt;0,"A","")</f>
        <v>A</v>
      </c>
      <c r="FK17" s="402" t="str">
        <f t="shared" ref="FK17" si="223">IF(FK16&lt;&gt;0,"A","")</f>
        <v/>
      </c>
      <c r="FL17" s="402" t="str">
        <f t="shared" ref="FL17" si="224">IF(FL16&lt;&gt;0,"A","")</f>
        <v/>
      </c>
      <c r="FM17" s="402" t="str">
        <f t="shared" ref="FM17" si="225">IF(FM16&lt;&gt;0,"A","")</f>
        <v/>
      </c>
      <c r="FN17" s="402" t="str">
        <f t="shared" ref="FN17" si="226">IF(FN16&lt;&gt;0,"A","")</f>
        <v/>
      </c>
      <c r="FO17" s="402" t="str">
        <f t="shared" ref="FO17" si="227">IF(FO16&lt;&gt;0,"A","")</f>
        <v/>
      </c>
      <c r="FP17" s="402" t="str">
        <f t="shared" ref="FP17" si="228">IF(FP16&lt;&gt;0,"A","")</f>
        <v/>
      </c>
      <c r="FQ17" s="402" t="str">
        <f t="shared" ref="FQ17" si="229">IF(FQ16&lt;&gt;0,"A","")</f>
        <v/>
      </c>
      <c r="FR17" s="515" t="str">
        <f t="shared" ref="FR17" si="230">IF(FR16&lt;&gt;0,"A","")</f>
        <v>A</v>
      </c>
      <c r="FS17" s="402" t="str">
        <f t="shared" ref="FS17" si="231">IF(FS16&lt;&gt;0,"A","")</f>
        <v>A</v>
      </c>
      <c r="FT17" s="402" t="str">
        <f t="shared" ref="FT17" si="232">IF(FT16&lt;&gt;0,"A","")</f>
        <v>A</v>
      </c>
      <c r="FU17" s="402" t="str">
        <f t="shared" ref="FU17" si="233">IF(FU16&lt;&gt;0,"A","")</f>
        <v/>
      </c>
      <c r="FV17" s="402" t="str">
        <f t="shared" ref="FV17" si="234">IF(FV16&lt;&gt;0,"A","")</f>
        <v/>
      </c>
      <c r="FW17" s="402" t="str">
        <f t="shared" ref="FW17" si="235">IF(FW16&lt;&gt;0,"A","")</f>
        <v/>
      </c>
      <c r="FX17" s="402" t="str">
        <f t="shared" ref="FX17" si="236">IF(FX16&lt;&gt;0,"A","")</f>
        <v>A</v>
      </c>
      <c r="FY17" s="402" t="str">
        <f t="shared" ref="FY17" si="237">IF(FY16&lt;&gt;0,"A","")</f>
        <v/>
      </c>
      <c r="FZ17" s="402" t="str">
        <f t="shared" ref="FZ17" si="238">IF(FZ16&lt;&gt;0,"A","")</f>
        <v/>
      </c>
      <c r="GA17" s="515" t="str">
        <f t="shared" ref="GA17" si="239">IF(GA16&lt;&gt;0,"A","")</f>
        <v>A</v>
      </c>
      <c r="GB17" s="402" t="str">
        <f t="shared" ref="GB17" si="240">IF(GB16&lt;&gt;0,"A","")</f>
        <v>A</v>
      </c>
      <c r="GC17" s="402" t="str">
        <f t="shared" ref="GC17" si="241">IF(GC16&lt;&gt;0,"A","")</f>
        <v>A</v>
      </c>
      <c r="GD17" s="402" t="str">
        <f t="shared" ref="GD17" si="242">IF(GD16&lt;&gt;0,"A","")</f>
        <v/>
      </c>
      <c r="GE17" s="515" t="str">
        <f t="shared" ref="GE17" si="243">IF(GE16&lt;&gt;0,"A","")</f>
        <v>A</v>
      </c>
      <c r="GF17" s="402" t="str">
        <f t="shared" ref="GF17" si="244">IF(GF16&lt;&gt;0,"A","")</f>
        <v/>
      </c>
      <c r="GG17" s="402" t="str">
        <f t="shared" ref="GG17" si="245">IF(GG16&lt;&gt;0,"A","")</f>
        <v/>
      </c>
      <c r="GH17" s="515" t="str">
        <f t="shared" ref="GH17" si="246">IF(GH16&lt;&gt;0,"A","")</f>
        <v>A</v>
      </c>
      <c r="GI17" s="402" t="str">
        <f t="shared" ref="GI17" si="247">IF(GI16&lt;&gt;0,"A","")</f>
        <v/>
      </c>
      <c r="GJ17" s="402" t="str">
        <f t="shared" ref="GJ17" si="248">IF(GJ16&lt;&gt;0,"A","")</f>
        <v/>
      </c>
      <c r="GK17" s="402" t="str">
        <f t="shared" ref="GK17" si="249">IF(GK16&lt;&gt;0,"A","")</f>
        <v/>
      </c>
      <c r="GL17" s="402" t="str">
        <f t="shared" ref="GL17" si="250">IF(GL16&lt;&gt;0,"A","")</f>
        <v/>
      </c>
      <c r="GM17" s="402" t="str">
        <f t="shared" ref="GM17" si="251">IF(GM16&lt;&gt;0,"A","")</f>
        <v/>
      </c>
      <c r="GN17" s="402" t="str">
        <f t="shared" ref="GN17" si="252">IF(GN16&lt;&gt;0,"A","")</f>
        <v/>
      </c>
      <c r="GO17" s="515" t="str">
        <f t="shared" ref="GO17" si="253">IF(GO16&lt;&gt;0,"A","")</f>
        <v>A</v>
      </c>
      <c r="GP17" s="402" t="str">
        <f t="shared" ref="GP17" si="254">IF(GP16&lt;&gt;0,"A","")</f>
        <v/>
      </c>
      <c r="GQ17" s="402" t="str">
        <f t="shared" ref="GQ17" si="255">IF(GQ16&lt;&gt;0,"A","")</f>
        <v>A</v>
      </c>
      <c r="GR17" s="402" t="str">
        <f t="shared" ref="GR17" si="256">IF(GR16&lt;&gt;0,"A","")</f>
        <v>A</v>
      </c>
      <c r="GS17" s="402" t="str">
        <f t="shared" ref="GS17" si="257">IF(GS16&lt;&gt;0,"A","")</f>
        <v>A</v>
      </c>
      <c r="GT17" s="402" t="str">
        <f t="shared" ref="GT17" si="258">IF(GT16&lt;&gt;0,"A","")</f>
        <v/>
      </c>
      <c r="GU17" s="515" t="str">
        <f t="shared" ref="GU17" si="259">IF(GU16&lt;&gt;0,"A","")</f>
        <v>A</v>
      </c>
      <c r="GV17" s="402" t="str">
        <f t="shared" ref="GV17" si="260">IF(GV16&lt;&gt;0,"A","")</f>
        <v/>
      </c>
      <c r="GW17" s="402" t="str">
        <f t="shared" ref="GW17" si="261">IF(GW16&lt;&gt;0,"A","")</f>
        <v/>
      </c>
      <c r="GX17" s="402" t="str">
        <f t="shared" ref="GX17" si="262">IF(GX16&lt;&gt;0,"A","")</f>
        <v/>
      </c>
      <c r="GY17" s="515" t="str">
        <f t="shared" ref="GY17" si="263">IF(GY16&lt;&gt;0,"A","")</f>
        <v>A</v>
      </c>
      <c r="GZ17" s="402" t="str">
        <f t="shared" ref="GZ17" si="264">IF(GZ16&lt;&gt;0,"A","")</f>
        <v/>
      </c>
      <c r="HA17" s="402" t="str">
        <f t="shared" ref="HA17" si="265">IF(HA16&lt;&gt;0,"A","")</f>
        <v/>
      </c>
      <c r="HB17" s="402" t="str">
        <f t="shared" ref="HB17" si="266">IF(HB16&lt;&gt;0,"A","")</f>
        <v/>
      </c>
      <c r="HC17" s="402" t="str">
        <f t="shared" ref="HC17" si="267">IF(HC16&lt;&gt;0,"A","")</f>
        <v/>
      </c>
      <c r="HD17" s="402" t="str">
        <f t="shared" ref="HD17" si="268">IF(HD16&lt;&gt;0,"A","")</f>
        <v/>
      </c>
      <c r="HE17" s="515" t="str">
        <f t="shared" ref="HE17" si="269">IF(HE16&lt;&gt;0,"A","")</f>
        <v>A</v>
      </c>
      <c r="HF17" s="402" t="str">
        <f t="shared" ref="HF17" si="270">IF(HF16&lt;&gt;0,"A","")</f>
        <v/>
      </c>
      <c r="HG17" s="402" t="str">
        <f t="shared" ref="HG17" si="271">IF(HG16&lt;&gt;0,"A","")</f>
        <v/>
      </c>
      <c r="HH17" s="402" t="str">
        <f t="shared" ref="HH17" si="272">IF(HH16&lt;&gt;0,"A","")</f>
        <v/>
      </c>
      <c r="HI17" s="402" t="str">
        <f t="shared" ref="HI17" si="273">IF(HI16&lt;&gt;0,"A","")</f>
        <v/>
      </c>
      <c r="HJ17" s="428" t="str">
        <f t="shared" ref="HJ17" si="274">IF(HJ16&lt;&gt;0,"A","")</f>
        <v>A</v>
      </c>
      <c r="HK17" s="402" t="str">
        <f t="shared" ref="HK17" si="275">IF(HK16&lt;&gt;0,"A","")</f>
        <v/>
      </c>
      <c r="HL17" s="402" t="str">
        <f t="shared" ref="HL17" si="276">IF(HL16&lt;&gt;0,"A","")</f>
        <v/>
      </c>
      <c r="HM17" s="402" t="str">
        <f t="shared" ref="HM17" si="277">IF(HM16&lt;&gt;0,"A","")</f>
        <v/>
      </c>
      <c r="HN17" s="402" t="str">
        <f t="shared" ref="HN17" si="278">IF(HN16&lt;&gt;0,"A","")</f>
        <v/>
      </c>
      <c r="HO17" s="428" t="str">
        <f t="shared" ref="HO17" si="279">IF(HO16&lt;&gt;0,"A","")</f>
        <v>A</v>
      </c>
      <c r="HP17" s="402" t="str">
        <f t="shared" ref="HP17" si="280">IF(HP16&lt;&gt;0,"A","")</f>
        <v/>
      </c>
      <c r="HQ17" s="402" t="str">
        <f t="shared" ref="HQ17" si="281">IF(HQ16&lt;&gt;0,"A","")</f>
        <v/>
      </c>
      <c r="HR17" s="402" t="str">
        <f t="shared" ref="HR17" si="282">IF(HR16&lt;&gt;0,"A","")</f>
        <v/>
      </c>
      <c r="HS17" s="402" t="str">
        <f t="shared" ref="HS17" si="283">IF(HS16&lt;&gt;0,"A","")</f>
        <v/>
      </c>
      <c r="HT17" s="402" t="str">
        <f t="shared" ref="HT17" si="284">IF(HT16&lt;&gt;0,"A","")</f>
        <v/>
      </c>
      <c r="HU17" s="402" t="str">
        <f t="shared" ref="HU17" si="285">IF(HU16&lt;&gt;0,"A","")</f>
        <v/>
      </c>
      <c r="HV17" s="402" t="str">
        <f t="shared" ref="HV17" si="286">IF(HV16&lt;&gt;0,"A","")</f>
        <v/>
      </c>
      <c r="HW17" s="402" t="str">
        <f t="shared" ref="HW17" si="287">IF(HW16&lt;&gt;0,"A","")</f>
        <v/>
      </c>
      <c r="HX17" s="526" t="str">
        <f t="shared" ref="HX17" si="288">IF(HX16&lt;&gt;0,"A","")</f>
        <v>A</v>
      </c>
      <c r="HY17" s="402" t="str">
        <f t="shared" ref="HY17" si="289">IF(HY16&lt;&gt;0,"A","")</f>
        <v/>
      </c>
      <c r="HZ17" s="402" t="str">
        <f t="shared" ref="HZ17" si="290">IF(HZ16&lt;&gt;0,"A","")</f>
        <v/>
      </c>
      <c r="IA17" s="402" t="str">
        <f t="shared" ref="IA17" si="291">IF(IA16&lt;&gt;0,"A","")</f>
        <v/>
      </c>
      <c r="IB17" s="526" t="str">
        <f t="shared" ref="IB17" si="292">IF(IB16&lt;&gt;0,"A","")</f>
        <v>A</v>
      </c>
      <c r="IC17" s="402" t="str">
        <f t="shared" ref="IC17" si="293">IF(IC16&lt;&gt;0,"A","")</f>
        <v/>
      </c>
      <c r="ID17" s="402" t="str">
        <f t="shared" ref="ID17" si="294">IF(ID16&lt;&gt;0,"A","")</f>
        <v/>
      </c>
      <c r="IE17" s="402" t="str">
        <f t="shared" ref="IE17" si="295">IF(IE16&lt;&gt;0,"A","")</f>
        <v/>
      </c>
      <c r="IF17" s="402" t="str">
        <f t="shared" ref="IF17" si="296">IF(IF16&lt;&gt;0,"A","")</f>
        <v/>
      </c>
      <c r="IG17" s="526" t="str">
        <f t="shared" ref="IG17" si="297">IF(IG16&lt;&gt;0,"A","")</f>
        <v>A</v>
      </c>
      <c r="IH17" s="402" t="str">
        <f t="shared" ref="IH17" si="298">IF(IH16&lt;&gt;0,"A","")</f>
        <v/>
      </c>
      <c r="II17" s="402" t="str">
        <f t="shared" ref="II17" si="299">IF(II16&lt;&gt;0,"A","")</f>
        <v/>
      </c>
      <c r="IJ17" s="526" t="str">
        <f t="shared" ref="IJ17" si="300">IF(IJ16&lt;&gt;0,"A","")</f>
        <v>A</v>
      </c>
      <c r="IK17" s="402" t="str">
        <f t="shared" ref="IK17" si="301">IF(IK16&lt;&gt;0,"A","")</f>
        <v/>
      </c>
      <c r="IL17" s="402" t="str">
        <f t="shared" ref="IL17" si="302">IF(IL16&lt;&gt;0,"A","")</f>
        <v/>
      </c>
      <c r="IM17" s="402"/>
      <c r="IN17" s="402"/>
      <c r="IO17" s="402"/>
      <c r="IP17" s="410"/>
    </row>
    <row r="18" spans="1:250" s="400" customFormat="1" ht="18.75" hidden="1" customHeight="1">
      <c r="A18" s="404"/>
      <c r="B18" s="405"/>
      <c r="C18" s="405"/>
      <c r="D18" s="405"/>
      <c r="E18" s="405"/>
      <c r="F18" s="405"/>
      <c r="G18" s="405"/>
      <c r="H18" s="405"/>
      <c r="I18" s="405"/>
      <c r="J18" s="405"/>
      <c r="K18" s="388"/>
      <c r="L18" s="388"/>
      <c r="M18" s="388"/>
      <c r="N18" s="389"/>
      <c r="O18" s="389"/>
      <c r="P18" s="389"/>
      <c r="Q18" s="389"/>
      <c r="R18" s="389"/>
      <c r="S18" s="389"/>
      <c r="T18" s="389"/>
      <c r="U18" s="389"/>
      <c r="V18" s="389"/>
      <c r="W18" s="389"/>
      <c r="X18" s="389"/>
      <c r="Y18" s="389"/>
      <c r="Z18" s="389"/>
      <c r="AA18" s="389"/>
      <c r="AB18" s="389"/>
      <c r="AC18" s="389"/>
      <c r="AD18" s="389"/>
      <c r="AE18" s="389"/>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481"/>
      <c r="CO18" s="402"/>
      <c r="CP18" s="402"/>
      <c r="CQ18" s="402"/>
      <c r="CR18" s="402"/>
      <c r="CS18" s="402"/>
      <c r="CT18" s="402"/>
      <c r="CU18" s="402"/>
      <c r="CV18" s="483"/>
      <c r="CW18" s="402"/>
      <c r="CX18" s="402"/>
      <c r="CY18" s="402"/>
      <c r="CZ18" s="483"/>
      <c r="DA18" s="402"/>
      <c r="DB18" s="402"/>
      <c r="DC18" s="483"/>
      <c r="DD18" s="402"/>
      <c r="DE18" s="402"/>
      <c r="DF18" s="402"/>
      <c r="DG18" s="402"/>
      <c r="DH18" s="402"/>
      <c r="DI18" s="496"/>
      <c r="DJ18" s="402"/>
      <c r="DK18" s="402"/>
      <c r="DL18" s="402"/>
      <c r="DM18" s="402"/>
      <c r="DN18" s="496"/>
      <c r="DO18" s="402"/>
      <c r="DP18" s="496"/>
      <c r="DQ18" s="402"/>
      <c r="DR18" s="402"/>
      <c r="DS18" s="402"/>
      <c r="DT18" s="496"/>
      <c r="DU18" s="402"/>
      <c r="DV18" s="402"/>
      <c r="DW18" s="402"/>
      <c r="DX18" s="402"/>
      <c r="DY18" s="496"/>
      <c r="DZ18" s="402"/>
      <c r="EA18" s="402"/>
      <c r="EB18" s="402"/>
      <c r="EC18" s="402"/>
      <c r="ED18" s="506"/>
      <c r="EE18" s="402"/>
      <c r="EF18" s="402"/>
      <c r="EG18" s="402"/>
      <c r="EH18" s="402"/>
      <c r="EI18" s="402"/>
      <c r="EJ18" s="402"/>
      <c r="EK18" s="506"/>
      <c r="EL18" s="402"/>
      <c r="EM18" s="402"/>
      <c r="EN18" s="402"/>
      <c r="EO18" s="506"/>
      <c r="EP18" s="402"/>
      <c r="EQ18" s="402"/>
      <c r="ER18" s="402"/>
      <c r="ES18" s="402"/>
      <c r="ET18" s="402"/>
      <c r="EU18" s="402"/>
      <c r="EV18" s="506"/>
      <c r="EW18" s="402"/>
      <c r="EX18" s="402"/>
      <c r="EY18" s="402"/>
      <c r="EZ18" s="402"/>
      <c r="FA18" s="402"/>
      <c r="FB18" s="506"/>
      <c r="FC18" s="402"/>
      <c r="FD18" s="402"/>
      <c r="FE18" s="402"/>
      <c r="FF18" s="402"/>
      <c r="FG18" s="402"/>
      <c r="FH18" s="402"/>
      <c r="FI18" s="402"/>
      <c r="FJ18" s="506"/>
      <c r="FK18" s="402"/>
      <c r="FL18" s="402"/>
      <c r="FM18" s="402"/>
      <c r="FN18" s="402"/>
      <c r="FO18" s="402"/>
      <c r="FP18" s="402"/>
      <c r="FQ18" s="402"/>
      <c r="FR18" s="515"/>
      <c r="FS18" s="402"/>
      <c r="FT18" s="402"/>
      <c r="FU18" s="402"/>
      <c r="FV18" s="402"/>
      <c r="FW18" s="402"/>
      <c r="FX18" s="402"/>
      <c r="FY18" s="402"/>
      <c r="FZ18" s="402"/>
      <c r="GA18" s="515"/>
      <c r="GB18" s="402"/>
      <c r="GC18" s="402"/>
      <c r="GD18" s="402"/>
      <c r="GE18" s="515"/>
      <c r="GF18" s="402"/>
      <c r="GG18" s="402"/>
      <c r="GH18" s="515"/>
      <c r="GI18" s="402"/>
      <c r="GJ18" s="402"/>
      <c r="GK18" s="402"/>
      <c r="GL18" s="402"/>
      <c r="GM18" s="402"/>
      <c r="GN18" s="402"/>
      <c r="GO18" s="515"/>
      <c r="GP18" s="402"/>
      <c r="GQ18" s="402"/>
      <c r="GR18" s="402"/>
      <c r="GS18" s="402"/>
      <c r="GT18" s="402"/>
      <c r="GU18" s="515"/>
      <c r="GV18" s="402"/>
      <c r="GW18" s="402"/>
      <c r="GX18" s="402"/>
      <c r="GY18" s="515"/>
      <c r="GZ18" s="402"/>
      <c r="HA18" s="402"/>
      <c r="HB18" s="402"/>
      <c r="HC18" s="402"/>
      <c r="HD18" s="402"/>
      <c r="HE18" s="515"/>
      <c r="HF18" s="402"/>
      <c r="HG18" s="402"/>
      <c r="HH18" s="402"/>
      <c r="HI18" s="402"/>
      <c r="HJ18" s="428"/>
      <c r="HK18" s="402"/>
      <c r="HL18" s="402"/>
      <c r="HM18" s="402"/>
      <c r="HN18" s="402"/>
      <c r="HO18" s="428"/>
      <c r="HP18" s="402"/>
      <c r="HQ18" s="402"/>
      <c r="HR18" s="402"/>
      <c r="HS18" s="402"/>
      <c r="HT18" s="402"/>
      <c r="HU18" s="402"/>
      <c r="HV18" s="402"/>
      <c r="HW18" s="402"/>
      <c r="HX18" s="526"/>
      <c r="HY18" s="402"/>
      <c r="HZ18" s="402"/>
      <c r="IA18" s="402"/>
      <c r="IB18" s="526"/>
      <c r="IC18" s="402"/>
      <c r="ID18" s="402"/>
      <c r="IE18" s="402"/>
      <c r="IF18" s="402"/>
      <c r="IG18" s="526"/>
      <c r="IH18" s="402"/>
      <c r="II18" s="402"/>
      <c r="IJ18" s="526"/>
      <c r="IK18" s="402"/>
      <c r="IL18" s="402"/>
      <c r="IM18" s="402"/>
      <c r="IN18" s="402"/>
      <c r="IO18" s="402"/>
      <c r="IP18" s="402"/>
    </row>
    <row r="19" spans="1:250" s="423" customFormat="1" ht="18" customHeight="1">
      <c r="A19" s="405"/>
      <c r="B19" s="406"/>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406"/>
      <c r="BT19" s="406"/>
      <c r="BU19" s="406"/>
      <c r="BV19" s="406"/>
      <c r="BW19" s="406"/>
      <c r="BX19" s="406"/>
      <c r="BY19" s="406"/>
      <c r="BZ19" s="406"/>
      <c r="CA19" s="406"/>
      <c r="CB19" s="406"/>
      <c r="CC19" s="406"/>
      <c r="CD19" s="406"/>
      <c r="CE19" s="406"/>
      <c r="CF19" s="406"/>
      <c r="CG19" s="406"/>
      <c r="CH19" s="406"/>
      <c r="CI19" s="406"/>
      <c r="CJ19" s="406"/>
      <c r="CK19" s="406"/>
      <c r="CL19" s="406"/>
      <c r="CM19" s="406"/>
      <c r="CN19" s="403"/>
      <c r="CO19" s="403"/>
      <c r="CP19" s="403"/>
      <c r="CQ19" s="403"/>
      <c r="CR19" s="403"/>
      <c r="CS19" s="403"/>
      <c r="CT19" s="403"/>
      <c r="CU19" s="403"/>
      <c r="CV19" s="403"/>
      <c r="CW19" s="403"/>
      <c r="CX19" s="403"/>
      <c r="CY19" s="403"/>
      <c r="CZ19" s="403"/>
      <c r="DA19" s="403"/>
      <c r="DB19" s="403"/>
      <c r="DC19" s="403"/>
      <c r="DD19" s="403"/>
      <c r="DE19" s="403"/>
      <c r="DF19" s="403"/>
      <c r="DG19" s="403"/>
      <c r="DH19" s="403"/>
      <c r="DI19" s="403"/>
      <c r="DJ19" s="403"/>
      <c r="DK19" s="403"/>
      <c r="DL19" s="403"/>
      <c r="DM19" s="403"/>
      <c r="DN19" s="403"/>
      <c r="DO19" s="403"/>
      <c r="DP19" s="403"/>
      <c r="DQ19" s="403"/>
      <c r="DR19" s="403"/>
      <c r="DS19" s="403"/>
      <c r="DT19" s="403"/>
      <c r="DU19" s="403"/>
      <c r="DV19" s="403"/>
      <c r="DW19" s="403"/>
      <c r="DX19" s="403"/>
      <c r="DY19" s="403"/>
      <c r="DZ19" s="403"/>
      <c r="EA19" s="403"/>
      <c r="EB19" s="403"/>
      <c r="EC19" s="403"/>
      <c r="ED19" s="403"/>
      <c r="EE19" s="403"/>
      <c r="EF19" s="403"/>
      <c r="EG19" s="403"/>
      <c r="EH19" s="403"/>
      <c r="EI19" s="403"/>
      <c r="EJ19" s="403"/>
      <c r="EK19" s="403"/>
      <c r="EL19" s="403"/>
      <c r="EM19" s="403"/>
      <c r="EN19" s="403"/>
      <c r="EO19" s="403"/>
      <c r="EP19" s="403"/>
      <c r="EQ19" s="403"/>
      <c r="ER19" s="403"/>
      <c r="ES19" s="403"/>
      <c r="ET19" s="403"/>
      <c r="EU19" s="403"/>
      <c r="EV19" s="403"/>
      <c r="EW19" s="403"/>
      <c r="EX19" s="403"/>
      <c r="EY19" s="403"/>
      <c r="EZ19" s="403"/>
      <c r="FA19" s="403"/>
      <c r="FB19" s="403"/>
      <c r="FC19" s="403"/>
      <c r="FD19" s="403"/>
      <c r="FE19" s="403"/>
      <c r="FF19" s="403"/>
      <c r="FG19" s="403"/>
      <c r="FH19" s="403"/>
      <c r="FI19" s="403"/>
      <c r="FJ19" s="403"/>
      <c r="FK19" s="403"/>
      <c r="FL19" s="403"/>
      <c r="FM19" s="403"/>
      <c r="FN19" s="403"/>
      <c r="FO19" s="403"/>
      <c r="FP19" s="403"/>
      <c r="FQ19" s="403"/>
      <c r="FR19" s="403"/>
      <c r="FS19" s="403"/>
      <c r="FT19" s="403"/>
      <c r="FU19" s="403"/>
      <c r="FV19" s="403"/>
      <c r="FW19" s="403"/>
      <c r="FX19" s="403"/>
      <c r="FY19" s="403"/>
      <c r="FZ19" s="403"/>
      <c r="GA19" s="403"/>
      <c r="GB19" s="403"/>
      <c r="GC19" s="403"/>
      <c r="GD19" s="403"/>
      <c r="GE19" s="403"/>
      <c r="GF19" s="403"/>
      <c r="GG19" s="403"/>
      <c r="GH19" s="403"/>
      <c r="GI19" s="403"/>
      <c r="GJ19" s="403"/>
      <c r="GK19" s="403"/>
      <c r="GL19" s="403"/>
      <c r="GM19" s="403"/>
      <c r="GN19" s="403"/>
      <c r="GO19" s="403"/>
      <c r="GP19" s="403"/>
      <c r="GQ19" s="403"/>
      <c r="GR19" s="403"/>
      <c r="GS19" s="403"/>
      <c r="GT19" s="403"/>
      <c r="GU19" s="403"/>
      <c r="GV19" s="403"/>
      <c r="GW19" s="403"/>
      <c r="GX19" s="403"/>
      <c r="GY19" s="403"/>
      <c r="GZ19" s="403"/>
      <c r="HA19" s="403"/>
      <c r="HB19" s="403"/>
      <c r="HC19" s="403"/>
      <c r="HD19" s="403"/>
      <c r="HE19" s="403"/>
      <c r="HF19" s="403"/>
      <c r="HG19" s="403"/>
      <c r="HH19" s="403"/>
      <c r="HI19" s="403"/>
      <c r="HJ19" s="403"/>
      <c r="HK19" s="403"/>
      <c r="HL19" s="403"/>
      <c r="HM19" s="403"/>
      <c r="HN19" s="403"/>
      <c r="HO19" s="403"/>
      <c r="HP19" s="403"/>
      <c r="HQ19" s="403"/>
      <c r="HR19" s="403"/>
      <c r="HS19" s="403"/>
      <c r="HT19" s="403"/>
      <c r="HU19" s="403"/>
      <c r="HV19" s="403"/>
      <c r="HW19" s="403"/>
      <c r="HX19" s="403"/>
      <c r="HY19" s="403"/>
      <c r="HZ19" s="403"/>
      <c r="IA19" s="403"/>
      <c r="IB19" s="403"/>
      <c r="IC19" s="403"/>
      <c r="ID19" s="403"/>
      <c r="IE19" s="403"/>
      <c r="IF19" s="403"/>
      <c r="IG19" s="403"/>
      <c r="IH19" s="403"/>
      <c r="II19" s="403"/>
      <c r="IJ19" s="403"/>
      <c r="IK19" s="431"/>
      <c r="IL19" s="432"/>
      <c r="IN19" s="432"/>
      <c r="IO19" s="432"/>
      <c r="IP19" s="432"/>
    </row>
    <row r="20" spans="1:250" ht="18.75" customHeight="1">
      <c r="A20" s="22"/>
      <c r="B20" s="631" t="s">
        <v>987</v>
      </c>
      <c r="C20" s="632"/>
      <c r="D20" s="632"/>
      <c r="E20" s="632"/>
      <c r="F20" s="632"/>
      <c r="G20" s="632"/>
      <c r="H20" s="632"/>
      <c r="I20" s="632"/>
      <c r="J20" s="632"/>
      <c r="K20" s="637" t="s">
        <v>990</v>
      </c>
      <c r="L20" s="637"/>
      <c r="M20" s="637"/>
      <c r="N20" s="640"/>
      <c r="O20" s="640"/>
      <c r="P20" s="640"/>
      <c r="Q20" s="640"/>
      <c r="R20" s="640"/>
      <c r="S20" s="640"/>
      <c r="T20" s="640"/>
      <c r="U20" s="640"/>
      <c r="V20" s="640"/>
      <c r="W20" s="640"/>
      <c r="X20" s="640"/>
      <c r="Y20" s="640"/>
      <c r="Z20" s="640"/>
      <c r="AA20" s="640"/>
      <c r="AB20" s="640"/>
      <c r="AC20" s="640"/>
      <c r="AD20" s="640"/>
      <c r="AE20" s="640"/>
      <c r="AF20" s="657" t="s">
        <v>566</v>
      </c>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c r="BS20" s="657"/>
      <c r="BT20" s="657"/>
      <c r="BU20" s="657"/>
      <c r="BV20" s="657"/>
      <c r="BW20" s="657"/>
      <c r="BX20" s="657"/>
      <c r="BY20" s="657"/>
      <c r="BZ20" s="657"/>
      <c r="CA20" s="657"/>
      <c r="CB20" s="657"/>
      <c r="CC20" s="657"/>
      <c r="CD20" s="657"/>
      <c r="CE20" s="657"/>
      <c r="CF20" s="657"/>
      <c r="CG20" s="657"/>
      <c r="CH20" s="657"/>
      <c r="CI20" s="657"/>
      <c r="CJ20" s="657"/>
      <c r="CK20" s="657"/>
      <c r="CL20" s="657"/>
      <c r="CM20" s="658"/>
      <c r="CN20" s="477" t="str">
        <f>VLOOKUP($AF20,Feuil2!$B$1:$AS$77,16,FALSE)</f>
        <v>*</v>
      </c>
      <c r="CO20" s="380"/>
      <c r="CP20" s="380"/>
      <c r="CQ20" s="380"/>
      <c r="CR20" s="380"/>
      <c r="CS20" s="380"/>
      <c r="CT20" s="380"/>
      <c r="CU20" s="380"/>
      <c r="CV20" s="488" t="str">
        <f>VLOOKUP($AF20,Feuil2!$B$1:$AS$77,17,FALSE)</f>
        <v>*</v>
      </c>
      <c r="CW20" s="376"/>
      <c r="CX20" s="376"/>
      <c r="CY20" s="376"/>
      <c r="CZ20" s="488">
        <f>VLOOKUP($AF20,Feuil2!$B$1:$AS$77,18,FALSE)</f>
        <v>0</v>
      </c>
      <c r="DA20" s="376"/>
      <c r="DB20" s="376"/>
      <c r="DC20" s="488">
        <f>VLOOKUP($AF20,Feuil2!$B$1:$AS$77,19,FALSE)</f>
        <v>0</v>
      </c>
      <c r="DD20" s="376"/>
      <c r="DE20" s="376"/>
      <c r="DF20" s="376"/>
      <c r="DG20" s="376"/>
      <c r="DH20" s="376"/>
      <c r="DI20" s="492">
        <f>VLOOKUP($AF20,Feuil2!$B$1:$AS$77,20,FALSE)</f>
        <v>0</v>
      </c>
      <c r="DJ20" s="376"/>
      <c r="DK20" s="376"/>
      <c r="DL20" s="376"/>
      <c r="DM20" s="376"/>
      <c r="DN20" s="492">
        <f>VLOOKUP($AF20,Feuil2!$B$1:$AS$77,21,FALSE)</f>
        <v>0</v>
      </c>
      <c r="DO20" s="376"/>
      <c r="DP20" s="492">
        <f>VLOOKUP($AF20,Feuil2!$B$1:$AS$77,22,FALSE)</f>
        <v>0</v>
      </c>
      <c r="DQ20" s="376"/>
      <c r="DR20" s="376"/>
      <c r="DS20" s="376"/>
      <c r="DT20" s="492" t="str">
        <f>VLOOKUP($AF20,Feuil2!$B$1:$AS$77,23,FALSE)</f>
        <v>*</v>
      </c>
      <c r="DU20" s="376"/>
      <c r="DV20" s="376"/>
      <c r="DW20" s="376"/>
      <c r="DX20" s="376"/>
      <c r="DY20" s="492">
        <f>VLOOKUP($AF20,Feuil2!$B$1:$AS$77,24,FALSE)</f>
        <v>0</v>
      </c>
      <c r="DZ20" s="376"/>
      <c r="EA20" s="376"/>
      <c r="EB20" s="376"/>
      <c r="EC20" s="376"/>
      <c r="ED20" s="502">
        <f>VLOOKUP($AF20,Feuil2!$B$1:$AS$77,25,FALSE)</f>
        <v>0</v>
      </c>
      <c r="EE20" s="376"/>
      <c r="EF20" s="376"/>
      <c r="EG20" s="376"/>
      <c r="EH20" s="376"/>
      <c r="EI20" s="376"/>
      <c r="EJ20" s="376"/>
      <c r="EK20" s="502">
        <f>VLOOKUP($AF20,Feuil2!$B$1:$AS$77,26,FALSE)</f>
        <v>0</v>
      </c>
      <c r="EL20" s="376"/>
      <c r="EM20" s="376"/>
      <c r="EN20" s="376"/>
      <c r="EO20" s="502">
        <f>VLOOKUP($AF20,Feuil2!$B$1:$AS$77,27,FALSE)</f>
        <v>0</v>
      </c>
      <c r="EP20" s="376"/>
      <c r="EQ20" s="376"/>
      <c r="ER20" s="376"/>
      <c r="ES20" s="376"/>
      <c r="ET20" s="376"/>
      <c r="EU20" s="376"/>
      <c r="EV20" s="502">
        <f>VLOOKUP($AF20,Feuil2!$B$1:$AS$77,28,FALSE)</f>
        <v>0</v>
      </c>
      <c r="EW20" s="376"/>
      <c r="EX20" s="376"/>
      <c r="EY20" s="376"/>
      <c r="EZ20" s="376"/>
      <c r="FA20" s="376"/>
      <c r="FB20" s="502">
        <f>VLOOKUP($AF20,Feuil2!$B$1:$AS$77,29,FALSE)</f>
        <v>0</v>
      </c>
      <c r="FC20" s="376"/>
      <c r="FD20" s="376"/>
      <c r="FE20" s="376"/>
      <c r="FF20" s="376"/>
      <c r="FG20" s="376"/>
      <c r="FH20" s="376"/>
      <c r="FI20" s="376"/>
      <c r="FJ20" s="502">
        <f>VLOOKUP($AF20,Feuil2!$B$1:$AS$77,30,FALSE)</f>
        <v>0</v>
      </c>
      <c r="FK20" s="376"/>
      <c r="FL20" s="376"/>
      <c r="FM20" s="376"/>
      <c r="FN20" s="376"/>
      <c r="FO20" s="376"/>
      <c r="FP20" s="376"/>
      <c r="FQ20" s="376"/>
      <c r="FR20" s="511" t="str">
        <f>VLOOKUP($AF20,Feuil2!$B$1:$AS$77,31,FALSE)</f>
        <v>*</v>
      </c>
      <c r="FS20" s="376"/>
      <c r="FT20" s="376"/>
      <c r="FU20" s="376"/>
      <c r="FV20" s="376"/>
      <c r="FW20" s="376"/>
      <c r="FX20" s="376"/>
      <c r="FY20" s="376"/>
      <c r="FZ20" s="376"/>
      <c r="GA20" s="511">
        <f>VLOOKUP($AF20,Feuil2!$B$1:$AS$77,32,FALSE)</f>
        <v>0</v>
      </c>
      <c r="GB20" s="376"/>
      <c r="GC20" s="376"/>
      <c r="GD20" s="376"/>
      <c r="GE20" s="511" t="str">
        <f>VLOOKUP($AF20,Feuil2!$B$1:$AS$77,33,FALSE)</f>
        <v>*</v>
      </c>
      <c r="GF20" s="376">
        <v>1</v>
      </c>
      <c r="GG20" s="376">
        <v>2</v>
      </c>
      <c r="GH20" s="511">
        <f>VLOOKUP($AF20,Feuil2!$B$1:$AS$77,34,FALSE)</f>
        <v>0</v>
      </c>
      <c r="GI20" s="376"/>
      <c r="GJ20" s="376"/>
      <c r="GK20" s="376"/>
      <c r="GL20" s="376"/>
      <c r="GM20" s="376"/>
      <c r="GN20" s="376"/>
      <c r="GO20" s="511">
        <f>VLOOKUP($AF20,Feuil2!$B$1:$AS$77,35,FALSE)</f>
        <v>0</v>
      </c>
      <c r="GP20" s="376"/>
      <c r="GQ20" s="376"/>
      <c r="GR20" s="376"/>
      <c r="GS20" s="376"/>
      <c r="GT20" s="376"/>
      <c r="GU20" s="511">
        <f>VLOOKUP($AF20,Feuil2!$B$1:$AS$77,36,FALSE)</f>
        <v>0</v>
      </c>
      <c r="GV20" s="376"/>
      <c r="GW20" s="376"/>
      <c r="GX20" s="376"/>
      <c r="GY20" s="511">
        <f>VLOOKUP($AF20,Feuil2!$B$1:$AS$77,37,FALSE)</f>
        <v>0</v>
      </c>
      <c r="GZ20" s="376"/>
      <c r="HA20" s="376"/>
      <c r="HB20" s="376"/>
      <c r="HC20" s="376"/>
      <c r="HD20" s="376"/>
      <c r="HE20" s="511">
        <f>VLOOKUP($AF20,Feuil2!$B$1:$AS$77,38,FALSE)</f>
        <v>0</v>
      </c>
      <c r="HF20" s="376"/>
      <c r="HG20" s="376"/>
      <c r="HH20" s="376"/>
      <c r="HI20" s="376"/>
      <c r="HJ20" s="425">
        <f>VLOOKUP($AF20,Feuil2!$B$1:$AS$77,39,FALSE)</f>
        <v>0</v>
      </c>
      <c r="HK20" s="376"/>
      <c r="HL20" s="376"/>
      <c r="HM20" s="376"/>
      <c r="HN20" s="376"/>
      <c r="HO20" s="425">
        <f>VLOOKUP($AF20,Feuil2!$B$1:$AS$77,40,FALSE)</f>
        <v>0</v>
      </c>
      <c r="HP20" s="376"/>
      <c r="HQ20" s="376"/>
      <c r="HR20" s="376"/>
      <c r="HS20" s="376"/>
      <c r="HT20" s="376"/>
      <c r="HU20" s="376"/>
      <c r="HV20" s="376"/>
      <c r="HW20" s="376"/>
      <c r="HX20" s="522">
        <f>VLOOKUP($AF20,Feuil2!$B$1:$AS$77,41,FALSE)</f>
        <v>0</v>
      </c>
      <c r="HY20" s="376"/>
      <c r="HZ20" s="376"/>
      <c r="IA20" s="376"/>
      <c r="IB20" s="522">
        <f>VLOOKUP($AF20,Feuil2!$B$1:$AS$77,42,FALSE)</f>
        <v>0</v>
      </c>
      <c r="IC20" s="376"/>
      <c r="ID20" s="376"/>
      <c r="IE20" s="376"/>
      <c r="IF20" s="376"/>
      <c r="IG20" s="522">
        <f>VLOOKUP($AF20,Feuil2!$B$1:$AS$77,43,FALSE)</f>
        <v>0</v>
      </c>
      <c r="IH20" s="376"/>
      <c r="II20" s="376"/>
      <c r="IJ20" s="522">
        <f>VLOOKUP($AF20,Feuil2!$B$1:$AS$77,44,FALSE)</f>
        <v>0</v>
      </c>
      <c r="IK20" s="376"/>
      <c r="IL20" s="384"/>
      <c r="IM20" s="379"/>
      <c r="IN20" s="379"/>
      <c r="IO20" s="379"/>
      <c r="IP20" s="379"/>
    </row>
    <row r="21" spans="1:250" ht="18.75" customHeight="1">
      <c r="A21" s="22"/>
      <c r="B21" s="633"/>
      <c r="C21" s="634"/>
      <c r="D21" s="634"/>
      <c r="E21" s="634"/>
      <c r="F21" s="634"/>
      <c r="G21" s="634"/>
      <c r="H21" s="634"/>
      <c r="I21" s="634"/>
      <c r="J21" s="634"/>
      <c r="K21" s="638"/>
      <c r="L21" s="638"/>
      <c r="M21" s="638"/>
      <c r="N21" s="641"/>
      <c r="O21" s="641"/>
      <c r="P21" s="641"/>
      <c r="Q21" s="641"/>
      <c r="R21" s="641"/>
      <c r="S21" s="641"/>
      <c r="T21" s="641"/>
      <c r="U21" s="641"/>
      <c r="V21" s="641"/>
      <c r="W21" s="641"/>
      <c r="X21" s="641"/>
      <c r="Y21" s="641"/>
      <c r="Z21" s="641"/>
      <c r="AA21" s="641"/>
      <c r="AB21" s="641"/>
      <c r="AC21" s="641"/>
      <c r="AD21" s="641"/>
      <c r="AE21" s="641"/>
      <c r="AF21" s="666" t="s">
        <v>457</v>
      </c>
      <c r="AG21" s="666"/>
      <c r="AH21" s="666"/>
      <c r="AI21" s="666"/>
      <c r="AJ21" s="666"/>
      <c r="AK21" s="666"/>
      <c r="AL21" s="666"/>
      <c r="AM21" s="666"/>
      <c r="AN21" s="666"/>
      <c r="AO21" s="666"/>
      <c r="AP21" s="666"/>
      <c r="AQ21" s="666"/>
      <c r="AR21" s="666"/>
      <c r="AS21" s="666"/>
      <c r="AT21" s="666"/>
      <c r="AU21" s="666"/>
      <c r="AV21" s="666"/>
      <c r="AW21" s="666"/>
      <c r="AX21" s="666"/>
      <c r="AY21" s="666"/>
      <c r="AZ21" s="666"/>
      <c r="BA21" s="666"/>
      <c r="BB21" s="666"/>
      <c r="BC21" s="666"/>
      <c r="BD21" s="666"/>
      <c r="BE21" s="666"/>
      <c r="BF21" s="666"/>
      <c r="BG21" s="666"/>
      <c r="BH21" s="666"/>
      <c r="BI21" s="666"/>
      <c r="BJ21" s="666"/>
      <c r="BK21" s="666"/>
      <c r="BL21" s="666"/>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7"/>
      <c r="CN21" s="478" t="str">
        <f>VLOOKUP($AF21,Feuil2!$B$1:$AS$77,16,FALSE)</f>
        <v>*</v>
      </c>
      <c r="CO21" s="381"/>
      <c r="CP21" s="381"/>
      <c r="CQ21" s="381"/>
      <c r="CR21" s="381"/>
      <c r="CS21" s="381"/>
      <c r="CT21" s="381"/>
      <c r="CU21" s="381"/>
      <c r="CV21" s="486" t="str">
        <f>VLOOKUP($AF21,Feuil2!$B$1:$AS$77,17,FALSE)</f>
        <v>*</v>
      </c>
      <c r="CW21" s="377"/>
      <c r="CX21" s="377"/>
      <c r="CY21" s="377"/>
      <c r="CZ21" s="486">
        <f>VLOOKUP($AF21,Feuil2!$B$1:$AS$77,18,FALSE)</f>
        <v>0</v>
      </c>
      <c r="DA21" s="377"/>
      <c r="DB21" s="377"/>
      <c r="DC21" s="486">
        <f>VLOOKUP($AF21,Feuil2!$B$1:$AS$77,19,FALSE)</f>
        <v>0</v>
      </c>
      <c r="DD21" s="377"/>
      <c r="DE21" s="377"/>
      <c r="DF21" s="377"/>
      <c r="DG21" s="377"/>
      <c r="DH21" s="377"/>
      <c r="DI21" s="493">
        <f>VLOOKUP($AF21,Feuil2!$B$1:$AS$77,20,FALSE)</f>
        <v>0</v>
      </c>
      <c r="DJ21" s="377"/>
      <c r="DK21" s="377"/>
      <c r="DL21" s="377"/>
      <c r="DM21" s="377"/>
      <c r="DN21" s="493">
        <f>VLOOKUP($AF21,Feuil2!$B$1:$AS$77,21,FALSE)</f>
        <v>0</v>
      </c>
      <c r="DO21" s="377"/>
      <c r="DP21" s="493">
        <f>VLOOKUP($AF21,Feuil2!$B$1:$AS$77,22,FALSE)</f>
        <v>0</v>
      </c>
      <c r="DQ21" s="377"/>
      <c r="DR21" s="377"/>
      <c r="DS21" s="377"/>
      <c r="DT21" s="493" t="str">
        <f>VLOOKUP($AF21,Feuil2!$B$1:$AS$77,23,FALSE)</f>
        <v>*</v>
      </c>
      <c r="DU21" s="377"/>
      <c r="DV21" s="377"/>
      <c r="DW21" s="377"/>
      <c r="DX21" s="377"/>
      <c r="DY21" s="493">
        <f>VLOOKUP($AF21,Feuil2!$B$1:$AS$77,24,FALSE)</f>
        <v>0</v>
      </c>
      <c r="DZ21" s="377"/>
      <c r="EA21" s="377"/>
      <c r="EB21" s="377"/>
      <c r="EC21" s="377"/>
      <c r="ED21" s="503">
        <f>VLOOKUP($AF21,Feuil2!$B$1:$AS$77,25,FALSE)</f>
        <v>0</v>
      </c>
      <c r="EE21" s="377"/>
      <c r="EF21" s="377"/>
      <c r="EG21" s="377"/>
      <c r="EH21" s="377"/>
      <c r="EI21" s="377"/>
      <c r="EJ21" s="377"/>
      <c r="EK21" s="503">
        <f>VLOOKUP($AF21,Feuil2!$B$1:$AS$77,26,FALSE)</f>
        <v>0</v>
      </c>
      <c r="EL21" s="377"/>
      <c r="EM21" s="377"/>
      <c r="EN21" s="377"/>
      <c r="EO21" s="503">
        <f>VLOOKUP($AF21,Feuil2!$B$1:$AS$77,27,FALSE)</f>
        <v>0</v>
      </c>
      <c r="EP21" s="377"/>
      <c r="EQ21" s="377"/>
      <c r="ER21" s="377"/>
      <c r="ES21" s="377"/>
      <c r="ET21" s="377"/>
      <c r="EU21" s="377"/>
      <c r="EV21" s="503">
        <f>VLOOKUP($AF21,Feuil2!$B$1:$AS$77,28,FALSE)</f>
        <v>0</v>
      </c>
      <c r="EW21" s="377"/>
      <c r="EX21" s="377"/>
      <c r="EY21" s="377"/>
      <c r="EZ21" s="377"/>
      <c r="FA21" s="377"/>
      <c r="FB21" s="503">
        <f>VLOOKUP($AF21,Feuil2!$B$1:$AS$77,29,FALSE)</f>
        <v>0</v>
      </c>
      <c r="FC21" s="377"/>
      <c r="FD21" s="377"/>
      <c r="FE21" s="377"/>
      <c r="FF21" s="377"/>
      <c r="FG21" s="377"/>
      <c r="FH21" s="377"/>
      <c r="FI21" s="377"/>
      <c r="FJ21" s="503">
        <f>VLOOKUP($AF21,Feuil2!$B$1:$AS$77,30,FALSE)</f>
        <v>0</v>
      </c>
      <c r="FK21" s="377"/>
      <c r="FL21" s="377"/>
      <c r="FM21" s="377"/>
      <c r="FN21" s="377"/>
      <c r="FO21" s="377"/>
      <c r="FP21" s="377"/>
      <c r="FQ21" s="377"/>
      <c r="FR21" s="512" t="str">
        <f>VLOOKUP($AF21,Feuil2!$B$1:$AS$77,31,FALSE)</f>
        <v>*</v>
      </c>
      <c r="FS21" s="377"/>
      <c r="FT21" s="377"/>
      <c r="FU21" s="377"/>
      <c r="FV21" s="377"/>
      <c r="FW21" s="377"/>
      <c r="FX21" s="377"/>
      <c r="FY21" s="377"/>
      <c r="FZ21" s="377"/>
      <c r="GA21" s="512" t="str">
        <f>VLOOKUP($AF21,Feuil2!$B$1:$AS$77,32,FALSE)</f>
        <v>*</v>
      </c>
      <c r="GB21" s="377"/>
      <c r="GC21" s="377">
        <v>1</v>
      </c>
      <c r="GD21" s="377"/>
      <c r="GE21" s="512" t="str">
        <f>VLOOKUP($AF21,Feuil2!$B$1:$AS$77,33,FALSE)</f>
        <v>*</v>
      </c>
      <c r="GF21" s="377"/>
      <c r="GG21" s="377"/>
      <c r="GH21" s="512">
        <f>VLOOKUP($AF21,Feuil2!$B$1:$AS$77,34,FALSE)</f>
        <v>0</v>
      </c>
      <c r="GI21" s="377"/>
      <c r="GJ21" s="377"/>
      <c r="GK21" s="377"/>
      <c r="GL21" s="377"/>
      <c r="GM21" s="377"/>
      <c r="GN21" s="377"/>
      <c r="GO21" s="512">
        <f>VLOOKUP($AF21,Feuil2!$B$1:$AS$77,35,FALSE)</f>
        <v>0</v>
      </c>
      <c r="GP21" s="377"/>
      <c r="GQ21" s="377"/>
      <c r="GR21" s="377"/>
      <c r="GS21" s="377"/>
      <c r="GT21" s="377"/>
      <c r="GU21" s="512">
        <f>VLOOKUP($AF21,Feuil2!$B$1:$AS$77,36,FALSE)</f>
        <v>0</v>
      </c>
      <c r="GV21" s="377"/>
      <c r="GW21" s="377"/>
      <c r="GX21" s="377"/>
      <c r="GY21" s="512">
        <f>VLOOKUP($AF21,Feuil2!$B$1:$AS$77,37,FALSE)</f>
        <v>0</v>
      </c>
      <c r="GZ21" s="377"/>
      <c r="HA21" s="377"/>
      <c r="HB21" s="377"/>
      <c r="HC21" s="377"/>
      <c r="HD21" s="377"/>
      <c r="HE21" s="512" t="str">
        <f>VLOOKUP($AF21,Feuil2!$B$1:$AS$77,38,FALSE)</f>
        <v>*</v>
      </c>
      <c r="HF21" s="377"/>
      <c r="HG21" s="377"/>
      <c r="HH21" s="377">
        <v>2</v>
      </c>
      <c r="HI21" s="377"/>
      <c r="HJ21" s="426">
        <f>VLOOKUP($AF21,Feuil2!$B$1:$AS$77,39,FALSE)</f>
        <v>0</v>
      </c>
      <c r="HK21" s="377"/>
      <c r="HL21" s="377"/>
      <c r="HM21" s="377"/>
      <c r="HN21" s="377"/>
      <c r="HO21" s="426">
        <f>VLOOKUP($AF21,Feuil2!$B$1:$AS$77,40,FALSE)</f>
        <v>0</v>
      </c>
      <c r="HP21" s="377"/>
      <c r="HQ21" s="377"/>
      <c r="HR21" s="377"/>
      <c r="HS21" s="377"/>
      <c r="HT21" s="377"/>
      <c r="HU21" s="377"/>
      <c r="HV21" s="377"/>
      <c r="HW21" s="377"/>
      <c r="HX21" s="523">
        <f>VLOOKUP($AF21,Feuil2!$B$1:$AS$77,41,FALSE)</f>
        <v>0</v>
      </c>
      <c r="HY21" s="377"/>
      <c r="HZ21" s="377"/>
      <c r="IA21" s="377"/>
      <c r="IB21" s="523">
        <f>VLOOKUP($AF21,Feuil2!$B$1:$AS$77,42,FALSE)</f>
        <v>0</v>
      </c>
      <c r="IC21" s="377"/>
      <c r="ID21" s="377"/>
      <c r="IE21" s="377"/>
      <c r="IF21" s="377"/>
      <c r="IG21" s="523">
        <f>VLOOKUP($AF21,Feuil2!$B$1:$AS$77,43,FALSE)</f>
        <v>0</v>
      </c>
      <c r="IH21" s="377"/>
      <c r="II21" s="377"/>
      <c r="IJ21" s="523">
        <f>VLOOKUP($AF21,Feuil2!$B$1:$AS$77,44,FALSE)</f>
        <v>0</v>
      </c>
      <c r="IK21" s="377"/>
      <c r="IL21" s="385"/>
      <c r="IM21" s="379"/>
      <c r="IN21" s="379"/>
      <c r="IO21" s="379"/>
      <c r="IP21" s="379"/>
    </row>
    <row r="22" spans="1:250" ht="18.75" customHeight="1">
      <c r="A22" s="22"/>
      <c r="B22" s="633"/>
      <c r="C22" s="634"/>
      <c r="D22" s="634"/>
      <c r="E22" s="634"/>
      <c r="F22" s="634"/>
      <c r="G22" s="634"/>
      <c r="H22" s="634"/>
      <c r="I22" s="634"/>
      <c r="J22" s="634"/>
      <c r="K22" s="638"/>
      <c r="L22" s="638"/>
      <c r="M22" s="638"/>
      <c r="N22" s="641"/>
      <c r="O22" s="641"/>
      <c r="P22" s="641"/>
      <c r="Q22" s="641"/>
      <c r="R22" s="641"/>
      <c r="S22" s="641"/>
      <c r="T22" s="641"/>
      <c r="U22" s="641"/>
      <c r="V22" s="641"/>
      <c r="W22" s="641"/>
      <c r="X22" s="641"/>
      <c r="Y22" s="641"/>
      <c r="Z22" s="641"/>
      <c r="AA22" s="641"/>
      <c r="AB22" s="641"/>
      <c r="AC22" s="641"/>
      <c r="AD22" s="641"/>
      <c r="AE22" s="641"/>
      <c r="AF22" s="644" t="s">
        <v>558</v>
      </c>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c r="BX22" s="644"/>
      <c r="BY22" s="644"/>
      <c r="BZ22" s="644"/>
      <c r="CA22" s="644"/>
      <c r="CB22" s="644"/>
      <c r="CC22" s="644"/>
      <c r="CD22" s="644"/>
      <c r="CE22" s="644"/>
      <c r="CF22" s="644"/>
      <c r="CG22" s="644"/>
      <c r="CH22" s="644"/>
      <c r="CI22" s="644"/>
      <c r="CJ22" s="644"/>
      <c r="CK22" s="644"/>
      <c r="CL22" s="644"/>
      <c r="CM22" s="648"/>
      <c r="CN22" s="478" t="str">
        <f>VLOOKUP($AF22,Feuil2!$B$1:$AS$77,16,FALSE)</f>
        <v>*</v>
      </c>
      <c r="CO22" s="381"/>
      <c r="CP22" s="381"/>
      <c r="CQ22" s="381"/>
      <c r="CR22" s="381"/>
      <c r="CS22" s="381"/>
      <c r="CT22" s="381"/>
      <c r="CU22" s="381"/>
      <c r="CV22" s="486" t="str">
        <f>VLOOKUP($AF22,Feuil2!$B$1:$AS$77,17,FALSE)</f>
        <v>*</v>
      </c>
      <c r="CW22" s="377"/>
      <c r="CX22" s="377"/>
      <c r="CY22" s="377"/>
      <c r="CZ22" s="486">
        <f>VLOOKUP($AF22,Feuil2!$B$1:$AS$77,18,FALSE)</f>
        <v>0</v>
      </c>
      <c r="DA22" s="377"/>
      <c r="DB22" s="377"/>
      <c r="DC22" s="486">
        <f>VLOOKUP($AF22,Feuil2!$B$1:$AS$77,19,FALSE)</f>
        <v>0</v>
      </c>
      <c r="DD22" s="377"/>
      <c r="DE22" s="377"/>
      <c r="DF22" s="377"/>
      <c r="DG22" s="377"/>
      <c r="DH22" s="377"/>
      <c r="DI22" s="493" t="str">
        <f>VLOOKUP($AF22,Feuil2!$B$1:$AS$77,20,FALSE)</f>
        <v>*</v>
      </c>
      <c r="DJ22" s="377"/>
      <c r="DK22" s="377"/>
      <c r="DL22" s="377"/>
      <c r="DM22" s="377"/>
      <c r="DN22" s="493">
        <f>VLOOKUP($AF22,Feuil2!$B$1:$AS$77,21,FALSE)</f>
        <v>0</v>
      </c>
      <c r="DO22" s="377"/>
      <c r="DP22" s="493">
        <f>VLOOKUP($AF22,Feuil2!$B$1:$AS$77,22,FALSE)</f>
        <v>0</v>
      </c>
      <c r="DQ22" s="377"/>
      <c r="DR22" s="377"/>
      <c r="DS22" s="377"/>
      <c r="DT22" s="493" t="str">
        <f>VLOOKUP($AF22,Feuil2!$B$1:$AS$77,23,FALSE)</f>
        <v>*</v>
      </c>
      <c r="DU22" s="377"/>
      <c r="DV22" s="377"/>
      <c r="DW22" s="377"/>
      <c r="DX22" s="377"/>
      <c r="DY22" s="493">
        <f>VLOOKUP($AF22,Feuil2!$B$1:$AS$77,24,FALSE)</f>
        <v>0</v>
      </c>
      <c r="DZ22" s="377"/>
      <c r="EA22" s="377"/>
      <c r="EB22" s="377"/>
      <c r="EC22" s="377"/>
      <c r="ED22" s="503">
        <f>VLOOKUP($AF22,Feuil2!$B$1:$AS$77,25,FALSE)</f>
        <v>0</v>
      </c>
      <c r="EE22" s="377"/>
      <c r="EF22" s="377"/>
      <c r="EG22" s="377"/>
      <c r="EH22" s="377"/>
      <c r="EI22" s="377"/>
      <c r="EJ22" s="377"/>
      <c r="EK22" s="503">
        <f>VLOOKUP($AF22,Feuil2!$B$1:$AS$77,26,FALSE)</f>
        <v>0</v>
      </c>
      <c r="EL22" s="377"/>
      <c r="EM22" s="377"/>
      <c r="EN22" s="377"/>
      <c r="EO22" s="503">
        <f>VLOOKUP($AF22,Feuil2!$B$1:$AS$77,27,FALSE)</f>
        <v>0</v>
      </c>
      <c r="EP22" s="377"/>
      <c r="EQ22" s="377"/>
      <c r="ER22" s="377"/>
      <c r="ES22" s="377"/>
      <c r="ET22" s="377"/>
      <c r="EU22" s="377"/>
      <c r="EV22" s="503">
        <f>VLOOKUP($AF22,Feuil2!$B$1:$AS$77,28,FALSE)</f>
        <v>0</v>
      </c>
      <c r="EW22" s="377"/>
      <c r="EX22" s="377"/>
      <c r="EY22" s="377"/>
      <c r="EZ22" s="377"/>
      <c r="FA22" s="377"/>
      <c r="FB22" s="503">
        <f>VLOOKUP($AF22,Feuil2!$B$1:$AS$77,29,FALSE)</f>
        <v>0</v>
      </c>
      <c r="FC22" s="377"/>
      <c r="FD22" s="377"/>
      <c r="FE22" s="377"/>
      <c r="FF22" s="377"/>
      <c r="FG22" s="377"/>
      <c r="FH22" s="377"/>
      <c r="FI22" s="377"/>
      <c r="FJ22" s="503">
        <f>VLOOKUP($AF22,Feuil2!$B$1:$AS$77,30,FALSE)</f>
        <v>0</v>
      </c>
      <c r="FK22" s="377"/>
      <c r="FL22" s="377"/>
      <c r="FM22" s="377"/>
      <c r="FN22" s="377"/>
      <c r="FO22" s="377"/>
      <c r="FP22" s="377"/>
      <c r="FQ22" s="377"/>
      <c r="FR22" s="512" t="str">
        <f>VLOOKUP($AF22,Feuil2!$B$1:$AS$77,31,FALSE)</f>
        <v>*</v>
      </c>
      <c r="FS22" s="377">
        <v>1</v>
      </c>
      <c r="FT22" s="377"/>
      <c r="FU22" s="377"/>
      <c r="FV22" s="377"/>
      <c r="FW22" s="377"/>
      <c r="FX22" s="377"/>
      <c r="FY22" s="377"/>
      <c r="FZ22" s="377"/>
      <c r="GA22" s="512">
        <f>VLOOKUP($AF22,Feuil2!$B$1:$AS$77,32,FALSE)</f>
        <v>0</v>
      </c>
      <c r="GB22" s="377"/>
      <c r="GC22" s="377"/>
      <c r="GD22" s="377"/>
      <c r="GE22" s="512" t="str">
        <f>VLOOKUP($AF22,Feuil2!$B$1:$AS$77,33,FALSE)</f>
        <v>*</v>
      </c>
      <c r="GF22" s="377"/>
      <c r="GG22" s="377"/>
      <c r="GH22" s="512">
        <f>VLOOKUP($AF22,Feuil2!$B$1:$AS$77,34,FALSE)</f>
        <v>0</v>
      </c>
      <c r="GI22" s="377"/>
      <c r="GJ22" s="377"/>
      <c r="GK22" s="377"/>
      <c r="GL22" s="377"/>
      <c r="GM22" s="377"/>
      <c r="GN22" s="377"/>
      <c r="GO22" s="512">
        <f>VLOOKUP($AF22,Feuil2!$B$1:$AS$77,35,FALSE)</f>
        <v>0</v>
      </c>
      <c r="GP22" s="377"/>
      <c r="GQ22" s="377"/>
      <c r="GR22" s="377"/>
      <c r="GS22" s="377"/>
      <c r="GT22" s="377"/>
      <c r="GU22" s="512">
        <f>VLOOKUP($AF22,Feuil2!$B$1:$AS$77,36,FALSE)</f>
        <v>0</v>
      </c>
      <c r="GV22" s="377"/>
      <c r="GW22" s="377"/>
      <c r="GX22" s="377"/>
      <c r="GY22" s="512">
        <f>VLOOKUP($AF22,Feuil2!$B$1:$AS$77,37,FALSE)</f>
        <v>0</v>
      </c>
      <c r="GZ22" s="377"/>
      <c r="HA22" s="377"/>
      <c r="HB22" s="377"/>
      <c r="HC22" s="377"/>
      <c r="HD22" s="377"/>
      <c r="HE22" s="512">
        <f>VLOOKUP($AF22,Feuil2!$B$1:$AS$77,38,FALSE)</f>
        <v>0</v>
      </c>
      <c r="HF22" s="377"/>
      <c r="HG22" s="377"/>
      <c r="HH22" s="377"/>
      <c r="HI22" s="377"/>
      <c r="HJ22" s="426">
        <f>VLOOKUP($AF22,Feuil2!$B$1:$AS$77,39,FALSE)</f>
        <v>0</v>
      </c>
      <c r="HK22" s="377"/>
      <c r="HL22" s="377"/>
      <c r="HM22" s="377"/>
      <c r="HN22" s="377"/>
      <c r="HO22" s="426">
        <f>VLOOKUP($AF22,Feuil2!$B$1:$AS$77,40,FALSE)</f>
        <v>0</v>
      </c>
      <c r="HP22" s="377"/>
      <c r="HQ22" s="377"/>
      <c r="HR22" s="377"/>
      <c r="HS22" s="377"/>
      <c r="HT22" s="377"/>
      <c r="HU22" s="377"/>
      <c r="HV22" s="377"/>
      <c r="HW22" s="377"/>
      <c r="HX22" s="523">
        <f>VLOOKUP($AF22,Feuil2!$B$1:$AS$77,41,FALSE)</f>
        <v>0</v>
      </c>
      <c r="HY22" s="377"/>
      <c r="HZ22" s="377"/>
      <c r="IA22" s="377"/>
      <c r="IB22" s="523">
        <f>VLOOKUP($AF22,Feuil2!$B$1:$AS$77,42,FALSE)</f>
        <v>0</v>
      </c>
      <c r="IC22" s="377"/>
      <c r="ID22" s="377"/>
      <c r="IE22" s="377"/>
      <c r="IF22" s="377"/>
      <c r="IG22" s="523">
        <f>VLOOKUP($AF22,Feuil2!$B$1:$AS$77,43,FALSE)</f>
        <v>0</v>
      </c>
      <c r="IH22" s="377"/>
      <c r="II22" s="377"/>
      <c r="IJ22" s="523">
        <f>VLOOKUP($AF22,Feuil2!$B$1:$AS$77,44,FALSE)</f>
        <v>0</v>
      </c>
      <c r="IK22" s="377"/>
      <c r="IL22" s="385"/>
      <c r="IM22" s="379" t="s">
        <v>693</v>
      </c>
      <c r="IN22" s="379" t="s">
        <v>775</v>
      </c>
      <c r="IO22" s="379" t="s">
        <v>876</v>
      </c>
      <c r="IP22" s="379" t="s">
        <v>1003</v>
      </c>
    </row>
    <row r="23" spans="1:250" ht="18.75" customHeight="1">
      <c r="A23" s="22"/>
      <c r="B23" s="633"/>
      <c r="C23" s="634"/>
      <c r="D23" s="634"/>
      <c r="E23" s="634"/>
      <c r="F23" s="634"/>
      <c r="G23" s="634"/>
      <c r="H23" s="634"/>
      <c r="I23" s="634"/>
      <c r="J23" s="634"/>
      <c r="K23" s="638"/>
      <c r="L23" s="638"/>
      <c r="M23" s="638"/>
      <c r="N23" s="641"/>
      <c r="O23" s="641"/>
      <c r="P23" s="641"/>
      <c r="Q23" s="641"/>
      <c r="R23" s="641"/>
      <c r="S23" s="641"/>
      <c r="T23" s="641"/>
      <c r="U23" s="641"/>
      <c r="V23" s="641"/>
      <c r="W23" s="641"/>
      <c r="X23" s="641"/>
      <c r="Y23" s="641"/>
      <c r="Z23" s="641"/>
      <c r="AA23" s="641"/>
      <c r="AB23" s="641"/>
      <c r="AC23" s="641"/>
      <c r="AD23" s="641"/>
      <c r="AE23" s="641"/>
      <c r="AF23" s="644" t="s">
        <v>553</v>
      </c>
      <c r="AG23" s="644"/>
      <c r="AH23" s="644"/>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8"/>
      <c r="CN23" s="478" t="str">
        <f>VLOOKUP($AF23,Feuil2!$B$1:$AS$77,16,FALSE)</f>
        <v>*</v>
      </c>
      <c r="CO23" s="381"/>
      <c r="CP23" s="381"/>
      <c r="CQ23" s="381"/>
      <c r="CR23" s="381"/>
      <c r="CS23" s="381"/>
      <c r="CT23" s="381"/>
      <c r="CU23" s="381"/>
      <c r="CV23" s="486" t="str">
        <f>VLOOKUP($AF23,Feuil2!$B$1:$AS$77,17,FALSE)</f>
        <v>*</v>
      </c>
      <c r="CW23" s="377"/>
      <c r="CX23" s="377"/>
      <c r="CY23" s="377"/>
      <c r="CZ23" s="486">
        <f>VLOOKUP($AF23,Feuil2!$B$1:$AS$77,18,FALSE)</f>
        <v>0</v>
      </c>
      <c r="DA23" s="377"/>
      <c r="DB23" s="377"/>
      <c r="DC23" s="486">
        <f>VLOOKUP($AF23,Feuil2!$B$1:$AS$77,19,FALSE)</f>
        <v>0</v>
      </c>
      <c r="DD23" s="377"/>
      <c r="DE23" s="377"/>
      <c r="DF23" s="377"/>
      <c r="DG23" s="377"/>
      <c r="DH23" s="377"/>
      <c r="DI23" s="493">
        <f>VLOOKUP($AF23,Feuil2!$B$1:$AS$77,20,FALSE)</f>
        <v>0</v>
      </c>
      <c r="DJ23" s="377"/>
      <c r="DK23" s="377"/>
      <c r="DL23" s="377"/>
      <c r="DM23" s="377"/>
      <c r="DN23" s="493">
        <f>VLOOKUP($AF23,Feuil2!$B$1:$AS$77,21,FALSE)</f>
        <v>0</v>
      </c>
      <c r="DO23" s="377"/>
      <c r="DP23" s="493">
        <f>VLOOKUP($AF23,Feuil2!$B$1:$AS$77,22,FALSE)</f>
        <v>0</v>
      </c>
      <c r="DQ23" s="377"/>
      <c r="DR23" s="377"/>
      <c r="DS23" s="377"/>
      <c r="DT23" s="493" t="str">
        <f>VLOOKUP($AF23,Feuil2!$B$1:$AS$77,23,FALSE)</f>
        <v>*</v>
      </c>
      <c r="DU23" s="377"/>
      <c r="DV23" s="377"/>
      <c r="DW23" s="377"/>
      <c r="DX23" s="377"/>
      <c r="DY23" s="493">
        <f>VLOOKUP($AF23,Feuil2!$B$1:$AS$77,24,FALSE)</f>
        <v>0</v>
      </c>
      <c r="DZ23" s="377"/>
      <c r="EA23" s="377"/>
      <c r="EB23" s="377"/>
      <c r="EC23" s="377"/>
      <c r="ED23" s="503">
        <f>VLOOKUP($AF23,Feuil2!$B$1:$AS$77,25,FALSE)</f>
        <v>0</v>
      </c>
      <c r="EE23" s="377"/>
      <c r="EF23" s="377"/>
      <c r="EG23" s="377"/>
      <c r="EH23" s="377"/>
      <c r="EI23" s="377"/>
      <c r="EJ23" s="377"/>
      <c r="EK23" s="503">
        <f>VLOOKUP($AF23,Feuil2!$B$1:$AS$77,26,FALSE)</f>
        <v>0</v>
      </c>
      <c r="EL23" s="377"/>
      <c r="EM23" s="377"/>
      <c r="EN23" s="377"/>
      <c r="EO23" s="503">
        <f>VLOOKUP($AF23,Feuil2!$B$1:$AS$77,27,FALSE)</f>
        <v>0</v>
      </c>
      <c r="EP23" s="377"/>
      <c r="EQ23" s="377"/>
      <c r="ER23" s="377"/>
      <c r="ES23" s="377"/>
      <c r="ET23" s="377"/>
      <c r="EU23" s="377"/>
      <c r="EV23" s="503">
        <f>VLOOKUP($AF23,Feuil2!$B$1:$AS$77,28,FALSE)</f>
        <v>0</v>
      </c>
      <c r="EW23" s="377"/>
      <c r="EX23" s="377"/>
      <c r="EY23" s="377"/>
      <c r="EZ23" s="377"/>
      <c r="FA23" s="377"/>
      <c r="FB23" s="503">
        <f>VLOOKUP($AF23,Feuil2!$B$1:$AS$77,29,FALSE)</f>
        <v>0</v>
      </c>
      <c r="FC23" s="377"/>
      <c r="FD23" s="377"/>
      <c r="FE23" s="377"/>
      <c r="FF23" s="377"/>
      <c r="FG23" s="377"/>
      <c r="FH23" s="377"/>
      <c r="FI23" s="377"/>
      <c r="FJ23" s="503">
        <f>VLOOKUP($AF23,Feuil2!$B$1:$AS$77,30,FALSE)</f>
        <v>0</v>
      </c>
      <c r="FK23" s="377"/>
      <c r="FL23" s="377"/>
      <c r="FM23" s="377"/>
      <c r="FN23" s="377"/>
      <c r="FO23" s="377"/>
      <c r="FP23" s="377"/>
      <c r="FQ23" s="377"/>
      <c r="FR23" s="512" t="str">
        <f>VLOOKUP($AF23,Feuil2!$B$1:$AS$77,31,FALSE)</f>
        <v>*</v>
      </c>
      <c r="FS23" s="377"/>
      <c r="FT23" s="377"/>
      <c r="FU23" s="377">
        <v>1</v>
      </c>
      <c r="FV23" s="377"/>
      <c r="FW23" s="377"/>
      <c r="FX23" s="377"/>
      <c r="FY23" s="377"/>
      <c r="FZ23" s="377"/>
      <c r="GA23" s="512">
        <f>VLOOKUP($AF23,Feuil2!$B$1:$AS$77,32,FALSE)</f>
        <v>0</v>
      </c>
      <c r="GB23" s="377"/>
      <c r="GC23" s="377"/>
      <c r="GD23" s="377"/>
      <c r="GE23" s="512">
        <f>VLOOKUP($AF23,Feuil2!$B$1:$AS$77,33,FALSE)</f>
        <v>0</v>
      </c>
      <c r="GF23" s="377"/>
      <c r="GG23" s="377"/>
      <c r="GH23" s="512">
        <f>VLOOKUP($AF23,Feuil2!$B$1:$AS$77,34,FALSE)</f>
        <v>0</v>
      </c>
      <c r="GI23" s="377"/>
      <c r="GJ23" s="377"/>
      <c r="GK23" s="377"/>
      <c r="GL23" s="377"/>
      <c r="GM23" s="377"/>
      <c r="GN23" s="377"/>
      <c r="GO23" s="512" t="str">
        <f>VLOOKUP($AF23,Feuil2!$B$1:$AS$77,35,FALSE)</f>
        <v>*</v>
      </c>
      <c r="GP23" s="377"/>
      <c r="GQ23" s="377"/>
      <c r="GR23" s="377"/>
      <c r="GS23" s="377">
        <v>2</v>
      </c>
      <c r="GT23" s="377">
        <v>3</v>
      </c>
      <c r="GU23" s="512">
        <f>VLOOKUP($AF23,Feuil2!$B$1:$AS$77,36,FALSE)</f>
        <v>0</v>
      </c>
      <c r="GV23" s="377"/>
      <c r="GW23" s="377"/>
      <c r="GX23" s="377"/>
      <c r="GY23" s="512">
        <f>VLOOKUP($AF23,Feuil2!$B$1:$AS$77,37,FALSE)</f>
        <v>0</v>
      </c>
      <c r="GZ23" s="377"/>
      <c r="HA23" s="377"/>
      <c r="HB23" s="377"/>
      <c r="HC23" s="377"/>
      <c r="HD23" s="377"/>
      <c r="HE23" s="512">
        <f>VLOOKUP($AF23,Feuil2!$B$1:$AS$77,38,FALSE)</f>
        <v>0</v>
      </c>
      <c r="HF23" s="377"/>
      <c r="HG23" s="377"/>
      <c r="HH23" s="377"/>
      <c r="HI23" s="377"/>
      <c r="HJ23" s="426">
        <f>VLOOKUP($AF23,Feuil2!$B$1:$AS$77,39,FALSE)</f>
        <v>0</v>
      </c>
      <c r="HK23" s="377"/>
      <c r="HL23" s="377"/>
      <c r="HM23" s="377"/>
      <c r="HN23" s="377"/>
      <c r="HO23" s="426">
        <f>VLOOKUP($AF23,Feuil2!$B$1:$AS$77,40,FALSE)</f>
        <v>0</v>
      </c>
      <c r="HP23" s="377"/>
      <c r="HQ23" s="377"/>
      <c r="HR23" s="377"/>
      <c r="HS23" s="377"/>
      <c r="HT23" s="377"/>
      <c r="HU23" s="377"/>
      <c r="HV23" s="377"/>
      <c r="HW23" s="377"/>
      <c r="HX23" s="523">
        <f>VLOOKUP($AF23,Feuil2!$B$1:$AS$77,41,FALSE)</f>
        <v>0</v>
      </c>
      <c r="HY23" s="377"/>
      <c r="HZ23" s="377"/>
      <c r="IA23" s="377"/>
      <c r="IB23" s="523">
        <f>VLOOKUP($AF23,Feuil2!$B$1:$AS$77,42,FALSE)</f>
        <v>0</v>
      </c>
      <c r="IC23" s="377"/>
      <c r="ID23" s="377"/>
      <c r="IE23" s="377"/>
      <c r="IF23" s="377"/>
      <c r="IG23" s="523">
        <f>VLOOKUP($AF23,Feuil2!$B$1:$AS$77,43,FALSE)</f>
        <v>0</v>
      </c>
      <c r="IH23" s="377"/>
      <c r="II23" s="377"/>
      <c r="IJ23" s="523">
        <f>VLOOKUP($AF23,Feuil2!$B$1:$AS$77,44,FALSE)</f>
        <v>0</v>
      </c>
      <c r="IK23" s="377"/>
      <c r="IL23" s="385"/>
      <c r="IM23" s="379"/>
      <c r="IN23" s="379"/>
      <c r="IO23" s="379"/>
      <c r="IP23" s="379"/>
    </row>
    <row r="24" spans="1:250" ht="18.75" customHeight="1">
      <c r="A24" s="22"/>
      <c r="B24" s="633"/>
      <c r="C24" s="634"/>
      <c r="D24" s="634"/>
      <c r="E24" s="634"/>
      <c r="F24" s="634"/>
      <c r="G24" s="634"/>
      <c r="H24" s="634"/>
      <c r="I24" s="634"/>
      <c r="J24" s="634"/>
      <c r="K24" s="638"/>
      <c r="L24" s="638"/>
      <c r="M24" s="638"/>
      <c r="N24" s="641"/>
      <c r="O24" s="641"/>
      <c r="P24" s="641"/>
      <c r="Q24" s="641"/>
      <c r="R24" s="641"/>
      <c r="S24" s="641"/>
      <c r="T24" s="641"/>
      <c r="U24" s="641"/>
      <c r="V24" s="641"/>
      <c r="W24" s="641"/>
      <c r="X24" s="641"/>
      <c r="Y24" s="641"/>
      <c r="Z24" s="641"/>
      <c r="AA24" s="641"/>
      <c r="AB24" s="641"/>
      <c r="AC24" s="641"/>
      <c r="AD24" s="641"/>
      <c r="AE24" s="641"/>
      <c r="AF24" s="644" t="s">
        <v>546</v>
      </c>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8"/>
      <c r="CN24" s="478" t="str">
        <f>VLOOKUP($AF24,Feuil2!$B$1:$AS$77,16,FALSE)</f>
        <v>*</v>
      </c>
      <c r="CO24" s="381"/>
      <c r="CP24" s="381"/>
      <c r="CQ24" s="381"/>
      <c r="CR24" s="381"/>
      <c r="CS24" s="381"/>
      <c r="CT24" s="381"/>
      <c r="CU24" s="381"/>
      <c r="CV24" s="486" t="str">
        <f>VLOOKUP($AF24,Feuil2!$B$1:$AS$77,17,FALSE)</f>
        <v>*</v>
      </c>
      <c r="CW24" s="377"/>
      <c r="CX24" s="377"/>
      <c r="CY24" s="377"/>
      <c r="CZ24" s="486">
        <f>VLOOKUP($AF24,Feuil2!$B$1:$AS$77,18,FALSE)</f>
        <v>0</v>
      </c>
      <c r="DA24" s="377"/>
      <c r="DB24" s="377"/>
      <c r="DC24" s="486">
        <f>VLOOKUP($AF24,Feuil2!$B$1:$AS$77,19,FALSE)</f>
        <v>0</v>
      </c>
      <c r="DD24" s="377"/>
      <c r="DE24" s="377"/>
      <c r="DF24" s="377"/>
      <c r="DG24" s="377"/>
      <c r="DH24" s="377"/>
      <c r="DI24" s="493" t="str">
        <f>VLOOKUP($AF24,Feuil2!$B$1:$AS$77,20,FALSE)</f>
        <v>*</v>
      </c>
      <c r="DJ24" s="377"/>
      <c r="DK24" s="377"/>
      <c r="DL24" s="377"/>
      <c r="DM24" s="377"/>
      <c r="DN24" s="493">
        <f>VLOOKUP($AF24,Feuil2!$B$1:$AS$77,21,FALSE)</f>
        <v>0</v>
      </c>
      <c r="DO24" s="377"/>
      <c r="DP24" s="493">
        <f>VLOOKUP($AF24,Feuil2!$B$1:$AS$77,22,FALSE)</f>
        <v>0</v>
      </c>
      <c r="DQ24" s="377"/>
      <c r="DR24" s="377"/>
      <c r="DS24" s="377"/>
      <c r="DT24" s="493" t="str">
        <f>VLOOKUP($AF24,Feuil2!$B$1:$AS$77,23,FALSE)</f>
        <v>*</v>
      </c>
      <c r="DU24" s="377"/>
      <c r="DV24" s="377"/>
      <c r="DW24" s="377"/>
      <c r="DX24" s="377"/>
      <c r="DY24" s="493">
        <f>VLOOKUP($AF24,Feuil2!$B$1:$AS$77,24,FALSE)</f>
        <v>0</v>
      </c>
      <c r="DZ24" s="377"/>
      <c r="EA24" s="377"/>
      <c r="EB24" s="377"/>
      <c r="EC24" s="377"/>
      <c r="ED24" s="503">
        <f>VLOOKUP($AF24,Feuil2!$B$1:$AS$77,25,FALSE)</f>
        <v>0</v>
      </c>
      <c r="EE24" s="377"/>
      <c r="EF24" s="377"/>
      <c r="EG24" s="377"/>
      <c r="EH24" s="377"/>
      <c r="EI24" s="377"/>
      <c r="EJ24" s="377"/>
      <c r="EK24" s="503">
        <f>VLOOKUP($AF24,Feuil2!$B$1:$AS$77,26,FALSE)</f>
        <v>0</v>
      </c>
      <c r="EL24" s="377"/>
      <c r="EM24" s="377"/>
      <c r="EN24" s="377"/>
      <c r="EO24" s="503">
        <f>VLOOKUP($AF24,Feuil2!$B$1:$AS$77,27,FALSE)</f>
        <v>0</v>
      </c>
      <c r="EP24" s="377"/>
      <c r="EQ24" s="377"/>
      <c r="ER24" s="377"/>
      <c r="ES24" s="377"/>
      <c r="ET24" s="377"/>
      <c r="EU24" s="377"/>
      <c r="EV24" s="503">
        <f>VLOOKUP($AF24,Feuil2!$B$1:$AS$77,28,FALSE)</f>
        <v>0</v>
      </c>
      <c r="EW24" s="377"/>
      <c r="EX24" s="377"/>
      <c r="EY24" s="377"/>
      <c r="EZ24" s="377"/>
      <c r="FA24" s="377"/>
      <c r="FB24" s="503">
        <f>VLOOKUP($AF24,Feuil2!$B$1:$AS$77,29,FALSE)</f>
        <v>0</v>
      </c>
      <c r="FC24" s="377"/>
      <c r="FD24" s="377"/>
      <c r="FE24" s="377"/>
      <c r="FF24" s="377"/>
      <c r="FG24" s="377"/>
      <c r="FH24" s="377"/>
      <c r="FI24" s="377"/>
      <c r="FJ24" s="503">
        <f>VLOOKUP($AF24,Feuil2!$B$1:$AS$77,30,FALSE)</f>
        <v>0</v>
      </c>
      <c r="FK24" s="377"/>
      <c r="FL24" s="377"/>
      <c r="FM24" s="377"/>
      <c r="FN24" s="377"/>
      <c r="FO24" s="377"/>
      <c r="FP24" s="377"/>
      <c r="FQ24" s="377"/>
      <c r="FR24" s="512" t="str">
        <f>VLOOKUP($AF24,Feuil2!$B$1:$AS$77,31,FALSE)</f>
        <v>*</v>
      </c>
      <c r="FS24" s="377"/>
      <c r="FT24" s="377"/>
      <c r="FU24" s="377"/>
      <c r="FV24" s="377"/>
      <c r="FW24" s="377"/>
      <c r="FX24" s="377"/>
      <c r="FY24" s="377"/>
      <c r="FZ24" s="377"/>
      <c r="GA24" s="512" t="str">
        <f>VLOOKUP($AF24,Feuil2!$B$1:$AS$77,32,FALSE)</f>
        <v>*</v>
      </c>
      <c r="GB24" s="377"/>
      <c r="GC24" s="377"/>
      <c r="GD24" s="377"/>
      <c r="GE24" s="512">
        <f>VLOOKUP($AF24,Feuil2!$B$1:$AS$77,33,FALSE)</f>
        <v>0</v>
      </c>
      <c r="GF24" s="377"/>
      <c r="GG24" s="377"/>
      <c r="GH24" s="512">
        <f>VLOOKUP($AF24,Feuil2!$B$1:$AS$77,34,FALSE)</f>
        <v>0</v>
      </c>
      <c r="GI24" s="377"/>
      <c r="GJ24" s="377"/>
      <c r="GK24" s="377"/>
      <c r="GL24" s="377"/>
      <c r="GM24" s="377"/>
      <c r="GN24" s="377"/>
      <c r="GO24" s="512" t="str">
        <f>VLOOKUP($AF24,Feuil2!$B$1:$AS$77,35,FALSE)</f>
        <v>*</v>
      </c>
      <c r="GP24" s="377"/>
      <c r="GQ24" s="377"/>
      <c r="GR24" s="377"/>
      <c r="GS24" s="377"/>
      <c r="GT24" s="377"/>
      <c r="GU24" s="512" t="str">
        <f>VLOOKUP($AF24,Feuil2!$B$1:$AS$77,36,FALSE)</f>
        <v>*</v>
      </c>
      <c r="GV24" s="377"/>
      <c r="GW24" s="377">
        <v>1</v>
      </c>
      <c r="GX24" s="377">
        <v>2</v>
      </c>
      <c r="GY24" s="512">
        <f>VLOOKUP($AF24,Feuil2!$B$1:$AS$77,37,FALSE)</f>
        <v>0</v>
      </c>
      <c r="GZ24" s="377"/>
      <c r="HA24" s="377"/>
      <c r="HB24" s="377"/>
      <c r="HC24" s="377"/>
      <c r="HD24" s="377"/>
      <c r="HE24" s="512">
        <f>VLOOKUP($AF24,Feuil2!$B$1:$AS$77,38,FALSE)</f>
        <v>0</v>
      </c>
      <c r="HF24" s="377"/>
      <c r="HG24" s="377"/>
      <c r="HH24" s="377"/>
      <c r="HI24" s="377"/>
      <c r="HJ24" s="426">
        <f>VLOOKUP($AF24,Feuil2!$B$1:$AS$77,39,FALSE)</f>
        <v>0</v>
      </c>
      <c r="HK24" s="377"/>
      <c r="HL24" s="377"/>
      <c r="HM24" s="377"/>
      <c r="HN24" s="377"/>
      <c r="HO24" s="426">
        <f>VLOOKUP($AF24,Feuil2!$B$1:$AS$77,40,FALSE)</f>
        <v>0</v>
      </c>
      <c r="HP24" s="377"/>
      <c r="HQ24" s="377"/>
      <c r="HR24" s="377"/>
      <c r="HS24" s="377"/>
      <c r="HT24" s="377"/>
      <c r="HU24" s="377"/>
      <c r="HV24" s="377"/>
      <c r="HW24" s="377"/>
      <c r="HX24" s="523">
        <f>VLOOKUP($AF24,Feuil2!$B$1:$AS$77,41,FALSE)</f>
        <v>0</v>
      </c>
      <c r="HY24" s="377"/>
      <c r="HZ24" s="377"/>
      <c r="IA24" s="377"/>
      <c r="IB24" s="523">
        <f>VLOOKUP($AF24,Feuil2!$B$1:$AS$77,42,FALSE)</f>
        <v>0</v>
      </c>
      <c r="IC24" s="377"/>
      <c r="ID24" s="377"/>
      <c r="IE24" s="377"/>
      <c r="IF24" s="377"/>
      <c r="IG24" s="523">
        <f>VLOOKUP($AF24,Feuil2!$B$1:$AS$77,43,FALSE)</f>
        <v>0</v>
      </c>
      <c r="IH24" s="377"/>
      <c r="II24" s="377"/>
      <c r="IJ24" s="523">
        <f>VLOOKUP($AF24,Feuil2!$B$1:$AS$77,44,FALSE)</f>
        <v>0</v>
      </c>
      <c r="IK24" s="377"/>
      <c r="IL24" s="385"/>
      <c r="IM24" s="379"/>
      <c r="IN24" s="379"/>
      <c r="IO24" s="379"/>
      <c r="IP24" s="379"/>
    </row>
    <row r="25" spans="1:250" ht="18.75" customHeight="1">
      <c r="A25" s="22"/>
      <c r="B25" s="633"/>
      <c r="C25" s="634"/>
      <c r="D25" s="634"/>
      <c r="E25" s="634"/>
      <c r="F25" s="634"/>
      <c r="G25" s="634"/>
      <c r="H25" s="634"/>
      <c r="I25" s="634"/>
      <c r="J25" s="634"/>
      <c r="K25" s="638"/>
      <c r="L25" s="638"/>
      <c r="M25" s="638"/>
      <c r="N25" s="641"/>
      <c r="O25" s="641"/>
      <c r="P25" s="641"/>
      <c r="Q25" s="641"/>
      <c r="R25" s="641"/>
      <c r="S25" s="641"/>
      <c r="T25" s="641"/>
      <c r="U25" s="641"/>
      <c r="V25" s="641"/>
      <c r="W25" s="641"/>
      <c r="X25" s="641"/>
      <c r="Y25" s="641"/>
      <c r="Z25" s="641"/>
      <c r="AA25" s="641"/>
      <c r="AB25" s="641"/>
      <c r="AC25" s="641"/>
      <c r="AD25" s="641"/>
      <c r="AE25" s="641"/>
      <c r="AF25" s="644"/>
      <c r="AG25" s="644"/>
      <c r="AH25" s="644"/>
      <c r="AI25" s="644"/>
      <c r="AJ25" s="644"/>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8"/>
      <c r="CN25" s="478" t="e">
        <f>VLOOKUP($AF25,Feuil2!$B$1:$AS$77,16,FALSE)</f>
        <v>#N/A</v>
      </c>
      <c r="CO25" s="381"/>
      <c r="CP25" s="381"/>
      <c r="CQ25" s="381"/>
      <c r="CR25" s="381"/>
      <c r="CS25" s="381"/>
      <c r="CT25" s="381"/>
      <c r="CU25" s="381"/>
      <c r="CV25" s="486" t="e">
        <f>VLOOKUP($AF25,Feuil2!$B$1:$AS$77,17,FALSE)</f>
        <v>#N/A</v>
      </c>
      <c r="CW25" s="377"/>
      <c r="CX25" s="377"/>
      <c r="CY25" s="377"/>
      <c r="CZ25" s="486" t="e">
        <f>VLOOKUP($AF25,Feuil2!$B$1:$AS$77,18,FALSE)</f>
        <v>#N/A</v>
      </c>
      <c r="DA25" s="377"/>
      <c r="DB25" s="377"/>
      <c r="DC25" s="486" t="e">
        <f>VLOOKUP($AF25,Feuil2!$B$1:$AS$77,19,FALSE)</f>
        <v>#N/A</v>
      </c>
      <c r="DD25" s="377"/>
      <c r="DE25" s="377"/>
      <c r="DF25" s="377"/>
      <c r="DG25" s="377"/>
      <c r="DH25" s="377"/>
      <c r="DI25" s="493" t="e">
        <f>VLOOKUP($AF25,Feuil2!$B$1:$AS$77,20,FALSE)</f>
        <v>#N/A</v>
      </c>
      <c r="DJ25" s="377"/>
      <c r="DK25" s="377"/>
      <c r="DL25" s="377"/>
      <c r="DM25" s="377"/>
      <c r="DN25" s="493" t="e">
        <f>VLOOKUP($AF25,Feuil2!$B$1:$AS$77,21,FALSE)</f>
        <v>#N/A</v>
      </c>
      <c r="DO25" s="377"/>
      <c r="DP25" s="493" t="e">
        <f>VLOOKUP($AF25,Feuil2!$B$1:$AS$77,22,FALSE)</f>
        <v>#N/A</v>
      </c>
      <c r="DQ25" s="377"/>
      <c r="DR25" s="377"/>
      <c r="DS25" s="377"/>
      <c r="DT25" s="493" t="e">
        <f>VLOOKUP($AF25,Feuil2!$B$1:$AS$77,23,FALSE)</f>
        <v>#N/A</v>
      </c>
      <c r="DU25" s="377"/>
      <c r="DV25" s="377"/>
      <c r="DW25" s="377"/>
      <c r="DX25" s="377"/>
      <c r="DY25" s="493" t="e">
        <f>VLOOKUP($AF25,Feuil2!$B$1:$AS$77,24,FALSE)</f>
        <v>#N/A</v>
      </c>
      <c r="DZ25" s="377"/>
      <c r="EA25" s="377"/>
      <c r="EB25" s="377"/>
      <c r="EC25" s="377"/>
      <c r="ED25" s="503" t="e">
        <f>VLOOKUP($AF25,Feuil2!$B$1:$AS$77,25,FALSE)</f>
        <v>#N/A</v>
      </c>
      <c r="EE25" s="377"/>
      <c r="EF25" s="377"/>
      <c r="EG25" s="377"/>
      <c r="EH25" s="377"/>
      <c r="EI25" s="377"/>
      <c r="EJ25" s="377"/>
      <c r="EK25" s="503" t="e">
        <f>VLOOKUP($AF25,Feuil2!$B$1:$AS$77,26,FALSE)</f>
        <v>#N/A</v>
      </c>
      <c r="EL25" s="377"/>
      <c r="EM25" s="377"/>
      <c r="EN25" s="377"/>
      <c r="EO25" s="503" t="e">
        <f>VLOOKUP($AF25,Feuil2!$B$1:$AS$77,27,FALSE)</f>
        <v>#N/A</v>
      </c>
      <c r="EP25" s="377"/>
      <c r="EQ25" s="377"/>
      <c r="ER25" s="377"/>
      <c r="ES25" s="377"/>
      <c r="ET25" s="377"/>
      <c r="EU25" s="377"/>
      <c r="EV25" s="503" t="e">
        <f>VLOOKUP($AF25,Feuil2!$B$1:$AS$77,28,FALSE)</f>
        <v>#N/A</v>
      </c>
      <c r="EW25" s="377"/>
      <c r="EX25" s="377"/>
      <c r="EY25" s="377"/>
      <c r="EZ25" s="377"/>
      <c r="FA25" s="377"/>
      <c r="FB25" s="503" t="e">
        <f>VLOOKUP($AF25,Feuil2!$B$1:$AS$77,29,FALSE)</f>
        <v>#N/A</v>
      </c>
      <c r="FC25" s="377"/>
      <c r="FD25" s="377"/>
      <c r="FE25" s="377"/>
      <c r="FF25" s="377"/>
      <c r="FG25" s="377"/>
      <c r="FH25" s="377"/>
      <c r="FI25" s="377"/>
      <c r="FJ25" s="503" t="e">
        <f>VLOOKUP($AF25,Feuil2!$B$1:$AS$77,30,FALSE)</f>
        <v>#N/A</v>
      </c>
      <c r="FK25" s="377"/>
      <c r="FL25" s="377"/>
      <c r="FM25" s="377"/>
      <c r="FN25" s="377"/>
      <c r="FO25" s="377"/>
      <c r="FP25" s="377"/>
      <c r="FQ25" s="377"/>
      <c r="FR25" s="512" t="e">
        <f>VLOOKUP($AF25,Feuil2!$B$1:$AS$77,31,FALSE)</f>
        <v>#N/A</v>
      </c>
      <c r="FS25" s="377"/>
      <c r="FT25" s="377"/>
      <c r="FU25" s="377"/>
      <c r="FV25" s="377"/>
      <c r="FW25" s="377"/>
      <c r="FX25" s="377"/>
      <c r="FY25" s="377"/>
      <c r="FZ25" s="377"/>
      <c r="GA25" s="512" t="e">
        <f>VLOOKUP($AF25,Feuil2!$B$1:$AS$77,32,FALSE)</f>
        <v>#N/A</v>
      </c>
      <c r="GB25" s="377"/>
      <c r="GC25" s="377"/>
      <c r="GD25" s="377"/>
      <c r="GE25" s="512" t="e">
        <f>VLOOKUP($AF25,Feuil2!$B$1:$AS$77,33,FALSE)</f>
        <v>#N/A</v>
      </c>
      <c r="GF25" s="377"/>
      <c r="GG25" s="377"/>
      <c r="GH25" s="512" t="e">
        <f>VLOOKUP($AF25,Feuil2!$B$1:$AS$77,34,FALSE)</f>
        <v>#N/A</v>
      </c>
      <c r="GI25" s="377"/>
      <c r="GJ25" s="377"/>
      <c r="GK25" s="377"/>
      <c r="GL25" s="377"/>
      <c r="GM25" s="377"/>
      <c r="GN25" s="377"/>
      <c r="GO25" s="512" t="e">
        <f>VLOOKUP($AF25,Feuil2!$B$1:$AS$77,35,FALSE)</f>
        <v>#N/A</v>
      </c>
      <c r="GP25" s="377"/>
      <c r="GQ25" s="377"/>
      <c r="GR25" s="377"/>
      <c r="GS25" s="377"/>
      <c r="GT25" s="377"/>
      <c r="GU25" s="512" t="e">
        <f>VLOOKUP($AF25,Feuil2!$B$1:$AS$77,36,FALSE)</f>
        <v>#N/A</v>
      </c>
      <c r="GV25" s="377"/>
      <c r="GW25" s="377"/>
      <c r="GX25" s="377"/>
      <c r="GY25" s="512" t="e">
        <f>VLOOKUP($AF25,Feuil2!$B$1:$AS$77,37,FALSE)</f>
        <v>#N/A</v>
      </c>
      <c r="GZ25" s="377"/>
      <c r="HA25" s="377"/>
      <c r="HB25" s="377"/>
      <c r="HC25" s="377"/>
      <c r="HD25" s="377"/>
      <c r="HE25" s="512" t="e">
        <f>VLOOKUP($AF25,Feuil2!$B$1:$AS$77,38,FALSE)</f>
        <v>#N/A</v>
      </c>
      <c r="HF25" s="377"/>
      <c r="HG25" s="377"/>
      <c r="HH25" s="377"/>
      <c r="HI25" s="377"/>
      <c r="HJ25" s="426" t="e">
        <f>VLOOKUP($AF25,Feuil2!$B$1:$AS$77,39,FALSE)</f>
        <v>#N/A</v>
      </c>
      <c r="HK25" s="377"/>
      <c r="HL25" s="377"/>
      <c r="HM25" s="377"/>
      <c r="HN25" s="377"/>
      <c r="HO25" s="426" t="e">
        <f>VLOOKUP($AF25,Feuil2!$B$1:$AS$77,40,FALSE)</f>
        <v>#N/A</v>
      </c>
      <c r="HP25" s="377"/>
      <c r="HQ25" s="377"/>
      <c r="HR25" s="377"/>
      <c r="HS25" s="377"/>
      <c r="HT25" s="377"/>
      <c r="HU25" s="377"/>
      <c r="HV25" s="377"/>
      <c r="HW25" s="377"/>
      <c r="HX25" s="523" t="e">
        <f>VLOOKUP($AF25,Feuil2!$B$1:$AS$77,41,FALSE)</f>
        <v>#N/A</v>
      </c>
      <c r="HY25" s="377"/>
      <c r="HZ25" s="377"/>
      <c r="IA25" s="377"/>
      <c r="IB25" s="523" t="e">
        <f>VLOOKUP($AF25,Feuil2!$B$1:$AS$77,42,FALSE)</f>
        <v>#N/A</v>
      </c>
      <c r="IC25" s="377"/>
      <c r="ID25" s="377"/>
      <c r="IE25" s="377"/>
      <c r="IF25" s="377"/>
      <c r="IG25" s="523" t="e">
        <f>VLOOKUP($AF25,Feuil2!$B$1:$AS$77,43,FALSE)</f>
        <v>#N/A</v>
      </c>
      <c r="IH25" s="377"/>
      <c r="II25" s="377"/>
      <c r="IJ25" s="523" t="e">
        <f>VLOOKUP($AF25,Feuil2!$B$1:$AS$77,44,FALSE)</f>
        <v>#N/A</v>
      </c>
      <c r="IK25" s="377"/>
      <c r="IL25" s="385"/>
      <c r="IM25" s="379"/>
      <c r="IN25" s="379"/>
      <c r="IO25" s="379"/>
      <c r="IP25" s="379"/>
    </row>
    <row r="26" spans="1:250" ht="18.75" customHeight="1">
      <c r="A26" s="22"/>
      <c r="B26" s="633"/>
      <c r="C26" s="634"/>
      <c r="D26" s="634"/>
      <c r="E26" s="634"/>
      <c r="F26" s="634"/>
      <c r="G26" s="634"/>
      <c r="H26" s="634"/>
      <c r="I26" s="634"/>
      <c r="J26" s="634"/>
      <c r="K26" s="638"/>
      <c r="L26" s="638"/>
      <c r="M26" s="638"/>
      <c r="N26" s="641"/>
      <c r="O26" s="641"/>
      <c r="P26" s="641"/>
      <c r="Q26" s="641"/>
      <c r="R26" s="641"/>
      <c r="S26" s="641"/>
      <c r="T26" s="641"/>
      <c r="U26" s="641"/>
      <c r="V26" s="641"/>
      <c r="W26" s="641"/>
      <c r="X26" s="641"/>
      <c r="Y26" s="641"/>
      <c r="Z26" s="641"/>
      <c r="AA26" s="641"/>
      <c r="AB26" s="641"/>
      <c r="AC26" s="641"/>
      <c r="AD26" s="641"/>
      <c r="AE26" s="641"/>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8"/>
      <c r="CN26" s="478" t="e">
        <f>VLOOKUP($AF26,Feuil2!$B$1:$AS$77,16,FALSE)</f>
        <v>#N/A</v>
      </c>
      <c r="CO26" s="381"/>
      <c r="CP26" s="381"/>
      <c r="CQ26" s="381"/>
      <c r="CR26" s="381"/>
      <c r="CS26" s="381"/>
      <c r="CT26" s="381"/>
      <c r="CU26" s="381"/>
      <c r="CV26" s="486" t="e">
        <f>VLOOKUP($AF26,Feuil2!$B$1:$AS$77,17,FALSE)</f>
        <v>#N/A</v>
      </c>
      <c r="CW26" s="377"/>
      <c r="CX26" s="377"/>
      <c r="CY26" s="377"/>
      <c r="CZ26" s="486" t="e">
        <f>VLOOKUP($AF26,Feuil2!$B$1:$AS$77,18,FALSE)</f>
        <v>#N/A</v>
      </c>
      <c r="DA26" s="377"/>
      <c r="DB26" s="377"/>
      <c r="DC26" s="486" t="e">
        <f>VLOOKUP($AF26,Feuil2!$B$1:$AS$77,19,FALSE)</f>
        <v>#N/A</v>
      </c>
      <c r="DD26" s="377"/>
      <c r="DE26" s="377"/>
      <c r="DF26" s="377"/>
      <c r="DG26" s="377"/>
      <c r="DH26" s="377"/>
      <c r="DI26" s="493" t="e">
        <f>VLOOKUP($AF26,Feuil2!$B$1:$AS$77,20,FALSE)</f>
        <v>#N/A</v>
      </c>
      <c r="DJ26" s="377"/>
      <c r="DK26" s="377"/>
      <c r="DL26" s="377"/>
      <c r="DM26" s="377"/>
      <c r="DN26" s="493" t="e">
        <f>VLOOKUP($AF26,Feuil2!$B$1:$AS$77,21,FALSE)</f>
        <v>#N/A</v>
      </c>
      <c r="DO26" s="377"/>
      <c r="DP26" s="493" t="e">
        <f>VLOOKUP($AF26,Feuil2!$B$1:$AS$77,22,FALSE)</f>
        <v>#N/A</v>
      </c>
      <c r="DQ26" s="377"/>
      <c r="DR26" s="377"/>
      <c r="DS26" s="377"/>
      <c r="DT26" s="493" t="e">
        <f>VLOOKUP($AF26,Feuil2!$B$1:$AS$77,23,FALSE)</f>
        <v>#N/A</v>
      </c>
      <c r="DU26" s="377"/>
      <c r="DV26" s="377"/>
      <c r="DW26" s="377"/>
      <c r="DX26" s="377"/>
      <c r="DY26" s="493" t="e">
        <f>VLOOKUP($AF26,Feuil2!$B$1:$AS$77,24,FALSE)</f>
        <v>#N/A</v>
      </c>
      <c r="DZ26" s="377"/>
      <c r="EA26" s="377"/>
      <c r="EB26" s="377"/>
      <c r="EC26" s="377"/>
      <c r="ED26" s="503" t="e">
        <f>VLOOKUP($AF26,Feuil2!$B$1:$AS$77,25,FALSE)</f>
        <v>#N/A</v>
      </c>
      <c r="EE26" s="377"/>
      <c r="EF26" s="377"/>
      <c r="EG26" s="377"/>
      <c r="EH26" s="377"/>
      <c r="EI26" s="377"/>
      <c r="EJ26" s="377"/>
      <c r="EK26" s="503" t="e">
        <f>VLOOKUP($AF26,Feuil2!$B$1:$AS$77,26,FALSE)</f>
        <v>#N/A</v>
      </c>
      <c r="EL26" s="377"/>
      <c r="EM26" s="377"/>
      <c r="EN26" s="377"/>
      <c r="EO26" s="503" t="e">
        <f>VLOOKUP($AF26,Feuil2!$B$1:$AS$77,27,FALSE)</f>
        <v>#N/A</v>
      </c>
      <c r="EP26" s="377"/>
      <c r="EQ26" s="377"/>
      <c r="ER26" s="377"/>
      <c r="ES26" s="377"/>
      <c r="ET26" s="377"/>
      <c r="EU26" s="377"/>
      <c r="EV26" s="503" t="e">
        <f>VLOOKUP($AF26,Feuil2!$B$1:$AS$77,28,FALSE)</f>
        <v>#N/A</v>
      </c>
      <c r="EW26" s="377"/>
      <c r="EX26" s="377"/>
      <c r="EY26" s="377"/>
      <c r="EZ26" s="377"/>
      <c r="FA26" s="377"/>
      <c r="FB26" s="503" t="e">
        <f>VLOOKUP($AF26,Feuil2!$B$1:$AS$77,29,FALSE)</f>
        <v>#N/A</v>
      </c>
      <c r="FC26" s="377"/>
      <c r="FD26" s="377"/>
      <c r="FE26" s="377"/>
      <c r="FF26" s="377"/>
      <c r="FG26" s="377"/>
      <c r="FH26" s="377"/>
      <c r="FI26" s="377"/>
      <c r="FJ26" s="503" t="e">
        <f>VLOOKUP($AF26,Feuil2!$B$1:$AS$77,30,FALSE)</f>
        <v>#N/A</v>
      </c>
      <c r="FK26" s="377"/>
      <c r="FL26" s="377"/>
      <c r="FM26" s="377"/>
      <c r="FN26" s="377"/>
      <c r="FO26" s="377"/>
      <c r="FP26" s="377"/>
      <c r="FQ26" s="377"/>
      <c r="FR26" s="512" t="e">
        <f>VLOOKUP($AF26,Feuil2!$B$1:$AS$77,31,FALSE)</f>
        <v>#N/A</v>
      </c>
      <c r="FS26" s="377"/>
      <c r="FT26" s="377"/>
      <c r="FU26" s="377"/>
      <c r="FV26" s="377"/>
      <c r="FW26" s="377"/>
      <c r="FX26" s="377"/>
      <c r="FY26" s="377"/>
      <c r="FZ26" s="377"/>
      <c r="GA26" s="512" t="e">
        <f>VLOOKUP($AF26,Feuil2!$B$1:$AS$77,32,FALSE)</f>
        <v>#N/A</v>
      </c>
      <c r="GB26" s="377"/>
      <c r="GC26" s="377"/>
      <c r="GD26" s="377"/>
      <c r="GE26" s="512" t="e">
        <f>VLOOKUP($AF26,Feuil2!$B$1:$AS$77,33,FALSE)</f>
        <v>#N/A</v>
      </c>
      <c r="GF26" s="377"/>
      <c r="GG26" s="377"/>
      <c r="GH26" s="512" t="e">
        <f>VLOOKUP($AF26,Feuil2!$B$1:$AS$77,34,FALSE)</f>
        <v>#N/A</v>
      </c>
      <c r="GI26" s="377"/>
      <c r="GJ26" s="377"/>
      <c r="GK26" s="377"/>
      <c r="GL26" s="377"/>
      <c r="GM26" s="377"/>
      <c r="GN26" s="377"/>
      <c r="GO26" s="512" t="e">
        <f>VLOOKUP($AF26,Feuil2!$B$1:$AS$77,35,FALSE)</f>
        <v>#N/A</v>
      </c>
      <c r="GP26" s="377"/>
      <c r="GQ26" s="377"/>
      <c r="GR26" s="377"/>
      <c r="GS26" s="377"/>
      <c r="GT26" s="377"/>
      <c r="GU26" s="512" t="e">
        <f>VLOOKUP($AF26,Feuil2!$B$1:$AS$77,36,FALSE)</f>
        <v>#N/A</v>
      </c>
      <c r="GV26" s="377"/>
      <c r="GW26" s="377"/>
      <c r="GX26" s="377"/>
      <c r="GY26" s="512" t="e">
        <f>VLOOKUP($AF26,Feuil2!$B$1:$AS$77,37,FALSE)</f>
        <v>#N/A</v>
      </c>
      <c r="GZ26" s="377"/>
      <c r="HA26" s="377"/>
      <c r="HB26" s="377"/>
      <c r="HC26" s="377"/>
      <c r="HD26" s="377"/>
      <c r="HE26" s="512" t="e">
        <f>VLOOKUP($AF26,Feuil2!$B$1:$AS$77,38,FALSE)</f>
        <v>#N/A</v>
      </c>
      <c r="HF26" s="377"/>
      <c r="HG26" s="377"/>
      <c r="HH26" s="377"/>
      <c r="HI26" s="377"/>
      <c r="HJ26" s="426" t="e">
        <f>VLOOKUP($AF26,Feuil2!$B$1:$AS$77,39,FALSE)</f>
        <v>#N/A</v>
      </c>
      <c r="HK26" s="377"/>
      <c r="HL26" s="377"/>
      <c r="HM26" s="377"/>
      <c r="HN26" s="377"/>
      <c r="HO26" s="426" t="e">
        <f>VLOOKUP($AF26,Feuil2!$B$1:$AS$77,40,FALSE)</f>
        <v>#N/A</v>
      </c>
      <c r="HP26" s="377"/>
      <c r="HQ26" s="377"/>
      <c r="HR26" s="377"/>
      <c r="HS26" s="377"/>
      <c r="HT26" s="377"/>
      <c r="HU26" s="377"/>
      <c r="HV26" s="377"/>
      <c r="HW26" s="377"/>
      <c r="HX26" s="523" t="e">
        <f>VLOOKUP($AF26,Feuil2!$B$1:$AS$77,41,FALSE)</f>
        <v>#N/A</v>
      </c>
      <c r="HY26" s="377"/>
      <c r="HZ26" s="377"/>
      <c r="IA26" s="377"/>
      <c r="IB26" s="523" t="e">
        <f>VLOOKUP($AF26,Feuil2!$B$1:$AS$77,42,FALSE)</f>
        <v>#N/A</v>
      </c>
      <c r="IC26" s="377"/>
      <c r="ID26" s="377"/>
      <c r="IE26" s="377"/>
      <c r="IF26" s="377"/>
      <c r="IG26" s="523" t="e">
        <f>VLOOKUP($AF26,Feuil2!$B$1:$AS$77,43,FALSE)</f>
        <v>#N/A</v>
      </c>
      <c r="IH26" s="377"/>
      <c r="II26" s="377"/>
      <c r="IJ26" s="523" t="e">
        <f>VLOOKUP($AF26,Feuil2!$B$1:$AS$77,44,FALSE)</f>
        <v>#N/A</v>
      </c>
      <c r="IK26" s="377"/>
      <c r="IL26" s="385"/>
      <c r="IM26" s="379"/>
      <c r="IN26" s="379"/>
      <c r="IO26" s="379"/>
      <c r="IP26" s="379"/>
    </row>
    <row r="27" spans="1:250" ht="18.75" customHeight="1">
      <c r="A27" s="22"/>
      <c r="B27" s="635"/>
      <c r="C27" s="636"/>
      <c r="D27" s="636"/>
      <c r="E27" s="636"/>
      <c r="F27" s="636"/>
      <c r="G27" s="636"/>
      <c r="H27" s="636"/>
      <c r="I27" s="636"/>
      <c r="J27" s="636"/>
      <c r="K27" s="639"/>
      <c r="L27" s="639"/>
      <c r="M27" s="639"/>
      <c r="N27" s="642"/>
      <c r="O27" s="642"/>
      <c r="P27" s="642"/>
      <c r="Q27" s="642"/>
      <c r="R27" s="642"/>
      <c r="S27" s="642"/>
      <c r="T27" s="642"/>
      <c r="U27" s="642"/>
      <c r="V27" s="642"/>
      <c r="W27" s="642"/>
      <c r="X27" s="642"/>
      <c r="Y27" s="642"/>
      <c r="Z27" s="642"/>
      <c r="AA27" s="642"/>
      <c r="AB27" s="642"/>
      <c r="AC27" s="642"/>
      <c r="AD27" s="642"/>
      <c r="AE27" s="642"/>
      <c r="AF27" s="645"/>
      <c r="AG27" s="645"/>
      <c r="AH27" s="645"/>
      <c r="AI27" s="645"/>
      <c r="AJ27" s="645"/>
      <c r="AK27" s="645"/>
      <c r="AL27" s="645"/>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45"/>
      <c r="BR27" s="645"/>
      <c r="BS27" s="645"/>
      <c r="BT27" s="645"/>
      <c r="BU27" s="645"/>
      <c r="BV27" s="645"/>
      <c r="BW27" s="645"/>
      <c r="BX27" s="645"/>
      <c r="BY27" s="645"/>
      <c r="BZ27" s="645"/>
      <c r="CA27" s="645"/>
      <c r="CB27" s="645"/>
      <c r="CC27" s="645"/>
      <c r="CD27" s="645"/>
      <c r="CE27" s="645"/>
      <c r="CF27" s="645"/>
      <c r="CG27" s="645"/>
      <c r="CH27" s="645"/>
      <c r="CI27" s="645"/>
      <c r="CJ27" s="645"/>
      <c r="CK27" s="645"/>
      <c r="CL27" s="645"/>
      <c r="CM27" s="649"/>
      <c r="CN27" s="479" t="e">
        <f>VLOOKUP($AF27,Feuil2!$B$1:$AS$77,16,FALSE)</f>
        <v>#N/A</v>
      </c>
      <c r="CO27" s="382"/>
      <c r="CP27" s="382"/>
      <c r="CQ27" s="382"/>
      <c r="CR27" s="382"/>
      <c r="CS27" s="382"/>
      <c r="CT27" s="382"/>
      <c r="CU27" s="382"/>
      <c r="CV27" s="489" t="e">
        <f>VLOOKUP($AF27,Feuil2!$B$1:$AS$77,17,FALSE)</f>
        <v>#N/A</v>
      </c>
      <c r="CW27" s="378"/>
      <c r="CX27" s="378"/>
      <c r="CY27" s="378"/>
      <c r="CZ27" s="489" t="e">
        <f>VLOOKUP($AF27,Feuil2!$B$1:$AS$77,18,FALSE)</f>
        <v>#N/A</v>
      </c>
      <c r="DA27" s="378"/>
      <c r="DB27" s="378"/>
      <c r="DC27" s="489" t="e">
        <f>VLOOKUP($AF27,Feuil2!$B$1:$AS$77,19,FALSE)</f>
        <v>#N/A</v>
      </c>
      <c r="DD27" s="378"/>
      <c r="DE27" s="378"/>
      <c r="DF27" s="378"/>
      <c r="DG27" s="378"/>
      <c r="DH27" s="378"/>
      <c r="DI27" s="494" t="e">
        <f>VLOOKUP($AF27,Feuil2!$B$1:$AS$77,20,FALSE)</f>
        <v>#N/A</v>
      </c>
      <c r="DJ27" s="378"/>
      <c r="DK27" s="378"/>
      <c r="DL27" s="378"/>
      <c r="DM27" s="378"/>
      <c r="DN27" s="494" t="e">
        <f>VLOOKUP($AF27,Feuil2!$B$1:$AS$77,21,FALSE)</f>
        <v>#N/A</v>
      </c>
      <c r="DO27" s="378"/>
      <c r="DP27" s="494" t="e">
        <f>VLOOKUP($AF27,Feuil2!$B$1:$AS$77,22,FALSE)</f>
        <v>#N/A</v>
      </c>
      <c r="DQ27" s="378"/>
      <c r="DR27" s="378"/>
      <c r="DS27" s="378"/>
      <c r="DT27" s="494" t="e">
        <f>VLOOKUP($AF27,Feuil2!$B$1:$AS$77,23,FALSE)</f>
        <v>#N/A</v>
      </c>
      <c r="DU27" s="378"/>
      <c r="DV27" s="378"/>
      <c r="DW27" s="378"/>
      <c r="DX27" s="378"/>
      <c r="DY27" s="494" t="e">
        <f>VLOOKUP($AF27,Feuil2!$B$1:$AS$77,24,FALSE)</f>
        <v>#N/A</v>
      </c>
      <c r="DZ27" s="378"/>
      <c r="EA27" s="378"/>
      <c r="EB27" s="378"/>
      <c r="EC27" s="378"/>
      <c r="ED27" s="504" t="e">
        <f>VLOOKUP($AF27,Feuil2!$B$1:$AS$77,25,FALSE)</f>
        <v>#N/A</v>
      </c>
      <c r="EE27" s="378"/>
      <c r="EF27" s="378"/>
      <c r="EG27" s="378"/>
      <c r="EH27" s="378"/>
      <c r="EI27" s="378"/>
      <c r="EJ27" s="378"/>
      <c r="EK27" s="504" t="e">
        <f>VLOOKUP($AF27,Feuil2!$B$1:$AS$77,26,FALSE)</f>
        <v>#N/A</v>
      </c>
      <c r="EL27" s="378"/>
      <c r="EM27" s="378"/>
      <c r="EN27" s="378"/>
      <c r="EO27" s="504" t="e">
        <f>VLOOKUP($AF27,Feuil2!$B$1:$AS$77,27,FALSE)</f>
        <v>#N/A</v>
      </c>
      <c r="EP27" s="378"/>
      <c r="EQ27" s="378"/>
      <c r="ER27" s="378"/>
      <c r="ES27" s="378"/>
      <c r="ET27" s="378"/>
      <c r="EU27" s="378"/>
      <c r="EV27" s="504" t="e">
        <f>VLOOKUP($AF27,Feuil2!$B$1:$AS$77,28,FALSE)</f>
        <v>#N/A</v>
      </c>
      <c r="EW27" s="378"/>
      <c r="EX27" s="378"/>
      <c r="EY27" s="378"/>
      <c r="EZ27" s="378"/>
      <c r="FA27" s="378"/>
      <c r="FB27" s="504" t="e">
        <f>VLOOKUP($AF27,Feuil2!$B$1:$AS$77,29,FALSE)</f>
        <v>#N/A</v>
      </c>
      <c r="FC27" s="378"/>
      <c r="FD27" s="378"/>
      <c r="FE27" s="378"/>
      <c r="FF27" s="378"/>
      <c r="FG27" s="378"/>
      <c r="FH27" s="378"/>
      <c r="FI27" s="378"/>
      <c r="FJ27" s="504" t="e">
        <f>VLOOKUP($AF27,Feuil2!$B$1:$AS$77,30,FALSE)</f>
        <v>#N/A</v>
      </c>
      <c r="FK27" s="378"/>
      <c r="FL27" s="378"/>
      <c r="FM27" s="378"/>
      <c r="FN27" s="378"/>
      <c r="FO27" s="378"/>
      <c r="FP27" s="378"/>
      <c r="FQ27" s="378"/>
      <c r="FR27" s="513" t="e">
        <f>VLOOKUP($AF27,Feuil2!$B$1:$AS$77,31,FALSE)</f>
        <v>#N/A</v>
      </c>
      <c r="FS27" s="378"/>
      <c r="FT27" s="378"/>
      <c r="FU27" s="378"/>
      <c r="FV27" s="378"/>
      <c r="FW27" s="378"/>
      <c r="FX27" s="378"/>
      <c r="FY27" s="378"/>
      <c r="FZ27" s="378"/>
      <c r="GA27" s="513" t="e">
        <f>VLOOKUP($AF27,Feuil2!$B$1:$AS$77,32,FALSE)</f>
        <v>#N/A</v>
      </c>
      <c r="GB27" s="378"/>
      <c r="GC27" s="378"/>
      <c r="GD27" s="378"/>
      <c r="GE27" s="513" t="e">
        <f>VLOOKUP($AF27,Feuil2!$B$1:$AS$77,33,FALSE)</f>
        <v>#N/A</v>
      </c>
      <c r="GF27" s="378"/>
      <c r="GG27" s="378"/>
      <c r="GH27" s="513" t="e">
        <f>VLOOKUP($AF27,Feuil2!$B$1:$AS$77,34,FALSE)</f>
        <v>#N/A</v>
      </c>
      <c r="GI27" s="378"/>
      <c r="GJ27" s="378"/>
      <c r="GK27" s="378"/>
      <c r="GL27" s="378"/>
      <c r="GM27" s="378"/>
      <c r="GN27" s="378"/>
      <c r="GO27" s="513" t="e">
        <f>VLOOKUP($AF27,Feuil2!$B$1:$AS$77,35,FALSE)</f>
        <v>#N/A</v>
      </c>
      <c r="GP27" s="378"/>
      <c r="GQ27" s="378"/>
      <c r="GR27" s="378"/>
      <c r="GS27" s="378"/>
      <c r="GT27" s="378"/>
      <c r="GU27" s="513" t="e">
        <f>VLOOKUP($AF27,Feuil2!$B$1:$AS$77,36,FALSE)</f>
        <v>#N/A</v>
      </c>
      <c r="GV27" s="378"/>
      <c r="GW27" s="378"/>
      <c r="GX27" s="378"/>
      <c r="GY27" s="513" t="e">
        <f>VLOOKUP($AF27,Feuil2!$B$1:$AS$77,37,FALSE)</f>
        <v>#N/A</v>
      </c>
      <c r="GZ27" s="378"/>
      <c r="HA27" s="378"/>
      <c r="HB27" s="378"/>
      <c r="HC27" s="378"/>
      <c r="HD27" s="378"/>
      <c r="HE27" s="513" t="e">
        <f>VLOOKUP($AF27,Feuil2!$B$1:$AS$77,38,FALSE)</f>
        <v>#N/A</v>
      </c>
      <c r="HF27" s="378"/>
      <c r="HG27" s="378"/>
      <c r="HH27" s="378"/>
      <c r="HI27" s="378"/>
      <c r="HJ27" s="427" t="e">
        <f>VLOOKUP($AF27,Feuil2!$B$1:$AS$77,39,FALSE)</f>
        <v>#N/A</v>
      </c>
      <c r="HK27" s="378"/>
      <c r="HL27" s="378"/>
      <c r="HM27" s="378"/>
      <c r="HN27" s="378"/>
      <c r="HO27" s="427" t="e">
        <f>VLOOKUP($AF27,Feuil2!$B$1:$AS$77,40,FALSE)</f>
        <v>#N/A</v>
      </c>
      <c r="HP27" s="378"/>
      <c r="HQ27" s="378"/>
      <c r="HR27" s="378"/>
      <c r="HS27" s="378"/>
      <c r="HT27" s="378"/>
      <c r="HU27" s="378"/>
      <c r="HV27" s="378"/>
      <c r="HW27" s="378"/>
      <c r="HX27" s="524" t="e">
        <f>VLOOKUP($AF27,Feuil2!$B$1:$AS$77,41,FALSE)</f>
        <v>#N/A</v>
      </c>
      <c r="HY27" s="378"/>
      <c r="HZ27" s="378"/>
      <c r="IA27" s="378"/>
      <c r="IB27" s="524" t="e">
        <f>VLOOKUP($AF27,Feuil2!$B$1:$AS$77,42,FALSE)</f>
        <v>#N/A</v>
      </c>
      <c r="IC27" s="378"/>
      <c r="ID27" s="378"/>
      <c r="IE27" s="378"/>
      <c r="IF27" s="378"/>
      <c r="IG27" s="524" t="e">
        <f>VLOOKUP($AF27,Feuil2!$B$1:$AS$77,43,FALSE)</f>
        <v>#N/A</v>
      </c>
      <c r="IH27" s="378"/>
      <c r="II27" s="378"/>
      <c r="IJ27" s="524" t="e">
        <f>VLOOKUP($AF27,Feuil2!$B$1:$AS$77,44,FALSE)</f>
        <v>#N/A</v>
      </c>
      <c r="IK27" s="378"/>
      <c r="IL27" s="386"/>
      <c r="IM27" s="379"/>
      <c r="IN27" s="379"/>
      <c r="IO27" s="379"/>
      <c r="IP27" s="379"/>
    </row>
    <row r="28" spans="1:250" s="400" customFormat="1" ht="38.25" hidden="1" customHeight="1">
      <c r="A28" s="433" t="s">
        <v>455</v>
      </c>
      <c r="B28" s="387"/>
      <c r="C28" s="387"/>
      <c r="D28" s="387"/>
      <c r="E28" s="387"/>
      <c r="F28" s="387"/>
      <c r="G28" s="387"/>
      <c r="H28" s="387"/>
      <c r="I28" s="387"/>
      <c r="J28" s="387"/>
      <c r="K28" s="388"/>
      <c r="L28" s="388"/>
      <c r="M28" s="388"/>
      <c r="N28" s="389"/>
      <c r="O28" s="389"/>
      <c r="P28" s="389"/>
      <c r="Q28" s="389"/>
      <c r="R28" s="389"/>
      <c r="S28" s="389"/>
      <c r="T28" s="389"/>
      <c r="U28" s="389"/>
      <c r="V28" s="389"/>
      <c r="W28" s="389"/>
      <c r="X28" s="389"/>
      <c r="Y28" s="389"/>
      <c r="Z28" s="389"/>
      <c r="AA28" s="389"/>
      <c r="AB28" s="389"/>
      <c r="AC28" s="389"/>
      <c r="AD28" s="389"/>
      <c r="AE28" s="389"/>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480" t="s">
        <v>454</v>
      </c>
      <c r="CO28" s="391" t="s">
        <v>4</v>
      </c>
      <c r="CP28" s="392" t="s">
        <v>5</v>
      </c>
      <c r="CQ28" s="392" t="s">
        <v>6</v>
      </c>
      <c r="CR28" s="392" t="s">
        <v>7</v>
      </c>
      <c r="CS28" s="392" t="s">
        <v>8</v>
      </c>
      <c r="CT28" s="392" t="s">
        <v>9</v>
      </c>
      <c r="CU28" s="392" t="s">
        <v>10</v>
      </c>
      <c r="CV28" s="480" t="s">
        <v>453</v>
      </c>
      <c r="CW28" s="393" t="s">
        <v>1</v>
      </c>
      <c r="CX28" s="393" t="s">
        <v>2</v>
      </c>
      <c r="CY28" s="393" t="s">
        <v>3</v>
      </c>
      <c r="CZ28" s="480" t="s">
        <v>452</v>
      </c>
      <c r="DA28" s="393" t="s">
        <v>0</v>
      </c>
      <c r="DB28" s="393" t="s">
        <v>133</v>
      </c>
      <c r="DC28" s="480" t="s">
        <v>451</v>
      </c>
      <c r="DD28" s="393" t="s">
        <v>137</v>
      </c>
      <c r="DE28" s="393" t="s">
        <v>138</v>
      </c>
      <c r="DF28" s="393" t="s">
        <v>139</v>
      </c>
      <c r="DG28" s="393" t="s">
        <v>140</v>
      </c>
      <c r="DH28" s="393" t="s">
        <v>141</v>
      </c>
      <c r="DI28" s="495" t="s">
        <v>450</v>
      </c>
      <c r="DJ28" s="394" t="s">
        <v>11</v>
      </c>
      <c r="DK28" s="394" t="s">
        <v>12</v>
      </c>
      <c r="DL28" s="394" t="s">
        <v>13</v>
      </c>
      <c r="DM28" s="394" t="s">
        <v>142</v>
      </c>
      <c r="DN28" s="495" t="s">
        <v>449</v>
      </c>
      <c r="DO28" s="394" t="s">
        <v>14</v>
      </c>
      <c r="DP28" s="495" t="s">
        <v>448</v>
      </c>
      <c r="DQ28" s="394" t="s">
        <v>15</v>
      </c>
      <c r="DR28" s="394" t="s">
        <v>16</v>
      </c>
      <c r="DS28" s="394" t="s">
        <v>145</v>
      </c>
      <c r="DT28" s="495" t="s">
        <v>447</v>
      </c>
      <c r="DU28" s="394" t="s">
        <v>17</v>
      </c>
      <c r="DV28" s="394" t="s">
        <v>18</v>
      </c>
      <c r="DW28" s="394" t="s">
        <v>19</v>
      </c>
      <c r="DX28" s="394" t="s">
        <v>20</v>
      </c>
      <c r="DY28" s="495" t="s">
        <v>446</v>
      </c>
      <c r="DZ28" s="394" t="s">
        <v>150</v>
      </c>
      <c r="EA28" s="394" t="s">
        <v>151</v>
      </c>
      <c r="EB28" s="394" t="s">
        <v>152</v>
      </c>
      <c r="EC28" s="394" t="s">
        <v>153</v>
      </c>
      <c r="ED28" s="505" t="s">
        <v>445</v>
      </c>
      <c r="EE28" s="395" t="s">
        <v>23</v>
      </c>
      <c r="EF28" s="395" t="s">
        <v>24</v>
      </c>
      <c r="EG28" s="395" t="s">
        <v>25</v>
      </c>
      <c r="EH28" s="395" t="s">
        <v>26</v>
      </c>
      <c r="EI28" s="395" t="s">
        <v>27</v>
      </c>
      <c r="EJ28" s="395" t="s">
        <v>28</v>
      </c>
      <c r="EK28" s="505" t="s">
        <v>444</v>
      </c>
      <c r="EL28" s="395" t="s">
        <v>29</v>
      </c>
      <c r="EM28" s="395" t="s">
        <v>30</v>
      </c>
      <c r="EN28" s="395" t="s">
        <v>31</v>
      </c>
      <c r="EO28" s="505" t="s">
        <v>443</v>
      </c>
      <c r="EP28" s="395" t="s">
        <v>32</v>
      </c>
      <c r="EQ28" s="395" t="s">
        <v>33</v>
      </c>
      <c r="ER28" s="395" t="s">
        <v>34</v>
      </c>
      <c r="ES28" s="395" t="s">
        <v>157</v>
      </c>
      <c r="ET28" s="395" t="s">
        <v>158</v>
      </c>
      <c r="EU28" s="395" t="s">
        <v>159</v>
      </c>
      <c r="EV28" s="505" t="s">
        <v>442</v>
      </c>
      <c r="EW28" s="395" t="s">
        <v>35</v>
      </c>
      <c r="EX28" s="395" t="s">
        <v>36</v>
      </c>
      <c r="EY28" s="395" t="s">
        <v>37</v>
      </c>
      <c r="EZ28" s="395" t="s">
        <v>38</v>
      </c>
      <c r="FA28" s="395" t="s">
        <v>39</v>
      </c>
      <c r="FB28" s="505" t="s">
        <v>441</v>
      </c>
      <c r="FC28" s="395" t="s">
        <v>40</v>
      </c>
      <c r="FD28" s="395" t="s">
        <v>41</v>
      </c>
      <c r="FE28" s="395" t="s">
        <v>42</v>
      </c>
      <c r="FF28" s="395" t="s">
        <v>43</v>
      </c>
      <c r="FG28" s="395" t="s">
        <v>44</v>
      </c>
      <c r="FH28" s="395" t="s">
        <v>45</v>
      </c>
      <c r="FI28" s="395" t="s">
        <v>46</v>
      </c>
      <c r="FJ28" s="505" t="s">
        <v>440</v>
      </c>
      <c r="FK28" s="395" t="s">
        <v>47</v>
      </c>
      <c r="FL28" s="395" t="s">
        <v>48</v>
      </c>
      <c r="FM28" s="395" t="s">
        <v>49</v>
      </c>
      <c r="FN28" s="395" t="s">
        <v>50</v>
      </c>
      <c r="FO28" s="395" t="s">
        <v>51</v>
      </c>
      <c r="FP28" s="395" t="s">
        <v>52</v>
      </c>
      <c r="FQ28" s="395" t="s">
        <v>53</v>
      </c>
      <c r="FR28" s="514" t="s">
        <v>439</v>
      </c>
      <c r="FS28" s="396" t="s">
        <v>169</v>
      </c>
      <c r="FT28" s="396" t="s">
        <v>170</v>
      </c>
      <c r="FU28" s="396" t="s">
        <v>171</v>
      </c>
      <c r="FV28" s="396" t="s">
        <v>172</v>
      </c>
      <c r="FW28" s="396" t="s">
        <v>173</v>
      </c>
      <c r="FX28" s="396" t="s">
        <v>174</v>
      </c>
      <c r="FY28" s="396" t="s">
        <v>175</v>
      </c>
      <c r="FZ28" s="396" t="s">
        <v>176</v>
      </c>
      <c r="GA28" s="514" t="s">
        <v>438</v>
      </c>
      <c r="GB28" s="396" t="s">
        <v>178</v>
      </c>
      <c r="GC28" s="396" t="s">
        <v>179</v>
      </c>
      <c r="GD28" s="396" t="s">
        <v>180</v>
      </c>
      <c r="GE28" s="514" t="s">
        <v>437</v>
      </c>
      <c r="GF28" s="396" t="s">
        <v>182</v>
      </c>
      <c r="GG28" s="396" t="s">
        <v>183</v>
      </c>
      <c r="GH28" s="514" t="s">
        <v>436</v>
      </c>
      <c r="GI28" s="396" t="s">
        <v>189</v>
      </c>
      <c r="GJ28" s="396" t="s">
        <v>190</v>
      </c>
      <c r="GK28" s="396" t="s">
        <v>191</v>
      </c>
      <c r="GL28" s="396" t="s">
        <v>192</v>
      </c>
      <c r="GM28" s="396" t="s">
        <v>193</v>
      </c>
      <c r="GN28" s="396" t="s">
        <v>194</v>
      </c>
      <c r="GO28" s="514" t="s">
        <v>435</v>
      </c>
      <c r="GP28" s="396" t="s">
        <v>197</v>
      </c>
      <c r="GQ28" s="396" t="s">
        <v>198</v>
      </c>
      <c r="GR28" s="396" t="s">
        <v>199</v>
      </c>
      <c r="GS28" s="396" t="s">
        <v>200</v>
      </c>
      <c r="GT28" s="396" t="s">
        <v>201</v>
      </c>
      <c r="GU28" s="514" t="s">
        <v>434</v>
      </c>
      <c r="GV28" s="396" t="s">
        <v>206</v>
      </c>
      <c r="GW28" s="396" t="s">
        <v>207</v>
      </c>
      <c r="GX28" s="396" t="s">
        <v>208</v>
      </c>
      <c r="GY28" s="514" t="s">
        <v>433</v>
      </c>
      <c r="GZ28" s="396" t="s">
        <v>209</v>
      </c>
      <c r="HA28" s="396" t="s">
        <v>210</v>
      </c>
      <c r="HB28" s="396" t="s">
        <v>211</v>
      </c>
      <c r="HC28" s="396" t="s">
        <v>212</v>
      </c>
      <c r="HD28" s="396" t="s">
        <v>213</v>
      </c>
      <c r="HE28" s="514" t="s">
        <v>432</v>
      </c>
      <c r="HF28" s="396" t="s">
        <v>216</v>
      </c>
      <c r="HG28" s="396" t="s">
        <v>217</v>
      </c>
      <c r="HH28" s="396" t="s">
        <v>218</v>
      </c>
      <c r="HI28" s="396" t="s">
        <v>219</v>
      </c>
      <c r="HJ28" s="397" t="s">
        <v>431</v>
      </c>
      <c r="HK28" s="398" t="s">
        <v>223</v>
      </c>
      <c r="HL28" s="398" t="s">
        <v>224</v>
      </c>
      <c r="HM28" s="398" t="s">
        <v>225</v>
      </c>
      <c r="HN28" s="398" t="s">
        <v>226</v>
      </c>
      <c r="HO28" s="397" t="s">
        <v>430</v>
      </c>
      <c r="HP28" s="398" t="s">
        <v>230</v>
      </c>
      <c r="HQ28" s="398" t="s">
        <v>231</v>
      </c>
      <c r="HR28" s="398" t="s">
        <v>232</v>
      </c>
      <c r="HS28" s="398" t="s">
        <v>233</v>
      </c>
      <c r="HT28" s="398" t="s">
        <v>234</v>
      </c>
      <c r="HU28" s="398" t="s">
        <v>235</v>
      </c>
      <c r="HV28" s="398" t="s">
        <v>236</v>
      </c>
      <c r="HW28" s="398" t="s">
        <v>237</v>
      </c>
      <c r="HX28" s="525" t="s">
        <v>429</v>
      </c>
      <c r="HY28" s="399" t="s">
        <v>241</v>
      </c>
      <c r="HZ28" s="399" t="s">
        <v>242</v>
      </c>
      <c r="IA28" s="399" t="s">
        <v>243</v>
      </c>
      <c r="IB28" s="525" t="s">
        <v>428</v>
      </c>
      <c r="IC28" s="399" t="s">
        <v>245</v>
      </c>
      <c r="ID28" s="399" t="s">
        <v>246</v>
      </c>
      <c r="IE28" s="399" t="s">
        <v>249</v>
      </c>
      <c r="IF28" s="399" t="s">
        <v>250</v>
      </c>
      <c r="IG28" s="525" t="s">
        <v>427</v>
      </c>
      <c r="IH28" s="399" t="s">
        <v>251</v>
      </c>
      <c r="II28" s="399" t="s">
        <v>252</v>
      </c>
      <c r="IJ28" s="525" t="s">
        <v>426</v>
      </c>
      <c r="IK28" s="399" t="s">
        <v>253</v>
      </c>
      <c r="IL28" s="399" t="s">
        <v>254</v>
      </c>
      <c r="IM28" s="399"/>
      <c r="IN28" s="399"/>
      <c r="IO28" s="399"/>
      <c r="IP28" s="399"/>
    </row>
    <row r="29" spans="1:250" s="400" customFormat="1" ht="18.75" hidden="1" customHeight="1">
      <c r="A29" s="404"/>
      <c r="B29" s="670"/>
      <c r="C29" s="670"/>
      <c r="D29" s="670"/>
      <c r="E29" s="670"/>
      <c r="F29" s="670"/>
      <c r="G29" s="670"/>
      <c r="H29" s="670"/>
      <c r="I29" s="670"/>
      <c r="J29" s="670"/>
      <c r="K29" s="388"/>
      <c r="L29" s="388"/>
      <c r="M29" s="388"/>
      <c r="N29" s="389"/>
      <c r="O29" s="389"/>
      <c r="P29" s="389"/>
      <c r="Q29" s="389"/>
      <c r="R29" s="389"/>
      <c r="S29" s="389"/>
      <c r="T29" s="389"/>
      <c r="U29" s="389"/>
      <c r="V29" s="389"/>
      <c r="W29" s="389"/>
      <c r="X29" s="389"/>
      <c r="Y29" s="389"/>
      <c r="Z29" s="389"/>
      <c r="AA29" s="389"/>
      <c r="AB29" s="389"/>
      <c r="AC29" s="389"/>
      <c r="AD29" s="389"/>
      <c r="AE29" s="389"/>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481"/>
      <c r="CO29" s="402">
        <f>COUNTA(CO7,CO8,CO9,CO10,CO11,CO12,CO13,CO14)</f>
        <v>0</v>
      </c>
      <c r="CP29" s="402">
        <f t="shared" ref="CP29" si="303">COUNTA(CP20,CP21,CP22,CP23,CP24,CP25,CP26,CP27)</f>
        <v>0</v>
      </c>
      <c r="CQ29" s="402">
        <f t="shared" ref="CQ29" si="304">COUNTA(CQ20,CQ21,CQ22,CQ23,CQ24,CQ25,CQ26,CQ27)</f>
        <v>0</v>
      </c>
      <c r="CR29" s="402">
        <f t="shared" ref="CR29" si="305">COUNTA(CR20,CR21,CR22,CR23,CR24,CR25,CR26,CR27)</f>
        <v>0</v>
      </c>
      <c r="CS29" s="402">
        <f t="shared" ref="CS29" si="306">COUNTA(CS20,CS21,CS22,CS23,CS24,CS25,CS26,CS27)</f>
        <v>0</v>
      </c>
      <c r="CT29" s="402">
        <f t="shared" ref="CT29" si="307">COUNTA(CT20,CT21,CT22,CT23,CT24,CT25,CT26,CT27)</f>
        <v>0</v>
      </c>
      <c r="CU29" s="402">
        <f t="shared" ref="CU29" si="308">COUNTA(CU20,CU21,CU22,CU23,CU24,CU25,CU26,CU27)</f>
        <v>0</v>
      </c>
      <c r="CV29" s="483">
        <f>COUNTA(CV20,CV21,CV22,CV23,CV24,CV25,CV26,CV27)</f>
        <v>8</v>
      </c>
      <c r="CW29" s="402">
        <f t="shared" ref="CW29" si="309">COUNTA(CW20,CW21,CW22,CW23,CW24,CW25,CW26,CW27)</f>
        <v>0</v>
      </c>
      <c r="CX29" s="402">
        <f t="shared" ref="CX29" si="310">COUNTA(CX20,CX21,CX22,CX23,CX24,CX25,CX26,CX27)</f>
        <v>0</v>
      </c>
      <c r="CY29" s="402">
        <f t="shared" ref="CY29" si="311">COUNTA(CY20,CY21,CY22,CY23,CY24,CY25,CY26,CY27)</f>
        <v>0</v>
      </c>
      <c r="CZ29" s="483">
        <f t="shared" ref="CZ29" si="312">COUNTA(CZ20,CZ21,CZ22,CZ23,CZ24,CZ25,CZ26,CZ27)</f>
        <v>8</v>
      </c>
      <c r="DA29" s="402">
        <f t="shared" ref="DA29" si="313">COUNTA(DA20,DA21,DA22,DA23,DA24,DA25,DA26,DA27)</f>
        <v>0</v>
      </c>
      <c r="DB29" s="402">
        <f t="shared" ref="DB29" si="314">COUNTA(DB20,DB21,DB22,DB23,DB24,DB25,DB26,DB27)</f>
        <v>0</v>
      </c>
      <c r="DC29" s="483">
        <f t="shared" ref="DC29" si="315">COUNTA(DC20,DC21,DC22,DC23,DC24,DC25,DC26,DC27)</f>
        <v>8</v>
      </c>
      <c r="DD29" s="402">
        <f t="shared" ref="DD29" si="316">COUNTA(DD20,DD21,DD22,DD23,DD24,DD25,DD26,DD27)</f>
        <v>0</v>
      </c>
      <c r="DE29" s="402">
        <f t="shared" ref="DE29" si="317">COUNTA(DE20,DE21,DE22,DE23,DE24,DE25,DE26,DE27)</f>
        <v>0</v>
      </c>
      <c r="DF29" s="402">
        <f t="shared" ref="DF29" si="318">COUNTA(DF20,DF21,DF22,DF23,DF24,DF25,DF26,DF27)</f>
        <v>0</v>
      </c>
      <c r="DG29" s="402">
        <f t="shared" ref="DG29" si="319">COUNTA(DG20,DG21,DG22,DG23,DG24,DG25,DG26,DG27)</f>
        <v>0</v>
      </c>
      <c r="DH29" s="402">
        <f t="shared" ref="DH29" si="320">COUNTA(DH20,DH21,DH22,DH23,DH24,DH25,DH26,DH27)</f>
        <v>0</v>
      </c>
      <c r="DI29" s="496">
        <f t="shared" ref="DI29" si="321">COUNTA(DI20,DI21,DI22,DI23,DI24,DI25,DI26,DI27)</f>
        <v>8</v>
      </c>
      <c r="DJ29" s="402">
        <f t="shared" ref="DJ29" si="322">COUNTA(DJ20,DJ21,DJ22,DJ23,DJ24,DJ25,DJ26,DJ27)</f>
        <v>0</v>
      </c>
      <c r="DK29" s="402">
        <f t="shared" ref="DK29" si="323">COUNTA(DK20,DK21,DK22,DK23,DK24,DK25,DK26,DK27)</f>
        <v>0</v>
      </c>
      <c r="DL29" s="402">
        <f t="shared" ref="DL29" si="324">COUNTA(DL20,DL21,DL22,DL23,DL24,DL25,DL26,DL27)</f>
        <v>0</v>
      </c>
      <c r="DM29" s="402">
        <f t="shared" ref="DM29" si="325">COUNTA(DM20,DM21,DM22,DM23,DM24,DM25,DM26,DM27)</f>
        <v>0</v>
      </c>
      <c r="DN29" s="496">
        <f t="shared" ref="DN29" si="326">COUNTA(DN20,DN21,DN22,DN23,DN24,DN25,DN26,DN27)</f>
        <v>8</v>
      </c>
      <c r="DO29" s="402">
        <f t="shared" ref="DO29" si="327">COUNTA(DO20,DO21,DO22,DO23,DO24,DO25,DO26,DO27)</f>
        <v>0</v>
      </c>
      <c r="DP29" s="496">
        <f t="shared" ref="DP29" si="328">COUNTA(DP20,DP21,DP22,DP23,DP24,DP25,DP26,DP27)</f>
        <v>8</v>
      </c>
      <c r="DQ29" s="402">
        <f t="shared" ref="DQ29" si="329">COUNTA(DQ20,DQ21,DQ22,DQ23,DQ24,DQ25,DQ26,DQ27)</f>
        <v>0</v>
      </c>
      <c r="DR29" s="402">
        <f t="shared" ref="DR29" si="330">COUNTA(DR20,DR21,DR22,DR23,DR24,DR25,DR26,DR27)</f>
        <v>0</v>
      </c>
      <c r="DS29" s="402">
        <f t="shared" ref="DS29" si="331">COUNTA(DS20,DS21,DS22,DS23,DS24,DS25,DS26,DS27)</f>
        <v>0</v>
      </c>
      <c r="DT29" s="496">
        <f t="shared" ref="DT29" si="332">COUNTA(DT20,DT21,DT22,DT23,DT24,DT25,DT26,DT27)</f>
        <v>8</v>
      </c>
      <c r="DU29" s="402">
        <f t="shared" ref="DU29" si="333">COUNTA(DU20,DU21,DU22,DU23,DU24,DU25,DU26,DU27)</f>
        <v>0</v>
      </c>
      <c r="DV29" s="402">
        <f t="shared" ref="DV29" si="334">COUNTA(DV20,DV21,DV22,DV23,DV24,DV25,DV26,DV27)</f>
        <v>0</v>
      </c>
      <c r="DW29" s="402">
        <f t="shared" ref="DW29" si="335">COUNTA(DW20,DW21,DW22,DW23,DW24,DW25,DW26,DW27)</f>
        <v>0</v>
      </c>
      <c r="DX29" s="402">
        <f t="shared" ref="DX29" si="336">COUNTA(DX20,DX21,DX22,DX23,DX24,DX25,DX26,DX27)</f>
        <v>0</v>
      </c>
      <c r="DY29" s="496">
        <f t="shared" ref="DY29" si="337">COUNTA(DY20,DY21,DY22,DY23,DY24,DY25,DY26,DY27)</f>
        <v>8</v>
      </c>
      <c r="DZ29" s="402">
        <f t="shared" ref="DZ29" si="338">COUNTA(DZ20,DZ21,DZ22,DZ23,DZ24,DZ25,DZ26,DZ27)</f>
        <v>0</v>
      </c>
      <c r="EA29" s="402">
        <f t="shared" ref="EA29" si="339">COUNTA(EA20,EA21,EA22,EA23,EA24,EA25,EA26,EA27)</f>
        <v>0</v>
      </c>
      <c r="EB29" s="402">
        <f t="shared" ref="EB29" si="340">COUNTA(EB20,EB21,EB22,EB23,EB24,EB25,EB26,EB27)</f>
        <v>0</v>
      </c>
      <c r="EC29" s="402">
        <f t="shared" ref="EC29" si="341">COUNTA(EC20,EC21,EC22,EC23,EC24,EC25,EC26,EC27)</f>
        <v>0</v>
      </c>
      <c r="ED29" s="506">
        <f t="shared" ref="ED29" si="342">COUNTA(ED20,ED21,ED22,ED23,ED24,ED25,ED26,ED27)</f>
        <v>8</v>
      </c>
      <c r="EE29" s="402">
        <f t="shared" ref="EE29" si="343">COUNTA(EE20,EE21,EE22,EE23,EE24,EE25,EE26,EE27)</f>
        <v>0</v>
      </c>
      <c r="EF29" s="402">
        <f t="shared" ref="EF29" si="344">COUNTA(EF20,EF21,EF22,EF23,EF24,EF25,EF26,EF27)</f>
        <v>0</v>
      </c>
      <c r="EG29" s="402">
        <f t="shared" ref="EG29" si="345">COUNTA(EG20,EG21,EG22,EG23,EG24,EG25,EG26,EG27)</f>
        <v>0</v>
      </c>
      <c r="EH29" s="402">
        <f t="shared" ref="EH29" si="346">COUNTA(EH20,EH21,EH22,EH23,EH24,EH25,EH26,EH27)</f>
        <v>0</v>
      </c>
      <c r="EI29" s="402">
        <f t="shared" ref="EI29" si="347">COUNTA(EI20,EI21,EI22,EI23,EI24,EI25,EI26,EI27)</f>
        <v>0</v>
      </c>
      <c r="EJ29" s="402">
        <f t="shared" ref="EJ29" si="348">COUNTA(EJ20,EJ21,EJ22,EJ23,EJ24,EJ25,EJ26,EJ27)</f>
        <v>0</v>
      </c>
      <c r="EK29" s="506">
        <f t="shared" ref="EK29" si="349">COUNTA(EK20,EK21,EK22,EK23,EK24,EK25,EK26,EK27)</f>
        <v>8</v>
      </c>
      <c r="EL29" s="402">
        <f t="shared" ref="EL29" si="350">COUNTA(EL20,EL21,EL22,EL23,EL24,EL25,EL26,EL27)</f>
        <v>0</v>
      </c>
      <c r="EM29" s="402">
        <f t="shared" ref="EM29" si="351">COUNTA(EM20,EM21,EM22,EM23,EM24,EM25,EM26,EM27)</f>
        <v>0</v>
      </c>
      <c r="EN29" s="402">
        <f t="shared" ref="EN29" si="352">COUNTA(EN20,EN21,EN22,EN23,EN24,EN25,EN26,EN27)</f>
        <v>0</v>
      </c>
      <c r="EO29" s="506">
        <f t="shared" ref="EO29" si="353">COUNTA(EO20,EO21,EO22,EO23,EO24,EO25,EO26,EO27)</f>
        <v>8</v>
      </c>
      <c r="EP29" s="402">
        <f t="shared" ref="EP29" si="354">COUNTA(EP20,EP21,EP22,EP23,EP24,EP25,EP26,EP27)</f>
        <v>0</v>
      </c>
      <c r="EQ29" s="402">
        <f t="shared" ref="EQ29" si="355">COUNTA(EQ20,EQ21,EQ22,EQ23,EQ24,EQ25,EQ26,EQ27)</f>
        <v>0</v>
      </c>
      <c r="ER29" s="402">
        <f t="shared" ref="ER29" si="356">COUNTA(ER20,ER21,ER22,ER23,ER24,ER25,ER26,ER27)</f>
        <v>0</v>
      </c>
      <c r="ES29" s="402">
        <f t="shared" ref="ES29" si="357">COUNTA(ES20,ES21,ES22,ES23,ES24,ES25,ES26,ES27)</f>
        <v>0</v>
      </c>
      <c r="ET29" s="402">
        <f t="shared" ref="ET29" si="358">COUNTA(ET20,ET21,ET22,ET23,ET24,ET25,ET26,ET27)</f>
        <v>0</v>
      </c>
      <c r="EU29" s="402">
        <f t="shared" ref="EU29" si="359">COUNTA(EU20,EU21,EU22,EU23,EU24,EU25,EU26,EU27)</f>
        <v>0</v>
      </c>
      <c r="EV29" s="506">
        <f t="shared" ref="EV29" si="360">COUNTA(EV20,EV21,EV22,EV23,EV24,EV25,EV26,EV27)</f>
        <v>8</v>
      </c>
      <c r="EW29" s="402">
        <f t="shared" ref="EW29" si="361">COUNTA(EW20,EW21,EW22,EW23,EW24,EW25,EW26,EW27)</f>
        <v>0</v>
      </c>
      <c r="EX29" s="402">
        <f t="shared" ref="EX29" si="362">COUNTA(EX20,EX21,EX22,EX23,EX24,EX25,EX26,EX27)</f>
        <v>0</v>
      </c>
      <c r="EY29" s="402">
        <f t="shared" ref="EY29" si="363">COUNTA(EY20,EY21,EY22,EY23,EY24,EY25,EY26,EY27)</f>
        <v>0</v>
      </c>
      <c r="EZ29" s="402">
        <f t="shared" ref="EZ29" si="364">COUNTA(EZ20,EZ21,EZ22,EZ23,EZ24,EZ25,EZ26,EZ27)</f>
        <v>0</v>
      </c>
      <c r="FA29" s="402">
        <f t="shared" ref="FA29" si="365">COUNTA(FA20,FA21,FA22,FA23,FA24,FA25,FA26,FA27)</f>
        <v>0</v>
      </c>
      <c r="FB29" s="506">
        <f t="shared" ref="FB29" si="366">COUNTA(FB20,FB21,FB22,FB23,FB24,FB25,FB26,FB27)</f>
        <v>8</v>
      </c>
      <c r="FC29" s="402">
        <f t="shared" ref="FC29" si="367">COUNTA(FC20,FC21,FC22,FC23,FC24,FC25,FC26,FC27)</f>
        <v>0</v>
      </c>
      <c r="FD29" s="402">
        <f t="shared" ref="FD29" si="368">COUNTA(FD20,FD21,FD22,FD23,FD24,FD25,FD26,FD27)</f>
        <v>0</v>
      </c>
      <c r="FE29" s="402">
        <f t="shared" ref="FE29" si="369">COUNTA(FE20,FE21,FE22,FE23,FE24,FE25,FE26,FE27)</f>
        <v>0</v>
      </c>
      <c r="FF29" s="402">
        <f t="shared" ref="FF29" si="370">COUNTA(FF20,FF21,FF22,FF23,FF24,FF25,FF26,FF27)</f>
        <v>0</v>
      </c>
      <c r="FG29" s="402">
        <f t="shared" ref="FG29" si="371">COUNTA(FG20,FG21,FG22,FG23,FG24,FG25,FG26,FG27)</f>
        <v>0</v>
      </c>
      <c r="FH29" s="402">
        <f t="shared" ref="FH29" si="372">COUNTA(FH20,FH21,FH22,FH23,FH24,FH25,FH26,FH27)</f>
        <v>0</v>
      </c>
      <c r="FI29" s="402">
        <f t="shared" ref="FI29" si="373">COUNTA(FI20,FI21,FI22,FI23,FI24,FI25,FI26,FI27)</f>
        <v>0</v>
      </c>
      <c r="FJ29" s="506">
        <f t="shared" ref="FJ29" si="374">COUNTA(FJ20,FJ21,FJ22,FJ23,FJ24,FJ25,FJ26,FJ27)</f>
        <v>8</v>
      </c>
      <c r="FK29" s="402">
        <f t="shared" ref="FK29" si="375">COUNTA(FK20,FK21,FK22,FK23,FK24,FK25,FK26,FK27)</f>
        <v>0</v>
      </c>
      <c r="FL29" s="402">
        <f t="shared" ref="FL29" si="376">COUNTA(FL20,FL21,FL22,FL23,FL24,FL25,FL26,FL27)</f>
        <v>0</v>
      </c>
      <c r="FM29" s="402">
        <f t="shared" ref="FM29" si="377">COUNTA(FM20,FM21,FM22,FM23,FM24,FM25,FM26,FM27)</f>
        <v>0</v>
      </c>
      <c r="FN29" s="402">
        <f t="shared" ref="FN29" si="378">COUNTA(FN20,FN21,FN22,FN23,FN24,FN25,FN26,FN27)</f>
        <v>0</v>
      </c>
      <c r="FO29" s="402">
        <f t="shared" ref="FO29" si="379">COUNTA(FO20,FO21,FO22,FO23,FO24,FO25,FO26,FO27)</f>
        <v>0</v>
      </c>
      <c r="FP29" s="402">
        <f t="shared" ref="FP29" si="380">COUNTA(FP20,FP21,FP22,FP23,FP24,FP25,FP26,FP27)</f>
        <v>0</v>
      </c>
      <c r="FQ29" s="402">
        <f t="shared" ref="FQ29" si="381">COUNTA(FQ20,FQ21,FQ22,FQ23,FQ24,FQ25,FQ26,FQ27)</f>
        <v>0</v>
      </c>
      <c r="FR29" s="515">
        <f t="shared" ref="FR29" si="382">COUNTA(FR20,FR21,FR22,FR23,FR24,FR25,FR26,FR27)</f>
        <v>8</v>
      </c>
      <c r="FS29" s="402">
        <f t="shared" ref="FS29" si="383">COUNTA(FS20,FS21,FS22,FS23,FS24,FS25,FS26,FS27)</f>
        <v>1</v>
      </c>
      <c r="FT29" s="402">
        <f t="shared" ref="FT29" si="384">COUNTA(FT20,FT21,FT22,FT23,FT24,FT25,FT26,FT27)</f>
        <v>0</v>
      </c>
      <c r="FU29" s="402">
        <f t="shared" ref="FU29" si="385">COUNTA(FU20,FU21,FU22,FU23,FU24,FU25,FU26,FU27)</f>
        <v>1</v>
      </c>
      <c r="FV29" s="402">
        <f t="shared" ref="FV29" si="386">COUNTA(FV20,FV21,FV22,FV23,FV24,FV25,FV26,FV27)</f>
        <v>0</v>
      </c>
      <c r="FW29" s="402">
        <f t="shared" ref="FW29" si="387">COUNTA(FW20,FW21,FW22,FW23,FW24,FW25,FW26,FW27)</f>
        <v>0</v>
      </c>
      <c r="FX29" s="402">
        <f t="shared" ref="FX29" si="388">COUNTA(FX20,FX21,FX22,FX23,FX24,FX25,FX26,FX27)</f>
        <v>0</v>
      </c>
      <c r="FY29" s="402">
        <f t="shared" ref="FY29" si="389">COUNTA(FY20,FY21,FY22,FY23,FY24,FY25,FY26,FY27)</f>
        <v>0</v>
      </c>
      <c r="FZ29" s="402">
        <f t="shared" ref="FZ29" si="390">COUNTA(FZ20,FZ21,FZ22,FZ23,FZ24,FZ25,FZ26,FZ27)</f>
        <v>0</v>
      </c>
      <c r="GA29" s="515">
        <f t="shared" ref="GA29" si="391">COUNTA(GA20,GA21,GA22,GA23,GA24,GA25,GA26,GA27)</f>
        <v>8</v>
      </c>
      <c r="GB29" s="402">
        <f t="shared" ref="GB29" si="392">COUNTA(GB20,GB21,GB22,GB23,GB24,GB25,GB26,GB27)</f>
        <v>0</v>
      </c>
      <c r="GC29" s="402">
        <f t="shared" ref="GC29" si="393">COUNTA(GC20,GC21,GC22,GC23,GC24,GC25,GC26,GC27)</f>
        <v>1</v>
      </c>
      <c r="GD29" s="402">
        <f t="shared" ref="GD29" si="394">COUNTA(GD20,GD21,GD22,GD23,GD24,GD25,GD26,GD27)</f>
        <v>0</v>
      </c>
      <c r="GE29" s="515">
        <f t="shared" ref="GE29" si="395">COUNTA(GE20,GE21,GE22,GE23,GE24,GE25,GE26,GE27)</f>
        <v>8</v>
      </c>
      <c r="GF29" s="402">
        <f t="shared" ref="GF29" si="396">COUNTA(GF20,GF21,GF22,GF23,GF24,GF25,GF26,GF27)</f>
        <v>1</v>
      </c>
      <c r="GG29" s="402">
        <f t="shared" ref="GG29" si="397">COUNTA(GG20,GG21,GG22,GG23,GG24,GG25,GG26,GG27)</f>
        <v>1</v>
      </c>
      <c r="GH29" s="515">
        <f t="shared" ref="GH29" si="398">COUNTA(GH20,GH21,GH22,GH23,GH24,GH25,GH26,GH27)</f>
        <v>8</v>
      </c>
      <c r="GI29" s="402">
        <f t="shared" ref="GI29" si="399">COUNTA(GI20,GI21,GI22,GI23,GI24,GI25,GI26,GI27)</f>
        <v>0</v>
      </c>
      <c r="GJ29" s="402">
        <f t="shared" ref="GJ29" si="400">COUNTA(GJ20,GJ21,GJ22,GJ23,GJ24,GJ25,GJ26,GJ27)</f>
        <v>0</v>
      </c>
      <c r="GK29" s="402">
        <f t="shared" ref="GK29" si="401">COUNTA(GK20,GK21,GK22,GK23,GK24,GK25,GK26,GK27)</f>
        <v>0</v>
      </c>
      <c r="GL29" s="402">
        <f t="shared" ref="GL29" si="402">COUNTA(GL20,GL21,GL22,GL23,GL24,GL25,GL26,GL27)</f>
        <v>0</v>
      </c>
      <c r="GM29" s="402">
        <f t="shared" ref="GM29" si="403">COUNTA(GM20,GM21,GM22,GM23,GM24,GM25,GM26,GM27)</f>
        <v>0</v>
      </c>
      <c r="GN29" s="402">
        <f t="shared" ref="GN29" si="404">COUNTA(GN20,GN21,GN22,GN23,GN24,GN25,GN26,GN27)</f>
        <v>0</v>
      </c>
      <c r="GO29" s="515">
        <f t="shared" ref="GO29" si="405">COUNTA(GO20,GO21,GO22,GO23,GO24,GO25,GO26,GO27)</f>
        <v>8</v>
      </c>
      <c r="GP29" s="402">
        <f t="shared" ref="GP29" si="406">COUNTA(GP20,GP21,GP22,GP23,GP24,GP25,GP26,GP27)</f>
        <v>0</v>
      </c>
      <c r="GQ29" s="402">
        <f t="shared" ref="GQ29" si="407">COUNTA(GQ20,GQ21,GQ22,GQ23,GQ24,GQ25,GQ26,GQ27)</f>
        <v>0</v>
      </c>
      <c r="GR29" s="402">
        <f t="shared" ref="GR29" si="408">COUNTA(GR20,GR21,GR22,GR23,GR24,GR25,GR26,GR27)</f>
        <v>0</v>
      </c>
      <c r="GS29" s="402">
        <f t="shared" ref="GS29" si="409">COUNTA(GS20,GS21,GS22,GS23,GS24,GS25,GS26,GS27)</f>
        <v>1</v>
      </c>
      <c r="GT29" s="402">
        <f t="shared" ref="GT29" si="410">COUNTA(GT20,GT21,GT22,GT23,GT24,GT25,GT26,GT27)</f>
        <v>1</v>
      </c>
      <c r="GU29" s="515">
        <f t="shared" ref="GU29" si="411">COUNTA(GU20,GU21,GU22,GU23,GU24,GU25,GU26,GU27)</f>
        <v>8</v>
      </c>
      <c r="GV29" s="402">
        <f t="shared" ref="GV29" si="412">COUNTA(GV20,GV21,GV22,GV23,GV24,GV25,GV26,GV27)</f>
        <v>0</v>
      </c>
      <c r="GW29" s="402">
        <f t="shared" ref="GW29" si="413">COUNTA(GW20,GW21,GW22,GW23,GW24,GW25,GW26,GW27)</f>
        <v>1</v>
      </c>
      <c r="GX29" s="402">
        <f t="shared" ref="GX29" si="414">COUNTA(GX20,GX21,GX22,GX23,GX24,GX25,GX26,GX27)</f>
        <v>1</v>
      </c>
      <c r="GY29" s="515">
        <f t="shared" ref="GY29" si="415">COUNTA(GY20,GY21,GY22,GY23,GY24,GY25,GY26,GY27)</f>
        <v>8</v>
      </c>
      <c r="GZ29" s="402">
        <f t="shared" ref="GZ29" si="416">COUNTA(GZ20,GZ21,GZ22,GZ23,GZ24,GZ25,GZ26,GZ27)</f>
        <v>0</v>
      </c>
      <c r="HA29" s="402">
        <f t="shared" ref="HA29" si="417">COUNTA(HA20,HA21,HA22,HA23,HA24,HA25,HA26,HA27)</f>
        <v>0</v>
      </c>
      <c r="HB29" s="402">
        <f t="shared" ref="HB29" si="418">COUNTA(HB20,HB21,HB22,HB23,HB24,HB25,HB26,HB27)</f>
        <v>0</v>
      </c>
      <c r="HC29" s="402">
        <f t="shared" ref="HC29" si="419">COUNTA(HC20,HC21,HC22,HC23,HC24,HC25,HC26,HC27)</f>
        <v>0</v>
      </c>
      <c r="HD29" s="402">
        <f t="shared" ref="HD29" si="420">COUNTA(HD20,HD21,HD22,HD23,HD24,HD25,HD26,HD27)</f>
        <v>0</v>
      </c>
      <c r="HE29" s="515">
        <f t="shared" ref="HE29" si="421">COUNTA(HE20,HE21,HE22,HE23,HE24,HE25,HE26,HE27)</f>
        <v>8</v>
      </c>
      <c r="HF29" s="402">
        <f t="shared" ref="HF29" si="422">COUNTA(HF20,HF21,HF22,HF23,HF24,HF25,HF26,HF27)</f>
        <v>0</v>
      </c>
      <c r="HG29" s="402">
        <f t="shared" ref="HG29" si="423">COUNTA(HG20,HG21,HG22,HG23,HG24,HG25,HG26,HG27)</f>
        <v>0</v>
      </c>
      <c r="HH29" s="402">
        <f t="shared" ref="HH29" si="424">COUNTA(HH20,HH21,HH22,HH23,HH24,HH25,HH26,HH27)</f>
        <v>1</v>
      </c>
      <c r="HI29" s="402">
        <f t="shared" ref="HI29" si="425">COUNTA(HI20,HI21,HI22,HI23,HI24,HI25,HI26,HI27)</f>
        <v>0</v>
      </c>
      <c r="HJ29" s="428">
        <f t="shared" ref="HJ29" si="426">COUNTA(HJ20,HJ21,HJ22,HJ23,HJ24,HJ25,HJ26,HJ27)</f>
        <v>8</v>
      </c>
      <c r="HK29" s="402">
        <f t="shared" ref="HK29" si="427">COUNTA(HK20,HK21,HK22,HK23,HK24,HK25,HK26,HK27)</f>
        <v>0</v>
      </c>
      <c r="HL29" s="402">
        <f t="shared" ref="HL29" si="428">COUNTA(HL20,HL21,HL22,HL23,HL24,HL25,HL26,HL27)</f>
        <v>0</v>
      </c>
      <c r="HM29" s="402">
        <f t="shared" ref="HM29" si="429">COUNTA(HM20,HM21,HM22,HM23,HM24,HM25,HM26,HM27)</f>
        <v>0</v>
      </c>
      <c r="HN29" s="402">
        <f t="shared" ref="HN29" si="430">COUNTA(HN20,HN21,HN22,HN23,HN24,HN25,HN26,HN27)</f>
        <v>0</v>
      </c>
      <c r="HO29" s="428">
        <f t="shared" ref="HO29" si="431">COUNTA(HO20,HO21,HO22,HO23,HO24,HO25,HO26,HO27)</f>
        <v>8</v>
      </c>
      <c r="HP29" s="402">
        <f t="shared" ref="HP29" si="432">COUNTA(HP20,HP21,HP22,HP23,HP24,HP25,HP26,HP27)</f>
        <v>0</v>
      </c>
      <c r="HQ29" s="402">
        <f t="shared" ref="HQ29" si="433">COUNTA(HQ20,HQ21,HQ22,HQ23,HQ24,HQ25,HQ26,HQ27)</f>
        <v>0</v>
      </c>
      <c r="HR29" s="402">
        <f t="shared" ref="HR29" si="434">COUNTA(HR20,HR21,HR22,HR23,HR24,HR25,HR26,HR27)</f>
        <v>0</v>
      </c>
      <c r="HS29" s="402">
        <f t="shared" ref="HS29" si="435">COUNTA(HS20,HS21,HS22,HS23,HS24,HS25,HS26,HS27)</f>
        <v>0</v>
      </c>
      <c r="HT29" s="402">
        <f t="shared" ref="HT29" si="436">COUNTA(HT20,HT21,HT22,HT23,HT24,HT25,HT26,HT27)</f>
        <v>0</v>
      </c>
      <c r="HU29" s="402">
        <f t="shared" ref="HU29" si="437">COUNTA(HU20,HU21,HU22,HU23,HU24,HU25,HU26,HU27)</f>
        <v>0</v>
      </c>
      <c r="HV29" s="402">
        <f t="shared" ref="HV29" si="438">COUNTA(HV20,HV21,HV22,HV23,HV24,HV25,HV26,HV27)</f>
        <v>0</v>
      </c>
      <c r="HW29" s="402">
        <f t="shared" ref="HW29" si="439">COUNTA(HW20,HW21,HW22,HW23,HW24,HW25,HW26,HW27)</f>
        <v>0</v>
      </c>
      <c r="HX29" s="526">
        <f t="shared" ref="HX29" si="440">COUNTA(HX20,HX21,HX22,HX23,HX24,HX25,HX26,HX27)</f>
        <v>8</v>
      </c>
      <c r="HY29" s="402">
        <f t="shared" ref="HY29" si="441">COUNTA(HY20,HY21,HY22,HY23,HY24,HY25,HY26,HY27)</f>
        <v>0</v>
      </c>
      <c r="HZ29" s="402">
        <f t="shared" ref="HZ29" si="442">COUNTA(HZ20,HZ21,HZ22,HZ23,HZ24,HZ25,HZ26,HZ27)</f>
        <v>0</v>
      </c>
      <c r="IA29" s="402">
        <f t="shared" ref="IA29" si="443">COUNTA(IA20,IA21,IA22,IA23,IA24,IA25,IA26,IA27)</f>
        <v>0</v>
      </c>
      <c r="IB29" s="526">
        <f t="shared" ref="IB29" si="444">COUNTA(IB20,IB21,IB22,IB23,IB24,IB25,IB26,IB27)</f>
        <v>8</v>
      </c>
      <c r="IC29" s="402">
        <f t="shared" ref="IC29" si="445">COUNTA(IC20,IC21,IC22,IC23,IC24,IC25,IC26,IC27)</f>
        <v>0</v>
      </c>
      <c r="ID29" s="402">
        <f t="shared" ref="ID29" si="446">COUNTA(ID20,ID21,ID22,ID23,ID24,ID25,ID26,ID27)</f>
        <v>0</v>
      </c>
      <c r="IE29" s="402">
        <f t="shared" ref="IE29" si="447">COUNTA(IE20,IE21,IE22,IE23,IE24,IE25,IE26,IE27)</f>
        <v>0</v>
      </c>
      <c r="IF29" s="402">
        <f t="shared" ref="IF29" si="448">COUNTA(IF20,IF21,IF22,IF23,IF24,IF25,IF26,IF27)</f>
        <v>0</v>
      </c>
      <c r="IG29" s="526">
        <f t="shared" ref="IG29" si="449">COUNTA(IG20,IG21,IG22,IG23,IG24,IG25,IG26,IG27)</f>
        <v>8</v>
      </c>
      <c r="IH29" s="402">
        <f t="shared" ref="IH29" si="450">COUNTA(IH20,IH21,IH22,IH23,IH24,IH25,IH26,IH27)</f>
        <v>0</v>
      </c>
      <c r="II29" s="402">
        <f t="shared" ref="II29" si="451">COUNTA(II20,II21,II22,II23,II24,II25,II26,II27)</f>
        <v>0</v>
      </c>
      <c r="IJ29" s="526">
        <f t="shared" ref="IJ29" si="452">COUNTA(IJ20,IJ21,IJ22,IJ23,IJ24,IJ25,IJ26,IJ27)</f>
        <v>8</v>
      </c>
      <c r="IK29" s="402">
        <f t="shared" ref="IK29" si="453">COUNTA(IK20,IK21,IK22,IK23,IK24,IK25,IK26,IK27)</f>
        <v>0</v>
      </c>
      <c r="IL29" s="402">
        <f t="shared" ref="IL29" si="454">COUNTA(IL20,IL21,IL22,IL23,IL24,IL25,IL26,IL27)</f>
        <v>0</v>
      </c>
      <c r="IM29" s="402"/>
      <c r="IN29" s="402"/>
      <c r="IO29" s="402"/>
      <c r="IP29" s="402"/>
    </row>
    <row r="30" spans="1:250" s="400" customFormat="1" ht="18.75" hidden="1" customHeight="1" thickBot="1">
      <c r="A30" s="404"/>
      <c r="B30" s="671" t="str">
        <f>B7</f>
        <v>POSE DE MENUISERIES</v>
      </c>
      <c r="C30" s="671"/>
      <c r="D30" s="671"/>
      <c r="E30" s="671"/>
      <c r="F30" s="671"/>
      <c r="G30" s="671"/>
      <c r="H30" s="671"/>
      <c r="I30" s="671"/>
      <c r="J30" s="671"/>
      <c r="K30" s="388"/>
      <c r="L30" s="388"/>
      <c r="M30" s="388"/>
      <c r="N30" s="389"/>
      <c r="O30" s="389"/>
      <c r="P30" s="389"/>
      <c r="Q30" s="389"/>
      <c r="R30" s="389"/>
      <c r="S30" s="389"/>
      <c r="T30" s="389"/>
      <c r="U30" s="389"/>
      <c r="V30" s="389"/>
      <c r="W30" s="389"/>
      <c r="X30" s="389"/>
      <c r="Y30" s="389"/>
      <c r="Z30" s="389"/>
      <c r="AA30" s="389"/>
      <c r="AB30" s="389"/>
      <c r="AC30" s="389"/>
      <c r="AD30" s="389"/>
      <c r="AE30" s="389"/>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481"/>
      <c r="CO30" s="402" t="str">
        <f>IF(CO16&lt;&gt;0,"A","")</f>
        <v/>
      </c>
      <c r="CP30" s="402" t="str">
        <f t="shared" ref="CP30" si="455">IF(CP29&lt;&gt;0,"A","")</f>
        <v/>
      </c>
      <c r="CQ30" s="402" t="str">
        <f t="shared" ref="CQ30" si="456">IF(CQ29&lt;&gt;0,"A","")</f>
        <v/>
      </c>
      <c r="CR30" s="402" t="str">
        <f t="shared" ref="CR30" si="457">IF(CR29&lt;&gt;0,"A","")</f>
        <v/>
      </c>
      <c r="CS30" s="402" t="str">
        <f t="shared" ref="CS30" si="458">IF(CS29&lt;&gt;0,"A","")</f>
        <v/>
      </c>
      <c r="CT30" s="402" t="str">
        <f t="shared" ref="CT30" si="459">IF(CT29&lt;&gt;0,"A","")</f>
        <v/>
      </c>
      <c r="CU30" s="402" t="str">
        <f t="shared" ref="CU30" si="460">IF(CU29&lt;&gt;0,"A","")</f>
        <v/>
      </c>
      <c r="CV30" s="483" t="str">
        <f>IF(CV29&lt;&gt;0,"A","")</f>
        <v>A</v>
      </c>
      <c r="CW30" s="402" t="str">
        <f t="shared" ref="CW30" si="461">IF(CW29&lt;&gt;0,"A","")</f>
        <v/>
      </c>
      <c r="CX30" s="402" t="str">
        <f>IF(CX29&lt;&gt;0,"A","")</f>
        <v/>
      </c>
      <c r="CY30" s="402" t="str">
        <f t="shared" ref="CY30" si="462">IF(CY29&lt;&gt;0,"A","")</f>
        <v/>
      </c>
      <c r="CZ30" s="483" t="str">
        <f t="shared" ref="CZ30" si="463">IF(CZ29&lt;&gt;0,"A","")</f>
        <v>A</v>
      </c>
      <c r="DA30" s="402" t="str">
        <f t="shared" ref="DA30" si="464">IF(DA29&lt;&gt;0,"A","")</f>
        <v/>
      </c>
      <c r="DB30" s="402" t="str">
        <f t="shared" ref="DB30" si="465">IF(DB29&lt;&gt;0,"A","")</f>
        <v/>
      </c>
      <c r="DC30" s="483" t="str">
        <f t="shared" ref="DC30" si="466">IF(DC29&lt;&gt;0,"A","")</f>
        <v>A</v>
      </c>
      <c r="DD30" s="402" t="str">
        <f t="shared" ref="DD30" si="467">IF(DD29&lt;&gt;0,"A","")</f>
        <v/>
      </c>
      <c r="DE30" s="402" t="str">
        <f t="shared" ref="DE30" si="468">IF(DE29&lt;&gt;0,"A","")</f>
        <v/>
      </c>
      <c r="DF30" s="402" t="str">
        <f t="shared" ref="DF30" si="469">IF(DF29&lt;&gt;0,"A","")</f>
        <v/>
      </c>
      <c r="DG30" s="402" t="str">
        <f t="shared" ref="DG30" si="470">IF(DG29&lt;&gt;0,"A","")</f>
        <v/>
      </c>
      <c r="DH30" s="402" t="str">
        <f t="shared" ref="DH30" si="471">IF(DH29&lt;&gt;0,"A","")</f>
        <v/>
      </c>
      <c r="DI30" s="496" t="str">
        <f t="shared" ref="DI30" si="472">IF(DI29&lt;&gt;0,"A","")</f>
        <v>A</v>
      </c>
      <c r="DJ30" s="402" t="str">
        <f t="shared" ref="DJ30" si="473">IF(DJ29&lt;&gt;0,"A","")</f>
        <v/>
      </c>
      <c r="DK30" s="402" t="str">
        <f t="shared" ref="DK30" si="474">IF(DK29&lt;&gt;0,"A","")</f>
        <v/>
      </c>
      <c r="DL30" s="402" t="str">
        <f t="shared" ref="DL30" si="475">IF(DL29&lt;&gt;0,"A","")</f>
        <v/>
      </c>
      <c r="DM30" s="402" t="str">
        <f t="shared" ref="DM30" si="476">IF(DM29&lt;&gt;0,"A","")</f>
        <v/>
      </c>
      <c r="DN30" s="496" t="str">
        <f t="shared" ref="DN30" si="477">IF(DN29&lt;&gt;0,"A","")</f>
        <v>A</v>
      </c>
      <c r="DO30" s="402" t="str">
        <f t="shared" ref="DO30" si="478">IF(DO29&lt;&gt;0,"A","")</f>
        <v/>
      </c>
      <c r="DP30" s="496" t="str">
        <f t="shared" ref="DP30" si="479">IF(DP29&lt;&gt;0,"A","")</f>
        <v>A</v>
      </c>
      <c r="DQ30" s="402" t="str">
        <f t="shared" ref="DQ30" si="480">IF(DQ29&lt;&gt;0,"A","")</f>
        <v/>
      </c>
      <c r="DR30" s="402" t="str">
        <f t="shared" ref="DR30" si="481">IF(DR29&lt;&gt;0,"A","")</f>
        <v/>
      </c>
      <c r="DS30" s="402" t="str">
        <f t="shared" ref="DS30" si="482">IF(DS29&lt;&gt;0,"A","")</f>
        <v/>
      </c>
      <c r="DT30" s="496" t="str">
        <f t="shared" ref="DT30" si="483">IF(DT29&lt;&gt;0,"A","")</f>
        <v>A</v>
      </c>
      <c r="DU30" s="402" t="str">
        <f t="shared" ref="DU30" si="484">IF(DU29&lt;&gt;0,"A","")</f>
        <v/>
      </c>
      <c r="DV30" s="402" t="str">
        <f t="shared" ref="DV30" si="485">IF(DV29&lt;&gt;0,"A","")</f>
        <v/>
      </c>
      <c r="DW30" s="402" t="str">
        <f t="shared" ref="DW30" si="486">IF(DW29&lt;&gt;0,"A","")</f>
        <v/>
      </c>
      <c r="DX30" s="402" t="str">
        <f t="shared" ref="DX30" si="487">IF(DX29&lt;&gt;0,"A","")</f>
        <v/>
      </c>
      <c r="DY30" s="496" t="str">
        <f t="shared" ref="DY30" si="488">IF(DY29&lt;&gt;0,"A","")</f>
        <v>A</v>
      </c>
      <c r="DZ30" s="402" t="str">
        <f t="shared" ref="DZ30" si="489">IF(DZ29&lt;&gt;0,"A","")</f>
        <v/>
      </c>
      <c r="EA30" s="402" t="str">
        <f t="shared" ref="EA30" si="490">IF(EA29&lt;&gt;0,"A","")</f>
        <v/>
      </c>
      <c r="EB30" s="402" t="str">
        <f t="shared" ref="EB30" si="491">IF(EB29&lt;&gt;0,"A","")</f>
        <v/>
      </c>
      <c r="EC30" s="402" t="str">
        <f t="shared" ref="EC30" si="492">IF(EC29&lt;&gt;0,"A","")</f>
        <v/>
      </c>
      <c r="ED30" s="506" t="str">
        <f t="shared" ref="ED30" si="493">IF(ED29&lt;&gt;0,"A","")</f>
        <v>A</v>
      </c>
      <c r="EE30" s="402" t="str">
        <f t="shared" ref="EE30" si="494">IF(EE29&lt;&gt;0,"A","")</f>
        <v/>
      </c>
      <c r="EF30" s="402" t="str">
        <f t="shared" ref="EF30" si="495">IF(EF29&lt;&gt;0,"A","")</f>
        <v/>
      </c>
      <c r="EG30" s="402" t="str">
        <f t="shared" ref="EG30" si="496">IF(EG29&lt;&gt;0,"A","")</f>
        <v/>
      </c>
      <c r="EH30" s="402" t="str">
        <f t="shared" ref="EH30" si="497">IF(EH29&lt;&gt;0,"A","")</f>
        <v/>
      </c>
      <c r="EI30" s="402" t="str">
        <f t="shared" ref="EI30" si="498">IF(EI29&lt;&gt;0,"A","")</f>
        <v/>
      </c>
      <c r="EJ30" s="402" t="str">
        <f t="shared" ref="EJ30" si="499">IF(EJ29&lt;&gt;0,"A","")</f>
        <v/>
      </c>
      <c r="EK30" s="506" t="str">
        <f t="shared" ref="EK30" si="500">IF(EK29&lt;&gt;0,"A","")</f>
        <v>A</v>
      </c>
      <c r="EL30" s="402" t="str">
        <f t="shared" ref="EL30" si="501">IF(EL29&lt;&gt;0,"A","")</f>
        <v/>
      </c>
      <c r="EM30" s="402" t="str">
        <f t="shared" ref="EM30" si="502">IF(EM29&lt;&gt;0,"A","")</f>
        <v/>
      </c>
      <c r="EN30" s="402" t="str">
        <f t="shared" ref="EN30" si="503">IF(EN29&lt;&gt;0,"A","")</f>
        <v/>
      </c>
      <c r="EO30" s="506" t="str">
        <f t="shared" ref="EO30" si="504">IF(EO29&lt;&gt;0,"A","")</f>
        <v>A</v>
      </c>
      <c r="EP30" s="402" t="str">
        <f t="shared" ref="EP30" si="505">IF(EP29&lt;&gt;0,"A","")</f>
        <v/>
      </c>
      <c r="EQ30" s="402" t="str">
        <f t="shared" ref="EQ30" si="506">IF(EQ29&lt;&gt;0,"A","")</f>
        <v/>
      </c>
      <c r="ER30" s="402" t="str">
        <f t="shared" ref="ER30" si="507">IF(ER29&lt;&gt;0,"A","")</f>
        <v/>
      </c>
      <c r="ES30" s="402" t="str">
        <f t="shared" ref="ES30" si="508">IF(ES29&lt;&gt;0,"A","")</f>
        <v/>
      </c>
      <c r="ET30" s="402" t="str">
        <f t="shared" ref="ET30" si="509">IF(ET29&lt;&gt;0,"A","")</f>
        <v/>
      </c>
      <c r="EU30" s="402" t="str">
        <f t="shared" ref="EU30" si="510">IF(EU29&lt;&gt;0,"A","")</f>
        <v/>
      </c>
      <c r="EV30" s="506" t="str">
        <f t="shared" ref="EV30" si="511">IF(EV29&lt;&gt;0,"A","")</f>
        <v>A</v>
      </c>
      <c r="EW30" s="402" t="str">
        <f t="shared" ref="EW30" si="512">IF(EW29&lt;&gt;0,"A","")</f>
        <v/>
      </c>
      <c r="EX30" s="402" t="str">
        <f t="shared" ref="EX30" si="513">IF(EX29&lt;&gt;0,"A","")</f>
        <v/>
      </c>
      <c r="EY30" s="402" t="str">
        <f t="shared" ref="EY30" si="514">IF(EY29&lt;&gt;0,"A","")</f>
        <v/>
      </c>
      <c r="EZ30" s="402" t="str">
        <f t="shared" ref="EZ30" si="515">IF(EZ29&lt;&gt;0,"A","")</f>
        <v/>
      </c>
      <c r="FA30" s="402" t="str">
        <f t="shared" ref="FA30" si="516">IF(FA29&lt;&gt;0,"A","")</f>
        <v/>
      </c>
      <c r="FB30" s="506" t="str">
        <f t="shared" ref="FB30" si="517">IF(FB29&lt;&gt;0,"A","")</f>
        <v>A</v>
      </c>
      <c r="FC30" s="402" t="str">
        <f t="shared" ref="FC30" si="518">IF(FC29&lt;&gt;0,"A","")</f>
        <v/>
      </c>
      <c r="FD30" s="402" t="str">
        <f t="shared" ref="FD30" si="519">IF(FD29&lt;&gt;0,"A","")</f>
        <v/>
      </c>
      <c r="FE30" s="402" t="str">
        <f t="shared" ref="FE30" si="520">IF(FE29&lt;&gt;0,"A","")</f>
        <v/>
      </c>
      <c r="FF30" s="402" t="str">
        <f t="shared" ref="FF30" si="521">IF(FF29&lt;&gt;0,"A","")</f>
        <v/>
      </c>
      <c r="FG30" s="402" t="str">
        <f t="shared" ref="FG30" si="522">IF(FG29&lt;&gt;0,"A","")</f>
        <v/>
      </c>
      <c r="FH30" s="402" t="str">
        <f t="shared" ref="FH30" si="523">IF(FH29&lt;&gt;0,"A","")</f>
        <v/>
      </c>
      <c r="FI30" s="402" t="str">
        <f t="shared" ref="FI30" si="524">IF(FI29&lt;&gt;0,"A","")</f>
        <v/>
      </c>
      <c r="FJ30" s="506" t="str">
        <f t="shared" ref="FJ30" si="525">IF(FJ29&lt;&gt;0,"A","")</f>
        <v>A</v>
      </c>
      <c r="FK30" s="402" t="str">
        <f t="shared" ref="FK30" si="526">IF(FK29&lt;&gt;0,"A","")</f>
        <v/>
      </c>
      <c r="FL30" s="402" t="str">
        <f t="shared" ref="FL30" si="527">IF(FL29&lt;&gt;0,"A","")</f>
        <v/>
      </c>
      <c r="FM30" s="402" t="str">
        <f t="shared" ref="FM30" si="528">IF(FM29&lt;&gt;0,"A","")</f>
        <v/>
      </c>
      <c r="FN30" s="402" t="str">
        <f t="shared" ref="FN30" si="529">IF(FN29&lt;&gt;0,"A","")</f>
        <v/>
      </c>
      <c r="FO30" s="402" t="str">
        <f t="shared" ref="FO30" si="530">IF(FO29&lt;&gt;0,"A","")</f>
        <v/>
      </c>
      <c r="FP30" s="402" t="str">
        <f t="shared" ref="FP30" si="531">IF(FP29&lt;&gt;0,"A","")</f>
        <v/>
      </c>
      <c r="FQ30" s="402" t="str">
        <f t="shared" ref="FQ30" si="532">IF(FQ29&lt;&gt;0,"A","")</f>
        <v/>
      </c>
      <c r="FR30" s="515" t="str">
        <f t="shared" ref="FR30" si="533">IF(FR29&lt;&gt;0,"A","")</f>
        <v>A</v>
      </c>
      <c r="FS30" s="402" t="str">
        <f t="shared" ref="FS30" si="534">IF(FS29&lt;&gt;0,"A","")</f>
        <v>A</v>
      </c>
      <c r="FT30" s="402" t="str">
        <f t="shared" ref="FT30" si="535">IF(FT29&lt;&gt;0,"A","")</f>
        <v/>
      </c>
      <c r="FU30" s="402" t="str">
        <f t="shared" ref="FU30" si="536">IF(FU29&lt;&gt;0,"A","")</f>
        <v>A</v>
      </c>
      <c r="FV30" s="402" t="str">
        <f t="shared" ref="FV30" si="537">IF(FV29&lt;&gt;0,"A","")</f>
        <v/>
      </c>
      <c r="FW30" s="402" t="str">
        <f t="shared" ref="FW30" si="538">IF(FW29&lt;&gt;0,"A","")</f>
        <v/>
      </c>
      <c r="FX30" s="402" t="str">
        <f t="shared" ref="FX30" si="539">IF(FX29&lt;&gt;0,"A","")</f>
        <v/>
      </c>
      <c r="FY30" s="402" t="str">
        <f t="shared" ref="FY30" si="540">IF(FY29&lt;&gt;0,"A","")</f>
        <v/>
      </c>
      <c r="FZ30" s="402" t="str">
        <f t="shared" ref="FZ30" si="541">IF(FZ29&lt;&gt;0,"A","")</f>
        <v/>
      </c>
      <c r="GA30" s="515" t="str">
        <f t="shared" ref="GA30" si="542">IF(GA29&lt;&gt;0,"A","")</f>
        <v>A</v>
      </c>
      <c r="GB30" s="402" t="str">
        <f t="shared" ref="GB30" si="543">IF(GB29&lt;&gt;0,"A","")</f>
        <v/>
      </c>
      <c r="GC30" s="402" t="str">
        <f t="shared" ref="GC30" si="544">IF(GC29&lt;&gt;0,"A","")</f>
        <v>A</v>
      </c>
      <c r="GD30" s="402" t="str">
        <f t="shared" ref="GD30" si="545">IF(GD29&lt;&gt;0,"A","")</f>
        <v/>
      </c>
      <c r="GE30" s="515" t="str">
        <f t="shared" ref="GE30" si="546">IF(GE29&lt;&gt;0,"A","")</f>
        <v>A</v>
      </c>
      <c r="GF30" s="402" t="str">
        <f t="shared" ref="GF30" si="547">IF(GF29&lt;&gt;0,"A","")</f>
        <v>A</v>
      </c>
      <c r="GG30" s="402" t="str">
        <f t="shared" ref="GG30" si="548">IF(GG29&lt;&gt;0,"A","")</f>
        <v>A</v>
      </c>
      <c r="GH30" s="515" t="str">
        <f t="shared" ref="GH30" si="549">IF(GH29&lt;&gt;0,"A","")</f>
        <v>A</v>
      </c>
      <c r="GI30" s="402" t="str">
        <f t="shared" ref="GI30" si="550">IF(GI29&lt;&gt;0,"A","")</f>
        <v/>
      </c>
      <c r="GJ30" s="402" t="str">
        <f t="shared" ref="GJ30" si="551">IF(GJ29&lt;&gt;0,"A","")</f>
        <v/>
      </c>
      <c r="GK30" s="402" t="str">
        <f t="shared" ref="GK30" si="552">IF(GK29&lt;&gt;0,"A","")</f>
        <v/>
      </c>
      <c r="GL30" s="402" t="str">
        <f t="shared" ref="GL30" si="553">IF(GL29&lt;&gt;0,"A","")</f>
        <v/>
      </c>
      <c r="GM30" s="402" t="str">
        <f t="shared" ref="GM30" si="554">IF(GM29&lt;&gt;0,"A","")</f>
        <v/>
      </c>
      <c r="GN30" s="402" t="str">
        <f t="shared" ref="GN30" si="555">IF(GN29&lt;&gt;0,"A","")</f>
        <v/>
      </c>
      <c r="GO30" s="515" t="str">
        <f t="shared" ref="GO30" si="556">IF(GO29&lt;&gt;0,"A","")</f>
        <v>A</v>
      </c>
      <c r="GP30" s="402" t="str">
        <f t="shared" ref="GP30" si="557">IF(GP29&lt;&gt;0,"A","")</f>
        <v/>
      </c>
      <c r="GQ30" s="402" t="str">
        <f t="shared" ref="GQ30" si="558">IF(GQ29&lt;&gt;0,"A","")</f>
        <v/>
      </c>
      <c r="GR30" s="402" t="str">
        <f t="shared" ref="GR30" si="559">IF(GR29&lt;&gt;0,"A","")</f>
        <v/>
      </c>
      <c r="GS30" s="402" t="str">
        <f t="shared" ref="GS30" si="560">IF(GS29&lt;&gt;0,"A","")</f>
        <v>A</v>
      </c>
      <c r="GT30" s="402" t="str">
        <f t="shared" ref="GT30" si="561">IF(GT29&lt;&gt;0,"A","")</f>
        <v>A</v>
      </c>
      <c r="GU30" s="515" t="str">
        <f t="shared" ref="GU30" si="562">IF(GU29&lt;&gt;0,"A","")</f>
        <v>A</v>
      </c>
      <c r="GV30" s="402" t="str">
        <f t="shared" ref="GV30" si="563">IF(GV29&lt;&gt;0,"A","")</f>
        <v/>
      </c>
      <c r="GW30" s="402" t="str">
        <f t="shared" ref="GW30" si="564">IF(GW29&lt;&gt;0,"A","")</f>
        <v>A</v>
      </c>
      <c r="GX30" s="402" t="str">
        <f t="shared" ref="GX30" si="565">IF(GX29&lt;&gt;0,"A","")</f>
        <v>A</v>
      </c>
      <c r="GY30" s="515" t="str">
        <f t="shared" ref="GY30" si="566">IF(GY29&lt;&gt;0,"A","")</f>
        <v>A</v>
      </c>
      <c r="GZ30" s="402" t="str">
        <f t="shared" ref="GZ30" si="567">IF(GZ29&lt;&gt;0,"A","")</f>
        <v/>
      </c>
      <c r="HA30" s="402" t="str">
        <f t="shared" ref="HA30" si="568">IF(HA29&lt;&gt;0,"A","")</f>
        <v/>
      </c>
      <c r="HB30" s="402" t="str">
        <f t="shared" ref="HB30" si="569">IF(HB29&lt;&gt;0,"A","")</f>
        <v/>
      </c>
      <c r="HC30" s="402" t="str">
        <f t="shared" ref="HC30" si="570">IF(HC29&lt;&gt;0,"A","")</f>
        <v/>
      </c>
      <c r="HD30" s="402" t="str">
        <f t="shared" ref="HD30" si="571">IF(HD29&lt;&gt;0,"A","")</f>
        <v/>
      </c>
      <c r="HE30" s="515" t="str">
        <f t="shared" ref="HE30" si="572">IF(HE29&lt;&gt;0,"A","")</f>
        <v>A</v>
      </c>
      <c r="HF30" s="402" t="str">
        <f t="shared" ref="HF30" si="573">IF(HF29&lt;&gt;0,"A","")</f>
        <v/>
      </c>
      <c r="HG30" s="402" t="str">
        <f t="shared" ref="HG30" si="574">IF(HG29&lt;&gt;0,"A","")</f>
        <v/>
      </c>
      <c r="HH30" s="402" t="str">
        <f t="shared" ref="HH30" si="575">IF(HH29&lt;&gt;0,"A","")</f>
        <v>A</v>
      </c>
      <c r="HI30" s="402" t="str">
        <f t="shared" ref="HI30" si="576">IF(HI29&lt;&gt;0,"A","")</f>
        <v/>
      </c>
      <c r="HJ30" s="428" t="str">
        <f t="shared" ref="HJ30" si="577">IF(HJ29&lt;&gt;0,"A","")</f>
        <v>A</v>
      </c>
      <c r="HK30" s="402" t="str">
        <f t="shared" ref="HK30" si="578">IF(HK29&lt;&gt;0,"A","")</f>
        <v/>
      </c>
      <c r="HL30" s="402" t="str">
        <f t="shared" ref="HL30" si="579">IF(HL29&lt;&gt;0,"A","")</f>
        <v/>
      </c>
      <c r="HM30" s="402" t="str">
        <f t="shared" ref="HM30" si="580">IF(HM29&lt;&gt;0,"A","")</f>
        <v/>
      </c>
      <c r="HN30" s="402" t="str">
        <f t="shared" ref="HN30" si="581">IF(HN29&lt;&gt;0,"A","")</f>
        <v/>
      </c>
      <c r="HO30" s="428" t="str">
        <f t="shared" ref="HO30" si="582">IF(HO29&lt;&gt;0,"A","")</f>
        <v>A</v>
      </c>
      <c r="HP30" s="402" t="str">
        <f t="shared" ref="HP30" si="583">IF(HP29&lt;&gt;0,"A","")</f>
        <v/>
      </c>
      <c r="HQ30" s="402" t="str">
        <f t="shared" ref="HQ30" si="584">IF(HQ29&lt;&gt;0,"A","")</f>
        <v/>
      </c>
      <c r="HR30" s="402" t="str">
        <f t="shared" ref="HR30" si="585">IF(HR29&lt;&gt;0,"A","")</f>
        <v/>
      </c>
      <c r="HS30" s="402" t="str">
        <f t="shared" ref="HS30" si="586">IF(HS29&lt;&gt;0,"A","")</f>
        <v/>
      </c>
      <c r="HT30" s="402" t="str">
        <f t="shared" ref="HT30" si="587">IF(HT29&lt;&gt;0,"A","")</f>
        <v/>
      </c>
      <c r="HU30" s="402" t="str">
        <f t="shared" ref="HU30" si="588">IF(HU29&lt;&gt;0,"A","")</f>
        <v/>
      </c>
      <c r="HV30" s="402" t="str">
        <f t="shared" ref="HV30" si="589">IF(HV29&lt;&gt;0,"A","")</f>
        <v/>
      </c>
      <c r="HW30" s="402" t="str">
        <f t="shared" ref="HW30" si="590">IF(HW29&lt;&gt;0,"A","")</f>
        <v/>
      </c>
      <c r="HX30" s="526" t="str">
        <f t="shared" ref="HX30" si="591">IF(HX29&lt;&gt;0,"A","")</f>
        <v>A</v>
      </c>
      <c r="HY30" s="402" t="str">
        <f t="shared" ref="HY30" si="592">IF(HY29&lt;&gt;0,"A","")</f>
        <v/>
      </c>
      <c r="HZ30" s="402" t="str">
        <f t="shared" ref="HZ30" si="593">IF(HZ29&lt;&gt;0,"A","")</f>
        <v/>
      </c>
      <c r="IA30" s="402" t="str">
        <f t="shared" ref="IA30" si="594">IF(IA29&lt;&gt;0,"A","")</f>
        <v/>
      </c>
      <c r="IB30" s="526" t="str">
        <f t="shared" ref="IB30" si="595">IF(IB29&lt;&gt;0,"A","")</f>
        <v>A</v>
      </c>
      <c r="IC30" s="402" t="str">
        <f t="shared" ref="IC30" si="596">IF(IC29&lt;&gt;0,"A","")</f>
        <v/>
      </c>
      <c r="ID30" s="402" t="str">
        <f t="shared" ref="ID30" si="597">IF(ID29&lt;&gt;0,"A","")</f>
        <v/>
      </c>
      <c r="IE30" s="402" t="str">
        <f t="shared" ref="IE30" si="598">IF(IE29&lt;&gt;0,"A","")</f>
        <v/>
      </c>
      <c r="IF30" s="402" t="str">
        <f t="shared" ref="IF30" si="599">IF(IF29&lt;&gt;0,"A","")</f>
        <v/>
      </c>
      <c r="IG30" s="526" t="str">
        <f t="shared" ref="IG30" si="600">IF(IG29&lt;&gt;0,"A","")</f>
        <v>A</v>
      </c>
      <c r="IH30" s="402" t="str">
        <f t="shared" ref="IH30" si="601">IF(IH29&lt;&gt;0,"A","")</f>
        <v/>
      </c>
      <c r="II30" s="402" t="str">
        <f t="shared" ref="II30" si="602">IF(II29&lt;&gt;0,"A","")</f>
        <v/>
      </c>
      <c r="IJ30" s="526" t="str">
        <f t="shared" ref="IJ30" si="603">IF(IJ29&lt;&gt;0,"A","")</f>
        <v>A</v>
      </c>
      <c r="IK30" s="402" t="str">
        <f t="shared" ref="IK30" si="604">IF(IK29&lt;&gt;0,"A","")</f>
        <v/>
      </c>
      <c r="IL30" s="402" t="str">
        <f t="shared" ref="IL30" si="605">IF(IL29&lt;&gt;0,"A","")</f>
        <v/>
      </c>
      <c r="IM30" s="402"/>
      <c r="IN30" s="402"/>
      <c r="IO30" s="402"/>
      <c r="IP30" s="402"/>
    </row>
    <row r="31" spans="1:250" s="407" customFormat="1" ht="18.75" hidden="1" customHeight="1" thickTop="1">
      <c r="A31" s="409"/>
      <c r="CN31" s="480" t="s">
        <v>454</v>
      </c>
      <c r="CO31" s="391" t="s">
        <v>4</v>
      </c>
      <c r="CP31" s="392" t="s">
        <v>5</v>
      </c>
      <c r="CQ31" s="392" t="s">
        <v>6</v>
      </c>
      <c r="CR31" s="392" t="s">
        <v>7</v>
      </c>
      <c r="CS31" s="392" t="s">
        <v>8</v>
      </c>
      <c r="CT31" s="392" t="s">
        <v>9</v>
      </c>
      <c r="CU31" s="392" t="s">
        <v>10</v>
      </c>
      <c r="CV31" s="480" t="s">
        <v>453</v>
      </c>
      <c r="CW31" s="393" t="s">
        <v>1</v>
      </c>
      <c r="CX31" s="393" t="s">
        <v>2</v>
      </c>
      <c r="CY31" s="393" t="s">
        <v>3</v>
      </c>
      <c r="CZ31" s="480" t="s">
        <v>452</v>
      </c>
      <c r="DA31" s="393" t="s">
        <v>0</v>
      </c>
      <c r="DB31" s="393" t="s">
        <v>133</v>
      </c>
      <c r="DC31" s="480" t="s">
        <v>451</v>
      </c>
      <c r="DD31" s="393" t="s">
        <v>137</v>
      </c>
      <c r="DE31" s="393" t="s">
        <v>138</v>
      </c>
      <c r="DF31" s="393" t="s">
        <v>139</v>
      </c>
      <c r="DG31" s="393" t="s">
        <v>140</v>
      </c>
      <c r="DH31" s="393" t="s">
        <v>141</v>
      </c>
      <c r="DI31" s="495" t="s">
        <v>450</v>
      </c>
      <c r="DJ31" s="394" t="s">
        <v>11</v>
      </c>
      <c r="DK31" s="394" t="s">
        <v>12</v>
      </c>
      <c r="DL31" s="394" t="s">
        <v>13</v>
      </c>
      <c r="DM31" s="394" t="s">
        <v>142</v>
      </c>
      <c r="DN31" s="495" t="s">
        <v>449</v>
      </c>
      <c r="DO31" s="394" t="s">
        <v>14</v>
      </c>
      <c r="DP31" s="495" t="s">
        <v>448</v>
      </c>
      <c r="DQ31" s="394" t="s">
        <v>15</v>
      </c>
      <c r="DR31" s="394" t="s">
        <v>16</v>
      </c>
      <c r="DS31" s="394" t="s">
        <v>145</v>
      </c>
      <c r="DT31" s="495" t="s">
        <v>447</v>
      </c>
      <c r="DU31" s="394" t="s">
        <v>17</v>
      </c>
      <c r="DV31" s="394" t="s">
        <v>18</v>
      </c>
      <c r="DW31" s="394" t="s">
        <v>19</v>
      </c>
      <c r="DX31" s="394" t="s">
        <v>20</v>
      </c>
      <c r="DY31" s="495" t="s">
        <v>446</v>
      </c>
      <c r="DZ31" s="394" t="s">
        <v>150</v>
      </c>
      <c r="EA31" s="394" t="s">
        <v>151</v>
      </c>
      <c r="EB31" s="394" t="s">
        <v>152</v>
      </c>
      <c r="EC31" s="394" t="s">
        <v>153</v>
      </c>
      <c r="ED31" s="505" t="s">
        <v>445</v>
      </c>
      <c r="EE31" s="395" t="s">
        <v>23</v>
      </c>
      <c r="EF31" s="395" t="s">
        <v>24</v>
      </c>
      <c r="EG31" s="395" t="s">
        <v>25</v>
      </c>
      <c r="EH31" s="395" t="s">
        <v>26</v>
      </c>
      <c r="EI31" s="395" t="s">
        <v>27</v>
      </c>
      <c r="EJ31" s="395" t="s">
        <v>28</v>
      </c>
      <c r="EK31" s="505" t="s">
        <v>444</v>
      </c>
      <c r="EL31" s="395" t="s">
        <v>29</v>
      </c>
      <c r="EM31" s="395" t="s">
        <v>30</v>
      </c>
      <c r="EN31" s="395" t="s">
        <v>31</v>
      </c>
      <c r="EO31" s="505" t="s">
        <v>443</v>
      </c>
      <c r="EP31" s="395" t="s">
        <v>32</v>
      </c>
      <c r="EQ31" s="395" t="s">
        <v>33</v>
      </c>
      <c r="ER31" s="395" t="s">
        <v>34</v>
      </c>
      <c r="ES31" s="395" t="s">
        <v>157</v>
      </c>
      <c r="ET31" s="395" t="s">
        <v>158</v>
      </c>
      <c r="EU31" s="395" t="s">
        <v>159</v>
      </c>
      <c r="EV31" s="505" t="s">
        <v>442</v>
      </c>
      <c r="EW31" s="395" t="s">
        <v>35</v>
      </c>
      <c r="EX31" s="395" t="s">
        <v>36</v>
      </c>
      <c r="EY31" s="395" t="s">
        <v>37</v>
      </c>
      <c r="EZ31" s="395" t="s">
        <v>38</v>
      </c>
      <c r="FA31" s="395" t="s">
        <v>39</v>
      </c>
      <c r="FB31" s="505" t="s">
        <v>441</v>
      </c>
      <c r="FC31" s="395" t="s">
        <v>40</v>
      </c>
      <c r="FD31" s="395" t="s">
        <v>41</v>
      </c>
      <c r="FE31" s="395" t="s">
        <v>42</v>
      </c>
      <c r="FF31" s="395" t="s">
        <v>43</v>
      </c>
      <c r="FG31" s="395" t="s">
        <v>44</v>
      </c>
      <c r="FH31" s="395" t="s">
        <v>45</v>
      </c>
      <c r="FI31" s="395" t="s">
        <v>46</v>
      </c>
      <c r="FJ31" s="505" t="s">
        <v>440</v>
      </c>
      <c r="FK31" s="395" t="s">
        <v>47</v>
      </c>
      <c r="FL31" s="395" t="s">
        <v>48</v>
      </c>
      <c r="FM31" s="395" t="s">
        <v>49</v>
      </c>
      <c r="FN31" s="395" t="s">
        <v>50</v>
      </c>
      <c r="FO31" s="395" t="s">
        <v>51</v>
      </c>
      <c r="FP31" s="395" t="s">
        <v>52</v>
      </c>
      <c r="FQ31" s="395" t="s">
        <v>53</v>
      </c>
      <c r="FR31" s="514" t="s">
        <v>439</v>
      </c>
      <c r="FS31" s="396" t="s">
        <v>169</v>
      </c>
      <c r="FT31" s="396" t="s">
        <v>170</v>
      </c>
      <c r="FU31" s="396" t="s">
        <v>171</v>
      </c>
      <c r="FV31" s="396" t="s">
        <v>172</v>
      </c>
      <c r="FW31" s="396" t="s">
        <v>173</v>
      </c>
      <c r="FX31" s="396" t="s">
        <v>174</v>
      </c>
      <c r="FY31" s="396" t="s">
        <v>175</v>
      </c>
      <c r="FZ31" s="396" t="s">
        <v>176</v>
      </c>
      <c r="GA31" s="514" t="s">
        <v>438</v>
      </c>
      <c r="GB31" s="396" t="s">
        <v>178</v>
      </c>
      <c r="GC31" s="396" t="s">
        <v>179</v>
      </c>
      <c r="GD31" s="396" t="s">
        <v>180</v>
      </c>
      <c r="GE31" s="514" t="s">
        <v>437</v>
      </c>
      <c r="GF31" s="396" t="s">
        <v>182</v>
      </c>
      <c r="GG31" s="396" t="s">
        <v>183</v>
      </c>
      <c r="GH31" s="514" t="s">
        <v>436</v>
      </c>
      <c r="GI31" s="396" t="s">
        <v>189</v>
      </c>
      <c r="GJ31" s="396" t="s">
        <v>190</v>
      </c>
      <c r="GK31" s="396" t="s">
        <v>191</v>
      </c>
      <c r="GL31" s="396" t="s">
        <v>192</v>
      </c>
      <c r="GM31" s="396" t="s">
        <v>193</v>
      </c>
      <c r="GN31" s="396" t="s">
        <v>194</v>
      </c>
      <c r="GO31" s="514" t="s">
        <v>435</v>
      </c>
      <c r="GP31" s="396" t="s">
        <v>197</v>
      </c>
      <c r="GQ31" s="396" t="s">
        <v>198</v>
      </c>
      <c r="GR31" s="396" t="s">
        <v>199</v>
      </c>
      <c r="GS31" s="396" t="s">
        <v>200</v>
      </c>
      <c r="GT31" s="396" t="s">
        <v>201</v>
      </c>
      <c r="GU31" s="514" t="s">
        <v>434</v>
      </c>
      <c r="GV31" s="396" t="s">
        <v>206</v>
      </c>
      <c r="GW31" s="396" t="s">
        <v>207</v>
      </c>
      <c r="GX31" s="396" t="s">
        <v>208</v>
      </c>
      <c r="GY31" s="514" t="s">
        <v>433</v>
      </c>
      <c r="GZ31" s="396" t="s">
        <v>209</v>
      </c>
      <c r="HA31" s="396" t="s">
        <v>210</v>
      </c>
      <c r="HB31" s="396" t="s">
        <v>211</v>
      </c>
      <c r="HC31" s="396" t="s">
        <v>212</v>
      </c>
      <c r="HD31" s="396" t="s">
        <v>213</v>
      </c>
      <c r="HE31" s="514" t="s">
        <v>432</v>
      </c>
      <c r="HF31" s="396" t="s">
        <v>216</v>
      </c>
      <c r="HG31" s="396" t="s">
        <v>217</v>
      </c>
      <c r="HH31" s="396" t="s">
        <v>218</v>
      </c>
      <c r="HI31" s="396" t="s">
        <v>219</v>
      </c>
      <c r="HJ31" s="397" t="s">
        <v>431</v>
      </c>
      <c r="HK31" s="398" t="s">
        <v>223</v>
      </c>
      <c r="HL31" s="398" t="s">
        <v>224</v>
      </c>
      <c r="HM31" s="398" t="s">
        <v>225</v>
      </c>
      <c r="HN31" s="398" t="s">
        <v>226</v>
      </c>
      <c r="HO31" s="397" t="s">
        <v>430</v>
      </c>
      <c r="HP31" s="398" t="s">
        <v>230</v>
      </c>
      <c r="HQ31" s="398" t="s">
        <v>231</v>
      </c>
      <c r="HR31" s="398" t="s">
        <v>232</v>
      </c>
      <c r="HS31" s="398" t="s">
        <v>233</v>
      </c>
      <c r="HT31" s="398" t="s">
        <v>234</v>
      </c>
      <c r="HU31" s="398" t="s">
        <v>235</v>
      </c>
      <c r="HV31" s="398" t="s">
        <v>236</v>
      </c>
      <c r="HW31" s="398" t="s">
        <v>237</v>
      </c>
      <c r="HX31" s="525" t="s">
        <v>429</v>
      </c>
      <c r="HY31" s="399" t="s">
        <v>241</v>
      </c>
      <c r="HZ31" s="399" t="s">
        <v>242</v>
      </c>
      <c r="IA31" s="399" t="s">
        <v>243</v>
      </c>
      <c r="IB31" s="525" t="s">
        <v>428</v>
      </c>
      <c r="IC31" s="399" t="s">
        <v>245</v>
      </c>
      <c r="ID31" s="399" t="s">
        <v>246</v>
      </c>
      <c r="IE31" s="399" t="s">
        <v>249</v>
      </c>
      <c r="IF31" s="399" t="s">
        <v>250</v>
      </c>
      <c r="IG31" s="525" t="s">
        <v>427</v>
      </c>
      <c r="IH31" s="399" t="s">
        <v>251</v>
      </c>
      <c r="II31" s="399" t="s">
        <v>252</v>
      </c>
      <c r="IJ31" s="525" t="s">
        <v>426</v>
      </c>
      <c r="IK31" s="408"/>
      <c r="IL31" s="409"/>
      <c r="IN31" s="409"/>
      <c r="IO31" s="409"/>
      <c r="IP31" s="409"/>
    </row>
    <row r="32" spans="1:250" s="400" customFormat="1" ht="18.75" hidden="1" customHeight="1">
      <c r="A32" s="404"/>
      <c r="B32" s="405"/>
      <c r="C32" s="405"/>
      <c r="D32" s="405"/>
      <c r="E32" s="405"/>
      <c r="F32" s="405"/>
      <c r="G32" s="405"/>
      <c r="H32" s="405"/>
      <c r="I32" s="405"/>
      <c r="J32" s="405"/>
      <c r="K32" s="388"/>
      <c r="L32" s="388"/>
      <c r="M32" s="388"/>
      <c r="N32" s="389"/>
      <c r="O32" s="389"/>
      <c r="P32" s="389"/>
      <c r="Q32" s="389"/>
      <c r="R32" s="389"/>
      <c r="S32" s="389"/>
      <c r="T32" s="389"/>
      <c r="U32" s="389"/>
      <c r="V32" s="389"/>
      <c r="W32" s="389"/>
      <c r="X32" s="389"/>
      <c r="Y32" s="389"/>
      <c r="Z32" s="389"/>
      <c r="AA32" s="389"/>
      <c r="AB32" s="389"/>
      <c r="AC32" s="389"/>
      <c r="AD32" s="389"/>
      <c r="AE32" s="389"/>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481"/>
      <c r="CO32" s="402"/>
      <c r="CP32" s="402"/>
      <c r="CQ32" s="402"/>
      <c r="CR32" s="402"/>
      <c r="CS32" s="402"/>
      <c r="CT32" s="402"/>
      <c r="CU32" s="402"/>
      <c r="CV32" s="483"/>
      <c r="CW32" s="402"/>
      <c r="CX32" s="402"/>
      <c r="CY32" s="402"/>
      <c r="CZ32" s="483"/>
      <c r="DA32" s="402"/>
      <c r="DB32" s="402"/>
      <c r="DC32" s="483"/>
      <c r="DD32" s="402"/>
      <c r="DE32" s="402"/>
      <c r="DF32" s="402"/>
      <c r="DG32" s="402"/>
      <c r="DH32" s="402"/>
      <c r="DI32" s="496"/>
      <c r="DJ32" s="402"/>
      <c r="DK32" s="402"/>
      <c r="DL32" s="402"/>
      <c r="DM32" s="402"/>
      <c r="DN32" s="496"/>
      <c r="DO32" s="402"/>
      <c r="DP32" s="496"/>
      <c r="DQ32" s="402"/>
      <c r="DR32" s="402"/>
      <c r="DS32" s="402"/>
      <c r="DT32" s="496"/>
      <c r="DU32" s="402"/>
      <c r="DV32" s="402"/>
      <c r="DW32" s="402"/>
      <c r="DX32" s="402"/>
      <c r="DY32" s="496"/>
      <c r="DZ32" s="402"/>
      <c r="EA32" s="402"/>
      <c r="EB32" s="402"/>
      <c r="EC32" s="402"/>
      <c r="ED32" s="506"/>
      <c r="EE32" s="402"/>
      <c r="EF32" s="402"/>
      <c r="EG32" s="402"/>
      <c r="EH32" s="402"/>
      <c r="EI32" s="402"/>
      <c r="EJ32" s="402"/>
      <c r="EK32" s="506"/>
      <c r="EL32" s="402"/>
      <c r="EM32" s="402"/>
      <c r="EN32" s="402"/>
      <c r="EO32" s="506"/>
      <c r="EP32" s="402"/>
      <c r="EQ32" s="402"/>
      <c r="ER32" s="402"/>
      <c r="ES32" s="402"/>
      <c r="ET32" s="402"/>
      <c r="EU32" s="402"/>
      <c r="EV32" s="506"/>
      <c r="EW32" s="402"/>
      <c r="EX32" s="402"/>
      <c r="EY32" s="402"/>
      <c r="EZ32" s="402"/>
      <c r="FA32" s="402"/>
      <c r="FB32" s="506"/>
      <c r="FC32" s="402"/>
      <c r="FD32" s="402"/>
      <c r="FE32" s="402"/>
      <c r="FF32" s="402"/>
      <c r="FG32" s="402"/>
      <c r="FH32" s="402"/>
      <c r="FI32" s="402"/>
      <c r="FJ32" s="506"/>
      <c r="FK32" s="402"/>
      <c r="FL32" s="402"/>
      <c r="FM32" s="402"/>
      <c r="FN32" s="402"/>
      <c r="FO32" s="402"/>
      <c r="FP32" s="402"/>
      <c r="FQ32" s="402"/>
      <c r="FR32" s="515"/>
      <c r="FS32" s="402"/>
      <c r="FT32" s="402"/>
      <c r="FU32" s="402"/>
      <c r="FV32" s="402"/>
      <c r="FW32" s="402"/>
      <c r="FX32" s="402"/>
      <c r="FY32" s="402"/>
      <c r="FZ32" s="402"/>
      <c r="GA32" s="515"/>
      <c r="GB32" s="402"/>
      <c r="GC32" s="402"/>
      <c r="GD32" s="402"/>
      <c r="GE32" s="515"/>
      <c r="GF32" s="402"/>
      <c r="GG32" s="402"/>
      <c r="GH32" s="515"/>
      <c r="GI32" s="402"/>
      <c r="GJ32" s="402"/>
      <c r="GK32" s="402"/>
      <c r="GL32" s="402"/>
      <c r="GM32" s="402"/>
      <c r="GN32" s="402"/>
      <c r="GO32" s="515"/>
      <c r="GP32" s="402"/>
      <c r="GQ32" s="402"/>
      <c r="GR32" s="402"/>
      <c r="GS32" s="402"/>
      <c r="GT32" s="402"/>
      <c r="GU32" s="515"/>
      <c r="GV32" s="402"/>
      <c r="GW32" s="402"/>
      <c r="GX32" s="402"/>
      <c r="GY32" s="515"/>
      <c r="GZ32" s="402"/>
      <c r="HA32" s="402"/>
      <c r="HB32" s="402"/>
      <c r="HC32" s="402"/>
      <c r="HD32" s="402"/>
      <c r="HE32" s="515"/>
      <c r="HF32" s="402"/>
      <c r="HG32" s="402"/>
      <c r="HH32" s="402"/>
      <c r="HI32" s="402"/>
      <c r="HJ32" s="428"/>
      <c r="HK32" s="402"/>
      <c r="HL32" s="402"/>
      <c r="HM32" s="402"/>
      <c r="HN32" s="402"/>
      <c r="HO32" s="428"/>
      <c r="HP32" s="402"/>
      <c r="HQ32" s="402"/>
      <c r="HR32" s="402"/>
      <c r="HS32" s="402"/>
      <c r="HT32" s="402"/>
      <c r="HU32" s="402"/>
      <c r="HV32" s="402"/>
      <c r="HW32" s="402"/>
      <c r="HX32" s="526"/>
      <c r="HY32" s="402"/>
      <c r="HZ32" s="402"/>
      <c r="IA32" s="402"/>
      <c r="IB32" s="526"/>
      <c r="IC32" s="402"/>
      <c r="ID32" s="402"/>
      <c r="IE32" s="402"/>
      <c r="IF32" s="402"/>
      <c r="IG32" s="526"/>
      <c r="IH32" s="402"/>
      <c r="II32" s="402"/>
      <c r="IJ32" s="526"/>
      <c r="IK32" s="402"/>
      <c r="IL32" s="402"/>
      <c r="IM32" s="402"/>
      <c r="IN32" s="402"/>
      <c r="IO32" s="402"/>
      <c r="IP32" s="402"/>
    </row>
    <row r="33" spans="1:256" s="423" customFormat="1" ht="18.75" customHeight="1">
      <c r="A33" s="432"/>
      <c r="B33" s="406"/>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c r="CM33" s="406"/>
      <c r="CN33" s="403"/>
      <c r="CO33" s="403"/>
      <c r="CP33" s="403"/>
      <c r="CQ33" s="403"/>
      <c r="CR33" s="403"/>
      <c r="CS33" s="403"/>
      <c r="CT33" s="403"/>
      <c r="CU33" s="403"/>
      <c r="CV33" s="403"/>
      <c r="CW33" s="403"/>
      <c r="CX33" s="403"/>
      <c r="CY33" s="403"/>
      <c r="CZ33" s="403"/>
      <c r="DA33" s="403"/>
      <c r="DB33" s="403"/>
      <c r="DC33" s="403"/>
      <c r="DD33" s="403"/>
      <c r="DE33" s="403"/>
      <c r="DF33" s="403"/>
      <c r="DG33" s="403"/>
      <c r="DH33" s="403"/>
      <c r="DI33" s="403"/>
      <c r="DJ33" s="403"/>
      <c r="DK33" s="403"/>
      <c r="DL33" s="403"/>
      <c r="DM33" s="403"/>
      <c r="DN33" s="403"/>
      <c r="DO33" s="403"/>
      <c r="DP33" s="403"/>
      <c r="DQ33" s="403"/>
      <c r="DR33" s="403"/>
      <c r="DS33" s="403"/>
      <c r="DT33" s="403"/>
      <c r="DU33" s="403"/>
      <c r="DV33" s="403"/>
      <c r="DW33" s="403"/>
      <c r="DX33" s="403"/>
      <c r="DY33" s="403"/>
      <c r="DZ33" s="403"/>
      <c r="EA33" s="403"/>
      <c r="EB33" s="403"/>
      <c r="EC33" s="403"/>
      <c r="ED33" s="403"/>
      <c r="EE33" s="403"/>
      <c r="EF33" s="403"/>
      <c r="EG33" s="403"/>
      <c r="EH33" s="403"/>
      <c r="EI33" s="403"/>
      <c r="EJ33" s="403"/>
      <c r="EK33" s="403"/>
      <c r="EL33" s="403"/>
      <c r="EM33" s="403"/>
      <c r="EN33" s="403"/>
      <c r="EO33" s="403"/>
      <c r="EP33" s="403"/>
      <c r="EQ33" s="403"/>
      <c r="ER33" s="403"/>
      <c r="ES33" s="403"/>
      <c r="ET33" s="403"/>
      <c r="EU33" s="403"/>
      <c r="EV33" s="403"/>
      <c r="EW33" s="403"/>
      <c r="EX33" s="403"/>
      <c r="EY33" s="403"/>
      <c r="EZ33" s="403"/>
      <c r="FA33" s="403"/>
      <c r="FB33" s="403"/>
      <c r="FC33" s="403"/>
      <c r="FD33" s="403"/>
      <c r="FE33" s="403"/>
      <c r="FF33" s="403"/>
      <c r="FG33" s="403"/>
      <c r="FH33" s="403"/>
      <c r="FI33" s="403"/>
      <c r="FJ33" s="403"/>
      <c r="FK33" s="403"/>
      <c r="FL33" s="403"/>
      <c r="FM33" s="403"/>
      <c r="FN33" s="403"/>
      <c r="FO33" s="403"/>
      <c r="FP33" s="403"/>
      <c r="FQ33" s="403"/>
      <c r="FR33" s="403"/>
      <c r="FS33" s="403"/>
      <c r="FT33" s="403"/>
      <c r="FU33" s="403"/>
      <c r="FV33" s="403"/>
      <c r="FW33" s="403"/>
      <c r="FX33" s="403"/>
      <c r="FY33" s="403"/>
      <c r="FZ33" s="403"/>
      <c r="GA33" s="403"/>
      <c r="GB33" s="403"/>
      <c r="GC33" s="403"/>
      <c r="GD33" s="403"/>
      <c r="GE33" s="403"/>
      <c r="GF33" s="403"/>
      <c r="GG33" s="403"/>
      <c r="GH33" s="403"/>
      <c r="GI33" s="403"/>
      <c r="GJ33" s="403"/>
      <c r="GK33" s="403"/>
      <c r="GL33" s="403"/>
      <c r="GM33" s="403"/>
      <c r="GN33" s="403"/>
      <c r="GO33" s="403"/>
      <c r="GP33" s="403"/>
      <c r="GQ33" s="403"/>
      <c r="GR33" s="403"/>
      <c r="GS33" s="403"/>
      <c r="GT33" s="403"/>
      <c r="GU33" s="403"/>
      <c r="GV33" s="403"/>
      <c r="GW33" s="403"/>
      <c r="GX33" s="403"/>
      <c r="GY33" s="403"/>
      <c r="GZ33" s="403"/>
      <c r="HA33" s="403"/>
      <c r="HB33" s="403"/>
      <c r="HC33" s="403"/>
      <c r="HD33" s="403"/>
      <c r="HE33" s="403"/>
      <c r="HF33" s="403"/>
      <c r="HG33" s="403"/>
      <c r="HH33" s="403"/>
      <c r="HI33" s="403"/>
      <c r="HJ33" s="403"/>
      <c r="HK33" s="403"/>
      <c r="HL33" s="403"/>
      <c r="HM33" s="403"/>
      <c r="HN33" s="403"/>
      <c r="HO33" s="403"/>
      <c r="HP33" s="403"/>
      <c r="HQ33" s="403"/>
      <c r="HR33" s="403"/>
      <c r="HS33" s="403"/>
      <c r="HT33" s="403"/>
      <c r="HU33" s="403"/>
      <c r="HV33" s="403"/>
      <c r="HW33" s="403"/>
      <c r="HX33" s="403"/>
      <c r="HY33" s="403"/>
      <c r="HZ33" s="403"/>
      <c r="IA33" s="403"/>
      <c r="IB33" s="403"/>
      <c r="IC33" s="403"/>
      <c r="ID33" s="403"/>
      <c r="IE33" s="403"/>
      <c r="IF33" s="403"/>
      <c r="IG33" s="403"/>
      <c r="IH33" s="403"/>
      <c r="II33" s="403"/>
      <c r="IJ33" s="403"/>
      <c r="IK33" s="431"/>
      <c r="IL33" s="432"/>
      <c r="IN33" s="432"/>
      <c r="IO33" s="432"/>
      <c r="IP33" s="432"/>
    </row>
    <row r="34" spans="1:256" ht="18.75" customHeight="1">
      <c r="A34" s="22"/>
      <c r="B34" s="631" t="s">
        <v>126</v>
      </c>
      <c r="C34" s="632"/>
      <c r="D34" s="632"/>
      <c r="E34" s="632"/>
      <c r="F34" s="632"/>
      <c r="G34" s="632"/>
      <c r="H34" s="632"/>
      <c r="I34" s="632"/>
      <c r="J34" s="632"/>
      <c r="K34" s="637" t="s">
        <v>989</v>
      </c>
      <c r="L34" s="637"/>
      <c r="M34" s="637"/>
      <c r="N34" s="640"/>
      <c r="O34" s="640"/>
      <c r="P34" s="640"/>
      <c r="Q34" s="640"/>
      <c r="R34" s="640"/>
      <c r="S34" s="640"/>
      <c r="T34" s="640"/>
      <c r="U34" s="640"/>
      <c r="V34" s="640"/>
      <c r="W34" s="640"/>
      <c r="X34" s="640"/>
      <c r="Y34" s="640"/>
      <c r="Z34" s="640"/>
      <c r="AA34" s="640"/>
      <c r="AB34" s="640"/>
      <c r="AC34" s="640"/>
      <c r="AD34" s="640"/>
      <c r="AE34" s="640"/>
      <c r="AF34" s="657"/>
      <c r="AG34" s="657"/>
      <c r="AH34" s="657"/>
      <c r="AI34" s="657"/>
      <c r="AJ34" s="657"/>
      <c r="AK34" s="657"/>
      <c r="AL34" s="657"/>
      <c r="AM34" s="657"/>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57"/>
      <c r="BQ34" s="657"/>
      <c r="BR34" s="657"/>
      <c r="BS34" s="657"/>
      <c r="BT34" s="657"/>
      <c r="BU34" s="657"/>
      <c r="BV34" s="657"/>
      <c r="BW34" s="657"/>
      <c r="BX34" s="657"/>
      <c r="BY34" s="657"/>
      <c r="BZ34" s="657"/>
      <c r="CA34" s="657"/>
      <c r="CB34" s="657"/>
      <c r="CC34" s="657"/>
      <c r="CD34" s="657"/>
      <c r="CE34" s="657"/>
      <c r="CF34" s="657"/>
      <c r="CG34" s="657"/>
      <c r="CH34" s="657"/>
      <c r="CI34" s="657"/>
      <c r="CJ34" s="657"/>
      <c r="CK34" s="657"/>
      <c r="CL34" s="657"/>
      <c r="CM34" s="658"/>
      <c r="CN34" s="477" t="e">
        <f>VLOOKUP($AF34,Feuil2!$B$1:$AS$77,16,FALSE)</f>
        <v>#N/A</v>
      </c>
      <c r="CO34" s="380"/>
      <c r="CP34" s="380"/>
      <c r="CQ34" s="380"/>
      <c r="CR34" s="380"/>
      <c r="CS34" s="380"/>
      <c r="CT34" s="380"/>
      <c r="CU34" s="380"/>
      <c r="CV34" s="488" t="e">
        <f>VLOOKUP($AF34,Feuil2!$B$1:$AS$77,17,FALSE)</f>
        <v>#N/A</v>
      </c>
      <c r="CW34" s="376"/>
      <c r="CX34" s="376"/>
      <c r="CY34" s="376"/>
      <c r="CZ34" s="488" t="e">
        <f>VLOOKUP($AF34,Feuil2!$B$1:$AS$77,18,FALSE)</f>
        <v>#N/A</v>
      </c>
      <c r="DA34" s="376"/>
      <c r="DB34" s="376"/>
      <c r="DC34" s="488" t="e">
        <f>VLOOKUP($AF34,Feuil2!$B$1:$AS$77,19,FALSE)</f>
        <v>#N/A</v>
      </c>
      <c r="DD34" s="376"/>
      <c r="DE34" s="376"/>
      <c r="DF34" s="376"/>
      <c r="DG34" s="376"/>
      <c r="DH34" s="376"/>
      <c r="DI34" s="492" t="e">
        <f>VLOOKUP($AF34,Feuil2!$B$1:$AS$77,20,FALSE)</f>
        <v>#N/A</v>
      </c>
      <c r="DJ34" s="376"/>
      <c r="DK34" s="376"/>
      <c r="DL34" s="376"/>
      <c r="DM34" s="376"/>
      <c r="DN34" s="492" t="e">
        <f>VLOOKUP($AF34,Feuil2!$B$1:$AS$77,21,FALSE)</f>
        <v>#N/A</v>
      </c>
      <c r="DO34" s="376"/>
      <c r="DP34" s="492" t="e">
        <f>VLOOKUP($AF34,Feuil2!$B$1:$AS$77,22,FALSE)</f>
        <v>#N/A</v>
      </c>
      <c r="DQ34" s="376"/>
      <c r="DR34" s="376"/>
      <c r="DS34" s="376"/>
      <c r="DT34" s="492" t="e">
        <f>VLOOKUP($AF34,Feuil2!$B$1:$AS$77,23,FALSE)</f>
        <v>#N/A</v>
      </c>
      <c r="DU34" s="376"/>
      <c r="DV34" s="376"/>
      <c r="DW34" s="376"/>
      <c r="DX34" s="376"/>
      <c r="DY34" s="492" t="e">
        <f>VLOOKUP($AF34,Feuil2!$B$1:$AS$77,24,FALSE)</f>
        <v>#N/A</v>
      </c>
      <c r="DZ34" s="376"/>
      <c r="EA34" s="376"/>
      <c r="EB34" s="376"/>
      <c r="EC34" s="376"/>
      <c r="ED34" s="502" t="e">
        <f>VLOOKUP($AF34,Feuil2!$B$1:$AS$77,25,FALSE)</f>
        <v>#N/A</v>
      </c>
      <c r="EE34" s="376"/>
      <c r="EF34" s="376"/>
      <c r="EG34" s="376"/>
      <c r="EH34" s="376"/>
      <c r="EI34" s="376"/>
      <c r="EJ34" s="376"/>
      <c r="EK34" s="502" t="e">
        <f>VLOOKUP($AF34,Feuil2!$B$1:$AS$77,26,FALSE)</f>
        <v>#N/A</v>
      </c>
      <c r="EL34" s="376"/>
      <c r="EM34" s="376"/>
      <c r="EN34" s="376"/>
      <c r="EO34" s="502" t="e">
        <f>VLOOKUP($AF34,Feuil2!$B$1:$AS$77,27,FALSE)</f>
        <v>#N/A</v>
      </c>
      <c r="EP34" s="376"/>
      <c r="EQ34" s="376"/>
      <c r="ER34" s="376"/>
      <c r="ES34" s="376"/>
      <c r="ET34" s="376"/>
      <c r="EU34" s="376"/>
      <c r="EV34" s="502" t="e">
        <f>VLOOKUP($AF34,Feuil2!$B$1:$AS$77,28,FALSE)</f>
        <v>#N/A</v>
      </c>
      <c r="EW34" s="376"/>
      <c r="EX34" s="376"/>
      <c r="EY34" s="376"/>
      <c r="EZ34" s="376"/>
      <c r="FA34" s="376"/>
      <c r="FB34" s="502" t="e">
        <f>VLOOKUP($AF34,Feuil2!$B$1:$AS$77,29,FALSE)</f>
        <v>#N/A</v>
      </c>
      <c r="FC34" s="376"/>
      <c r="FD34" s="376"/>
      <c r="FE34" s="376"/>
      <c r="FF34" s="376"/>
      <c r="FG34" s="376"/>
      <c r="FH34" s="376"/>
      <c r="FI34" s="376"/>
      <c r="FJ34" s="502" t="e">
        <f>VLOOKUP($AF34,Feuil2!$B$1:$AS$77,30,FALSE)</f>
        <v>#N/A</v>
      </c>
      <c r="FK34" s="376"/>
      <c r="FL34" s="376"/>
      <c r="FM34" s="376"/>
      <c r="FN34" s="376"/>
      <c r="FO34" s="376"/>
      <c r="FP34" s="376"/>
      <c r="FQ34" s="376"/>
      <c r="FR34" s="511" t="e">
        <f>VLOOKUP($AF34,Feuil2!$B$1:$AS$77,31,FALSE)</f>
        <v>#N/A</v>
      </c>
      <c r="FS34" s="376"/>
      <c r="FT34" s="376"/>
      <c r="FU34" s="376"/>
      <c r="FV34" s="376"/>
      <c r="FW34" s="376"/>
      <c r="FX34" s="376"/>
      <c r="FY34" s="376"/>
      <c r="FZ34" s="376"/>
      <c r="GA34" s="511" t="e">
        <f>VLOOKUP($AF34,Feuil2!$B$1:$AS$77,32,FALSE)</f>
        <v>#N/A</v>
      </c>
      <c r="GB34" s="376"/>
      <c r="GC34" s="376"/>
      <c r="GD34" s="376"/>
      <c r="GE34" s="511" t="e">
        <f>VLOOKUP($AF34,Feuil2!$B$1:$AS$77,33,FALSE)</f>
        <v>#N/A</v>
      </c>
      <c r="GF34" s="376"/>
      <c r="GG34" s="376"/>
      <c r="GH34" s="511" t="e">
        <f>VLOOKUP($AF34,Feuil2!$B$1:$AS$77,34,FALSE)</f>
        <v>#N/A</v>
      </c>
      <c r="GI34" s="376"/>
      <c r="GJ34" s="376"/>
      <c r="GK34" s="376"/>
      <c r="GL34" s="376"/>
      <c r="GM34" s="376"/>
      <c r="GN34" s="376"/>
      <c r="GO34" s="511" t="e">
        <f>VLOOKUP($AF34,Feuil2!$B$1:$AS$77,35,FALSE)</f>
        <v>#N/A</v>
      </c>
      <c r="GP34" s="376"/>
      <c r="GQ34" s="376"/>
      <c r="GR34" s="376"/>
      <c r="GS34" s="376"/>
      <c r="GT34" s="376"/>
      <c r="GU34" s="511" t="e">
        <f>VLOOKUP($AF34,Feuil2!$B$1:$AS$77,36,FALSE)</f>
        <v>#N/A</v>
      </c>
      <c r="GV34" s="376"/>
      <c r="GW34" s="376"/>
      <c r="GX34" s="376"/>
      <c r="GY34" s="511" t="e">
        <f>VLOOKUP($AF34,Feuil2!$B$1:$AS$77,37,FALSE)</f>
        <v>#N/A</v>
      </c>
      <c r="GZ34" s="376"/>
      <c r="HA34" s="376"/>
      <c r="HB34" s="376"/>
      <c r="HC34" s="376"/>
      <c r="HD34" s="376"/>
      <c r="HE34" s="511" t="e">
        <f>VLOOKUP($AF34,Feuil2!$B$1:$AS$77,38,FALSE)</f>
        <v>#N/A</v>
      </c>
      <c r="HF34" s="376"/>
      <c r="HG34" s="376"/>
      <c r="HH34" s="376"/>
      <c r="HI34" s="376"/>
      <c r="HJ34" s="425" t="e">
        <f>VLOOKUP($AF34,Feuil2!$B$1:$AS$77,39,FALSE)</f>
        <v>#N/A</v>
      </c>
      <c r="HK34" s="376"/>
      <c r="HL34" s="376"/>
      <c r="HM34" s="376"/>
      <c r="HN34" s="376"/>
      <c r="HO34" s="425" t="e">
        <f>VLOOKUP($AF34,Feuil2!$B$1:$AS$77,40,FALSE)</f>
        <v>#N/A</v>
      </c>
      <c r="HP34" s="376"/>
      <c r="HQ34" s="376"/>
      <c r="HR34" s="376"/>
      <c r="HS34" s="376"/>
      <c r="HT34" s="376"/>
      <c r="HU34" s="376"/>
      <c r="HV34" s="376"/>
      <c r="HW34" s="376"/>
      <c r="HX34" s="522" t="e">
        <f>VLOOKUP($AF34,Feuil2!$B$1:$AS$77,41,FALSE)</f>
        <v>#N/A</v>
      </c>
      <c r="HY34" s="376"/>
      <c r="HZ34" s="376"/>
      <c r="IA34" s="376"/>
      <c r="IB34" s="522" t="e">
        <f>VLOOKUP($AF34,Feuil2!$B$1:$AS$77,42,FALSE)</f>
        <v>#N/A</v>
      </c>
      <c r="IC34" s="376"/>
      <c r="ID34" s="376"/>
      <c r="IE34" s="376"/>
      <c r="IF34" s="376"/>
      <c r="IG34" s="522" t="e">
        <f>VLOOKUP($AF34,Feuil2!$B$1:$AS$77,43,FALSE)</f>
        <v>#N/A</v>
      </c>
      <c r="IH34" s="376"/>
      <c r="II34" s="376"/>
      <c r="IJ34" s="522" t="e">
        <f>VLOOKUP($AF34,Feuil2!$B$1:$AS$77,44,FALSE)</f>
        <v>#N/A</v>
      </c>
      <c r="IK34" s="376"/>
      <c r="IL34" s="384"/>
      <c r="IM34" s="379" t="s">
        <v>689</v>
      </c>
      <c r="IN34" s="379" t="s">
        <v>776</v>
      </c>
      <c r="IO34" s="379" t="s">
        <v>877</v>
      </c>
      <c r="IP34" s="379" t="s">
        <v>1007</v>
      </c>
    </row>
    <row r="35" spans="1:256" ht="18.75" customHeight="1">
      <c r="A35" s="22"/>
      <c r="B35" s="633"/>
      <c r="C35" s="634"/>
      <c r="D35" s="634"/>
      <c r="E35" s="634"/>
      <c r="F35" s="634"/>
      <c r="G35" s="634"/>
      <c r="H35" s="634"/>
      <c r="I35" s="634"/>
      <c r="J35" s="634"/>
      <c r="K35" s="638"/>
      <c r="L35" s="638"/>
      <c r="M35" s="638"/>
      <c r="N35" s="641"/>
      <c r="O35" s="641"/>
      <c r="P35" s="641"/>
      <c r="Q35" s="641"/>
      <c r="R35" s="641"/>
      <c r="S35" s="641"/>
      <c r="T35" s="641"/>
      <c r="U35" s="641"/>
      <c r="V35" s="641"/>
      <c r="W35" s="641"/>
      <c r="X35" s="641"/>
      <c r="Y35" s="641"/>
      <c r="Z35" s="641"/>
      <c r="AA35" s="641"/>
      <c r="AB35" s="641"/>
      <c r="AC35" s="641"/>
      <c r="AD35" s="641"/>
      <c r="AE35" s="641"/>
      <c r="AF35" s="666"/>
      <c r="AG35" s="666"/>
      <c r="AH35" s="666"/>
      <c r="AI35" s="666"/>
      <c r="AJ35" s="666"/>
      <c r="AK35" s="666"/>
      <c r="AL35" s="666"/>
      <c r="AM35" s="666"/>
      <c r="AN35" s="666"/>
      <c r="AO35" s="666"/>
      <c r="AP35" s="666"/>
      <c r="AQ35" s="666"/>
      <c r="AR35" s="666"/>
      <c r="AS35" s="666"/>
      <c r="AT35" s="666"/>
      <c r="AU35" s="666"/>
      <c r="AV35" s="666"/>
      <c r="AW35" s="666"/>
      <c r="AX35" s="666"/>
      <c r="AY35" s="666"/>
      <c r="AZ35" s="666"/>
      <c r="BA35" s="666"/>
      <c r="BB35" s="666"/>
      <c r="BC35" s="666"/>
      <c r="BD35" s="666"/>
      <c r="BE35" s="666"/>
      <c r="BF35" s="666"/>
      <c r="BG35" s="666"/>
      <c r="BH35" s="666"/>
      <c r="BI35" s="666"/>
      <c r="BJ35" s="666"/>
      <c r="BK35" s="666"/>
      <c r="BL35" s="666"/>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7"/>
      <c r="CN35" s="478" t="e">
        <f>VLOOKUP($AF35,Feuil2!$B$1:$AS$77,16,FALSE)</f>
        <v>#N/A</v>
      </c>
      <c r="CO35" s="381"/>
      <c r="CP35" s="381"/>
      <c r="CQ35" s="381"/>
      <c r="CR35" s="381"/>
      <c r="CS35" s="381"/>
      <c r="CT35" s="381"/>
      <c r="CU35" s="381"/>
      <c r="CV35" s="486" t="e">
        <f>VLOOKUP($AF35,Feuil2!$B$1:$AS$77,17,FALSE)</f>
        <v>#N/A</v>
      </c>
      <c r="CW35" s="377"/>
      <c r="CX35" s="377"/>
      <c r="CY35" s="377"/>
      <c r="CZ35" s="486" t="e">
        <f>VLOOKUP($AF35,Feuil2!$B$1:$AS$77,18,FALSE)</f>
        <v>#N/A</v>
      </c>
      <c r="DA35" s="377"/>
      <c r="DB35" s="377"/>
      <c r="DC35" s="486" t="e">
        <f>VLOOKUP($AF35,Feuil2!$B$1:$AS$77,19,FALSE)</f>
        <v>#N/A</v>
      </c>
      <c r="DD35" s="377"/>
      <c r="DE35" s="377"/>
      <c r="DF35" s="377"/>
      <c r="DG35" s="377"/>
      <c r="DH35" s="377"/>
      <c r="DI35" s="493" t="e">
        <f>VLOOKUP($AF35,Feuil2!$B$1:$AS$77,20,FALSE)</f>
        <v>#N/A</v>
      </c>
      <c r="DJ35" s="377"/>
      <c r="DK35" s="377"/>
      <c r="DL35" s="377"/>
      <c r="DM35" s="377"/>
      <c r="DN35" s="493" t="e">
        <f>VLOOKUP($AF35,Feuil2!$B$1:$AS$77,21,FALSE)</f>
        <v>#N/A</v>
      </c>
      <c r="DO35" s="377"/>
      <c r="DP35" s="493" t="e">
        <f>VLOOKUP($AF35,Feuil2!$B$1:$AS$77,22,FALSE)</f>
        <v>#N/A</v>
      </c>
      <c r="DQ35" s="377"/>
      <c r="DR35" s="377"/>
      <c r="DS35" s="377"/>
      <c r="DT35" s="493" t="e">
        <f>VLOOKUP($AF35,Feuil2!$B$1:$AS$77,23,FALSE)</f>
        <v>#N/A</v>
      </c>
      <c r="DU35" s="377"/>
      <c r="DV35" s="377"/>
      <c r="DW35" s="377"/>
      <c r="DX35" s="377"/>
      <c r="DY35" s="493" t="e">
        <f>VLOOKUP($AF35,Feuil2!$B$1:$AS$77,24,FALSE)</f>
        <v>#N/A</v>
      </c>
      <c r="DZ35" s="377"/>
      <c r="EA35" s="377"/>
      <c r="EB35" s="377"/>
      <c r="EC35" s="377"/>
      <c r="ED35" s="503" t="e">
        <f>VLOOKUP($AF35,Feuil2!$B$1:$AS$77,25,FALSE)</f>
        <v>#N/A</v>
      </c>
      <c r="EE35" s="377"/>
      <c r="EF35" s="377"/>
      <c r="EG35" s="377"/>
      <c r="EH35" s="377"/>
      <c r="EI35" s="377"/>
      <c r="EJ35" s="377"/>
      <c r="EK35" s="503" t="e">
        <f>VLOOKUP($AF35,Feuil2!$B$1:$AS$77,26,FALSE)</f>
        <v>#N/A</v>
      </c>
      <c r="EL35" s="377"/>
      <c r="EM35" s="377"/>
      <c r="EN35" s="377"/>
      <c r="EO35" s="503" t="e">
        <f>VLOOKUP($AF35,Feuil2!$B$1:$AS$77,27,FALSE)</f>
        <v>#N/A</v>
      </c>
      <c r="EP35" s="377"/>
      <c r="EQ35" s="377"/>
      <c r="ER35" s="377"/>
      <c r="ES35" s="377"/>
      <c r="ET35" s="377"/>
      <c r="EU35" s="377"/>
      <c r="EV35" s="503" t="e">
        <f>VLOOKUP($AF35,Feuil2!$B$1:$AS$77,28,FALSE)</f>
        <v>#N/A</v>
      </c>
      <c r="EW35" s="377"/>
      <c r="EX35" s="377"/>
      <c r="EY35" s="377"/>
      <c r="EZ35" s="377"/>
      <c r="FA35" s="377"/>
      <c r="FB35" s="503" t="e">
        <f>VLOOKUP($AF35,Feuil2!$B$1:$AS$77,29,FALSE)</f>
        <v>#N/A</v>
      </c>
      <c r="FC35" s="377"/>
      <c r="FD35" s="377"/>
      <c r="FE35" s="377"/>
      <c r="FF35" s="377"/>
      <c r="FG35" s="377"/>
      <c r="FH35" s="377"/>
      <c r="FI35" s="377"/>
      <c r="FJ35" s="503" t="e">
        <f>VLOOKUP($AF35,Feuil2!$B$1:$AS$77,30,FALSE)</f>
        <v>#N/A</v>
      </c>
      <c r="FK35" s="377"/>
      <c r="FL35" s="377"/>
      <c r="FM35" s="377"/>
      <c r="FN35" s="377"/>
      <c r="FO35" s="377"/>
      <c r="FP35" s="377"/>
      <c r="FQ35" s="377"/>
      <c r="FR35" s="512" t="e">
        <f>VLOOKUP($AF35,Feuil2!$B$1:$AS$77,31,FALSE)</f>
        <v>#N/A</v>
      </c>
      <c r="FS35" s="377"/>
      <c r="FT35" s="377"/>
      <c r="FU35" s="377"/>
      <c r="FV35" s="377"/>
      <c r="FW35" s="377"/>
      <c r="FX35" s="377"/>
      <c r="FY35" s="377"/>
      <c r="FZ35" s="377"/>
      <c r="GA35" s="512" t="e">
        <f>VLOOKUP($AF35,Feuil2!$B$1:$AS$77,32,FALSE)</f>
        <v>#N/A</v>
      </c>
      <c r="GB35" s="377"/>
      <c r="GC35" s="377"/>
      <c r="GD35" s="377"/>
      <c r="GE35" s="512" t="e">
        <f>VLOOKUP($AF35,Feuil2!$B$1:$AS$77,33,FALSE)</f>
        <v>#N/A</v>
      </c>
      <c r="GF35" s="377"/>
      <c r="GG35" s="377"/>
      <c r="GH35" s="512" t="e">
        <f>VLOOKUP($AF35,Feuil2!$B$1:$AS$77,34,FALSE)</f>
        <v>#N/A</v>
      </c>
      <c r="GI35" s="377"/>
      <c r="GJ35" s="377"/>
      <c r="GK35" s="377"/>
      <c r="GL35" s="377"/>
      <c r="GM35" s="377"/>
      <c r="GN35" s="377"/>
      <c r="GO35" s="512" t="e">
        <f>VLOOKUP($AF35,Feuil2!$B$1:$AS$77,35,FALSE)</f>
        <v>#N/A</v>
      </c>
      <c r="GP35" s="377"/>
      <c r="GQ35" s="377"/>
      <c r="GR35" s="377"/>
      <c r="GS35" s="377"/>
      <c r="GT35" s="377"/>
      <c r="GU35" s="512" t="e">
        <f>VLOOKUP($AF35,Feuil2!$B$1:$AS$77,36,FALSE)</f>
        <v>#N/A</v>
      </c>
      <c r="GV35" s="377"/>
      <c r="GW35" s="377"/>
      <c r="GX35" s="377"/>
      <c r="GY35" s="512" t="e">
        <f>VLOOKUP($AF35,Feuil2!$B$1:$AS$77,37,FALSE)</f>
        <v>#N/A</v>
      </c>
      <c r="GZ35" s="377"/>
      <c r="HA35" s="377"/>
      <c r="HB35" s="377"/>
      <c r="HC35" s="377"/>
      <c r="HD35" s="377"/>
      <c r="HE35" s="512" t="e">
        <f>VLOOKUP($AF35,Feuil2!$B$1:$AS$77,38,FALSE)</f>
        <v>#N/A</v>
      </c>
      <c r="HF35" s="377"/>
      <c r="HG35" s="377"/>
      <c r="HH35" s="377"/>
      <c r="HI35" s="377"/>
      <c r="HJ35" s="426" t="e">
        <f>VLOOKUP($AF35,Feuil2!$B$1:$AS$77,39,FALSE)</f>
        <v>#N/A</v>
      </c>
      <c r="HK35" s="377"/>
      <c r="HL35" s="377"/>
      <c r="HM35" s="377"/>
      <c r="HN35" s="377"/>
      <c r="HO35" s="426" t="e">
        <f>VLOOKUP($AF35,Feuil2!$B$1:$AS$77,40,FALSE)</f>
        <v>#N/A</v>
      </c>
      <c r="HP35" s="377"/>
      <c r="HQ35" s="377"/>
      <c r="HR35" s="377"/>
      <c r="HS35" s="377"/>
      <c r="HT35" s="377"/>
      <c r="HU35" s="377"/>
      <c r="HV35" s="377"/>
      <c r="HW35" s="377"/>
      <c r="HX35" s="523" t="e">
        <f>VLOOKUP($AF35,Feuil2!$B$1:$AS$77,41,FALSE)</f>
        <v>#N/A</v>
      </c>
      <c r="HY35" s="377"/>
      <c r="HZ35" s="377"/>
      <c r="IA35" s="377"/>
      <c r="IB35" s="523" t="e">
        <f>VLOOKUP($AF35,Feuil2!$B$1:$AS$77,42,FALSE)</f>
        <v>#N/A</v>
      </c>
      <c r="IC35" s="377"/>
      <c r="ID35" s="377"/>
      <c r="IE35" s="377"/>
      <c r="IF35" s="377"/>
      <c r="IG35" s="523" t="e">
        <f>VLOOKUP($AF35,Feuil2!$B$1:$AS$77,43,FALSE)</f>
        <v>#N/A</v>
      </c>
      <c r="IH35" s="377"/>
      <c r="II35" s="377"/>
      <c r="IJ35" s="523" t="e">
        <f>VLOOKUP($AF35,Feuil2!$B$1:$AS$77,44,FALSE)</f>
        <v>#N/A</v>
      </c>
      <c r="IK35" s="377"/>
      <c r="IL35" s="385"/>
      <c r="IM35" s="379"/>
      <c r="IN35" s="379"/>
      <c r="IO35" s="379"/>
      <c r="IP35" s="379"/>
    </row>
    <row r="36" spans="1:256" ht="18.75" customHeight="1">
      <c r="A36" s="22"/>
      <c r="B36" s="633"/>
      <c r="C36" s="634"/>
      <c r="D36" s="634"/>
      <c r="E36" s="634"/>
      <c r="F36" s="634"/>
      <c r="G36" s="634"/>
      <c r="H36" s="634"/>
      <c r="I36" s="634"/>
      <c r="J36" s="634"/>
      <c r="K36" s="638"/>
      <c r="L36" s="638"/>
      <c r="M36" s="638"/>
      <c r="N36" s="641"/>
      <c r="O36" s="641"/>
      <c r="P36" s="641"/>
      <c r="Q36" s="641"/>
      <c r="R36" s="641"/>
      <c r="S36" s="641"/>
      <c r="T36" s="641"/>
      <c r="U36" s="641"/>
      <c r="V36" s="641"/>
      <c r="W36" s="641"/>
      <c r="X36" s="641"/>
      <c r="Y36" s="641"/>
      <c r="Z36" s="641"/>
      <c r="AA36" s="641"/>
      <c r="AB36" s="641"/>
      <c r="AC36" s="641"/>
      <c r="AD36" s="641"/>
      <c r="AE36" s="641"/>
      <c r="AF36" s="644" t="s">
        <v>632</v>
      </c>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c r="BR36" s="644"/>
      <c r="BS36" s="644"/>
      <c r="BT36" s="644"/>
      <c r="BU36" s="644"/>
      <c r="BV36" s="644"/>
      <c r="BW36" s="644"/>
      <c r="BX36" s="644"/>
      <c r="BY36" s="644"/>
      <c r="BZ36" s="644"/>
      <c r="CA36" s="644"/>
      <c r="CB36" s="644"/>
      <c r="CC36" s="644"/>
      <c r="CD36" s="644"/>
      <c r="CE36" s="644"/>
      <c r="CF36" s="644"/>
      <c r="CG36" s="644"/>
      <c r="CH36" s="644"/>
      <c r="CI36" s="644"/>
      <c r="CJ36" s="644"/>
      <c r="CK36" s="644"/>
      <c r="CL36" s="644"/>
      <c r="CM36" s="648"/>
      <c r="CN36" s="478">
        <f>VLOOKUP($AF36,Feuil2!$B$1:$AS$77,16,FALSE)</f>
        <v>0</v>
      </c>
      <c r="CO36" s="381"/>
      <c r="CP36" s="381"/>
      <c r="CQ36" s="381"/>
      <c r="CR36" s="381"/>
      <c r="CS36" s="381"/>
      <c r="CT36" s="381"/>
      <c r="CU36" s="381"/>
      <c r="CV36" s="486" t="str">
        <f>VLOOKUP($AF36,Feuil2!$B$1:$AS$77,17,FALSE)</f>
        <v>*</v>
      </c>
      <c r="CW36" s="377"/>
      <c r="CX36" s="377"/>
      <c r="CY36" s="377"/>
      <c r="CZ36" s="486" t="str">
        <f>VLOOKUP($AF36,Feuil2!$B$1:$AS$77,18,FALSE)</f>
        <v>*</v>
      </c>
      <c r="DA36" s="377"/>
      <c r="DB36" s="377"/>
      <c r="DC36" s="486">
        <f>VLOOKUP($AF36,Feuil2!$B$1:$AS$77,19,FALSE)</f>
        <v>0</v>
      </c>
      <c r="DD36" s="377"/>
      <c r="DE36" s="377"/>
      <c r="DF36" s="377"/>
      <c r="DG36" s="377"/>
      <c r="DH36" s="377"/>
      <c r="DI36" s="493" t="str">
        <f>VLOOKUP($AF36,Feuil2!$B$1:$AS$77,20,FALSE)</f>
        <v>*</v>
      </c>
      <c r="DJ36" s="377"/>
      <c r="DK36" s="377"/>
      <c r="DL36" s="377"/>
      <c r="DM36" s="377"/>
      <c r="DN36" s="493">
        <f>VLOOKUP($AF36,Feuil2!$B$1:$AS$77,21,FALSE)</f>
        <v>0</v>
      </c>
      <c r="DO36" s="377"/>
      <c r="DP36" s="493">
        <f>VLOOKUP($AF36,Feuil2!$B$1:$AS$77,22,FALSE)</f>
        <v>0</v>
      </c>
      <c r="DQ36" s="377"/>
      <c r="DR36" s="377"/>
      <c r="DS36" s="377"/>
      <c r="DT36" s="493" t="str">
        <f>VLOOKUP($AF36,Feuil2!$B$1:$AS$77,23,FALSE)</f>
        <v>*</v>
      </c>
      <c r="DU36" s="377">
        <v>1</v>
      </c>
      <c r="DV36" s="377"/>
      <c r="DW36" s="377">
        <v>2</v>
      </c>
      <c r="DX36" s="377"/>
      <c r="DY36" s="493">
        <f>VLOOKUP($AF36,Feuil2!$B$1:$AS$77,24,FALSE)</f>
        <v>0</v>
      </c>
      <c r="DZ36" s="377"/>
      <c r="EA36" s="377"/>
      <c r="EB36" s="377"/>
      <c r="EC36" s="377"/>
      <c r="ED36" s="503" t="str">
        <f>VLOOKUP($AF36,Feuil2!$B$1:$AS$77,25,FALSE)</f>
        <v>*</v>
      </c>
      <c r="EE36" s="377"/>
      <c r="EF36" s="377"/>
      <c r="EG36" s="377"/>
      <c r="EH36" s="377"/>
      <c r="EI36" s="377"/>
      <c r="EJ36" s="377"/>
      <c r="EK36" s="503">
        <f>VLOOKUP($AF36,Feuil2!$B$1:$AS$77,26,FALSE)</f>
        <v>0</v>
      </c>
      <c r="EL36" s="377"/>
      <c r="EM36" s="377"/>
      <c r="EN36" s="377"/>
      <c r="EO36" s="503">
        <f>VLOOKUP($AF36,Feuil2!$B$1:$AS$77,27,FALSE)</f>
        <v>0</v>
      </c>
      <c r="EP36" s="377"/>
      <c r="EQ36" s="377"/>
      <c r="ER36" s="377"/>
      <c r="ES36" s="377"/>
      <c r="ET36" s="377"/>
      <c r="EU36" s="377"/>
      <c r="EV36" s="503">
        <f>VLOOKUP($AF36,Feuil2!$B$1:$AS$77,28,FALSE)</f>
        <v>0</v>
      </c>
      <c r="EW36" s="377"/>
      <c r="EX36" s="377"/>
      <c r="EY36" s="377"/>
      <c r="EZ36" s="377"/>
      <c r="FA36" s="377"/>
      <c r="FB36" s="503">
        <f>VLOOKUP($AF36,Feuil2!$B$1:$AS$77,29,FALSE)</f>
        <v>0</v>
      </c>
      <c r="FC36" s="377"/>
      <c r="FD36" s="377"/>
      <c r="FE36" s="377"/>
      <c r="FF36" s="377"/>
      <c r="FG36" s="377"/>
      <c r="FH36" s="377"/>
      <c r="FI36" s="377"/>
      <c r="FJ36" s="503">
        <f>VLOOKUP($AF36,Feuil2!$B$1:$AS$77,30,FALSE)</f>
        <v>0</v>
      </c>
      <c r="FK36" s="377"/>
      <c r="FL36" s="377"/>
      <c r="FM36" s="377"/>
      <c r="FN36" s="377"/>
      <c r="FO36" s="377"/>
      <c r="FP36" s="377"/>
      <c r="FQ36" s="377"/>
      <c r="FR36" s="512" t="str">
        <f>VLOOKUP($AF36,Feuil2!$B$1:$AS$77,31,FALSE)</f>
        <v>*</v>
      </c>
      <c r="FS36" s="377"/>
      <c r="FT36" s="377"/>
      <c r="FU36" s="377"/>
      <c r="FV36" s="377"/>
      <c r="FW36" s="377"/>
      <c r="FX36" s="377"/>
      <c r="FY36" s="377"/>
      <c r="FZ36" s="377"/>
      <c r="GA36" s="512">
        <f>VLOOKUP($AF36,Feuil2!$B$1:$AS$77,32,FALSE)</f>
        <v>0</v>
      </c>
      <c r="GB36" s="377"/>
      <c r="GC36" s="377"/>
      <c r="GD36" s="377"/>
      <c r="GE36" s="512">
        <f>VLOOKUP($AF36,Feuil2!$B$1:$AS$77,33,FALSE)</f>
        <v>0</v>
      </c>
      <c r="GF36" s="377"/>
      <c r="GG36" s="377"/>
      <c r="GH36" s="512">
        <f>VLOOKUP($AF36,Feuil2!$B$1:$AS$77,34,FALSE)</f>
        <v>0</v>
      </c>
      <c r="GI36" s="377"/>
      <c r="GJ36" s="377"/>
      <c r="GK36" s="377"/>
      <c r="GL36" s="377"/>
      <c r="GM36" s="377"/>
      <c r="GN36" s="377"/>
      <c r="GO36" s="512">
        <f>VLOOKUP($AF36,Feuil2!$B$1:$AS$77,35,FALSE)</f>
        <v>0</v>
      </c>
      <c r="GP36" s="377"/>
      <c r="GQ36" s="377"/>
      <c r="GR36" s="377"/>
      <c r="GS36" s="377"/>
      <c r="GT36" s="377"/>
      <c r="GU36" s="512">
        <f>VLOOKUP($AF36,Feuil2!$B$1:$AS$77,36,FALSE)</f>
        <v>0</v>
      </c>
      <c r="GV36" s="377"/>
      <c r="GW36" s="377"/>
      <c r="GX36" s="377"/>
      <c r="GY36" s="512">
        <f>VLOOKUP($AF36,Feuil2!$B$1:$AS$77,37,FALSE)</f>
        <v>0</v>
      </c>
      <c r="GZ36" s="377"/>
      <c r="HA36" s="377"/>
      <c r="HB36" s="377"/>
      <c r="HC36" s="377"/>
      <c r="HD36" s="377"/>
      <c r="HE36" s="512" t="str">
        <f>VLOOKUP($AF36,Feuil2!$B$1:$AS$77,38,FALSE)</f>
        <v>*</v>
      </c>
      <c r="HF36" s="377"/>
      <c r="HG36" s="377"/>
      <c r="HH36" s="377"/>
      <c r="HI36" s="377"/>
      <c r="HJ36" s="426">
        <f>VLOOKUP($AF36,Feuil2!$B$1:$AS$77,39,FALSE)</f>
        <v>0</v>
      </c>
      <c r="HK36" s="377"/>
      <c r="HL36" s="377"/>
      <c r="HM36" s="377"/>
      <c r="HN36" s="377"/>
      <c r="HO36" s="426">
        <f>VLOOKUP($AF36,Feuil2!$B$1:$AS$77,40,FALSE)</f>
        <v>0</v>
      </c>
      <c r="HP36" s="377"/>
      <c r="HQ36" s="377"/>
      <c r="HR36" s="377"/>
      <c r="HS36" s="377"/>
      <c r="HT36" s="377"/>
      <c r="HU36" s="377"/>
      <c r="HV36" s="377"/>
      <c r="HW36" s="377"/>
      <c r="HX36" s="523">
        <f>VLOOKUP($AF36,Feuil2!$B$1:$AS$77,41,FALSE)</f>
        <v>0</v>
      </c>
      <c r="HY36" s="377"/>
      <c r="HZ36" s="377"/>
      <c r="IA36" s="377"/>
      <c r="IB36" s="523">
        <f>VLOOKUP($AF36,Feuil2!$B$1:$AS$77,42,FALSE)</f>
        <v>0</v>
      </c>
      <c r="IC36" s="377"/>
      <c r="ID36" s="377"/>
      <c r="IE36" s="377"/>
      <c r="IF36" s="377"/>
      <c r="IG36" s="523">
        <f>VLOOKUP($AF36,Feuil2!$B$1:$AS$77,43,FALSE)</f>
        <v>0</v>
      </c>
      <c r="IH36" s="377"/>
      <c r="II36" s="377"/>
      <c r="IJ36" s="523">
        <f>VLOOKUP($AF36,Feuil2!$B$1:$AS$77,44,FALSE)</f>
        <v>0</v>
      </c>
      <c r="IK36" s="377"/>
      <c r="IL36" s="385"/>
      <c r="IM36" s="379"/>
      <c r="IN36" s="379"/>
      <c r="IO36" s="379"/>
      <c r="IP36" s="379"/>
    </row>
    <row r="37" spans="1:256" ht="18.75" customHeight="1">
      <c r="A37" s="22"/>
      <c r="B37" s="633"/>
      <c r="C37" s="634"/>
      <c r="D37" s="634"/>
      <c r="E37" s="634"/>
      <c r="F37" s="634"/>
      <c r="G37" s="634"/>
      <c r="H37" s="634"/>
      <c r="I37" s="634"/>
      <c r="J37" s="634"/>
      <c r="K37" s="638"/>
      <c r="L37" s="638"/>
      <c r="M37" s="638"/>
      <c r="N37" s="641"/>
      <c r="O37" s="641"/>
      <c r="P37" s="641"/>
      <c r="Q37" s="641"/>
      <c r="R37" s="641"/>
      <c r="S37" s="641"/>
      <c r="T37" s="641"/>
      <c r="U37" s="641"/>
      <c r="V37" s="641"/>
      <c r="W37" s="641"/>
      <c r="X37" s="641"/>
      <c r="Y37" s="641"/>
      <c r="Z37" s="641"/>
      <c r="AA37" s="641"/>
      <c r="AB37" s="641"/>
      <c r="AC37" s="641"/>
      <c r="AD37" s="641"/>
      <c r="AE37" s="641"/>
      <c r="AF37" s="644" t="s">
        <v>619</v>
      </c>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44"/>
      <c r="CB37" s="644"/>
      <c r="CC37" s="644"/>
      <c r="CD37" s="644"/>
      <c r="CE37" s="644"/>
      <c r="CF37" s="644"/>
      <c r="CG37" s="644"/>
      <c r="CH37" s="644"/>
      <c r="CI37" s="644"/>
      <c r="CJ37" s="644"/>
      <c r="CK37" s="644"/>
      <c r="CL37" s="644"/>
      <c r="CM37" s="648"/>
      <c r="CN37" s="478" t="str">
        <f>VLOOKUP($AF37,Feuil2!$B$1:$AS$77,16,FALSE)</f>
        <v>*</v>
      </c>
      <c r="CO37" s="381"/>
      <c r="CP37" s="381"/>
      <c r="CQ37" s="381"/>
      <c r="CR37" s="381"/>
      <c r="CS37" s="381"/>
      <c r="CT37" s="381"/>
      <c r="CU37" s="381"/>
      <c r="CV37" s="486" t="str">
        <f>VLOOKUP($AF37,Feuil2!$B$1:$AS$77,17,FALSE)</f>
        <v>*</v>
      </c>
      <c r="CW37" s="377"/>
      <c r="CX37" s="377"/>
      <c r="CY37" s="377"/>
      <c r="CZ37" s="486">
        <f>VLOOKUP($AF37,Feuil2!$B$1:$AS$77,18,FALSE)</f>
        <v>0</v>
      </c>
      <c r="DA37" s="377"/>
      <c r="DB37" s="377"/>
      <c r="DC37" s="486">
        <f>VLOOKUP($AF37,Feuil2!$B$1:$AS$77,19,FALSE)</f>
        <v>0</v>
      </c>
      <c r="DD37" s="377"/>
      <c r="DE37" s="377"/>
      <c r="DF37" s="377"/>
      <c r="DG37" s="377"/>
      <c r="DH37" s="377"/>
      <c r="DI37" s="493">
        <f>VLOOKUP($AF37,Feuil2!$B$1:$AS$77,20,FALSE)</f>
        <v>0</v>
      </c>
      <c r="DJ37" s="377"/>
      <c r="DK37" s="377"/>
      <c r="DL37" s="377"/>
      <c r="DM37" s="377"/>
      <c r="DN37" s="493">
        <f>VLOOKUP($AF37,Feuil2!$B$1:$AS$77,21,FALSE)</f>
        <v>0</v>
      </c>
      <c r="DO37" s="377"/>
      <c r="DP37" s="493">
        <f>VLOOKUP($AF37,Feuil2!$B$1:$AS$77,22,FALSE)</f>
        <v>0</v>
      </c>
      <c r="DQ37" s="377"/>
      <c r="DR37" s="377"/>
      <c r="DS37" s="377"/>
      <c r="DT37" s="493">
        <f>VLOOKUP($AF37,Feuil2!$B$1:$AS$77,23,FALSE)</f>
        <v>0</v>
      </c>
      <c r="DU37" s="377"/>
      <c r="DV37" s="377"/>
      <c r="DW37" s="377"/>
      <c r="DX37" s="377"/>
      <c r="DY37" s="493">
        <f>VLOOKUP($AF37,Feuil2!$B$1:$AS$77,24,FALSE)</f>
        <v>0</v>
      </c>
      <c r="DZ37" s="377"/>
      <c r="EA37" s="377"/>
      <c r="EB37" s="377"/>
      <c r="EC37" s="377"/>
      <c r="ED37" s="503" t="str">
        <f>VLOOKUP($AF37,Feuil2!$B$1:$AS$77,25,FALSE)</f>
        <v>*</v>
      </c>
      <c r="EE37" s="377"/>
      <c r="EF37" s="377"/>
      <c r="EG37" s="377"/>
      <c r="EH37" s="377"/>
      <c r="EI37" s="377"/>
      <c r="EJ37" s="377"/>
      <c r="EK37" s="503" t="str">
        <f>VLOOKUP($AF37,Feuil2!$B$1:$AS$77,26,FALSE)</f>
        <v>*</v>
      </c>
      <c r="EL37" s="377">
        <v>1</v>
      </c>
      <c r="EM37" s="377">
        <v>2</v>
      </c>
      <c r="EN37" s="377">
        <v>3</v>
      </c>
      <c r="EO37" s="503" t="str">
        <f>VLOOKUP($AF37,Feuil2!$B$1:$AS$77,27,FALSE)</f>
        <v>*</v>
      </c>
      <c r="EP37" s="377"/>
      <c r="EQ37" s="377"/>
      <c r="ER37" s="377"/>
      <c r="ES37" s="377"/>
      <c r="ET37" s="377"/>
      <c r="EU37" s="377"/>
      <c r="EV37" s="503">
        <f>VLOOKUP($AF37,Feuil2!$B$1:$AS$77,28,FALSE)</f>
        <v>0</v>
      </c>
      <c r="EW37" s="377"/>
      <c r="EX37" s="377"/>
      <c r="EY37" s="377"/>
      <c r="EZ37" s="377"/>
      <c r="FA37" s="377"/>
      <c r="FB37" s="503">
        <f>VLOOKUP($AF37,Feuil2!$B$1:$AS$77,29,FALSE)</f>
        <v>0</v>
      </c>
      <c r="FC37" s="377"/>
      <c r="FD37" s="377"/>
      <c r="FE37" s="377"/>
      <c r="FF37" s="377"/>
      <c r="FG37" s="377"/>
      <c r="FH37" s="377"/>
      <c r="FI37" s="377"/>
      <c r="FJ37" s="503">
        <f>VLOOKUP($AF37,Feuil2!$B$1:$AS$77,30,FALSE)</f>
        <v>0</v>
      </c>
      <c r="FK37" s="377"/>
      <c r="FL37" s="377"/>
      <c r="FM37" s="377"/>
      <c r="FN37" s="377"/>
      <c r="FO37" s="377"/>
      <c r="FP37" s="377"/>
      <c r="FQ37" s="377"/>
      <c r="FR37" s="512">
        <f>VLOOKUP($AF37,Feuil2!$B$1:$AS$77,31,FALSE)</f>
        <v>0</v>
      </c>
      <c r="FS37" s="377"/>
      <c r="FT37" s="377"/>
      <c r="FU37" s="377"/>
      <c r="FV37" s="377"/>
      <c r="FW37" s="377"/>
      <c r="FX37" s="377"/>
      <c r="FY37" s="377"/>
      <c r="FZ37" s="377"/>
      <c r="GA37" s="512">
        <f>VLOOKUP($AF37,Feuil2!$B$1:$AS$77,32,FALSE)</f>
        <v>0</v>
      </c>
      <c r="GB37" s="377"/>
      <c r="GC37" s="377"/>
      <c r="GD37" s="377"/>
      <c r="GE37" s="512">
        <f>VLOOKUP($AF37,Feuil2!$B$1:$AS$77,33,FALSE)</f>
        <v>0</v>
      </c>
      <c r="GF37" s="377"/>
      <c r="GG37" s="377"/>
      <c r="GH37" s="512">
        <f>VLOOKUP($AF37,Feuil2!$B$1:$AS$77,34,FALSE)</f>
        <v>0</v>
      </c>
      <c r="GI37" s="377"/>
      <c r="GJ37" s="377"/>
      <c r="GK37" s="377"/>
      <c r="GL37" s="377"/>
      <c r="GM37" s="377"/>
      <c r="GN37" s="377"/>
      <c r="GO37" s="512">
        <f>VLOOKUP($AF37,Feuil2!$B$1:$AS$77,35,FALSE)</f>
        <v>0</v>
      </c>
      <c r="GP37" s="377"/>
      <c r="GQ37" s="377"/>
      <c r="GR37" s="377"/>
      <c r="GS37" s="377"/>
      <c r="GT37" s="377"/>
      <c r="GU37" s="512">
        <f>VLOOKUP($AF37,Feuil2!$B$1:$AS$77,36,FALSE)</f>
        <v>0</v>
      </c>
      <c r="GV37" s="377"/>
      <c r="GW37" s="377"/>
      <c r="GX37" s="377"/>
      <c r="GY37" s="512">
        <f>VLOOKUP($AF37,Feuil2!$B$1:$AS$77,37,FALSE)</f>
        <v>0</v>
      </c>
      <c r="GZ37" s="377"/>
      <c r="HA37" s="377"/>
      <c r="HB37" s="377"/>
      <c r="HC37" s="377"/>
      <c r="HD37" s="377"/>
      <c r="HE37" s="512">
        <f>VLOOKUP($AF37,Feuil2!$B$1:$AS$77,38,FALSE)</f>
        <v>0</v>
      </c>
      <c r="HF37" s="377"/>
      <c r="HG37" s="377"/>
      <c r="HH37" s="377"/>
      <c r="HI37" s="377"/>
      <c r="HJ37" s="426">
        <f>VLOOKUP($AF37,Feuil2!$B$1:$AS$77,39,FALSE)</f>
        <v>0</v>
      </c>
      <c r="HK37" s="377"/>
      <c r="HL37" s="377"/>
      <c r="HM37" s="377"/>
      <c r="HN37" s="377"/>
      <c r="HO37" s="426">
        <f>VLOOKUP($AF37,Feuil2!$B$1:$AS$77,40,FALSE)</f>
        <v>0</v>
      </c>
      <c r="HP37" s="377"/>
      <c r="HQ37" s="377"/>
      <c r="HR37" s="377"/>
      <c r="HS37" s="377"/>
      <c r="HT37" s="377"/>
      <c r="HU37" s="377"/>
      <c r="HV37" s="377"/>
      <c r="HW37" s="377"/>
      <c r="HX37" s="523">
        <f>VLOOKUP($AF37,Feuil2!$B$1:$AS$77,41,FALSE)</f>
        <v>0</v>
      </c>
      <c r="HY37" s="377"/>
      <c r="HZ37" s="377"/>
      <c r="IA37" s="377"/>
      <c r="IB37" s="523">
        <f>VLOOKUP($AF37,Feuil2!$B$1:$AS$77,42,FALSE)</f>
        <v>0</v>
      </c>
      <c r="IC37" s="377"/>
      <c r="ID37" s="377"/>
      <c r="IE37" s="377"/>
      <c r="IF37" s="377"/>
      <c r="IG37" s="523">
        <f>VLOOKUP($AF37,Feuil2!$B$1:$AS$77,43,FALSE)</f>
        <v>0</v>
      </c>
      <c r="IH37" s="377"/>
      <c r="II37" s="377"/>
      <c r="IJ37" s="523">
        <f>VLOOKUP($AF37,Feuil2!$B$1:$AS$77,44,FALSE)</f>
        <v>0</v>
      </c>
      <c r="IK37" s="377"/>
      <c r="IL37" s="385"/>
      <c r="IM37" s="379"/>
      <c r="IN37" s="379"/>
      <c r="IO37" s="379"/>
      <c r="IP37" s="379"/>
    </row>
    <row r="38" spans="1:256" ht="18.75" customHeight="1">
      <c r="A38" s="22"/>
      <c r="B38" s="633"/>
      <c r="C38" s="634"/>
      <c r="D38" s="634"/>
      <c r="E38" s="634"/>
      <c r="F38" s="634"/>
      <c r="G38" s="634"/>
      <c r="H38" s="634"/>
      <c r="I38" s="634"/>
      <c r="J38" s="634"/>
      <c r="K38" s="638"/>
      <c r="L38" s="638"/>
      <c r="M38" s="638"/>
      <c r="N38" s="641"/>
      <c r="O38" s="641"/>
      <c r="P38" s="641"/>
      <c r="Q38" s="641"/>
      <c r="R38" s="641"/>
      <c r="S38" s="641"/>
      <c r="T38" s="641"/>
      <c r="U38" s="641"/>
      <c r="V38" s="641"/>
      <c r="W38" s="641"/>
      <c r="X38" s="641"/>
      <c r="Y38" s="641"/>
      <c r="Z38" s="641"/>
      <c r="AA38" s="641"/>
      <c r="AB38" s="641"/>
      <c r="AC38" s="641"/>
      <c r="AD38" s="641"/>
      <c r="AE38" s="641"/>
      <c r="AF38" s="644" t="s">
        <v>600</v>
      </c>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8"/>
      <c r="CN38" s="478" t="str">
        <f>VLOOKUP($AF38,Feuil2!$B$1:$AS$77,16,FALSE)</f>
        <v>*</v>
      </c>
      <c r="CO38" s="381"/>
      <c r="CP38" s="381"/>
      <c r="CQ38" s="381"/>
      <c r="CR38" s="381"/>
      <c r="CS38" s="381"/>
      <c r="CT38" s="381"/>
      <c r="CU38" s="381"/>
      <c r="CV38" s="486" t="str">
        <f>VLOOKUP($AF38,Feuil2!$B$1:$AS$77,17,FALSE)</f>
        <v>*</v>
      </c>
      <c r="CW38" s="377"/>
      <c r="CX38" s="377"/>
      <c r="CY38" s="377"/>
      <c r="CZ38" s="486">
        <f>VLOOKUP($AF38,Feuil2!$B$1:$AS$77,18,FALSE)</f>
        <v>0</v>
      </c>
      <c r="DA38" s="377"/>
      <c r="DB38" s="377"/>
      <c r="DC38" s="486">
        <f>VLOOKUP($AF38,Feuil2!$B$1:$AS$77,19,FALSE)</f>
        <v>0</v>
      </c>
      <c r="DD38" s="377"/>
      <c r="DE38" s="377"/>
      <c r="DF38" s="377"/>
      <c r="DG38" s="377"/>
      <c r="DH38" s="377"/>
      <c r="DI38" s="493" t="str">
        <f>VLOOKUP($AF38,Feuil2!$B$1:$AS$77,20,FALSE)</f>
        <v>*</v>
      </c>
      <c r="DJ38" s="377"/>
      <c r="DK38" s="377"/>
      <c r="DL38" s="377"/>
      <c r="DM38" s="377"/>
      <c r="DN38" s="493">
        <f>VLOOKUP($AF38,Feuil2!$B$1:$AS$77,21,FALSE)</f>
        <v>0</v>
      </c>
      <c r="DO38" s="377"/>
      <c r="DP38" s="493">
        <f>VLOOKUP($AF38,Feuil2!$B$1:$AS$77,22,FALSE)</f>
        <v>0</v>
      </c>
      <c r="DQ38" s="377"/>
      <c r="DR38" s="377"/>
      <c r="DS38" s="377"/>
      <c r="DT38" s="493" t="str">
        <f>VLOOKUP($AF38,Feuil2!$B$1:$AS$77,23,FALSE)</f>
        <v>*</v>
      </c>
      <c r="DU38" s="377"/>
      <c r="DV38" s="377"/>
      <c r="DW38" s="377"/>
      <c r="DX38" s="377"/>
      <c r="DY38" s="493">
        <f>VLOOKUP($AF38,Feuil2!$B$1:$AS$77,24,FALSE)</f>
        <v>0</v>
      </c>
      <c r="DZ38" s="377"/>
      <c r="EA38" s="377"/>
      <c r="EB38" s="377"/>
      <c r="EC38" s="377"/>
      <c r="ED38" s="503" t="str">
        <f>VLOOKUP($AF38,Feuil2!$B$1:$AS$77,25,FALSE)</f>
        <v>*</v>
      </c>
      <c r="EE38" s="377"/>
      <c r="EF38" s="377"/>
      <c r="EG38" s="377"/>
      <c r="EH38" s="377"/>
      <c r="EI38" s="377"/>
      <c r="EJ38" s="377"/>
      <c r="EK38" s="503">
        <f>VLOOKUP($AF38,Feuil2!$B$1:$AS$77,26,FALSE)</f>
        <v>0</v>
      </c>
      <c r="EL38" s="377"/>
      <c r="EM38" s="377"/>
      <c r="EN38" s="377"/>
      <c r="EO38" s="503">
        <f>VLOOKUP($AF38,Feuil2!$B$1:$AS$77,27,FALSE)</f>
        <v>0</v>
      </c>
      <c r="EP38" s="377"/>
      <c r="EQ38" s="377"/>
      <c r="ER38" s="377"/>
      <c r="ES38" s="377"/>
      <c r="ET38" s="377"/>
      <c r="EU38" s="377"/>
      <c r="EV38" s="503">
        <f>VLOOKUP($AF38,Feuil2!$B$1:$AS$77,28,FALSE)</f>
        <v>0</v>
      </c>
      <c r="EW38" s="377"/>
      <c r="EX38" s="377"/>
      <c r="EY38" s="377"/>
      <c r="EZ38" s="377"/>
      <c r="FA38" s="377"/>
      <c r="FB38" s="503">
        <f>VLOOKUP($AF38,Feuil2!$B$1:$AS$77,29,FALSE)</f>
        <v>0</v>
      </c>
      <c r="FC38" s="377"/>
      <c r="FD38" s="377"/>
      <c r="FE38" s="377"/>
      <c r="FF38" s="377"/>
      <c r="FG38" s="377"/>
      <c r="FH38" s="377"/>
      <c r="FI38" s="377"/>
      <c r="FJ38" s="503" t="str">
        <f>VLOOKUP($AF38,Feuil2!$B$1:$AS$77,30,FALSE)</f>
        <v>*</v>
      </c>
      <c r="FK38" s="377">
        <v>1</v>
      </c>
      <c r="FL38" s="377">
        <v>2</v>
      </c>
      <c r="FM38" s="377"/>
      <c r="FN38" s="377"/>
      <c r="FO38" s="377">
        <v>3</v>
      </c>
      <c r="FP38" s="377"/>
      <c r="FQ38" s="377"/>
      <c r="FR38" s="512">
        <f>VLOOKUP($AF38,Feuil2!$B$1:$AS$77,31,FALSE)</f>
        <v>0</v>
      </c>
      <c r="FS38" s="377"/>
      <c r="FT38" s="377"/>
      <c r="FU38" s="377"/>
      <c r="FV38" s="377"/>
      <c r="FW38" s="377"/>
      <c r="FX38" s="377"/>
      <c r="FY38" s="377"/>
      <c r="FZ38" s="377"/>
      <c r="GA38" s="512">
        <f>VLOOKUP($AF38,Feuil2!$B$1:$AS$77,32,FALSE)</f>
        <v>0</v>
      </c>
      <c r="GB38" s="377"/>
      <c r="GC38" s="377"/>
      <c r="GD38" s="377"/>
      <c r="GE38" s="512">
        <f>VLOOKUP($AF38,Feuil2!$B$1:$AS$77,33,FALSE)</f>
        <v>0</v>
      </c>
      <c r="GF38" s="377"/>
      <c r="GG38" s="377"/>
      <c r="GH38" s="512">
        <f>VLOOKUP($AF38,Feuil2!$B$1:$AS$77,34,FALSE)</f>
        <v>0</v>
      </c>
      <c r="GI38" s="377"/>
      <c r="GJ38" s="377"/>
      <c r="GK38" s="377"/>
      <c r="GL38" s="377"/>
      <c r="GM38" s="377"/>
      <c r="GN38" s="377"/>
      <c r="GO38" s="512">
        <f>VLOOKUP($AF38,Feuil2!$B$1:$AS$77,35,FALSE)</f>
        <v>0</v>
      </c>
      <c r="GP38" s="377"/>
      <c r="GQ38" s="377"/>
      <c r="GR38" s="377"/>
      <c r="GS38" s="377"/>
      <c r="GT38" s="377"/>
      <c r="GU38" s="512">
        <f>VLOOKUP($AF38,Feuil2!$B$1:$AS$77,36,FALSE)</f>
        <v>0</v>
      </c>
      <c r="GV38" s="377"/>
      <c r="GW38" s="377"/>
      <c r="GX38" s="377"/>
      <c r="GY38" s="512">
        <f>VLOOKUP($AF38,Feuil2!$B$1:$AS$77,37,FALSE)</f>
        <v>0</v>
      </c>
      <c r="GZ38" s="377"/>
      <c r="HA38" s="377"/>
      <c r="HB38" s="377"/>
      <c r="HC38" s="377"/>
      <c r="HD38" s="377"/>
      <c r="HE38" s="512">
        <f>VLOOKUP($AF38,Feuil2!$B$1:$AS$77,38,FALSE)</f>
        <v>0</v>
      </c>
      <c r="HF38" s="377"/>
      <c r="HG38" s="377"/>
      <c r="HH38" s="377"/>
      <c r="HI38" s="377"/>
      <c r="HJ38" s="426">
        <f>VLOOKUP($AF38,Feuil2!$B$1:$AS$77,39,FALSE)</f>
        <v>0</v>
      </c>
      <c r="HK38" s="377"/>
      <c r="HL38" s="377"/>
      <c r="HM38" s="377"/>
      <c r="HN38" s="377"/>
      <c r="HO38" s="426">
        <f>VLOOKUP($AF38,Feuil2!$B$1:$AS$77,40,FALSE)</f>
        <v>0</v>
      </c>
      <c r="HP38" s="377"/>
      <c r="HQ38" s="377"/>
      <c r="HR38" s="377"/>
      <c r="HS38" s="377"/>
      <c r="HT38" s="377"/>
      <c r="HU38" s="377"/>
      <c r="HV38" s="377"/>
      <c r="HW38" s="377"/>
      <c r="HX38" s="523">
        <f>VLOOKUP($AF38,Feuil2!$B$1:$AS$77,41,FALSE)</f>
        <v>0</v>
      </c>
      <c r="HY38" s="377"/>
      <c r="HZ38" s="377"/>
      <c r="IA38" s="377"/>
      <c r="IB38" s="523">
        <f>VLOOKUP($AF38,Feuil2!$B$1:$AS$77,42,FALSE)</f>
        <v>0</v>
      </c>
      <c r="IC38" s="377"/>
      <c r="ID38" s="377"/>
      <c r="IE38" s="377"/>
      <c r="IF38" s="377"/>
      <c r="IG38" s="523">
        <f>VLOOKUP($AF38,Feuil2!$B$1:$AS$77,43,FALSE)</f>
        <v>0</v>
      </c>
      <c r="IH38" s="377"/>
      <c r="II38" s="377"/>
      <c r="IJ38" s="523">
        <f>VLOOKUP($AF38,Feuil2!$B$1:$AS$77,44,FALSE)</f>
        <v>0</v>
      </c>
      <c r="IK38" s="377"/>
      <c r="IL38" s="385"/>
      <c r="IM38" s="379"/>
      <c r="IN38" s="379"/>
      <c r="IO38" s="379"/>
      <c r="IP38" s="379"/>
    </row>
    <row r="39" spans="1:256" ht="18.75" customHeight="1">
      <c r="A39" s="22"/>
      <c r="B39" s="633"/>
      <c r="C39" s="634"/>
      <c r="D39" s="634"/>
      <c r="E39" s="634"/>
      <c r="F39" s="634"/>
      <c r="G39" s="634"/>
      <c r="H39" s="634"/>
      <c r="I39" s="634"/>
      <c r="J39" s="634"/>
      <c r="K39" s="638"/>
      <c r="L39" s="638"/>
      <c r="M39" s="638"/>
      <c r="N39" s="641"/>
      <c r="O39" s="641"/>
      <c r="P39" s="641"/>
      <c r="Q39" s="641"/>
      <c r="R39" s="641"/>
      <c r="S39" s="641"/>
      <c r="T39" s="641"/>
      <c r="U39" s="641"/>
      <c r="V39" s="641"/>
      <c r="W39" s="641"/>
      <c r="X39" s="641"/>
      <c r="Y39" s="641"/>
      <c r="Z39" s="641"/>
      <c r="AA39" s="641"/>
      <c r="AB39" s="641"/>
      <c r="AC39" s="641"/>
      <c r="AD39" s="641"/>
      <c r="AE39" s="641"/>
      <c r="AF39" s="644" t="s">
        <v>597</v>
      </c>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8"/>
      <c r="CN39" s="478" t="str">
        <f>VLOOKUP($AF39,Feuil2!$B$1:$AS$77,16,FALSE)</f>
        <v>*</v>
      </c>
      <c r="CO39" s="381"/>
      <c r="CP39" s="381"/>
      <c r="CQ39" s="381"/>
      <c r="CR39" s="381"/>
      <c r="CS39" s="381"/>
      <c r="CT39" s="381"/>
      <c r="CU39" s="381"/>
      <c r="CV39" s="486" t="str">
        <f>VLOOKUP($AF39,Feuil2!$B$1:$AS$77,17,FALSE)</f>
        <v>*</v>
      </c>
      <c r="CW39" s="377"/>
      <c r="CX39" s="377"/>
      <c r="CY39" s="377"/>
      <c r="CZ39" s="486">
        <f>VLOOKUP($AF39,Feuil2!$B$1:$AS$77,18,FALSE)</f>
        <v>0</v>
      </c>
      <c r="DA39" s="377"/>
      <c r="DB39" s="377"/>
      <c r="DC39" s="486">
        <f>VLOOKUP($AF39,Feuil2!$B$1:$AS$77,19,FALSE)</f>
        <v>0</v>
      </c>
      <c r="DD39" s="377"/>
      <c r="DE39" s="377"/>
      <c r="DF39" s="377"/>
      <c r="DG39" s="377"/>
      <c r="DH39" s="377"/>
      <c r="DI39" s="493">
        <f>VLOOKUP($AF39,Feuil2!$B$1:$AS$77,20,FALSE)</f>
        <v>0</v>
      </c>
      <c r="DJ39" s="377"/>
      <c r="DK39" s="377"/>
      <c r="DL39" s="377"/>
      <c r="DM39" s="377"/>
      <c r="DN39" s="493">
        <f>VLOOKUP($AF39,Feuil2!$B$1:$AS$77,21,FALSE)</f>
        <v>0</v>
      </c>
      <c r="DO39" s="377"/>
      <c r="DP39" s="493">
        <f>VLOOKUP($AF39,Feuil2!$B$1:$AS$77,22,FALSE)</f>
        <v>0</v>
      </c>
      <c r="DQ39" s="377"/>
      <c r="DR39" s="377"/>
      <c r="DS39" s="377"/>
      <c r="DT39" s="493">
        <f>VLOOKUP($AF39,Feuil2!$B$1:$AS$77,23,FALSE)</f>
        <v>0</v>
      </c>
      <c r="DU39" s="377"/>
      <c r="DV39" s="377"/>
      <c r="DW39" s="377"/>
      <c r="DX39" s="377"/>
      <c r="DY39" s="493">
        <f>VLOOKUP($AF39,Feuil2!$B$1:$AS$77,24,FALSE)</f>
        <v>0</v>
      </c>
      <c r="DZ39" s="377"/>
      <c r="EA39" s="377"/>
      <c r="EB39" s="377"/>
      <c r="EC39" s="377"/>
      <c r="ED39" s="503" t="str">
        <f>VLOOKUP($AF39,Feuil2!$B$1:$AS$77,25,FALSE)</f>
        <v>*</v>
      </c>
      <c r="EE39" s="377"/>
      <c r="EF39" s="377"/>
      <c r="EG39" s="377"/>
      <c r="EH39" s="377"/>
      <c r="EI39" s="377"/>
      <c r="EJ39" s="377"/>
      <c r="EK39" s="503">
        <f>VLOOKUP($AF39,Feuil2!$B$1:$AS$77,26,FALSE)</f>
        <v>0</v>
      </c>
      <c r="EL39" s="377"/>
      <c r="EM39" s="377"/>
      <c r="EN39" s="377"/>
      <c r="EO39" s="503">
        <f>VLOOKUP($AF39,Feuil2!$B$1:$AS$77,27,FALSE)</f>
        <v>0</v>
      </c>
      <c r="EP39" s="377"/>
      <c r="EQ39" s="377"/>
      <c r="ER39" s="377"/>
      <c r="ES39" s="377"/>
      <c r="ET39" s="377"/>
      <c r="EU39" s="377"/>
      <c r="EV39" s="503">
        <f>VLOOKUP($AF39,Feuil2!$B$1:$AS$77,28,FALSE)</f>
        <v>0</v>
      </c>
      <c r="EW39" s="377"/>
      <c r="EX39" s="377"/>
      <c r="EY39" s="377"/>
      <c r="EZ39" s="377"/>
      <c r="FA39" s="377"/>
      <c r="FB39" s="503">
        <f>VLOOKUP($AF39,Feuil2!$B$1:$AS$77,29,FALSE)</f>
        <v>0</v>
      </c>
      <c r="FC39" s="377"/>
      <c r="FD39" s="377"/>
      <c r="FE39" s="377"/>
      <c r="FF39" s="377"/>
      <c r="FG39" s="377"/>
      <c r="FH39" s="377"/>
      <c r="FI39" s="377"/>
      <c r="FJ39" s="503" t="str">
        <f>VLOOKUP($AF39,Feuil2!$B$1:$AS$77,30,FALSE)</f>
        <v>*</v>
      </c>
      <c r="FK39" s="377"/>
      <c r="FL39" s="377"/>
      <c r="FM39" s="377">
        <v>1</v>
      </c>
      <c r="FN39" s="377">
        <v>2</v>
      </c>
      <c r="FO39" s="377"/>
      <c r="FP39" s="377"/>
      <c r="FQ39" s="377"/>
      <c r="FR39" s="512">
        <f>VLOOKUP($AF39,Feuil2!$B$1:$AS$77,31,FALSE)</f>
        <v>0</v>
      </c>
      <c r="FS39" s="377"/>
      <c r="FT39" s="377"/>
      <c r="FU39" s="377"/>
      <c r="FV39" s="377"/>
      <c r="FW39" s="377"/>
      <c r="FX39" s="377"/>
      <c r="FY39" s="377"/>
      <c r="FZ39" s="377"/>
      <c r="GA39" s="512">
        <f>VLOOKUP($AF39,Feuil2!$B$1:$AS$77,32,FALSE)</f>
        <v>0</v>
      </c>
      <c r="GB39" s="377"/>
      <c r="GC39" s="377"/>
      <c r="GD39" s="377"/>
      <c r="GE39" s="512">
        <f>VLOOKUP($AF39,Feuil2!$B$1:$AS$77,33,FALSE)</f>
        <v>0</v>
      </c>
      <c r="GF39" s="377"/>
      <c r="GG39" s="377"/>
      <c r="GH39" s="512">
        <f>VLOOKUP($AF39,Feuil2!$B$1:$AS$77,34,FALSE)</f>
        <v>0</v>
      </c>
      <c r="GI39" s="377"/>
      <c r="GJ39" s="377"/>
      <c r="GK39" s="377"/>
      <c r="GL39" s="377"/>
      <c r="GM39" s="377"/>
      <c r="GN39" s="377"/>
      <c r="GO39" s="512">
        <f>VLOOKUP($AF39,Feuil2!$B$1:$AS$77,35,FALSE)</f>
        <v>0</v>
      </c>
      <c r="GP39" s="377"/>
      <c r="GQ39" s="377"/>
      <c r="GR39" s="377"/>
      <c r="GS39" s="377"/>
      <c r="GT39" s="377"/>
      <c r="GU39" s="512">
        <f>VLOOKUP($AF39,Feuil2!$B$1:$AS$77,36,FALSE)</f>
        <v>0</v>
      </c>
      <c r="GV39" s="377"/>
      <c r="GW39" s="377"/>
      <c r="GX39" s="377"/>
      <c r="GY39" s="512">
        <f>VLOOKUP($AF39,Feuil2!$B$1:$AS$77,37,FALSE)</f>
        <v>0</v>
      </c>
      <c r="GZ39" s="377"/>
      <c r="HA39" s="377"/>
      <c r="HB39" s="377"/>
      <c r="HC39" s="377"/>
      <c r="HD39" s="377"/>
      <c r="HE39" s="512">
        <f>VLOOKUP($AF39,Feuil2!$B$1:$AS$77,38,FALSE)</f>
        <v>0</v>
      </c>
      <c r="HF39" s="377"/>
      <c r="HG39" s="377"/>
      <c r="HH39" s="377"/>
      <c r="HI39" s="377"/>
      <c r="HJ39" s="426">
        <f>VLOOKUP($AF39,Feuil2!$B$1:$AS$77,39,FALSE)</f>
        <v>0</v>
      </c>
      <c r="HK39" s="377"/>
      <c r="HL39" s="377"/>
      <c r="HM39" s="377"/>
      <c r="HN39" s="377"/>
      <c r="HO39" s="426">
        <f>VLOOKUP($AF39,Feuil2!$B$1:$AS$77,40,FALSE)</f>
        <v>0</v>
      </c>
      <c r="HP39" s="377"/>
      <c r="HQ39" s="377"/>
      <c r="HR39" s="377"/>
      <c r="HS39" s="377"/>
      <c r="HT39" s="377"/>
      <c r="HU39" s="377"/>
      <c r="HV39" s="377"/>
      <c r="HW39" s="377"/>
      <c r="HX39" s="523">
        <f>VLOOKUP($AF39,Feuil2!$B$1:$AS$77,41,FALSE)</f>
        <v>0</v>
      </c>
      <c r="HY39" s="377"/>
      <c r="HZ39" s="377"/>
      <c r="IA39" s="377"/>
      <c r="IB39" s="523">
        <f>VLOOKUP($AF39,Feuil2!$B$1:$AS$77,42,FALSE)</f>
        <v>0</v>
      </c>
      <c r="IC39" s="377"/>
      <c r="ID39" s="377"/>
      <c r="IE39" s="377"/>
      <c r="IF39" s="377"/>
      <c r="IG39" s="523">
        <f>VLOOKUP($AF39,Feuil2!$B$1:$AS$77,43,FALSE)</f>
        <v>0</v>
      </c>
      <c r="IH39" s="377"/>
      <c r="II39" s="377"/>
      <c r="IJ39" s="523">
        <f>VLOOKUP($AF39,Feuil2!$B$1:$AS$77,44,FALSE)</f>
        <v>0</v>
      </c>
      <c r="IK39" s="377"/>
      <c r="IL39" s="385"/>
      <c r="IM39" s="379"/>
      <c r="IN39" s="379"/>
      <c r="IO39" s="379"/>
      <c r="IP39" s="379"/>
    </row>
    <row r="40" spans="1:256" ht="18.75" customHeight="1">
      <c r="A40" s="22"/>
      <c r="B40" s="633"/>
      <c r="C40" s="634"/>
      <c r="D40" s="634"/>
      <c r="E40" s="634"/>
      <c r="F40" s="634"/>
      <c r="G40" s="634"/>
      <c r="H40" s="634"/>
      <c r="I40" s="634"/>
      <c r="J40" s="634"/>
      <c r="K40" s="638"/>
      <c r="L40" s="638"/>
      <c r="M40" s="638"/>
      <c r="N40" s="641"/>
      <c r="O40" s="641"/>
      <c r="P40" s="641"/>
      <c r="Q40" s="641"/>
      <c r="R40" s="641"/>
      <c r="S40" s="641"/>
      <c r="T40" s="641"/>
      <c r="U40" s="641"/>
      <c r="V40" s="641"/>
      <c r="W40" s="641"/>
      <c r="X40" s="641"/>
      <c r="Y40" s="641"/>
      <c r="Z40" s="641"/>
      <c r="AA40" s="641"/>
      <c r="AB40" s="641"/>
      <c r="AC40" s="641"/>
      <c r="AD40" s="641"/>
      <c r="AE40" s="641"/>
      <c r="AF40" s="644" t="s">
        <v>594</v>
      </c>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8"/>
      <c r="CN40" s="478" t="str">
        <f>VLOOKUP($AF40,Feuil2!$B$1:$AS$77,16,FALSE)</f>
        <v>*</v>
      </c>
      <c r="CO40" s="381"/>
      <c r="CP40" s="381"/>
      <c r="CQ40" s="381"/>
      <c r="CR40" s="381"/>
      <c r="CS40" s="381"/>
      <c r="CT40" s="381"/>
      <c r="CU40" s="381"/>
      <c r="CV40" s="486" t="str">
        <f>VLOOKUP($AF40,Feuil2!$B$1:$AS$77,17,FALSE)</f>
        <v>*</v>
      </c>
      <c r="CW40" s="377"/>
      <c r="CX40" s="377"/>
      <c r="CY40" s="377"/>
      <c r="CZ40" s="486">
        <f>VLOOKUP($AF40,Feuil2!$B$1:$AS$77,18,FALSE)</f>
        <v>0</v>
      </c>
      <c r="DA40" s="377"/>
      <c r="DB40" s="377"/>
      <c r="DC40" s="486">
        <f>VLOOKUP($AF40,Feuil2!$B$1:$AS$77,19,FALSE)</f>
        <v>0</v>
      </c>
      <c r="DD40" s="377"/>
      <c r="DE40" s="377"/>
      <c r="DF40" s="377"/>
      <c r="DG40" s="377"/>
      <c r="DH40" s="377"/>
      <c r="DI40" s="493">
        <f>VLOOKUP($AF40,Feuil2!$B$1:$AS$77,20,FALSE)</f>
        <v>0</v>
      </c>
      <c r="DJ40" s="377"/>
      <c r="DK40" s="377"/>
      <c r="DL40" s="377"/>
      <c r="DM40" s="377"/>
      <c r="DN40" s="493">
        <f>VLOOKUP($AF40,Feuil2!$B$1:$AS$77,21,FALSE)</f>
        <v>0</v>
      </c>
      <c r="DO40" s="377"/>
      <c r="DP40" s="493">
        <f>VLOOKUP($AF40,Feuil2!$B$1:$AS$77,22,FALSE)</f>
        <v>0</v>
      </c>
      <c r="DQ40" s="377"/>
      <c r="DR40" s="377"/>
      <c r="DS40" s="377"/>
      <c r="DT40" s="493">
        <f>VLOOKUP($AF40,Feuil2!$B$1:$AS$77,23,FALSE)</f>
        <v>0</v>
      </c>
      <c r="DU40" s="377"/>
      <c r="DV40" s="377"/>
      <c r="DW40" s="377"/>
      <c r="DX40" s="377"/>
      <c r="DY40" s="493">
        <f>VLOOKUP($AF40,Feuil2!$B$1:$AS$77,24,FALSE)</f>
        <v>0</v>
      </c>
      <c r="DZ40" s="377"/>
      <c r="EA40" s="377"/>
      <c r="EB40" s="377"/>
      <c r="EC40" s="377"/>
      <c r="ED40" s="503" t="str">
        <f>VLOOKUP($AF40,Feuil2!$B$1:$AS$77,25,FALSE)</f>
        <v>*</v>
      </c>
      <c r="EE40" s="377"/>
      <c r="EF40" s="377"/>
      <c r="EG40" s="377"/>
      <c r="EH40" s="377"/>
      <c r="EI40" s="377"/>
      <c r="EJ40" s="377"/>
      <c r="EK40" s="503" t="str">
        <f>VLOOKUP($AF40,Feuil2!$B$1:$AS$77,26,FALSE)</f>
        <v>*</v>
      </c>
      <c r="EL40" s="377"/>
      <c r="EM40" s="377"/>
      <c r="EN40" s="377"/>
      <c r="EO40" s="503">
        <f>VLOOKUP($AF40,Feuil2!$B$1:$AS$77,27,FALSE)</f>
        <v>0</v>
      </c>
      <c r="EP40" s="377"/>
      <c r="EQ40" s="377"/>
      <c r="ER40" s="377"/>
      <c r="ES40" s="377"/>
      <c r="ET40" s="377"/>
      <c r="EU40" s="377"/>
      <c r="EV40" s="503" t="str">
        <f>VLOOKUP($AF40,Feuil2!$B$1:$AS$77,28,FALSE)</f>
        <v>*</v>
      </c>
      <c r="EW40" s="377"/>
      <c r="EX40" s="377"/>
      <c r="EY40" s="377"/>
      <c r="EZ40" s="377">
        <v>1</v>
      </c>
      <c r="FA40" s="377"/>
      <c r="FB40" s="503">
        <f>VLOOKUP($AF40,Feuil2!$B$1:$AS$77,29,FALSE)</f>
        <v>0</v>
      </c>
      <c r="FC40" s="377"/>
      <c r="FD40" s="377"/>
      <c r="FE40" s="377"/>
      <c r="FF40" s="377"/>
      <c r="FG40" s="377"/>
      <c r="FH40" s="377"/>
      <c r="FI40" s="377"/>
      <c r="FJ40" s="503" t="str">
        <f>VLOOKUP($AF40,Feuil2!$B$1:$AS$77,30,FALSE)</f>
        <v>*</v>
      </c>
      <c r="FK40" s="377"/>
      <c r="FL40" s="377"/>
      <c r="FM40" s="377"/>
      <c r="FN40" s="377"/>
      <c r="FO40" s="377"/>
      <c r="FP40" s="377">
        <v>2</v>
      </c>
      <c r="FQ40" s="377"/>
      <c r="FR40" s="512">
        <f>VLOOKUP($AF40,Feuil2!$B$1:$AS$77,31,FALSE)</f>
        <v>0</v>
      </c>
      <c r="FS40" s="377"/>
      <c r="FT40" s="377"/>
      <c r="FU40" s="377"/>
      <c r="FV40" s="377"/>
      <c r="FW40" s="377"/>
      <c r="FX40" s="377"/>
      <c r="FY40" s="377"/>
      <c r="FZ40" s="377"/>
      <c r="GA40" s="512">
        <f>VLOOKUP($AF40,Feuil2!$B$1:$AS$77,32,FALSE)</f>
        <v>0</v>
      </c>
      <c r="GB40" s="377"/>
      <c r="GC40" s="377"/>
      <c r="GD40" s="377"/>
      <c r="GE40" s="512">
        <f>VLOOKUP($AF40,Feuil2!$B$1:$AS$77,33,FALSE)</f>
        <v>0</v>
      </c>
      <c r="GF40" s="377"/>
      <c r="GG40" s="377"/>
      <c r="GH40" s="512">
        <f>VLOOKUP($AF40,Feuil2!$B$1:$AS$77,34,FALSE)</f>
        <v>0</v>
      </c>
      <c r="GI40" s="377"/>
      <c r="GJ40" s="377"/>
      <c r="GK40" s="377"/>
      <c r="GL40" s="377"/>
      <c r="GM40" s="377"/>
      <c r="GN40" s="377"/>
      <c r="GO40" s="512">
        <f>VLOOKUP($AF40,Feuil2!$B$1:$AS$77,35,FALSE)</f>
        <v>0</v>
      </c>
      <c r="GP40" s="377"/>
      <c r="GQ40" s="377"/>
      <c r="GR40" s="377"/>
      <c r="GS40" s="377"/>
      <c r="GT40" s="377"/>
      <c r="GU40" s="512">
        <f>VLOOKUP($AF40,Feuil2!$B$1:$AS$77,36,FALSE)</f>
        <v>0</v>
      </c>
      <c r="GV40" s="377"/>
      <c r="GW40" s="377"/>
      <c r="GX40" s="377"/>
      <c r="GY40" s="512">
        <f>VLOOKUP($AF40,Feuil2!$B$1:$AS$77,37,FALSE)</f>
        <v>0</v>
      </c>
      <c r="GZ40" s="377"/>
      <c r="HA40" s="377"/>
      <c r="HB40" s="377"/>
      <c r="HC40" s="377"/>
      <c r="HD40" s="377"/>
      <c r="HE40" s="512">
        <f>VLOOKUP($AF40,Feuil2!$B$1:$AS$77,38,FALSE)</f>
        <v>0</v>
      </c>
      <c r="HF40" s="377"/>
      <c r="HG40" s="377"/>
      <c r="HH40" s="377"/>
      <c r="HI40" s="377"/>
      <c r="HJ40" s="426">
        <f>VLOOKUP($AF40,Feuil2!$B$1:$AS$77,39,FALSE)</f>
        <v>0</v>
      </c>
      <c r="HK40" s="377"/>
      <c r="HL40" s="377"/>
      <c r="HM40" s="377"/>
      <c r="HN40" s="377"/>
      <c r="HO40" s="426">
        <f>VLOOKUP($AF40,Feuil2!$B$1:$AS$77,40,FALSE)</f>
        <v>0</v>
      </c>
      <c r="HP40" s="377"/>
      <c r="HQ40" s="377"/>
      <c r="HR40" s="377"/>
      <c r="HS40" s="377"/>
      <c r="HT40" s="377"/>
      <c r="HU40" s="377"/>
      <c r="HV40" s="377"/>
      <c r="HW40" s="377"/>
      <c r="HX40" s="523">
        <f>VLOOKUP($AF40,Feuil2!$B$1:$AS$77,41,FALSE)</f>
        <v>0</v>
      </c>
      <c r="HY40" s="377"/>
      <c r="HZ40" s="377"/>
      <c r="IA40" s="377"/>
      <c r="IB40" s="523">
        <f>VLOOKUP($AF40,Feuil2!$B$1:$AS$77,42,FALSE)</f>
        <v>0</v>
      </c>
      <c r="IC40" s="377"/>
      <c r="ID40" s="377"/>
      <c r="IE40" s="377"/>
      <c r="IF40" s="377"/>
      <c r="IG40" s="523">
        <f>VLOOKUP($AF40,Feuil2!$B$1:$AS$77,43,FALSE)</f>
        <v>0</v>
      </c>
      <c r="IH40" s="377"/>
      <c r="II40" s="377"/>
      <c r="IJ40" s="523">
        <f>VLOOKUP($AF40,Feuil2!$B$1:$AS$77,44,FALSE)</f>
        <v>0</v>
      </c>
      <c r="IK40" s="377"/>
      <c r="IL40" s="385"/>
      <c r="IM40" s="379"/>
      <c r="IN40" s="379"/>
      <c r="IO40" s="379"/>
      <c r="IP40" s="379"/>
    </row>
    <row r="41" spans="1:256" ht="18.75" customHeight="1">
      <c r="A41" s="22"/>
      <c r="B41" s="635"/>
      <c r="C41" s="636"/>
      <c r="D41" s="636"/>
      <c r="E41" s="636"/>
      <c r="F41" s="636"/>
      <c r="G41" s="636"/>
      <c r="H41" s="636"/>
      <c r="I41" s="636"/>
      <c r="J41" s="636"/>
      <c r="K41" s="639"/>
      <c r="L41" s="639"/>
      <c r="M41" s="639"/>
      <c r="N41" s="642"/>
      <c r="O41" s="642"/>
      <c r="P41" s="642"/>
      <c r="Q41" s="642"/>
      <c r="R41" s="642"/>
      <c r="S41" s="642"/>
      <c r="T41" s="642"/>
      <c r="U41" s="642"/>
      <c r="V41" s="642"/>
      <c r="W41" s="642"/>
      <c r="X41" s="642"/>
      <c r="Y41" s="642"/>
      <c r="Z41" s="642"/>
      <c r="AA41" s="642"/>
      <c r="AB41" s="642"/>
      <c r="AC41" s="642"/>
      <c r="AD41" s="642"/>
      <c r="AE41" s="642"/>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45"/>
      <c r="BR41" s="645"/>
      <c r="BS41" s="645"/>
      <c r="BT41" s="645"/>
      <c r="BU41" s="645"/>
      <c r="BV41" s="645"/>
      <c r="BW41" s="645"/>
      <c r="BX41" s="645"/>
      <c r="BY41" s="645"/>
      <c r="BZ41" s="645"/>
      <c r="CA41" s="645"/>
      <c r="CB41" s="645"/>
      <c r="CC41" s="645"/>
      <c r="CD41" s="645"/>
      <c r="CE41" s="645"/>
      <c r="CF41" s="645"/>
      <c r="CG41" s="645"/>
      <c r="CH41" s="645"/>
      <c r="CI41" s="645"/>
      <c r="CJ41" s="645"/>
      <c r="CK41" s="645"/>
      <c r="CL41" s="645"/>
      <c r="CM41" s="649"/>
      <c r="CN41" s="479" t="e">
        <f>VLOOKUP($AF41,Feuil2!$B$1:$AS$77,16,FALSE)</f>
        <v>#N/A</v>
      </c>
      <c r="CO41" s="382"/>
      <c r="CP41" s="382"/>
      <c r="CQ41" s="382"/>
      <c r="CR41" s="382"/>
      <c r="CS41" s="382"/>
      <c r="CT41" s="382"/>
      <c r="CU41" s="382"/>
      <c r="CV41" s="489" t="e">
        <f>VLOOKUP($AF41,Feuil2!$B$1:$AS$77,17,FALSE)</f>
        <v>#N/A</v>
      </c>
      <c r="CW41" s="378"/>
      <c r="CX41" s="378"/>
      <c r="CY41" s="378"/>
      <c r="CZ41" s="489" t="e">
        <f>VLOOKUP($AF41,Feuil2!$B$1:$AS$77,18,FALSE)</f>
        <v>#N/A</v>
      </c>
      <c r="DA41" s="378"/>
      <c r="DB41" s="378"/>
      <c r="DC41" s="489" t="e">
        <f>VLOOKUP($AF41,Feuil2!$B$1:$AS$77,19,FALSE)</f>
        <v>#N/A</v>
      </c>
      <c r="DD41" s="378"/>
      <c r="DE41" s="378"/>
      <c r="DF41" s="378"/>
      <c r="DG41" s="378"/>
      <c r="DH41" s="378"/>
      <c r="DI41" s="494" t="e">
        <f>VLOOKUP($AF41,Feuil2!$B$1:$AS$77,20,FALSE)</f>
        <v>#N/A</v>
      </c>
      <c r="DJ41" s="378"/>
      <c r="DK41" s="378"/>
      <c r="DL41" s="378"/>
      <c r="DM41" s="378"/>
      <c r="DN41" s="494" t="e">
        <f>VLOOKUP($AF41,Feuil2!$B$1:$AS$77,21,FALSE)</f>
        <v>#N/A</v>
      </c>
      <c r="DO41" s="378"/>
      <c r="DP41" s="494" t="e">
        <f>VLOOKUP($AF41,Feuil2!$B$1:$AS$77,22,FALSE)</f>
        <v>#N/A</v>
      </c>
      <c r="DQ41" s="378"/>
      <c r="DR41" s="378"/>
      <c r="DS41" s="378"/>
      <c r="DT41" s="494" t="e">
        <f>VLOOKUP($AF41,Feuil2!$B$1:$AS$77,23,FALSE)</f>
        <v>#N/A</v>
      </c>
      <c r="DU41" s="378"/>
      <c r="DV41" s="378"/>
      <c r="DW41" s="378"/>
      <c r="DX41" s="378"/>
      <c r="DY41" s="494" t="e">
        <f>VLOOKUP($AF41,Feuil2!$B$1:$AS$77,24,FALSE)</f>
        <v>#N/A</v>
      </c>
      <c r="DZ41" s="378"/>
      <c r="EA41" s="378"/>
      <c r="EB41" s="378"/>
      <c r="EC41" s="378"/>
      <c r="ED41" s="504" t="e">
        <f>VLOOKUP($AF41,Feuil2!$B$1:$AS$77,25,FALSE)</f>
        <v>#N/A</v>
      </c>
      <c r="EE41" s="378"/>
      <c r="EF41" s="378"/>
      <c r="EG41" s="378"/>
      <c r="EH41" s="378"/>
      <c r="EI41" s="378"/>
      <c r="EJ41" s="378"/>
      <c r="EK41" s="504" t="e">
        <f>VLOOKUP($AF41,Feuil2!$B$1:$AS$77,26,FALSE)</f>
        <v>#N/A</v>
      </c>
      <c r="EL41" s="378"/>
      <c r="EM41" s="378"/>
      <c r="EN41" s="378"/>
      <c r="EO41" s="504" t="e">
        <f>VLOOKUP($AF41,Feuil2!$B$1:$AS$77,27,FALSE)</f>
        <v>#N/A</v>
      </c>
      <c r="EP41" s="378"/>
      <c r="EQ41" s="378"/>
      <c r="ER41" s="378"/>
      <c r="ES41" s="378"/>
      <c r="ET41" s="378"/>
      <c r="EU41" s="378"/>
      <c r="EV41" s="504" t="e">
        <f>VLOOKUP($AF41,Feuil2!$B$1:$AS$77,28,FALSE)</f>
        <v>#N/A</v>
      </c>
      <c r="EW41" s="378"/>
      <c r="EX41" s="378"/>
      <c r="EY41" s="378"/>
      <c r="EZ41" s="378"/>
      <c r="FA41" s="378"/>
      <c r="FB41" s="504" t="e">
        <f>VLOOKUP($AF41,Feuil2!$B$1:$AS$77,29,FALSE)</f>
        <v>#N/A</v>
      </c>
      <c r="FC41" s="378"/>
      <c r="FD41" s="378"/>
      <c r="FE41" s="378"/>
      <c r="FF41" s="378"/>
      <c r="FG41" s="378"/>
      <c r="FH41" s="378"/>
      <c r="FI41" s="378"/>
      <c r="FJ41" s="504" t="e">
        <f>VLOOKUP($AF41,Feuil2!$B$1:$AS$77,30,FALSE)</f>
        <v>#N/A</v>
      </c>
      <c r="FK41" s="378"/>
      <c r="FL41" s="378"/>
      <c r="FM41" s="378"/>
      <c r="FN41" s="378"/>
      <c r="FO41" s="378"/>
      <c r="FP41" s="378"/>
      <c r="FQ41" s="378"/>
      <c r="FR41" s="513" t="e">
        <f>VLOOKUP($AF41,Feuil2!$B$1:$AS$77,31,FALSE)</f>
        <v>#N/A</v>
      </c>
      <c r="FS41" s="378"/>
      <c r="FT41" s="378"/>
      <c r="FU41" s="378"/>
      <c r="FV41" s="378"/>
      <c r="FW41" s="378"/>
      <c r="FX41" s="378"/>
      <c r="FY41" s="378"/>
      <c r="FZ41" s="378"/>
      <c r="GA41" s="513" t="e">
        <f>VLOOKUP($AF41,Feuil2!$B$1:$AS$77,32,FALSE)</f>
        <v>#N/A</v>
      </c>
      <c r="GB41" s="378"/>
      <c r="GC41" s="378"/>
      <c r="GD41" s="378"/>
      <c r="GE41" s="513" t="e">
        <f>VLOOKUP($AF41,Feuil2!$B$1:$AS$77,33,FALSE)</f>
        <v>#N/A</v>
      </c>
      <c r="GF41" s="378"/>
      <c r="GG41" s="378"/>
      <c r="GH41" s="513" t="e">
        <f>VLOOKUP($AF41,Feuil2!$B$1:$AS$77,34,FALSE)</f>
        <v>#N/A</v>
      </c>
      <c r="GI41" s="378"/>
      <c r="GJ41" s="378"/>
      <c r="GK41" s="378"/>
      <c r="GL41" s="378"/>
      <c r="GM41" s="378"/>
      <c r="GN41" s="378"/>
      <c r="GO41" s="513" t="e">
        <f>VLOOKUP($AF41,Feuil2!$B$1:$AS$77,35,FALSE)</f>
        <v>#N/A</v>
      </c>
      <c r="GP41" s="378"/>
      <c r="GQ41" s="378"/>
      <c r="GR41" s="378"/>
      <c r="GS41" s="378"/>
      <c r="GT41" s="378"/>
      <c r="GU41" s="513" t="e">
        <f>VLOOKUP($AF41,Feuil2!$B$1:$AS$77,36,FALSE)</f>
        <v>#N/A</v>
      </c>
      <c r="GV41" s="378"/>
      <c r="GW41" s="378"/>
      <c r="GX41" s="378"/>
      <c r="GY41" s="513" t="e">
        <f>VLOOKUP($AF41,Feuil2!$B$1:$AS$77,37,FALSE)</f>
        <v>#N/A</v>
      </c>
      <c r="GZ41" s="378"/>
      <c r="HA41" s="378"/>
      <c r="HB41" s="378"/>
      <c r="HC41" s="378"/>
      <c r="HD41" s="378"/>
      <c r="HE41" s="513" t="e">
        <f>VLOOKUP($AF41,Feuil2!$B$1:$AS$77,38,FALSE)</f>
        <v>#N/A</v>
      </c>
      <c r="HF41" s="378"/>
      <c r="HG41" s="378"/>
      <c r="HH41" s="378"/>
      <c r="HI41" s="378"/>
      <c r="HJ41" s="427" t="e">
        <f>VLOOKUP($AF41,Feuil2!$B$1:$AS$77,39,FALSE)</f>
        <v>#N/A</v>
      </c>
      <c r="HK41" s="378"/>
      <c r="HL41" s="378"/>
      <c r="HM41" s="378"/>
      <c r="HN41" s="378"/>
      <c r="HO41" s="427" t="e">
        <f>VLOOKUP($AF41,Feuil2!$B$1:$AS$77,40,FALSE)</f>
        <v>#N/A</v>
      </c>
      <c r="HP41" s="378"/>
      <c r="HQ41" s="378"/>
      <c r="HR41" s="378"/>
      <c r="HS41" s="378"/>
      <c r="HT41" s="378"/>
      <c r="HU41" s="378"/>
      <c r="HV41" s="378"/>
      <c r="HW41" s="378"/>
      <c r="HX41" s="524" t="e">
        <f>VLOOKUP($AF41,Feuil2!$B$1:$AS$77,41,FALSE)</f>
        <v>#N/A</v>
      </c>
      <c r="HY41" s="378"/>
      <c r="HZ41" s="378"/>
      <c r="IA41" s="378"/>
      <c r="IB41" s="524" t="e">
        <f>VLOOKUP($AF41,Feuil2!$B$1:$AS$77,42,FALSE)</f>
        <v>#N/A</v>
      </c>
      <c r="IC41" s="378"/>
      <c r="ID41" s="378"/>
      <c r="IE41" s="378"/>
      <c r="IF41" s="378"/>
      <c r="IG41" s="524" t="e">
        <f>VLOOKUP($AF41,Feuil2!$B$1:$AS$77,43,FALSE)</f>
        <v>#N/A</v>
      </c>
      <c r="IH41" s="378"/>
      <c r="II41" s="378"/>
      <c r="IJ41" s="524" t="e">
        <f>VLOOKUP($AF41,Feuil2!$B$1:$AS$77,44,FALSE)</f>
        <v>#N/A</v>
      </c>
      <c r="IK41" s="378"/>
      <c r="IL41" s="386"/>
      <c r="IM41" s="379"/>
      <c r="IN41" s="379"/>
      <c r="IO41" s="379"/>
      <c r="IP41" s="379"/>
    </row>
    <row r="42" spans="1:256" s="400" customFormat="1" ht="18.75" hidden="1" customHeight="1">
      <c r="A42" s="404"/>
      <c r="B42" s="387"/>
      <c r="C42" s="387"/>
      <c r="D42" s="387"/>
      <c r="E42" s="387"/>
      <c r="F42" s="387"/>
      <c r="G42" s="387"/>
      <c r="H42" s="387"/>
      <c r="I42" s="387"/>
      <c r="J42" s="387"/>
      <c r="K42" s="388"/>
      <c r="L42" s="388"/>
      <c r="M42" s="388"/>
      <c r="N42" s="389"/>
      <c r="O42" s="389"/>
      <c r="P42" s="389"/>
      <c r="Q42" s="389"/>
      <c r="R42" s="389"/>
      <c r="S42" s="389"/>
      <c r="T42" s="389"/>
      <c r="U42" s="389"/>
      <c r="V42" s="389"/>
      <c r="W42" s="389"/>
      <c r="X42" s="389"/>
      <c r="Y42" s="389"/>
      <c r="Z42" s="389"/>
      <c r="AA42" s="389"/>
      <c r="AB42" s="389"/>
      <c r="AC42" s="389"/>
      <c r="AD42" s="389"/>
      <c r="AE42" s="389"/>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c r="BZ42" s="390"/>
      <c r="CA42" s="390"/>
      <c r="CB42" s="390"/>
      <c r="CC42" s="390"/>
      <c r="CD42" s="390"/>
      <c r="CE42" s="390"/>
      <c r="CF42" s="390"/>
      <c r="CG42" s="390"/>
      <c r="CH42" s="390"/>
      <c r="CI42" s="390"/>
      <c r="CJ42" s="390"/>
      <c r="CK42" s="390"/>
      <c r="CL42" s="390"/>
      <c r="CM42" s="390"/>
      <c r="CN42" s="480" t="s">
        <v>454</v>
      </c>
      <c r="CO42" s="391" t="s">
        <v>4</v>
      </c>
      <c r="CP42" s="392" t="s">
        <v>5</v>
      </c>
      <c r="CQ42" s="392" t="s">
        <v>6</v>
      </c>
      <c r="CR42" s="392" t="s">
        <v>7</v>
      </c>
      <c r="CS42" s="392" t="s">
        <v>8</v>
      </c>
      <c r="CT42" s="392" t="s">
        <v>9</v>
      </c>
      <c r="CU42" s="392" t="s">
        <v>10</v>
      </c>
      <c r="CV42" s="480" t="s">
        <v>453</v>
      </c>
      <c r="CW42" s="393" t="s">
        <v>1</v>
      </c>
      <c r="CX42" s="393" t="s">
        <v>2</v>
      </c>
      <c r="CY42" s="393" t="s">
        <v>3</v>
      </c>
      <c r="CZ42" s="480" t="s">
        <v>452</v>
      </c>
      <c r="DA42" s="393" t="s">
        <v>0</v>
      </c>
      <c r="DB42" s="393" t="s">
        <v>133</v>
      </c>
      <c r="DC42" s="480" t="s">
        <v>451</v>
      </c>
      <c r="DD42" s="393" t="s">
        <v>137</v>
      </c>
      <c r="DE42" s="393" t="s">
        <v>138</v>
      </c>
      <c r="DF42" s="393" t="s">
        <v>139</v>
      </c>
      <c r="DG42" s="393" t="s">
        <v>140</v>
      </c>
      <c r="DH42" s="393" t="s">
        <v>141</v>
      </c>
      <c r="DI42" s="495" t="s">
        <v>450</v>
      </c>
      <c r="DJ42" s="394" t="s">
        <v>11</v>
      </c>
      <c r="DK42" s="394" t="s">
        <v>12</v>
      </c>
      <c r="DL42" s="394" t="s">
        <v>13</v>
      </c>
      <c r="DM42" s="394" t="s">
        <v>142</v>
      </c>
      <c r="DN42" s="495" t="s">
        <v>449</v>
      </c>
      <c r="DO42" s="394" t="s">
        <v>14</v>
      </c>
      <c r="DP42" s="495" t="s">
        <v>448</v>
      </c>
      <c r="DQ42" s="394" t="s">
        <v>15</v>
      </c>
      <c r="DR42" s="394" t="s">
        <v>16</v>
      </c>
      <c r="DS42" s="394" t="s">
        <v>145</v>
      </c>
      <c r="DT42" s="495" t="s">
        <v>447</v>
      </c>
      <c r="DU42" s="394" t="s">
        <v>17</v>
      </c>
      <c r="DV42" s="394" t="s">
        <v>18</v>
      </c>
      <c r="DW42" s="394" t="s">
        <v>19</v>
      </c>
      <c r="DX42" s="394" t="s">
        <v>20</v>
      </c>
      <c r="DY42" s="495" t="s">
        <v>446</v>
      </c>
      <c r="DZ42" s="394" t="s">
        <v>150</v>
      </c>
      <c r="EA42" s="394" t="s">
        <v>151</v>
      </c>
      <c r="EB42" s="394" t="s">
        <v>152</v>
      </c>
      <c r="EC42" s="394" t="s">
        <v>153</v>
      </c>
      <c r="ED42" s="505" t="s">
        <v>445</v>
      </c>
      <c r="EE42" s="395" t="s">
        <v>23</v>
      </c>
      <c r="EF42" s="395" t="s">
        <v>24</v>
      </c>
      <c r="EG42" s="395" t="s">
        <v>25</v>
      </c>
      <c r="EH42" s="395" t="s">
        <v>26</v>
      </c>
      <c r="EI42" s="395" t="s">
        <v>27</v>
      </c>
      <c r="EJ42" s="395" t="s">
        <v>28</v>
      </c>
      <c r="EK42" s="505" t="s">
        <v>444</v>
      </c>
      <c r="EL42" s="395" t="s">
        <v>29</v>
      </c>
      <c r="EM42" s="395" t="s">
        <v>30</v>
      </c>
      <c r="EN42" s="395" t="s">
        <v>31</v>
      </c>
      <c r="EO42" s="505" t="s">
        <v>443</v>
      </c>
      <c r="EP42" s="395" t="s">
        <v>32</v>
      </c>
      <c r="EQ42" s="395" t="s">
        <v>33</v>
      </c>
      <c r="ER42" s="395" t="s">
        <v>34</v>
      </c>
      <c r="ES42" s="395" t="s">
        <v>157</v>
      </c>
      <c r="ET42" s="395" t="s">
        <v>158</v>
      </c>
      <c r="EU42" s="395" t="s">
        <v>159</v>
      </c>
      <c r="EV42" s="505" t="s">
        <v>442</v>
      </c>
      <c r="EW42" s="395" t="s">
        <v>35</v>
      </c>
      <c r="EX42" s="395" t="s">
        <v>36</v>
      </c>
      <c r="EY42" s="395" t="s">
        <v>37</v>
      </c>
      <c r="EZ42" s="395" t="s">
        <v>38</v>
      </c>
      <c r="FA42" s="395" t="s">
        <v>39</v>
      </c>
      <c r="FB42" s="505" t="s">
        <v>441</v>
      </c>
      <c r="FC42" s="395" t="s">
        <v>40</v>
      </c>
      <c r="FD42" s="395" t="s">
        <v>41</v>
      </c>
      <c r="FE42" s="395" t="s">
        <v>42</v>
      </c>
      <c r="FF42" s="395" t="s">
        <v>43</v>
      </c>
      <c r="FG42" s="395" t="s">
        <v>44</v>
      </c>
      <c r="FH42" s="395" t="s">
        <v>45</v>
      </c>
      <c r="FI42" s="395" t="s">
        <v>46</v>
      </c>
      <c r="FJ42" s="505" t="s">
        <v>440</v>
      </c>
      <c r="FK42" s="395" t="s">
        <v>47</v>
      </c>
      <c r="FL42" s="395" t="s">
        <v>48</v>
      </c>
      <c r="FM42" s="395" t="s">
        <v>49</v>
      </c>
      <c r="FN42" s="395" t="s">
        <v>50</v>
      </c>
      <c r="FO42" s="395" t="s">
        <v>51</v>
      </c>
      <c r="FP42" s="395" t="s">
        <v>52</v>
      </c>
      <c r="FQ42" s="395" t="s">
        <v>53</v>
      </c>
      <c r="FR42" s="514" t="s">
        <v>439</v>
      </c>
      <c r="FS42" s="396" t="s">
        <v>169</v>
      </c>
      <c r="FT42" s="396" t="s">
        <v>170</v>
      </c>
      <c r="FU42" s="396" t="s">
        <v>171</v>
      </c>
      <c r="FV42" s="396" t="s">
        <v>172</v>
      </c>
      <c r="FW42" s="396" t="s">
        <v>173</v>
      </c>
      <c r="FX42" s="396" t="s">
        <v>174</v>
      </c>
      <c r="FY42" s="396" t="s">
        <v>175</v>
      </c>
      <c r="FZ42" s="396" t="s">
        <v>176</v>
      </c>
      <c r="GA42" s="514" t="s">
        <v>438</v>
      </c>
      <c r="GB42" s="396" t="s">
        <v>178</v>
      </c>
      <c r="GC42" s="396" t="s">
        <v>179</v>
      </c>
      <c r="GD42" s="396" t="s">
        <v>180</v>
      </c>
      <c r="GE42" s="514" t="s">
        <v>437</v>
      </c>
      <c r="GF42" s="396" t="s">
        <v>182</v>
      </c>
      <c r="GG42" s="396" t="s">
        <v>183</v>
      </c>
      <c r="GH42" s="514" t="s">
        <v>436</v>
      </c>
      <c r="GI42" s="396" t="s">
        <v>189</v>
      </c>
      <c r="GJ42" s="396" t="s">
        <v>190</v>
      </c>
      <c r="GK42" s="396" t="s">
        <v>191</v>
      </c>
      <c r="GL42" s="396" t="s">
        <v>192</v>
      </c>
      <c r="GM42" s="396" t="s">
        <v>193</v>
      </c>
      <c r="GN42" s="396" t="s">
        <v>194</v>
      </c>
      <c r="GO42" s="514" t="s">
        <v>435</v>
      </c>
      <c r="GP42" s="396" t="s">
        <v>197</v>
      </c>
      <c r="GQ42" s="396" t="s">
        <v>198</v>
      </c>
      <c r="GR42" s="396" t="s">
        <v>199</v>
      </c>
      <c r="GS42" s="396" t="s">
        <v>200</v>
      </c>
      <c r="GT42" s="396" t="s">
        <v>201</v>
      </c>
      <c r="GU42" s="514" t="s">
        <v>434</v>
      </c>
      <c r="GV42" s="396" t="s">
        <v>206</v>
      </c>
      <c r="GW42" s="396" t="s">
        <v>207</v>
      </c>
      <c r="GX42" s="396" t="s">
        <v>208</v>
      </c>
      <c r="GY42" s="514" t="s">
        <v>433</v>
      </c>
      <c r="GZ42" s="396" t="s">
        <v>209</v>
      </c>
      <c r="HA42" s="396" t="s">
        <v>210</v>
      </c>
      <c r="HB42" s="396" t="s">
        <v>211</v>
      </c>
      <c r="HC42" s="396" t="s">
        <v>212</v>
      </c>
      <c r="HD42" s="396" t="s">
        <v>213</v>
      </c>
      <c r="HE42" s="514" t="s">
        <v>432</v>
      </c>
      <c r="HF42" s="396" t="s">
        <v>216</v>
      </c>
      <c r="HG42" s="396" t="s">
        <v>217</v>
      </c>
      <c r="HH42" s="396" t="s">
        <v>218</v>
      </c>
      <c r="HI42" s="396" t="s">
        <v>219</v>
      </c>
      <c r="HJ42" s="397" t="s">
        <v>431</v>
      </c>
      <c r="HK42" s="398" t="s">
        <v>223</v>
      </c>
      <c r="HL42" s="398" t="s">
        <v>224</v>
      </c>
      <c r="HM42" s="398" t="s">
        <v>225</v>
      </c>
      <c r="HN42" s="398" t="s">
        <v>226</v>
      </c>
      <c r="HO42" s="397" t="s">
        <v>430</v>
      </c>
      <c r="HP42" s="398" t="s">
        <v>230</v>
      </c>
      <c r="HQ42" s="398" t="s">
        <v>231</v>
      </c>
      <c r="HR42" s="398" t="s">
        <v>232</v>
      </c>
      <c r="HS42" s="398" t="s">
        <v>233</v>
      </c>
      <c r="HT42" s="398" t="s">
        <v>234</v>
      </c>
      <c r="HU42" s="398" t="s">
        <v>235</v>
      </c>
      <c r="HV42" s="398" t="s">
        <v>236</v>
      </c>
      <c r="HW42" s="398" t="s">
        <v>237</v>
      </c>
      <c r="HX42" s="525" t="s">
        <v>429</v>
      </c>
      <c r="HY42" s="399" t="s">
        <v>241</v>
      </c>
      <c r="HZ42" s="399" t="s">
        <v>242</v>
      </c>
      <c r="IA42" s="399" t="s">
        <v>243</v>
      </c>
      <c r="IB42" s="525" t="s">
        <v>428</v>
      </c>
      <c r="IC42" s="399" t="s">
        <v>245</v>
      </c>
      <c r="ID42" s="399" t="s">
        <v>246</v>
      </c>
      <c r="IE42" s="399" t="s">
        <v>249</v>
      </c>
      <c r="IF42" s="399" t="s">
        <v>250</v>
      </c>
      <c r="IG42" s="525" t="s">
        <v>427</v>
      </c>
      <c r="IH42" s="399" t="s">
        <v>251</v>
      </c>
      <c r="II42" s="399" t="s">
        <v>252</v>
      </c>
      <c r="IJ42" s="525" t="s">
        <v>426</v>
      </c>
      <c r="IK42" s="399" t="s">
        <v>253</v>
      </c>
      <c r="IL42" s="399" t="s">
        <v>254</v>
      </c>
      <c r="IM42" s="399"/>
      <c r="IN42" s="399"/>
      <c r="IO42" s="399"/>
      <c r="IP42" s="399"/>
    </row>
    <row r="43" spans="1:256" s="400" customFormat="1" ht="18.75" hidden="1" customHeight="1">
      <c r="A43" s="404"/>
      <c r="B43" s="401"/>
      <c r="C43" s="401"/>
      <c r="D43" s="401"/>
      <c r="E43" s="401"/>
      <c r="F43" s="401"/>
      <c r="G43" s="401"/>
      <c r="H43" s="401"/>
      <c r="I43" s="401"/>
      <c r="J43" s="401"/>
      <c r="K43" s="388"/>
      <c r="L43" s="388"/>
      <c r="M43" s="388"/>
      <c r="N43" s="389"/>
      <c r="O43" s="389"/>
      <c r="P43" s="389"/>
      <c r="Q43" s="389"/>
      <c r="R43" s="389"/>
      <c r="S43" s="389"/>
      <c r="T43" s="389"/>
      <c r="U43" s="389"/>
      <c r="V43" s="389"/>
      <c r="W43" s="389"/>
      <c r="X43" s="389"/>
      <c r="Y43" s="389"/>
      <c r="Z43" s="389"/>
      <c r="AA43" s="389"/>
      <c r="AB43" s="389"/>
      <c r="AC43" s="389"/>
      <c r="AD43" s="389"/>
      <c r="AE43" s="389"/>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c r="BT43" s="390"/>
      <c r="BU43" s="390"/>
      <c r="BV43" s="390"/>
      <c r="BW43" s="390"/>
      <c r="BX43" s="390"/>
      <c r="BY43" s="390"/>
      <c r="BZ43" s="390"/>
      <c r="CA43" s="390"/>
      <c r="CB43" s="390"/>
      <c r="CC43" s="390"/>
      <c r="CD43" s="390"/>
      <c r="CE43" s="390"/>
      <c r="CF43" s="390"/>
      <c r="CG43" s="390"/>
      <c r="CH43" s="390"/>
      <c r="CI43" s="390"/>
      <c r="CJ43" s="390"/>
      <c r="CK43" s="390"/>
      <c r="CL43" s="390"/>
      <c r="CM43" s="390"/>
      <c r="CN43" s="483">
        <f t="shared" ref="CN43:CP43" si="606">COUNTA(CN34,CN35,CN36,CN37,CN38,CN39,CN40,CN41)</f>
        <v>8</v>
      </c>
      <c r="CO43" s="402">
        <f t="shared" si="606"/>
        <v>0</v>
      </c>
      <c r="CP43" s="402">
        <f t="shared" si="606"/>
        <v>0</v>
      </c>
      <c r="CQ43" s="402">
        <f t="shared" ref="CQ43" si="607">COUNTA(CQ34,CQ35,CQ36,CQ37,CQ38,CQ39,CQ40,CQ41)</f>
        <v>0</v>
      </c>
      <c r="CR43" s="402">
        <f t="shared" ref="CR43" si="608">COUNTA(CR34,CR35,CR36,CR37,CR38,CR39,CR40,CR41)</f>
        <v>0</v>
      </c>
      <c r="CS43" s="402">
        <f t="shared" ref="CS43" si="609">COUNTA(CS34,CS35,CS36,CS37,CS38,CS39,CS40,CS41)</f>
        <v>0</v>
      </c>
      <c r="CT43" s="402">
        <f t="shared" ref="CT43" si="610">COUNTA(CT34,CT35,CT36,CT37,CT38,CT39,CT40,CT41)</f>
        <v>0</v>
      </c>
      <c r="CU43" s="402">
        <f t="shared" ref="CU43" si="611">COUNTA(CU34,CU35,CU36,CU37,CU38,CU39,CU40,CU41)</f>
        <v>0</v>
      </c>
      <c r="CV43" s="483">
        <f t="shared" ref="CV43" si="612">COUNTA(CV34,CV35,CV36,CV37,CV38,CV39,CV40,CV41)</f>
        <v>8</v>
      </c>
      <c r="CW43" s="402">
        <f t="shared" ref="CW43" si="613">COUNTA(CW34,CW35,CW36,CW37,CW38,CW39,CW40,CW41)</f>
        <v>0</v>
      </c>
      <c r="CX43" s="402">
        <f t="shared" ref="CX43" si="614">COUNTA(CX34,CX35,CX36,CX37,CX38,CX39,CX40,CX41)</f>
        <v>0</v>
      </c>
      <c r="CY43" s="402">
        <f t="shared" ref="CY43" si="615">COUNTA(CY34,CY35,CY36,CY37,CY38,CY39,CY40,CY41)</f>
        <v>0</v>
      </c>
      <c r="CZ43" s="483">
        <f t="shared" ref="CZ43" si="616">COUNTA(CZ34,CZ35,CZ36,CZ37,CZ38,CZ39,CZ40,CZ41)</f>
        <v>8</v>
      </c>
      <c r="DA43" s="402">
        <f t="shared" ref="DA43" si="617">COUNTA(DA34,DA35,DA36,DA37,DA38,DA39,DA40,DA41)</f>
        <v>0</v>
      </c>
      <c r="DB43" s="402">
        <f t="shared" ref="DB43" si="618">COUNTA(DB34,DB35,DB36,DB37,DB38,DB39,DB40,DB41)</f>
        <v>0</v>
      </c>
      <c r="DC43" s="483">
        <f t="shared" ref="DC43" si="619">COUNTA(DC34,DC35,DC36,DC37,DC38,DC39,DC40,DC41)</f>
        <v>8</v>
      </c>
      <c r="DD43" s="402">
        <f t="shared" ref="DD43" si="620">COUNTA(DD34,DD35,DD36,DD37,DD38,DD39,DD40,DD41)</f>
        <v>0</v>
      </c>
      <c r="DE43" s="402">
        <f t="shared" ref="DE43" si="621">COUNTA(DE34,DE35,DE36,DE37,DE38,DE39,DE40,DE41)</f>
        <v>0</v>
      </c>
      <c r="DF43" s="402">
        <f t="shared" ref="DF43" si="622">COUNTA(DF34,DF35,DF36,DF37,DF38,DF39,DF40,DF41)</f>
        <v>0</v>
      </c>
      <c r="DG43" s="402">
        <f t="shared" ref="DG43" si="623">COUNTA(DG34,DG35,DG36,DG37,DG38,DG39,DG40,DG41)</f>
        <v>0</v>
      </c>
      <c r="DH43" s="402">
        <f t="shared" ref="DH43" si="624">COUNTA(DH34,DH35,DH36,DH37,DH38,DH39,DH40,DH41)</f>
        <v>0</v>
      </c>
      <c r="DI43" s="496">
        <f t="shared" ref="DI43" si="625">COUNTA(DI34,DI35,DI36,DI37,DI38,DI39,DI40,DI41)</f>
        <v>8</v>
      </c>
      <c r="DJ43" s="402">
        <f t="shared" ref="DJ43" si="626">COUNTA(DJ34,DJ35,DJ36,DJ37,DJ38,DJ39,DJ40,DJ41)</f>
        <v>0</v>
      </c>
      <c r="DK43" s="402">
        <f t="shared" ref="DK43" si="627">COUNTA(DK34,DK35,DK36,DK37,DK38,DK39,DK40,DK41)</f>
        <v>0</v>
      </c>
      <c r="DL43" s="402">
        <f t="shared" ref="DL43" si="628">COUNTA(DL34,DL35,DL36,DL37,DL38,DL39,DL40,DL41)</f>
        <v>0</v>
      </c>
      <c r="DM43" s="402">
        <f t="shared" ref="DM43" si="629">COUNTA(DM34,DM35,DM36,DM37,DM38,DM39,DM40,DM41)</f>
        <v>0</v>
      </c>
      <c r="DN43" s="496">
        <f t="shared" ref="DN43" si="630">COUNTA(DN34,DN35,DN36,DN37,DN38,DN39,DN40,DN41)</f>
        <v>8</v>
      </c>
      <c r="DO43" s="402">
        <f t="shared" ref="DO43" si="631">COUNTA(DO34,DO35,DO36,DO37,DO38,DO39,DO40,DO41)</f>
        <v>0</v>
      </c>
      <c r="DP43" s="496">
        <f t="shared" ref="DP43" si="632">COUNTA(DP34,DP35,DP36,DP37,DP38,DP39,DP40,DP41)</f>
        <v>8</v>
      </c>
      <c r="DQ43" s="402">
        <f t="shared" ref="DQ43" si="633">COUNTA(DQ34,DQ35,DQ36,DQ37,DQ38,DQ39,DQ40,DQ41)</f>
        <v>0</v>
      </c>
      <c r="DR43" s="402">
        <f t="shared" ref="DR43" si="634">COUNTA(DR34,DR35,DR36,DR37,DR38,DR39,DR40,DR41)</f>
        <v>0</v>
      </c>
      <c r="DS43" s="402">
        <f t="shared" ref="DS43" si="635">COUNTA(DS34,DS35,DS36,DS37,DS38,DS39,DS40,DS41)</f>
        <v>0</v>
      </c>
      <c r="DT43" s="496">
        <f t="shared" ref="DT43" si="636">COUNTA(DT34,DT35,DT36,DT37,DT38,DT39,DT40,DT41)</f>
        <v>8</v>
      </c>
      <c r="DU43" s="402">
        <f t="shared" ref="DU43" si="637">COUNTA(DU34,DU35,DU36,DU37,DU38,DU39,DU40,DU41)</f>
        <v>1</v>
      </c>
      <c r="DV43" s="402">
        <f t="shared" ref="DV43" si="638">COUNTA(DV34,DV35,DV36,DV37,DV38,DV39,DV40,DV41)</f>
        <v>0</v>
      </c>
      <c r="DW43" s="402">
        <f t="shared" ref="DW43" si="639">COUNTA(DW34,DW35,DW36,DW37,DW38,DW39,DW40,DW41)</f>
        <v>1</v>
      </c>
      <c r="DX43" s="402">
        <f t="shared" ref="DX43" si="640">COUNTA(DX34,DX35,DX36,DX37,DX38,DX39,DX40,DX41)</f>
        <v>0</v>
      </c>
      <c r="DY43" s="496">
        <f t="shared" ref="DY43" si="641">COUNTA(DY34,DY35,DY36,DY37,DY38,DY39,DY40,DY41)</f>
        <v>8</v>
      </c>
      <c r="DZ43" s="402">
        <f t="shared" ref="DZ43" si="642">COUNTA(DZ34,DZ35,DZ36,DZ37,DZ38,DZ39,DZ40,DZ41)</f>
        <v>0</v>
      </c>
      <c r="EA43" s="402">
        <f t="shared" ref="EA43" si="643">COUNTA(EA34,EA35,EA36,EA37,EA38,EA39,EA40,EA41)</f>
        <v>0</v>
      </c>
      <c r="EB43" s="402">
        <f t="shared" ref="EB43" si="644">COUNTA(EB34,EB35,EB36,EB37,EB38,EB39,EB40,EB41)</f>
        <v>0</v>
      </c>
      <c r="EC43" s="402">
        <f t="shared" ref="EC43" si="645">COUNTA(EC34,EC35,EC36,EC37,EC38,EC39,EC40,EC41)</f>
        <v>0</v>
      </c>
      <c r="ED43" s="506">
        <f t="shared" ref="ED43" si="646">COUNTA(ED34,ED35,ED36,ED37,ED38,ED39,ED40,ED41)</f>
        <v>8</v>
      </c>
      <c r="EE43" s="402">
        <f t="shared" ref="EE43" si="647">COUNTA(EE34,EE35,EE36,EE37,EE38,EE39,EE40,EE41)</f>
        <v>0</v>
      </c>
      <c r="EF43" s="402">
        <f t="shared" ref="EF43" si="648">COUNTA(EF34,EF35,EF36,EF37,EF38,EF39,EF40,EF41)</f>
        <v>0</v>
      </c>
      <c r="EG43" s="402">
        <f t="shared" ref="EG43" si="649">COUNTA(EG34,EG35,EG36,EG37,EG38,EG39,EG40,EG41)</f>
        <v>0</v>
      </c>
      <c r="EH43" s="402">
        <f t="shared" ref="EH43" si="650">COUNTA(EH34,EH35,EH36,EH37,EH38,EH39,EH40,EH41)</f>
        <v>0</v>
      </c>
      <c r="EI43" s="402">
        <f t="shared" ref="EI43" si="651">COUNTA(EI34,EI35,EI36,EI37,EI38,EI39,EI40,EI41)</f>
        <v>0</v>
      </c>
      <c r="EJ43" s="402">
        <f t="shared" ref="EJ43" si="652">COUNTA(EJ34,EJ35,EJ36,EJ37,EJ38,EJ39,EJ40,EJ41)</f>
        <v>0</v>
      </c>
      <c r="EK43" s="506">
        <f t="shared" ref="EK43" si="653">COUNTA(EK34,EK35,EK36,EK37,EK38,EK39,EK40,EK41)</f>
        <v>8</v>
      </c>
      <c r="EL43" s="402">
        <f t="shared" ref="EL43" si="654">COUNTA(EL34,EL35,EL36,EL37,EL38,EL39,EL40,EL41)</f>
        <v>1</v>
      </c>
      <c r="EM43" s="402">
        <f t="shared" ref="EM43" si="655">COUNTA(EM34,EM35,EM36,EM37,EM38,EM39,EM40,EM41)</f>
        <v>1</v>
      </c>
      <c r="EN43" s="402">
        <f t="shared" ref="EN43" si="656">COUNTA(EN34,EN35,EN36,EN37,EN38,EN39,EN40,EN41)</f>
        <v>1</v>
      </c>
      <c r="EO43" s="506">
        <f t="shared" ref="EO43" si="657">COUNTA(EO34,EO35,EO36,EO37,EO38,EO39,EO40,EO41)</f>
        <v>8</v>
      </c>
      <c r="EP43" s="402">
        <f t="shared" ref="EP43" si="658">COUNTA(EP34,EP35,EP36,EP37,EP38,EP39,EP40,EP41)</f>
        <v>0</v>
      </c>
      <c r="EQ43" s="402">
        <f t="shared" ref="EQ43" si="659">COUNTA(EQ34,EQ35,EQ36,EQ37,EQ38,EQ39,EQ40,EQ41)</f>
        <v>0</v>
      </c>
      <c r="ER43" s="402">
        <f t="shared" ref="ER43" si="660">COUNTA(ER34,ER35,ER36,ER37,ER38,ER39,ER40,ER41)</f>
        <v>0</v>
      </c>
      <c r="ES43" s="402">
        <f t="shared" ref="ES43" si="661">COUNTA(ES34,ES35,ES36,ES37,ES38,ES39,ES40,ES41)</f>
        <v>0</v>
      </c>
      <c r="ET43" s="402">
        <f t="shared" ref="ET43" si="662">COUNTA(ET34,ET35,ET36,ET37,ET38,ET39,ET40,ET41)</f>
        <v>0</v>
      </c>
      <c r="EU43" s="402">
        <f t="shared" ref="EU43" si="663">COUNTA(EU34,EU35,EU36,EU37,EU38,EU39,EU40,EU41)</f>
        <v>0</v>
      </c>
      <c r="EV43" s="506">
        <f t="shared" ref="EV43" si="664">COUNTA(EV34,EV35,EV36,EV37,EV38,EV39,EV40,EV41)</f>
        <v>8</v>
      </c>
      <c r="EW43" s="402">
        <f t="shared" ref="EW43" si="665">COUNTA(EW34,EW35,EW36,EW37,EW38,EW39,EW40,EW41)</f>
        <v>0</v>
      </c>
      <c r="EX43" s="402">
        <f t="shared" ref="EX43" si="666">COUNTA(EX34,EX35,EX36,EX37,EX38,EX39,EX40,EX41)</f>
        <v>0</v>
      </c>
      <c r="EY43" s="402">
        <f t="shared" ref="EY43" si="667">COUNTA(EY34,EY35,EY36,EY37,EY38,EY39,EY40,EY41)</f>
        <v>0</v>
      </c>
      <c r="EZ43" s="402">
        <f t="shared" ref="EZ43" si="668">COUNTA(EZ34,EZ35,EZ36,EZ37,EZ38,EZ39,EZ40,EZ41)</f>
        <v>1</v>
      </c>
      <c r="FA43" s="402">
        <f t="shared" ref="FA43" si="669">COUNTA(FA34,FA35,FA36,FA37,FA38,FA39,FA40,FA41)</f>
        <v>0</v>
      </c>
      <c r="FB43" s="506">
        <f t="shared" ref="FB43" si="670">COUNTA(FB34,FB35,FB36,FB37,FB38,FB39,FB40,FB41)</f>
        <v>8</v>
      </c>
      <c r="FC43" s="402">
        <f t="shared" ref="FC43" si="671">COUNTA(FC34,FC35,FC36,FC37,FC38,FC39,FC40,FC41)</f>
        <v>0</v>
      </c>
      <c r="FD43" s="402">
        <f t="shared" ref="FD43" si="672">COUNTA(FD34,FD35,FD36,FD37,FD38,FD39,FD40,FD41)</f>
        <v>0</v>
      </c>
      <c r="FE43" s="402">
        <f t="shared" ref="FE43" si="673">COUNTA(FE34,FE35,FE36,FE37,FE38,FE39,FE40,FE41)</f>
        <v>0</v>
      </c>
      <c r="FF43" s="402">
        <f t="shared" ref="FF43" si="674">COUNTA(FF34,FF35,FF36,FF37,FF38,FF39,FF40,FF41)</f>
        <v>0</v>
      </c>
      <c r="FG43" s="402">
        <f t="shared" ref="FG43" si="675">COUNTA(FG34,FG35,FG36,FG37,FG38,FG39,FG40,FG41)</f>
        <v>0</v>
      </c>
      <c r="FH43" s="402">
        <f t="shared" ref="FH43" si="676">COUNTA(FH34,FH35,FH36,FH37,FH38,FH39,FH40,FH41)</f>
        <v>0</v>
      </c>
      <c r="FI43" s="402">
        <f t="shared" ref="FI43" si="677">COUNTA(FI34,FI35,FI36,FI37,FI38,FI39,FI40,FI41)</f>
        <v>0</v>
      </c>
      <c r="FJ43" s="506">
        <f t="shared" ref="FJ43" si="678">COUNTA(FJ34,FJ35,FJ36,FJ37,FJ38,FJ39,FJ40,FJ41)</f>
        <v>8</v>
      </c>
      <c r="FK43" s="402">
        <f t="shared" ref="FK43" si="679">COUNTA(FK34,FK35,FK36,FK37,FK38,FK39,FK40,FK41)</f>
        <v>1</v>
      </c>
      <c r="FL43" s="402">
        <f t="shared" ref="FL43" si="680">COUNTA(FL34,FL35,FL36,FL37,FL38,FL39,FL40,FL41)</f>
        <v>1</v>
      </c>
      <c r="FM43" s="402">
        <f t="shared" ref="FM43" si="681">COUNTA(FM34,FM35,FM36,FM37,FM38,FM39,FM40,FM41)</f>
        <v>1</v>
      </c>
      <c r="FN43" s="402">
        <f t="shared" ref="FN43" si="682">COUNTA(FN34,FN35,FN36,FN37,FN38,FN39,FN40,FN41)</f>
        <v>1</v>
      </c>
      <c r="FO43" s="402">
        <f t="shared" ref="FO43" si="683">COUNTA(FO34,FO35,FO36,FO37,FO38,FO39,FO40,FO41)</f>
        <v>1</v>
      </c>
      <c r="FP43" s="402">
        <f t="shared" ref="FP43" si="684">COUNTA(FP34,FP35,FP36,FP37,FP38,FP39,FP40,FP41)</f>
        <v>1</v>
      </c>
      <c r="FQ43" s="402">
        <f t="shared" ref="FQ43" si="685">COUNTA(FQ34,FQ35,FQ36,FQ37,FQ38,FQ39,FQ40,FQ41)</f>
        <v>0</v>
      </c>
      <c r="FR43" s="515">
        <f t="shared" ref="FR43" si="686">COUNTA(FR34,FR35,FR36,FR37,FR38,FR39,FR40,FR41)</f>
        <v>8</v>
      </c>
      <c r="FS43" s="402">
        <f t="shared" ref="FS43" si="687">COUNTA(FS34,FS35,FS36,FS37,FS38,FS39,FS40,FS41)</f>
        <v>0</v>
      </c>
      <c r="FT43" s="402">
        <f t="shared" ref="FT43" si="688">COUNTA(FT34,FT35,FT36,FT37,FT38,FT39,FT40,FT41)</f>
        <v>0</v>
      </c>
      <c r="FU43" s="402">
        <f t="shared" ref="FU43" si="689">COUNTA(FU34,FU35,FU36,FU37,FU38,FU39,FU40,FU41)</f>
        <v>0</v>
      </c>
      <c r="FV43" s="402">
        <f t="shared" ref="FV43" si="690">COUNTA(FV34,FV35,FV36,FV37,FV38,FV39,FV40,FV41)</f>
        <v>0</v>
      </c>
      <c r="FW43" s="402">
        <f t="shared" ref="FW43" si="691">COUNTA(FW34,FW35,FW36,FW37,FW38,FW39,FW40,FW41)</f>
        <v>0</v>
      </c>
      <c r="FX43" s="402">
        <f t="shared" ref="FX43" si="692">COUNTA(FX34,FX35,FX36,FX37,FX38,FX39,FX40,FX41)</f>
        <v>0</v>
      </c>
      <c r="FY43" s="402">
        <f t="shared" ref="FY43" si="693">COUNTA(FY34,FY35,FY36,FY37,FY38,FY39,FY40,FY41)</f>
        <v>0</v>
      </c>
      <c r="FZ43" s="402">
        <f t="shared" ref="FZ43" si="694">COUNTA(FZ34,FZ35,FZ36,FZ37,FZ38,FZ39,FZ40,FZ41)</f>
        <v>0</v>
      </c>
      <c r="GA43" s="515">
        <f t="shared" ref="GA43" si="695">COUNTA(GA34,GA35,GA36,GA37,GA38,GA39,GA40,GA41)</f>
        <v>8</v>
      </c>
      <c r="GB43" s="402">
        <f t="shared" ref="GB43" si="696">COUNTA(GB34,GB35,GB36,GB37,GB38,GB39,GB40,GB41)</f>
        <v>0</v>
      </c>
      <c r="GC43" s="402">
        <f t="shared" ref="GC43" si="697">COUNTA(GC34,GC35,GC36,GC37,GC38,GC39,GC40,GC41)</f>
        <v>0</v>
      </c>
      <c r="GD43" s="402">
        <f t="shared" ref="GD43" si="698">COUNTA(GD34,GD35,GD36,GD37,GD38,GD39,GD40,GD41)</f>
        <v>0</v>
      </c>
      <c r="GE43" s="515">
        <f t="shared" ref="GE43" si="699">COUNTA(GE34,GE35,GE36,GE37,GE38,GE39,GE40,GE41)</f>
        <v>8</v>
      </c>
      <c r="GF43" s="402">
        <f t="shared" ref="GF43" si="700">COUNTA(GF34,GF35,GF36,GF37,GF38,GF39,GF40,GF41)</f>
        <v>0</v>
      </c>
      <c r="GG43" s="402">
        <f t="shared" ref="GG43" si="701">COUNTA(GG34,GG35,GG36,GG37,GG38,GG39,GG40,GG41)</f>
        <v>0</v>
      </c>
      <c r="GH43" s="515">
        <f t="shared" ref="GH43" si="702">COUNTA(GH34,GH35,GH36,GH37,GH38,GH39,GH40,GH41)</f>
        <v>8</v>
      </c>
      <c r="GI43" s="402">
        <f t="shared" ref="GI43" si="703">COUNTA(GI34,GI35,GI36,GI37,GI38,GI39,GI40,GI41)</f>
        <v>0</v>
      </c>
      <c r="GJ43" s="402">
        <f t="shared" ref="GJ43" si="704">COUNTA(GJ34,GJ35,GJ36,GJ37,GJ38,GJ39,GJ40,GJ41)</f>
        <v>0</v>
      </c>
      <c r="GK43" s="402">
        <f t="shared" ref="GK43" si="705">COUNTA(GK34,GK35,GK36,GK37,GK38,GK39,GK40,GK41)</f>
        <v>0</v>
      </c>
      <c r="GL43" s="402">
        <f t="shared" ref="GL43" si="706">COUNTA(GL34,GL35,GL36,GL37,GL38,GL39,GL40,GL41)</f>
        <v>0</v>
      </c>
      <c r="GM43" s="402">
        <f t="shared" ref="GM43" si="707">COUNTA(GM34,GM35,GM36,GM37,GM38,GM39,GM40,GM41)</f>
        <v>0</v>
      </c>
      <c r="GN43" s="402">
        <f t="shared" ref="GN43" si="708">COUNTA(GN34,GN35,GN36,GN37,GN38,GN39,GN40,GN41)</f>
        <v>0</v>
      </c>
      <c r="GO43" s="515">
        <f t="shared" ref="GO43" si="709">COUNTA(GO34,GO35,GO36,GO37,GO38,GO39,GO40,GO41)</f>
        <v>8</v>
      </c>
      <c r="GP43" s="402">
        <f t="shared" ref="GP43" si="710">COUNTA(GP34,GP35,GP36,GP37,GP38,GP39,GP40,GP41)</f>
        <v>0</v>
      </c>
      <c r="GQ43" s="402">
        <f t="shared" ref="GQ43" si="711">COUNTA(GQ34,GQ35,GQ36,GQ37,GQ38,GQ39,GQ40,GQ41)</f>
        <v>0</v>
      </c>
      <c r="GR43" s="402">
        <f t="shared" ref="GR43" si="712">COUNTA(GR34,GR35,GR36,GR37,GR38,GR39,GR40,GR41)</f>
        <v>0</v>
      </c>
      <c r="GS43" s="402">
        <f t="shared" ref="GS43" si="713">COUNTA(GS34,GS35,GS36,GS37,GS38,GS39,GS40,GS41)</f>
        <v>0</v>
      </c>
      <c r="GT43" s="402">
        <f t="shared" ref="GT43" si="714">COUNTA(GT34,GT35,GT36,GT37,GT38,GT39,GT40,GT41)</f>
        <v>0</v>
      </c>
      <c r="GU43" s="515">
        <f t="shared" ref="GU43" si="715">COUNTA(GU34,GU35,GU36,GU37,GU38,GU39,GU40,GU41)</f>
        <v>8</v>
      </c>
      <c r="GV43" s="402">
        <f t="shared" ref="GV43" si="716">COUNTA(GV34,GV35,GV36,GV37,GV38,GV39,GV40,GV41)</f>
        <v>0</v>
      </c>
      <c r="GW43" s="402">
        <f t="shared" ref="GW43" si="717">COUNTA(GW34,GW35,GW36,GW37,GW38,GW39,GW40,GW41)</f>
        <v>0</v>
      </c>
      <c r="GX43" s="402">
        <f t="shared" ref="GX43" si="718">COUNTA(GX34,GX35,GX36,GX37,GX38,GX39,GX40,GX41)</f>
        <v>0</v>
      </c>
      <c r="GY43" s="515">
        <f t="shared" ref="GY43" si="719">COUNTA(GY34,GY35,GY36,GY37,GY38,GY39,GY40,GY41)</f>
        <v>8</v>
      </c>
      <c r="GZ43" s="402">
        <f t="shared" ref="GZ43" si="720">COUNTA(GZ34,GZ35,GZ36,GZ37,GZ38,GZ39,GZ40,GZ41)</f>
        <v>0</v>
      </c>
      <c r="HA43" s="402">
        <f t="shared" ref="HA43" si="721">COUNTA(HA34,HA35,HA36,HA37,HA38,HA39,HA40,HA41)</f>
        <v>0</v>
      </c>
      <c r="HB43" s="402">
        <f t="shared" ref="HB43" si="722">COUNTA(HB34,HB35,HB36,HB37,HB38,HB39,HB40,HB41)</f>
        <v>0</v>
      </c>
      <c r="HC43" s="402">
        <f t="shared" ref="HC43" si="723">COUNTA(HC34,HC35,HC36,HC37,HC38,HC39,HC40,HC41)</f>
        <v>0</v>
      </c>
      <c r="HD43" s="402">
        <f t="shared" ref="HD43" si="724">COUNTA(HD34,HD35,HD36,HD37,HD38,HD39,HD40,HD41)</f>
        <v>0</v>
      </c>
      <c r="HE43" s="515">
        <f t="shared" ref="HE43" si="725">COUNTA(HE34,HE35,HE36,HE37,HE38,HE39,HE40,HE41)</f>
        <v>8</v>
      </c>
      <c r="HF43" s="402">
        <f t="shared" ref="HF43" si="726">COUNTA(HF34,HF35,HF36,HF37,HF38,HF39,HF40,HF41)</f>
        <v>0</v>
      </c>
      <c r="HG43" s="402">
        <f t="shared" ref="HG43" si="727">COUNTA(HG34,HG35,HG36,HG37,HG38,HG39,HG40,HG41)</f>
        <v>0</v>
      </c>
      <c r="HH43" s="402">
        <f t="shared" ref="HH43" si="728">COUNTA(HH34,HH35,HH36,HH37,HH38,HH39,HH40,HH41)</f>
        <v>0</v>
      </c>
      <c r="HI43" s="402">
        <f t="shared" ref="HI43" si="729">COUNTA(HI34,HI35,HI36,HI37,HI38,HI39,HI40,HI41)</f>
        <v>0</v>
      </c>
      <c r="HJ43" s="428">
        <f t="shared" ref="HJ43" si="730">COUNTA(HJ34,HJ35,HJ36,HJ37,HJ38,HJ39,HJ40,HJ41)</f>
        <v>8</v>
      </c>
      <c r="HK43" s="402">
        <f t="shared" ref="HK43" si="731">COUNTA(HK34,HK35,HK36,HK37,HK38,HK39,HK40,HK41)</f>
        <v>0</v>
      </c>
      <c r="HL43" s="402">
        <f t="shared" ref="HL43" si="732">COUNTA(HL34,HL35,HL36,HL37,HL38,HL39,HL40,HL41)</f>
        <v>0</v>
      </c>
      <c r="HM43" s="402">
        <f t="shared" ref="HM43" si="733">COUNTA(HM34,HM35,HM36,HM37,HM38,HM39,HM40,HM41)</f>
        <v>0</v>
      </c>
      <c r="HN43" s="402">
        <f t="shared" ref="HN43" si="734">COUNTA(HN34,HN35,HN36,HN37,HN38,HN39,HN40,HN41)</f>
        <v>0</v>
      </c>
      <c r="HO43" s="428">
        <f t="shared" ref="HO43" si="735">COUNTA(HO34,HO35,HO36,HO37,HO38,HO39,HO40,HO41)</f>
        <v>8</v>
      </c>
      <c r="HP43" s="402">
        <f t="shared" ref="HP43" si="736">COUNTA(HP34,HP35,HP36,HP37,HP38,HP39,HP40,HP41)</f>
        <v>0</v>
      </c>
      <c r="HQ43" s="402">
        <f t="shared" ref="HQ43" si="737">COUNTA(HQ34,HQ35,HQ36,HQ37,HQ38,HQ39,HQ40,HQ41)</f>
        <v>0</v>
      </c>
      <c r="HR43" s="402">
        <f t="shared" ref="HR43" si="738">COUNTA(HR34,HR35,HR36,HR37,HR38,HR39,HR40,HR41)</f>
        <v>0</v>
      </c>
      <c r="HS43" s="402">
        <f t="shared" ref="HS43" si="739">COUNTA(HS34,HS35,HS36,HS37,HS38,HS39,HS40,HS41)</f>
        <v>0</v>
      </c>
      <c r="HT43" s="402">
        <f t="shared" ref="HT43" si="740">COUNTA(HT34,HT35,HT36,HT37,HT38,HT39,HT40,HT41)</f>
        <v>0</v>
      </c>
      <c r="HU43" s="402">
        <f t="shared" ref="HU43" si="741">COUNTA(HU34,HU35,HU36,HU37,HU38,HU39,HU40,HU41)</f>
        <v>0</v>
      </c>
      <c r="HV43" s="402">
        <f t="shared" ref="HV43" si="742">COUNTA(HV34,HV35,HV36,HV37,HV38,HV39,HV40,HV41)</f>
        <v>0</v>
      </c>
      <c r="HW43" s="402">
        <f t="shared" ref="HW43" si="743">COUNTA(HW34,HW35,HW36,HW37,HW38,HW39,HW40,HW41)</f>
        <v>0</v>
      </c>
      <c r="HX43" s="526">
        <f t="shared" ref="HX43" si="744">COUNTA(HX34,HX35,HX36,HX37,HX38,HX39,HX40,HX41)</f>
        <v>8</v>
      </c>
      <c r="HY43" s="402">
        <f t="shared" ref="HY43" si="745">COUNTA(HY34,HY35,HY36,HY37,HY38,HY39,HY40,HY41)</f>
        <v>0</v>
      </c>
      <c r="HZ43" s="402">
        <f t="shared" ref="HZ43" si="746">COUNTA(HZ34,HZ35,HZ36,HZ37,HZ38,HZ39,HZ40,HZ41)</f>
        <v>0</v>
      </c>
      <c r="IA43" s="402">
        <f t="shared" ref="IA43" si="747">COUNTA(IA34,IA35,IA36,IA37,IA38,IA39,IA40,IA41)</f>
        <v>0</v>
      </c>
      <c r="IB43" s="526">
        <f t="shared" ref="IB43" si="748">COUNTA(IB34,IB35,IB36,IB37,IB38,IB39,IB40,IB41)</f>
        <v>8</v>
      </c>
      <c r="IC43" s="402">
        <f t="shared" ref="IC43" si="749">COUNTA(IC34,IC35,IC36,IC37,IC38,IC39,IC40,IC41)</f>
        <v>0</v>
      </c>
      <c r="ID43" s="402">
        <f t="shared" ref="ID43" si="750">COUNTA(ID34,ID35,ID36,ID37,ID38,ID39,ID40,ID41)</f>
        <v>0</v>
      </c>
      <c r="IE43" s="402">
        <f t="shared" ref="IE43" si="751">COUNTA(IE34,IE35,IE36,IE37,IE38,IE39,IE40,IE41)</f>
        <v>0</v>
      </c>
      <c r="IF43" s="402">
        <f t="shared" ref="IF43" si="752">COUNTA(IF34,IF35,IF36,IF37,IF38,IF39,IF40,IF41)</f>
        <v>0</v>
      </c>
      <c r="IG43" s="526">
        <f t="shared" ref="IG43" si="753">COUNTA(IG34,IG35,IG36,IG37,IG38,IG39,IG40,IG41)</f>
        <v>8</v>
      </c>
      <c r="IH43" s="402">
        <f t="shared" ref="IH43" si="754">COUNTA(IH34,IH35,IH36,IH37,IH38,IH39,IH40,IH41)</f>
        <v>0</v>
      </c>
      <c r="II43" s="402">
        <f t="shared" ref="II43" si="755">COUNTA(II34,II35,II36,II37,II38,II39,II40,II41)</f>
        <v>0</v>
      </c>
      <c r="IJ43" s="526">
        <f t="shared" ref="IJ43" si="756">COUNTA(IJ34,IJ35,IJ36,IJ37,IJ38,IJ39,IJ40,IJ41)</f>
        <v>8</v>
      </c>
      <c r="IK43" s="402">
        <f t="shared" ref="IK43" si="757">COUNTA(IK34,IK35,IK36,IK37,IK38,IK39,IK40,IK41)</f>
        <v>0</v>
      </c>
      <c r="IL43" s="402">
        <f t="shared" ref="IL43" si="758">COUNTA(IL34,IL35,IL36,IL37,IL38,IL39,IL40,IL41)</f>
        <v>0</v>
      </c>
      <c r="IM43" s="402"/>
      <c r="IN43" s="402"/>
      <c r="IO43" s="402"/>
      <c r="IP43" s="402"/>
    </row>
    <row r="44" spans="1:256" s="400" customFormat="1" ht="18.75" hidden="1" customHeight="1" thickBot="1">
      <c r="A44" s="404"/>
      <c r="B44" s="403"/>
      <c r="C44" s="403"/>
      <c r="D44" s="403"/>
      <c r="E44" s="403"/>
      <c r="F44" s="403"/>
      <c r="G44" s="403"/>
      <c r="H44" s="403"/>
      <c r="I44" s="403"/>
      <c r="J44" s="403"/>
      <c r="K44" s="388"/>
      <c r="L44" s="388"/>
      <c r="M44" s="388"/>
      <c r="N44" s="389"/>
      <c r="O44" s="389"/>
      <c r="P44" s="389"/>
      <c r="Q44" s="389"/>
      <c r="R44" s="389"/>
      <c r="S44" s="389"/>
      <c r="T44" s="389"/>
      <c r="U44" s="389"/>
      <c r="V44" s="389"/>
      <c r="W44" s="389"/>
      <c r="X44" s="389"/>
      <c r="Y44" s="389"/>
      <c r="Z44" s="389"/>
      <c r="AA44" s="389"/>
      <c r="AB44" s="389"/>
      <c r="AC44" s="389"/>
      <c r="AD44" s="389"/>
      <c r="AE44" s="389"/>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483" t="str">
        <f t="shared" ref="CN44:CP44" si="759">IF(CN43&lt;&gt;0,"A","")</f>
        <v>A</v>
      </c>
      <c r="CO44" s="402" t="str">
        <f t="shared" si="759"/>
        <v/>
      </c>
      <c r="CP44" s="402" t="str">
        <f t="shared" si="759"/>
        <v/>
      </c>
      <c r="CQ44" s="402" t="str">
        <f t="shared" ref="CQ44" si="760">IF(CQ43&lt;&gt;0,"A","")</f>
        <v/>
      </c>
      <c r="CR44" s="402" t="str">
        <f t="shared" ref="CR44" si="761">IF(CR43&lt;&gt;0,"A","")</f>
        <v/>
      </c>
      <c r="CS44" s="402" t="str">
        <f t="shared" ref="CS44" si="762">IF(CS43&lt;&gt;0,"A","")</f>
        <v/>
      </c>
      <c r="CT44" s="402" t="str">
        <f t="shared" ref="CT44" si="763">IF(CT43&lt;&gt;0,"A","")</f>
        <v/>
      </c>
      <c r="CU44" s="402" t="str">
        <f t="shared" ref="CU44" si="764">IF(CU43&lt;&gt;0,"A","")</f>
        <v/>
      </c>
      <c r="CV44" s="483" t="str">
        <f>IF(CV43&lt;&gt;0,"A","")</f>
        <v>A</v>
      </c>
      <c r="CW44" s="402" t="str">
        <f t="shared" ref="CW44" si="765">IF(CW43&lt;&gt;0,"A","")</f>
        <v/>
      </c>
      <c r="CX44" s="402" t="str">
        <f t="shared" ref="CX44" si="766">IF(CX43&lt;&gt;0,"A","")</f>
        <v/>
      </c>
      <c r="CY44" s="402" t="str">
        <f t="shared" ref="CY44" si="767">IF(CY43&lt;&gt;0,"A","")</f>
        <v/>
      </c>
      <c r="CZ44" s="483" t="str">
        <f t="shared" ref="CZ44" si="768">IF(CZ43&lt;&gt;0,"A","")</f>
        <v>A</v>
      </c>
      <c r="DA44" s="402" t="str">
        <f t="shared" ref="DA44" si="769">IF(DA43&lt;&gt;0,"A","")</f>
        <v/>
      </c>
      <c r="DB44" s="402" t="str">
        <f t="shared" ref="DB44" si="770">IF(DB43&lt;&gt;0,"A","")</f>
        <v/>
      </c>
      <c r="DC44" s="483" t="str">
        <f t="shared" ref="DC44" si="771">IF(DC43&lt;&gt;0,"A","")</f>
        <v>A</v>
      </c>
      <c r="DD44" s="402" t="str">
        <f t="shared" ref="DD44" si="772">IF(DD43&lt;&gt;0,"A","")</f>
        <v/>
      </c>
      <c r="DE44" s="402" t="str">
        <f t="shared" ref="DE44" si="773">IF(DE43&lt;&gt;0,"A","")</f>
        <v/>
      </c>
      <c r="DF44" s="402" t="str">
        <f t="shared" ref="DF44" si="774">IF(DF43&lt;&gt;0,"A","")</f>
        <v/>
      </c>
      <c r="DG44" s="402" t="str">
        <f t="shared" ref="DG44" si="775">IF(DG43&lt;&gt;0,"A","")</f>
        <v/>
      </c>
      <c r="DH44" s="402" t="str">
        <f t="shared" ref="DH44" si="776">IF(DH43&lt;&gt;0,"A","")</f>
        <v/>
      </c>
      <c r="DI44" s="496" t="str">
        <f t="shared" ref="DI44" si="777">IF(DI43&lt;&gt;0,"A","")</f>
        <v>A</v>
      </c>
      <c r="DJ44" s="402" t="str">
        <f t="shared" ref="DJ44" si="778">IF(DJ43&lt;&gt;0,"A","")</f>
        <v/>
      </c>
      <c r="DK44" s="402" t="str">
        <f t="shared" ref="DK44" si="779">IF(DK43&lt;&gt;0,"A","")</f>
        <v/>
      </c>
      <c r="DL44" s="402" t="str">
        <f t="shared" ref="DL44" si="780">IF(DL43&lt;&gt;0,"A","")</f>
        <v/>
      </c>
      <c r="DM44" s="402" t="str">
        <f t="shared" ref="DM44" si="781">IF(DM43&lt;&gt;0,"A","")</f>
        <v/>
      </c>
      <c r="DN44" s="496" t="str">
        <f t="shared" ref="DN44" si="782">IF(DN43&lt;&gt;0,"A","")</f>
        <v>A</v>
      </c>
      <c r="DO44" s="402" t="str">
        <f t="shared" ref="DO44" si="783">IF(DO43&lt;&gt;0,"A","")</f>
        <v/>
      </c>
      <c r="DP44" s="496" t="str">
        <f t="shared" ref="DP44" si="784">IF(DP43&lt;&gt;0,"A","")</f>
        <v>A</v>
      </c>
      <c r="DQ44" s="402" t="str">
        <f t="shared" ref="DQ44" si="785">IF(DQ43&lt;&gt;0,"A","")</f>
        <v/>
      </c>
      <c r="DR44" s="402" t="str">
        <f t="shared" ref="DR44" si="786">IF(DR43&lt;&gt;0,"A","")</f>
        <v/>
      </c>
      <c r="DS44" s="402" t="str">
        <f t="shared" ref="DS44" si="787">IF(DS43&lt;&gt;0,"A","")</f>
        <v/>
      </c>
      <c r="DT44" s="496" t="str">
        <f t="shared" ref="DT44" si="788">IF(DT43&lt;&gt;0,"A","")</f>
        <v>A</v>
      </c>
      <c r="DU44" s="402" t="str">
        <f t="shared" ref="DU44" si="789">IF(DU43&lt;&gt;0,"A","")</f>
        <v>A</v>
      </c>
      <c r="DV44" s="402" t="str">
        <f t="shared" ref="DV44" si="790">IF(DV43&lt;&gt;0,"A","")</f>
        <v/>
      </c>
      <c r="DW44" s="402" t="str">
        <f t="shared" ref="DW44" si="791">IF(DW43&lt;&gt;0,"A","")</f>
        <v>A</v>
      </c>
      <c r="DX44" s="402" t="str">
        <f t="shared" ref="DX44" si="792">IF(DX43&lt;&gt;0,"A","")</f>
        <v/>
      </c>
      <c r="DY44" s="496" t="str">
        <f t="shared" ref="DY44" si="793">IF(DY43&lt;&gt;0,"A","")</f>
        <v>A</v>
      </c>
      <c r="DZ44" s="402" t="str">
        <f t="shared" ref="DZ44" si="794">IF(DZ43&lt;&gt;0,"A","")</f>
        <v/>
      </c>
      <c r="EA44" s="402" t="str">
        <f t="shared" ref="EA44" si="795">IF(EA43&lt;&gt;0,"A","")</f>
        <v/>
      </c>
      <c r="EB44" s="402" t="str">
        <f t="shared" ref="EB44" si="796">IF(EB43&lt;&gt;0,"A","")</f>
        <v/>
      </c>
      <c r="EC44" s="402" t="str">
        <f t="shared" ref="EC44" si="797">IF(EC43&lt;&gt;0,"A","")</f>
        <v/>
      </c>
      <c r="ED44" s="506" t="str">
        <f t="shared" ref="ED44" si="798">IF(ED43&lt;&gt;0,"A","")</f>
        <v>A</v>
      </c>
      <c r="EE44" s="402" t="str">
        <f t="shared" ref="EE44" si="799">IF(EE43&lt;&gt;0,"A","")</f>
        <v/>
      </c>
      <c r="EF44" s="402" t="str">
        <f t="shared" ref="EF44" si="800">IF(EF43&lt;&gt;0,"A","")</f>
        <v/>
      </c>
      <c r="EG44" s="402" t="str">
        <f t="shared" ref="EG44" si="801">IF(EG43&lt;&gt;0,"A","")</f>
        <v/>
      </c>
      <c r="EH44" s="402" t="str">
        <f t="shared" ref="EH44" si="802">IF(EH43&lt;&gt;0,"A","")</f>
        <v/>
      </c>
      <c r="EI44" s="402" t="str">
        <f t="shared" ref="EI44" si="803">IF(EI43&lt;&gt;0,"A","")</f>
        <v/>
      </c>
      <c r="EJ44" s="402" t="str">
        <f t="shared" ref="EJ44" si="804">IF(EJ43&lt;&gt;0,"A","")</f>
        <v/>
      </c>
      <c r="EK44" s="506" t="str">
        <f t="shared" ref="EK44" si="805">IF(EK43&lt;&gt;0,"A","")</f>
        <v>A</v>
      </c>
      <c r="EL44" s="402" t="str">
        <f t="shared" ref="EL44" si="806">IF(EL43&lt;&gt;0,"A","")</f>
        <v>A</v>
      </c>
      <c r="EM44" s="402" t="str">
        <f t="shared" ref="EM44" si="807">IF(EM43&lt;&gt;0,"A","")</f>
        <v>A</v>
      </c>
      <c r="EN44" s="402" t="str">
        <f t="shared" ref="EN44" si="808">IF(EN43&lt;&gt;0,"A","")</f>
        <v>A</v>
      </c>
      <c r="EO44" s="506" t="str">
        <f t="shared" ref="EO44" si="809">IF(EO43&lt;&gt;0,"A","")</f>
        <v>A</v>
      </c>
      <c r="EP44" s="402" t="str">
        <f t="shared" ref="EP44" si="810">IF(EP43&lt;&gt;0,"A","")</f>
        <v/>
      </c>
      <c r="EQ44" s="402" t="str">
        <f t="shared" ref="EQ44" si="811">IF(EQ43&lt;&gt;0,"A","")</f>
        <v/>
      </c>
      <c r="ER44" s="402" t="str">
        <f t="shared" ref="ER44" si="812">IF(ER43&lt;&gt;0,"A","")</f>
        <v/>
      </c>
      <c r="ES44" s="402" t="str">
        <f t="shared" ref="ES44" si="813">IF(ES43&lt;&gt;0,"A","")</f>
        <v/>
      </c>
      <c r="ET44" s="402" t="str">
        <f t="shared" ref="ET44" si="814">IF(ET43&lt;&gt;0,"A","")</f>
        <v/>
      </c>
      <c r="EU44" s="402" t="str">
        <f t="shared" ref="EU44" si="815">IF(EU43&lt;&gt;0,"A","")</f>
        <v/>
      </c>
      <c r="EV44" s="506" t="str">
        <f t="shared" ref="EV44" si="816">IF(EV43&lt;&gt;0,"A","")</f>
        <v>A</v>
      </c>
      <c r="EW44" s="402" t="str">
        <f t="shared" ref="EW44" si="817">IF(EW43&lt;&gt;0,"A","")</f>
        <v/>
      </c>
      <c r="EX44" s="402" t="str">
        <f t="shared" ref="EX44" si="818">IF(EX43&lt;&gt;0,"A","")</f>
        <v/>
      </c>
      <c r="EY44" s="402" t="str">
        <f t="shared" ref="EY44" si="819">IF(EY43&lt;&gt;0,"A","")</f>
        <v/>
      </c>
      <c r="EZ44" s="402" t="str">
        <f t="shared" ref="EZ44" si="820">IF(EZ43&lt;&gt;0,"A","")</f>
        <v>A</v>
      </c>
      <c r="FA44" s="402" t="str">
        <f t="shared" ref="FA44" si="821">IF(FA43&lt;&gt;0,"A","")</f>
        <v/>
      </c>
      <c r="FB44" s="506" t="str">
        <f t="shared" ref="FB44" si="822">IF(FB43&lt;&gt;0,"A","")</f>
        <v>A</v>
      </c>
      <c r="FC44" s="402" t="str">
        <f t="shared" ref="FC44" si="823">IF(FC43&lt;&gt;0,"A","")</f>
        <v/>
      </c>
      <c r="FD44" s="402" t="str">
        <f t="shared" ref="FD44" si="824">IF(FD43&lt;&gt;0,"A","")</f>
        <v/>
      </c>
      <c r="FE44" s="402" t="str">
        <f t="shared" ref="FE44" si="825">IF(FE43&lt;&gt;0,"A","")</f>
        <v/>
      </c>
      <c r="FF44" s="402" t="str">
        <f t="shared" ref="FF44" si="826">IF(FF43&lt;&gt;0,"A","")</f>
        <v/>
      </c>
      <c r="FG44" s="402" t="str">
        <f t="shared" ref="FG44" si="827">IF(FG43&lt;&gt;0,"A","")</f>
        <v/>
      </c>
      <c r="FH44" s="402" t="str">
        <f t="shared" ref="FH44" si="828">IF(FH43&lt;&gt;0,"A","")</f>
        <v/>
      </c>
      <c r="FI44" s="402" t="str">
        <f t="shared" ref="FI44" si="829">IF(FI43&lt;&gt;0,"A","")</f>
        <v/>
      </c>
      <c r="FJ44" s="506" t="str">
        <f t="shared" ref="FJ44" si="830">IF(FJ43&lt;&gt;0,"A","")</f>
        <v>A</v>
      </c>
      <c r="FK44" s="402" t="str">
        <f t="shared" ref="FK44" si="831">IF(FK43&lt;&gt;0,"A","")</f>
        <v>A</v>
      </c>
      <c r="FL44" s="402" t="str">
        <f t="shared" ref="FL44" si="832">IF(FL43&lt;&gt;0,"A","")</f>
        <v>A</v>
      </c>
      <c r="FM44" s="402" t="str">
        <f t="shared" ref="FM44" si="833">IF(FM43&lt;&gt;0,"A","")</f>
        <v>A</v>
      </c>
      <c r="FN44" s="402" t="str">
        <f t="shared" ref="FN44" si="834">IF(FN43&lt;&gt;0,"A","")</f>
        <v>A</v>
      </c>
      <c r="FO44" s="402" t="str">
        <f t="shared" ref="FO44" si="835">IF(FO43&lt;&gt;0,"A","")</f>
        <v>A</v>
      </c>
      <c r="FP44" s="402" t="str">
        <f t="shared" ref="FP44" si="836">IF(FP43&lt;&gt;0,"A","")</f>
        <v>A</v>
      </c>
      <c r="FQ44" s="402" t="str">
        <f t="shared" ref="FQ44" si="837">IF(FQ43&lt;&gt;0,"A","")</f>
        <v/>
      </c>
      <c r="FR44" s="515" t="str">
        <f t="shared" ref="FR44" si="838">IF(FR43&lt;&gt;0,"A","")</f>
        <v>A</v>
      </c>
      <c r="FS44" s="402" t="str">
        <f t="shared" ref="FS44" si="839">IF(FS43&lt;&gt;0,"A","")</f>
        <v/>
      </c>
      <c r="FT44" s="402" t="str">
        <f t="shared" ref="FT44" si="840">IF(FT43&lt;&gt;0,"A","")</f>
        <v/>
      </c>
      <c r="FU44" s="402" t="str">
        <f t="shared" ref="FU44" si="841">IF(FU43&lt;&gt;0,"A","")</f>
        <v/>
      </c>
      <c r="FV44" s="402" t="str">
        <f t="shared" ref="FV44" si="842">IF(FV43&lt;&gt;0,"A","")</f>
        <v/>
      </c>
      <c r="FW44" s="402" t="str">
        <f t="shared" ref="FW44" si="843">IF(FW43&lt;&gt;0,"A","")</f>
        <v/>
      </c>
      <c r="FX44" s="402" t="str">
        <f t="shared" ref="FX44" si="844">IF(FX43&lt;&gt;0,"A","")</f>
        <v/>
      </c>
      <c r="FY44" s="402" t="str">
        <f t="shared" ref="FY44" si="845">IF(FY43&lt;&gt;0,"A","")</f>
        <v/>
      </c>
      <c r="FZ44" s="402" t="str">
        <f t="shared" ref="FZ44" si="846">IF(FZ43&lt;&gt;0,"A","")</f>
        <v/>
      </c>
      <c r="GA44" s="515" t="str">
        <f t="shared" ref="GA44" si="847">IF(GA43&lt;&gt;0,"A","")</f>
        <v>A</v>
      </c>
      <c r="GB44" s="402" t="str">
        <f t="shared" ref="GB44" si="848">IF(GB43&lt;&gt;0,"A","")</f>
        <v/>
      </c>
      <c r="GC44" s="402" t="str">
        <f t="shared" ref="GC44" si="849">IF(GC43&lt;&gt;0,"A","")</f>
        <v/>
      </c>
      <c r="GD44" s="402" t="str">
        <f t="shared" ref="GD44" si="850">IF(GD43&lt;&gt;0,"A","")</f>
        <v/>
      </c>
      <c r="GE44" s="515" t="str">
        <f t="shared" ref="GE44" si="851">IF(GE43&lt;&gt;0,"A","")</f>
        <v>A</v>
      </c>
      <c r="GF44" s="402" t="str">
        <f t="shared" ref="GF44" si="852">IF(GF43&lt;&gt;0,"A","")</f>
        <v/>
      </c>
      <c r="GG44" s="402" t="str">
        <f t="shared" ref="GG44" si="853">IF(GG43&lt;&gt;0,"A","")</f>
        <v/>
      </c>
      <c r="GH44" s="515" t="str">
        <f t="shared" ref="GH44" si="854">IF(GH43&lt;&gt;0,"A","")</f>
        <v>A</v>
      </c>
      <c r="GI44" s="402" t="str">
        <f t="shared" ref="GI44" si="855">IF(GI43&lt;&gt;0,"A","")</f>
        <v/>
      </c>
      <c r="GJ44" s="402" t="str">
        <f t="shared" ref="GJ44" si="856">IF(GJ43&lt;&gt;0,"A","")</f>
        <v/>
      </c>
      <c r="GK44" s="402" t="str">
        <f t="shared" ref="GK44" si="857">IF(GK43&lt;&gt;0,"A","")</f>
        <v/>
      </c>
      <c r="GL44" s="402" t="str">
        <f t="shared" ref="GL44" si="858">IF(GL43&lt;&gt;0,"A","")</f>
        <v/>
      </c>
      <c r="GM44" s="402" t="str">
        <f t="shared" ref="GM44" si="859">IF(GM43&lt;&gt;0,"A","")</f>
        <v/>
      </c>
      <c r="GN44" s="402" t="str">
        <f t="shared" ref="GN44" si="860">IF(GN43&lt;&gt;0,"A","")</f>
        <v/>
      </c>
      <c r="GO44" s="515" t="str">
        <f t="shared" ref="GO44" si="861">IF(GO43&lt;&gt;0,"A","")</f>
        <v>A</v>
      </c>
      <c r="GP44" s="402" t="str">
        <f t="shared" ref="GP44" si="862">IF(GP43&lt;&gt;0,"A","")</f>
        <v/>
      </c>
      <c r="GQ44" s="402" t="str">
        <f t="shared" ref="GQ44" si="863">IF(GQ43&lt;&gt;0,"A","")</f>
        <v/>
      </c>
      <c r="GR44" s="402" t="str">
        <f t="shared" ref="GR44" si="864">IF(GR43&lt;&gt;0,"A","")</f>
        <v/>
      </c>
      <c r="GS44" s="402" t="str">
        <f t="shared" ref="GS44" si="865">IF(GS43&lt;&gt;0,"A","")</f>
        <v/>
      </c>
      <c r="GT44" s="402" t="str">
        <f t="shared" ref="GT44" si="866">IF(GT43&lt;&gt;0,"A","")</f>
        <v/>
      </c>
      <c r="GU44" s="515" t="str">
        <f t="shared" ref="GU44" si="867">IF(GU43&lt;&gt;0,"A","")</f>
        <v>A</v>
      </c>
      <c r="GV44" s="402" t="str">
        <f t="shared" ref="GV44" si="868">IF(GV43&lt;&gt;0,"A","")</f>
        <v/>
      </c>
      <c r="GW44" s="402" t="str">
        <f t="shared" ref="GW44" si="869">IF(GW43&lt;&gt;0,"A","")</f>
        <v/>
      </c>
      <c r="GX44" s="402" t="str">
        <f t="shared" ref="GX44" si="870">IF(GX43&lt;&gt;0,"A","")</f>
        <v/>
      </c>
      <c r="GY44" s="515" t="str">
        <f t="shared" ref="GY44" si="871">IF(GY43&lt;&gt;0,"A","")</f>
        <v>A</v>
      </c>
      <c r="GZ44" s="402" t="str">
        <f t="shared" ref="GZ44" si="872">IF(GZ43&lt;&gt;0,"A","")</f>
        <v/>
      </c>
      <c r="HA44" s="402" t="str">
        <f t="shared" ref="HA44" si="873">IF(HA43&lt;&gt;0,"A","")</f>
        <v/>
      </c>
      <c r="HB44" s="402" t="str">
        <f t="shared" ref="HB44" si="874">IF(HB43&lt;&gt;0,"A","")</f>
        <v/>
      </c>
      <c r="HC44" s="402" t="str">
        <f t="shared" ref="HC44" si="875">IF(HC43&lt;&gt;0,"A","")</f>
        <v/>
      </c>
      <c r="HD44" s="402" t="str">
        <f t="shared" ref="HD44" si="876">IF(HD43&lt;&gt;0,"A","")</f>
        <v/>
      </c>
      <c r="HE44" s="515" t="str">
        <f t="shared" ref="HE44" si="877">IF(HE43&lt;&gt;0,"A","")</f>
        <v>A</v>
      </c>
      <c r="HF44" s="402" t="str">
        <f t="shared" ref="HF44" si="878">IF(HF43&lt;&gt;0,"A","")</f>
        <v/>
      </c>
      <c r="HG44" s="402" t="str">
        <f t="shared" ref="HG44" si="879">IF(HG43&lt;&gt;0,"A","")</f>
        <v/>
      </c>
      <c r="HH44" s="402" t="str">
        <f t="shared" ref="HH44" si="880">IF(HH43&lt;&gt;0,"A","")</f>
        <v/>
      </c>
      <c r="HI44" s="402" t="str">
        <f t="shared" ref="HI44" si="881">IF(HI43&lt;&gt;0,"A","")</f>
        <v/>
      </c>
      <c r="HJ44" s="428" t="str">
        <f t="shared" ref="HJ44" si="882">IF(HJ43&lt;&gt;0,"A","")</f>
        <v>A</v>
      </c>
      <c r="HK44" s="402" t="str">
        <f t="shared" ref="HK44" si="883">IF(HK43&lt;&gt;0,"A","")</f>
        <v/>
      </c>
      <c r="HL44" s="402" t="str">
        <f t="shared" ref="HL44" si="884">IF(HL43&lt;&gt;0,"A","")</f>
        <v/>
      </c>
      <c r="HM44" s="402" t="str">
        <f t="shared" ref="HM44" si="885">IF(HM43&lt;&gt;0,"A","")</f>
        <v/>
      </c>
      <c r="HN44" s="402" t="str">
        <f t="shared" ref="HN44" si="886">IF(HN43&lt;&gt;0,"A","")</f>
        <v/>
      </c>
      <c r="HO44" s="428" t="str">
        <f t="shared" ref="HO44" si="887">IF(HO43&lt;&gt;0,"A","")</f>
        <v>A</v>
      </c>
      <c r="HP44" s="402" t="str">
        <f t="shared" ref="HP44" si="888">IF(HP43&lt;&gt;0,"A","")</f>
        <v/>
      </c>
      <c r="HQ44" s="402" t="str">
        <f t="shared" ref="HQ44" si="889">IF(HQ43&lt;&gt;0,"A","")</f>
        <v/>
      </c>
      <c r="HR44" s="402" t="str">
        <f t="shared" ref="HR44" si="890">IF(HR43&lt;&gt;0,"A","")</f>
        <v/>
      </c>
      <c r="HS44" s="402" t="str">
        <f t="shared" ref="HS44" si="891">IF(HS43&lt;&gt;0,"A","")</f>
        <v/>
      </c>
      <c r="HT44" s="402" t="str">
        <f t="shared" ref="HT44" si="892">IF(HT43&lt;&gt;0,"A","")</f>
        <v/>
      </c>
      <c r="HU44" s="402" t="str">
        <f t="shared" ref="HU44" si="893">IF(HU43&lt;&gt;0,"A","")</f>
        <v/>
      </c>
      <c r="HV44" s="402" t="str">
        <f t="shared" ref="HV44" si="894">IF(HV43&lt;&gt;0,"A","")</f>
        <v/>
      </c>
      <c r="HW44" s="402" t="str">
        <f t="shared" ref="HW44" si="895">IF(HW43&lt;&gt;0,"A","")</f>
        <v/>
      </c>
      <c r="HX44" s="526" t="str">
        <f t="shared" ref="HX44" si="896">IF(HX43&lt;&gt;0,"A","")</f>
        <v>A</v>
      </c>
      <c r="HY44" s="402" t="str">
        <f t="shared" ref="HY44" si="897">IF(HY43&lt;&gt;0,"A","")</f>
        <v/>
      </c>
      <c r="HZ44" s="402" t="str">
        <f t="shared" ref="HZ44" si="898">IF(HZ43&lt;&gt;0,"A","")</f>
        <v/>
      </c>
      <c r="IA44" s="402" t="str">
        <f t="shared" ref="IA44" si="899">IF(IA43&lt;&gt;0,"A","")</f>
        <v/>
      </c>
      <c r="IB44" s="526" t="str">
        <f t="shared" ref="IB44" si="900">IF(IB43&lt;&gt;0,"A","")</f>
        <v>A</v>
      </c>
      <c r="IC44" s="402" t="str">
        <f t="shared" ref="IC44" si="901">IF(IC43&lt;&gt;0,"A","")</f>
        <v/>
      </c>
      <c r="ID44" s="402" t="str">
        <f t="shared" ref="ID44" si="902">IF(ID43&lt;&gt;0,"A","")</f>
        <v/>
      </c>
      <c r="IE44" s="402" t="str">
        <f t="shared" ref="IE44" si="903">IF(IE43&lt;&gt;0,"A","")</f>
        <v/>
      </c>
      <c r="IF44" s="402" t="str">
        <f t="shared" ref="IF44" si="904">IF(IF43&lt;&gt;0,"A","")</f>
        <v/>
      </c>
      <c r="IG44" s="526" t="str">
        <f t="shared" ref="IG44" si="905">IF(IG43&lt;&gt;0,"A","")</f>
        <v>A</v>
      </c>
      <c r="IH44" s="402" t="str">
        <f t="shared" ref="IH44" si="906">IF(IH43&lt;&gt;0,"A","")</f>
        <v/>
      </c>
      <c r="II44" s="402" t="str">
        <f t="shared" ref="II44" si="907">IF(II43&lt;&gt;0,"A","")</f>
        <v/>
      </c>
      <c r="IJ44" s="526" t="str">
        <f t="shared" ref="IJ44" si="908">IF(IJ43&lt;&gt;0,"A","")</f>
        <v>A</v>
      </c>
      <c r="IK44" s="402" t="str">
        <f t="shared" ref="IK44" si="909">IF(IK43&lt;&gt;0,"A","")</f>
        <v/>
      </c>
      <c r="IL44" s="402" t="str">
        <f t="shared" ref="IL44" si="910">IF(IL43&lt;&gt;0,"A","")</f>
        <v/>
      </c>
      <c r="IM44" s="402"/>
      <c r="IN44" s="402"/>
      <c r="IO44" s="402"/>
      <c r="IP44" s="402"/>
    </row>
    <row r="45" spans="1:256" s="400" customFormat="1" ht="18.75" hidden="1" customHeight="1" thickTop="1">
      <c r="A45" s="404"/>
      <c r="B45" s="405"/>
      <c r="C45" s="405"/>
      <c r="D45" s="405"/>
      <c r="E45" s="405"/>
      <c r="F45" s="405"/>
      <c r="G45" s="405"/>
      <c r="H45" s="405"/>
      <c r="I45" s="405"/>
      <c r="J45" s="405"/>
      <c r="K45" s="388"/>
      <c r="L45" s="388"/>
      <c r="M45" s="388"/>
      <c r="N45" s="389"/>
      <c r="O45" s="389"/>
      <c r="P45" s="389"/>
      <c r="Q45" s="389"/>
      <c r="R45" s="389"/>
      <c r="S45" s="389"/>
      <c r="T45" s="389"/>
      <c r="U45" s="389"/>
      <c r="V45" s="389"/>
      <c r="W45" s="389"/>
      <c r="X45" s="389"/>
      <c r="Y45" s="389"/>
      <c r="Z45" s="389"/>
      <c r="AA45" s="389"/>
      <c r="AB45" s="389"/>
      <c r="AC45" s="389"/>
      <c r="AD45" s="389"/>
      <c r="AE45" s="389"/>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c r="BT45" s="390"/>
      <c r="BU45" s="390"/>
      <c r="BV45" s="390"/>
      <c r="BW45" s="390"/>
      <c r="BX45" s="390"/>
      <c r="BY45" s="390"/>
      <c r="BZ45" s="390"/>
      <c r="CA45" s="390"/>
      <c r="CB45" s="390"/>
      <c r="CC45" s="390"/>
      <c r="CD45" s="390"/>
      <c r="CE45" s="390"/>
      <c r="CF45" s="390"/>
      <c r="CG45" s="390"/>
      <c r="CH45" s="390"/>
      <c r="CI45" s="390"/>
      <c r="CJ45" s="390"/>
      <c r="CK45" s="390"/>
      <c r="CL45" s="390"/>
      <c r="CM45" s="390"/>
      <c r="CN45" s="481"/>
      <c r="CO45" s="402"/>
      <c r="CP45" s="402"/>
      <c r="CQ45" s="402"/>
      <c r="CR45" s="402"/>
      <c r="CS45" s="402"/>
      <c r="CT45" s="402"/>
      <c r="CU45" s="402"/>
      <c r="CV45" s="483"/>
      <c r="CW45" s="402"/>
      <c r="CX45" s="402"/>
      <c r="CY45" s="402"/>
      <c r="CZ45" s="483"/>
      <c r="DA45" s="402"/>
      <c r="DB45" s="402"/>
      <c r="DC45" s="483"/>
      <c r="DD45" s="402"/>
      <c r="DE45" s="402"/>
      <c r="DF45" s="402"/>
      <c r="DG45" s="402"/>
      <c r="DH45" s="402"/>
      <c r="DI45" s="496"/>
      <c r="DJ45" s="402"/>
      <c r="DK45" s="402"/>
      <c r="DL45" s="402"/>
      <c r="DM45" s="402"/>
      <c r="DN45" s="496"/>
      <c r="DO45" s="402"/>
      <c r="DP45" s="496"/>
      <c r="DQ45" s="402"/>
      <c r="DR45" s="402"/>
      <c r="DS45" s="402"/>
      <c r="DT45" s="496"/>
      <c r="DU45" s="402"/>
      <c r="DV45" s="402"/>
      <c r="DW45" s="402"/>
      <c r="DX45" s="402"/>
      <c r="DY45" s="496"/>
      <c r="DZ45" s="402"/>
      <c r="EA45" s="402"/>
      <c r="EB45" s="402"/>
      <c r="EC45" s="402"/>
      <c r="ED45" s="506"/>
      <c r="EE45" s="402"/>
      <c r="EF45" s="402"/>
      <c r="EG45" s="402"/>
      <c r="EH45" s="402"/>
      <c r="EI45" s="402"/>
      <c r="EJ45" s="402"/>
      <c r="EK45" s="506"/>
      <c r="EL45" s="402"/>
      <c r="EM45" s="402"/>
      <c r="EN45" s="402"/>
      <c r="EO45" s="506"/>
      <c r="EP45" s="402"/>
      <c r="EQ45" s="402"/>
      <c r="ER45" s="402"/>
      <c r="ES45" s="402"/>
      <c r="ET45" s="402"/>
      <c r="EU45" s="402"/>
      <c r="EV45" s="506"/>
      <c r="EW45" s="402"/>
      <c r="EX45" s="402"/>
      <c r="EY45" s="402"/>
      <c r="EZ45" s="402"/>
      <c r="FA45" s="402"/>
      <c r="FB45" s="506"/>
      <c r="FC45" s="402"/>
      <c r="FD45" s="402"/>
      <c r="FE45" s="402"/>
      <c r="FF45" s="402"/>
      <c r="FG45" s="402"/>
      <c r="FH45" s="402"/>
      <c r="FI45" s="402"/>
      <c r="FJ45" s="506"/>
      <c r="FK45" s="402"/>
      <c r="FL45" s="402"/>
      <c r="FM45" s="402"/>
      <c r="FN45" s="402"/>
      <c r="FO45" s="402"/>
      <c r="FP45" s="402"/>
      <c r="FQ45" s="402"/>
      <c r="FR45" s="515"/>
      <c r="FS45" s="402"/>
      <c r="FT45" s="402"/>
      <c r="FU45" s="402"/>
      <c r="FV45" s="402"/>
      <c r="FW45" s="402"/>
      <c r="FX45" s="402"/>
      <c r="FY45" s="402"/>
      <c r="FZ45" s="402"/>
      <c r="GA45" s="515"/>
      <c r="GB45" s="402"/>
      <c r="GC45" s="402"/>
      <c r="GD45" s="402"/>
      <c r="GE45" s="515"/>
      <c r="GF45" s="402"/>
      <c r="GG45" s="402"/>
      <c r="GH45" s="515"/>
      <c r="GI45" s="402"/>
      <c r="GJ45" s="402"/>
      <c r="GK45" s="402"/>
      <c r="GL45" s="402"/>
      <c r="GM45" s="402"/>
      <c r="GN45" s="402"/>
      <c r="GO45" s="515"/>
      <c r="GP45" s="402"/>
      <c r="GQ45" s="402"/>
      <c r="GR45" s="402"/>
      <c r="GS45" s="402"/>
      <c r="GT45" s="402"/>
      <c r="GU45" s="515"/>
      <c r="GV45" s="402"/>
      <c r="GW45" s="402"/>
      <c r="GX45" s="402"/>
      <c r="GY45" s="515"/>
      <c r="GZ45" s="402"/>
      <c r="HA45" s="402"/>
      <c r="HB45" s="402"/>
      <c r="HC45" s="402"/>
      <c r="HD45" s="402"/>
      <c r="HE45" s="515"/>
      <c r="HF45" s="402"/>
      <c r="HG45" s="402"/>
      <c r="HH45" s="402"/>
      <c r="HI45" s="402"/>
      <c r="HJ45" s="428"/>
      <c r="HK45" s="402"/>
      <c r="HL45" s="402"/>
      <c r="HM45" s="402"/>
      <c r="HN45" s="402"/>
      <c r="HO45" s="428"/>
      <c r="HP45" s="402"/>
      <c r="HQ45" s="402"/>
      <c r="HR45" s="402"/>
      <c r="HS45" s="402"/>
      <c r="HT45" s="402"/>
      <c r="HU45" s="402"/>
      <c r="HV45" s="402"/>
      <c r="HW45" s="402"/>
      <c r="HX45" s="526"/>
      <c r="HY45" s="402"/>
      <c r="HZ45" s="402"/>
      <c r="IA45" s="402"/>
      <c r="IB45" s="526"/>
      <c r="IC45" s="402"/>
      <c r="ID45" s="402"/>
      <c r="IE45" s="402"/>
      <c r="IF45" s="402"/>
      <c r="IG45" s="526"/>
      <c r="IH45" s="402"/>
      <c r="II45" s="402"/>
      <c r="IJ45" s="526"/>
      <c r="IK45" s="402"/>
      <c r="IL45" s="402"/>
      <c r="IM45" s="402"/>
      <c r="IN45" s="402"/>
      <c r="IO45" s="402"/>
      <c r="IP45" s="402"/>
      <c r="IV45" s="407"/>
    </row>
    <row r="46" spans="1:256" s="423" customFormat="1" ht="18.75" customHeight="1">
      <c r="A46" s="432"/>
      <c r="B46" s="406"/>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c r="CD46" s="406"/>
      <c r="CE46" s="406"/>
      <c r="CF46" s="406"/>
      <c r="CG46" s="406"/>
      <c r="CH46" s="406"/>
      <c r="CI46" s="406"/>
      <c r="CJ46" s="406"/>
      <c r="CK46" s="406"/>
      <c r="CL46" s="406"/>
      <c r="CM46" s="406"/>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c r="ET46" s="403"/>
      <c r="EU46" s="403"/>
      <c r="EV46" s="403"/>
      <c r="EW46" s="403"/>
      <c r="EX46" s="403"/>
      <c r="EY46" s="403"/>
      <c r="EZ46" s="403"/>
      <c r="FA46" s="403"/>
      <c r="FB46" s="403"/>
      <c r="FC46" s="403"/>
      <c r="FD46" s="403"/>
      <c r="FE46" s="403"/>
      <c r="FF46" s="403"/>
      <c r="FG46" s="403"/>
      <c r="FH46" s="403"/>
      <c r="FI46" s="403"/>
      <c r="FJ46" s="403"/>
      <c r="FK46" s="403"/>
      <c r="FL46" s="403"/>
      <c r="FM46" s="403"/>
      <c r="FN46" s="403"/>
      <c r="FO46" s="403"/>
      <c r="FP46" s="403"/>
      <c r="FQ46" s="403"/>
      <c r="FR46" s="403"/>
      <c r="FS46" s="403"/>
      <c r="FT46" s="403"/>
      <c r="FU46" s="403"/>
      <c r="FV46" s="403"/>
      <c r="FW46" s="403"/>
      <c r="FX46" s="403"/>
      <c r="FY46" s="403"/>
      <c r="FZ46" s="403"/>
      <c r="GA46" s="403"/>
      <c r="GB46" s="403"/>
      <c r="GC46" s="403"/>
      <c r="GD46" s="403"/>
      <c r="GE46" s="403"/>
      <c r="GF46" s="403"/>
      <c r="GG46" s="403"/>
      <c r="GH46" s="403"/>
      <c r="GI46" s="403"/>
      <c r="GJ46" s="403"/>
      <c r="GK46" s="403"/>
      <c r="GL46" s="403"/>
      <c r="GM46" s="403"/>
      <c r="GN46" s="403"/>
      <c r="GO46" s="403"/>
      <c r="GP46" s="403"/>
      <c r="GQ46" s="403"/>
      <c r="GR46" s="403"/>
      <c r="GS46" s="403"/>
      <c r="GT46" s="403"/>
      <c r="GU46" s="403"/>
      <c r="GV46" s="403"/>
      <c r="GW46" s="403"/>
      <c r="GX46" s="403"/>
      <c r="GY46" s="403"/>
      <c r="GZ46" s="403"/>
      <c r="HA46" s="403"/>
      <c r="HB46" s="403"/>
      <c r="HC46" s="403"/>
      <c r="HD46" s="403"/>
      <c r="HE46" s="403"/>
      <c r="HF46" s="403"/>
      <c r="HG46" s="403"/>
      <c r="HH46" s="403"/>
      <c r="HI46" s="403"/>
      <c r="HJ46" s="403"/>
      <c r="HK46" s="403"/>
      <c r="HL46" s="403"/>
      <c r="HM46" s="403"/>
      <c r="HN46" s="403"/>
      <c r="HO46" s="403"/>
      <c r="HP46" s="403"/>
      <c r="HQ46" s="403"/>
      <c r="HR46" s="403"/>
      <c r="HS46" s="403"/>
      <c r="HT46" s="403"/>
      <c r="HU46" s="403"/>
      <c r="HV46" s="403"/>
      <c r="HW46" s="403"/>
      <c r="HX46" s="403"/>
      <c r="HY46" s="403"/>
      <c r="HZ46" s="403"/>
      <c r="IA46" s="403"/>
      <c r="IB46" s="403"/>
      <c r="IC46" s="403"/>
      <c r="ID46" s="403"/>
      <c r="IE46" s="403"/>
      <c r="IF46" s="403"/>
      <c r="IG46" s="403"/>
      <c r="IH46" s="403"/>
      <c r="II46" s="403"/>
      <c r="IJ46" s="403"/>
      <c r="IK46" s="431"/>
      <c r="IL46" s="432"/>
      <c r="IN46" s="432"/>
      <c r="IO46" s="432"/>
      <c r="IP46" s="432"/>
    </row>
    <row r="47" spans="1:256" ht="18.75" customHeight="1">
      <c r="A47" s="22"/>
      <c r="B47" s="631" t="s">
        <v>683</v>
      </c>
      <c r="C47" s="632"/>
      <c r="D47" s="632"/>
      <c r="E47" s="632"/>
      <c r="F47" s="632"/>
      <c r="G47" s="632"/>
      <c r="H47" s="632"/>
      <c r="I47" s="632"/>
      <c r="J47" s="632"/>
      <c r="K47" s="637" t="s">
        <v>991</v>
      </c>
      <c r="L47" s="637"/>
      <c r="M47" s="637"/>
      <c r="N47" s="640"/>
      <c r="O47" s="640"/>
      <c r="P47" s="640"/>
      <c r="Q47" s="640"/>
      <c r="R47" s="640"/>
      <c r="S47" s="640"/>
      <c r="T47" s="640"/>
      <c r="U47" s="640"/>
      <c r="V47" s="640"/>
      <c r="W47" s="640"/>
      <c r="X47" s="640"/>
      <c r="Y47" s="640"/>
      <c r="Z47" s="640"/>
      <c r="AA47" s="640"/>
      <c r="AB47" s="640"/>
      <c r="AC47" s="640"/>
      <c r="AD47" s="640"/>
      <c r="AE47" s="640"/>
      <c r="AF47" s="657"/>
      <c r="AG47" s="657"/>
      <c r="AH47" s="657"/>
      <c r="AI47" s="657"/>
      <c r="AJ47" s="657"/>
      <c r="AK47" s="657"/>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57"/>
      <c r="BQ47" s="657"/>
      <c r="BR47" s="657"/>
      <c r="BS47" s="657"/>
      <c r="BT47" s="657"/>
      <c r="BU47" s="657"/>
      <c r="BV47" s="657"/>
      <c r="BW47" s="657"/>
      <c r="BX47" s="657"/>
      <c r="BY47" s="657"/>
      <c r="BZ47" s="657"/>
      <c r="CA47" s="657"/>
      <c r="CB47" s="657"/>
      <c r="CC47" s="657"/>
      <c r="CD47" s="657"/>
      <c r="CE47" s="657"/>
      <c r="CF47" s="657"/>
      <c r="CG47" s="657"/>
      <c r="CH47" s="657"/>
      <c r="CI47" s="657"/>
      <c r="CJ47" s="657"/>
      <c r="CK47" s="657"/>
      <c r="CL47" s="657"/>
      <c r="CM47" s="658"/>
      <c r="CN47" s="477" t="e">
        <f>VLOOKUP($AF47,Feuil2!$B$1:$AS$77,16,FALSE)</f>
        <v>#N/A</v>
      </c>
      <c r="CO47" s="380"/>
      <c r="CP47" s="380"/>
      <c r="CQ47" s="380"/>
      <c r="CR47" s="380"/>
      <c r="CS47" s="380"/>
      <c r="CT47" s="380"/>
      <c r="CU47" s="380"/>
      <c r="CV47" s="488" t="e">
        <f>VLOOKUP($AF47,Feuil2!$B$1:$AS$77,17,FALSE)</f>
        <v>#N/A</v>
      </c>
      <c r="CW47" s="376"/>
      <c r="CX47" s="376"/>
      <c r="CY47" s="376"/>
      <c r="CZ47" s="488" t="e">
        <f>VLOOKUP($AF47,Feuil2!$B$1:$AS$77,18,FALSE)</f>
        <v>#N/A</v>
      </c>
      <c r="DA47" s="376"/>
      <c r="DB47" s="376"/>
      <c r="DC47" s="488" t="e">
        <f>VLOOKUP($AF47,Feuil2!$B$1:$AS$77,19,FALSE)</f>
        <v>#N/A</v>
      </c>
      <c r="DD47" s="376"/>
      <c r="DE47" s="376"/>
      <c r="DF47" s="376"/>
      <c r="DG47" s="376"/>
      <c r="DH47" s="376"/>
      <c r="DI47" s="492" t="e">
        <f>VLOOKUP($AF47,Feuil2!$B$1:$AS$77,20,FALSE)</f>
        <v>#N/A</v>
      </c>
      <c r="DJ47" s="376"/>
      <c r="DK47" s="376"/>
      <c r="DL47" s="376"/>
      <c r="DM47" s="376"/>
      <c r="DN47" s="492" t="e">
        <f>VLOOKUP($AF47,Feuil2!$B$1:$AS$77,21,FALSE)</f>
        <v>#N/A</v>
      </c>
      <c r="DO47" s="376"/>
      <c r="DP47" s="492" t="e">
        <f>VLOOKUP($AF47,Feuil2!$B$1:$AS$77,22,FALSE)</f>
        <v>#N/A</v>
      </c>
      <c r="DQ47" s="376"/>
      <c r="DR47" s="376"/>
      <c r="DS47" s="376"/>
      <c r="DT47" s="492" t="e">
        <f>VLOOKUP($AF47,Feuil2!$B$1:$AS$77,23,FALSE)</f>
        <v>#N/A</v>
      </c>
      <c r="DU47" s="376"/>
      <c r="DV47" s="376"/>
      <c r="DW47" s="376"/>
      <c r="DX47" s="376"/>
      <c r="DY47" s="492" t="e">
        <f>VLOOKUP($AF47,Feuil2!$B$1:$AS$77,24,FALSE)</f>
        <v>#N/A</v>
      </c>
      <c r="DZ47" s="376"/>
      <c r="EA47" s="376"/>
      <c r="EB47" s="376"/>
      <c r="EC47" s="376"/>
      <c r="ED47" s="502" t="e">
        <f>VLOOKUP($AF47,Feuil2!$B$1:$AS$77,25,FALSE)</f>
        <v>#N/A</v>
      </c>
      <c r="EE47" s="376"/>
      <c r="EF47" s="376"/>
      <c r="EG47" s="376"/>
      <c r="EH47" s="376"/>
      <c r="EI47" s="376"/>
      <c r="EJ47" s="376"/>
      <c r="EK47" s="502" t="e">
        <f>VLOOKUP($AF47,Feuil2!$B$1:$AS$77,26,FALSE)</f>
        <v>#N/A</v>
      </c>
      <c r="EL47" s="376"/>
      <c r="EM47" s="376"/>
      <c r="EN47" s="376"/>
      <c r="EO47" s="502" t="e">
        <f>VLOOKUP($AF47,Feuil2!$B$1:$AS$77,27,FALSE)</f>
        <v>#N/A</v>
      </c>
      <c r="EP47" s="376"/>
      <c r="EQ47" s="376"/>
      <c r="ER47" s="376"/>
      <c r="ES47" s="376"/>
      <c r="ET47" s="376"/>
      <c r="EU47" s="376"/>
      <c r="EV47" s="502" t="e">
        <f>VLOOKUP($AF47,Feuil2!$B$1:$AS$77,28,FALSE)</f>
        <v>#N/A</v>
      </c>
      <c r="EW47" s="376"/>
      <c r="EX47" s="376"/>
      <c r="EY47" s="376"/>
      <c r="EZ47" s="376"/>
      <c r="FA47" s="376"/>
      <c r="FB47" s="502" t="e">
        <f>VLOOKUP($AF47,Feuil2!$B$1:$AS$77,29,FALSE)</f>
        <v>#N/A</v>
      </c>
      <c r="FC47" s="376"/>
      <c r="FD47" s="376"/>
      <c r="FE47" s="376"/>
      <c r="FF47" s="376"/>
      <c r="FG47" s="376"/>
      <c r="FH47" s="376"/>
      <c r="FI47" s="376"/>
      <c r="FJ47" s="502" t="e">
        <f>VLOOKUP($AF47,Feuil2!$B$1:$AS$77,30,FALSE)</f>
        <v>#N/A</v>
      </c>
      <c r="FK47" s="376"/>
      <c r="FL47" s="376"/>
      <c r="FM47" s="376"/>
      <c r="FN47" s="376"/>
      <c r="FO47" s="376"/>
      <c r="FP47" s="376"/>
      <c r="FQ47" s="376"/>
      <c r="FR47" s="511" t="e">
        <f>VLOOKUP($AF47,Feuil2!$B$1:$AS$77,31,FALSE)</f>
        <v>#N/A</v>
      </c>
      <c r="FS47" s="376"/>
      <c r="FT47" s="376"/>
      <c r="FU47" s="376"/>
      <c r="FV47" s="376"/>
      <c r="FW47" s="376"/>
      <c r="FX47" s="376"/>
      <c r="FY47" s="376"/>
      <c r="FZ47" s="376"/>
      <c r="GA47" s="511" t="e">
        <f>VLOOKUP($AF47,Feuil2!$B$1:$AS$77,32,FALSE)</f>
        <v>#N/A</v>
      </c>
      <c r="GB47" s="376"/>
      <c r="GC47" s="376"/>
      <c r="GD47" s="376"/>
      <c r="GE47" s="511" t="e">
        <f>VLOOKUP($AF47,Feuil2!$B$1:$AS$77,33,FALSE)</f>
        <v>#N/A</v>
      </c>
      <c r="GF47" s="376"/>
      <c r="GG47" s="376"/>
      <c r="GH47" s="511" t="e">
        <f>VLOOKUP($AF47,Feuil2!$B$1:$AS$77,34,FALSE)</f>
        <v>#N/A</v>
      </c>
      <c r="GI47" s="376"/>
      <c r="GJ47" s="376"/>
      <c r="GK47" s="376"/>
      <c r="GL47" s="376"/>
      <c r="GM47" s="376"/>
      <c r="GN47" s="376"/>
      <c r="GO47" s="511" t="e">
        <f>VLOOKUP($AF47,Feuil2!$B$1:$AS$77,35,FALSE)</f>
        <v>#N/A</v>
      </c>
      <c r="GP47" s="376"/>
      <c r="GQ47" s="376"/>
      <c r="GR47" s="376"/>
      <c r="GS47" s="376"/>
      <c r="GT47" s="376"/>
      <c r="GU47" s="511" t="e">
        <f>VLOOKUP($AF47,Feuil2!$B$1:$AS$77,36,FALSE)</f>
        <v>#N/A</v>
      </c>
      <c r="GV47" s="376"/>
      <c r="GW47" s="376"/>
      <c r="GX47" s="376"/>
      <c r="GY47" s="511" t="e">
        <f>VLOOKUP($AF47,Feuil2!$B$1:$AS$77,37,FALSE)</f>
        <v>#N/A</v>
      </c>
      <c r="GZ47" s="376"/>
      <c r="HA47" s="376"/>
      <c r="HB47" s="376"/>
      <c r="HC47" s="376"/>
      <c r="HD47" s="376"/>
      <c r="HE47" s="511" t="e">
        <f>VLOOKUP($AF47,Feuil2!$B$1:$AS$77,38,FALSE)</f>
        <v>#N/A</v>
      </c>
      <c r="HF47" s="376"/>
      <c r="HG47" s="376"/>
      <c r="HH47" s="376"/>
      <c r="HI47" s="376"/>
      <c r="HJ47" s="425" t="e">
        <f>VLOOKUP($AF47,Feuil2!$B$1:$AS$77,39,FALSE)</f>
        <v>#N/A</v>
      </c>
      <c r="HK47" s="376"/>
      <c r="HL47" s="376"/>
      <c r="HM47" s="376"/>
      <c r="HN47" s="376"/>
      <c r="HO47" s="425" t="e">
        <f>VLOOKUP($AF47,Feuil2!$B$1:$AS$77,40,FALSE)</f>
        <v>#N/A</v>
      </c>
      <c r="HP47" s="376"/>
      <c r="HQ47" s="376"/>
      <c r="HR47" s="376"/>
      <c r="HS47" s="376"/>
      <c r="HT47" s="376"/>
      <c r="HU47" s="376"/>
      <c r="HV47" s="376"/>
      <c r="HW47" s="376"/>
      <c r="HX47" s="522" t="e">
        <f>VLOOKUP($AF47,Feuil2!$B$1:$AS$77,41,FALSE)</f>
        <v>#N/A</v>
      </c>
      <c r="HY47" s="376"/>
      <c r="HZ47" s="376"/>
      <c r="IA47" s="376"/>
      <c r="IB47" s="522" t="e">
        <f>VLOOKUP($AF47,Feuil2!$B$1:$AS$77,42,FALSE)</f>
        <v>#N/A</v>
      </c>
      <c r="IC47" s="376"/>
      <c r="ID47" s="376"/>
      <c r="IE47" s="376"/>
      <c r="IF47" s="376"/>
      <c r="IG47" s="522" t="e">
        <f>VLOOKUP($AF47,Feuil2!$B$1:$AS$77,43,FALSE)</f>
        <v>#N/A</v>
      </c>
      <c r="IH47" s="376"/>
      <c r="II47" s="376"/>
      <c r="IJ47" s="522" t="e">
        <f>VLOOKUP($AF47,Feuil2!$B$1:$AS$77,44,FALSE)</f>
        <v>#N/A</v>
      </c>
      <c r="IK47" s="376"/>
      <c r="IL47" s="384"/>
      <c r="IM47" s="379" t="s">
        <v>689</v>
      </c>
      <c r="IN47" s="379" t="s">
        <v>776</v>
      </c>
      <c r="IO47" s="379" t="s">
        <v>878</v>
      </c>
      <c r="IP47" s="379" t="s">
        <v>1000</v>
      </c>
    </row>
    <row r="48" spans="1:256" ht="18.75" customHeight="1">
      <c r="A48" s="22"/>
      <c r="B48" s="633"/>
      <c r="C48" s="634"/>
      <c r="D48" s="634"/>
      <c r="E48" s="634"/>
      <c r="F48" s="634"/>
      <c r="G48" s="634"/>
      <c r="H48" s="634"/>
      <c r="I48" s="634"/>
      <c r="J48" s="634"/>
      <c r="K48" s="638"/>
      <c r="L48" s="638"/>
      <c r="M48" s="638"/>
      <c r="N48" s="641"/>
      <c r="O48" s="641"/>
      <c r="P48" s="641"/>
      <c r="Q48" s="641"/>
      <c r="R48" s="641"/>
      <c r="S48" s="641"/>
      <c r="T48" s="641"/>
      <c r="U48" s="641"/>
      <c r="V48" s="641"/>
      <c r="W48" s="641"/>
      <c r="X48" s="641"/>
      <c r="Y48" s="641"/>
      <c r="Z48" s="641"/>
      <c r="AA48" s="641"/>
      <c r="AB48" s="641"/>
      <c r="AC48" s="641"/>
      <c r="AD48" s="641"/>
      <c r="AE48" s="641"/>
      <c r="AF48" s="666" t="s">
        <v>632</v>
      </c>
      <c r="AG48" s="666"/>
      <c r="AH48" s="666"/>
      <c r="AI48" s="666"/>
      <c r="AJ48" s="666"/>
      <c r="AK48" s="666"/>
      <c r="AL48" s="666"/>
      <c r="AM48" s="666"/>
      <c r="AN48" s="666"/>
      <c r="AO48" s="666"/>
      <c r="AP48" s="666"/>
      <c r="AQ48" s="666"/>
      <c r="AR48" s="666"/>
      <c r="AS48" s="666"/>
      <c r="AT48" s="666"/>
      <c r="AU48" s="666"/>
      <c r="AV48" s="666"/>
      <c r="AW48" s="666"/>
      <c r="AX48" s="666"/>
      <c r="AY48" s="666"/>
      <c r="AZ48" s="666"/>
      <c r="BA48" s="666"/>
      <c r="BB48" s="666"/>
      <c r="BC48" s="666"/>
      <c r="BD48" s="666"/>
      <c r="BE48" s="666"/>
      <c r="BF48" s="666"/>
      <c r="BG48" s="666"/>
      <c r="BH48" s="666"/>
      <c r="BI48" s="666"/>
      <c r="BJ48" s="666"/>
      <c r="BK48" s="666"/>
      <c r="BL48" s="666"/>
      <c r="BM48" s="666"/>
      <c r="BN48" s="666"/>
      <c r="BO48" s="666"/>
      <c r="BP48" s="666"/>
      <c r="BQ48" s="666"/>
      <c r="BR48" s="666"/>
      <c r="BS48" s="666"/>
      <c r="BT48" s="666"/>
      <c r="BU48" s="666"/>
      <c r="BV48" s="666"/>
      <c r="BW48" s="666"/>
      <c r="BX48" s="666"/>
      <c r="BY48" s="666"/>
      <c r="BZ48" s="666"/>
      <c r="CA48" s="666"/>
      <c r="CB48" s="666"/>
      <c r="CC48" s="666"/>
      <c r="CD48" s="666"/>
      <c r="CE48" s="666"/>
      <c r="CF48" s="666"/>
      <c r="CG48" s="666"/>
      <c r="CH48" s="666"/>
      <c r="CI48" s="666"/>
      <c r="CJ48" s="666"/>
      <c r="CK48" s="666"/>
      <c r="CL48" s="666"/>
      <c r="CM48" s="667"/>
      <c r="CN48" s="478">
        <f>VLOOKUP($AF48,Feuil2!$B$1:$AS$77,16,FALSE)</f>
        <v>0</v>
      </c>
      <c r="CO48" s="381"/>
      <c r="CP48" s="381"/>
      <c r="CQ48" s="381"/>
      <c r="CR48" s="381"/>
      <c r="CS48" s="381"/>
      <c r="CT48" s="381"/>
      <c r="CU48" s="381"/>
      <c r="CV48" s="486" t="str">
        <f>VLOOKUP($AF48,Feuil2!$B$1:$AS$77,17,FALSE)</f>
        <v>*</v>
      </c>
      <c r="CW48" s="377">
        <v>1</v>
      </c>
      <c r="CX48" s="377">
        <v>2</v>
      </c>
      <c r="CY48" s="377"/>
      <c r="CZ48" s="486" t="str">
        <f>VLOOKUP($AF48,Feuil2!$B$1:$AS$77,18,FALSE)</f>
        <v>*</v>
      </c>
      <c r="DA48" s="377"/>
      <c r="DB48" s="377"/>
      <c r="DC48" s="486">
        <f>VLOOKUP($AF48,Feuil2!$B$1:$AS$77,19,FALSE)</f>
        <v>0</v>
      </c>
      <c r="DD48" s="377"/>
      <c r="DE48" s="377"/>
      <c r="DF48" s="377"/>
      <c r="DG48" s="377"/>
      <c r="DH48" s="377"/>
      <c r="DI48" s="493" t="str">
        <f>VLOOKUP($AF48,Feuil2!$B$1:$AS$77,20,FALSE)</f>
        <v>*</v>
      </c>
      <c r="DJ48" s="377"/>
      <c r="DK48" s="377"/>
      <c r="DL48" s="377"/>
      <c r="DM48" s="377"/>
      <c r="DN48" s="493">
        <f>VLOOKUP($AF48,Feuil2!$B$1:$AS$77,21,FALSE)</f>
        <v>0</v>
      </c>
      <c r="DO48" s="377"/>
      <c r="DP48" s="493">
        <f>VLOOKUP($AF48,Feuil2!$B$1:$AS$77,22,FALSE)</f>
        <v>0</v>
      </c>
      <c r="DQ48" s="377"/>
      <c r="DR48" s="377"/>
      <c r="DS48" s="377"/>
      <c r="DT48" s="493" t="str">
        <f>VLOOKUP($AF48,Feuil2!$B$1:$AS$77,23,FALSE)</f>
        <v>*</v>
      </c>
      <c r="DU48" s="377"/>
      <c r="DV48" s="377"/>
      <c r="DW48" s="377"/>
      <c r="DX48" s="377"/>
      <c r="DY48" s="493">
        <f>VLOOKUP($AF48,Feuil2!$B$1:$AS$77,24,FALSE)</f>
        <v>0</v>
      </c>
      <c r="DZ48" s="377"/>
      <c r="EA48" s="377"/>
      <c r="EB48" s="377"/>
      <c r="EC48" s="377"/>
      <c r="ED48" s="503" t="str">
        <f>VLOOKUP($AF48,Feuil2!$B$1:$AS$77,25,FALSE)</f>
        <v>*</v>
      </c>
      <c r="EE48" s="377"/>
      <c r="EF48" s="377"/>
      <c r="EG48" s="377"/>
      <c r="EH48" s="377"/>
      <c r="EI48" s="377"/>
      <c r="EJ48" s="377"/>
      <c r="EK48" s="503">
        <f>VLOOKUP($AF48,Feuil2!$B$1:$AS$77,26,FALSE)</f>
        <v>0</v>
      </c>
      <c r="EL48" s="377"/>
      <c r="EM48" s="377"/>
      <c r="EN48" s="377"/>
      <c r="EO48" s="503">
        <f>VLOOKUP($AF48,Feuil2!$B$1:$AS$77,27,FALSE)</f>
        <v>0</v>
      </c>
      <c r="EP48" s="377"/>
      <c r="EQ48" s="377"/>
      <c r="ER48" s="377"/>
      <c r="ES48" s="377"/>
      <c r="ET48" s="377"/>
      <c r="EU48" s="377"/>
      <c r="EV48" s="503">
        <f>VLOOKUP($AF48,Feuil2!$B$1:$AS$77,28,FALSE)</f>
        <v>0</v>
      </c>
      <c r="EW48" s="377"/>
      <c r="EX48" s="377"/>
      <c r="EY48" s="377"/>
      <c r="EZ48" s="377"/>
      <c r="FA48" s="377"/>
      <c r="FB48" s="503">
        <f>VLOOKUP($AF48,Feuil2!$B$1:$AS$77,29,FALSE)</f>
        <v>0</v>
      </c>
      <c r="FC48" s="377"/>
      <c r="FD48" s="377"/>
      <c r="FE48" s="377"/>
      <c r="FF48" s="377"/>
      <c r="FG48" s="377"/>
      <c r="FH48" s="377"/>
      <c r="FI48" s="377"/>
      <c r="FJ48" s="503">
        <f>VLOOKUP($AF48,Feuil2!$B$1:$AS$77,30,FALSE)</f>
        <v>0</v>
      </c>
      <c r="FK48" s="377"/>
      <c r="FL48" s="377"/>
      <c r="FM48" s="377"/>
      <c r="FN48" s="377"/>
      <c r="FO48" s="377"/>
      <c r="FP48" s="377"/>
      <c r="FQ48" s="377"/>
      <c r="FR48" s="512" t="str">
        <f>VLOOKUP($AF48,Feuil2!$B$1:$AS$77,31,FALSE)</f>
        <v>*</v>
      </c>
      <c r="FS48" s="377"/>
      <c r="FT48" s="377"/>
      <c r="FU48" s="377"/>
      <c r="FV48" s="377"/>
      <c r="FW48" s="377"/>
      <c r="FX48" s="377"/>
      <c r="FY48" s="377"/>
      <c r="FZ48" s="377"/>
      <c r="GA48" s="512">
        <f>VLOOKUP($AF48,Feuil2!$B$1:$AS$77,32,FALSE)</f>
        <v>0</v>
      </c>
      <c r="GB48" s="377"/>
      <c r="GC48" s="377"/>
      <c r="GD48" s="377"/>
      <c r="GE48" s="512">
        <f>VLOOKUP($AF48,Feuil2!$B$1:$AS$77,33,FALSE)</f>
        <v>0</v>
      </c>
      <c r="GF48" s="377"/>
      <c r="GG48" s="377"/>
      <c r="GH48" s="512">
        <f>VLOOKUP($AF48,Feuil2!$B$1:$AS$77,34,FALSE)</f>
        <v>0</v>
      </c>
      <c r="GI48" s="377"/>
      <c r="GJ48" s="377"/>
      <c r="GK48" s="377"/>
      <c r="GL48" s="377"/>
      <c r="GM48" s="377"/>
      <c r="GN48" s="377"/>
      <c r="GO48" s="512">
        <f>VLOOKUP($AF48,Feuil2!$B$1:$AS$77,35,FALSE)</f>
        <v>0</v>
      </c>
      <c r="GP48" s="377"/>
      <c r="GQ48" s="377"/>
      <c r="GR48" s="377"/>
      <c r="GS48" s="377"/>
      <c r="GT48" s="377"/>
      <c r="GU48" s="512">
        <f>VLOOKUP($AF48,Feuil2!$B$1:$AS$77,36,FALSE)</f>
        <v>0</v>
      </c>
      <c r="GV48" s="377"/>
      <c r="GW48" s="377"/>
      <c r="GX48" s="377"/>
      <c r="GY48" s="512">
        <f>VLOOKUP($AF48,Feuil2!$B$1:$AS$77,37,FALSE)</f>
        <v>0</v>
      </c>
      <c r="GZ48" s="377"/>
      <c r="HA48" s="377"/>
      <c r="HB48" s="377"/>
      <c r="HC48" s="377"/>
      <c r="HD48" s="377"/>
      <c r="HE48" s="512" t="str">
        <f>VLOOKUP($AF48,Feuil2!$B$1:$AS$77,38,FALSE)</f>
        <v>*</v>
      </c>
      <c r="HF48" s="377"/>
      <c r="HG48" s="377"/>
      <c r="HH48" s="377"/>
      <c r="HI48" s="377"/>
      <c r="HJ48" s="426">
        <f>VLOOKUP($AF48,Feuil2!$B$1:$AS$77,39,FALSE)</f>
        <v>0</v>
      </c>
      <c r="HK48" s="377"/>
      <c r="HL48" s="377"/>
      <c r="HM48" s="377"/>
      <c r="HN48" s="377"/>
      <c r="HO48" s="426">
        <f>VLOOKUP($AF48,Feuil2!$B$1:$AS$77,40,FALSE)</f>
        <v>0</v>
      </c>
      <c r="HP48" s="377"/>
      <c r="HQ48" s="377"/>
      <c r="HR48" s="377"/>
      <c r="HS48" s="377"/>
      <c r="HT48" s="377"/>
      <c r="HU48" s="377"/>
      <c r="HV48" s="377"/>
      <c r="HW48" s="377"/>
      <c r="HX48" s="523">
        <f>VLOOKUP($AF48,Feuil2!$B$1:$AS$77,41,FALSE)</f>
        <v>0</v>
      </c>
      <c r="HY48" s="377"/>
      <c r="HZ48" s="377"/>
      <c r="IA48" s="377"/>
      <c r="IB48" s="523">
        <f>VLOOKUP($AF48,Feuil2!$B$1:$AS$77,42,FALSE)</f>
        <v>0</v>
      </c>
      <c r="IC48" s="377"/>
      <c r="ID48" s="377"/>
      <c r="IE48" s="377"/>
      <c r="IF48" s="377"/>
      <c r="IG48" s="523">
        <f>VLOOKUP($AF48,Feuil2!$B$1:$AS$77,43,FALSE)</f>
        <v>0</v>
      </c>
      <c r="IH48" s="377"/>
      <c r="II48" s="377"/>
      <c r="IJ48" s="523">
        <f>VLOOKUP($AF48,Feuil2!$B$1:$AS$77,44,FALSE)</f>
        <v>0</v>
      </c>
      <c r="IK48" s="377"/>
      <c r="IL48" s="385"/>
      <c r="IM48" s="379" t="s">
        <v>690</v>
      </c>
      <c r="IN48" s="379" t="s">
        <v>922</v>
      </c>
      <c r="IO48" s="379" t="s">
        <v>898</v>
      </c>
      <c r="IP48" s="379" t="s">
        <v>1001</v>
      </c>
    </row>
    <row r="49" spans="1:250" ht="18.75" customHeight="1">
      <c r="A49" s="22"/>
      <c r="B49" s="633"/>
      <c r="C49" s="634"/>
      <c r="D49" s="634"/>
      <c r="E49" s="634"/>
      <c r="F49" s="634"/>
      <c r="G49" s="634"/>
      <c r="H49" s="634"/>
      <c r="I49" s="634"/>
      <c r="J49" s="634"/>
      <c r="K49" s="638"/>
      <c r="L49" s="638"/>
      <c r="M49" s="638"/>
      <c r="N49" s="641"/>
      <c r="O49" s="641"/>
      <c r="P49" s="641"/>
      <c r="Q49" s="641"/>
      <c r="R49" s="641"/>
      <c r="S49" s="641"/>
      <c r="T49" s="641"/>
      <c r="U49" s="641"/>
      <c r="V49" s="641"/>
      <c r="W49" s="641"/>
      <c r="X49" s="641"/>
      <c r="Y49" s="641"/>
      <c r="Z49" s="641"/>
      <c r="AA49" s="641"/>
      <c r="AB49" s="641"/>
      <c r="AC49" s="641"/>
      <c r="AD49" s="641"/>
      <c r="AE49" s="641"/>
      <c r="AF49" s="647" t="s">
        <v>639</v>
      </c>
      <c r="AG49" s="647"/>
      <c r="AH49" s="647"/>
      <c r="AI49" s="647"/>
      <c r="AJ49" s="647"/>
      <c r="AK49" s="647"/>
      <c r="AL49" s="647"/>
      <c r="AM49" s="647"/>
      <c r="AN49" s="647"/>
      <c r="AO49" s="647"/>
      <c r="AP49" s="647"/>
      <c r="AQ49" s="647"/>
      <c r="AR49" s="647"/>
      <c r="AS49" s="647"/>
      <c r="AT49" s="647"/>
      <c r="AU49" s="647"/>
      <c r="AV49" s="647"/>
      <c r="AW49" s="647"/>
      <c r="AX49" s="647"/>
      <c r="AY49" s="647"/>
      <c r="AZ49" s="647"/>
      <c r="BA49" s="647"/>
      <c r="BB49" s="647"/>
      <c r="BC49" s="647"/>
      <c r="BD49" s="647"/>
      <c r="BE49" s="647"/>
      <c r="BF49" s="647"/>
      <c r="BG49" s="647"/>
      <c r="BH49" s="647"/>
      <c r="BI49" s="647"/>
      <c r="BJ49" s="647"/>
      <c r="BK49" s="647"/>
      <c r="BL49" s="647"/>
      <c r="BM49" s="647"/>
      <c r="BN49" s="647"/>
      <c r="BO49" s="647"/>
      <c r="BP49" s="647"/>
      <c r="BQ49" s="647"/>
      <c r="BR49" s="647"/>
      <c r="BS49" s="647"/>
      <c r="BT49" s="647"/>
      <c r="BU49" s="647"/>
      <c r="BV49" s="647"/>
      <c r="BW49" s="647"/>
      <c r="BX49" s="647"/>
      <c r="BY49" s="647"/>
      <c r="BZ49" s="647"/>
      <c r="CA49" s="647"/>
      <c r="CB49" s="647"/>
      <c r="CC49" s="647"/>
      <c r="CD49" s="647"/>
      <c r="CE49" s="647"/>
      <c r="CF49" s="647"/>
      <c r="CG49" s="647"/>
      <c r="CH49" s="647"/>
      <c r="CI49" s="647"/>
      <c r="CJ49" s="647"/>
      <c r="CK49" s="647"/>
      <c r="CL49" s="647"/>
      <c r="CM49" s="659"/>
      <c r="CN49" s="478" t="str">
        <f>VLOOKUP($AF49,Feuil2!$B$1:$AS$77,16,FALSE)</f>
        <v>*</v>
      </c>
      <c r="CO49" s="381"/>
      <c r="CP49" s="381"/>
      <c r="CQ49" s="381"/>
      <c r="CR49" s="381"/>
      <c r="CS49" s="381"/>
      <c r="CT49" s="381"/>
      <c r="CU49" s="381"/>
      <c r="CV49" s="486" t="str">
        <f>VLOOKUP($AF49,Feuil2!$B$1:$AS$77,17,FALSE)</f>
        <v>*</v>
      </c>
      <c r="CW49" s="377"/>
      <c r="CX49" s="377"/>
      <c r="CY49" s="377"/>
      <c r="CZ49" s="486">
        <f>VLOOKUP($AF49,Feuil2!$B$1:$AS$77,18,FALSE)</f>
        <v>0</v>
      </c>
      <c r="DA49" s="377"/>
      <c r="DB49" s="377"/>
      <c r="DC49" s="486">
        <f>VLOOKUP($AF49,Feuil2!$B$1:$AS$77,19,FALSE)</f>
        <v>0</v>
      </c>
      <c r="DD49" s="377"/>
      <c r="DE49" s="377"/>
      <c r="DF49" s="377"/>
      <c r="DG49" s="377"/>
      <c r="DH49" s="377"/>
      <c r="DI49" s="493">
        <f>VLOOKUP($AF49,Feuil2!$B$1:$AS$77,20,FALSE)</f>
        <v>0</v>
      </c>
      <c r="DJ49" s="377"/>
      <c r="DK49" s="377"/>
      <c r="DL49" s="377"/>
      <c r="DM49" s="377"/>
      <c r="DN49" s="493">
        <f>VLOOKUP($AF49,Feuil2!$B$1:$AS$77,21,FALSE)</f>
        <v>0</v>
      </c>
      <c r="DO49" s="377"/>
      <c r="DP49" s="493" t="str">
        <f>VLOOKUP($AF49,Feuil2!$B$1:$AS$77,22,FALSE)</f>
        <v>*</v>
      </c>
      <c r="DQ49" s="377">
        <v>1</v>
      </c>
      <c r="DR49" s="377"/>
      <c r="DS49" s="377">
        <v>2</v>
      </c>
      <c r="DT49" s="493">
        <f>VLOOKUP($AF49,Feuil2!$B$1:$AS$77,23,FALSE)</f>
        <v>0</v>
      </c>
      <c r="DU49" s="377"/>
      <c r="DV49" s="377"/>
      <c r="DW49" s="377"/>
      <c r="DX49" s="377"/>
      <c r="DY49" s="493">
        <f>VLOOKUP($AF49,Feuil2!$B$1:$AS$77,24,FALSE)</f>
        <v>0</v>
      </c>
      <c r="DZ49" s="377"/>
      <c r="EA49" s="377"/>
      <c r="EB49" s="377"/>
      <c r="EC49" s="377"/>
      <c r="ED49" s="503">
        <f>VLOOKUP($AF49,Feuil2!$B$1:$AS$77,25,FALSE)</f>
        <v>0</v>
      </c>
      <c r="EE49" s="377"/>
      <c r="EF49" s="377"/>
      <c r="EG49" s="377"/>
      <c r="EH49" s="377"/>
      <c r="EI49" s="377"/>
      <c r="EJ49" s="377"/>
      <c r="EK49" s="503">
        <f>VLOOKUP($AF49,Feuil2!$B$1:$AS$77,26,FALSE)</f>
        <v>0</v>
      </c>
      <c r="EL49" s="377"/>
      <c r="EM49" s="377"/>
      <c r="EN49" s="377"/>
      <c r="EO49" s="503">
        <f>VLOOKUP($AF49,Feuil2!$B$1:$AS$77,27,FALSE)</f>
        <v>0</v>
      </c>
      <c r="EP49" s="377"/>
      <c r="EQ49" s="377"/>
      <c r="ER49" s="377"/>
      <c r="ES49" s="377"/>
      <c r="ET49" s="377"/>
      <c r="EU49" s="377"/>
      <c r="EV49" s="503">
        <f>VLOOKUP($AF49,Feuil2!$B$1:$AS$77,28,FALSE)</f>
        <v>0</v>
      </c>
      <c r="EW49" s="377"/>
      <c r="EX49" s="377"/>
      <c r="EY49" s="377"/>
      <c r="EZ49" s="377"/>
      <c r="FA49" s="377"/>
      <c r="FB49" s="503">
        <f>VLOOKUP($AF49,Feuil2!$B$1:$AS$77,29,FALSE)</f>
        <v>0</v>
      </c>
      <c r="FC49" s="377"/>
      <c r="FD49" s="377"/>
      <c r="FE49" s="377"/>
      <c r="FF49" s="377"/>
      <c r="FG49" s="377"/>
      <c r="FH49" s="377"/>
      <c r="FI49" s="377"/>
      <c r="FJ49" s="503">
        <f>VLOOKUP($AF49,Feuil2!$B$1:$AS$77,30,FALSE)</f>
        <v>0</v>
      </c>
      <c r="FK49" s="377"/>
      <c r="FL49" s="377"/>
      <c r="FM49" s="377"/>
      <c r="FN49" s="377"/>
      <c r="FO49" s="377"/>
      <c r="FP49" s="377"/>
      <c r="FQ49" s="377"/>
      <c r="FR49" s="512">
        <f>VLOOKUP($AF49,Feuil2!$B$1:$AS$77,31,FALSE)</f>
        <v>0</v>
      </c>
      <c r="FS49" s="377"/>
      <c r="FT49" s="377"/>
      <c r="FU49" s="377"/>
      <c r="FV49" s="377"/>
      <c r="FW49" s="377"/>
      <c r="FX49" s="377"/>
      <c r="FY49" s="377"/>
      <c r="FZ49" s="377"/>
      <c r="GA49" s="512">
        <f>VLOOKUP($AF49,Feuil2!$B$1:$AS$77,32,FALSE)</f>
        <v>0</v>
      </c>
      <c r="GB49" s="377"/>
      <c r="GC49" s="377"/>
      <c r="GD49" s="377"/>
      <c r="GE49" s="512">
        <f>VLOOKUP($AF49,Feuil2!$B$1:$AS$77,33,FALSE)</f>
        <v>0</v>
      </c>
      <c r="GF49" s="377"/>
      <c r="GG49" s="377"/>
      <c r="GH49" s="512">
        <f>VLOOKUP($AF49,Feuil2!$B$1:$AS$77,34,FALSE)</f>
        <v>0</v>
      </c>
      <c r="GI49" s="377"/>
      <c r="GJ49" s="377"/>
      <c r="GK49" s="377"/>
      <c r="GL49" s="377"/>
      <c r="GM49" s="377"/>
      <c r="GN49" s="377"/>
      <c r="GO49" s="512">
        <f>VLOOKUP($AF49,Feuil2!$B$1:$AS$77,35,FALSE)</f>
        <v>0</v>
      </c>
      <c r="GP49" s="377"/>
      <c r="GQ49" s="377"/>
      <c r="GR49" s="377"/>
      <c r="GS49" s="377"/>
      <c r="GT49" s="377"/>
      <c r="GU49" s="512">
        <f>VLOOKUP($AF49,Feuil2!$B$1:$AS$77,36,FALSE)</f>
        <v>0</v>
      </c>
      <c r="GV49" s="377"/>
      <c r="GW49" s="377"/>
      <c r="GX49" s="377"/>
      <c r="GY49" s="512">
        <f>VLOOKUP($AF49,Feuil2!$B$1:$AS$77,37,FALSE)</f>
        <v>0</v>
      </c>
      <c r="GZ49" s="377"/>
      <c r="HA49" s="377"/>
      <c r="HB49" s="377"/>
      <c r="HC49" s="377"/>
      <c r="HD49" s="377"/>
      <c r="HE49" s="512">
        <f>VLOOKUP($AF49,Feuil2!$B$1:$AS$77,38,FALSE)</f>
        <v>0</v>
      </c>
      <c r="HF49" s="377"/>
      <c r="HG49" s="377"/>
      <c r="HH49" s="377"/>
      <c r="HI49" s="377"/>
      <c r="HJ49" s="426">
        <f>VLOOKUP($AF49,Feuil2!$B$1:$AS$77,39,FALSE)</f>
        <v>0</v>
      </c>
      <c r="HK49" s="377"/>
      <c r="HL49" s="377"/>
      <c r="HM49" s="377"/>
      <c r="HN49" s="377"/>
      <c r="HO49" s="426">
        <f>VLOOKUP($AF49,Feuil2!$B$1:$AS$77,40,FALSE)</f>
        <v>0</v>
      </c>
      <c r="HP49" s="377"/>
      <c r="HQ49" s="377"/>
      <c r="HR49" s="377"/>
      <c r="HS49" s="377"/>
      <c r="HT49" s="377"/>
      <c r="HU49" s="377"/>
      <c r="HV49" s="377"/>
      <c r="HW49" s="377"/>
      <c r="HX49" s="523">
        <f>VLOOKUP($AF49,Feuil2!$B$1:$AS$77,41,FALSE)</f>
        <v>0</v>
      </c>
      <c r="HY49" s="377"/>
      <c r="HZ49" s="377"/>
      <c r="IA49" s="377"/>
      <c r="IB49" s="523">
        <f>VLOOKUP($AF49,Feuil2!$B$1:$AS$77,42,FALSE)</f>
        <v>0</v>
      </c>
      <c r="IC49" s="377"/>
      <c r="ID49" s="377"/>
      <c r="IE49" s="377"/>
      <c r="IF49" s="377"/>
      <c r="IG49" s="523">
        <f>VLOOKUP($AF49,Feuil2!$B$1:$AS$77,43,FALSE)</f>
        <v>0</v>
      </c>
      <c r="IH49" s="377"/>
      <c r="II49" s="377"/>
      <c r="IJ49" s="523">
        <f>VLOOKUP($AF49,Feuil2!$B$1:$AS$77,44,FALSE)</f>
        <v>0</v>
      </c>
      <c r="IK49" s="377"/>
      <c r="IL49" s="385"/>
      <c r="IM49" s="379"/>
      <c r="IN49" s="379"/>
      <c r="IO49" s="379"/>
      <c r="IP49" s="379"/>
    </row>
    <row r="50" spans="1:250" ht="18.75" customHeight="1">
      <c r="A50" s="22"/>
      <c r="B50" s="633"/>
      <c r="C50" s="634"/>
      <c r="D50" s="634"/>
      <c r="E50" s="634"/>
      <c r="F50" s="634"/>
      <c r="G50" s="634"/>
      <c r="H50" s="634"/>
      <c r="I50" s="634"/>
      <c r="J50" s="634"/>
      <c r="K50" s="638"/>
      <c r="L50" s="638"/>
      <c r="M50" s="638"/>
      <c r="N50" s="641"/>
      <c r="O50" s="641"/>
      <c r="P50" s="641"/>
      <c r="Q50" s="641"/>
      <c r="R50" s="641"/>
      <c r="S50" s="641"/>
      <c r="T50" s="641"/>
      <c r="U50" s="641"/>
      <c r="V50" s="641"/>
      <c r="W50" s="641"/>
      <c r="X50" s="641"/>
      <c r="Y50" s="641"/>
      <c r="Z50" s="641"/>
      <c r="AA50" s="641"/>
      <c r="AB50" s="641"/>
      <c r="AC50" s="641"/>
      <c r="AD50" s="641"/>
      <c r="AE50" s="641"/>
      <c r="AF50" s="647" t="s">
        <v>612</v>
      </c>
      <c r="AG50" s="647"/>
      <c r="AH50" s="647"/>
      <c r="AI50" s="647"/>
      <c r="AJ50" s="647"/>
      <c r="AK50" s="647"/>
      <c r="AL50" s="647"/>
      <c r="AM50" s="647"/>
      <c r="AN50" s="647"/>
      <c r="AO50" s="647"/>
      <c r="AP50" s="647"/>
      <c r="AQ50" s="647"/>
      <c r="AR50" s="647"/>
      <c r="AS50" s="647"/>
      <c r="AT50" s="647"/>
      <c r="AU50" s="647"/>
      <c r="AV50" s="647"/>
      <c r="AW50" s="647"/>
      <c r="AX50" s="647"/>
      <c r="AY50" s="647"/>
      <c r="AZ50" s="647"/>
      <c r="BA50" s="647"/>
      <c r="BB50" s="647"/>
      <c r="BC50" s="647"/>
      <c r="BD50" s="647"/>
      <c r="BE50" s="647"/>
      <c r="BF50" s="647"/>
      <c r="BG50" s="647"/>
      <c r="BH50" s="647"/>
      <c r="BI50" s="647"/>
      <c r="BJ50" s="647"/>
      <c r="BK50" s="647"/>
      <c r="BL50" s="647"/>
      <c r="BM50" s="647"/>
      <c r="BN50" s="647"/>
      <c r="BO50" s="647"/>
      <c r="BP50" s="647"/>
      <c r="BQ50" s="647"/>
      <c r="BR50" s="647"/>
      <c r="BS50" s="647"/>
      <c r="BT50" s="647"/>
      <c r="BU50" s="647"/>
      <c r="BV50" s="647"/>
      <c r="BW50" s="647"/>
      <c r="BX50" s="647"/>
      <c r="BY50" s="647"/>
      <c r="BZ50" s="647"/>
      <c r="CA50" s="647"/>
      <c r="CB50" s="647"/>
      <c r="CC50" s="647"/>
      <c r="CD50" s="647"/>
      <c r="CE50" s="647"/>
      <c r="CF50" s="647"/>
      <c r="CG50" s="647"/>
      <c r="CH50" s="647"/>
      <c r="CI50" s="647"/>
      <c r="CJ50" s="647"/>
      <c r="CK50" s="647"/>
      <c r="CL50" s="647"/>
      <c r="CM50" s="659"/>
      <c r="CN50" s="478" t="str">
        <f>VLOOKUP($AF50,Feuil2!$B$1:$AS$77,16,FALSE)</f>
        <v>*</v>
      </c>
      <c r="CO50" s="381"/>
      <c r="CP50" s="381"/>
      <c r="CQ50" s="381"/>
      <c r="CR50" s="381"/>
      <c r="CS50" s="381"/>
      <c r="CT50" s="381"/>
      <c r="CU50" s="381"/>
      <c r="CV50" s="486" t="str">
        <f>VLOOKUP($AF50,Feuil2!$B$1:$AS$77,17,FALSE)</f>
        <v>*</v>
      </c>
      <c r="CW50" s="377"/>
      <c r="CX50" s="377"/>
      <c r="CY50" s="377"/>
      <c r="CZ50" s="486">
        <f>VLOOKUP($AF50,Feuil2!$B$1:$AS$77,18,FALSE)</f>
        <v>0</v>
      </c>
      <c r="DA50" s="377"/>
      <c r="DB50" s="377"/>
      <c r="DC50" s="486">
        <f>VLOOKUP($AF50,Feuil2!$B$1:$AS$77,19,FALSE)</f>
        <v>0</v>
      </c>
      <c r="DD50" s="377"/>
      <c r="DE50" s="377"/>
      <c r="DF50" s="377"/>
      <c r="DG50" s="377"/>
      <c r="DH50" s="377"/>
      <c r="DI50" s="493">
        <f>VLOOKUP($AF50,Feuil2!$B$1:$AS$77,20,FALSE)</f>
        <v>0</v>
      </c>
      <c r="DJ50" s="377"/>
      <c r="DK50" s="377"/>
      <c r="DL50" s="377"/>
      <c r="DM50" s="377"/>
      <c r="DN50" s="493">
        <f>VLOOKUP($AF50,Feuil2!$B$1:$AS$77,21,FALSE)</f>
        <v>0</v>
      </c>
      <c r="DO50" s="377"/>
      <c r="DP50" s="493">
        <f>VLOOKUP($AF50,Feuil2!$B$1:$AS$77,22,FALSE)</f>
        <v>0</v>
      </c>
      <c r="DQ50" s="377"/>
      <c r="DR50" s="377"/>
      <c r="DS50" s="377"/>
      <c r="DT50" s="493">
        <f>VLOOKUP($AF50,Feuil2!$B$1:$AS$77,23,FALSE)</f>
        <v>0</v>
      </c>
      <c r="DU50" s="377"/>
      <c r="DV50" s="377"/>
      <c r="DW50" s="377"/>
      <c r="DX50" s="377"/>
      <c r="DY50" s="493">
        <f>VLOOKUP($AF50,Feuil2!$B$1:$AS$77,24,FALSE)</f>
        <v>0</v>
      </c>
      <c r="DZ50" s="377"/>
      <c r="EA50" s="377"/>
      <c r="EB50" s="377"/>
      <c r="EC50" s="377"/>
      <c r="ED50" s="503" t="str">
        <f>VLOOKUP($AF50,Feuil2!$B$1:$AS$77,25,FALSE)</f>
        <v>*</v>
      </c>
      <c r="EE50" s="377"/>
      <c r="EF50" s="377"/>
      <c r="EG50" s="377"/>
      <c r="EH50" s="377"/>
      <c r="EI50" s="377"/>
      <c r="EJ50" s="377"/>
      <c r="EK50" s="503" t="str">
        <f>VLOOKUP($AF50,Feuil2!$B$1:$AS$77,26,FALSE)</f>
        <v>*</v>
      </c>
      <c r="EL50" s="377">
        <v>1</v>
      </c>
      <c r="EM50" s="377"/>
      <c r="EN50" s="377">
        <v>2</v>
      </c>
      <c r="EO50" s="503">
        <f>VLOOKUP($AF50,Feuil2!$B$1:$AS$77,27,FALSE)</f>
        <v>0</v>
      </c>
      <c r="EP50" s="377"/>
      <c r="EQ50" s="377"/>
      <c r="ER50" s="377"/>
      <c r="ES50" s="377"/>
      <c r="ET50" s="377"/>
      <c r="EU50" s="377"/>
      <c r="EV50" s="503">
        <f>VLOOKUP($AF50,Feuil2!$B$1:$AS$77,28,FALSE)</f>
        <v>0</v>
      </c>
      <c r="EW50" s="377"/>
      <c r="EX50" s="377"/>
      <c r="EY50" s="377"/>
      <c r="EZ50" s="377"/>
      <c r="FA50" s="377"/>
      <c r="FB50" s="503">
        <f>VLOOKUP($AF50,Feuil2!$B$1:$AS$77,29,FALSE)</f>
        <v>0</v>
      </c>
      <c r="FC50" s="377"/>
      <c r="FD50" s="377"/>
      <c r="FE50" s="377"/>
      <c r="FF50" s="377"/>
      <c r="FG50" s="377"/>
      <c r="FH50" s="377"/>
      <c r="FI50" s="377"/>
      <c r="FJ50" s="503">
        <f>VLOOKUP($AF50,Feuil2!$B$1:$AS$77,30,FALSE)</f>
        <v>0</v>
      </c>
      <c r="FK50" s="377"/>
      <c r="FL50" s="377"/>
      <c r="FM50" s="377"/>
      <c r="FN50" s="377"/>
      <c r="FO50" s="377"/>
      <c r="FP50" s="377"/>
      <c r="FQ50" s="377"/>
      <c r="FR50" s="512">
        <f>VLOOKUP($AF50,Feuil2!$B$1:$AS$77,31,FALSE)</f>
        <v>0</v>
      </c>
      <c r="FS50" s="377"/>
      <c r="FT50" s="377"/>
      <c r="FU50" s="377"/>
      <c r="FV50" s="377"/>
      <c r="FW50" s="377"/>
      <c r="FX50" s="377"/>
      <c r="FY50" s="377"/>
      <c r="FZ50" s="377"/>
      <c r="GA50" s="512">
        <f>VLOOKUP($AF50,Feuil2!$B$1:$AS$77,32,FALSE)</f>
        <v>0</v>
      </c>
      <c r="GB50" s="377"/>
      <c r="GC50" s="377"/>
      <c r="GD50" s="377"/>
      <c r="GE50" s="512">
        <f>VLOOKUP($AF50,Feuil2!$B$1:$AS$77,33,FALSE)</f>
        <v>0</v>
      </c>
      <c r="GF50" s="377"/>
      <c r="GG50" s="377"/>
      <c r="GH50" s="512">
        <f>VLOOKUP($AF50,Feuil2!$B$1:$AS$77,34,FALSE)</f>
        <v>0</v>
      </c>
      <c r="GI50" s="377"/>
      <c r="GJ50" s="377"/>
      <c r="GK50" s="377"/>
      <c r="GL50" s="377"/>
      <c r="GM50" s="377"/>
      <c r="GN50" s="377"/>
      <c r="GO50" s="512">
        <f>VLOOKUP($AF50,Feuil2!$B$1:$AS$77,35,FALSE)</f>
        <v>0</v>
      </c>
      <c r="GP50" s="377"/>
      <c r="GQ50" s="377"/>
      <c r="GR50" s="377"/>
      <c r="GS50" s="377"/>
      <c r="GT50" s="377"/>
      <c r="GU50" s="512">
        <f>VLOOKUP($AF50,Feuil2!$B$1:$AS$77,36,FALSE)</f>
        <v>0</v>
      </c>
      <c r="GV50" s="377"/>
      <c r="GW50" s="377"/>
      <c r="GX50" s="377"/>
      <c r="GY50" s="512">
        <f>VLOOKUP($AF50,Feuil2!$B$1:$AS$77,37,FALSE)</f>
        <v>0</v>
      </c>
      <c r="GZ50" s="377"/>
      <c r="HA50" s="377"/>
      <c r="HB50" s="377"/>
      <c r="HC50" s="377"/>
      <c r="HD50" s="377"/>
      <c r="HE50" s="512">
        <f>VLOOKUP($AF50,Feuil2!$B$1:$AS$77,38,FALSE)</f>
        <v>0</v>
      </c>
      <c r="HF50" s="377"/>
      <c r="HG50" s="377"/>
      <c r="HH50" s="377"/>
      <c r="HI50" s="377"/>
      <c r="HJ50" s="426">
        <f>VLOOKUP($AF50,Feuil2!$B$1:$AS$77,39,FALSE)</f>
        <v>0</v>
      </c>
      <c r="HK50" s="377"/>
      <c r="HL50" s="377"/>
      <c r="HM50" s="377"/>
      <c r="HN50" s="377"/>
      <c r="HO50" s="426">
        <f>VLOOKUP($AF50,Feuil2!$B$1:$AS$77,40,FALSE)</f>
        <v>0</v>
      </c>
      <c r="HP50" s="377"/>
      <c r="HQ50" s="377"/>
      <c r="HR50" s="377"/>
      <c r="HS50" s="377"/>
      <c r="HT50" s="377"/>
      <c r="HU50" s="377"/>
      <c r="HV50" s="377"/>
      <c r="HW50" s="377"/>
      <c r="HX50" s="523">
        <f>VLOOKUP($AF50,Feuil2!$B$1:$AS$77,41,FALSE)</f>
        <v>0</v>
      </c>
      <c r="HY50" s="377"/>
      <c r="HZ50" s="377"/>
      <c r="IA50" s="377"/>
      <c r="IB50" s="523">
        <f>VLOOKUP($AF50,Feuil2!$B$1:$AS$77,42,FALSE)</f>
        <v>0</v>
      </c>
      <c r="IC50" s="377"/>
      <c r="ID50" s="377"/>
      <c r="IE50" s="377"/>
      <c r="IF50" s="377"/>
      <c r="IG50" s="523">
        <f>VLOOKUP($AF50,Feuil2!$B$1:$AS$77,43,FALSE)</f>
        <v>0</v>
      </c>
      <c r="IH50" s="377"/>
      <c r="II50" s="377"/>
      <c r="IJ50" s="523">
        <f>VLOOKUP($AF50,Feuil2!$B$1:$AS$77,44,FALSE)</f>
        <v>0</v>
      </c>
      <c r="IK50" s="377"/>
      <c r="IL50" s="385"/>
      <c r="IM50" s="379"/>
      <c r="IN50" s="379"/>
      <c r="IO50" s="379"/>
      <c r="IP50" s="379"/>
    </row>
    <row r="51" spans="1:250" ht="18.75" customHeight="1">
      <c r="A51" s="22"/>
      <c r="B51" s="633"/>
      <c r="C51" s="634"/>
      <c r="D51" s="634"/>
      <c r="E51" s="634"/>
      <c r="F51" s="634"/>
      <c r="G51" s="634"/>
      <c r="H51" s="634"/>
      <c r="I51" s="634"/>
      <c r="J51" s="634"/>
      <c r="K51" s="638"/>
      <c r="L51" s="638"/>
      <c r="M51" s="638"/>
      <c r="N51" s="641"/>
      <c r="O51" s="641"/>
      <c r="P51" s="641"/>
      <c r="Q51" s="641"/>
      <c r="R51" s="641"/>
      <c r="S51" s="641"/>
      <c r="T51" s="641"/>
      <c r="U51" s="641"/>
      <c r="V51" s="641"/>
      <c r="W51" s="641"/>
      <c r="X51" s="641"/>
      <c r="Y51" s="641"/>
      <c r="Z51" s="641"/>
      <c r="AA51" s="641"/>
      <c r="AB51" s="641"/>
      <c r="AC51" s="641"/>
      <c r="AD51" s="641"/>
      <c r="AE51" s="641"/>
      <c r="AF51" s="647" t="s">
        <v>458</v>
      </c>
      <c r="AG51" s="647"/>
      <c r="AH51" s="647"/>
      <c r="AI51" s="647"/>
      <c r="AJ51" s="647"/>
      <c r="AK51" s="647"/>
      <c r="AL51" s="647"/>
      <c r="AM51" s="647"/>
      <c r="AN51" s="647"/>
      <c r="AO51" s="647"/>
      <c r="AP51" s="647"/>
      <c r="AQ51" s="647"/>
      <c r="AR51" s="647"/>
      <c r="AS51" s="647"/>
      <c r="AT51" s="647"/>
      <c r="AU51" s="647"/>
      <c r="AV51" s="647"/>
      <c r="AW51" s="647"/>
      <c r="AX51" s="647"/>
      <c r="AY51" s="647"/>
      <c r="AZ51" s="647"/>
      <c r="BA51" s="647"/>
      <c r="BB51" s="647"/>
      <c r="BC51" s="647"/>
      <c r="BD51" s="647"/>
      <c r="BE51" s="647"/>
      <c r="BF51" s="647"/>
      <c r="BG51" s="647"/>
      <c r="BH51" s="647"/>
      <c r="BI51" s="647"/>
      <c r="BJ51" s="647"/>
      <c r="BK51" s="647"/>
      <c r="BL51" s="647"/>
      <c r="BM51" s="647"/>
      <c r="BN51" s="647"/>
      <c r="BO51" s="647"/>
      <c r="BP51" s="647"/>
      <c r="BQ51" s="647"/>
      <c r="BR51" s="647"/>
      <c r="BS51" s="647"/>
      <c r="BT51" s="647"/>
      <c r="BU51" s="647"/>
      <c r="BV51" s="647"/>
      <c r="BW51" s="647"/>
      <c r="BX51" s="647"/>
      <c r="BY51" s="647"/>
      <c r="BZ51" s="647"/>
      <c r="CA51" s="647"/>
      <c r="CB51" s="647"/>
      <c r="CC51" s="647"/>
      <c r="CD51" s="647"/>
      <c r="CE51" s="647"/>
      <c r="CF51" s="647"/>
      <c r="CG51" s="647"/>
      <c r="CH51" s="647"/>
      <c r="CI51" s="647"/>
      <c r="CJ51" s="647"/>
      <c r="CK51" s="647"/>
      <c r="CL51" s="647"/>
      <c r="CM51" s="659"/>
      <c r="CN51" s="478" t="str">
        <f>VLOOKUP($AF51,Feuil2!$B$1:$AS$77,16,FALSE)</f>
        <v>*</v>
      </c>
      <c r="CO51" s="381"/>
      <c r="CP51" s="381"/>
      <c r="CQ51" s="381"/>
      <c r="CR51" s="381"/>
      <c r="CS51" s="381"/>
      <c r="CT51" s="381"/>
      <c r="CU51" s="381"/>
      <c r="CV51" s="486" t="str">
        <f>VLOOKUP($AF51,Feuil2!$B$1:$AS$77,17,FALSE)</f>
        <v>*</v>
      </c>
      <c r="CW51" s="377"/>
      <c r="CX51" s="377"/>
      <c r="CY51" s="377"/>
      <c r="CZ51" s="486">
        <f>VLOOKUP($AF51,Feuil2!$B$1:$AS$77,18,FALSE)</f>
        <v>0</v>
      </c>
      <c r="DA51" s="377"/>
      <c r="DB51" s="377"/>
      <c r="DC51" s="486">
        <f>VLOOKUP($AF51,Feuil2!$B$1:$AS$77,19,FALSE)</f>
        <v>0</v>
      </c>
      <c r="DD51" s="377"/>
      <c r="DE51" s="377"/>
      <c r="DF51" s="377"/>
      <c r="DG51" s="377"/>
      <c r="DH51" s="377"/>
      <c r="DI51" s="493" t="str">
        <f>VLOOKUP($AF51,Feuil2!$B$1:$AS$77,20,FALSE)</f>
        <v>*</v>
      </c>
      <c r="DJ51" s="377"/>
      <c r="DK51" s="377"/>
      <c r="DL51" s="377"/>
      <c r="DM51" s="377"/>
      <c r="DN51" s="493">
        <f>VLOOKUP($AF51,Feuil2!$B$1:$AS$77,21,FALSE)</f>
        <v>0</v>
      </c>
      <c r="DO51" s="377"/>
      <c r="DP51" s="493">
        <f>VLOOKUP($AF51,Feuil2!$B$1:$AS$77,22,FALSE)</f>
        <v>0</v>
      </c>
      <c r="DQ51" s="377"/>
      <c r="DR51" s="377"/>
      <c r="DS51" s="377"/>
      <c r="DT51" s="493" t="str">
        <f>VLOOKUP($AF51,Feuil2!$B$1:$AS$77,23,FALSE)</f>
        <v>*</v>
      </c>
      <c r="DU51" s="377"/>
      <c r="DV51" s="377"/>
      <c r="DW51" s="377"/>
      <c r="DX51" s="377"/>
      <c r="DY51" s="493">
        <f>VLOOKUP($AF51,Feuil2!$B$1:$AS$77,24,FALSE)</f>
        <v>0</v>
      </c>
      <c r="DZ51" s="377"/>
      <c r="EA51" s="377"/>
      <c r="EB51" s="377"/>
      <c r="EC51" s="377"/>
      <c r="ED51" s="503" t="str">
        <f>VLOOKUP($AF51,Feuil2!$B$1:$AS$77,25,FALSE)</f>
        <v>*</v>
      </c>
      <c r="EE51" s="377"/>
      <c r="EF51" s="377">
        <v>1</v>
      </c>
      <c r="EG51" s="377"/>
      <c r="EH51" s="377"/>
      <c r="EI51" s="377"/>
      <c r="EJ51" s="377"/>
      <c r="EK51" s="503">
        <f>VLOOKUP($AF51,Feuil2!$B$1:$AS$77,26,FALSE)</f>
        <v>0</v>
      </c>
      <c r="EL51" s="377"/>
      <c r="EM51" s="377"/>
      <c r="EN51" s="377"/>
      <c r="EO51" s="503">
        <f>VLOOKUP($AF51,Feuil2!$B$1:$AS$77,27,FALSE)</f>
        <v>0</v>
      </c>
      <c r="EP51" s="377"/>
      <c r="EQ51" s="377"/>
      <c r="ER51" s="377"/>
      <c r="ES51" s="377"/>
      <c r="ET51" s="377"/>
      <c r="EU51" s="377"/>
      <c r="EV51" s="503" t="str">
        <f>VLOOKUP($AF51,Feuil2!$B$1:$AS$77,28,FALSE)</f>
        <v>*</v>
      </c>
      <c r="EW51" s="377"/>
      <c r="EX51" s="377">
        <v>2</v>
      </c>
      <c r="EY51" s="377"/>
      <c r="EZ51" s="377">
        <v>3</v>
      </c>
      <c r="FA51" s="377"/>
      <c r="FB51" s="503">
        <f>VLOOKUP($AF51,Feuil2!$B$1:$AS$77,29,FALSE)</f>
        <v>0</v>
      </c>
      <c r="FC51" s="377"/>
      <c r="FD51" s="377"/>
      <c r="FE51" s="377"/>
      <c r="FF51" s="377"/>
      <c r="FG51" s="377"/>
      <c r="FH51" s="377"/>
      <c r="FI51" s="377"/>
      <c r="FJ51" s="503">
        <f>VLOOKUP($AF51,Feuil2!$B$1:$AS$77,30,FALSE)</f>
        <v>0</v>
      </c>
      <c r="FK51" s="377"/>
      <c r="FL51" s="377"/>
      <c r="FM51" s="377"/>
      <c r="FN51" s="377"/>
      <c r="FO51" s="377"/>
      <c r="FP51" s="377"/>
      <c r="FQ51" s="377"/>
      <c r="FR51" s="512">
        <f>VLOOKUP($AF51,Feuil2!$B$1:$AS$77,31,FALSE)</f>
        <v>0</v>
      </c>
      <c r="FS51" s="377"/>
      <c r="FT51" s="377"/>
      <c r="FU51" s="377"/>
      <c r="FV51" s="377"/>
      <c r="FW51" s="377"/>
      <c r="FX51" s="377"/>
      <c r="FY51" s="377"/>
      <c r="FZ51" s="377"/>
      <c r="GA51" s="512">
        <f>VLOOKUP($AF51,Feuil2!$B$1:$AS$77,32,FALSE)</f>
        <v>0</v>
      </c>
      <c r="GB51" s="377"/>
      <c r="GC51" s="377"/>
      <c r="GD51" s="377"/>
      <c r="GE51" s="512">
        <f>VLOOKUP($AF51,Feuil2!$B$1:$AS$77,33,FALSE)</f>
        <v>0</v>
      </c>
      <c r="GF51" s="377"/>
      <c r="GG51" s="377"/>
      <c r="GH51" s="512">
        <f>VLOOKUP($AF51,Feuil2!$B$1:$AS$77,34,FALSE)</f>
        <v>0</v>
      </c>
      <c r="GI51" s="377"/>
      <c r="GJ51" s="377"/>
      <c r="GK51" s="377"/>
      <c r="GL51" s="377"/>
      <c r="GM51" s="377"/>
      <c r="GN51" s="377"/>
      <c r="GO51" s="512">
        <f>VLOOKUP($AF51,Feuil2!$B$1:$AS$77,35,FALSE)</f>
        <v>0</v>
      </c>
      <c r="GP51" s="377"/>
      <c r="GQ51" s="377"/>
      <c r="GR51" s="377"/>
      <c r="GS51" s="377"/>
      <c r="GT51" s="377"/>
      <c r="GU51" s="512">
        <f>VLOOKUP($AF51,Feuil2!$B$1:$AS$77,36,FALSE)</f>
        <v>0</v>
      </c>
      <c r="GV51" s="377"/>
      <c r="GW51" s="377"/>
      <c r="GX51" s="377"/>
      <c r="GY51" s="512">
        <f>VLOOKUP($AF51,Feuil2!$B$1:$AS$77,37,FALSE)</f>
        <v>0</v>
      </c>
      <c r="GZ51" s="377"/>
      <c r="HA51" s="377"/>
      <c r="HB51" s="377"/>
      <c r="HC51" s="377"/>
      <c r="HD51" s="377"/>
      <c r="HE51" s="512">
        <f>VLOOKUP($AF51,Feuil2!$B$1:$AS$77,38,FALSE)</f>
        <v>0</v>
      </c>
      <c r="HF51" s="377"/>
      <c r="HG51" s="377"/>
      <c r="HH51" s="377"/>
      <c r="HI51" s="377"/>
      <c r="HJ51" s="426">
        <f>VLOOKUP($AF51,Feuil2!$B$1:$AS$77,39,FALSE)</f>
        <v>0</v>
      </c>
      <c r="HK51" s="377"/>
      <c r="HL51" s="377"/>
      <c r="HM51" s="377"/>
      <c r="HN51" s="377"/>
      <c r="HO51" s="426">
        <f>VLOOKUP($AF51,Feuil2!$B$1:$AS$77,40,FALSE)</f>
        <v>0</v>
      </c>
      <c r="HP51" s="377"/>
      <c r="HQ51" s="377"/>
      <c r="HR51" s="377"/>
      <c r="HS51" s="377"/>
      <c r="HT51" s="377"/>
      <c r="HU51" s="377"/>
      <c r="HV51" s="377"/>
      <c r="HW51" s="377"/>
      <c r="HX51" s="523">
        <f>VLOOKUP($AF51,Feuil2!$B$1:$AS$77,41,FALSE)</f>
        <v>0</v>
      </c>
      <c r="HY51" s="377"/>
      <c r="HZ51" s="377"/>
      <c r="IA51" s="377"/>
      <c r="IB51" s="523">
        <f>VLOOKUP($AF51,Feuil2!$B$1:$AS$77,42,FALSE)</f>
        <v>0</v>
      </c>
      <c r="IC51" s="377"/>
      <c r="ID51" s="377"/>
      <c r="IE51" s="377"/>
      <c r="IF51" s="377"/>
      <c r="IG51" s="523">
        <f>VLOOKUP($AF51,Feuil2!$B$1:$AS$77,43,FALSE)</f>
        <v>0</v>
      </c>
      <c r="IH51" s="377"/>
      <c r="II51" s="377"/>
      <c r="IJ51" s="523">
        <f>VLOOKUP($AF51,Feuil2!$B$1:$AS$77,44,FALSE)</f>
        <v>0</v>
      </c>
      <c r="IK51" s="377"/>
      <c r="IL51" s="385"/>
      <c r="IM51" s="379"/>
      <c r="IN51" s="379"/>
      <c r="IO51" s="379"/>
      <c r="IP51" s="379"/>
    </row>
    <row r="52" spans="1:250" ht="18.75" customHeight="1">
      <c r="A52" s="22"/>
      <c r="B52" s="633"/>
      <c r="C52" s="634"/>
      <c r="D52" s="634"/>
      <c r="E52" s="634"/>
      <c r="F52" s="634"/>
      <c r="G52" s="634"/>
      <c r="H52" s="634"/>
      <c r="I52" s="634"/>
      <c r="J52" s="634"/>
      <c r="K52" s="638"/>
      <c r="L52" s="638"/>
      <c r="M52" s="638"/>
      <c r="N52" s="641"/>
      <c r="O52" s="641"/>
      <c r="P52" s="641"/>
      <c r="Q52" s="641"/>
      <c r="R52" s="641"/>
      <c r="S52" s="641"/>
      <c r="T52" s="641"/>
      <c r="U52" s="641"/>
      <c r="V52" s="641"/>
      <c r="W52" s="641"/>
      <c r="X52" s="641"/>
      <c r="Y52" s="641"/>
      <c r="Z52" s="641"/>
      <c r="AA52" s="641"/>
      <c r="AB52" s="641"/>
      <c r="AC52" s="641"/>
      <c r="AD52" s="641"/>
      <c r="AE52" s="641"/>
      <c r="AF52" s="647" t="s">
        <v>600</v>
      </c>
      <c r="AG52" s="647"/>
      <c r="AH52" s="647"/>
      <c r="AI52" s="647"/>
      <c r="AJ52" s="647"/>
      <c r="AK52" s="647"/>
      <c r="AL52" s="647"/>
      <c r="AM52" s="647"/>
      <c r="AN52" s="647"/>
      <c r="AO52" s="647"/>
      <c r="AP52" s="647"/>
      <c r="AQ52" s="647"/>
      <c r="AR52" s="647"/>
      <c r="AS52" s="647"/>
      <c r="AT52" s="647"/>
      <c r="AU52" s="647"/>
      <c r="AV52" s="647"/>
      <c r="AW52" s="647"/>
      <c r="AX52" s="647"/>
      <c r="AY52" s="647"/>
      <c r="AZ52" s="647"/>
      <c r="BA52" s="647"/>
      <c r="BB52" s="647"/>
      <c r="BC52" s="647"/>
      <c r="BD52" s="647"/>
      <c r="BE52" s="647"/>
      <c r="BF52" s="647"/>
      <c r="BG52" s="647"/>
      <c r="BH52" s="647"/>
      <c r="BI52" s="647"/>
      <c r="BJ52" s="647"/>
      <c r="BK52" s="647"/>
      <c r="BL52" s="647"/>
      <c r="BM52" s="647"/>
      <c r="BN52" s="647"/>
      <c r="BO52" s="647"/>
      <c r="BP52" s="647"/>
      <c r="BQ52" s="647"/>
      <c r="BR52" s="647"/>
      <c r="BS52" s="647"/>
      <c r="BT52" s="647"/>
      <c r="BU52" s="647"/>
      <c r="BV52" s="647"/>
      <c r="BW52" s="647"/>
      <c r="BX52" s="647"/>
      <c r="BY52" s="647"/>
      <c r="BZ52" s="647"/>
      <c r="CA52" s="647"/>
      <c r="CB52" s="647"/>
      <c r="CC52" s="647"/>
      <c r="CD52" s="647"/>
      <c r="CE52" s="647"/>
      <c r="CF52" s="647"/>
      <c r="CG52" s="647"/>
      <c r="CH52" s="647"/>
      <c r="CI52" s="647"/>
      <c r="CJ52" s="647"/>
      <c r="CK52" s="647"/>
      <c r="CL52" s="647"/>
      <c r="CM52" s="659"/>
      <c r="CN52" s="478" t="str">
        <f>VLOOKUP($AF52,Feuil2!$B$1:$AS$77,16,FALSE)</f>
        <v>*</v>
      </c>
      <c r="CO52" s="381"/>
      <c r="CP52" s="381"/>
      <c r="CQ52" s="381"/>
      <c r="CR52" s="381"/>
      <c r="CS52" s="381"/>
      <c r="CT52" s="381"/>
      <c r="CU52" s="381"/>
      <c r="CV52" s="486" t="str">
        <f>VLOOKUP($AF52,Feuil2!$B$1:$AS$77,17,FALSE)</f>
        <v>*</v>
      </c>
      <c r="CW52" s="377"/>
      <c r="CX52" s="377"/>
      <c r="CY52" s="377"/>
      <c r="CZ52" s="486">
        <f>VLOOKUP($AF52,Feuil2!$B$1:$AS$77,18,FALSE)</f>
        <v>0</v>
      </c>
      <c r="DA52" s="377"/>
      <c r="DB52" s="377"/>
      <c r="DC52" s="486">
        <f>VLOOKUP($AF52,Feuil2!$B$1:$AS$77,19,FALSE)</f>
        <v>0</v>
      </c>
      <c r="DD52" s="377"/>
      <c r="DE52" s="377"/>
      <c r="DF52" s="377"/>
      <c r="DG52" s="377"/>
      <c r="DH52" s="377"/>
      <c r="DI52" s="493" t="str">
        <f>VLOOKUP($AF52,Feuil2!$B$1:$AS$77,20,FALSE)</f>
        <v>*</v>
      </c>
      <c r="DJ52" s="377"/>
      <c r="DK52" s="377"/>
      <c r="DL52" s="377"/>
      <c r="DM52" s="377"/>
      <c r="DN52" s="493">
        <f>VLOOKUP($AF52,Feuil2!$B$1:$AS$77,21,FALSE)</f>
        <v>0</v>
      </c>
      <c r="DO52" s="377"/>
      <c r="DP52" s="493">
        <f>VLOOKUP($AF52,Feuil2!$B$1:$AS$77,22,FALSE)</f>
        <v>0</v>
      </c>
      <c r="DQ52" s="377"/>
      <c r="DR52" s="377"/>
      <c r="DS52" s="377"/>
      <c r="DT52" s="493" t="str">
        <f>VLOOKUP($AF52,Feuil2!$B$1:$AS$77,23,FALSE)</f>
        <v>*</v>
      </c>
      <c r="DU52" s="377"/>
      <c r="DV52" s="377"/>
      <c r="DW52" s="377"/>
      <c r="DX52" s="377"/>
      <c r="DY52" s="493">
        <f>VLOOKUP($AF52,Feuil2!$B$1:$AS$77,24,FALSE)</f>
        <v>0</v>
      </c>
      <c r="DZ52" s="377"/>
      <c r="EA52" s="377"/>
      <c r="EB52" s="377"/>
      <c r="EC52" s="377"/>
      <c r="ED52" s="503" t="str">
        <f>VLOOKUP($AF52,Feuil2!$B$1:$AS$77,25,FALSE)</f>
        <v>*</v>
      </c>
      <c r="EE52" s="377"/>
      <c r="EF52" s="377"/>
      <c r="EG52" s="377">
        <v>1</v>
      </c>
      <c r="EH52" s="377"/>
      <c r="EI52" s="377"/>
      <c r="EJ52" s="377"/>
      <c r="EK52" s="503">
        <f>VLOOKUP($AF52,Feuil2!$B$1:$AS$77,26,FALSE)</f>
        <v>0</v>
      </c>
      <c r="EL52" s="377"/>
      <c r="EM52" s="377"/>
      <c r="EN52" s="377"/>
      <c r="EO52" s="503">
        <f>VLOOKUP($AF52,Feuil2!$B$1:$AS$77,27,FALSE)</f>
        <v>0</v>
      </c>
      <c r="EP52" s="377"/>
      <c r="EQ52" s="377"/>
      <c r="ER52" s="377"/>
      <c r="ES52" s="377"/>
      <c r="ET52" s="377"/>
      <c r="EU52" s="377"/>
      <c r="EV52" s="503">
        <f>VLOOKUP($AF52,Feuil2!$B$1:$AS$77,28,FALSE)</f>
        <v>0</v>
      </c>
      <c r="EW52" s="377"/>
      <c r="EX52" s="377"/>
      <c r="EY52" s="377"/>
      <c r="EZ52" s="377"/>
      <c r="FA52" s="377"/>
      <c r="FB52" s="503">
        <f>VLOOKUP($AF52,Feuil2!$B$1:$AS$77,29,FALSE)</f>
        <v>0</v>
      </c>
      <c r="FC52" s="377"/>
      <c r="FD52" s="377"/>
      <c r="FE52" s="377"/>
      <c r="FF52" s="377"/>
      <c r="FG52" s="377"/>
      <c r="FH52" s="377"/>
      <c r="FI52" s="377"/>
      <c r="FJ52" s="503" t="str">
        <f>VLOOKUP($AF52,Feuil2!$B$1:$AS$77,30,FALSE)</f>
        <v>*</v>
      </c>
      <c r="FK52" s="377"/>
      <c r="FL52" s="377">
        <v>2</v>
      </c>
      <c r="FM52" s="377"/>
      <c r="FN52" s="377"/>
      <c r="FO52" s="377">
        <v>3</v>
      </c>
      <c r="FP52" s="377"/>
      <c r="FQ52" s="377"/>
      <c r="FR52" s="512">
        <f>VLOOKUP($AF52,Feuil2!$B$1:$AS$77,31,FALSE)</f>
        <v>0</v>
      </c>
      <c r="FS52" s="377"/>
      <c r="FT52" s="377"/>
      <c r="FU52" s="377"/>
      <c r="FV52" s="377"/>
      <c r="FW52" s="377"/>
      <c r="FX52" s="377"/>
      <c r="FY52" s="377"/>
      <c r="FZ52" s="377"/>
      <c r="GA52" s="512">
        <f>VLOOKUP($AF52,Feuil2!$B$1:$AS$77,32,FALSE)</f>
        <v>0</v>
      </c>
      <c r="GB52" s="377"/>
      <c r="GC52" s="377"/>
      <c r="GD52" s="377"/>
      <c r="GE52" s="512">
        <f>VLOOKUP($AF52,Feuil2!$B$1:$AS$77,33,FALSE)</f>
        <v>0</v>
      </c>
      <c r="GF52" s="377"/>
      <c r="GG52" s="377"/>
      <c r="GH52" s="512">
        <f>VLOOKUP($AF52,Feuil2!$B$1:$AS$77,34,FALSE)</f>
        <v>0</v>
      </c>
      <c r="GI52" s="377"/>
      <c r="GJ52" s="377"/>
      <c r="GK52" s="377"/>
      <c r="GL52" s="377"/>
      <c r="GM52" s="377"/>
      <c r="GN52" s="377"/>
      <c r="GO52" s="512">
        <f>VLOOKUP($AF52,Feuil2!$B$1:$AS$77,35,FALSE)</f>
        <v>0</v>
      </c>
      <c r="GP52" s="377"/>
      <c r="GQ52" s="377"/>
      <c r="GR52" s="377"/>
      <c r="GS52" s="377"/>
      <c r="GT52" s="377"/>
      <c r="GU52" s="512">
        <f>VLOOKUP($AF52,Feuil2!$B$1:$AS$77,36,FALSE)</f>
        <v>0</v>
      </c>
      <c r="GV52" s="377"/>
      <c r="GW52" s="377"/>
      <c r="GX52" s="377"/>
      <c r="GY52" s="512">
        <f>VLOOKUP($AF52,Feuil2!$B$1:$AS$77,37,FALSE)</f>
        <v>0</v>
      </c>
      <c r="GZ52" s="377"/>
      <c r="HA52" s="377"/>
      <c r="HB52" s="377"/>
      <c r="HC52" s="377"/>
      <c r="HD52" s="377"/>
      <c r="HE52" s="512">
        <f>VLOOKUP($AF52,Feuil2!$B$1:$AS$77,38,FALSE)</f>
        <v>0</v>
      </c>
      <c r="HF52" s="377"/>
      <c r="HG52" s="377"/>
      <c r="HH52" s="377"/>
      <c r="HI52" s="377"/>
      <c r="HJ52" s="426">
        <f>VLOOKUP($AF52,Feuil2!$B$1:$AS$77,39,FALSE)</f>
        <v>0</v>
      </c>
      <c r="HK52" s="377"/>
      <c r="HL52" s="377"/>
      <c r="HM52" s="377"/>
      <c r="HN52" s="377"/>
      <c r="HO52" s="426">
        <f>VLOOKUP($AF52,Feuil2!$B$1:$AS$77,40,FALSE)</f>
        <v>0</v>
      </c>
      <c r="HP52" s="377"/>
      <c r="HQ52" s="377"/>
      <c r="HR52" s="377"/>
      <c r="HS52" s="377"/>
      <c r="HT52" s="377"/>
      <c r="HU52" s="377"/>
      <c r="HV52" s="377"/>
      <c r="HW52" s="377"/>
      <c r="HX52" s="523">
        <f>VLOOKUP($AF52,Feuil2!$B$1:$AS$77,41,FALSE)</f>
        <v>0</v>
      </c>
      <c r="HY52" s="377"/>
      <c r="HZ52" s="377"/>
      <c r="IA52" s="377"/>
      <c r="IB52" s="523">
        <f>VLOOKUP($AF52,Feuil2!$B$1:$AS$77,42,FALSE)</f>
        <v>0</v>
      </c>
      <c r="IC52" s="377"/>
      <c r="ID52" s="377"/>
      <c r="IE52" s="377"/>
      <c r="IF52" s="377"/>
      <c r="IG52" s="523">
        <f>VLOOKUP($AF52,Feuil2!$B$1:$AS$77,43,FALSE)</f>
        <v>0</v>
      </c>
      <c r="IH52" s="377"/>
      <c r="II52" s="377"/>
      <c r="IJ52" s="523">
        <f>VLOOKUP($AF52,Feuil2!$B$1:$AS$77,44,FALSE)</f>
        <v>0</v>
      </c>
      <c r="IK52" s="377"/>
      <c r="IL52" s="385"/>
      <c r="IM52" s="379"/>
      <c r="IN52" s="379"/>
      <c r="IO52" s="379"/>
      <c r="IP52" s="379"/>
    </row>
    <row r="53" spans="1:250" ht="18.75" customHeight="1">
      <c r="A53" s="22"/>
      <c r="B53" s="633"/>
      <c r="C53" s="634"/>
      <c r="D53" s="634"/>
      <c r="E53" s="634"/>
      <c r="F53" s="634"/>
      <c r="G53" s="634"/>
      <c r="H53" s="634"/>
      <c r="I53" s="634"/>
      <c r="J53" s="634"/>
      <c r="K53" s="638"/>
      <c r="L53" s="638"/>
      <c r="M53" s="638"/>
      <c r="N53" s="641"/>
      <c r="O53" s="641"/>
      <c r="P53" s="641"/>
      <c r="Q53" s="641"/>
      <c r="R53" s="641"/>
      <c r="S53" s="641"/>
      <c r="T53" s="641"/>
      <c r="U53" s="641"/>
      <c r="V53" s="641"/>
      <c r="W53" s="641"/>
      <c r="X53" s="641"/>
      <c r="Y53" s="641"/>
      <c r="Z53" s="641"/>
      <c r="AA53" s="641"/>
      <c r="AB53" s="641"/>
      <c r="AC53" s="641"/>
      <c r="AD53" s="641"/>
      <c r="AE53" s="641"/>
      <c r="AF53" s="647" t="s">
        <v>597</v>
      </c>
      <c r="AG53" s="647"/>
      <c r="AH53" s="647"/>
      <c r="AI53" s="647"/>
      <c r="AJ53" s="647"/>
      <c r="AK53" s="647"/>
      <c r="AL53" s="647"/>
      <c r="AM53" s="647"/>
      <c r="AN53" s="647"/>
      <c r="AO53" s="647"/>
      <c r="AP53" s="647"/>
      <c r="AQ53" s="647"/>
      <c r="AR53" s="647"/>
      <c r="AS53" s="647"/>
      <c r="AT53" s="647"/>
      <c r="AU53" s="647"/>
      <c r="AV53" s="647"/>
      <c r="AW53" s="647"/>
      <c r="AX53" s="647"/>
      <c r="AY53" s="647"/>
      <c r="AZ53" s="647"/>
      <c r="BA53" s="647"/>
      <c r="BB53" s="647"/>
      <c r="BC53" s="647"/>
      <c r="BD53" s="647"/>
      <c r="BE53" s="647"/>
      <c r="BF53" s="647"/>
      <c r="BG53" s="647"/>
      <c r="BH53" s="647"/>
      <c r="BI53" s="647"/>
      <c r="BJ53" s="647"/>
      <c r="BK53" s="647"/>
      <c r="BL53" s="647"/>
      <c r="BM53" s="647"/>
      <c r="BN53" s="647"/>
      <c r="BO53" s="647"/>
      <c r="BP53" s="647"/>
      <c r="BQ53" s="647"/>
      <c r="BR53" s="647"/>
      <c r="BS53" s="647"/>
      <c r="BT53" s="647"/>
      <c r="BU53" s="647"/>
      <c r="BV53" s="647"/>
      <c r="BW53" s="647"/>
      <c r="BX53" s="647"/>
      <c r="BY53" s="647"/>
      <c r="BZ53" s="647"/>
      <c r="CA53" s="647"/>
      <c r="CB53" s="647"/>
      <c r="CC53" s="647"/>
      <c r="CD53" s="647"/>
      <c r="CE53" s="647"/>
      <c r="CF53" s="647"/>
      <c r="CG53" s="647"/>
      <c r="CH53" s="647"/>
      <c r="CI53" s="647"/>
      <c r="CJ53" s="647"/>
      <c r="CK53" s="647"/>
      <c r="CL53" s="647"/>
      <c r="CM53" s="659"/>
      <c r="CN53" s="478" t="str">
        <f>VLOOKUP($AF53,Feuil2!$B$1:$AS$77,16,FALSE)</f>
        <v>*</v>
      </c>
      <c r="CO53" s="381"/>
      <c r="CP53" s="381"/>
      <c r="CQ53" s="381"/>
      <c r="CR53" s="381"/>
      <c r="CS53" s="381"/>
      <c r="CT53" s="381"/>
      <c r="CU53" s="381"/>
      <c r="CV53" s="486" t="str">
        <f>VLOOKUP($AF53,Feuil2!$B$1:$AS$77,17,FALSE)</f>
        <v>*</v>
      </c>
      <c r="CW53" s="377"/>
      <c r="CX53" s="377"/>
      <c r="CY53" s="377"/>
      <c r="CZ53" s="486">
        <f>VLOOKUP($AF53,Feuil2!$B$1:$AS$77,18,FALSE)</f>
        <v>0</v>
      </c>
      <c r="DA53" s="377"/>
      <c r="DB53" s="377"/>
      <c r="DC53" s="486">
        <f>VLOOKUP($AF53,Feuil2!$B$1:$AS$77,19,FALSE)</f>
        <v>0</v>
      </c>
      <c r="DD53" s="377"/>
      <c r="DE53" s="377"/>
      <c r="DF53" s="377"/>
      <c r="DG53" s="377"/>
      <c r="DH53" s="377"/>
      <c r="DI53" s="493">
        <f>VLOOKUP($AF53,Feuil2!$B$1:$AS$77,20,FALSE)</f>
        <v>0</v>
      </c>
      <c r="DJ53" s="377"/>
      <c r="DK53" s="377"/>
      <c r="DL53" s="377"/>
      <c r="DM53" s="377"/>
      <c r="DN53" s="493">
        <f>VLOOKUP($AF53,Feuil2!$B$1:$AS$77,21,FALSE)</f>
        <v>0</v>
      </c>
      <c r="DO53" s="377"/>
      <c r="DP53" s="493">
        <f>VLOOKUP($AF53,Feuil2!$B$1:$AS$77,22,FALSE)</f>
        <v>0</v>
      </c>
      <c r="DQ53" s="377"/>
      <c r="DR53" s="377"/>
      <c r="DS53" s="377"/>
      <c r="DT53" s="493">
        <f>VLOOKUP($AF53,Feuil2!$B$1:$AS$77,23,FALSE)</f>
        <v>0</v>
      </c>
      <c r="DU53" s="377"/>
      <c r="DV53" s="377"/>
      <c r="DW53" s="377"/>
      <c r="DX53" s="377"/>
      <c r="DY53" s="493">
        <f>VLOOKUP($AF53,Feuil2!$B$1:$AS$77,24,FALSE)</f>
        <v>0</v>
      </c>
      <c r="DZ53" s="377"/>
      <c r="EA53" s="377"/>
      <c r="EB53" s="377"/>
      <c r="EC53" s="377"/>
      <c r="ED53" s="503" t="str">
        <f>VLOOKUP($AF53,Feuil2!$B$1:$AS$77,25,FALSE)</f>
        <v>*</v>
      </c>
      <c r="EE53" s="377"/>
      <c r="EF53" s="377"/>
      <c r="EG53" s="377"/>
      <c r="EH53" s="377"/>
      <c r="EI53" s="377"/>
      <c r="EJ53" s="377"/>
      <c r="EK53" s="503">
        <f>VLOOKUP($AF53,Feuil2!$B$1:$AS$77,26,FALSE)</f>
        <v>0</v>
      </c>
      <c r="EL53" s="377"/>
      <c r="EM53" s="377"/>
      <c r="EN53" s="377"/>
      <c r="EO53" s="503">
        <f>VLOOKUP($AF53,Feuil2!$B$1:$AS$77,27,FALSE)</f>
        <v>0</v>
      </c>
      <c r="EP53" s="377"/>
      <c r="EQ53" s="377"/>
      <c r="ER53" s="377"/>
      <c r="ES53" s="377"/>
      <c r="ET53" s="377"/>
      <c r="EU53" s="377"/>
      <c r="EV53" s="503">
        <f>VLOOKUP($AF53,Feuil2!$B$1:$AS$77,28,FALSE)</f>
        <v>0</v>
      </c>
      <c r="EW53" s="377"/>
      <c r="EX53" s="377"/>
      <c r="EY53" s="377"/>
      <c r="EZ53" s="377"/>
      <c r="FA53" s="377"/>
      <c r="FB53" s="503">
        <f>VLOOKUP($AF53,Feuil2!$B$1:$AS$77,29,FALSE)</f>
        <v>0</v>
      </c>
      <c r="FC53" s="377"/>
      <c r="FD53" s="377"/>
      <c r="FE53" s="377"/>
      <c r="FF53" s="377"/>
      <c r="FG53" s="377"/>
      <c r="FH53" s="377"/>
      <c r="FI53" s="377"/>
      <c r="FJ53" s="503" t="str">
        <f>VLOOKUP($AF53,Feuil2!$B$1:$AS$77,30,FALSE)</f>
        <v>*</v>
      </c>
      <c r="FK53" s="377"/>
      <c r="FL53" s="377"/>
      <c r="FM53" s="377">
        <v>1</v>
      </c>
      <c r="FN53" s="377">
        <v>2</v>
      </c>
      <c r="FO53" s="377"/>
      <c r="FP53" s="377">
        <v>3</v>
      </c>
      <c r="FQ53" s="377"/>
      <c r="FR53" s="512">
        <f>VLOOKUP($AF53,Feuil2!$B$1:$AS$77,31,FALSE)</f>
        <v>0</v>
      </c>
      <c r="FS53" s="377"/>
      <c r="FT53" s="377"/>
      <c r="FU53" s="377"/>
      <c r="FV53" s="377"/>
      <c r="FW53" s="377"/>
      <c r="FX53" s="377"/>
      <c r="FY53" s="377"/>
      <c r="FZ53" s="377"/>
      <c r="GA53" s="512">
        <f>VLOOKUP($AF53,Feuil2!$B$1:$AS$77,32,FALSE)</f>
        <v>0</v>
      </c>
      <c r="GB53" s="377"/>
      <c r="GC53" s="377"/>
      <c r="GD53" s="377"/>
      <c r="GE53" s="512">
        <f>VLOOKUP($AF53,Feuil2!$B$1:$AS$77,33,FALSE)</f>
        <v>0</v>
      </c>
      <c r="GF53" s="377"/>
      <c r="GG53" s="377"/>
      <c r="GH53" s="512">
        <f>VLOOKUP($AF53,Feuil2!$B$1:$AS$77,34,FALSE)</f>
        <v>0</v>
      </c>
      <c r="GI53" s="377"/>
      <c r="GJ53" s="377"/>
      <c r="GK53" s="377"/>
      <c r="GL53" s="377"/>
      <c r="GM53" s="377"/>
      <c r="GN53" s="377"/>
      <c r="GO53" s="512">
        <f>VLOOKUP($AF53,Feuil2!$B$1:$AS$77,35,FALSE)</f>
        <v>0</v>
      </c>
      <c r="GP53" s="377"/>
      <c r="GQ53" s="377"/>
      <c r="GR53" s="377"/>
      <c r="GS53" s="377"/>
      <c r="GT53" s="377"/>
      <c r="GU53" s="512">
        <f>VLOOKUP($AF53,Feuil2!$B$1:$AS$77,36,FALSE)</f>
        <v>0</v>
      </c>
      <c r="GV53" s="377"/>
      <c r="GW53" s="377"/>
      <c r="GX53" s="377"/>
      <c r="GY53" s="512">
        <f>VLOOKUP($AF53,Feuil2!$B$1:$AS$77,37,FALSE)</f>
        <v>0</v>
      </c>
      <c r="GZ53" s="377"/>
      <c r="HA53" s="377"/>
      <c r="HB53" s="377"/>
      <c r="HC53" s="377"/>
      <c r="HD53" s="377"/>
      <c r="HE53" s="512">
        <f>VLOOKUP($AF53,Feuil2!$B$1:$AS$77,38,FALSE)</f>
        <v>0</v>
      </c>
      <c r="HF53" s="377"/>
      <c r="HG53" s="377"/>
      <c r="HH53" s="377"/>
      <c r="HI53" s="377"/>
      <c r="HJ53" s="426">
        <f>VLOOKUP($AF53,Feuil2!$B$1:$AS$77,39,FALSE)</f>
        <v>0</v>
      </c>
      <c r="HK53" s="377"/>
      <c r="HL53" s="377"/>
      <c r="HM53" s="377"/>
      <c r="HN53" s="377"/>
      <c r="HO53" s="426">
        <f>VLOOKUP($AF53,Feuil2!$B$1:$AS$77,40,FALSE)</f>
        <v>0</v>
      </c>
      <c r="HP53" s="377"/>
      <c r="HQ53" s="377"/>
      <c r="HR53" s="377"/>
      <c r="HS53" s="377"/>
      <c r="HT53" s="377"/>
      <c r="HU53" s="377"/>
      <c r="HV53" s="377"/>
      <c r="HW53" s="377"/>
      <c r="HX53" s="523">
        <f>VLOOKUP($AF53,Feuil2!$B$1:$AS$77,41,FALSE)</f>
        <v>0</v>
      </c>
      <c r="HY53" s="377"/>
      <c r="HZ53" s="377"/>
      <c r="IA53" s="377"/>
      <c r="IB53" s="523">
        <f>VLOOKUP($AF53,Feuil2!$B$1:$AS$77,42,FALSE)</f>
        <v>0</v>
      </c>
      <c r="IC53" s="377"/>
      <c r="ID53" s="377"/>
      <c r="IE53" s="377"/>
      <c r="IF53" s="377"/>
      <c r="IG53" s="523">
        <f>VLOOKUP($AF53,Feuil2!$B$1:$AS$77,43,FALSE)</f>
        <v>0</v>
      </c>
      <c r="IH53" s="377"/>
      <c r="II53" s="377"/>
      <c r="IJ53" s="523">
        <f>VLOOKUP($AF53,Feuil2!$B$1:$AS$77,44,FALSE)</f>
        <v>0</v>
      </c>
      <c r="IK53" s="377"/>
      <c r="IL53" s="385"/>
      <c r="IM53" s="379"/>
      <c r="IN53" s="379"/>
      <c r="IO53" s="379"/>
      <c r="IP53" s="379"/>
    </row>
    <row r="54" spans="1:250" ht="18.75" customHeight="1">
      <c r="A54" s="22"/>
      <c r="B54" s="635"/>
      <c r="C54" s="636"/>
      <c r="D54" s="636"/>
      <c r="E54" s="636"/>
      <c r="F54" s="636"/>
      <c r="G54" s="636"/>
      <c r="H54" s="636"/>
      <c r="I54" s="636"/>
      <c r="J54" s="636"/>
      <c r="K54" s="639"/>
      <c r="L54" s="639"/>
      <c r="M54" s="639"/>
      <c r="N54" s="642"/>
      <c r="O54" s="642"/>
      <c r="P54" s="642"/>
      <c r="Q54" s="642"/>
      <c r="R54" s="642"/>
      <c r="S54" s="642"/>
      <c r="T54" s="642"/>
      <c r="U54" s="642"/>
      <c r="V54" s="642"/>
      <c r="W54" s="642"/>
      <c r="X54" s="642"/>
      <c r="Y54" s="642"/>
      <c r="Z54" s="642"/>
      <c r="AA54" s="642"/>
      <c r="AB54" s="642"/>
      <c r="AC54" s="642"/>
      <c r="AD54" s="642"/>
      <c r="AE54" s="642"/>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9"/>
      <c r="CN54" s="479" t="e">
        <f>VLOOKUP($AF54,Feuil2!$B$1:$AS$77,16,FALSE)</f>
        <v>#N/A</v>
      </c>
      <c r="CO54" s="382"/>
      <c r="CP54" s="382"/>
      <c r="CQ54" s="382"/>
      <c r="CR54" s="382"/>
      <c r="CS54" s="382"/>
      <c r="CT54" s="382"/>
      <c r="CU54" s="382"/>
      <c r="CV54" s="489" t="e">
        <f>VLOOKUP($AF54,Feuil2!$B$1:$AS$77,17,FALSE)</f>
        <v>#N/A</v>
      </c>
      <c r="CW54" s="378"/>
      <c r="CX54" s="378"/>
      <c r="CY54" s="378"/>
      <c r="CZ54" s="489" t="e">
        <f>VLOOKUP($AF54,Feuil2!$B$1:$AS$77,18,FALSE)</f>
        <v>#N/A</v>
      </c>
      <c r="DA54" s="378"/>
      <c r="DB54" s="378"/>
      <c r="DC54" s="489" t="e">
        <f>VLOOKUP($AF54,Feuil2!$B$1:$AS$77,19,FALSE)</f>
        <v>#N/A</v>
      </c>
      <c r="DD54" s="378"/>
      <c r="DE54" s="378"/>
      <c r="DF54" s="378"/>
      <c r="DG54" s="378"/>
      <c r="DH54" s="378"/>
      <c r="DI54" s="494" t="e">
        <f>VLOOKUP($AF54,Feuil2!$B$1:$AS$77,20,FALSE)</f>
        <v>#N/A</v>
      </c>
      <c r="DJ54" s="378"/>
      <c r="DK54" s="378"/>
      <c r="DL54" s="378"/>
      <c r="DM54" s="378"/>
      <c r="DN54" s="494" t="e">
        <f>VLOOKUP($AF54,Feuil2!$B$1:$AS$77,21,FALSE)</f>
        <v>#N/A</v>
      </c>
      <c r="DO54" s="378"/>
      <c r="DP54" s="494" t="e">
        <f>VLOOKUP($AF54,Feuil2!$B$1:$AS$77,22,FALSE)</f>
        <v>#N/A</v>
      </c>
      <c r="DQ54" s="378"/>
      <c r="DR54" s="378"/>
      <c r="DS54" s="378"/>
      <c r="DT54" s="494" t="e">
        <f>VLOOKUP($AF54,Feuil2!$B$1:$AS$77,23,FALSE)</f>
        <v>#N/A</v>
      </c>
      <c r="DU54" s="378"/>
      <c r="DV54" s="378"/>
      <c r="DW54" s="378"/>
      <c r="DX54" s="378"/>
      <c r="DY54" s="494" t="e">
        <f>VLOOKUP($AF54,Feuil2!$B$1:$AS$77,24,FALSE)</f>
        <v>#N/A</v>
      </c>
      <c r="DZ54" s="378"/>
      <c r="EA54" s="378"/>
      <c r="EB54" s="378"/>
      <c r="EC54" s="378"/>
      <c r="ED54" s="504" t="e">
        <f>VLOOKUP($AF54,Feuil2!$B$1:$AS$77,25,FALSE)</f>
        <v>#N/A</v>
      </c>
      <c r="EE54" s="378"/>
      <c r="EF54" s="378"/>
      <c r="EG54" s="378"/>
      <c r="EH54" s="378"/>
      <c r="EI54" s="378"/>
      <c r="EJ54" s="378"/>
      <c r="EK54" s="504" t="e">
        <f>VLOOKUP($AF54,Feuil2!$B$1:$AS$77,26,FALSE)</f>
        <v>#N/A</v>
      </c>
      <c r="EL54" s="378"/>
      <c r="EM54" s="378"/>
      <c r="EN54" s="378"/>
      <c r="EO54" s="504" t="e">
        <f>VLOOKUP($AF54,Feuil2!$B$1:$AS$77,27,FALSE)</f>
        <v>#N/A</v>
      </c>
      <c r="EP54" s="378"/>
      <c r="EQ54" s="378"/>
      <c r="ER54" s="378"/>
      <c r="ES54" s="378"/>
      <c r="ET54" s="378"/>
      <c r="EU54" s="378"/>
      <c r="EV54" s="504" t="e">
        <f>VLOOKUP($AF54,Feuil2!$B$1:$AS$77,28,FALSE)</f>
        <v>#N/A</v>
      </c>
      <c r="EW54" s="378"/>
      <c r="EX54" s="378"/>
      <c r="EY54" s="378"/>
      <c r="EZ54" s="378"/>
      <c r="FA54" s="378"/>
      <c r="FB54" s="504" t="e">
        <f>VLOOKUP($AF54,Feuil2!$B$1:$AS$77,29,FALSE)</f>
        <v>#N/A</v>
      </c>
      <c r="FC54" s="378"/>
      <c r="FD54" s="378"/>
      <c r="FE54" s="378"/>
      <c r="FF54" s="378"/>
      <c r="FG54" s="378"/>
      <c r="FH54" s="378"/>
      <c r="FI54" s="378"/>
      <c r="FJ54" s="504" t="e">
        <f>VLOOKUP($AF54,Feuil2!$B$1:$AS$77,30,FALSE)</f>
        <v>#N/A</v>
      </c>
      <c r="FK54" s="378"/>
      <c r="FL54" s="378"/>
      <c r="FM54" s="378"/>
      <c r="FN54" s="378"/>
      <c r="FO54" s="378"/>
      <c r="FP54" s="378"/>
      <c r="FQ54" s="378"/>
      <c r="FR54" s="513" t="e">
        <f>VLOOKUP($AF54,Feuil2!$B$1:$AS$77,31,FALSE)</f>
        <v>#N/A</v>
      </c>
      <c r="FS54" s="378"/>
      <c r="FT54" s="378"/>
      <c r="FU54" s="378"/>
      <c r="FV54" s="378"/>
      <c r="FW54" s="378"/>
      <c r="FX54" s="378"/>
      <c r="FY54" s="378"/>
      <c r="FZ54" s="378"/>
      <c r="GA54" s="513" t="e">
        <f>VLOOKUP($AF54,Feuil2!$B$1:$AS$77,32,FALSE)</f>
        <v>#N/A</v>
      </c>
      <c r="GB54" s="378"/>
      <c r="GC54" s="378"/>
      <c r="GD54" s="378"/>
      <c r="GE54" s="513" t="e">
        <f>VLOOKUP($AF54,Feuil2!$B$1:$AS$77,33,FALSE)</f>
        <v>#N/A</v>
      </c>
      <c r="GF54" s="378"/>
      <c r="GG54" s="378"/>
      <c r="GH54" s="513" t="e">
        <f>VLOOKUP($AF54,Feuil2!$B$1:$AS$77,34,FALSE)</f>
        <v>#N/A</v>
      </c>
      <c r="GI54" s="378"/>
      <c r="GJ54" s="378"/>
      <c r="GK54" s="378"/>
      <c r="GL54" s="378"/>
      <c r="GM54" s="378"/>
      <c r="GN54" s="378"/>
      <c r="GO54" s="513" t="e">
        <f>VLOOKUP($AF54,Feuil2!$B$1:$AS$77,35,FALSE)</f>
        <v>#N/A</v>
      </c>
      <c r="GP54" s="378"/>
      <c r="GQ54" s="378"/>
      <c r="GR54" s="378"/>
      <c r="GS54" s="378"/>
      <c r="GT54" s="378"/>
      <c r="GU54" s="513" t="e">
        <f>VLOOKUP($AF54,Feuil2!$B$1:$AS$77,36,FALSE)</f>
        <v>#N/A</v>
      </c>
      <c r="GV54" s="378"/>
      <c r="GW54" s="378"/>
      <c r="GX54" s="378"/>
      <c r="GY54" s="513" t="e">
        <f>VLOOKUP($AF54,Feuil2!$B$1:$AS$77,37,FALSE)</f>
        <v>#N/A</v>
      </c>
      <c r="GZ54" s="378"/>
      <c r="HA54" s="378"/>
      <c r="HB54" s="378"/>
      <c r="HC54" s="378"/>
      <c r="HD54" s="378"/>
      <c r="HE54" s="513" t="e">
        <f>VLOOKUP($AF54,Feuil2!$B$1:$AS$77,38,FALSE)</f>
        <v>#N/A</v>
      </c>
      <c r="HF54" s="378"/>
      <c r="HG54" s="378"/>
      <c r="HH54" s="378"/>
      <c r="HI54" s="378"/>
      <c r="HJ54" s="427" t="e">
        <f>VLOOKUP($AF54,Feuil2!$B$1:$AS$77,39,FALSE)</f>
        <v>#N/A</v>
      </c>
      <c r="HK54" s="378"/>
      <c r="HL54" s="378"/>
      <c r="HM54" s="378"/>
      <c r="HN54" s="378"/>
      <c r="HO54" s="427" t="e">
        <f>VLOOKUP($AF54,Feuil2!$B$1:$AS$77,40,FALSE)</f>
        <v>#N/A</v>
      </c>
      <c r="HP54" s="378"/>
      <c r="HQ54" s="378"/>
      <c r="HR54" s="378"/>
      <c r="HS54" s="378"/>
      <c r="HT54" s="378"/>
      <c r="HU54" s="378"/>
      <c r="HV54" s="378"/>
      <c r="HW54" s="378"/>
      <c r="HX54" s="524" t="e">
        <f>VLOOKUP($AF54,Feuil2!$B$1:$AS$77,41,FALSE)</f>
        <v>#N/A</v>
      </c>
      <c r="HY54" s="378"/>
      <c r="HZ54" s="378"/>
      <c r="IA54" s="378"/>
      <c r="IB54" s="524" t="e">
        <f>VLOOKUP($AF54,Feuil2!$B$1:$AS$77,42,FALSE)</f>
        <v>#N/A</v>
      </c>
      <c r="IC54" s="378"/>
      <c r="ID54" s="378"/>
      <c r="IE54" s="378"/>
      <c r="IF54" s="378"/>
      <c r="IG54" s="524" t="e">
        <f>VLOOKUP($AF54,Feuil2!$B$1:$AS$77,43,FALSE)</f>
        <v>#N/A</v>
      </c>
      <c r="IH54" s="378"/>
      <c r="II54" s="378"/>
      <c r="IJ54" s="524" t="e">
        <f>VLOOKUP($AF54,Feuil2!$B$1:$AS$77,44,FALSE)</f>
        <v>#N/A</v>
      </c>
      <c r="IK54" s="378"/>
      <c r="IL54" s="386"/>
      <c r="IM54" s="379"/>
      <c r="IN54" s="379"/>
      <c r="IO54" s="379"/>
      <c r="IP54" s="379"/>
    </row>
    <row r="55" spans="1:250" s="400" customFormat="1" ht="18.75" hidden="1" customHeight="1">
      <c r="A55" s="404"/>
      <c r="B55" s="387"/>
      <c r="C55" s="387"/>
      <c r="D55" s="387"/>
      <c r="E55" s="387"/>
      <c r="F55" s="387"/>
      <c r="G55" s="387"/>
      <c r="H55" s="387"/>
      <c r="I55" s="387"/>
      <c r="J55" s="387"/>
      <c r="K55" s="388"/>
      <c r="L55" s="388"/>
      <c r="M55" s="388"/>
      <c r="N55" s="389"/>
      <c r="O55" s="389"/>
      <c r="P55" s="389"/>
      <c r="Q55" s="389"/>
      <c r="R55" s="389"/>
      <c r="S55" s="389"/>
      <c r="T55" s="389"/>
      <c r="U55" s="389"/>
      <c r="V55" s="389"/>
      <c r="W55" s="389"/>
      <c r="X55" s="389"/>
      <c r="Y55" s="389"/>
      <c r="Z55" s="389"/>
      <c r="AA55" s="389"/>
      <c r="AB55" s="389"/>
      <c r="AC55" s="389"/>
      <c r="AD55" s="389"/>
      <c r="AE55" s="389"/>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c r="BU55" s="390"/>
      <c r="BV55" s="390"/>
      <c r="BW55" s="390"/>
      <c r="BX55" s="390"/>
      <c r="BY55" s="390"/>
      <c r="BZ55" s="390"/>
      <c r="CA55" s="390"/>
      <c r="CB55" s="390"/>
      <c r="CC55" s="390"/>
      <c r="CD55" s="390"/>
      <c r="CE55" s="390"/>
      <c r="CF55" s="390"/>
      <c r="CG55" s="390"/>
      <c r="CH55" s="390"/>
      <c r="CI55" s="390"/>
      <c r="CJ55" s="390"/>
      <c r="CK55" s="390"/>
      <c r="CL55" s="390"/>
      <c r="CM55" s="390"/>
      <c r="CN55" s="480" t="s">
        <v>454</v>
      </c>
      <c r="CO55" s="391" t="s">
        <v>4</v>
      </c>
      <c r="CP55" s="392" t="s">
        <v>5</v>
      </c>
      <c r="CQ55" s="392" t="s">
        <v>6</v>
      </c>
      <c r="CR55" s="392" t="s">
        <v>7</v>
      </c>
      <c r="CS55" s="392" t="s">
        <v>8</v>
      </c>
      <c r="CT55" s="392" t="s">
        <v>9</v>
      </c>
      <c r="CU55" s="392" t="s">
        <v>10</v>
      </c>
      <c r="CV55" s="480" t="s">
        <v>453</v>
      </c>
      <c r="CW55" s="393" t="s">
        <v>1</v>
      </c>
      <c r="CX55" s="393" t="s">
        <v>2</v>
      </c>
      <c r="CY55" s="393" t="s">
        <v>3</v>
      </c>
      <c r="CZ55" s="480" t="s">
        <v>452</v>
      </c>
      <c r="DA55" s="393" t="s">
        <v>0</v>
      </c>
      <c r="DB55" s="393" t="s">
        <v>133</v>
      </c>
      <c r="DC55" s="480" t="s">
        <v>451</v>
      </c>
      <c r="DD55" s="393" t="s">
        <v>137</v>
      </c>
      <c r="DE55" s="393" t="s">
        <v>138</v>
      </c>
      <c r="DF55" s="393" t="s">
        <v>139</v>
      </c>
      <c r="DG55" s="393" t="s">
        <v>140</v>
      </c>
      <c r="DH55" s="393" t="s">
        <v>141</v>
      </c>
      <c r="DI55" s="495" t="s">
        <v>450</v>
      </c>
      <c r="DJ55" s="394" t="s">
        <v>11</v>
      </c>
      <c r="DK55" s="394" t="s">
        <v>12</v>
      </c>
      <c r="DL55" s="394" t="s">
        <v>13</v>
      </c>
      <c r="DM55" s="394" t="s">
        <v>142</v>
      </c>
      <c r="DN55" s="495" t="s">
        <v>449</v>
      </c>
      <c r="DO55" s="394" t="s">
        <v>14</v>
      </c>
      <c r="DP55" s="495" t="s">
        <v>448</v>
      </c>
      <c r="DQ55" s="394" t="s">
        <v>15</v>
      </c>
      <c r="DR55" s="394" t="s">
        <v>16</v>
      </c>
      <c r="DS55" s="394" t="s">
        <v>145</v>
      </c>
      <c r="DT55" s="495" t="s">
        <v>447</v>
      </c>
      <c r="DU55" s="394" t="s">
        <v>17</v>
      </c>
      <c r="DV55" s="394" t="s">
        <v>18</v>
      </c>
      <c r="DW55" s="394" t="s">
        <v>19</v>
      </c>
      <c r="DX55" s="394" t="s">
        <v>20</v>
      </c>
      <c r="DY55" s="495" t="s">
        <v>446</v>
      </c>
      <c r="DZ55" s="394" t="s">
        <v>150</v>
      </c>
      <c r="EA55" s="394" t="s">
        <v>151</v>
      </c>
      <c r="EB55" s="394" t="s">
        <v>152</v>
      </c>
      <c r="EC55" s="394" t="s">
        <v>153</v>
      </c>
      <c r="ED55" s="505" t="s">
        <v>445</v>
      </c>
      <c r="EE55" s="395" t="s">
        <v>23</v>
      </c>
      <c r="EF55" s="395" t="s">
        <v>24</v>
      </c>
      <c r="EG55" s="395" t="s">
        <v>25</v>
      </c>
      <c r="EH55" s="395" t="s">
        <v>26</v>
      </c>
      <c r="EI55" s="395" t="s">
        <v>27</v>
      </c>
      <c r="EJ55" s="395" t="s">
        <v>28</v>
      </c>
      <c r="EK55" s="505" t="s">
        <v>444</v>
      </c>
      <c r="EL55" s="395" t="s">
        <v>29</v>
      </c>
      <c r="EM55" s="395" t="s">
        <v>30</v>
      </c>
      <c r="EN55" s="395" t="s">
        <v>31</v>
      </c>
      <c r="EO55" s="505" t="s">
        <v>443</v>
      </c>
      <c r="EP55" s="395" t="s">
        <v>32</v>
      </c>
      <c r="EQ55" s="395" t="s">
        <v>33</v>
      </c>
      <c r="ER55" s="395" t="s">
        <v>34</v>
      </c>
      <c r="ES55" s="395" t="s">
        <v>157</v>
      </c>
      <c r="ET55" s="395" t="s">
        <v>158</v>
      </c>
      <c r="EU55" s="395" t="s">
        <v>159</v>
      </c>
      <c r="EV55" s="505" t="s">
        <v>442</v>
      </c>
      <c r="EW55" s="395" t="s">
        <v>35</v>
      </c>
      <c r="EX55" s="395" t="s">
        <v>36</v>
      </c>
      <c r="EY55" s="395" t="s">
        <v>37</v>
      </c>
      <c r="EZ55" s="395" t="s">
        <v>38</v>
      </c>
      <c r="FA55" s="395" t="s">
        <v>39</v>
      </c>
      <c r="FB55" s="505" t="s">
        <v>441</v>
      </c>
      <c r="FC55" s="395" t="s">
        <v>40</v>
      </c>
      <c r="FD55" s="395" t="s">
        <v>41</v>
      </c>
      <c r="FE55" s="395" t="s">
        <v>42</v>
      </c>
      <c r="FF55" s="395" t="s">
        <v>43</v>
      </c>
      <c r="FG55" s="395" t="s">
        <v>44</v>
      </c>
      <c r="FH55" s="395" t="s">
        <v>45</v>
      </c>
      <c r="FI55" s="395" t="s">
        <v>46</v>
      </c>
      <c r="FJ55" s="505" t="s">
        <v>440</v>
      </c>
      <c r="FK55" s="395" t="s">
        <v>47</v>
      </c>
      <c r="FL55" s="395" t="s">
        <v>48</v>
      </c>
      <c r="FM55" s="395" t="s">
        <v>49</v>
      </c>
      <c r="FN55" s="395" t="s">
        <v>50</v>
      </c>
      <c r="FO55" s="395" t="s">
        <v>51</v>
      </c>
      <c r="FP55" s="395" t="s">
        <v>52</v>
      </c>
      <c r="FQ55" s="395" t="s">
        <v>53</v>
      </c>
      <c r="FR55" s="514" t="s">
        <v>439</v>
      </c>
      <c r="FS55" s="396" t="s">
        <v>169</v>
      </c>
      <c r="FT55" s="396" t="s">
        <v>170</v>
      </c>
      <c r="FU55" s="396" t="s">
        <v>171</v>
      </c>
      <c r="FV55" s="396" t="s">
        <v>172</v>
      </c>
      <c r="FW55" s="396" t="s">
        <v>173</v>
      </c>
      <c r="FX55" s="396" t="s">
        <v>174</v>
      </c>
      <c r="FY55" s="396" t="s">
        <v>175</v>
      </c>
      <c r="FZ55" s="396" t="s">
        <v>176</v>
      </c>
      <c r="GA55" s="514" t="s">
        <v>438</v>
      </c>
      <c r="GB55" s="396" t="s">
        <v>178</v>
      </c>
      <c r="GC55" s="396" t="s">
        <v>179</v>
      </c>
      <c r="GD55" s="396" t="s">
        <v>180</v>
      </c>
      <c r="GE55" s="514" t="s">
        <v>437</v>
      </c>
      <c r="GF55" s="396" t="s">
        <v>182</v>
      </c>
      <c r="GG55" s="396" t="s">
        <v>183</v>
      </c>
      <c r="GH55" s="514" t="s">
        <v>436</v>
      </c>
      <c r="GI55" s="396" t="s">
        <v>189</v>
      </c>
      <c r="GJ55" s="396" t="s">
        <v>190</v>
      </c>
      <c r="GK55" s="396" t="s">
        <v>191</v>
      </c>
      <c r="GL55" s="396" t="s">
        <v>192</v>
      </c>
      <c r="GM55" s="396" t="s">
        <v>193</v>
      </c>
      <c r="GN55" s="396" t="s">
        <v>194</v>
      </c>
      <c r="GO55" s="514" t="s">
        <v>435</v>
      </c>
      <c r="GP55" s="396" t="s">
        <v>197</v>
      </c>
      <c r="GQ55" s="396" t="s">
        <v>198</v>
      </c>
      <c r="GR55" s="396" t="s">
        <v>199</v>
      </c>
      <c r="GS55" s="396" t="s">
        <v>200</v>
      </c>
      <c r="GT55" s="396" t="s">
        <v>201</v>
      </c>
      <c r="GU55" s="514" t="s">
        <v>434</v>
      </c>
      <c r="GV55" s="396" t="s">
        <v>206</v>
      </c>
      <c r="GW55" s="396" t="s">
        <v>207</v>
      </c>
      <c r="GX55" s="396" t="s">
        <v>208</v>
      </c>
      <c r="GY55" s="514" t="s">
        <v>433</v>
      </c>
      <c r="GZ55" s="396" t="s">
        <v>209</v>
      </c>
      <c r="HA55" s="396" t="s">
        <v>210</v>
      </c>
      <c r="HB55" s="396" t="s">
        <v>211</v>
      </c>
      <c r="HC55" s="396" t="s">
        <v>212</v>
      </c>
      <c r="HD55" s="396" t="s">
        <v>213</v>
      </c>
      <c r="HE55" s="514" t="s">
        <v>432</v>
      </c>
      <c r="HF55" s="396" t="s">
        <v>216</v>
      </c>
      <c r="HG55" s="396" t="s">
        <v>217</v>
      </c>
      <c r="HH55" s="396" t="s">
        <v>218</v>
      </c>
      <c r="HI55" s="396" t="s">
        <v>219</v>
      </c>
      <c r="HJ55" s="397" t="s">
        <v>431</v>
      </c>
      <c r="HK55" s="398" t="s">
        <v>223</v>
      </c>
      <c r="HL55" s="398" t="s">
        <v>224</v>
      </c>
      <c r="HM55" s="398" t="s">
        <v>225</v>
      </c>
      <c r="HN55" s="398" t="s">
        <v>226</v>
      </c>
      <c r="HO55" s="397" t="s">
        <v>430</v>
      </c>
      <c r="HP55" s="398" t="s">
        <v>230</v>
      </c>
      <c r="HQ55" s="398" t="s">
        <v>231</v>
      </c>
      <c r="HR55" s="398" t="s">
        <v>232</v>
      </c>
      <c r="HS55" s="398" t="s">
        <v>233</v>
      </c>
      <c r="HT55" s="398" t="s">
        <v>234</v>
      </c>
      <c r="HU55" s="398" t="s">
        <v>235</v>
      </c>
      <c r="HV55" s="398" t="s">
        <v>236</v>
      </c>
      <c r="HW55" s="398" t="s">
        <v>237</v>
      </c>
      <c r="HX55" s="525" t="s">
        <v>429</v>
      </c>
      <c r="HY55" s="399" t="s">
        <v>241</v>
      </c>
      <c r="HZ55" s="399" t="s">
        <v>242</v>
      </c>
      <c r="IA55" s="399" t="s">
        <v>243</v>
      </c>
      <c r="IB55" s="525" t="s">
        <v>428</v>
      </c>
      <c r="IC55" s="399" t="s">
        <v>245</v>
      </c>
      <c r="ID55" s="399" t="s">
        <v>246</v>
      </c>
      <c r="IE55" s="399" t="s">
        <v>249</v>
      </c>
      <c r="IF55" s="399" t="s">
        <v>250</v>
      </c>
      <c r="IG55" s="525" t="s">
        <v>427</v>
      </c>
      <c r="IH55" s="399" t="s">
        <v>251</v>
      </c>
      <c r="II55" s="399" t="s">
        <v>252</v>
      </c>
      <c r="IJ55" s="525" t="s">
        <v>426</v>
      </c>
      <c r="IK55" s="399" t="s">
        <v>253</v>
      </c>
      <c r="IL55" s="399" t="s">
        <v>254</v>
      </c>
      <c r="IM55" s="399"/>
      <c r="IN55" s="399"/>
      <c r="IO55" s="399"/>
      <c r="IP55" s="399"/>
    </row>
    <row r="56" spans="1:250" s="400" customFormat="1" ht="18.75" hidden="1" customHeight="1">
      <c r="A56" s="404"/>
      <c r="B56" s="401"/>
      <c r="C56" s="401"/>
      <c r="D56" s="401"/>
      <c r="E56" s="401"/>
      <c r="F56" s="401"/>
      <c r="G56" s="401"/>
      <c r="H56" s="401"/>
      <c r="I56" s="401"/>
      <c r="J56" s="401"/>
      <c r="K56" s="388"/>
      <c r="L56" s="388"/>
      <c r="M56" s="388"/>
      <c r="N56" s="389"/>
      <c r="O56" s="389"/>
      <c r="P56" s="389"/>
      <c r="Q56" s="389"/>
      <c r="R56" s="389"/>
      <c r="S56" s="389"/>
      <c r="T56" s="389"/>
      <c r="U56" s="389"/>
      <c r="V56" s="389"/>
      <c r="W56" s="389"/>
      <c r="X56" s="389"/>
      <c r="Y56" s="389"/>
      <c r="Z56" s="389"/>
      <c r="AA56" s="389"/>
      <c r="AB56" s="389"/>
      <c r="AC56" s="389"/>
      <c r="AD56" s="389"/>
      <c r="AE56" s="38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481"/>
      <c r="CO56" s="402">
        <f>COUNTA(CO34,CO35,CO36,CO37,CO38,CO39,CO40,CO41)</f>
        <v>0</v>
      </c>
      <c r="CP56" s="402">
        <f t="shared" ref="CP56" si="911">COUNTA(CP47,CP48,CP49,CP50,CP51,CP52,CP53,CP54)</f>
        <v>0</v>
      </c>
      <c r="CQ56" s="402">
        <f t="shared" ref="CQ56" si="912">COUNTA(CQ47,CQ48,CQ49,CQ50,CQ51,CQ52,CQ53,CQ54)</f>
        <v>0</v>
      </c>
      <c r="CR56" s="402">
        <f t="shared" ref="CR56" si="913">COUNTA(CR47,CR48,CR49,CR50,CR51,CR52,CR53,CR54)</f>
        <v>0</v>
      </c>
      <c r="CS56" s="402">
        <f t="shared" ref="CS56" si="914">COUNTA(CS47,CS48,CS49,CS50,CS51,CS52,CS53,CS54)</f>
        <v>0</v>
      </c>
      <c r="CT56" s="402">
        <f t="shared" ref="CT56" si="915">COUNTA(CT47,CT48,CT49,CT50,CT51,CT52,CT53,CT54)</f>
        <v>0</v>
      </c>
      <c r="CU56" s="402">
        <f t="shared" ref="CU56" si="916">COUNTA(CU47,CU48,CU49,CU50,CU51,CU52,CU53,CU54)</f>
        <v>0</v>
      </c>
      <c r="CV56" s="483">
        <f t="shared" ref="CV56" si="917">COUNTA(CV47,CV48,CV49,CV50,CV51,CV52,CV53,CV54)</f>
        <v>8</v>
      </c>
      <c r="CW56" s="402">
        <f t="shared" ref="CW56" si="918">COUNTA(CW47,CW48,CW49,CW50,CW51,CW52,CW53,CW54)</f>
        <v>1</v>
      </c>
      <c r="CX56" s="402">
        <f t="shared" ref="CX56" si="919">COUNTA(CX47,CX48,CX49,CX50,CX51,CX52,CX53,CX54)</f>
        <v>1</v>
      </c>
      <c r="CY56" s="402">
        <f t="shared" ref="CY56" si="920">COUNTA(CY47,CY48,CY49,CY50,CY51,CY52,CY53,CY54)</f>
        <v>0</v>
      </c>
      <c r="CZ56" s="483">
        <f t="shared" ref="CZ56" si="921">COUNTA(CZ47,CZ48,CZ49,CZ50,CZ51,CZ52,CZ53,CZ54)</f>
        <v>8</v>
      </c>
      <c r="DA56" s="402">
        <f t="shared" ref="DA56" si="922">COUNTA(DA47,DA48,DA49,DA50,DA51,DA52,DA53,DA54)</f>
        <v>0</v>
      </c>
      <c r="DB56" s="402">
        <f t="shared" ref="DB56" si="923">COUNTA(DB47,DB48,DB49,DB50,DB51,DB52,DB53,DB54)</f>
        <v>0</v>
      </c>
      <c r="DC56" s="483">
        <f t="shared" ref="DC56" si="924">COUNTA(DC47,DC48,DC49,DC50,DC51,DC52,DC53,DC54)</f>
        <v>8</v>
      </c>
      <c r="DD56" s="402">
        <f t="shared" ref="DD56" si="925">COUNTA(DD47,DD48,DD49,DD50,DD51,DD52,DD53,DD54)</f>
        <v>0</v>
      </c>
      <c r="DE56" s="402">
        <f t="shared" ref="DE56" si="926">COUNTA(DE47,DE48,DE49,DE50,DE51,DE52,DE53,DE54)</f>
        <v>0</v>
      </c>
      <c r="DF56" s="402">
        <f t="shared" ref="DF56" si="927">COUNTA(DF47,DF48,DF49,DF50,DF51,DF52,DF53,DF54)</f>
        <v>0</v>
      </c>
      <c r="DG56" s="402">
        <f t="shared" ref="DG56" si="928">COUNTA(DG47,DG48,DG49,DG50,DG51,DG52,DG53,DG54)</f>
        <v>0</v>
      </c>
      <c r="DH56" s="402">
        <f t="shared" ref="DH56" si="929">COUNTA(DH47,DH48,DH49,DH50,DH51,DH52,DH53,DH54)</f>
        <v>0</v>
      </c>
      <c r="DI56" s="496">
        <f t="shared" ref="DI56" si="930">COUNTA(DI47,DI48,DI49,DI50,DI51,DI52,DI53,DI54)</f>
        <v>8</v>
      </c>
      <c r="DJ56" s="402">
        <f t="shared" ref="DJ56" si="931">COUNTA(DJ47,DJ48,DJ49,DJ50,DJ51,DJ52,DJ53,DJ54)</f>
        <v>0</v>
      </c>
      <c r="DK56" s="402">
        <f t="shared" ref="DK56" si="932">COUNTA(DK47,DK48,DK49,DK50,DK51,DK52,DK53,DK54)</f>
        <v>0</v>
      </c>
      <c r="DL56" s="402">
        <f t="shared" ref="DL56" si="933">COUNTA(DL47,DL48,DL49,DL50,DL51,DL52,DL53,DL54)</f>
        <v>0</v>
      </c>
      <c r="DM56" s="402">
        <f t="shared" ref="DM56" si="934">COUNTA(DM47,DM48,DM49,DM50,DM51,DM52,DM53,DM54)</f>
        <v>0</v>
      </c>
      <c r="DN56" s="496">
        <f t="shared" ref="DN56" si="935">COUNTA(DN47,DN48,DN49,DN50,DN51,DN52,DN53,DN54)</f>
        <v>8</v>
      </c>
      <c r="DO56" s="402">
        <f t="shared" ref="DO56" si="936">COUNTA(DO47,DO48,DO49,DO50,DO51,DO52,DO53,DO54)</f>
        <v>0</v>
      </c>
      <c r="DP56" s="496">
        <f t="shared" ref="DP56" si="937">COUNTA(DP47,DP48,DP49,DP50,DP51,DP52,DP53,DP54)</f>
        <v>8</v>
      </c>
      <c r="DQ56" s="402">
        <f t="shared" ref="DQ56" si="938">COUNTA(DQ47,DQ48,DQ49,DQ50,DQ51,DQ52,DQ53,DQ54)</f>
        <v>1</v>
      </c>
      <c r="DR56" s="402">
        <f t="shared" ref="DR56" si="939">COUNTA(DR47,DR48,DR49,DR50,DR51,DR52,DR53,DR54)</f>
        <v>0</v>
      </c>
      <c r="DS56" s="402">
        <f t="shared" ref="DS56" si="940">COUNTA(DS47,DS48,DS49,DS50,DS51,DS52,DS53,DS54)</f>
        <v>1</v>
      </c>
      <c r="DT56" s="496">
        <f t="shared" ref="DT56" si="941">COUNTA(DT47,DT48,DT49,DT50,DT51,DT52,DT53,DT54)</f>
        <v>8</v>
      </c>
      <c r="DU56" s="402">
        <f t="shared" ref="DU56" si="942">COUNTA(DU47,DU48,DU49,DU50,DU51,DU52,DU53,DU54)</f>
        <v>0</v>
      </c>
      <c r="DV56" s="402">
        <f t="shared" ref="DV56" si="943">COUNTA(DV47,DV48,DV49,DV50,DV51,DV52,DV53,DV54)</f>
        <v>0</v>
      </c>
      <c r="DW56" s="402">
        <f t="shared" ref="DW56" si="944">COUNTA(DW47,DW48,DW49,DW50,DW51,DW52,DW53,DW54)</f>
        <v>0</v>
      </c>
      <c r="DX56" s="402">
        <f t="shared" ref="DX56" si="945">COUNTA(DX47,DX48,DX49,DX50,DX51,DX52,DX53,DX54)</f>
        <v>0</v>
      </c>
      <c r="DY56" s="496">
        <f t="shared" ref="DY56" si="946">COUNTA(DY47,DY48,DY49,DY50,DY51,DY52,DY53,DY54)</f>
        <v>8</v>
      </c>
      <c r="DZ56" s="402">
        <f t="shared" ref="DZ56" si="947">COUNTA(DZ47,DZ48,DZ49,DZ50,DZ51,DZ52,DZ53,DZ54)</f>
        <v>0</v>
      </c>
      <c r="EA56" s="402">
        <f t="shared" ref="EA56" si="948">COUNTA(EA47,EA48,EA49,EA50,EA51,EA52,EA53,EA54)</f>
        <v>0</v>
      </c>
      <c r="EB56" s="402">
        <f t="shared" ref="EB56" si="949">COUNTA(EB47,EB48,EB49,EB50,EB51,EB52,EB53,EB54)</f>
        <v>0</v>
      </c>
      <c r="EC56" s="402">
        <f t="shared" ref="EC56" si="950">COUNTA(EC47,EC48,EC49,EC50,EC51,EC52,EC53,EC54)</f>
        <v>0</v>
      </c>
      <c r="ED56" s="506">
        <f t="shared" ref="ED56" si="951">COUNTA(ED47,ED48,ED49,ED50,ED51,ED52,ED53,ED54)</f>
        <v>8</v>
      </c>
      <c r="EE56" s="402">
        <f t="shared" ref="EE56" si="952">COUNTA(EE47,EE48,EE49,EE50,EE51,EE52,EE53,EE54)</f>
        <v>0</v>
      </c>
      <c r="EF56" s="402">
        <f t="shared" ref="EF56" si="953">COUNTA(EF47,EF48,EF49,EF50,EF51,EF52,EF53,EF54)</f>
        <v>1</v>
      </c>
      <c r="EG56" s="402">
        <f t="shared" ref="EG56" si="954">COUNTA(EG47,EG48,EG49,EG50,EG51,EG52,EG53,EG54)</f>
        <v>1</v>
      </c>
      <c r="EH56" s="402">
        <f t="shared" ref="EH56" si="955">COUNTA(EH47,EH48,EH49,EH50,EH51,EH52,EH53,EH54)</f>
        <v>0</v>
      </c>
      <c r="EI56" s="402">
        <f t="shared" ref="EI56" si="956">COUNTA(EI47,EI48,EI49,EI50,EI51,EI52,EI53,EI54)</f>
        <v>0</v>
      </c>
      <c r="EJ56" s="402">
        <f t="shared" ref="EJ56" si="957">COUNTA(EJ47,EJ48,EJ49,EJ50,EJ51,EJ52,EJ53,EJ54)</f>
        <v>0</v>
      </c>
      <c r="EK56" s="506">
        <f t="shared" ref="EK56" si="958">COUNTA(EK47,EK48,EK49,EK50,EK51,EK52,EK53,EK54)</f>
        <v>8</v>
      </c>
      <c r="EL56" s="402">
        <f t="shared" ref="EL56" si="959">COUNTA(EL47,EL48,EL49,EL50,EL51,EL52,EL53,EL54)</f>
        <v>1</v>
      </c>
      <c r="EM56" s="402">
        <f t="shared" ref="EM56" si="960">COUNTA(EM47,EM48,EM49,EM50,EM51,EM52,EM53,EM54)</f>
        <v>0</v>
      </c>
      <c r="EN56" s="402">
        <f t="shared" ref="EN56" si="961">COUNTA(EN47,EN48,EN49,EN50,EN51,EN52,EN53,EN54)</f>
        <v>1</v>
      </c>
      <c r="EO56" s="506">
        <f t="shared" ref="EO56" si="962">COUNTA(EO47,EO48,EO49,EO50,EO51,EO52,EO53,EO54)</f>
        <v>8</v>
      </c>
      <c r="EP56" s="402">
        <f t="shared" ref="EP56" si="963">COUNTA(EP47,EP48,EP49,EP50,EP51,EP52,EP53,EP54)</f>
        <v>0</v>
      </c>
      <c r="EQ56" s="402">
        <f t="shared" ref="EQ56" si="964">COUNTA(EQ47,EQ48,EQ49,EQ50,EQ51,EQ52,EQ53,EQ54)</f>
        <v>0</v>
      </c>
      <c r="ER56" s="402">
        <f t="shared" ref="ER56" si="965">COUNTA(ER47,ER48,ER49,ER50,ER51,ER52,ER53,ER54)</f>
        <v>0</v>
      </c>
      <c r="ES56" s="402">
        <f t="shared" ref="ES56" si="966">COUNTA(ES47,ES48,ES49,ES50,ES51,ES52,ES53,ES54)</f>
        <v>0</v>
      </c>
      <c r="ET56" s="402">
        <f t="shared" ref="ET56" si="967">COUNTA(ET47,ET48,ET49,ET50,ET51,ET52,ET53,ET54)</f>
        <v>0</v>
      </c>
      <c r="EU56" s="402">
        <f t="shared" ref="EU56" si="968">COUNTA(EU47,EU48,EU49,EU50,EU51,EU52,EU53,EU54)</f>
        <v>0</v>
      </c>
      <c r="EV56" s="506">
        <f t="shared" ref="EV56" si="969">COUNTA(EV47,EV48,EV49,EV50,EV51,EV52,EV53,EV54)</f>
        <v>8</v>
      </c>
      <c r="EW56" s="402">
        <f t="shared" ref="EW56" si="970">COUNTA(EW47,EW48,EW49,EW50,EW51,EW52,EW53,EW54)</f>
        <v>0</v>
      </c>
      <c r="EX56" s="402">
        <f t="shared" ref="EX56" si="971">COUNTA(EX47,EX48,EX49,EX50,EX51,EX52,EX53,EX54)</f>
        <v>1</v>
      </c>
      <c r="EY56" s="402">
        <f t="shared" ref="EY56" si="972">COUNTA(EY47,EY48,EY49,EY50,EY51,EY52,EY53,EY54)</f>
        <v>0</v>
      </c>
      <c r="EZ56" s="402">
        <f t="shared" ref="EZ56" si="973">COUNTA(EZ47,EZ48,EZ49,EZ50,EZ51,EZ52,EZ53,EZ54)</f>
        <v>1</v>
      </c>
      <c r="FA56" s="402">
        <f t="shared" ref="FA56" si="974">COUNTA(FA47,FA48,FA49,FA50,FA51,FA52,FA53,FA54)</f>
        <v>0</v>
      </c>
      <c r="FB56" s="506">
        <f t="shared" ref="FB56" si="975">COUNTA(FB47,FB48,FB49,FB50,FB51,FB52,FB53,FB54)</f>
        <v>8</v>
      </c>
      <c r="FC56" s="402">
        <f t="shared" ref="FC56" si="976">COUNTA(FC47,FC48,FC49,FC50,FC51,FC52,FC53,FC54)</f>
        <v>0</v>
      </c>
      <c r="FD56" s="402">
        <f t="shared" ref="FD56" si="977">COUNTA(FD47,FD48,FD49,FD50,FD51,FD52,FD53,FD54)</f>
        <v>0</v>
      </c>
      <c r="FE56" s="402">
        <f t="shared" ref="FE56" si="978">COUNTA(FE47,FE48,FE49,FE50,FE51,FE52,FE53,FE54)</f>
        <v>0</v>
      </c>
      <c r="FF56" s="402">
        <f t="shared" ref="FF56" si="979">COUNTA(FF47,FF48,FF49,FF50,FF51,FF52,FF53,FF54)</f>
        <v>0</v>
      </c>
      <c r="FG56" s="402">
        <f t="shared" ref="FG56" si="980">COUNTA(FG47,FG48,FG49,FG50,FG51,FG52,FG53,FG54)</f>
        <v>0</v>
      </c>
      <c r="FH56" s="402">
        <f t="shared" ref="FH56" si="981">COUNTA(FH47,FH48,FH49,FH50,FH51,FH52,FH53,FH54)</f>
        <v>0</v>
      </c>
      <c r="FI56" s="402">
        <f t="shared" ref="FI56" si="982">COUNTA(FI47,FI48,FI49,FI50,FI51,FI52,FI53,FI54)</f>
        <v>0</v>
      </c>
      <c r="FJ56" s="506">
        <f t="shared" ref="FJ56" si="983">COUNTA(FJ47,FJ48,FJ49,FJ50,FJ51,FJ52,FJ53,FJ54)</f>
        <v>8</v>
      </c>
      <c r="FK56" s="402">
        <f t="shared" ref="FK56" si="984">COUNTA(FK47,FK48,FK49,FK50,FK51,FK52,FK53,FK54)</f>
        <v>0</v>
      </c>
      <c r="FL56" s="402">
        <f t="shared" ref="FL56" si="985">COUNTA(FL47,FL48,FL49,FL50,FL51,FL52,FL53,FL54)</f>
        <v>1</v>
      </c>
      <c r="FM56" s="402">
        <f t="shared" ref="FM56" si="986">COUNTA(FM47,FM48,FM49,FM50,FM51,FM52,FM53,FM54)</f>
        <v>1</v>
      </c>
      <c r="FN56" s="402">
        <f t="shared" ref="FN56" si="987">COUNTA(FN47,FN48,FN49,FN50,FN51,FN52,FN53,FN54)</f>
        <v>1</v>
      </c>
      <c r="FO56" s="402">
        <f t="shared" ref="FO56" si="988">COUNTA(FO47,FO48,FO49,FO50,FO51,FO52,FO53,FO54)</f>
        <v>1</v>
      </c>
      <c r="FP56" s="402">
        <f t="shared" ref="FP56" si="989">COUNTA(FP47,FP48,FP49,FP50,FP51,FP52,FP53,FP54)</f>
        <v>1</v>
      </c>
      <c r="FQ56" s="402">
        <f t="shared" ref="FQ56" si="990">COUNTA(FQ47,FQ48,FQ49,FQ50,FQ51,FQ52,FQ53,FQ54)</f>
        <v>0</v>
      </c>
      <c r="FR56" s="515">
        <f t="shared" ref="FR56" si="991">COUNTA(FR47,FR48,FR49,FR50,FR51,FR52,FR53,FR54)</f>
        <v>8</v>
      </c>
      <c r="FS56" s="402">
        <f t="shared" ref="FS56" si="992">COUNTA(FS47,FS48,FS49,FS50,FS51,FS52,FS53,FS54)</f>
        <v>0</v>
      </c>
      <c r="FT56" s="402">
        <f t="shared" ref="FT56" si="993">COUNTA(FT47,FT48,FT49,FT50,FT51,FT52,FT53,FT54)</f>
        <v>0</v>
      </c>
      <c r="FU56" s="402">
        <f t="shared" ref="FU56" si="994">COUNTA(FU47,FU48,FU49,FU50,FU51,FU52,FU53,FU54)</f>
        <v>0</v>
      </c>
      <c r="FV56" s="402">
        <f t="shared" ref="FV56" si="995">COUNTA(FV47,FV48,FV49,FV50,FV51,FV52,FV53,FV54)</f>
        <v>0</v>
      </c>
      <c r="FW56" s="402">
        <f t="shared" ref="FW56" si="996">COUNTA(FW47,FW48,FW49,FW50,FW51,FW52,FW53,FW54)</f>
        <v>0</v>
      </c>
      <c r="FX56" s="402">
        <f t="shared" ref="FX56" si="997">COUNTA(FX47,FX48,FX49,FX50,FX51,FX52,FX53,FX54)</f>
        <v>0</v>
      </c>
      <c r="FY56" s="402">
        <f t="shared" ref="FY56" si="998">COUNTA(FY47,FY48,FY49,FY50,FY51,FY52,FY53,FY54)</f>
        <v>0</v>
      </c>
      <c r="FZ56" s="402">
        <f t="shared" ref="FZ56" si="999">COUNTA(FZ47,FZ48,FZ49,FZ50,FZ51,FZ52,FZ53,FZ54)</f>
        <v>0</v>
      </c>
      <c r="GA56" s="515">
        <f t="shared" ref="GA56" si="1000">COUNTA(GA47,GA48,GA49,GA50,GA51,GA52,GA53,GA54)</f>
        <v>8</v>
      </c>
      <c r="GB56" s="402">
        <f t="shared" ref="GB56" si="1001">COUNTA(GB47,GB48,GB49,GB50,GB51,GB52,GB53,GB54)</f>
        <v>0</v>
      </c>
      <c r="GC56" s="402">
        <f t="shared" ref="GC56" si="1002">COUNTA(GC47,GC48,GC49,GC50,GC51,GC52,GC53,GC54)</f>
        <v>0</v>
      </c>
      <c r="GD56" s="402">
        <f t="shared" ref="GD56" si="1003">COUNTA(GD47,GD48,GD49,GD50,GD51,GD52,GD53,GD54)</f>
        <v>0</v>
      </c>
      <c r="GE56" s="515">
        <f t="shared" ref="GE56" si="1004">COUNTA(GE47,GE48,GE49,GE50,GE51,GE52,GE53,GE54)</f>
        <v>8</v>
      </c>
      <c r="GF56" s="402">
        <f t="shared" ref="GF56" si="1005">COUNTA(GF47,GF48,GF49,GF50,GF51,GF52,GF53,GF54)</f>
        <v>0</v>
      </c>
      <c r="GG56" s="402">
        <f t="shared" ref="GG56" si="1006">COUNTA(GG47,GG48,GG49,GG50,GG51,GG52,GG53,GG54)</f>
        <v>0</v>
      </c>
      <c r="GH56" s="515">
        <f t="shared" ref="GH56" si="1007">COUNTA(GH47,GH48,GH49,GH50,GH51,GH52,GH53,GH54)</f>
        <v>8</v>
      </c>
      <c r="GI56" s="402">
        <f t="shared" ref="GI56" si="1008">COUNTA(GI47,GI48,GI49,GI50,GI51,GI52,GI53,GI54)</f>
        <v>0</v>
      </c>
      <c r="GJ56" s="402">
        <f t="shared" ref="GJ56" si="1009">COUNTA(GJ47,GJ48,GJ49,GJ50,GJ51,GJ52,GJ53,GJ54)</f>
        <v>0</v>
      </c>
      <c r="GK56" s="402">
        <f t="shared" ref="GK56" si="1010">COUNTA(GK47,GK48,GK49,GK50,GK51,GK52,GK53,GK54)</f>
        <v>0</v>
      </c>
      <c r="GL56" s="402">
        <f t="shared" ref="GL56" si="1011">COUNTA(GL47,GL48,GL49,GL50,GL51,GL52,GL53,GL54)</f>
        <v>0</v>
      </c>
      <c r="GM56" s="402">
        <f t="shared" ref="GM56" si="1012">COUNTA(GM47,GM48,GM49,GM50,GM51,GM52,GM53,GM54)</f>
        <v>0</v>
      </c>
      <c r="GN56" s="402">
        <f t="shared" ref="GN56" si="1013">COUNTA(GN47,GN48,GN49,GN50,GN51,GN52,GN53,GN54)</f>
        <v>0</v>
      </c>
      <c r="GO56" s="515">
        <f t="shared" ref="GO56" si="1014">COUNTA(GO47,GO48,GO49,GO50,GO51,GO52,GO53,GO54)</f>
        <v>8</v>
      </c>
      <c r="GP56" s="402">
        <f t="shared" ref="GP56" si="1015">COUNTA(GP47,GP48,GP49,GP50,GP51,GP52,GP53,GP54)</f>
        <v>0</v>
      </c>
      <c r="GQ56" s="402">
        <f t="shared" ref="GQ56" si="1016">COUNTA(GQ47,GQ48,GQ49,GQ50,GQ51,GQ52,GQ53,GQ54)</f>
        <v>0</v>
      </c>
      <c r="GR56" s="402">
        <f t="shared" ref="GR56" si="1017">COUNTA(GR47,GR48,GR49,GR50,GR51,GR52,GR53,GR54)</f>
        <v>0</v>
      </c>
      <c r="GS56" s="402">
        <f t="shared" ref="GS56" si="1018">COUNTA(GS47,GS48,GS49,GS50,GS51,GS52,GS53,GS54)</f>
        <v>0</v>
      </c>
      <c r="GT56" s="402">
        <f t="shared" ref="GT56" si="1019">COUNTA(GT47,GT48,GT49,GT50,GT51,GT52,GT53,GT54)</f>
        <v>0</v>
      </c>
      <c r="GU56" s="515">
        <f t="shared" ref="GU56" si="1020">COUNTA(GU47,GU48,GU49,GU50,GU51,GU52,GU53,GU54)</f>
        <v>8</v>
      </c>
      <c r="GV56" s="402">
        <f t="shared" ref="GV56" si="1021">COUNTA(GV47,GV48,GV49,GV50,GV51,GV52,GV53,GV54)</f>
        <v>0</v>
      </c>
      <c r="GW56" s="402">
        <f t="shared" ref="GW56" si="1022">COUNTA(GW47,GW48,GW49,GW50,GW51,GW52,GW53,GW54)</f>
        <v>0</v>
      </c>
      <c r="GX56" s="402">
        <f t="shared" ref="GX56" si="1023">COUNTA(GX47,GX48,GX49,GX50,GX51,GX52,GX53,GX54)</f>
        <v>0</v>
      </c>
      <c r="GY56" s="515">
        <f t="shared" ref="GY56" si="1024">COUNTA(GY47,GY48,GY49,GY50,GY51,GY52,GY53,GY54)</f>
        <v>8</v>
      </c>
      <c r="GZ56" s="402">
        <f t="shared" ref="GZ56" si="1025">COUNTA(GZ47,GZ48,GZ49,GZ50,GZ51,GZ52,GZ53,GZ54)</f>
        <v>0</v>
      </c>
      <c r="HA56" s="402">
        <f t="shared" ref="HA56" si="1026">COUNTA(HA47,HA48,HA49,HA50,HA51,HA52,HA53,HA54)</f>
        <v>0</v>
      </c>
      <c r="HB56" s="402">
        <f t="shared" ref="HB56" si="1027">COUNTA(HB47,HB48,HB49,HB50,HB51,HB52,HB53,HB54)</f>
        <v>0</v>
      </c>
      <c r="HC56" s="402">
        <f t="shared" ref="HC56" si="1028">COUNTA(HC47,HC48,HC49,HC50,HC51,HC52,HC53,HC54)</f>
        <v>0</v>
      </c>
      <c r="HD56" s="402">
        <f t="shared" ref="HD56" si="1029">COUNTA(HD47,HD48,HD49,HD50,HD51,HD52,HD53,HD54)</f>
        <v>0</v>
      </c>
      <c r="HE56" s="515">
        <f t="shared" ref="HE56" si="1030">COUNTA(HE47,HE48,HE49,HE50,HE51,HE52,HE53,HE54)</f>
        <v>8</v>
      </c>
      <c r="HF56" s="402">
        <f t="shared" ref="HF56" si="1031">COUNTA(HF47,HF48,HF49,HF50,HF51,HF52,HF53,HF54)</f>
        <v>0</v>
      </c>
      <c r="HG56" s="402">
        <f t="shared" ref="HG56" si="1032">COUNTA(HG47,HG48,HG49,HG50,HG51,HG52,HG53,HG54)</f>
        <v>0</v>
      </c>
      <c r="HH56" s="402">
        <f t="shared" ref="HH56" si="1033">COUNTA(HH47,HH48,HH49,HH50,HH51,HH52,HH53,HH54)</f>
        <v>0</v>
      </c>
      <c r="HI56" s="402">
        <f t="shared" ref="HI56" si="1034">COUNTA(HI47,HI48,HI49,HI50,HI51,HI52,HI53,HI54)</f>
        <v>0</v>
      </c>
      <c r="HJ56" s="428">
        <f t="shared" ref="HJ56" si="1035">COUNTA(HJ47,HJ48,HJ49,HJ50,HJ51,HJ52,HJ53,HJ54)</f>
        <v>8</v>
      </c>
      <c r="HK56" s="402">
        <f t="shared" ref="HK56" si="1036">COUNTA(HK47,HK48,HK49,HK50,HK51,HK52,HK53,HK54)</f>
        <v>0</v>
      </c>
      <c r="HL56" s="402">
        <f t="shared" ref="HL56" si="1037">COUNTA(HL47,HL48,HL49,HL50,HL51,HL52,HL53,HL54)</f>
        <v>0</v>
      </c>
      <c r="HM56" s="402">
        <f t="shared" ref="HM56" si="1038">COUNTA(HM47,HM48,HM49,HM50,HM51,HM52,HM53,HM54)</f>
        <v>0</v>
      </c>
      <c r="HN56" s="402">
        <f t="shared" ref="HN56" si="1039">COUNTA(HN47,HN48,HN49,HN50,HN51,HN52,HN53,HN54)</f>
        <v>0</v>
      </c>
      <c r="HO56" s="428">
        <f t="shared" ref="HO56" si="1040">COUNTA(HO47,HO48,HO49,HO50,HO51,HO52,HO53,HO54)</f>
        <v>8</v>
      </c>
      <c r="HP56" s="402">
        <f t="shared" ref="HP56" si="1041">COUNTA(HP47,HP48,HP49,HP50,HP51,HP52,HP53,HP54)</f>
        <v>0</v>
      </c>
      <c r="HQ56" s="402">
        <f t="shared" ref="HQ56" si="1042">COUNTA(HQ47,HQ48,HQ49,HQ50,HQ51,HQ52,HQ53,HQ54)</f>
        <v>0</v>
      </c>
      <c r="HR56" s="402">
        <f t="shared" ref="HR56" si="1043">COUNTA(HR47,HR48,HR49,HR50,HR51,HR52,HR53,HR54)</f>
        <v>0</v>
      </c>
      <c r="HS56" s="402">
        <f t="shared" ref="HS56" si="1044">COUNTA(HS47,HS48,HS49,HS50,HS51,HS52,HS53,HS54)</f>
        <v>0</v>
      </c>
      <c r="HT56" s="402">
        <f t="shared" ref="HT56" si="1045">COUNTA(HT47,HT48,HT49,HT50,HT51,HT52,HT53,HT54)</f>
        <v>0</v>
      </c>
      <c r="HU56" s="402">
        <f t="shared" ref="HU56" si="1046">COUNTA(HU47,HU48,HU49,HU50,HU51,HU52,HU53,HU54)</f>
        <v>0</v>
      </c>
      <c r="HV56" s="402">
        <f t="shared" ref="HV56" si="1047">COUNTA(HV47,HV48,HV49,HV50,HV51,HV52,HV53,HV54)</f>
        <v>0</v>
      </c>
      <c r="HW56" s="402">
        <f t="shared" ref="HW56" si="1048">COUNTA(HW47,HW48,HW49,HW50,HW51,HW52,HW53,HW54)</f>
        <v>0</v>
      </c>
      <c r="HX56" s="526">
        <f t="shared" ref="HX56" si="1049">COUNTA(HX47,HX48,HX49,HX50,HX51,HX52,HX53,HX54)</f>
        <v>8</v>
      </c>
      <c r="HY56" s="402">
        <f t="shared" ref="HY56" si="1050">COUNTA(HY47,HY48,HY49,HY50,HY51,HY52,HY53,HY54)</f>
        <v>0</v>
      </c>
      <c r="HZ56" s="402">
        <f t="shared" ref="HZ56" si="1051">COUNTA(HZ47,HZ48,HZ49,HZ50,HZ51,HZ52,HZ53,HZ54)</f>
        <v>0</v>
      </c>
      <c r="IA56" s="402">
        <f t="shared" ref="IA56" si="1052">COUNTA(IA47,IA48,IA49,IA50,IA51,IA52,IA53,IA54)</f>
        <v>0</v>
      </c>
      <c r="IB56" s="526">
        <f t="shared" ref="IB56" si="1053">COUNTA(IB47,IB48,IB49,IB50,IB51,IB52,IB53,IB54)</f>
        <v>8</v>
      </c>
      <c r="IC56" s="402">
        <f t="shared" ref="IC56" si="1054">COUNTA(IC47,IC48,IC49,IC50,IC51,IC52,IC53,IC54)</f>
        <v>0</v>
      </c>
      <c r="ID56" s="402">
        <f t="shared" ref="ID56" si="1055">COUNTA(ID47,ID48,ID49,ID50,ID51,ID52,ID53,ID54)</f>
        <v>0</v>
      </c>
      <c r="IE56" s="402">
        <f t="shared" ref="IE56" si="1056">COUNTA(IE47,IE48,IE49,IE50,IE51,IE52,IE53,IE54)</f>
        <v>0</v>
      </c>
      <c r="IF56" s="402">
        <f t="shared" ref="IF56" si="1057">COUNTA(IF47,IF48,IF49,IF50,IF51,IF52,IF53,IF54)</f>
        <v>0</v>
      </c>
      <c r="IG56" s="526">
        <f t="shared" ref="IG56" si="1058">COUNTA(IG47,IG48,IG49,IG50,IG51,IG52,IG53,IG54)</f>
        <v>8</v>
      </c>
      <c r="IH56" s="402">
        <f t="shared" ref="IH56" si="1059">COUNTA(IH47,IH48,IH49,IH50,IH51,IH52,IH53,IH54)</f>
        <v>0</v>
      </c>
      <c r="II56" s="402">
        <f t="shared" ref="II56" si="1060">COUNTA(II47,II48,II49,II50,II51,II52,II53,II54)</f>
        <v>0</v>
      </c>
      <c r="IJ56" s="526">
        <f t="shared" ref="IJ56" si="1061">COUNTA(IJ47,IJ48,IJ49,IJ50,IJ51,IJ52,IJ53,IJ54)</f>
        <v>8</v>
      </c>
      <c r="IK56" s="402">
        <f t="shared" ref="IK56" si="1062">COUNTA(IK47,IK48,IK49,IK50,IK51,IK52,IK53,IK54)</f>
        <v>0</v>
      </c>
      <c r="IL56" s="402">
        <f t="shared" ref="IL56" si="1063">COUNTA(IL47,IL48,IL49,IL50,IL51,IL52,IL53,IL54)</f>
        <v>0</v>
      </c>
      <c r="IM56" s="402"/>
      <c r="IN56" s="402"/>
      <c r="IO56" s="402"/>
      <c r="IP56" s="402"/>
    </row>
    <row r="57" spans="1:250" s="400" customFormat="1" ht="18.75" hidden="1" customHeight="1">
      <c r="A57" s="404"/>
      <c r="B57" s="403"/>
      <c r="C57" s="403"/>
      <c r="D57" s="403"/>
      <c r="E57" s="403"/>
      <c r="F57" s="403"/>
      <c r="G57" s="403"/>
      <c r="H57" s="403"/>
      <c r="I57" s="403"/>
      <c r="J57" s="403"/>
      <c r="K57" s="388"/>
      <c r="L57" s="388"/>
      <c r="M57" s="388"/>
      <c r="N57" s="389"/>
      <c r="O57" s="389"/>
      <c r="P57" s="389"/>
      <c r="Q57" s="389"/>
      <c r="R57" s="389"/>
      <c r="S57" s="389"/>
      <c r="T57" s="389"/>
      <c r="U57" s="389"/>
      <c r="V57" s="389"/>
      <c r="W57" s="389"/>
      <c r="X57" s="389"/>
      <c r="Y57" s="389"/>
      <c r="Z57" s="389"/>
      <c r="AA57" s="389"/>
      <c r="AB57" s="389"/>
      <c r="AC57" s="389"/>
      <c r="AD57" s="389"/>
      <c r="AE57" s="389"/>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c r="CA57" s="390"/>
      <c r="CB57" s="390"/>
      <c r="CC57" s="390"/>
      <c r="CD57" s="390"/>
      <c r="CE57" s="390"/>
      <c r="CF57" s="390"/>
      <c r="CG57" s="390"/>
      <c r="CH57" s="390"/>
      <c r="CI57" s="390"/>
      <c r="CJ57" s="390"/>
      <c r="CK57" s="390"/>
      <c r="CL57" s="390"/>
      <c r="CM57" s="390"/>
      <c r="CN57" s="481"/>
      <c r="CO57" s="402" t="str">
        <f>IF(CO43&lt;&gt;0,"A","")</f>
        <v/>
      </c>
      <c r="CP57" s="402" t="str">
        <f t="shared" ref="CP57" si="1064">IF(CP56&lt;&gt;0,"A","")</f>
        <v/>
      </c>
      <c r="CQ57" s="402" t="str">
        <f t="shared" ref="CQ57" si="1065">IF(CQ56&lt;&gt;0,"A","")</f>
        <v/>
      </c>
      <c r="CR57" s="402" t="str">
        <f t="shared" ref="CR57" si="1066">IF(CR56&lt;&gt;0,"A","")</f>
        <v/>
      </c>
      <c r="CS57" s="402" t="str">
        <f t="shared" ref="CS57" si="1067">IF(CS56&lt;&gt;0,"A","")</f>
        <v/>
      </c>
      <c r="CT57" s="402" t="str">
        <f t="shared" ref="CT57" si="1068">IF(CT56&lt;&gt;0,"A","")</f>
        <v/>
      </c>
      <c r="CU57" s="402" t="str">
        <f t="shared" ref="CU57" si="1069">IF(CU56&lt;&gt;0,"A","")</f>
        <v/>
      </c>
      <c r="CV57" s="483" t="str">
        <f>IF(CV56&lt;&gt;0,"A","")</f>
        <v>A</v>
      </c>
      <c r="CW57" s="402" t="str">
        <f t="shared" ref="CW57" si="1070">IF(CW56&lt;&gt;0,"A","")</f>
        <v>A</v>
      </c>
      <c r="CX57" s="402" t="str">
        <f t="shared" ref="CX57" si="1071">IF(CX56&lt;&gt;0,"A","")</f>
        <v>A</v>
      </c>
      <c r="CY57" s="402" t="str">
        <f t="shared" ref="CY57" si="1072">IF(CY56&lt;&gt;0,"A","")</f>
        <v/>
      </c>
      <c r="CZ57" s="483" t="str">
        <f t="shared" ref="CZ57" si="1073">IF(CZ56&lt;&gt;0,"A","")</f>
        <v>A</v>
      </c>
      <c r="DA57" s="402" t="str">
        <f t="shared" ref="DA57" si="1074">IF(DA56&lt;&gt;0,"A","")</f>
        <v/>
      </c>
      <c r="DB57" s="402" t="str">
        <f t="shared" ref="DB57" si="1075">IF(DB56&lt;&gt;0,"A","")</f>
        <v/>
      </c>
      <c r="DC57" s="483" t="str">
        <f t="shared" ref="DC57" si="1076">IF(DC56&lt;&gt;0,"A","")</f>
        <v>A</v>
      </c>
      <c r="DD57" s="402" t="str">
        <f t="shared" ref="DD57" si="1077">IF(DD56&lt;&gt;0,"A","")</f>
        <v/>
      </c>
      <c r="DE57" s="402" t="str">
        <f t="shared" ref="DE57" si="1078">IF(DE56&lt;&gt;0,"A","")</f>
        <v/>
      </c>
      <c r="DF57" s="402" t="str">
        <f t="shared" ref="DF57" si="1079">IF(DF56&lt;&gt;0,"A","")</f>
        <v/>
      </c>
      <c r="DG57" s="402" t="str">
        <f t="shared" ref="DG57" si="1080">IF(DG56&lt;&gt;0,"A","")</f>
        <v/>
      </c>
      <c r="DH57" s="402" t="str">
        <f t="shared" ref="DH57" si="1081">IF(DH56&lt;&gt;0,"A","")</f>
        <v/>
      </c>
      <c r="DI57" s="496" t="str">
        <f t="shared" ref="DI57" si="1082">IF(DI56&lt;&gt;0,"A","")</f>
        <v>A</v>
      </c>
      <c r="DJ57" s="402" t="str">
        <f t="shared" ref="DJ57" si="1083">IF(DJ56&lt;&gt;0,"A","")</f>
        <v/>
      </c>
      <c r="DK57" s="402" t="str">
        <f t="shared" ref="DK57" si="1084">IF(DK56&lt;&gt;0,"A","")</f>
        <v/>
      </c>
      <c r="DL57" s="402" t="str">
        <f t="shared" ref="DL57" si="1085">IF(DL56&lt;&gt;0,"A","")</f>
        <v/>
      </c>
      <c r="DM57" s="402" t="str">
        <f t="shared" ref="DM57" si="1086">IF(DM56&lt;&gt;0,"A","")</f>
        <v/>
      </c>
      <c r="DN57" s="496" t="str">
        <f t="shared" ref="DN57" si="1087">IF(DN56&lt;&gt;0,"A","")</f>
        <v>A</v>
      </c>
      <c r="DO57" s="402" t="str">
        <f t="shared" ref="DO57" si="1088">IF(DO56&lt;&gt;0,"A","")</f>
        <v/>
      </c>
      <c r="DP57" s="496" t="str">
        <f t="shared" ref="DP57" si="1089">IF(DP56&lt;&gt;0,"A","")</f>
        <v>A</v>
      </c>
      <c r="DQ57" s="402" t="str">
        <f t="shared" ref="DQ57" si="1090">IF(DQ56&lt;&gt;0,"A","")</f>
        <v>A</v>
      </c>
      <c r="DR57" s="402" t="str">
        <f t="shared" ref="DR57" si="1091">IF(DR56&lt;&gt;0,"A","")</f>
        <v/>
      </c>
      <c r="DS57" s="402" t="str">
        <f t="shared" ref="DS57" si="1092">IF(DS56&lt;&gt;0,"A","")</f>
        <v>A</v>
      </c>
      <c r="DT57" s="496" t="str">
        <f t="shared" ref="DT57" si="1093">IF(DT56&lt;&gt;0,"A","")</f>
        <v>A</v>
      </c>
      <c r="DU57" s="402" t="str">
        <f t="shared" ref="DU57" si="1094">IF(DU56&lt;&gt;0,"A","")</f>
        <v/>
      </c>
      <c r="DV57" s="402" t="str">
        <f t="shared" ref="DV57" si="1095">IF(DV56&lt;&gt;0,"A","")</f>
        <v/>
      </c>
      <c r="DW57" s="402" t="str">
        <f t="shared" ref="DW57" si="1096">IF(DW56&lt;&gt;0,"A","")</f>
        <v/>
      </c>
      <c r="DX57" s="402" t="str">
        <f t="shared" ref="DX57" si="1097">IF(DX56&lt;&gt;0,"A","")</f>
        <v/>
      </c>
      <c r="DY57" s="496" t="str">
        <f t="shared" ref="DY57" si="1098">IF(DY56&lt;&gt;0,"A","")</f>
        <v>A</v>
      </c>
      <c r="DZ57" s="402" t="str">
        <f t="shared" ref="DZ57" si="1099">IF(DZ56&lt;&gt;0,"A","")</f>
        <v/>
      </c>
      <c r="EA57" s="402" t="str">
        <f t="shared" ref="EA57" si="1100">IF(EA56&lt;&gt;0,"A","")</f>
        <v/>
      </c>
      <c r="EB57" s="402" t="str">
        <f t="shared" ref="EB57" si="1101">IF(EB56&lt;&gt;0,"A","")</f>
        <v/>
      </c>
      <c r="EC57" s="402" t="str">
        <f t="shared" ref="EC57" si="1102">IF(EC56&lt;&gt;0,"A","")</f>
        <v/>
      </c>
      <c r="ED57" s="506" t="str">
        <f t="shared" ref="ED57" si="1103">IF(ED56&lt;&gt;0,"A","")</f>
        <v>A</v>
      </c>
      <c r="EE57" s="402" t="str">
        <f t="shared" ref="EE57" si="1104">IF(EE56&lt;&gt;0,"A","")</f>
        <v/>
      </c>
      <c r="EF57" s="402" t="str">
        <f t="shared" ref="EF57" si="1105">IF(EF56&lt;&gt;0,"A","")</f>
        <v>A</v>
      </c>
      <c r="EG57" s="402" t="str">
        <f t="shared" ref="EG57" si="1106">IF(EG56&lt;&gt;0,"A","")</f>
        <v>A</v>
      </c>
      <c r="EH57" s="402" t="str">
        <f t="shared" ref="EH57" si="1107">IF(EH56&lt;&gt;0,"A","")</f>
        <v/>
      </c>
      <c r="EI57" s="402" t="str">
        <f t="shared" ref="EI57" si="1108">IF(EI56&lt;&gt;0,"A","")</f>
        <v/>
      </c>
      <c r="EJ57" s="402" t="str">
        <f t="shared" ref="EJ57" si="1109">IF(EJ56&lt;&gt;0,"A","")</f>
        <v/>
      </c>
      <c r="EK57" s="506" t="str">
        <f t="shared" ref="EK57" si="1110">IF(EK56&lt;&gt;0,"A","")</f>
        <v>A</v>
      </c>
      <c r="EL57" s="402" t="str">
        <f t="shared" ref="EL57" si="1111">IF(EL56&lt;&gt;0,"A","")</f>
        <v>A</v>
      </c>
      <c r="EM57" s="402" t="str">
        <f t="shared" ref="EM57" si="1112">IF(EM56&lt;&gt;0,"A","")</f>
        <v/>
      </c>
      <c r="EN57" s="402" t="str">
        <f t="shared" ref="EN57" si="1113">IF(EN56&lt;&gt;0,"A","")</f>
        <v>A</v>
      </c>
      <c r="EO57" s="506" t="str">
        <f t="shared" ref="EO57" si="1114">IF(EO56&lt;&gt;0,"A","")</f>
        <v>A</v>
      </c>
      <c r="EP57" s="402" t="str">
        <f t="shared" ref="EP57" si="1115">IF(EP56&lt;&gt;0,"A","")</f>
        <v/>
      </c>
      <c r="EQ57" s="402" t="str">
        <f t="shared" ref="EQ57" si="1116">IF(EQ56&lt;&gt;0,"A","")</f>
        <v/>
      </c>
      <c r="ER57" s="402" t="str">
        <f t="shared" ref="ER57" si="1117">IF(ER56&lt;&gt;0,"A","")</f>
        <v/>
      </c>
      <c r="ES57" s="402" t="str">
        <f t="shared" ref="ES57" si="1118">IF(ES56&lt;&gt;0,"A","")</f>
        <v/>
      </c>
      <c r="ET57" s="402" t="str">
        <f t="shared" ref="ET57" si="1119">IF(ET56&lt;&gt;0,"A","")</f>
        <v/>
      </c>
      <c r="EU57" s="402" t="str">
        <f t="shared" ref="EU57" si="1120">IF(EU56&lt;&gt;0,"A","")</f>
        <v/>
      </c>
      <c r="EV57" s="506" t="str">
        <f t="shared" ref="EV57" si="1121">IF(EV56&lt;&gt;0,"A","")</f>
        <v>A</v>
      </c>
      <c r="EW57" s="402" t="str">
        <f t="shared" ref="EW57" si="1122">IF(EW56&lt;&gt;0,"A","")</f>
        <v/>
      </c>
      <c r="EX57" s="402" t="str">
        <f t="shared" ref="EX57" si="1123">IF(EX56&lt;&gt;0,"A","")</f>
        <v>A</v>
      </c>
      <c r="EY57" s="402" t="str">
        <f t="shared" ref="EY57" si="1124">IF(EY56&lt;&gt;0,"A","")</f>
        <v/>
      </c>
      <c r="EZ57" s="402" t="str">
        <f t="shared" ref="EZ57" si="1125">IF(EZ56&lt;&gt;0,"A","")</f>
        <v>A</v>
      </c>
      <c r="FA57" s="402" t="str">
        <f t="shared" ref="FA57" si="1126">IF(FA56&lt;&gt;0,"A","")</f>
        <v/>
      </c>
      <c r="FB57" s="506" t="str">
        <f t="shared" ref="FB57" si="1127">IF(FB56&lt;&gt;0,"A","")</f>
        <v>A</v>
      </c>
      <c r="FC57" s="402" t="str">
        <f t="shared" ref="FC57" si="1128">IF(FC56&lt;&gt;0,"A","")</f>
        <v/>
      </c>
      <c r="FD57" s="402" t="str">
        <f t="shared" ref="FD57" si="1129">IF(FD56&lt;&gt;0,"A","")</f>
        <v/>
      </c>
      <c r="FE57" s="402" t="str">
        <f t="shared" ref="FE57" si="1130">IF(FE56&lt;&gt;0,"A","")</f>
        <v/>
      </c>
      <c r="FF57" s="402" t="str">
        <f t="shared" ref="FF57" si="1131">IF(FF56&lt;&gt;0,"A","")</f>
        <v/>
      </c>
      <c r="FG57" s="402" t="str">
        <f t="shared" ref="FG57" si="1132">IF(FG56&lt;&gt;0,"A","")</f>
        <v/>
      </c>
      <c r="FH57" s="402" t="str">
        <f t="shared" ref="FH57" si="1133">IF(FH56&lt;&gt;0,"A","")</f>
        <v/>
      </c>
      <c r="FI57" s="402" t="str">
        <f t="shared" ref="FI57" si="1134">IF(FI56&lt;&gt;0,"A","")</f>
        <v/>
      </c>
      <c r="FJ57" s="506" t="str">
        <f t="shared" ref="FJ57" si="1135">IF(FJ56&lt;&gt;0,"A","")</f>
        <v>A</v>
      </c>
      <c r="FK57" s="402" t="str">
        <f t="shared" ref="FK57" si="1136">IF(FK56&lt;&gt;0,"A","")</f>
        <v/>
      </c>
      <c r="FL57" s="402" t="str">
        <f t="shared" ref="FL57" si="1137">IF(FL56&lt;&gt;0,"A","")</f>
        <v>A</v>
      </c>
      <c r="FM57" s="402" t="str">
        <f t="shared" ref="FM57" si="1138">IF(FM56&lt;&gt;0,"A","")</f>
        <v>A</v>
      </c>
      <c r="FN57" s="402" t="str">
        <f t="shared" ref="FN57" si="1139">IF(FN56&lt;&gt;0,"A","")</f>
        <v>A</v>
      </c>
      <c r="FO57" s="402" t="str">
        <f t="shared" ref="FO57" si="1140">IF(FO56&lt;&gt;0,"A","")</f>
        <v>A</v>
      </c>
      <c r="FP57" s="402" t="str">
        <f t="shared" ref="FP57" si="1141">IF(FP56&lt;&gt;0,"A","")</f>
        <v>A</v>
      </c>
      <c r="FQ57" s="402" t="str">
        <f t="shared" ref="FQ57" si="1142">IF(FQ56&lt;&gt;0,"A","")</f>
        <v/>
      </c>
      <c r="FR57" s="515" t="str">
        <f t="shared" ref="FR57" si="1143">IF(FR56&lt;&gt;0,"A","")</f>
        <v>A</v>
      </c>
      <c r="FS57" s="402" t="str">
        <f t="shared" ref="FS57" si="1144">IF(FS56&lt;&gt;0,"A","")</f>
        <v/>
      </c>
      <c r="FT57" s="402" t="str">
        <f t="shared" ref="FT57" si="1145">IF(FT56&lt;&gt;0,"A","")</f>
        <v/>
      </c>
      <c r="FU57" s="402" t="str">
        <f t="shared" ref="FU57" si="1146">IF(FU56&lt;&gt;0,"A","")</f>
        <v/>
      </c>
      <c r="FV57" s="402" t="str">
        <f t="shared" ref="FV57" si="1147">IF(FV56&lt;&gt;0,"A","")</f>
        <v/>
      </c>
      <c r="FW57" s="402" t="str">
        <f t="shared" ref="FW57" si="1148">IF(FW56&lt;&gt;0,"A","")</f>
        <v/>
      </c>
      <c r="FX57" s="402" t="str">
        <f t="shared" ref="FX57" si="1149">IF(FX56&lt;&gt;0,"A","")</f>
        <v/>
      </c>
      <c r="FY57" s="402" t="str">
        <f t="shared" ref="FY57" si="1150">IF(FY56&lt;&gt;0,"A","")</f>
        <v/>
      </c>
      <c r="FZ57" s="402" t="str">
        <f t="shared" ref="FZ57" si="1151">IF(FZ56&lt;&gt;0,"A","")</f>
        <v/>
      </c>
      <c r="GA57" s="515" t="str">
        <f t="shared" ref="GA57" si="1152">IF(GA56&lt;&gt;0,"A","")</f>
        <v>A</v>
      </c>
      <c r="GB57" s="402" t="str">
        <f t="shared" ref="GB57" si="1153">IF(GB56&lt;&gt;0,"A","")</f>
        <v/>
      </c>
      <c r="GC57" s="402" t="str">
        <f t="shared" ref="GC57" si="1154">IF(GC56&lt;&gt;0,"A","")</f>
        <v/>
      </c>
      <c r="GD57" s="402" t="str">
        <f t="shared" ref="GD57" si="1155">IF(GD56&lt;&gt;0,"A","")</f>
        <v/>
      </c>
      <c r="GE57" s="515" t="str">
        <f t="shared" ref="GE57" si="1156">IF(GE56&lt;&gt;0,"A","")</f>
        <v>A</v>
      </c>
      <c r="GF57" s="402" t="str">
        <f t="shared" ref="GF57" si="1157">IF(GF56&lt;&gt;0,"A","")</f>
        <v/>
      </c>
      <c r="GG57" s="402" t="str">
        <f t="shared" ref="GG57" si="1158">IF(GG56&lt;&gt;0,"A","")</f>
        <v/>
      </c>
      <c r="GH57" s="515" t="str">
        <f t="shared" ref="GH57" si="1159">IF(GH56&lt;&gt;0,"A","")</f>
        <v>A</v>
      </c>
      <c r="GI57" s="402" t="str">
        <f t="shared" ref="GI57" si="1160">IF(GI56&lt;&gt;0,"A","")</f>
        <v/>
      </c>
      <c r="GJ57" s="402" t="str">
        <f t="shared" ref="GJ57" si="1161">IF(GJ56&lt;&gt;0,"A","")</f>
        <v/>
      </c>
      <c r="GK57" s="402" t="str">
        <f t="shared" ref="GK57" si="1162">IF(GK56&lt;&gt;0,"A","")</f>
        <v/>
      </c>
      <c r="GL57" s="402" t="str">
        <f t="shared" ref="GL57" si="1163">IF(GL56&lt;&gt;0,"A","")</f>
        <v/>
      </c>
      <c r="GM57" s="402" t="str">
        <f t="shared" ref="GM57" si="1164">IF(GM56&lt;&gt;0,"A","")</f>
        <v/>
      </c>
      <c r="GN57" s="402" t="str">
        <f t="shared" ref="GN57" si="1165">IF(GN56&lt;&gt;0,"A","")</f>
        <v/>
      </c>
      <c r="GO57" s="515" t="str">
        <f t="shared" ref="GO57" si="1166">IF(GO56&lt;&gt;0,"A","")</f>
        <v>A</v>
      </c>
      <c r="GP57" s="402" t="str">
        <f t="shared" ref="GP57" si="1167">IF(GP56&lt;&gt;0,"A","")</f>
        <v/>
      </c>
      <c r="GQ57" s="402" t="str">
        <f t="shared" ref="GQ57" si="1168">IF(GQ56&lt;&gt;0,"A","")</f>
        <v/>
      </c>
      <c r="GR57" s="402" t="str">
        <f t="shared" ref="GR57" si="1169">IF(GR56&lt;&gt;0,"A","")</f>
        <v/>
      </c>
      <c r="GS57" s="402" t="str">
        <f t="shared" ref="GS57" si="1170">IF(GS56&lt;&gt;0,"A","")</f>
        <v/>
      </c>
      <c r="GT57" s="402" t="str">
        <f t="shared" ref="GT57" si="1171">IF(GT56&lt;&gt;0,"A","")</f>
        <v/>
      </c>
      <c r="GU57" s="515" t="str">
        <f t="shared" ref="GU57" si="1172">IF(GU56&lt;&gt;0,"A","")</f>
        <v>A</v>
      </c>
      <c r="GV57" s="402" t="str">
        <f t="shared" ref="GV57" si="1173">IF(GV56&lt;&gt;0,"A","")</f>
        <v/>
      </c>
      <c r="GW57" s="402" t="str">
        <f t="shared" ref="GW57" si="1174">IF(GW56&lt;&gt;0,"A","")</f>
        <v/>
      </c>
      <c r="GX57" s="402" t="str">
        <f t="shared" ref="GX57" si="1175">IF(GX56&lt;&gt;0,"A","")</f>
        <v/>
      </c>
      <c r="GY57" s="515" t="str">
        <f t="shared" ref="GY57" si="1176">IF(GY56&lt;&gt;0,"A","")</f>
        <v>A</v>
      </c>
      <c r="GZ57" s="402" t="str">
        <f t="shared" ref="GZ57" si="1177">IF(GZ56&lt;&gt;0,"A","")</f>
        <v/>
      </c>
      <c r="HA57" s="402" t="str">
        <f t="shared" ref="HA57" si="1178">IF(HA56&lt;&gt;0,"A","")</f>
        <v/>
      </c>
      <c r="HB57" s="402" t="str">
        <f t="shared" ref="HB57" si="1179">IF(HB56&lt;&gt;0,"A","")</f>
        <v/>
      </c>
      <c r="HC57" s="402" t="str">
        <f t="shared" ref="HC57" si="1180">IF(HC56&lt;&gt;0,"A","")</f>
        <v/>
      </c>
      <c r="HD57" s="402" t="str">
        <f t="shared" ref="HD57" si="1181">IF(HD56&lt;&gt;0,"A","")</f>
        <v/>
      </c>
      <c r="HE57" s="515" t="str">
        <f t="shared" ref="HE57" si="1182">IF(HE56&lt;&gt;0,"A","")</f>
        <v>A</v>
      </c>
      <c r="HF57" s="402" t="str">
        <f t="shared" ref="HF57" si="1183">IF(HF56&lt;&gt;0,"A","")</f>
        <v/>
      </c>
      <c r="HG57" s="402" t="str">
        <f t="shared" ref="HG57" si="1184">IF(HG56&lt;&gt;0,"A","")</f>
        <v/>
      </c>
      <c r="HH57" s="402" t="str">
        <f t="shared" ref="HH57" si="1185">IF(HH56&lt;&gt;0,"A","")</f>
        <v/>
      </c>
      <c r="HI57" s="402" t="str">
        <f t="shared" ref="HI57" si="1186">IF(HI56&lt;&gt;0,"A","")</f>
        <v/>
      </c>
      <c r="HJ57" s="428" t="str">
        <f t="shared" ref="HJ57" si="1187">IF(HJ56&lt;&gt;0,"A","")</f>
        <v>A</v>
      </c>
      <c r="HK57" s="402" t="str">
        <f t="shared" ref="HK57" si="1188">IF(HK56&lt;&gt;0,"A","")</f>
        <v/>
      </c>
      <c r="HL57" s="402" t="str">
        <f t="shared" ref="HL57" si="1189">IF(HL56&lt;&gt;0,"A","")</f>
        <v/>
      </c>
      <c r="HM57" s="402" t="str">
        <f t="shared" ref="HM57" si="1190">IF(HM56&lt;&gt;0,"A","")</f>
        <v/>
      </c>
      <c r="HN57" s="402" t="str">
        <f t="shared" ref="HN57" si="1191">IF(HN56&lt;&gt;0,"A","")</f>
        <v/>
      </c>
      <c r="HO57" s="428" t="str">
        <f t="shared" ref="HO57" si="1192">IF(HO56&lt;&gt;0,"A","")</f>
        <v>A</v>
      </c>
      <c r="HP57" s="402" t="str">
        <f t="shared" ref="HP57" si="1193">IF(HP56&lt;&gt;0,"A","")</f>
        <v/>
      </c>
      <c r="HQ57" s="402" t="str">
        <f t="shared" ref="HQ57" si="1194">IF(HQ56&lt;&gt;0,"A","")</f>
        <v/>
      </c>
      <c r="HR57" s="402" t="str">
        <f t="shared" ref="HR57" si="1195">IF(HR56&lt;&gt;0,"A","")</f>
        <v/>
      </c>
      <c r="HS57" s="402" t="str">
        <f t="shared" ref="HS57" si="1196">IF(HS56&lt;&gt;0,"A","")</f>
        <v/>
      </c>
      <c r="HT57" s="402" t="str">
        <f t="shared" ref="HT57" si="1197">IF(HT56&lt;&gt;0,"A","")</f>
        <v/>
      </c>
      <c r="HU57" s="402" t="str">
        <f t="shared" ref="HU57" si="1198">IF(HU56&lt;&gt;0,"A","")</f>
        <v/>
      </c>
      <c r="HV57" s="402" t="str">
        <f t="shared" ref="HV57" si="1199">IF(HV56&lt;&gt;0,"A","")</f>
        <v/>
      </c>
      <c r="HW57" s="402" t="str">
        <f t="shared" ref="HW57" si="1200">IF(HW56&lt;&gt;0,"A","")</f>
        <v/>
      </c>
      <c r="HX57" s="526" t="str">
        <f t="shared" ref="HX57" si="1201">IF(HX56&lt;&gt;0,"A","")</f>
        <v>A</v>
      </c>
      <c r="HY57" s="402" t="str">
        <f t="shared" ref="HY57" si="1202">IF(HY56&lt;&gt;0,"A","")</f>
        <v/>
      </c>
      <c r="HZ57" s="402" t="str">
        <f t="shared" ref="HZ57" si="1203">IF(HZ56&lt;&gt;0,"A","")</f>
        <v/>
      </c>
      <c r="IA57" s="402" t="str">
        <f t="shared" ref="IA57" si="1204">IF(IA56&lt;&gt;0,"A","")</f>
        <v/>
      </c>
      <c r="IB57" s="526" t="str">
        <f t="shared" ref="IB57" si="1205">IF(IB56&lt;&gt;0,"A","")</f>
        <v>A</v>
      </c>
      <c r="IC57" s="402" t="str">
        <f t="shared" ref="IC57" si="1206">IF(IC56&lt;&gt;0,"A","")</f>
        <v/>
      </c>
      <c r="ID57" s="402" t="str">
        <f t="shared" ref="ID57" si="1207">IF(ID56&lt;&gt;0,"A","")</f>
        <v/>
      </c>
      <c r="IE57" s="402" t="str">
        <f t="shared" ref="IE57" si="1208">IF(IE56&lt;&gt;0,"A","")</f>
        <v/>
      </c>
      <c r="IF57" s="402" t="str">
        <f t="shared" ref="IF57" si="1209">IF(IF56&lt;&gt;0,"A","")</f>
        <v/>
      </c>
      <c r="IG57" s="526" t="str">
        <f t="shared" ref="IG57" si="1210">IF(IG56&lt;&gt;0,"A","")</f>
        <v>A</v>
      </c>
      <c r="IH57" s="402" t="str">
        <f t="shared" ref="IH57" si="1211">IF(IH56&lt;&gt;0,"A","")</f>
        <v/>
      </c>
      <c r="II57" s="402" t="str">
        <f t="shared" ref="II57" si="1212">IF(II56&lt;&gt;0,"A","")</f>
        <v/>
      </c>
      <c r="IJ57" s="526" t="str">
        <f t="shared" ref="IJ57" si="1213">IF(IJ56&lt;&gt;0,"A","")</f>
        <v>A</v>
      </c>
      <c r="IK57" s="402" t="str">
        <f t="shared" ref="IK57" si="1214">IF(IK56&lt;&gt;0,"A","")</f>
        <v/>
      </c>
      <c r="IL57" s="402" t="str">
        <f t="shared" ref="IL57" si="1215">IF(IL56&lt;&gt;0,"A","")</f>
        <v/>
      </c>
      <c r="IM57" s="402"/>
      <c r="IN57" s="402"/>
      <c r="IO57" s="402"/>
      <c r="IP57" s="402"/>
    </row>
    <row r="58" spans="1:250" s="400" customFormat="1" ht="18.75" hidden="1" customHeight="1">
      <c r="A58" s="404"/>
      <c r="B58" s="405"/>
      <c r="C58" s="405"/>
      <c r="D58" s="405"/>
      <c r="E58" s="405"/>
      <c r="F58" s="405"/>
      <c r="G58" s="405"/>
      <c r="H58" s="405"/>
      <c r="I58" s="405"/>
      <c r="J58" s="405"/>
      <c r="K58" s="388"/>
      <c r="L58" s="388"/>
      <c r="M58" s="388"/>
      <c r="N58" s="389"/>
      <c r="O58" s="389"/>
      <c r="P58" s="389"/>
      <c r="Q58" s="389"/>
      <c r="R58" s="389"/>
      <c r="S58" s="389"/>
      <c r="T58" s="389"/>
      <c r="U58" s="389"/>
      <c r="V58" s="389"/>
      <c r="W58" s="389"/>
      <c r="X58" s="389"/>
      <c r="Y58" s="389"/>
      <c r="Z58" s="389"/>
      <c r="AA58" s="389"/>
      <c r="AB58" s="389"/>
      <c r="AC58" s="389"/>
      <c r="AD58" s="389"/>
      <c r="AE58" s="389"/>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481"/>
      <c r="CO58" s="402"/>
      <c r="CP58" s="402"/>
      <c r="CQ58" s="402"/>
      <c r="CR58" s="402"/>
      <c r="CS58" s="402"/>
      <c r="CT58" s="402"/>
      <c r="CU58" s="402"/>
      <c r="CV58" s="483"/>
      <c r="CW58" s="402"/>
      <c r="CX58" s="402"/>
      <c r="CY58" s="402"/>
      <c r="CZ58" s="483"/>
      <c r="DA58" s="402"/>
      <c r="DB58" s="402"/>
      <c r="DC58" s="483"/>
      <c r="DD58" s="402"/>
      <c r="DE58" s="402"/>
      <c r="DF58" s="402"/>
      <c r="DG58" s="402"/>
      <c r="DH58" s="402"/>
      <c r="DI58" s="496"/>
      <c r="DJ58" s="402"/>
      <c r="DK58" s="402"/>
      <c r="DL58" s="402"/>
      <c r="DM58" s="402"/>
      <c r="DN58" s="496"/>
      <c r="DO58" s="402"/>
      <c r="DP58" s="496"/>
      <c r="DQ58" s="402"/>
      <c r="DR58" s="402"/>
      <c r="DS58" s="402"/>
      <c r="DT58" s="496"/>
      <c r="DU58" s="402"/>
      <c r="DV58" s="402"/>
      <c r="DW58" s="402"/>
      <c r="DX58" s="402"/>
      <c r="DY58" s="496"/>
      <c r="DZ58" s="402"/>
      <c r="EA58" s="402"/>
      <c r="EB58" s="402"/>
      <c r="EC58" s="402"/>
      <c r="ED58" s="506"/>
      <c r="EE58" s="402"/>
      <c r="EF58" s="402"/>
      <c r="EG58" s="402"/>
      <c r="EH58" s="402"/>
      <c r="EI58" s="402"/>
      <c r="EJ58" s="402"/>
      <c r="EK58" s="506"/>
      <c r="EL58" s="402"/>
      <c r="EM58" s="402"/>
      <c r="EN58" s="402"/>
      <c r="EO58" s="506"/>
      <c r="EP58" s="402"/>
      <c r="EQ58" s="402"/>
      <c r="ER58" s="402"/>
      <c r="ES58" s="402"/>
      <c r="ET58" s="402"/>
      <c r="EU58" s="402"/>
      <c r="EV58" s="506"/>
      <c r="EW58" s="402"/>
      <c r="EX58" s="402"/>
      <c r="EY58" s="402"/>
      <c r="EZ58" s="402"/>
      <c r="FA58" s="402"/>
      <c r="FB58" s="506"/>
      <c r="FC58" s="402"/>
      <c r="FD58" s="402"/>
      <c r="FE58" s="402"/>
      <c r="FF58" s="402"/>
      <c r="FG58" s="402"/>
      <c r="FH58" s="402"/>
      <c r="FI58" s="402"/>
      <c r="FJ58" s="506"/>
      <c r="FK58" s="402"/>
      <c r="FL58" s="402"/>
      <c r="FM58" s="402"/>
      <c r="FN58" s="402"/>
      <c r="FO58" s="402"/>
      <c r="FP58" s="402"/>
      <c r="FQ58" s="402"/>
      <c r="FR58" s="515"/>
      <c r="FS58" s="402"/>
      <c r="FT58" s="402"/>
      <c r="FU58" s="402"/>
      <c r="FV58" s="402"/>
      <c r="FW58" s="402"/>
      <c r="FX58" s="402"/>
      <c r="FY58" s="402"/>
      <c r="FZ58" s="402"/>
      <c r="GA58" s="515"/>
      <c r="GB58" s="402"/>
      <c r="GC58" s="402"/>
      <c r="GD58" s="402"/>
      <c r="GE58" s="515"/>
      <c r="GF58" s="402"/>
      <c r="GG58" s="402"/>
      <c r="GH58" s="515"/>
      <c r="GI58" s="402"/>
      <c r="GJ58" s="402"/>
      <c r="GK58" s="402"/>
      <c r="GL58" s="402"/>
      <c r="GM58" s="402"/>
      <c r="GN58" s="402"/>
      <c r="GO58" s="515"/>
      <c r="GP58" s="402"/>
      <c r="GQ58" s="402"/>
      <c r="GR58" s="402"/>
      <c r="GS58" s="402"/>
      <c r="GT58" s="402"/>
      <c r="GU58" s="515"/>
      <c r="GV58" s="402"/>
      <c r="GW58" s="402"/>
      <c r="GX58" s="402"/>
      <c r="GY58" s="515"/>
      <c r="GZ58" s="402"/>
      <c r="HA58" s="402"/>
      <c r="HB58" s="402"/>
      <c r="HC58" s="402"/>
      <c r="HD58" s="402"/>
      <c r="HE58" s="515"/>
      <c r="HF58" s="402"/>
      <c r="HG58" s="402"/>
      <c r="HH58" s="402"/>
      <c r="HI58" s="402"/>
      <c r="HJ58" s="428"/>
      <c r="HK58" s="402"/>
      <c r="HL58" s="402"/>
      <c r="HM58" s="402"/>
      <c r="HN58" s="402"/>
      <c r="HO58" s="428"/>
      <c r="HP58" s="402"/>
      <c r="HQ58" s="402"/>
      <c r="HR58" s="402"/>
      <c r="HS58" s="402"/>
      <c r="HT58" s="402"/>
      <c r="HU58" s="402"/>
      <c r="HV58" s="402"/>
      <c r="HW58" s="402"/>
      <c r="HX58" s="526"/>
      <c r="HY58" s="402"/>
      <c r="HZ58" s="402"/>
      <c r="IA58" s="402"/>
      <c r="IB58" s="526"/>
      <c r="IC58" s="402"/>
      <c r="ID58" s="402"/>
      <c r="IE58" s="402"/>
      <c r="IF58" s="402"/>
      <c r="IG58" s="526"/>
      <c r="IH58" s="402"/>
      <c r="II58" s="402"/>
      <c r="IJ58" s="526"/>
      <c r="IK58" s="402"/>
      <c r="IL58" s="402"/>
      <c r="IM58" s="402"/>
      <c r="IN58" s="402"/>
      <c r="IO58" s="402"/>
      <c r="IP58" s="402"/>
    </row>
    <row r="59" spans="1:250" s="423" customFormat="1" ht="18.75" customHeight="1">
      <c r="A59" s="432"/>
      <c r="B59" s="406"/>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403"/>
      <c r="DK59" s="403"/>
      <c r="DL59" s="403"/>
      <c r="DM59" s="403"/>
      <c r="DN59" s="403"/>
      <c r="DO59" s="403"/>
      <c r="DP59" s="403"/>
      <c r="DQ59" s="403"/>
      <c r="DR59" s="403"/>
      <c r="DS59" s="403"/>
      <c r="DT59" s="403"/>
      <c r="DU59" s="403"/>
      <c r="DV59" s="403"/>
      <c r="DW59" s="403"/>
      <c r="DX59" s="403"/>
      <c r="DY59" s="403"/>
      <c r="DZ59" s="403"/>
      <c r="EA59" s="403"/>
      <c r="EB59" s="403"/>
      <c r="EC59" s="403"/>
      <c r="ED59" s="403"/>
      <c r="EE59" s="403"/>
      <c r="EF59" s="403"/>
      <c r="EG59" s="403"/>
      <c r="EH59" s="403"/>
      <c r="EI59" s="403"/>
      <c r="EJ59" s="403"/>
      <c r="EK59" s="403"/>
      <c r="EL59" s="403"/>
      <c r="EM59" s="403"/>
      <c r="EN59" s="403"/>
      <c r="EO59" s="403"/>
      <c r="EP59" s="403"/>
      <c r="EQ59" s="403"/>
      <c r="ER59" s="403"/>
      <c r="ES59" s="403"/>
      <c r="ET59" s="403"/>
      <c r="EU59" s="403"/>
      <c r="EV59" s="403"/>
      <c r="EW59" s="403"/>
      <c r="EX59" s="403"/>
      <c r="EY59" s="403"/>
      <c r="EZ59" s="403"/>
      <c r="FA59" s="403"/>
      <c r="FB59" s="403"/>
      <c r="FC59" s="403"/>
      <c r="FD59" s="403"/>
      <c r="FE59" s="403"/>
      <c r="FF59" s="403"/>
      <c r="FG59" s="403"/>
      <c r="FH59" s="403"/>
      <c r="FI59" s="403"/>
      <c r="FJ59" s="403"/>
      <c r="FK59" s="403"/>
      <c r="FL59" s="403"/>
      <c r="FM59" s="403"/>
      <c r="FN59" s="403"/>
      <c r="FO59" s="403"/>
      <c r="FP59" s="403"/>
      <c r="FQ59" s="403"/>
      <c r="FR59" s="403"/>
      <c r="FS59" s="403"/>
      <c r="FT59" s="403"/>
      <c r="FU59" s="403"/>
      <c r="FV59" s="403"/>
      <c r="FW59" s="403"/>
      <c r="FX59" s="403"/>
      <c r="FY59" s="403"/>
      <c r="FZ59" s="403"/>
      <c r="GA59" s="403"/>
      <c r="GB59" s="403"/>
      <c r="GC59" s="403"/>
      <c r="GD59" s="403"/>
      <c r="GE59" s="403"/>
      <c r="GF59" s="403"/>
      <c r="GG59" s="403"/>
      <c r="GH59" s="403"/>
      <c r="GI59" s="403"/>
      <c r="GJ59" s="403"/>
      <c r="GK59" s="403"/>
      <c r="GL59" s="403"/>
      <c r="GM59" s="403"/>
      <c r="GN59" s="403"/>
      <c r="GO59" s="403"/>
      <c r="GP59" s="403"/>
      <c r="GQ59" s="403"/>
      <c r="GR59" s="403"/>
      <c r="GS59" s="403"/>
      <c r="GT59" s="403"/>
      <c r="GU59" s="403"/>
      <c r="GV59" s="403"/>
      <c r="GW59" s="403"/>
      <c r="GX59" s="403"/>
      <c r="GY59" s="403"/>
      <c r="GZ59" s="403"/>
      <c r="HA59" s="403"/>
      <c r="HB59" s="403"/>
      <c r="HC59" s="403"/>
      <c r="HD59" s="403"/>
      <c r="HE59" s="403"/>
      <c r="HF59" s="403"/>
      <c r="HG59" s="403"/>
      <c r="HH59" s="403"/>
      <c r="HI59" s="403"/>
      <c r="HJ59" s="403"/>
      <c r="HK59" s="403"/>
      <c r="HL59" s="403"/>
      <c r="HM59" s="403"/>
      <c r="HN59" s="403"/>
      <c r="HO59" s="403"/>
      <c r="HP59" s="403"/>
      <c r="HQ59" s="403"/>
      <c r="HR59" s="403"/>
      <c r="HS59" s="403"/>
      <c r="HT59" s="403"/>
      <c r="HU59" s="403"/>
      <c r="HV59" s="403"/>
      <c r="HW59" s="403"/>
      <c r="HX59" s="403"/>
      <c r="HY59" s="403"/>
      <c r="HZ59" s="403"/>
      <c r="IA59" s="403"/>
      <c r="IB59" s="403"/>
      <c r="IC59" s="403"/>
      <c r="ID59" s="403"/>
      <c r="IE59" s="403"/>
      <c r="IF59" s="403"/>
      <c r="IG59" s="403"/>
      <c r="IH59" s="403"/>
      <c r="II59" s="403"/>
      <c r="IJ59" s="403"/>
      <c r="IK59" s="431"/>
      <c r="IL59" s="432"/>
      <c r="IN59" s="432"/>
      <c r="IO59" s="432"/>
      <c r="IP59" s="432"/>
    </row>
    <row r="60" spans="1:250" ht="18.75" customHeight="1">
      <c r="A60" s="22"/>
      <c r="B60" s="631" t="s">
        <v>419</v>
      </c>
      <c r="C60" s="632"/>
      <c r="D60" s="632"/>
      <c r="E60" s="632"/>
      <c r="F60" s="632"/>
      <c r="G60" s="632"/>
      <c r="H60" s="632"/>
      <c r="I60" s="632"/>
      <c r="J60" s="632"/>
      <c r="K60" s="637" t="s">
        <v>992</v>
      </c>
      <c r="L60" s="637"/>
      <c r="M60" s="637"/>
      <c r="N60" s="640"/>
      <c r="O60" s="640"/>
      <c r="P60" s="640"/>
      <c r="Q60" s="640"/>
      <c r="R60" s="640"/>
      <c r="S60" s="640"/>
      <c r="T60" s="640"/>
      <c r="U60" s="640"/>
      <c r="V60" s="640"/>
      <c r="W60" s="640"/>
      <c r="X60" s="640"/>
      <c r="Y60" s="640"/>
      <c r="Z60" s="640"/>
      <c r="AA60" s="640"/>
      <c r="AB60" s="640"/>
      <c r="AC60" s="640"/>
      <c r="AD60" s="640"/>
      <c r="AE60" s="640"/>
      <c r="AF60" s="657" t="s">
        <v>458</v>
      </c>
      <c r="AG60" s="657"/>
      <c r="AH60" s="657"/>
      <c r="AI60" s="657"/>
      <c r="AJ60" s="657"/>
      <c r="AK60" s="657"/>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57"/>
      <c r="BQ60" s="657"/>
      <c r="BR60" s="657"/>
      <c r="BS60" s="657"/>
      <c r="BT60" s="657"/>
      <c r="BU60" s="657"/>
      <c r="BV60" s="657"/>
      <c r="BW60" s="657"/>
      <c r="BX60" s="657"/>
      <c r="BY60" s="657"/>
      <c r="BZ60" s="657"/>
      <c r="CA60" s="657"/>
      <c r="CB60" s="657"/>
      <c r="CC60" s="657"/>
      <c r="CD60" s="657"/>
      <c r="CE60" s="657"/>
      <c r="CF60" s="657"/>
      <c r="CG60" s="657"/>
      <c r="CH60" s="657"/>
      <c r="CI60" s="657"/>
      <c r="CJ60" s="657"/>
      <c r="CK60" s="657"/>
      <c r="CL60" s="657"/>
      <c r="CM60" s="658"/>
      <c r="CN60" s="477" t="str">
        <f>VLOOKUP($AF60,Feuil2!$B$1:$AS$77,16,FALSE)</f>
        <v>*</v>
      </c>
      <c r="CO60" s="380"/>
      <c r="CP60" s="380"/>
      <c r="CQ60" s="380"/>
      <c r="CR60" s="380"/>
      <c r="CS60" s="380">
        <v>1</v>
      </c>
      <c r="CT60" s="380"/>
      <c r="CU60" s="380"/>
      <c r="CV60" s="488" t="str">
        <f>VLOOKUP($AF60,Feuil2!$B$1:$AS$77,17,FALSE)</f>
        <v>*</v>
      </c>
      <c r="CW60" s="376"/>
      <c r="CX60" s="376"/>
      <c r="CY60" s="376"/>
      <c r="CZ60" s="488">
        <f>VLOOKUP($AF60,Feuil2!$B$1:$AS$77,18,FALSE)</f>
        <v>0</v>
      </c>
      <c r="DA60" s="376"/>
      <c r="DB60" s="376"/>
      <c r="DC60" s="488">
        <f>VLOOKUP($AF60,Feuil2!$B$1:$AS$77,19,FALSE)</f>
        <v>0</v>
      </c>
      <c r="DD60" s="376"/>
      <c r="DE60" s="376"/>
      <c r="DF60" s="376"/>
      <c r="DG60" s="376"/>
      <c r="DH60" s="376"/>
      <c r="DI60" s="492" t="str">
        <f>VLOOKUP($AF60,Feuil2!$B$1:$AS$77,20,FALSE)</f>
        <v>*</v>
      </c>
      <c r="DJ60" s="376"/>
      <c r="DK60" s="376"/>
      <c r="DL60" s="376"/>
      <c r="DM60" s="376"/>
      <c r="DN60" s="492">
        <f>VLOOKUP($AF60,Feuil2!$B$1:$AS$77,21,FALSE)</f>
        <v>0</v>
      </c>
      <c r="DO60" s="376"/>
      <c r="DP60" s="492">
        <f>VLOOKUP($AF60,Feuil2!$B$1:$AS$77,22,FALSE)</f>
        <v>0</v>
      </c>
      <c r="DQ60" s="376"/>
      <c r="DR60" s="376"/>
      <c r="DS60" s="376"/>
      <c r="DT60" s="492" t="str">
        <f>VLOOKUP($AF60,Feuil2!$B$1:$AS$77,23,FALSE)</f>
        <v>*</v>
      </c>
      <c r="DU60" s="376"/>
      <c r="DV60" s="376"/>
      <c r="DW60" s="376"/>
      <c r="DX60" s="376"/>
      <c r="DY60" s="492">
        <f>VLOOKUP($AF60,Feuil2!$B$1:$AS$77,24,FALSE)</f>
        <v>0</v>
      </c>
      <c r="DZ60" s="376"/>
      <c r="EA60" s="376"/>
      <c r="EB60" s="376"/>
      <c r="EC60" s="376"/>
      <c r="ED60" s="502" t="str">
        <f>VLOOKUP($AF60,Feuil2!$B$1:$AS$77,25,FALSE)</f>
        <v>*</v>
      </c>
      <c r="EE60" s="376"/>
      <c r="EF60" s="376"/>
      <c r="EG60" s="376">
        <v>2</v>
      </c>
      <c r="EH60" s="376"/>
      <c r="EI60" s="376"/>
      <c r="EJ60" s="376"/>
      <c r="EK60" s="502">
        <f>VLOOKUP($AF60,Feuil2!$B$1:$AS$77,26,FALSE)</f>
        <v>0</v>
      </c>
      <c r="EL60" s="376"/>
      <c r="EM60" s="376"/>
      <c r="EN60" s="376"/>
      <c r="EO60" s="502">
        <f>VLOOKUP($AF60,Feuil2!$B$1:$AS$77,27,FALSE)</f>
        <v>0</v>
      </c>
      <c r="EP60" s="376"/>
      <c r="EQ60" s="376"/>
      <c r="ER60" s="376"/>
      <c r="ES60" s="376"/>
      <c r="ET60" s="376"/>
      <c r="EU60" s="376"/>
      <c r="EV60" s="502" t="str">
        <f>VLOOKUP($AF60,Feuil2!$B$1:$AS$77,28,FALSE)</f>
        <v>*</v>
      </c>
      <c r="EW60" s="376"/>
      <c r="EX60" s="376">
        <v>3</v>
      </c>
      <c r="EY60" s="376"/>
      <c r="EZ60" s="376"/>
      <c r="FA60" s="376"/>
      <c r="FB60" s="502">
        <f>VLOOKUP($AF60,Feuil2!$B$1:$AS$77,29,FALSE)</f>
        <v>0</v>
      </c>
      <c r="FC60" s="376"/>
      <c r="FD60" s="376"/>
      <c r="FE60" s="376"/>
      <c r="FF60" s="376"/>
      <c r="FG60" s="376"/>
      <c r="FH60" s="376"/>
      <c r="FI60" s="376"/>
      <c r="FJ60" s="502">
        <f>VLOOKUP($AF60,Feuil2!$B$1:$AS$77,30,FALSE)</f>
        <v>0</v>
      </c>
      <c r="FK60" s="376"/>
      <c r="FL60" s="376"/>
      <c r="FM60" s="376"/>
      <c r="FN60" s="376"/>
      <c r="FO60" s="376"/>
      <c r="FP60" s="376"/>
      <c r="FQ60" s="376"/>
      <c r="FR60" s="511">
        <f>VLOOKUP($AF60,Feuil2!$B$1:$AS$77,31,FALSE)</f>
        <v>0</v>
      </c>
      <c r="FS60" s="376"/>
      <c r="FT60" s="376"/>
      <c r="FU60" s="376"/>
      <c r="FV60" s="376"/>
      <c r="FW60" s="376"/>
      <c r="FX60" s="376"/>
      <c r="FY60" s="376"/>
      <c r="FZ60" s="376"/>
      <c r="GA60" s="511">
        <f>VLOOKUP($AF60,Feuil2!$B$1:$AS$77,32,FALSE)</f>
        <v>0</v>
      </c>
      <c r="GB60" s="376"/>
      <c r="GC60" s="376"/>
      <c r="GD60" s="376"/>
      <c r="GE60" s="511">
        <f>VLOOKUP($AF60,Feuil2!$B$1:$AS$77,33,FALSE)</f>
        <v>0</v>
      </c>
      <c r="GF60" s="376"/>
      <c r="GG60" s="376"/>
      <c r="GH60" s="511">
        <f>VLOOKUP($AF60,Feuil2!$B$1:$AS$77,34,FALSE)</f>
        <v>0</v>
      </c>
      <c r="GI60" s="376"/>
      <c r="GJ60" s="376"/>
      <c r="GK60" s="376"/>
      <c r="GL60" s="376"/>
      <c r="GM60" s="376"/>
      <c r="GN60" s="376"/>
      <c r="GO60" s="511">
        <f>VLOOKUP($AF60,Feuil2!$B$1:$AS$77,35,FALSE)</f>
        <v>0</v>
      </c>
      <c r="GP60" s="376"/>
      <c r="GQ60" s="376"/>
      <c r="GR60" s="376"/>
      <c r="GS60" s="376"/>
      <c r="GT60" s="376"/>
      <c r="GU60" s="511">
        <f>VLOOKUP($AF60,Feuil2!$B$1:$AS$77,36,FALSE)</f>
        <v>0</v>
      </c>
      <c r="GV60" s="376"/>
      <c r="GW60" s="376"/>
      <c r="GX60" s="376"/>
      <c r="GY60" s="511">
        <f>VLOOKUP($AF60,Feuil2!$B$1:$AS$77,37,FALSE)</f>
        <v>0</v>
      </c>
      <c r="GZ60" s="376"/>
      <c r="HA60" s="376"/>
      <c r="HB60" s="376"/>
      <c r="HC60" s="376"/>
      <c r="HD60" s="376"/>
      <c r="HE60" s="511">
        <f>VLOOKUP($AF60,Feuil2!$B$1:$AS$77,38,FALSE)</f>
        <v>0</v>
      </c>
      <c r="HF60" s="376"/>
      <c r="HG60" s="376"/>
      <c r="HH60" s="376"/>
      <c r="HI60" s="376"/>
      <c r="HJ60" s="425">
        <f>VLOOKUP($AF60,Feuil2!$B$1:$AS$77,39,FALSE)</f>
        <v>0</v>
      </c>
      <c r="HK60" s="376"/>
      <c r="HL60" s="376"/>
      <c r="HM60" s="376"/>
      <c r="HN60" s="376"/>
      <c r="HO60" s="425">
        <f>VLOOKUP($AF60,Feuil2!$B$1:$AS$77,40,FALSE)</f>
        <v>0</v>
      </c>
      <c r="HP60" s="376"/>
      <c r="HQ60" s="376"/>
      <c r="HR60" s="376"/>
      <c r="HS60" s="376"/>
      <c r="HT60" s="376"/>
      <c r="HU60" s="376"/>
      <c r="HV60" s="376"/>
      <c r="HW60" s="376"/>
      <c r="HX60" s="522">
        <f>VLOOKUP($AF60,Feuil2!$B$1:$AS$77,41,FALSE)</f>
        <v>0</v>
      </c>
      <c r="HY60" s="376"/>
      <c r="HZ60" s="376"/>
      <c r="IA60" s="376"/>
      <c r="IB60" s="522">
        <f>VLOOKUP($AF60,Feuil2!$B$1:$AS$77,42,FALSE)</f>
        <v>0</v>
      </c>
      <c r="IC60" s="376"/>
      <c r="ID60" s="376"/>
      <c r="IE60" s="376"/>
      <c r="IF60" s="376"/>
      <c r="IG60" s="522">
        <f>VLOOKUP($AF60,Feuil2!$B$1:$AS$77,43,FALSE)</f>
        <v>0</v>
      </c>
      <c r="IH60" s="376"/>
      <c r="II60" s="376"/>
      <c r="IJ60" s="522">
        <f>VLOOKUP($AF60,Feuil2!$B$1:$AS$77,44,FALSE)</f>
        <v>0</v>
      </c>
      <c r="IK60" s="376"/>
      <c r="IL60" s="384"/>
      <c r="IM60" s="379" t="s">
        <v>689</v>
      </c>
      <c r="IN60" s="379" t="s">
        <v>780</v>
      </c>
      <c r="IO60" s="379" t="s">
        <v>882</v>
      </c>
      <c r="IP60" s="379" t="s">
        <v>1005</v>
      </c>
    </row>
    <row r="61" spans="1:250" ht="18.75" customHeight="1">
      <c r="A61" s="22"/>
      <c r="B61" s="633"/>
      <c r="C61" s="634"/>
      <c r="D61" s="634"/>
      <c r="E61" s="634"/>
      <c r="F61" s="634"/>
      <c r="G61" s="634"/>
      <c r="H61" s="634"/>
      <c r="I61" s="634"/>
      <c r="J61" s="634"/>
      <c r="K61" s="638"/>
      <c r="L61" s="638"/>
      <c r="M61" s="638"/>
      <c r="N61" s="641"/>
      <c r="O61" s="641"/>
      <c r="P61" s="641"/>
      <c r="Q61" s="641"/>
      <c r="R61" s="641"/>
      <c r="S61" s="641"/>
      <c r="T61" s="641"/>
      <c r="U61" s="641"/>
      <c r="V61" s="641"/>
      <c r="W61" s="641"/>
      <c r="X61" s="641"/>
      <c r="Y61" s="641"/>
      <c r="Z61" s="641"/>
      <c r="AA61" s="641"/>
      <c r="AB61" s="641"/>
      <c r="AC61" s="641"/>
      <c r="AD61" s="641"/>
      <c r="AE61" s="641"/>
      <c r="AF61" s="666" t="s">
        <v>604</v>
      </c>
      <c r="AG61" s="666"/>
      <c r="AH61" s="666"/>
      <c r="AI61" s="666"/>
      <c r="AJ61" s="666"/>
      <c r="AK61" s="666"/>
      <c r="AL61" s="666"/>
      <c r="AM61" s="666"/>
      <c r="AN61" s="666"/>
      <c r="AO61" s="666"/>
      <c r="AP61" s="666"/>
      <c r="AQ61" s="666"/>
      <c r="AR61" s="666"/>
      <c r="AS61" s="666"/>
      <c r="AT61" s="666"/>
      <c r="AU61" s="666"/>
      <c r="AV61" s="666"/>
      <c r="AW61" s="666"/>
      <c r="AX61" s="666"/>
      <c r="AY61" s="666"/>
      <c r="AZ61" s="666"/>
      <c r="BA61" s="666"/>
      <c r="BB61" s="666"/>
      <c r="BC61" s="666"/>
      <c r="BD61" s="66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7"/>
      <c r="CN61" s="478" t="str">
        <f>VLOOKUP($AF61,Feuil2!$B$1:$AS$77,16,FALSE)</f>
        <v>*</v>
      </c>
      <c r="CO61" s="381"/>
      <c r="CP61" s="381"/>
      <c r="CQ61" s="381"/>
      <c r="CR61" s="381"/>
      <c r="CS61" s="381"/>
      <c r="CT61" s="381"/>
      <c r="CU61" s="381"/>
      <c r="CV61" s="486" t="str">
        <f>VLOOKUP($AF61,Feuil2!$B$1:$AS$77,17,FALSE)</f>
        <v>*</v>
      </c>
      <c r="CW61" s="377">
        <v>1</v>
      </c>
      <c r="CX61" s="377"/>
      <c r="CY61" s="377"/>
      <c r="CZ61" s="486">
        <f>VLOOKUP($AF61,Feuil2!$B$1:$AS$77,18,FALSE)</f>
        <v>0</v>
      </c>
      <c r="DA61" s="377"/>
      <c r="DB61" s="377"/>
      <c r="DC61" s="486">
        <f>VLOOKUP($AF61,Feuil2!$B$1:$AS$77,19,FALSE)</f>
        <v>0</v>
      </c>
      <c r="DD61" s="377"/>
      <c r="DE61" s="377"/>
      <c r="DF61" s="377"/>
      <c r="DG61" s="377"/>
      <c r="DH61" s="377"/>
      <c r="DI61" s="493" t="str">
        <f>VLOOKUP($AF61,Feuil2!$B$1:$AS$77,20,FALSE)</f>
        <v>*</v>
      </c>
      <c r="DJ61" s="377"/>
      <c r="DK61" s="377"/>
      <c r="DL61" s="377"/>
      <c r="DM61" s="377"/>
      <c r="DN61" s="493">
        <f>VLOOKUP($AF61,Feuil2!$B$1:$AS$77,21,FALSE)</f>
        <v>0</v>
      </c>
      <c r="DO61" s="377"/>
      <c r="DP61" s="493">
        <f>VLOOKUP($AF61,Feuil2!$B$1:$AS$77,22,FALSE)</f>
        <v>0</v>
      </c>
      <c r="DQ61" s="377"/>
      <c r="DR61" s="377"/>
      <c r="DS61" s="377"/>
      <c r="DT61" s="493" t="str">
        <f>VLOOKUP($AF61,Feuil2!$B$1:$AS$77,23,FALSE)</f>
        <v>*</v>
      </c>
      <c r="DU61" s="377"/>
      <c r="DV61" s="377"/>
      <c r="DW61" s="377"/>
      <c r="DX61" s="377"/>
      <c r="DY61" s="493">
        <f>VLOOKUP($AF61,Feuil2!$B$1:$AS$77,24,FALSE)</f>
        <v>0</v>
      </c>
      <c r="DZ61" s="377"/>
      <c r="EA61" s="377"/>
      <c r="EB61" s="377"/>
      <c r="EC61" s="377"/>
      <c r="ED61" s="503" t="str">
        <f>VLOOKUP($AF61,Feuil2!$B$1:$AS$77,25,FALSE)</f>
        <v>*</v>
      </c>
      <c r="EE61" s="377"/>
      <c r="EF61" s="377"/>
      <c r="EG61" s="377"/>
      <c r="EH61" s="377"/>
      <c r="EI61" s="377"/>
      <c r="EJ61" s="377"/>
      <c r="EK61" s="503">
        <f>VLOOKUP($AF61,Feuil2!$B$1:$AS$77,26,FALSE)</f>
        <v>0</v>
      </c>
      <c r="EL61" s="377"/>
      <c r="EM61" s="377"/>
      <c r="EN61" s="377"/>
      <c r="EO61" s="503">
        <f>VLOOKUP($AF61,Feuil2!$B$1:$AS$77,27,FALSE)</f>
        <v>0</v>
      </c>
      <c r="EP61" s="377"/>
      <c r="EQ61" s="377"/>
      <c r="ER61" s="377"/>
      <c r="ES61" s="377"/>
      <c r="ET61" s="377"/>
      <c r="EU61" s="377"/>
      <c r="EV61" s="503">
        <f>VLOOKUP($AF61,Feuil2!$B$1:$AS$77,28,FALSE)</f>
        <v>0</v>
      </c>
      <c r="EW61" s="377"/>
      <c r="EX61" s="377"/>
      <c r="EY61" s="377"/>
      <c r="EZ61" s="377"/>
      <c r="FA61" s="377"/>
      <c r="FB61" s="503" t="str">
        <f>VLOOKUP($AF61,Feuil2!$B$1:$AS$77,29,FALSE)</f>
        <v>*</v>
      </c>
      <c r="FC61" s="377"/>
      <c r="FD61" s="377">
        <v>2</v>
      </c>
      <c r="FE61" s="377">
        <v>3</v>
      </c>
      <c r="FF61" s="377"/>
      <c r="FG61" s="377"/>
      <c r="FH61" s="377"/>
      <c r="FI61" s="377"/>
      <c r="FJ61" s="503">
        <f>VLOOKUP($AF61,Feuil2!$B$1:$AS$77,30,FALSE)</f>
        <v>0</v>
      </c>
      <c r="FK61" s="377"/>
      <c r="FL61" s="377"/>
      <c r="FM61" s="377"/>
      <c r="FN61" s="377"/>
      <c r="FO61" s="377"/>
      <c r="FP61" s="377"/>
      <c r="FQ61" s="377"/>
      <c r="FR61" s="512">
        <f>VLOOKUP($AF61,Feuil2!$B$1:$AS$77,31,FALSE)</f>
        <v>0</v>
      </c>
      <c r="FS61" s="377"/>
      <c r="FT61" s="377"/>
      <c r="FU61" s="377"/>
      <c r="FV61" s="377"/>
      <c r="FW61" s="377"/>
      <c r="FX61" s="377"/>
      <c r="FY61" s="377"/>
      <c r="FZ61" s="377"/>
      <c r="GA61" s="512">
        <f>VLOOKUP($AF61,Feuil2!$B$1:$AS$77,32,FALSE)</f>
        <v>0</v>
      </c>
      <c r="GB61" s="377"/>
      <c r="GC61" s="377"/>
      <c r="GD61" s="377"/>
      <c r="GE61" s="512">
        <f>VLOOKUP($AF61,Feuil2!$B$1:$AS$77,33,FALSE)</f>
        <v>0</v>
      </c>
      <c r="GF61" s="377"/>
      <c r="GG61" s="377"/>
      <c r="GH61" s="512">
        <f>VLOOKUP($AF61,Feuil2!$B$1:$AS$77,34,FALSE)</f>
        <v>0</v>
      </c>
      <c r="GI61" s="377"/>
      <c r="GJ61" s="377"/>
      <c r="GK61" s="377"/>
      <c r="GL61" s="377"/>
      <c r="GM61" s="377"/>
      <c r="GN61" s="377"/>
      <c r="GO61" s="512">
        <f>VLOOKUP($AF61,Feuil2!$B$1:$AS$77,35,FALSE)</f>
        <v>0</v>
      </c>
      <c r="GP61" s="377"/>
      <c r="GQ61" s="377"/>
      <c r="GR61" s="377"/>
      <c r="GS61" s="377"/>
      <c r="GT61" s="377"/>
      <c r="GU61" s="512">
        <f>VLOOKUP($AF61,Feuil2!$B$1:$AS$77,36,FALSE)</f>
        <v>0</v>
      </c>
      <c r="GV61" s="377"/>
      <c r="GW61" s="377"/>
      <c r="GX61" s="377"/>
      <c r="GY61" s="512">
        <f>VLOOKUP($AF61,Feuil2!$B$1:$AS$77,37,FALSE)</f>
        <v>0</v>
      </c>
      <c r="GZ61" s="377"/>
      <c r="HA61" s="377"/>
      <c r="HB61" s="377"/>
      <c r="HC61" s="377"/>
      <c r="HD61" s="377"/>
      <c r="HE61" s="512">
        <f>VLOOKUP($AF61,Feuil2!$B$1:$AS$77,38,FALSE)</f>
        <v>0</v>
      </c>
      <c r="HF61" s="377"/>
      <c r="HG61" s="377"/>
      <c r="HH61" s="377"/>
      <c r="HI61" s="377"/>
      <c r="HJ61" s="426">
        <f>VLOOKUP($AF61,Feuil2!$B$1:$AS$77,39,FALSE)</f>
        <v>0</v>
      </c>
      <c r="HK61" s="377"/>
      <c r="HL61" s="377"/>
      <c r="HM61" s="377"/>
      <c r="HN61" s="377"/>
      <c r="HO61" s="426">
        <f>VLOOKUP($AF61,Feuil2!$B$1:$AS$77,40,FALSE)</f>
        <v>0</v>
      </c>
      <c r="HP61" s="377"/>
      <c r="HQ61" s="377"/>
      <c r="HR61" s="377"/>
      <c r="HS61" s="377"/>
      <c r="HT61" s="377"/>
      <c r="HU61" s="377"/>
      <c r="HV61" s="377"/>
      <c r="HW61" s="377"/>
      <c r="HX61" s="523">
        <f>VLOOKUP($AF61,Feuil2!$B$1:$AS$77,41,FALSE)</f>
        <v>0</v>
      </c>
      <c r="HY61" s="377"/>
      <c r="HZ61" s="377"/>
      <c r="IA61" s="377"/>
      <c r="IB61" s="523">
        <f>VLOOKUP($AF61,Feuil2!$B$1:$AS$77,42,FALSE)</f>
        <v>0</v>
      </c>
      <c r="IC61" s="377"/>
      <c r="ID61" s="377"/>
      <c r="IE61" s="377"/>
      <c r="IF61" s="377"/>
      <c r="IG61" s="523">
        <f>VLOOKUP($AF61,Feuil2!$B$1:$AS$77,43,FALSE)</f>
        <v>0</v>
      </c>
      <c r="IH61" s="377"/>
      <c r="II61" s="377"/>
      <c r="IJ61" s="523">
        <f>VLOOKUP($AF61,Feuil2!$B$1:$AS$77,44,FALSE)</f>
        <v>0</v>
      </c>
      <c r="IK61" s="377"/>
      <c r="IL61" s="385"/>
      <c r="IM61" s="379" t="s">
        <v>689</v>
      </c>
      <c r="IN61" s="379" t="s">
        <v>776</v>
      </c>
      <c r="IO61" s="379" t="s">
        <v>878</v>
      </c>
      <c r="IP61" s="379" t="s">
        <v>1006</v>
      </c>
    </row>
    <row r="62" spans="1:250" ht="18.75" customHeight="1">
      <c r="A62" s="22"/>
      <c r="B62" s="633"/>
      <c r="C62" s="634"/>
      <c r="D62" s="634"/>
      <c r="E62" s="634"/>
      <c r="F62" s="634"/>
      <c r="G62" s="634"/>
      <c r="H62" s="634"/>
      <c r="I62" s="634"/>
      <c r="J62" s="634"/>
      <c r="K62" s="638"/>
      <c r="L62" s="638"/>
      <c r="M62" s="638"/>
      <c r="N62" s="641"/>
      <c r="O62" s="641"/>
      <c r="P62" s="641"/>
      <c r="Q62" s="641"/>
      <c r="R62" s="641"/>
      <c r="S62" s="641"/>
      <c r="T62" s="641"/>
      <c r="U62" s="641"/>
      <c r="V62" s="641"/>
      <c r="W62" s="641"/>
      <c r="X62" s="641"/>
      <c r="Y62" s="641"/>
      <c r="Z62" s="641"/>
      <c r="AA62" s="641"/>
      <c r="AB62" s="641"/>
      <c r="AC62" s="641"/>
      <c r="AD62" s="641"/>
      <c r="AE62" s="641"/>
      <c r="AF62" s="644" t="s">
        <v>597</v>
      </c>
      <c r="AG62" s="644"/>
      <c r="AH62" s="644"/>
      <c r="AI62" s="644"/>
      <c r="AJ62" s="644"/>
      <c r="AK62" s="644"/>
      <c r="AL62" s="644"/>
      <c r="AM62" s="644"/>
      <c r="AN62" s="644"/>
      <c r="AO62" s="644"/>
      <c r="AP62" s="644"/>
      <c r="AQ62" s="644"/>
      <c r="AR62" s="644"/>
      <c r="AS62" s="644"/>
      <c r="AT62" s="644"/>
      <c r="AU62" s="644"/>
      <c r="AV62" s="644"/>
      <c r="AW62" s="644"/>
      <c r="AX62" s="644"/>
      <c r="AY62" s="644"/>
      <c r="AZ62" s="644"/>
      <c r="BA62" s="644"/>
      <c r="BB62" s="644"/>
      <c r="BC62" s="644"/>
      <c r="BD62" s="644"/>
      <c r="BE62" s="644"/>
      <c r="BF62" s="644"/>
      <c r="BG62" s="644"/>
      <c r="BH62" s="644"/>
      <c r="BI62" s="644"/>
      <c r="BJ62" s="644"/>
      <c r="BK62" s="644"/>
      <c r="BL62" s="644"/>
      <c r="BM62" s="644"/>
      <c r="BN62" s="644"/>
      <c r="BO62" s="644"/>
      <c r="BP62" s="644"/>
      <c r="BQ62" s="644"/>
      <c r="BR62" s="644"/>
      <c r="BS62" s="644"/>
      <c r="BT62" s="644"/>
      <c r="BU62" s="644"/>
      <c r="BV62" s="644"/>
      <c r="BW62" s="644"/>
      <c r="BX62" s="644"/>
      <c r="BY62" s="644"/>
      <c r="BZ62" s="644"/>
      <c r="CA62" s="644"/>
      <c r="CB62" s="644"/>
      <c r="CC62" s="644"/>
      <c r="CD62" s="644"/>
      <c r="CE62" s="644"/>
      <c r="CF62" s="644"/>
      <c r="CG62" s="644"/>
      <c r="CH62" s="644"/>
      <c r="CI62" s="644"/>
      <c r="CJ62" s="644"/>
      <c r="CK62" s="644"/>
      <c r="CL62" s="644"/>
      <c r="CM62" s="648"/>
      <c r="CN62" s="478" t="str">
        <f>VLOOKUP($AF62,Feuil2!$B$1:$AS$77,16,FALSE)</f>
        <v>*</v>
      </c>
      <c r="CO62" s="381"/>
      <c r="CP62" s="381"/>
      <c r="CQ62" s="381"/>
      <c r="CR62" s="381"/>
      <c r="CS62" s="381"/>
      <c r="CT62" s="381"/>
      <c r="CU62" s="381"/>
      <c r="CV62" s="486" t="str">
        <f>VLOOKUP($AF62,Feuil2!$B$1:$AS$77,17,FALSE)</f>
        <v>*</v>
      </c>
      <c r="CW62" s="377"/>
      <c r="CX62" s="377"/>
      <c r="CY62" s="377"/>
      <c r="CZ62" s="486">
        <f>VLOOKUP($AF62,Feuil2!$B$1:$AS$77,18,FALSE)</f>
        <v>0</v>
      </c>
      <c r="DA62" s="377"/>
      <c r="DB62" s="377"/>
      <c r="DC62" s="486">
        <f>VLOOKUP($AF62,Feuil2!$B$1:$AS$77,19,FALSE)</f>
        <v>0</v>
      </c>
      <c r="DD62" s="377"/>
      <c r="DE62" s="377"/>
      <c r="DF62" s="377"/>
      <c r="DG62" s="377"/>
      <c r="DH62" s="377"/>
      <c r="DI62" s="493">
        <f>VLOOKUP($AF62,Feuil2!$B$1:$AS$77,20,FALSE)</f>
        <v>0</v>
      </c>
      <c r="DJ62" s="377"/>
      <c r="DK62" s="377"/>
      <c r="DL62" s="377"/>
      <c r="DM62" s="377"/>
      <c r="DN62" s="493">
        <f>VLOOKUP($AF62,Feuil2!$B$1:$AS$77,21,FALSE)</f>
        <v>0</v>
      </c>
      <c r="DO62" s="377"/>
      <c r="DP62" s="493">
        <f>VLOOKUP($AF62,Feuil2!$B$1:$AS$77,22,FALSE)</f>
        <v>0</v>
      </c>
      <c r="DQ62" s="377"/>
      <c r="DR62" s="377"/>
      <c r="DS62" s="377"/>
      <c r="DT62" s="493">
        <f>VLOOKUP($AF62,Feuil2!$B$1:$AS$77,23,FALSE)</f>
        <v>0</v>
      </c>
      <c r="DU62" s="377"/>
      <c r="DV62" s="377"/>
      <c r="DW62" s="377"/>
      <c r="DX62" s="377"/>
      <c r="DY62" s="493">
        <f>VLOOKUP($AF62,Feuil2!$B$1:$AS$77,24,FALSE)</f>
        <v>0</v>
      </c>
      <c r="DZ62" s="377"/>
      <c r="EA62" s="377"/>
      <c r="EB62" s="377"/>
      <c r="EC62" s="377"/>
      <c r="ED62" s="503" t="str">
        <f>VLOOKUP($AF62,Feuil2!$B$1:$AS$77,25,FALSE)</f>
        <v>*</v>
      </c>
      <c r="EE62" s="377"/>
      <c r="EF62" s="377"/>
      <c r="EG62" s="377"/>
      <c r="EH62" s="377"/>
      <c r="EI62" s="377"/>
      <c r="EJ62" s="377"/>
      <c r="EK62" s="503">
        <f>VLOOKUP($AF62,Feuil2!$B$1:$AS$77,26,FALSE)</f>
        <v>0</v>
      </c>
      <c r="EL62" s="377"/>
      <c r="EM62" s="377"/>
      <c r="EN62" s="377"/>
      <c r="EO62" s="503">
        <f>VLOOKUP($AF62,Feuil2!$B$1:$AS$77,27,FALSE)</f>
        <v>0</v>
      </c>
      <c r="EP62" s="377"/>
      <c r="EQ62" s="377"/>
      <c r="ER62" s="377"/>
      <c r="ES62" s="377"/>
      <c r="ET62" s="377"/>
      <c r="EU62" s="377"/>
      <c r="EV62" s="503">
        <f>VLOOKUP($AF62,Feuil2!$B$1:$AS$77,28,FALSE)</f>
        <v>0</v>
      </c>
      <c r="EW62" s="377"/>
      <c r="EX62" s="377"/>
      <c r="EY62" s="377"/>
      <c r="EZ62" s="377"/>
      <c r="FA62" s="377"/>
      <c r="FB62" s="503">
        <f>VLOOKUP($AF62,Feuil2!$B$1:$AS$77,29,FALSE)</f>
        <v>0</v>
      </c>
      <c r="FC62" s="377"/>
      <c r="FD62" s="377"/>
      <c r="FE62" s="377"/>
      <c r="FF62" s="377"/>
      <c r="FG62" s="377"/>
      <c r="FH62" s="377"/>
      <c r="FI62" s="377"/>
      <c r="FJ62" s="503" t="str">
        <f>VLOOKUP($AF62,Feuil2!$B$1:$AS$77,30,FALSE)</f>
        <v>*</v>
      </c>
      <c r="FK62" s="377"/>
      <c r="FL62" s="377"/>
      <c r="FM62" s="377">
        <v>1</v>
      </c>
      <c r="FN62" s="377"/>
      <c r="FO62" s="377">
        <v>2</v>
      </c>
      <c r="FP62" s="377"/>
      <c r="FQ62" s="377"/>
      <c r="FR62" s="512">
        <f>VLOOKUP($AF62,Feuil2!$B$1:$AS$77,31,FALSE)</f>
        <v>0</v>
      </c>
      <c r="FS62" s="377"/>
      <c r="FT62" s="377"/>
      <c r="FU62" s="377"/>
      <c r="FV62" s="377"/>
      <c r="FW62" s="377"/>
      <c r="FX62" s="377"/>
      <c r="FY62" s="377"/>
      <c r="FZ62" s="377"/>
      <c r="GA62" s="512">
        <f>VLOOKUP($AF62,Feuil2!$B$1:$AS$77,32,FALSE)</f>
        <v>0</v>
      </c>
      <c r="GB62" s="377"/>
      <c r="GC62" s="377"/>
      <c r="GD62" s="377"/>
      <c r="GE62" s="512">
        <f>VLOOKUP($AF62,Feuil2!$B$1:$AS$77,33,FALSE)</f>
        <v>0</v>
      </c>
      <c r="GF62" s="377"/>
      <c r="GG62" s="377"/>
      <c r="GH62" s="512">
        <f>VLOOKUP($AF62,Feuil2!$B$1:$AS$77,34,FALSE)</f>
        <v>0</v>
      </c>
      <c r="GI62" s="377"/>
      <c r="GJ62" s="377"/>
      <c r="GK62" s="377"/>
      <c r="GL62" s="377"/>
      <c r="GM62" s="377"/>
      <c r="GN62" s="377"/>
      <c r="GO62" s="512">
        <f>VLOOKUP($AF62,Feuil2!$B$1:$AS$77,35,FALSE)</f>
        <v>0</v>
      </c>
      <c r="GP62" s="377"/>
      <c r="GQ62" s="377"/>
      <c r="GR62" s="377"/>
      <c r="GS62" s="377"/>
      <c r="GT62" s="377"/>
      <c r="GU62" s="512">
        <f>VLOOKUP($AF62,Feuil2!$B$1:$AS$77,36,FALSE)</f>
        <v>0</v>
      </c>
      <c r="GV62" s="377"/>
      <c r="GW62" s="377"/>
      <c r="GX62" s="377"/>
      <c r="GY62" s="512">
        <f>VLOOKUP($AF62,Feuil2!$B$1:$AS$77,37,FALSE)</f>
        <v>0</v>
      </c>
      <c r="GZ62" s="377"/>
      <c r="HA62" s="377"/>
      <c r="HB62" s="377"/>
      <c r="HC62" s="377"/>
      <c r="HD62" s="377"/>
      <c r="HE62" s="512">
        <f>VLOOKUP($AF62,Feuil2!$B$1:$AS$77,38,FALSE)</f>
        <v>0</v>
      </c>
      <c r="HF62" s="377"/>
      <c r="HG62" s="377"/>
      <c r="HH62" s="377"/>
      <c r="HI62" s="377"/>
      <c r="HJ62" s="426">
        <f>VLOOKUP($AF62,Feuil2!$B$1:$AS$77,39,FALSE)</f>
        <v>0</v>
      </c>
      <c r="HK62" s="377"/>
      <c r="HL62" s="377"/>
      <c r="HM62" s="377"/>
      <c r="HN62" s="377"/>
      <c r="HO62" s="426">
        <f>VLOOKUP($AF62,Feuil2!$B$1:$AS$77,40,FALSE)</f>
        <v>0</v>
      </c>
      <c r="HP62" s="377"/>
      <c r="HQ62" s="377"/>
      <c r="HR62" s="377"/>
      <c r="HS62" s="377"/>
      <c r="HT62" s="377"/>
      <c r="HU62" s="377"/>
      <c r="HV62" s="377"/>
      <c r="HW62" s="377"/>
      <c r="HX62" s="523">
        <f>VLOOKUP($AF62,Feuil2!$B$1:$AS$77,41,FALSE)</f>
        <v>0</v>
      </c>
      <c r="HY62" s="377"/>
      <c r="HZ62" s="377"/>
      <c r="IA62" s="377"/>
      <c r="IB62" s="523">
        <f>VLOOKUP($AF62,Feuil2!$B$1:$AS$77,42,FALSE)</f>
        <v>0</v>
      </c>
      <c r="IC62" s="377"/>
      <c r="ID62" s="377"/>
      <c r="IE62" s="377"/>
      <c r="IF62" s="377"/>
      <c r="IG62" s="523">
        <f>VLOOKUP($AF62,Feuil2!$B$1:$AS$77,43,FALSE)</f>
        <v>0</v>
      </c>
      <c r="IH62" s="377"/>
      <c r="II62" s="377"/>
      <c r="IJ62" s="523">
        <f>VLOOKUP($AF62,Feuil2!$B$1:$AS$77,44,FALSE)</f>
        <v>0</v>
      </c>
      <c r="IK62" s="377"/>
      <c r="IL62" s="385"/>
      <c r="IM62" s="379"/>
      <c r="IN62" s="379"/>
      <c r="IO62" s="379"/>
      <c r="IP62" s="379"/>
    </row>
    <row r="63" spans="1:250" ht="18.75" customHeight="1">
      <c r="A63" s="22"/>
      <c r="B63" s="633"/>
      <c r="C63" s="634"/>
      <c r="D63" s="634"/>
      <c r="E63" s="634"/>
      <c r="F63" s="634"/>
      <c r="G63" s="634"/>
      <c r="H63" s="634"/>
      <c r="I63" s="634"/>
      <c r="J63" s="634"/>
      <c r="K63" s="638"/>
      <c r="L63" s="638"/>
      <c r="M63" s="638"/>
      <c r="N63" s="641"/>
      <c r="O63" s="641"/>
      <c r="P63" s="641"/>
      <c r="Q63" s="641"/>
      <c r="R63" s="641"/>
      <c r="S63" s="641"/>
      <c r="T63" s="641"/>
      <c r="U63" s="641"/>
      <c r="V63" s="641"/>
      <c r="W63" s="641"/>
      <c r="X63" s="641"/>
      <c r="Y63" s="641"/>
      <c r="Z63" s="641"/>
      <c r="AA63" s="641"/>
      <c r="AB63" s="641"/>
      <c r="AC63" s="641"/>
      <c r="AD63" s="641"/>
      <c r="AE63" s="641"/>
      <c r="AF63" s="644" t="s">
        <v>558</v>
      </c>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44"/>
      <c r="BE63" s="644"/>
      <c r="BF63" s="644"/>
      <c r="BG63" s="644"/>
      <c r="BH63" s="644"/>
      <c r="BI63" s="644"/>
      <c r="BJ63" s="644"/>
      <c r="BK63" s="644"/>
      <c r="BL63" s="644"/>
      <c r="BM63" s="644"/>
      <c r="BN63" s="644"/>
      <c r="BO63" s="644"/>
      <c r="BP63" s="644"/>
      <c r="BQ63" s="644"/>
      <c r="BR63" s="644"/>
      <c r="BS63" s="644"/>
      <c r="BT63" s="644"/>
      <c r="BU63" s="644"/>
      <c r="BV63" s="644"/>
      <c r="BW63" s="644"/>
      <c r="BX63" s="644"/>
      <c r="BY63" s="644"/>
      <c r="BZ63" s="644"/>
      <c r="CA63" s="644"/>
      <c r="CB63" s="644"/>
      <c r="CC63" s="644"/>
      <c r="CD63" s="644"/>
      <c r="CE63" s="644"/>
      <c r="CF63" s="644"/>
      <c r="CG63" s="644"/>
      <c r="CH63" s="644"/>
      <c r="CI63" s="644"/>
      <c r="CJ63" s="644"/>
      <c r="CK63" s="644"/>
      <c r="CL63" s="644"/>
      <c r="CM63" s="648"/>
      <c r="CN63" s="478" t="str">
        <f>VLOOKUP($AF63,Feuil2!$B$1:$AS$77,16,FALSE)</f>
        <v>*</v>
      </c>
      <c r="CO63" s="381"/>
      <c r="CP63" s="381"/>
      <c r="CQ63" s="381"/>
      <c r="CR63" s="381"/>
      <c r="CS63" s="381"/>
      <c r="CT63" s="381"/>
      <c r="CU63" s="381"/>
      <c r="CV63" s="486" t="str">
        <f>VLOOKUP($AF63,Feuil2!$B$1:$AS$77,17,FALSE)</f>
        <v>*</v>
      </c>
      <c r="CW63" s="377"/>
      <c r="CX63" s="377"/>
      <c r="CY63" s="377"/>
      <c r="CZ63" s="486">
        <f>VLOOKUP($AF63,Feuil2!$B$1:$AS$77,18,FALSE)</f>
        <v>0</v>
      </c>
      <c r="DA63" s="377"/>
      <c r="DB63" s="377"/>
      <c r="DC63" s="486">
        <f>VLOOKUP($AF63,Feuil2!$B$1:$AS$77,19,FALSE)</f>
        <v>0</v>
      </c>
      <c r="DD63" s="377"/>
      <c r="DE63" s="377"/>
      <c r="DF63" s="377"/>
      <c r="DG63" s="377"/>
      <c r="DH63" s="377"/>
      <c r="DI63" s="493" t="str">
        <f>VLOOKUP($AF63,Feuil2!$B$1:$AS$77,20,FALSE)</f>
        <v>*</v>
      </c>
      <c r="DJ63" s="377"/>
      <c r="DK63" s="377"/>
      <c r="DL63" s="377"/>
      <c r="DM63" s="377"/>
      <c r="DN63" s="493">
        <f>VLOOKUP($AF63,Feuil2!$B$1:$AS$77,21,FALSE)</f>
        <v>0</v>
      </c>
      <c r="DO63" s="377"/>
      <c r="DP63" s="493">
        <f>VLOOKUP($AF63,Feuil2!$B$1:$AS$77,22,FALSE)</f>
        <v>0</v>
      </c>
      <c r="DQ63" s="377"/>
      <c r="DR63" s="377"/>
      <c r="DS63" s="377"/>
      <c r="DT63" s="493" t="str">
        <f>VLOOKUP($AF63,Feuil2!$B$1:$AS$77,23,FALSE)</f>
        <v>*</v>
      </c>
      <c r="DU63" s="377"/>
      <c r="DV63" s="377"/>
      <c r="DW63" s="377"/>
      <c r="DX63" s="377"/>
      <c r="DY63" s="493">
        <f>VLOOKUP($AF63,Feuil2!$B$1:$AS$77,24,FALSE)</f>
        <v>0</v>
      </c>
      <c r="DZ63" s="377"/>
      <c r="EA63" s="377"/>
      <c r="EB63" s="377"/>
      <c r="EC63" s="377"/>
      <c r="ED63" s="503">
        <f>VLOOKUP($AF63,Feuil2!$B$1:$AS$77,25,FALSE)</f>
        <v>0</v>
      </c>
      <c r="EE63" s="377"/>
      <c r="EF63" s="377"/>
      <c r="EG63" s="377"/>
      <c r="EH63" s="377"/>
      <c r="EI63" s="377"/>
      <c r="EJ63" s="377"/>
      <c r="EK63" s="503">
        <f>VLOOKUP($AF63,Feuil2!$B$1:$AS$77,26,FALSE)</f>
        <v>0</v>
      </c>
      <c r="EL63" s="377"/>
      <c r="EM63" s="377"/>
      <c r="EN63" s="377"/>
      <c r="EO63" s="503">
        <f>VLOOKUP($AF63,Feuil2!$B$1:$AS$77,27,FALSE)</f>
        <v>0</v>
      </c>
      <c r="EP63" s="377"/>
      <c r="EQ63" s="377"/>
      <c r="ER63" s="377"/>
      <c r="ES63" s="377"/>
      <c r="ET63" s="377"/>
      <c r="EU63" s="377"/>
      <c r="EV63" s="503">
        <f>VLOOKUP($AF63,Feuil2!$B$1:$AS$77,28,FALSE)</f>
        <v>0</v>
      </c>
      <c r="EW63" s="377"/>
      <c r="EX63" s="377"/>
      <c r="EY63" s="377"/>
      <c r="EZ63" s="377"/>
      <c r="FA63" s="377"/>
      <c r="FB63" s="503">
        <f>VLOOKUP($AF63,Feuil2!$B$1:$AS$77,29,FALSE)</f>
        <v>0</v>
      </c>
      <c r="FC63" s="377"/>
      <c r="FD63" s="377"/>
      <c r="FE63" s="377"/>
      <c r="FF63" s="377"/>
      <c r="FG63" s="377"/>
      <c r="FH63" s="377"/>
      <c r="FI63" s="377"/>
      <c r="FJ63" s="503">
        <f>VLOOKUP($AF63,Feuil2!$B$1:$AS$77,30,FALSE)</f>
        <v>0</v>
      </c>
      <c r="FK63" s="377"/>
      <c r="FL63" s="377"/>
      <c r="FM63" s="377"/>
      <c r="FN63" s="377"/>
      <c r="FO63" s="377"/>
      <c r="FP63" s="377"/>
      <c r="FQ63" s="377"/>
      <c r="FR63" s="512" t="str">
        <f>VLOOKUP($AF63,Feuil2!$B$1:$AS$77,31,FALSE)</f>
        <v>*</v>
      </c>
      <c r="FS63" s="377">
        <v>1</v>
      </c>
      <c r="FT63" s="377"/>
      <c r="FU63" s="377"/>
      <c r="FV63" s="377"/>
      <c r="FW63" s="377"/>
      <c r="FX63" s="377"/>
      <c r="FY63" s="377"/>
      <c r="FZ63" s="377"/>
      <c r="GA63" s="512">
        <f>VLOOKUP($AF63,Feuil2!$B$1:$AS$77,32,FALSE)</f>
        <v>0</v>
      </c>
      <c r="GB63" s="377"/>
      <c r="GC63" s="377"/>
      <c r="GD63" s="377"/>
      <c r="GE63" s="512" t="str">
        <f>VLOOKUP($AF63,Feuil2!$B$1:$AS$77,33,FALSE)</f>
        <v>*</v>
      </c>
      <c r="GF63" s="377">
        <v>2</v>
      </c>
      <c r="GG63" s="377"/>
      <c r="GH63" s="512">
        <f>VLOOKUP($AF63,Feuil2!$B$1:$AS$77,34,FALSE)</f>
        <v>0</v>
      </c>
      <c r="GI63" s="377"/>
      <c r="GJ63" s="377"/>
      <c r="GK63" s="377"/>
      <c r="GL63" s="377"/>
      <c r="GM63" s="377">
        <v>3</v>
      </c>
      <c r="GN63" s="377"/>
      <c r="GO63" s="512">
        <f>VLOOKUP($AF63,Feuil2!$B$1:$AS$77,35,FALSE)</f>
        <v>0</v>
      </c>
      <c r="GP63" s="377"/>
      <c r="GQ63" s="377"/>
      <c r="GR63" s="377"/>
      <c r="GS63" s="377"/>
      <c r="GT63" s="377"/>
      <c r="GU63" s="512">
        <f>VLOOKUP($AF63,Feuil2!$B$1:$AS$77,36,FALSE)</f>
        <v>0</v>
      </c>
      <c r="GV63" s="377"/>
      <c r="GW63" s="377"/>
      <c r="GX63" s="377"/>
      <c r="GY63" s="512">
        <f>VLOOKUP($AF63,Feuil2!$B$1:$AS$77,37,FALSE)</f>
        <v>0</v>
      </c>
      <c r="GZ63" s="377"/>
      <c r="HA63" s="377"/>
      <c r="HB63" s="377"/>
      <c r="HC63" s="377"/>
      <c r="HD63" s="377"/>
      <c r="HE63" s="512">
        <f>VLOOKUP($AF63,Feuil2!$B$1:$AS$77,38,FALSE)</f>
        <v>0</v>
      </c>
      <c r="HF63" s="377"/>
      <c r="HG63" s="377"/>
      <c r="HH63" s="377"/>
      <c r="HI63" s="377"/>
      <c r="HJ63" s="426">
        <f>VLOOKUP($AF63,Feuil2!$B$1:$AS$77,39,FALSE)</f>
        <v>0</v>
      </c>
      <c r="HK63" s="377"/>
      <c r="HL63" s="377"/>
      <c r="HM63" s="377"/>
      <c r="HN63" s="377"/>
      <c r="HO63" s="426">
        <f>VLOOKUP($AF63,Feuil2!$B$1:$AS$77,40,FALSE)</f>
        <v>0</v>
      </c>
      <c r="HP63" s="377"/>
      <c r="HQ63" s="377"/>
      <c r="HR63" s="377"/>
      <c r="HS63" s="377"/>
      <c r="HT63" s="377"/>
      <c r="HU63" s="377"/>
      <c r="HV63" s="377"/>
      <c r="HW63" s="377"/>
      <c r="HX63" s="523">
        <f>VLOOKUP($AF63,Feuil2!$B$1:$AS$77,41,FALSE)</f>
        <v>0</v>
      </c>
      <c r="HY63" s="377"/>
      <c r="HZ63" s="377"/>
      <c r="IA63" s="377"/>
      <c r="IB63" s="523">
        <f>VLOOKUP($AF63,Feuil2!$B$1:$AS$77,42,FALSE)</f>
        <v>0</v>
      </c>
      <c r="IC63" s="377"/>
      <c r="ID63" s="377"/>
      <c r="IE63" s="377"/>
      <c r="IF63" s="377"/>
      <c r="IG63" s="523">
        <f>VLOOKUP($AF63,Feuil2!$B$1:$AS$77,43,FALSE)</f>
        <v>0</v>
      </c>
      <c r="IH63" s="377"/>
      <c r="II63" s="377"/>
      <c r="IJ63" s="523">
        <f>VLOOKUP($AF63,Feuil2!$B$1:$AS$77,44,FALSE)</f>
        <v>0</v>
      </c>
      <c r="IK63" s="377"/>
      <c r="IL63" s="385"/>
      <c r="IM63" s="379"/>
      <c r="IN63" s="379"/>
      <c r="IO63" s="379"/>
      <c r="IP63" s="379"/>
    </row>
    <row r="64" spans="1:250" ht="18.75" customHeight="1">
      <c r="A64" s="22"/>
      <c r="B64" s="633"/>
      <c r="C64" s="634"/>
      <c r="D64" s="634"/>
      <c r="E64" s="634"/>
      <c r="F64" s="634"/>
      <c r="G64" s="634"/>
      <c r="H64" s="634"/>
      <c r="I64" s="634"/>
      <c r="J64" s="634"/>
      <c r="K64" s="638"/>
      <c r="L64" s="638"/>
      <c r="M64" s="638"/>
      <c r="N64" s="641"/>
      <c r="O64" s="641"/>
      <c r="P64" s="641"/>
      <c r="Q64" s="641"/>
      <c r="R64" s="641"/>
      <c r="S64" s="641"/>
      <c r="T64" s="641"/>
      <c r="U64" s="641"/>
      <c r="V64" s="641"/>
      <c r="W64" s="641"/>
      <c r="X64" s="641"/>
      <c r="Y64" s="641"/>
      <c r="Z64" s="641"/>
      <c r="AA64" s="641"/>
      <c r="AB64" s="641"/>
      <c r="AC64" s="641"/>
      <c r="AD64" s="641"/>
      <c r="AE64" s="641"/>
      <c r="AF64" s="644" t="s">
        <v>561</v>
      </c>
      <c r="AG64" s="644"/>
      <c r="AH64" s="644"/>
      <c r="AI64" s="644"/>
      <c r="AJ64" s="644"/>
      <c r="AK64" s="644"/>
      <c r="AL64" s="644"/>
      <c r="AM64" s="644"/>
      <c r="AN64" s="644"/>
      <c r="AO64" s="644"/>
      <c r="AP64" s="644"/>
      <c r="AQ64" s="644"/>
      <c r="AR64" s="644"/>
      <c r="AS64" s="644"/>
      <c r="AT64" s="644"/>
      <c r="AU64" s="644"/>
      <c r="AV64" s="644"/>
      <c r="AW64" s="644"/>
      <c r="AX64" s="644"/>
      <c r="AY64" s="644"/>
      <c r="AZ64" s="644"/>
      <c r="BA64" s="644"/>
      <c r="BB64" s="644"/>
      <c r="BC64" s="644"/>
      <c r="BD64" s="644"/>
      <c r="BE64" s="644"/>
      <c r="BF64" s="644"/>
      <c r="BG64" s="644"/>
      <c r="BH64" s="644"/>
      <c r="BI64" s="644"/>
      <c r="BJ64" s="644"/>
      <c r="BK64" s="644"/>
      <c r="BL64" s="644"/>
      <c r="BM64" s="644"/>
      <c r="BN64" s="644"/>
      <c r="BO64" s="644"/>
      <c r="BP64" s="644"/>
      <c r="BQ64" s="644"/>
      <c r="BR64" s="644"/>
      <c r="BS64" s="644"/>
      <c r="BT64" s="644"/>
      <c r="BU64" s="644"/>
      <c r="BV64" s="644"/>
      <c r="BW64" s="644"/>
      <c r="BX64" s="644"/>
      <c r="BY64" s="644"/>
      <c r="BZ64" s="644"/>
      <c r="CA64" s="644"/>
      <c r="CB64" s="644"/>
      <c r="CC64" s="644"/>
      <c r="CD64" s="644"/>
      <c r="CE64" s="644"/>
      <c r="CF64" s="644"/>
      <c r="CG64" s="644"/>
      <c r="CH64" s="644"/>
      <c r="CI64" s="644"/>
      <c r="CJ64" s="644"/>
      <c r="CK64" s="644"/>
      <c r="CL64" s="644"/>
      <c r="CM64" s="648"/>
      <c r="CN64" s="478" t="str">
        <f>VLOOKUP($AF64,Feuil2!$B$1:$AS$77,16,FALSE)</f>
        <v>*</v>
      </c>
      <c r="CO64" s="381"/>
      <c r="CP64" s="381"/>
      <c r="CQ64" s="381"/>
      <c r="CR64" s="381"/>
      <c r="CS64" s="381"/>
      <c r="CT64" s="381"/>
      <c r="CU64" s="381"/>
      <c r="CV64" s="486" t="str">
        <f>VLOOKUP($AF64,Feuil2!$B$1:$AS$77,17,FALSE)</f>
        <v>*</v>
      </c>
      <c r="CW64" s="377"/>
      <c r="CX64" s="377"/>
      <c r="CY64" s="377"/>
      <c r="CZ64" s="486">
        <f>VLOOKUP($AF64,Feuil2!$B$1:$AS$77,18,FALSE)</f>
        <v>0</v>
      </c>
      <c r="DA64" s="377"/>
      <c r="DB64" s="377"/>
      <c r="DC64" s="486">
        <f>VLOOKUP($AF64,Feuil2!$B$1:$AS$77,19,FALSE)</f>
        <v>0</v>
      </c>
      <c r="DD64" s="377"/>
      <c r="DE64" s="377"/>
      <c r="DF64" s="377"/>
      <c r="DG64" s="377"/>
      <c r="DH64" s="377"/>
      <c r="DI64" s="493">
        <f>VLOOKUP($AF64,Feuil2!$B$1:$AS$77,20,FALSE)</f>
        <v>0</v>
      </c>
      <c r="DJ64" s="377"/>
      <c r="DK64" s="377"/>
      <c r="DL64" s="377"/>
      <c r="DM64" s="377"/>
      <c r="DN64" s="493">
        <f>VLOOKUP($AF64,Feuil2!$B$1:$AS$77,21,FALSE)</f>
        <v>0</v>
      </c>
      <c r="DO64" s="377"/>
      <c r="DP64" s="493">
        <f>VLOOKUP($AF64,Feuil2!$B$1:$AS$77,22,FALSE)</f>
        <v>0</v>
      </c>
      <c r="DQ64" s="377"/>
      <c r="DR64" s="377"/>
      <c r="DS64" s="377"/>
      <c r="DT64" s="493" t="str">
        <f>VLOOKUP($AF64,Feuil2!$B$1:$AS$77,23,FALSE)</f>
        <v>*</v>
      </c>
      <c r="DU64" s="377"/>
      <c r="DV64" s="377"/>
      <c r="DW64" s="377"/>
      <c r="DX64" s="377"/>
      <c r="DY64" s="493">
        <f>VLOOKUP($AF64,Feuil2!$B$1:$AS$77,24,FALSE)</f>
        <v>0</v>
      </c>
      <c r="DZ64" s="377"/>
      <c r="EA64" s="377"/>
      <c r="EB64" s="377"/>
      <c r="EC64" s="377"/>
      <c r="ED64" s="503">
        <f>VLOOKUP($AF64,Feuil2!$B$1:$AS$77,25,FALSE)</f>
        <v>0</v>
      </c>
      <c r="EE64" s="377"/>
      <c r="EF64" s="377"/>
      <c r="EG64" s="377"/>
      <c r="EH64" s="377"/>
      <c r="EI64" s="377"/>
      <c r="EJ64" s="377"/>
      <c r="EK64" s="503">
        <f>VLOOKUP($AF64,Feuil2!$B$1:$AS$77,26,FALSE)</f>
        <v>0</v>
      </c>
      <c r="EL64" s="377"/>
      <c r="EM64" s="377"/>
      <c r="EN64" s="377"/>
      <c r="EO64" s="503">
        <f>VLOOKUP($AF64,Feuil2!$B$1:$AS$77,27,FALSE)</f>
        <v>0</v>
      </c>
      <c r="EP64" s="377"/>
      <c r="EQ64" s="377"/>
      <c r="ER64" s="377"/>
      <c r="ES64" s="377"/>
      <c r="ET64" s="377"/>
      <c r="EU64" s="377"/>
      <c r="EV64" s="503">
        <f>VLOOKUP($AF64,Feuil2!$B$1:$AS$77,28,FALSE)</f>
        <v>0</v>
      </c>
      <c r="EW64" s="377"/>
      <c r="EX64" s="377"/>
      <c r="EY64" s="377"/>
      <c r="EZ64" s="377"/>
      <c r="FA64" s="377"/>
      <c r="FB64" s="503">
        <f>VLOOKUP($AF64,Feuil2!$B$1:$AS$77,29,FALSE)</f>
        <v>0</v>
      </c>
      <c r="FC64" s="377"/>
      <c r="FD64" s="377"/>
      <c r="FE64" s="377"/>
      <c r="FF64" s="377"/>
      <c r="FG64" s="377"/>
      <c r="FH64" s="377"/>
      <c r="FI64" s="377"/>
      <c r="FJ64" s="503">
        <f>VLOOKUP($AF64,Feuil2!$B$1:$AS$77,30,FALSE)</f>
        <v>0</v>
      </c>
      <c r="FK64" s="377"/>
      <c r="FL64" s="377"/>
      <c r="FM64" s="377"/>
      <c r="FN64" s="377"/>
      <c r="FO64" s="377"/>
      <c r="FP64" s="377"/>
      <c r="FQ64" s="377"/>
      <c r="FR64" s="512" t="str">
        <f>VLOOKUP($AF64,Feuil2!$B$1:$AS$77,31,FALSE)</f>
        <v>*</v>
      </c>
      <c r="FS64" s="377"/>
      <c r="FT64" s="377"/>
      <c r="FU64" s="377"/>
      <c r="FV64" s="377"/>
      <c r="FW64" s="377"/>
      <c r="FX64" s="377">
        <v>1</v>
      </c>
      <c r="FY64" s="377"/>
      <c r="FZ64" s="377"/>
      <c r="GA64" s="512">
        <f>VLOOKUP($AF64,Feuil2!$B$1:$AS$77,32,FALSE)</f>
        <v>0</v>
      </c>
      <c r="GB64" s="377"/>
      <c r="GC64" s="377"/>
      <c r="GD64" s="377"/>
      <c r="GE64" s="512">
        <f>VLOOKUP($AF64,Feuil2!$B$1:$AS$77,33,FALSE)</f>
        <v>0</v>
      </c>
      <c r="GF64" s="377"/>
      <c r="GG64" s="377"/>
      <c r="GH64" s="512" t="str">
        <f>VLOOKUP($AF64,Feuil2!$B$1:$AS$77,34,FALSE)</f>
        <v>*</v>
      </c>
      <c r="GI64" s="377"/>
      <c r="GJ64" s="377"/>
      <c r="GK64" s="377"/>
      <c r="GL64" s="377"/>
      <c r="GM64" s="377"/>
      <c r="GN64" s="377">
        <v>2</v>
      </c>
      <c r="GO64" s="512">
        <f>VLOOKUP($AF64,Feuil2!$B$1:$AS$77,35,FALSE)</f>
        <v>0</v>
      </c>
      <c r="GP64" s="377"/>
      <c r="GQ64" s="377"/>
      <c r="GR64" s="377"/>
      <c r="GS64" s="377"/>
      <c r="GT64" s="377"/>
      <c r="GU64" s="512">
        <f>VLOOKUP($AF64,Feuil2!$B$1:$AS$77,36,FALSE)</f>
        <v>0</v>
      </c>
      <c r="GV64" s="377"/>
      <c r="GW64" s="377"/>
      <c r="GX64" s="377"/>
      <c r="GY64" s="512">
        <f>VLOOKUP($AF64,Feuil2!$B$1:$AS$77,37,FALSE)</f>
        <v>0</v>
      </c>
      <c r="GZ64" s="377"/>
      <c r="HA64" s="377"/>
      <c r="HB64" s="377"/>
      <c r="HC64" s="377"/>
      <c r="HD64" s="377"/>
      <c r="HE64" s="512">
        <f>VLOOKUP($AF64,Feuil2!$B$1:$AS$77,38,FALSE)</f>
        <v>0</v>
      </c>
      <c r="HF64" s="377"/>
      <c r="HG64" s="377"/>
      <c r="HH64" s="377"/>
      <c r="HI64" s="377"/>
      <c r="HJ64" s="426">
        <f>VLOOKUP($AF64,Feuil2!$B$1:$AS$77,39,FALSE)</f>
        <v>0</v>
      </c>
      <c r="HK64" s="377"/>
      <c r="HL64" s="377"/>
      <c r="HM64" s="377"/>
      <c r="HN64" s="377"/>
      <c r="HO64" s="426">
        <f>VLOOKUP($AF64,Feuil2!$B$1:$AS$77,40,FALSE)</f>
        <v>0</v>
      </c>
      <c r="HP64" s="377"/>
      <c r="HQ64" s="377"/>
      <c r="HR64" s="377"/>
      <c r="HS64" s="377"/>
      <c r="HT64" s="377"/>
      <c r="HU64" s="377"/>
      <c r="HV64" s="377"/>
      <c r="HW64" s="377"/>
      <c r="HX64" s="523">
        <f>VLOOKUP($AF64,Feuil2!$B$1:$AS$77,41,FALSE)</f>
        <v>0</v>
      </c>
      <c r="HY64" s="377"/>
      <c r="HZ64" s="377"/>
      <c r="IA64" s="377"/>
      <c r="IB64" s="523">
        <f>VLOOKUP($AF64,Feuil2!$B$1:$AS$77,42,FALSE)</f>
        <v>0</v>
      </c>
      <c r="IC64" s="377"/>
      <c r="ID64" s="377"/>
      <c r="IE64" s="377"/>
      <c r="IF64" s="377"/>
      <c r="IG64" s="523">
        <f>VLOOKUP($AF64,Feuil2!$B$1:$AS$77,43,FALSE)</f>
        <v>0</v>
      </c>
      <c r="IH64" s="377"/>
      <c r="II64" s="377"/>
      <c r="IJ64" s="523">
        <f>VLOOKUP($AF64,Feuil2!$B$1:$AS$77,44,FALSE)</f>
        <v>0</v>
      </c>
      <c r="IK64" s="377"/>
      <c r="IL64" s="385"/>
      <c r="IM64" s="379"/>
      <c r="IN64" s="379"/>
      <c r="IO64" s="379"/>
      <c r="IP64" s="379"/>
    </row>
    <row r="65" spans="1:250" ht="18.75" customHeight="1">
      <c r="A65" s="22"/>
      <c r="B65" s="633"/>
      <c r="C65" s="634"/>
      <c r="D65" s="634"/>
      <c r="E65" s="634"/>
      <c r="F65" s="634"/>
      <c r="G65" s="634"/>
      <c r="H65" s="634"/>
      <c r="I65" s="634"/>
      <c r="J65" s="634"/>
      <c r="K65" s="638"/>
      <c r="L65" s="638"/>
      <c r="M65" s="638"/>
      <c r="N65" s="641"/>
      <c r="O65" s="641"/>
      <c r="P65" s="641"/>
      <c r="Q65" s="641"/>
      <c r="R65" s="641"/>
      <c r="S65" s="641"/>
      <c r="T65" s="641"/>
      <c r="U65" s="641"/>
      <c r="V65" s="641"/>
      <c r="W65" s="641"/>
      <c r="X65" s="641"/>
      <c r="Y65" s="641"/>
      <c r="Z65" s="641"/>
      <c r="AA65" s="641"/>
      <c r="AB65" s="641"/>
      <c r="AC65" s="641"/>
      <c r="AD65" s="641"/>
      <c r="AE65" s="641"/>
      <c r="AF65" s="644" t="s">
        <v>553</v>
      </c>
      <c r="AG65" s="644"/>
      <c r="AH65" s="644"/>
      <c r="AI65" s="644"/>
      <c r="AJ65" s="644"/>
      <c r="AK65" s="644"/>
      <c r="AL65" s="644"/>
      <c r="AM65" s="644"/>
      <c r="AN65" s="644"/>
      <c r="AO65" s="644"/>
      <c r="AP65" s="644"/>
      <c r="AQ65" s="644"/>
      <c r="AR65" s="644"/>
      <c r="AS65" s="644"/>
      <c r="AT65" s="644"/>
      <c r="AU65" s="644"/>
      <c r="AV65" s="644"/>
      <c r="AW65" s="644"/>
      <c r="AX65" s="644"/>
      <c r="AY65" s="644"/>
      <c r="AZ65" s="644"/>
      <c r="BA65" s="644"/>
      <c r="BB65" s="644"/>
      <c r="BC65" s="644"/>
      <c r="BD65" s="644"/>
      <c r="BE65" s="644"/>
      <c r="BF65" s="644"/>
      <c r="BG65" s="644"/>
      <c r="BH65" s="644"/>
      <c r="BI65" s="644"/>
      <c r="BJ65" s="644"/>
      <c r="BK65" s="644"/>
      <c r="BL65" s="644"/>
      <c r="BM65" s="644"/>
      <c r="BN65" s="644"/>
      <c r="BO65" s="644"/>
      <c r="BP65" s="644"/>
      <c r="BQ65" s="644"/>
      <c r="BR65" s="644"/>
      <c r="BS65" s="644"/>
      <c r="BT65" s="644"/>
      <c r="BU65" s="644"/>
      <c r="BV65" s="644"/>
      <c r="BW65" s="644"/>
      <c r="BX65" s="644"/>
      <c r="BY65" s="644"/>
      <c r="BZ65" s="644"/>
      <c r="CA65" s="644"/>
      <c r="CB65" s="644"/>
      <c r="CC65" s="644"/>
      <c r="CD65" s="644"/>
      <c r="CE65" s="644"/>
      <c r="CF65" s="644"/>
      <c r="CG65" s="644"/>
      <c r="CH65" s="644"/>
      <c r="CI65" s="644"/>
      <c r="CJ65" s="644"/>
      <c r="CK65" s="644"/>
      <c r="CL65" s="644"/>
      <c r="CM65" s="648"/>
      <c r="CN65" s="478" t="str">
        <f>VLOOKUP($AF65,Feuil2!$B$1:$AS$77,16,FALSE)</f>
        <v>*</v>
      </c>
      <c r="CO65" s="381"/>
      <c r="CP65" s="381"/>
      <c r="CQ65" s="381"/>
      <c r="CR65" s="381"/>
      <c r="CS65" s="381"/>
      <c r="CT65" s="381"/>
      <c r="CU65" s="381"/>
      <c r="CV65" s="486" t="str">
        <f>VLOOKUP($AF65,Feuil2!$B$1:$AS$77,17,FALSE)</f>
        <v>*</v>
      </c>
      <c r="CW65" s="377"/>
      <c r="CX65" s="377"/>
      <c r="CY65" s="377"/>
      <c r="CZ65" s="486">
        <f>VLOOKUP($AF65,Feuil2!$B$1:$AS$77,18,FALSE)</f>
        <v>0</v>
      </c>
      <c r="DA65" s="377"/>
      <c r="DB65" s="377"/>
      <c r="DC65" s="486">
        <f>VLOOKUP($AF65,Feuil2!$B$1:$AS$77,19,FALSE)</f>
        <v>0</v>
      </c>
      <c r="DD65" s="377"/>
      <c r="DE65" s="377"/>
      <c r="DF65" s="377"/>
      <c r="DG65" s="377"/>
      <c r="DH65" s="377"/>
      <c r="DI65" s="493">
        <f>VLOOKUP($AF65,Feuil2!$B$1:$AS$77,20,FALSE)</f>
        <v>0</v>
      </c>
      <c r="DJ65" s="377"/>
      <c r="DK65" s="377"/>
      <c r="DL65" s="377"/>
      <c r="DM65" s="377"/>
      <c r="DN65" s="493">
        <f>VLOOKUP($AF65,Feuil2!$B$1:$AS$77,21,FALSE)</f>
        <v>0</v>
      </c>
      <c r="DO65" s="377"/>
      <c r="DP65" s="493">
        <f>VLOOKUP($AF65,Feuil2!$B$1:$AS$77,22,FALSE)</f>
        <v>0</v>
      </c>
      <c r="DQ65" s="377"/>
      <c r="DR65" s="377"/>
      <c r="DS65" s="377"/>
      <c r="DT65" s="493" t="str">
        <f>VLOOKUP($AF65,Feuil2!$B$1:$AS$77,23,FALSE)</f>
        <v>*</v>
      </c>
      <c r="DU65" s="377"/>
      <c r="DV65" s="377"/>
      <c r="DW65" s="377"/>
      <c r="DX65" s="377"/>
      <c r="DY65" s="493">
        <f>VLOOKUP($AF65,Feuil2!$B$1:$AS$77,24,FALSE)</f>
        <v>0</v>
      </c>
      <c r="DZ65" s="377"/>
      <c r="EA65" s="377"/>
      <c r="EB65" s="377"/>
      <c r="EC65" s="377"/>
      <c r="ED65" s="503">
        <f>VLOOKUP($AF65,Feuil2!$B$1:$AS$77,25,FALSE)</f>
        <v>0</v>
      </c>
      <c r="EE65" s="377"/>
      <c r="EF65" s="377"/>
      <c r="EG65" s="377"/>
      <c r="EH65" s="377"/>
      <c r="EI65" s="377"/>
      <c r="EJ65" s="377"/>
      <c r="EK65" s="503">
        <f>VLOOKUP($AF65,Feuil2!$B$1:$AS$77,26,FALSE)</f>
        <v>0</v>
      </c>
      <c r="EL65" s="377"/>
      <c r="EM65" s="377"/>
      <c r="EN65" s="377"/>
      <c r="EO65" s="503">
        <f>VLOOKUP($AF65,Feuil2!$B$1:$AS$77,27,FALSE)</f>
        <v>0</v>
      </c>
      <c r="EP65" s="377"/>
      <c r="EQ65" s="377"/>
      <c r="ER65" s="377"/>
      <c r="ES65" s="377"/>
      <c r="ET65" s="377"/>
      <c r="EU65" s="377"/>
      <c r="EV65" s="503">
        <f>VLOOKUP($AF65,Feuil2!$B$1:$AS$77,28,FALSE)</f>
        <v>0</v>
      </c>
      <c r="EW65" s="377"/>
      <c r="EX65" s="377"/>
      <c r="EY65" s="377"/>
      <c r="EZ65" s="377"/>
      <c r="FA65" s="377"/>
      <c r="FB65" s="503">
        <f>VLOOKUP($AF65,Feuil2!$B$1:$AS$77,29,FALSE)</f>
        <v>0</v>
      </c>
      <c r="FC65" s="377"/>
      <c r="FD65" s="377"/>
      <c r="FE65" s="377"/>
      <c r="FF65" s="377"/>
      <c r="FG65" s="377"/>
      <c r="FH65" s="377"/>
      <c r="FI65" s="377"/>
      <c r="FJ65" s="503">
        <f>VLOOKUP($AF65,Feuil2!$B$1:$AS$77,30,FALSE)</f>
        <v>0</v>
      </c>
      <c r="FK65" s="377"/>
      <c r="FL65" s="377"/>
      <c r="FM65" s="377"/>
      <c r="FN65" s="377"/>
      <c r="FO65" s="377"/>
      <c r="FP65" s="377"/>
      <c r="FQ65" s="377"/>
      <c r="FR65" s="512" t="str">
        <f>VLOOKUP($AF65,Feuil2!$B$1:$AS$77,31,FALSE)</f>
        <v>*</v>
      </c>
      <c r="FS65" s="377"/>
      <c r="FT65" s="377"/>
      <c r="FU65" s="377"/>
      <c r="FV65" s="377"/>
      <c r="FW65" s="377"/>
      <c r="FX65" s="377"/>
      <c r="FY65" s="377"/>
      <c r="FZ65" s="377"/>
      <c r="GA65" s="512">
        <f>VLOOKUP($AF65,Feuil2!$B$1:$AS$77,32,FALSE)</f>
        <v>0</v>
      </c>
      <c r="GB65" s="377"/>
      <c r="GC65" s="377"/>
      <c r="GD65" s="377"/>
      <c r="GE65" s="512">
        <f>VLOOKUP($AF65,Feuil2!$B$1:$AS$77,33,FALSE)</f>
        <v>0</v>
      </c>
      <c r="GF65" s="377"/>
      <c r="GG65" s="377"/>
      <c r="GH65" s="512">
        <f>VLOOKUP($AF65,Feuil2!$B$1:$AS$77,34,FALSE)</f>
        <v>0</v>
      </c>
      <c r="GI65" s="377"/>
      <c r="GJ65" s="377"/>
      <c r="GK65" s="377"/>
      <c r="GL65" s="377"/>
      <c r="GM65" s="377"/>
      <c r="GN65" s="377"/>
      <c r="GO65" s="512" t="str">
        <f>VLOOKUP($AF65,Feuil2!$B$1:$AS$77,35,FALSE)</f>
        <v>*</v>
      </c>
      <c r="GP65" s="377"/>
      <c r="GQ65" s="377">
        <v>1</v>
      </c>
      <c r="GR65" s="377"/>
      <c r="GS65" s="377">
        <v>2</v>
      </c>
      <c r="GT65" s="377"/>
      <c r="GU65" s="512">
        <f>VLOOKUP($AF65,Feuil2!$B$1:$AS$77,36,FALSE)</f>
        <v>0</v>
      </c>
      <c r="GV65" s="377"/>
      <c r="GW65" s="377"/>
      <c r="GX65" s="377"/>
      <c r="GY65" s="512">
        <f>VLOOKUP($AF65,Feuil2!$B$1:$AS$77,37,FALSE)</f>
        <v>0</v>
      </c>
      <c r="GZ65" s="377"/>
      <c r="HA65" s="377"/>
      <c r="HB65" s="377"/>
      <c r="HC65" s="377"/>
      <c r="HD65" s="377"/>
      <c r="HE65" s="512">
        <f>VLOOKUP($AF65,Feuil2!$B$1:$AS$77,38,FALSE)</f>
        <v>0</v>
      </c>
      <c r="HF65" s="377"/>
      <c r="HG65" s="377"/>
      <c r="HH65" s="377"/>
      <c r="HI65" s="377"/>
      <c r="HJ65" s="426">
        <f>VLOOKUP($AF65,Feuil2!$B$1:$AS$77,39,FALSE)</f>
        <v>0</v>
      </c>
      <c r="HK65" s="377"/>
      <c r="HL65" s="377"/>
      <c r="HM65" s="377"/>
      <c r="HN65" s="377"/>
      <c r="HO65" s="426">
        <f>VLOOKUP($AF65,Feuil2!$B$1:$AS$77,40,FALSE)</f>
        <v>0</v>
      </c>
      <c r="HP65" s="377"/>
      <c r="HQ65" s="377"/>
      <c r="HR65" s="377"/>
      <c r="HS65" s="377"/>
      <c r="HT65" s="377"/>
      <c r="HU65" s="377"/>
      <c r="HV65" s="377"/>
      <c r="HW65" s="377"/>
      <c r="HX65" s="523">
        <f>VLOOKUP($AF65,Feuil2!$B$1:$AS$77,41,FALSE)</f>
        <v>0</v>
      </c>
      <c r="HY65" s="377"/>
      <c r="HZ65" s="377"/>
      <c r="IA65" s="377"/>
      <c r="IB65" s="523">
        <f>VLOOKUP($AF65,Feuil2!$B$1:$AS$77,42,FALSE)</f>
        <v>0</v>
      </c>
      <c r="IC65" s="377"/>
      <c r="ID65" s="377"/>
      <c r="IE65" s="377"/>
      <c r="IF65" s="377"/>
      <c r="IG65" s="523">
        <f>VLOOKUP($AF65,Feuil2!$B$1:$AS$77,43,FALSE)</f>
        <v>0</v>
      </c>
      <c r="IH65" s="377"/>
      <c r="II65" s="377"/>
      <c r="IJ65" s="523">
        <f>VLOOKUP($AF65,Feuil2!$B$1:$AS$77,44,FALSE)</f>
        <v>0</v>
      </c>
      <c r="IK65" s="377"/>
      <c r="IL65" s="385"/>
      <c r="IM65" s="379"/>
      <c r="IN65" s="379"/>
      <c r="IO65" s="379"/>
      <c r="IP65" s="379"/>
    </row>
    <row r="66" spans="1:250" ht="18.75" customHeight="1">
      <c r="A66" s="22"/>
      <c r="B66" s="633"/>
      <c r="C66" s="634"/>
      <c r="D66" s="634"/>
      <c r="E66" s="634"/>
      <c r="F66" s="634"/>
      <c r="G66" s="634"/>
      <c r="H66" s="634"/>
      <c r="I66" s="634"/>
      <c r="J66" s="634"/>
      <c r="K66" s="638"/>
      <c r="L66" s="638"/>
      <c r="M66" s="638"/>
      <c r="N66" s="641"/>
      <c r="O66" s="641"/>
      <c r="P66" s="641"/>
      <c r="Q66" s="641"/>
      <c r="R66" s="641"/>
      <c r="S66" s="641"/>
      <c r="T66" s="641"/>
      <c r="U66" s="641"/>
      <c r="V66" s="641"/>
      <c r="W66" s="641"/>
      <c r="X66" s="641"/>
      <c r="Y66" s="641"/>
      <c r="Z66" s="641"/>
      <c r="AA66" s="641"/>
      <c r="AB66" s="641"/>
      <c r="AC66" s="641"/>
      <c r="AD66" s="641"/>
      <c r="AE66" s="641"/>
      <c r="AF66" s="644"/>
      <c r="AG66" s="644"/>
      <c r="AH66" s="644"/>
      <c r="AI66" s="644"/>
      <c r="AJ66" s="644"/>
      <c r="AK66" s="644"/>
      <c r="AL66" s="644"/>
      <c r="AM66" s="644"/>
      <c r="AN66" s="644"/>
      <c r="AO66" s="644"/>
      <c r="AP66" s="644"/>
      <c r="AQ66" s="644"/>
      <c r="AR66" s="644"/>
      <c r="AS66" s="644"/>
      <c r="AT66" s="644"/>
      <c r="AU66" s="644"/>
      <c r="AV66" s="644"/>
      <c r="AW66" s="644"/>
      <c r="AX66" s="644"/>
      <c r="AY66" s="644"/>
      <c r="AZ66" s="644"/>
      <c r="BA66" s="644"/>
      <c r="BB66" s="644"/>
      <c r="BC66" s="644"/>
      <c r="BD66" s="644"/>
      <c r="BE66" s="644"/>
      <c r="BF66" s="644"/>
      <c r="BG66" s="644"/>
      <c r="BH66" s="644"/>
      <c r="BI66" s="644"/>
      <c r="BJ66" s="644"/>
      <c r="BK66" s="644"/>
      <c r="BL66" s="644"/>
      <c r="BM66" s="644"/>
      <c r="BN66" s="644"/>
      <c r="BO66" s="644"/>
      <c r="BP66" s="644"/>
      <c r="BQ66" s="644"/>
      <c r="BR66" s="644"/>
      <c r="BS66" s="644"/>
      <c r="BT66" s="644"/>
      <c r="BU66" s="644"/>
      <c r="BV66" s="644"/>
      <c r="BW66" s="644"/>
      <c r="BX66" s="644"/>
      <c r="BY66" s="644"/>
      <c r="BZ66" s="644"/>
      <c r="CA66" s="644"/>
      <c r="CB66" s="644"/>
      <c r="CC66" s="644"/>
      <c r="CD66" s="644"/>
      <c r="CE66" s="644"/>
      <c r="CF66" s="644"/>
      <c r="CG66" s="644"/>
      <c r="CH66" s="644"/>
      <c r="CI66" s="644"/>
      <c r="CJ66" s="644"/>
      <c r="CK66" s="644"/>
      <c r="CL66" s="644"/>
      <c r="CM66" s="648"/>
      <c r="CN66" s="478" t="e">
        <f>VLOOKUP($AF66,Feuil2!$B$1:$AS$77,16,FALSE)</f>
        <v>#N/A</v>
      </c>
      <c r="CO66" s="381"/>
      <c r="CP66" s="381"/>
      <c r="CQ66" s="381"/>
      <c r="CR66" s="381"/>
      <c r="CS66" s="381"/>
      <c r="CT66" s="381"/>
      <c r="CU66" s="381"/>
      <c r="CV66" s="486" t="e">
        <f>VLOOKUP($AF66,Feuil2!$B$1:$AS$77,17,FALSE)</f>
        <v>#N/A</v>
      </c>
      <c r="CW66" s="377"/>
      <c r="CX66" s="377"/>
      <c r="CY66" s="377"/>
      <c r="CZ66" s="486" t="e">
        <f>VLOOKUP($AF66,Feuil2!$B$1:$AS$77,18,FALSE)</f>
        <v>#N/A</v>
      </c>
      <c r="DA66" s="377"/>
      <c r="DB66" s="377"/>
      <c r="DC66" s="486" t="e">
        <f>VLOOKUP($AF66,Feuil2!$B$1:$AS$77,19,FALSE)</f>
        <v>#N/A</v>
      </c>
      <c r="DD66" s="377"/>
      <c r="DE66" s="377"/>
      <c r="DF66" s="377"/>
      <c r="DG66" s="377"/>
      <c r="DH66" s="377"/>
      <c r="DI66" s="493" t="e">
        <f>VLOOKUP($AF66,Feuil2!$B$1:$AS$77,20,FALSE)</f>
        <v>#N/A</v>
      </c>
      <c r="DJ66" s="377"/>
      <c r="DK66" s="377"/>
      <c r="DL66" s="377"/>
      <c r="DM66" s="377"/>
      <c r="DN66" s="493" t="e">
        <f>VLOOKUP($AF66,Feuil2!$B$1:$AS$77,21,FALSE)</f>
        <v>#N/A</v>
      </c>
      <c r="DO66" s="377"/>
      <c r="DP66" s="493" t="e">
        <f>VLOOKUP($AF66,Feuil2!$B$1:$AS$77,22,FALSE)</f>
        <v>#N/A</v>
      </c>
      <c r="DQ66" s="377"/>
      <c r="DR66" s="377"/>
      <c r="DS66" s="377"/>
      <c r="DT66" s="493" t="e">
        <f>VLOOKUP($AF66,Feuil2!$B$1:$AS$77,23,FALSE)</f>
        <v>#N/A</v>
      </c>
      <c r="DU66" s="377"/>
      <c r="DV66" s="377"/>
      <c r="DW66" s="377"/>
      <c r="DX66" s="377"/>
      <c r="DY66" s="493" t="e">
        <f>VLOOKUP($AF66,Feuil2!$B$1:$AS$77,24,FALSE)</f>
        <v>#N/A</v>
      </c>
      <c r="DZ66" s="377"/>
      <c r="EA66" s="377"/>
      <c r="EB66" s="377"/>
      <c r="EC66" s="377"/>
      <c r="ED66" s="503" t="e">
        <f>VLOOKUP($AF66,Feuil2!$B$1:$AS$77,25,FALSE)</f>
        <v>#N/A</v>
      </c>
      <c r="EE66" s="377"/>
      <c r="EF66" s="377"/>
      <c r="EG66" s="377"/>
      <c r="EH66" s="377"/>
      <c r="EI66" s="377"/>
      <c r="EJ66" s="377"/>
      <c r="EK66" s="503" t="e">
        <f>VLOOKUP($AF66,Feuil2!$B$1:$AS$77,26,FALSE)</f>
        <v>#N/A</v>
      </c>
      <c r="EL66" s="377"/>
      <c r="EM66" s="377"/>
      <c r="EN66" s="377"/>
      <c r="EO66" s="503" t="e">
        <f>VLOOKUP($AF66,Feuil2!$B$1:$AS$77,27,FALSE)</f>
        <v>#N/A</v>
      </c>
      <c r="EP66" s="377"/>
      <c r="EQ66" s="377"/>
      <c r="ER66" s="377"/>
      <c r="ES66" s="377"/>
      <c r="ET66" s="377"/>
      <c r="EU66" s="377"/>
      <c r="EV66" s="503" t="e">
        <f>VLOOKUP($AF66,Feuil2!$B$1:$AS$77,28,FALSE)</f>
        <v>#N/A</v>
      </c>
      <c r="EW66" s="377"/>
      <c r="EX66" s="377"/>
      <c r="EY66" s="377"/>
      <c r="EZ66" s="377"/>
      <c r="FA66" s="377"/>
      <c r="FB66" s="503" t="e">
        <f>VLOOKUP($AF66,Feuil2!$B$1:$AS$77,29,FALSE)</f>
        <v>#N/A</v>
      </c>
      <c r="FC66" s="377"/>
      <c r="FD66" s="377"/>
      <c r="FE66" s="377"/>
      <c r="FF66" s="377"/>
      <c r="FG66" s="377"/>
      <c r="FH66" s="377"/>
      <c r="FI66" s="377"/>
      <c r="FJ66" s="503" t="e">
        <f>VLOOKUP($AF66,Feuil2!$B$1:$AS$77,30,FALSE)</f>
        <v>#N/A</v>
      </c>
      <c r="FK66" s="377"/>
      <c r="FL66" s="377"/>
      <c r="FM66" s="377"/>
      <c r="FN66" s="377"/>
      <c r="FO66" s="377"/>
      <c r="FP66" s="377"/>
      <c r="FQ66" s="377"/>
      <c r="FR66" s="512" t="e">
        <f>VLOOKUP($AF66,Feuil2!$B$1:$AS$77,31,FALSE)</f>
        <v>#N/A</v>
      </c>
      <c r="FS66" s="377"/>
      <c r="FT66" s="377"/>
      <c r="FU66" s="377"/>
      <c r="FV66" s="377"/>
      <c r="FW66" s="377"/>
      <c r="FX66" s="377"/>
      <c r="FY66" s="377"/>
      <c r="FZ66" s="377"/>
      <c r="GA66" s="512" t="e">
        <f>VLOOKUP($AF66,Feuil2!$B$1:$AS$77,32,FALSE)</f>
        <v>#N/A</v>
      </c>
      <c r="GB66" s="377"/>
      <c r="GC66" s="377"/>
      <c r="GD66" s="377"/>
      <c r="GE66" s="512" t="e">
        <f>VLOOKUP($AF66,Feuil2!$B$1:$AS$77,33,FALSE)</f>
        <v>#N/A</v>
      </c>
      <c r="GF66" s="377"/>
      <c r="GG66" s="377"/>
      <c r="GH66" s="512" t="e">
        <f>VLOOKUP($AF66,Feuil2!$B$1:$AS$77,34,FALSE)</f>
        <v>#N/A</v>
      </c>
      <c r="GI66" s="377"/>
      <c r="GJ66" s="377"/>
      <c r="GK66" s="377"/>
      <c r="GL66" s="377"/>
      <c r="GM66" s="377"/>
      <c r="GN66" s="377"/>
      <c r="GO66" s="512" t="e">
        <f>VLOOKUP($AF66,Feuil2!$B$1:$AS$77,35,FALSE)</f>
        <v>#N/A</v>
      </c>
      <c r="GP66" s="377"/>
      <c r="GQ66" s="377"/>
      <c r="GR66" s="377"/>
      <c r="GS66" s="377"/>
      <c r="GT66" s="377"/>
      <c r="GU66" s="512" t="e">
        <f>VLOOKUP($AF66,Feuil2!$B$1:$AS$77,36,FALSE)</f>
        <v>#N/A</v>
      </c>
      <c r="GV66" s="377"/>
      <c r="GW66" s="377"/>
      <c r="GX66" s="377"/>
      <c r="GY66" s="512" t="e">
        <f>VLOOKUP($AF66,Feuil2!$B$1:$AS$77,37,FALSE)</f>
        <v>#N/A</v>
      </c>
      <c r="GZ66" s="377"/>
      <c r="HA66" s="377"/>
      <c r="HB66" s="377"/>
      <c r="HC66" s="377"/>
      <c r="HD66" s="377"/>
      <c r="HE66" s="512" t="e">
        <f>VLOOKUP($AF66,Feuil2!$B$1:$AS$77,38,FALSE)</f>
        <v>#N/A</v>
      </c>
      <c r="HF66" s="377"/>
      <c r="HG66" s="377"/>
      <c r="HH66" s="377"/>
      <c r="HI66" s="377"/>
      <c r="HJ66" s="426" t="e">
        <f>VLOOKUP($AF66,Feuil2!$B$1:$AS$77,39,FALSE)</f>
        <v>#N/A</v>
      </c>
      <c r="HK66" s="377"/>
      <c r="HL66" s="377"/>
      <c r="HM66" s="377"/>
      <c r="HN66" s="377"/>
      <c r="HO66" s="426" t="e">
        <f>VLOOKUP($AF66,Feuil2!$B$1:$AS$77,40,FALSE)</f>
        <v>#N/A</v>
      </c>
      <c r="HP66" s="377"/>
      <c r="HQ66" s="377"/>
      <c r="HR66" s="377"/>
      <c r="HS66" s="377"/>
      <c r="HT66" s="377"/>
      <c r="HU66" s="377"/>
      <c r="HV66" s="377"/>
      <c r="HW66" s="377"/>
      <c r="HX66" s="523" t="e">
        <f>VLOOKUP($AF66,Feuil2!$B$1:$AS$77,41,FALSE)</f>
        <v>#N/A</v>
      </c>
      <c r="HY66" s="377"/>
      <c r="HZ66" s="377"/>
      <c r="IA66" s="377"/>
      <c r="IB66" s="523" t="e">
        <f>VLOOKUP($AF66,Feuil2!$B$1:$AS$77,42,FALSE)</f>
        <v>#N/A</v>
      </c>
      <c r="IC66" s="377"/>
      <c r="ID66" s="377"/>
      <c r="IE66" s="377"/>
      <c r="IF66" s="377"/>
      <c r="IG66" s="523" t="e">
        <f>VLOOKUP($AF66,Feuil2!$B$1:$AS$77,43,FALSE)</f>
        <v>#N/A</v>
      </c>
      <c r="IH66" s="377"/>
      <c r="II66" s="377"/>
      <c r="IJ66" s="523" t="e">
        <f>VLOOKUP($AF66,Feuil2!$B$1:$AS$77,44,FALSE)</f>
        <v>#N/A</v>
      </c>
      <c r="IK66" s="377"/>
      <c r="IL66" s="385"/>
      <c r="IM66" s="379"/>
      <c r="IN66" s="379"/>
      <c r="IO66" s="379"/>
      <c r="IP66" s="379"/>
    </row>
    <row r="67" spans="1:250" ht="18.75" customHeight="1">
      <c r="A67" s="22"/>
      <c r="B67" s="635"/>
      <c r="C67" s="636"/>
      <c r="D67" s="636"/>
      <c r="E67" s="636"/>
      <c r="F67" s="636"/>
      <c r="G67" s="636"/>
      <c r="H67" s="636"/>
      <c r="I67" s="636"/>
      <c r="J67" s="636"/>
      <c r="K67" s="639"/>
      <c r="L67" s="639"/>
      <c r="M67" s="639"/>
      <c r="N67" s="642"/>
      <c r="O67" s="642"/>
      <c r="P67" s="642"/>
      <c r="Q67" s="642"/>
      <c r="R67" s="642"/>
      <c r="S67" s="642"/>
      <c r="T67" s="642"/>
      <c r="U67" s="642"/>
      <c r="V67" s="642"/>
      <c r="W67" s="642"/>
      <c r="X67" s="642"/>
      <c r="Y67" s="642"/>
      <c r="Z67" s="642"/>
      <c r="AA67" s="642"/>
      <c r="AB67" s="642"/>
      <c r="AC67" s="642"/>
      <c r="AD67" s="642"/>
      <c r="AE67" s="642"/>
      <c r="AF67" s="645"/>
      <c r="AG67" s="645"/>
      <c r="AH67" s="645"/>
      <c r="AI67" s="645"/>
      <c r="AJ67" s="645"/>
      <c r="AK67" s="645"/>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45"/>
      <c r="BR67" s="645"/>
      <c r="BS67" s="645"/>
      <c r="BT67" s="645"/>
      <c r="BU67" s="645"/>
      <c r="BV67" s="645"/>
      <c r="BW67" s="645"/>
      <c r="BX67" s="645"/>
      <c r="BY67" s="645"/>
      <c r="BZ67" s="645"/>
      <c r="CA67" s="645"/>
      <c r="CB67" s="645"/>
      <c r="CC67" s="645"/>
      <c r="CD67" s="645"/>
      <c r="CE67" s="645"/>
      <c r="CF67" s="645"/>
      <c r="CG67" s="645"/>
      <c r="CH67" s="645"/>
      <c r="CI67" s="645"/>
      <c r="CJ67" s="645"/>
      <c r="CK67" s="645"/>
      <c r="CL67" s="645"/>
      <c r="CM67" s="649"/>
      <c r="CN67" s="479" t="e">
        <f>VLOOKUP($AF67,Feuil2!$B$1:$AS$77,16,FALSE)</f>
        <v>#N/A</v>
      </c>
      <c r="CO67" s="382"/>
      <c r="CP67" s="382"/>
      <c r="CQ67" s="382"/>
      <c r="CR67" s="382"/>
      <c r="CS67" s="382"/>
      <c r="CT67" s="382"/>
      <c r="CU67" s="382"/>
      <c r="CV67" s="489" t="e">
        <f>VLOOKUP($AF67,Feuil2!$B$1:$AS$77,17,FALSE)</f>
        <v>#N/A</v>
      </c>
      <c r="CW67" s="378"/>
      <c r="CX67" s="378"/>
      <c r="CY67" s="378"/>
      <c r="CZ67" s="489" t="e">
        <f>VLOOKUP($AF67,Feuil2!$B$1:$AS$77,18,FALSE)</f>
        <v>#N/A</v>
      </c>
      <c r="DA67" s="378"/>
      <c r="DB67" s="378"/>
      <c r="DC67" s="489" t="e">
        <f>VLOOKUP($AF67,Feuil2!$B$1:$AS$77,19,FALSE)</f>
        <v>#N/A</v>
      </c>
      <c r="DD67" s="378"/>
      <c r="DE67" s="378"/>
      <c r="DF67" s="378"/>
      <c r="DG67" s="378"/>
      <c r="DH67" s="378"/>
      <c r="DI67" s="494" t="e">
        <f>VLOOKUP($AF67,Feuil2!$B$1:$AS$77,20,FALSE)</f>
        <v>#N/A</v>
      </c>
      <c r="DJ67" s="378"/>
      <c r="DK67" s="378"/>
      <c r="DL67" s="378"/>
      <c r="DM67" s="378"/>
      <c r="DN67" s="494" t="e">
        <f>VLOOKUP($AF67,Feuil2!$B$1:$AS$77,21,FALSE)</f>
        <v>#N/A</v>
      </c>
      <c r="DO67" s="378"/>
      <c r="DP67" s="494" t="e">
        <f>VLOOKUP($AF67,Feuil2!$B$1:$AS$77,22,FALSE)</f>
        <v>#N/A</v>
      </c>
      <c r="DQ67" s="378"/>
      <c r="DR67" s="378"/>
      <c r="DS67" s="378"/>
      <c r="DT67" s="494" t="e">
        <f>VLOOKUP($AF67,Feuil2!$B$1:$AS$77,23,FALSE)</f>
        <v>#N/A</v>
      </c>
      <c r="DU67" s="378"/>
      <c r="DV67" s="378"/>
      <c r="DW67" s="378"/>
      <c r="DX67" s="378"/>
      <c r="DY67" s="494" t="e">
        <f>VLOOKUP($AF67,Feuil2!$B$1:$AS$77,24,FALSE)</f>
        <v>#N/A</v>
      </c>
      <c r="DZ67" s="378"/>
      <c r="EA67" s="378"/>
      <c r="EB67" s="378"/>
      <c r="EC67" s="378"/>
      <c r="ED67" s="504" t="e">
        <f>VLOOKUP($AF67,Feuil2!$B$1:$AS$77,25,FALSE)</f>
        <v>#N/A</v>
      </c>
      <c r="EE67" s="378"/>
      <c r="EF67" s="378"/>
      <c r="EG67" s="378"/>
      <c r="EH67" s="378"/>
      <c r="EI67" s="378"/>
      <c r="EJ67" s="378"/>
      <c r="EK67" s="504" t="e">
        <f>VLOOKUP($AF67,Feuil2!$B$1:$AS$77,26,FALSE)</f>
        <v>#N/A</v>
      </c>
      <c r="EL67" s="378"/>
      <c r="EM67" s="378"/>
      <c r="EN67" s="378"/>
      <c r="EO67" s="504" t="e">
        <f>VLOOKUP($AF67,Feuil2!$B$1:$AS$77,27,FALSE)</f>
        <v>#N/A</v>
      </c>
      <c r="EP67" s="378"/>
      <c r="EQ67" s="378"/>
      <c r="ER67" s="378"/>
      <c r="ES67" s="378"/>
      <c r="ET67" s="378"/>
      <c r="EU67" s="378"/>
      <c r="EV67" s="504" t="e">
        <f>VLOOKUP($AF67,Feuil2!$B$1:$AS$77,28,FALSE)</f>
        <v>#N/A</v>
      </c>
      <c r="EW67" s="378"/>
      <c r="EX67" s="378"/>
      <c r="EY67" s="378"/>
      <c r="EZ67" s="378"/>
      <c r="FA67" s="378"/>
      <c r="FB67" s="504" t="e">
        <f>VLOOKUP($AF67,Feuil2!$B$1:$AS$77,29,FALSE)</f>
        <v>#N/A</v>
      </c>
      <c r="FC67" s="378"/>
      <c r="FD67" s="378"/>
      <c r="FE67" s="378"/>
      <c r="FF67" s="378"/>
      <c r="FG67" s="378"/>
      <c r="FH67" s="378"/>
      <c r="FI67" s="378"/>
      <c r="FJ67" s="504" t="e">
        <f>VLOOKUP($AF67,Feuil2!$B$1:$AS$77,30,FALSE)</f>
        <v>#N/A</v>
      </c>
      <c r="FK67" s="378"/>
      <c r="FL67" s="378"/>
      <c r="FM67" s="378"/>
      <c r="FN67" s="378"/>
      <c r="FO67" s="378"/>
      <c r="FP67" s="378"/>
      <c r="FQ67" s="378"/>
      <c r="FR67" s="513" t="e">
        <f>VLOOKUP($AF67,Feuil2!$B$1:$AS$77,31,FALSE)</f>
        <v>#N/A</v>
      </c>
      <c r="FS67" s="378"/>
      <c r="FT67" s="378"/>
      <c r="FU67" s="378"/>
      <c r="FV67" s="378"/>
      <c r="FW67" s="378"/>
      <c r="FX67" s="378"/>
      <c r="FY67" s="378"/>
      <c r="FZ67" s="378"/>
      <c r="GA67" s="513" t="e">
        <f>VLOOKUP($AF67,Feuil2!$B$1:$AS$77,32,FALSE)</f>
        <v>#N/A</v>
      </c>
      <c r="GB67" s="378"/>
      <c r="GC67" s="378"/>
      <c r="GD67" s="378"/>
      <c r="GE67" s="513" t="e">
        <f>VLOOKUP($AF67,Feuil2!$B$1:$AS$77,33,FALSE)</f>
        <v>#N/A</v>
      </c>
      <c r="GF67" s="378"/>
      <c r="GG67" s="378"/>
      <c r="GH67" s="513" t="e">
        <f>VLOOKUP($AF67,Feuil2!$B$1:$AS$77,34,FALSE)</f>
        <v>#N/A</v>
      </c>
      <c r="GI67" s="378"/>
      <c r="GJ67" s="378"/>
      <c r="GK67" s="378"/>
      <c r="GL67" s="378"/>
      <c r="GM67" s="378"/>
      <c r="GN67" s="378"/>
      <c r="GO67" s="513" t="e">
        <f>VLOOKUP($AF67,Feuil2!$B$1:$AS$77,35,FALSE)</f>
        <v>#N/A</v>
      </c>
      <c r="GP67" s="378"/>
      <c r="GQ67" s="378"/>
      <c r="GR67" s="378"/>
      <c r="GS67" s="378"/>
      <c r="GT67" s="378"/>
      <c r="GU67" s="513" t="e">
        <f>VLOOKUP($AF67,Feuil2!$B$1:$AS$77,36,FALSE)</f>
        <v>#N/A</v>
      </c>
      <c r="GV67" s="378"/>
      <c r="GW67" s="378"/>
      <c r="GX67" s="378"/>
      <c r="GY67" s="513" t="e">
        <f>VLOOKUP($AF67,Feuil2!$B$1:$AS$77,37,FALSE)</f>
        <v>#N/A</v>
      </c>
      <c r="GZ67" s="378"/>
      <c r="HA67" s="378"/>
      <c r="HB67" s="378"/>
      <c r="HC67" s="378"/>
      <c r="HD67" s="378"/>
      <c r="HE67" s="513" t="e">
        <f>VLOOKUP($AF67,Feuil2!$B$1:$AS$77,38,FALSE)</f>
        <v>#N/A</v>
      </c>
      <c r="HF67" s="378"/>
      <c r="HG67" s="378"/>
      <c r="HH67" s="378"/>
      <c r="HI67" s="378"/>
      <c r="HJ67" s="427" t="e">
        <f>VLOOKUP($AF67,Feuil2!$B$1:$AS$77,39,FALSE)</f>
        <v>#N/A</v>
      </c>
      <c r="HK67" s="378"/>
      <c r="HL67" s="378"/>
      <c r="HM67" s="378"/>
      <c r="HN67" s="378"/>
      <c r="HO67" s="427" t="e">
        <f>VLOOKUP($AF67,Feuil2!$B$1:$AS$77,40,FALSE)</f>
        <v>#N/A</v>
      </c>
      <c r="HP67" s="378"/>
      <c r="HQ67" s="378"/>
      <c r="HR67" s="378"/>
      <c r="HS67" s="378"/>
      <c r="HT67" s="378"/>
      <c r="HU67" s="378"/>
      <c r="HV67" s="378"/>
      <c r="HW67" s="378"/>
      <c r="HX67" s="524" t="e">
        <f>VLOOKUP($AF67,Feuil2!$B$1:$AS$77,41,FALSE)</f>
        <v>#N/A</v>
      </c>
      <c r="HY67" s="378"/>
      <c r="HZ67" s="378"/>
      <c r="IA67" s="378"/>
      <c r="IB67" s="524" t="e">
        <f>VLOOKUP($AF67,Feuil2!$B$1:$AS$77,42,FALSE)</f>
        <v>#N/A</v>
      </c>
      <c r="IC67" s="378"/>
      <c r="ID67" s="378"/>
      <c r="IE67" s="378"/>
      <c r="IF67" s="378"/>
      <c r="IG67" s="524" t="e">
        <f>VLOOKUP($AF67,Feuil2!$B$1:$AS$77,43,FALSE)</f>
        <v>#N/A</v>
      </c>
      <c r="IH67" s="378"/>
      <c r="II67" s="378"/>
      <c r="IJ67" s="524" t="e">
        <f>VLOOKUP($AF67,Feuil2!$B$1:$AS$77,44,FALSE)</f>
        <v>#N/A</v>
      </c>
      <c r="IK67" s="378"/>
      <c r="IL67" s="386"/>
      <c r="IM67" s="379"/>
      <c r="IN67" s="379"/>
      <c r="IO67" s="379"/>
      <c r="IP67" s="379"/>
    </row>
    <row r="68" spans="1:250" s="400" customFormat="1" ht="18.75" hidden="1" customHeight="1">
      <c r="A68" s="404"/>
      <c r="B68" s="387"/>
      <c r="C68" s="387"/>
      <c r="D68" s="387"/>
      <c r="E68" s="387"/>
      <c r="F68" s="387"/>
      <c r="G68" s="387"/>
      <c r="H68" s="387"/>
      <c r="I68" s="387"/>
      <c r="J68" s="387"/>
      <c r="K68" s="388"/>
      <c r="L68" s="388"/>
      <c r="M68" s="388"/>
      <c r="N68" s="389"/>
      <c r="O68" s="389"/>
      <c r="P68" s="389"/>
      <c r="Q68" s="389"/>
      <c r="R68" s="389"/>
      <c r="S68" s="389"/>
      <c r="T68" s="389"/>
      <c r="U68" s="389"/>
      <c r="V68" s="389"/>
      <c r="W68" s="389"/>
      <c r="X68" s="389"/>
      <c r="Y68" s="389"/>
      <c r="Z68" s="389"/>
      <c r="AA68" s="389"/>
      <c r="AB68" s="389"/>
      <c r="AC68" s="389"/>
      <c r="AD68" s="389"/>
      <c r="AE68" s="389"/>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A68" s="390"/>
      <c r="CB68" s="390"/>
      <c r="CC68" s="390"/>
      <c r="CD68" s="390"/>
      <c r="CE68" s="390"/>
      <c r="CF68" s="390"/>
      <c r="CG68" s="390"/>
      <c r="CH68" s="390"/>
      <c r="CI68" s="390"/>
      <c r="CJ68" s="390"/>
      <c r="CK68" s="390"/>
      <c r="CL68" s="390"/>
      <c r="CM68" s="390"/>
      <c r="CN68" s="480" t="s">
        <v>454</v>
      </c>
      <c r="CO68" s="391" t="s">
        <v>4</v>
      </c>
      <c r="CP68" s="392" t="s">
        <v>5</v>
      </c>
      <c r="CQ68" s="392" t="s">
        <v>6</v>
      </c>
      <c r="CR68" s="392" t="s">
        <v>7</v>
      </c>
      <c r="CS68" s="392" t="s">
        <v>8</v>
      </c>
      <c r="CT68" s="392" t="s">
        <v>9</v>
      </c>
      <c r="CU68" s="392" t="s">
        <v>10</v>
      </c>
      <c r="CV68" s="480" t="s">
        <v>453</v>
      </c>
      <c r="CW68" s="393" t="s">
        <v>1</v>
      </c>
      <c r="CX68" s="393" t="s">
        <v>2</v>
      </c>
      <c r="CY68" s="393" t="s">
        <v>3</v>
      </c>
      <c r="CZ68" s="480" t="s">
        <v>452</v>
      </c>
      <c r="DA68" s="393" t="s">
        <v>0</v>
      </c>
      <c r="DB68" s="393" t="s">
        <v>133</v>
      </c>
      <c r="DC68" s="480" t="s">
        <v>451</v>
      </c>
      <c r="DD68" s="393" t="s">
        <v>137</v>
      </c>
      <c r="DE68" s="393" t="s">
        <v>138</v>
      </c>
      <c r="DF68" s="393" t="s">
        <v>139</v>
      </c>
      <c r="DG68" s="393" t="s">
        <v>140</v>
      </c>
      <c r="DH68" s="393" t="s">
        <v>141</v>
      </c>
      <c r="DI68" s="495" t="s">
        <v>450</v>
      </c>
      <c r="DJ68" s="394" t="s">
        <v>11</v>
      </c>
      <c r="DK68" s="394" t="s">
        <v>12</v>
      </c>
      <c r="DL68" s="394" t="s">
        <v>13</v>
      </c>
      <c r="DM68" s="394" t="s">
        <v>142</v>
      </c>
      <c r="DN68" s="495" t="s">
        <v>449</v>
      </c>
      <c r="DO68" s="394" t="s">
        <v>14</v>
      </c>
      <c r="DP68" s="495" t="s">
        <v>448</v>
      </c>
      <c r="DQ68" s="394" t="s">
        <v>15</v>
      </c>
      <c r="DR68" s="394" t="s">
        <v>16</v>
      </c>
      <c r="DS68" s="394" t="s">
        <v>145</v>
      </c>
      <c r="DT68" s="495" t="s">
        <v>447</v>
      </c>
      <c r="DU68" s="394" t="s">
        <v>17</v>
      </c>
      <c r="DV68" s="394" t="s">
        <v>18</v>
      </c>
      <c r="DW68" s="394" t="s">
        <v>19</v>
      </c>
      <c r="DX68" s="394" t="s">
        <v>20</v>
      </c>
      <c r="DY68" s="495" t="s">
        <v>446</v>
      </c>
      <c r="DZ68" s="394" t="s">
        <v>150</v>
      </c>
      <c r="EA68" s="394" t="s">
        <v>151</v>
      </c>
      <c r="EB68" s="394" t="s">
        <v>152</v>
      </c>
      <c r="EC68" s="394" t="s">
        <v>153</v>
      </c>
      <c r="ED68" s="505" t="s">
        <v>445</v>
      </c>
      <c r="EE68" s="395" t="s">
        <v>23</v>
      </c>
      <c r="EF68" s="395" t="s">
        <v>24</v>
      </c>
      <c r="EG68" s="395" t="s">
        <v>25</v>
      </c>
      <c r="EH68" s="395" t="s">
        <v>26</v>
      </c>
      <c r="EI68" s="395" t="s">
        <v>27</v>
      </c>
      <c r="EJ68" s="395" t="s">
        <v>28</v>
      </c>
      <c r="EK68" s="505" t="s">
        <v>444</v>
      </c>
      <c r="EL68" s="395" t="s">
        <v>29</v>
      </c>
      <c r="EM68" s="395" t="s">
        <v>30</v>
      </c>
      <c r="EN68" s="395" t="s">
        <v>31</v>
      </c>
      <c r="EO68" s="505" t="s">
        <v>443</v>
      </c>
      <c r="EP68" s="395" t="s">
        <v>32</v>
      </c>
      <c r="EQ68" s="395" t="s">
        <v>33</v>
      </c>
      <c r="ER68" s="395" t="s">
        <v>34</v>
      </c>
      <c r="ES68" s="395" t="s">
        <v>157</v>
      </c>
      <c r="ET68" s="395" t="s">
        <v>158</v>
      </c>
      <c r="EU68" s="395" t="s">
        <v>159</v>
      </c>
      <c r="EV68" s="505" t="s">
        <v>442</v>
      </c>
      <c r="EW68" s="395" t="s">
        <v>35</v>
      </c>
      <c r="EX68" s="395" t="s">
        <v>36</v>
      </c>
      <c r="EY68" s="395" t="s">
        <v>37</v>
      </c>
      <c r="EZ68" s="395" t="s">
        <v>38</v>
      </c>
      <c r="FA68" s="395" t="s">
        <v>39</v>
      </c>
      <c r="FB68" s="505" t="s">
        <v>441</v>
      </c>
      <c r="FC68" s="395" t="s">
        <v>40</v>
      </c>
      <c r="FD68" s="395" t="s">
        <v>41</v>
      </c>
      <c r="FE68" s="395" t="s">
        <v>42</v>
      </c>
      <c r="FF68" s="395" t="s">
        <v>43</v>
      </c>
      <c r="FG68" s="395" t="s">
        <v>44</v>
      </c>
      <c r="FH68" s="395" t="s">
        <v>45</v>
      </c>
      <c r="FI68" s="395" t="s">
        <v>46</v>
      </c>
      <c r="FJ68" s="505" t="s">
        <v>440</v>
      </c>
      <c r="FK68" s="395" t="s">
        <v>47</v>
      </c>
      <c r="FL68" s="395" t="s">
        <v>48</v>
      </c>
      <c r="FM68" s="395" t="s">
        <v>49</v>
      </c>
      <c r="FN68" s="395" t="s">
        <v>50</v>
      </c>
      <c r="FO68" s="395" t="s">
        <v>51</v>
      </c>
      <c r="FP68" s="395" t="s">
        <v>52</v>
      </c>
      <c r="FQ68" s="395" t="s">
        <v>53</v>
      </c>
      <c r="FR68" s="514" t="s">
        <v>439</v>
      </c>
      <c r="FS68" s="396" t="s">
        <v>169</v>
      </c>
      <c r="FT68" s="396" t="s">
        <v>170</v>
      </c>
      <c r="FU68" s="396" t="s">
        <v>171</v>
      </c>
      <c r="FV68" s="396" t="s">
        <v>172</v>
      </c>
      <c r="FW68" s="396" t="s">
        <v>173</v>
      </c>
      <c r="FX68" s="396" t="s">
        <v>174</v>
      </c>
      <c r="FY68" s="396" t="s">
        <v>175</v>
      </c>
      <c r="FZ68" s="396" t="s">
        <v>176</v>
      </c>
      <c r="GA68" s="514" t="s">
        <v>438</v>
      </c>
      <c r="GB68" s="396" t="s">
        <v>178</v>
      </c>
      <c r="GC68" s="396" t="s">
        <v>179</v>
      </c>
      <c r="GD68" s="396" t="s">
        <v>180</v>
      </c>
      <c r="GE68" s="514" t="s">
        <v>437</v>
      </c>
      <c r="GF68" s="396" t="s">
        <v>182</v>
      </c>
      <c r="GG68" s="396" t="s">
        <v>183</v>
      </c>
      <c r="GH68" s="514" t="s">
        <v>436</v>
      </c>
      <c r="GI68" s="396" t="s">
        <v>189</v>
      </c>
      <c r="GJ68" s="396" t="s">
        <v>190</v>
      </c>
      <c r="GK68" s="396" t="s">
        <v>191</v>
      </c>
      <c r="GL68" s="396" t="s">
        <v>192</v>
      </c>
      <c r="GM68" s="396" t="s">
        <v>193</v>
      </c>
      <c r="GN68" s="396" t="s">
        <v>194</v>
      </c>
      <c r="GO68" s="514" t="s">
        <v>435</v>
      </c>
      <c r="GP68" s="396" t="s">
        <v>197</v>
      </c>
      <c r="GQ68" s="396" t="s">
        <v>198</v>
      </c>
      <c r="GR68" s="396" t="s">
        <v>199</v>
      </c>
      <c r="GS68" s="396" t="s">
        <v>200</v>
      </c>
      <c r="GT68" s="396" t="s">
        <v>201</v>
      </c>
      <c r="GU68" s="514" t="s">
        <v>434</v>
      </c>
      <c r="GV68" s="396" t="s">
        <v>206</v>
      </c>
      <c r="GW68" s="396" t="s">
        <v>207</v>
      </c>
      <c r="GX68" s="396" t="s">
        <v>208</v>
      </c>
      <c r="GY68" s="514" t="s">
        <v>433</v>
      </c>
      <c r="GZ68" s="396" t="s">
        <v>209</v>
      </c>
      <c r="HA68" s="396" t="s">
        <v>210</v>
      </c>
      <c r="HB68" s="396" t="s">
        <v>211</v>
      </c>
      <c r="HC68" s="396" t="s">
        <v>212</v>
      </c>
      <c r="HD68" s="396" t="s">
        <v>213</v>
      </c>
      <c r="HE68" s="514" t="s">
        <v>432</v>
      </c>
      <c r="HF68" s="396" t="s">
        <v>216</v>
      </c>
      <c r="HG68" s="396" t="s">
        <v>217</v>
      </c>
      <c r="HH68" s="396" t="s">
        <v>218</v>
      </c>
      <c r="HI68" s="396" t="s">
        <v>219</v>
      </c>
      <c r="HJ68" s="397" t="s">
        <v>431</v>
      </c>
      <c r="HK68" s="398" t="s">
        <v>223</v>
      </c>
      <c r="HL68" s="398" t="s">
        <v>224</v>
      </c>
      <c r="HM68" s="398" t="s">
        <v>225</v>
      </c>
      <c r="HN68" s="398" t="s">
        <v>226</v>
      </c>
      <c r="HO68" s="397" t="s">
        <v>430</v>
      </c>
      <c r="HP68" s="398" t="s">
        <v>230</v>
      </c>
      <c r="HQ68" s="398" t="s">
        <v>231</v>
      </c>
      <c r="HR68" s="398" t="s">
        <v>232</v>
      </c>
      <c r="HS68" s="398" t="s">
        <v>233</v>
      </c>
      <c r="HT68" s="398" t="s">
        <v>234</v>
      </c>
      <c r="HU68" s="398" t="s">
        <v>235</v>
      </c>
      <c r="HV68" s="398" t="s">
        <v>236</v>
      </c>
      <c r="HW68" s="398" t="s">
        <v>237</v>
      </c>
      <c r="HX68" s="525" t="s">
        <v>429</v>
      </c>
      <c r="HY68" s="399" t="s">
        <v>241</v>
      </c>
      <c r="HZ68" s="399" t="s">
        <v>242</v>
      </c>
      <c r="IA68" s="399" t="s">
        <v>243</v>
      </c>
      <c r="IB68" s="525" t="s">
        <v>428</v>
      </c>
      <c r="IC68" s="399" t="s">
        <v>245</v>
      </c>
      <c r="ID68" s="399" t="s">
        <v>246</v>
      </c>
      <c r="IE68" s="399" t="s">
        <v>249</v>
      </c>
      <c r="IF68" s="399" t="s">
        <v>250</v>
      </c>
      <c r="IG68" s="525" t="s">
        <v>427</v>
      </c>
      <c r="IH68" s="399" t="s">
        <v>251</v>
      </c>
      <c r="II68" s="399" t="s">
        <v>252</v>
      </c>
      <c r="IJ68" s="525" t="s">
        <v>426</v>
      </c>
      <c r="IK68" s="399" t="s">
        <v>253</v>
      </c>
      <c r="IL68" s="399" t="s">
        <v>254</v>
      </c>
      <c r="IM68" s="399"/>
      <c r="IN68" s="399"/>
      <c r="IO68" s="399"/>
      <c r="IP68" s="399"/>
    </row>
    <row r="69" spans="1:250" s="400" customFormat="1" ht="18.75" hidden="1" customHeight="1">
      <c r="A69" s="404"/>
      <c r="B69" s="401"/>
      <c r="C69" s="401"/>
      <c r="D69" s="401"/>
      <c r="E69" s="401"/>
      <c r="F69" s="401"/>
      <c r="G69" s="401"/>
      <c r="H69" s="401"/>
      <c r="I69" s="401"/>
      <c r="J69" s="401"/>
      <c r="K69" s="388"/>
      <c r="L69" s="388"/>
      <c r="M69" s="388"/>
      <c r="N69" s="389"/>
      <c r="O69" s="389"/>
      <c r="P69" s="389"/>
      <c r="Q69" s="389"/>
      <c r="R69" s="389"/>
      <c r="S69" s="389"/>
      <c r="T69" s="389"/>
      <c r="U69" s="389"/>
      <c r="V69" s="389"/>
      <c r="W69" s="389"/>
      <c r="X69" s="389"/>
      <c r="Y69" s="389"/>
      <c r="Z69" s="389"/>
      <c r="AA69" s="389"/>
      <c r="AB69" s="389"/>
      <c r="AC69" s="389"/>
      <c r="AD69" s="389"/>
      <c r="AE69" s="389"/>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c r="CA69" s="390"/>
      <c r="CB69" s="390"/>
      <c r="CC69" s="390"/>
      <c r="CD69" s="390"/>
      <c r="CE69" s="390"/>
      <c r="CF69" s="390"/>
      <c r="CG69" s="390"/>
      <c r="CH69" s="390"/>
      <c r="CI69" s="390"/>
      <c r="CJ69" s="390"/>
      <c r="CK69" s="390"/>
      <c r="CL69" s="390"/>
      <c r="CM69" s="390"/>
      <c r="CN69" s="481"/>
      <c r="CO69" s="402">
        <f>COUNTA(CO47,CO48,CO49,CO50,CO51,CO52,CO53,CO54)</f>
        <v>0</v>
      </c>
      <c r="CP69" s="402">
        <f t="shared" ref="CP69" si="1216">COUNTA(CP60,CP61,CP62,CP63,CP64,CP65,CP66,CP67)</f>
        <v>0</v>
      </c>
      <c r="CQ69" s="402">
        <f t="shared" ref="CQ69" si="1217">COUNTA(CQ60,CQ61,CQ62,CQ63,CQ64,CQ65,CQ66,CQ67)</f>
        <v>0</v>
      </c>
      <c r="CR69" s="402">
        <f t="shared" ref="CR69" si="1218">COUNTA(CR60,CR61,CR62,CR63,CR64,CR65,CR66,CR67)</f>
        <v>0</v>
      </c>
      <c r="CS69" s="402">
        <f t="shared" ref="CS69" si="1219">COUNTA(CS60,CS61,CS62,CS63,CS64,CS65,CS66,CS67)</f>
        <v>1</v>
      </c>
      <c r="CT69" s="402">
        <f t="shared" ref="CT69" si="1220">COUNTA(CT60,CT61,CT62,CT63,CT64,CT65,CT66,CT67)</f>
        <v>0</v>
      </c>
      <c r="CU69" s="402">
        <f t="shared" ref="CU69" si="1221">COUNTA(CU60,CU61,CU62,CU63,CU64,CU65,CU66,CU67)</f>
        <v>0</v>
      </c>
      <c r="CV69" s="483">
        <f t="shared" ref="CV69" si="1222">COUNTA(CV60,CV61,CV62,CV63,CV64,CV65,CV66,CV67)</f>
        <v>8</v>
      </c>
      <c r="CW69" s="402">
        <f t="shared" ref="CW69" si="1223">COUNTA(CW60,CW61,CW62,CW63,CW64,CW65,CW66,CW67)</f>
        <v>1</v>
      </c>
      <c r="CX69" s="402">
        <f t="shared" ref="CX69" si="1224">COUNTA(CX60,CX61,CX62,CX63,CX64,CX65,CX66,CX67)</f>
        <v>0</v>
      </c>
      <c r="CY69" s="402">
        <f t="shared" ref="CY69" si="1225">COUNTA(CY60,CY61,CY62,CY63,CY64,CY65,CY66,CY67)</f>
        <v>0</v>
      </c>
      <c r="CZ69" s="483">
        <f t="shared" ref="CZ69" si="1226">COUNTA(CZ60,CZ61,CZ62,CZ63,CZ64,CZ65,CZ66,CZ67)</f>
        <v>8</v>
      </c>
      <c r="DA69" s="402">
        <f t="shared" ref="DA69" si="1227">COUNTA(DA60,DA61,DA62,DA63,DA64,DA65,DA66,DA67)</f>
        <v>0</v>
      </c>
      <c r="DB69" s="402">
        <f t="shared" ref="DB69" si="1228">COUNTA(DB60,DB61,DB62,DB63,DB64,DB65,DB66,DB67)</f>
        <v>0</v>
      </c>
      <c r="DC69" s="483">
        <f t="shared" ref="DC69" si="1229">COUNTA(DC60,DC61,DC62,DC63,DC64,DC65,DC66,DC67)</f>
        <v>8</v>
      </c>
      <c r="DD69" s="402">
        <f t="shared" ref="DD69" si="1230">COUNTA(DD60,DD61,DD62,DD63,DD64,DD65,DD66,DD67)</f>
        <v>0</v>
      </c>
      <c r="DE69" s="402">
        <f t="shared" ref="DE69" si="1231">COUNTA(DE60,DE61,DE62,DE63,DE64,DE65,DE66,DE67)</f>
        <v>0</v>
      </c>
      <c r="DF69" s="402">
        <f t="shared" ref="DF69" si="1232">COUNTA(DF60,DF61,DF62,DF63,DF64,DF65,DF66,DF67)</f>
        <v>0</v>
      </c>
      <c r="DG69" s="402">
        <f t="shared" ref="DG69" si="1233">COUNTA(DG60,DG61,DG62,DG63,DG64,DG65,DG66,DG67)</f>
        <v>0</v>
      </c>
      <c r="DH69" s="402">
        <f t="shared" ref="DH69" si="1234">COUNTA(DH60,DH61,DH62,DH63,DH64,DH65,DH66,DH67)</f>
        <v>0</v>
      </c>
      <c r="DI69" s="496">
        <f t="shared" ref="DI69" si="1235">COUNTA(DI60,DI61,DI62,DI63,DI64,DI65,DI66,DI67)</f>
        <v>8</v>
      </c>
      <c r="DJ69" s="402">
        <f t="shared" ref="DJ69" si="1236">COUNTA(DJ60,DJ61,DJ62,DJ63,DJ64,DJ65,DJ66,DJ67)</f>
        <v>0</v>
      </c>
      <c r="DK69" s="402">
        <f t="shared" ref="DK69" si="1237">COUNTA(DK60,DK61,DK62,DK63,DK64,DK65,DK66,DK67)</f>
        <v>0</v>
      </c>
      <c r="DL69" s="402">
        <f t="shared" ref="DL69" si="1238">COUNTA(DL60,DL61,DL62,DL63,DL64,DL65,DL66,DL67)</f>
        <v>0</v>
      </c>
      <c r="DM69" s="402">
        <f t="shared" ref="DM69" si="1239">COUNTA(DM60,DM61,DM62,DM63,DM64,DM65,DM66,DM67)</f>
        <v>0</v>
      </c>
      <c r="DN69" s="496">
        <f t="shared" ref="DN69" si="1240">COUNTA(DN60,DN61,DN62,DN63,DN64,DN65,DN66,DN67)</f>
        <v>8</v>
      </c>
      <c r="DO69" s="402">
        <f t="shared" ref="DO69" si="1241">COUNTA(DO60,DO61,DO62,DO63,DO64,DO65,DO66,DO67)</f>
        <v>0</v>
      </c>
      <c r="DP69" s="496">
        <f t="shared" ref="DP69" si="1242">COUNTA(DP60,DP61,DP62,DP63,DP64,DP65,DP66,DP67)</f>
        <v>8</v>
      </c>
      <c r="DQ69" s="402">
        <f t="shared" ref="DQ69" si="1243">COUNTA(DQ60,DQ61,DQ62,DQ63,DQ64,DQ65,DQ66,DQ67)</f>
        <v>0</v>
      </c>
      <c r="DR69" s="402">
        <f t="shared" ref="DR69" si="1244">COUNTA(DR60,DR61,DR62,DR63,DR64,DR65,DR66,DR67)</f>
        <v>0</v>
      </c>
      <c r="DS69" s="402">
        <f t="shared" ref="DS69" si="1245">COUNTA(DS60,DS61,DS62,DS63,DS64,DS65,DS66,DS67)</f>
        <v>0</v>
      </c>
      <c r="DT69" s="496">
        <f t="shared" ref="DT69" si="1246">COUNTA(DT60,DT61,DT62,DT63,DT64,DT65,DT66,DT67)</f>
        <v>8</v>
      </c>
      <c r="DU69" s="402">
        <f t="shared" ref="DU69" si="1247">COUNTA(DU60,DU61,DU62,DU63,DU64,DU65,DU66,DU67)</f>
        <v>0</v>
      </c>
      <c r="DV69" s="402">
        <f t="shared" ref="DV69" si="1248">COUNTA(DV60,DV61,DV62,DV63,DV64,DV65,DV66,DV67)</f>
        <v>0</v>
      </c>
      <c r="DW69" s="402">
        <f t="shared" ref="DW69" si="1249">COUNTA(DW60,DW61,DW62,DW63,DW64,DW65,DW66,DW67)</f>
        <v>0</v>
      </c>
      <c r="DX69" s="402">
        <f t="shared" ref="DX69" si="1250">COUNTA(DX60,DX61,DX62,DX63,DX64,DX65,DX66,DX67)</f>
        <v>0</v>
      </c>
      <c r="DY69" s="496">
        <f t="shared" ref="DY69" si="1251">COUNTA(DY60,DY61,DY62,DY63,DY64,DY65,DY66,DY67)</f>
        <v>8</v>
      </c>
      <c r="DZ69" s="402">
        <f t="shared" ref="DZ69" si="1252">COUNTA(DZ60,DZ61,DZ62,DZ63,DZ64,DZ65,DZ66,DZ67)</f>
        <v>0</v>
      </c>
      <c r="EA69" s="402">
        <f t="shared" ref="EA69" si="1253">COUNTA(EA60,EA61,EA62,EA63,EA64,EA65,EA66,EA67)</f>
        <v>0</v>
      </c>
      <c r="EB69" s="402">
        <f t="shared" ref="EB69" si="1254">COUNTA(EB60,EB61,EB62,EB63,EB64,EB65,EB66,EB67)</f>
        <v>0</v>
      </c>
      <c r="EC69" s="402">
        <f t="shared" ref="EC69" si="1255">COUNTA(EC60,EC61,EC62,EC63,EC64,EC65,EC66,EC67)</f>
        <v>0</v>
      </c>
      <c r="ED69" s="506">
        <f t="shared" ref="ED69" si="1256">COUNTA(ED60,ED61,ED62,ED63,ED64,ED65,ED66,ED67)</f>
        <v>8</v>
      </c>
      <c r="EE69" s="402">
        <f t="shared" ref="EE69" si="1257">COUNTA(EE60,EE61,EE62,EE63,EE64,EE65,EE66,EE67)</f>
        <v>0</v>
      </c>
      <c r="EF69" s="402">
        <f t="shared" ref="EF69" si="1258">COUNTA(EF60,EF61,EF62,EF63,EF64,EF65,EF66,EF67)</f>
        <v>0</v>
      </c>
      <c r="EG69" s="402">
        <f t="shared" ref="EG69" si="1259">COUNTA(EG60,EG61,EG62,EG63,EG64,EG65,EG66,EG67)</f>
        <v>1</v>
      </c>
      <c r="EH69" s="402">
        <f t="shared" ref="EH69" si="1260">COUNTA(EH60,EH61,EH62,EH63,EH64,EH65,EH66,EH67)</f>
        <v>0</v>
      </c>
      <c r="EI69" s="402">
        <f t="shared" ref="EI69" si="1261">COUNTA(EI60,EI61,EI62,EI63,EI64,EI65,EI66,EI67)</f>
        <v>0</v>
      </c>
      <c r="EJ69" s="402">
        <f t="shared" ref="EJ69" si="1262">COUNTA(EJ60,EJ61,EJ62,EJ63,EJ64,EJ65,EJ66,EJ67)</f>
        <v>0</v>
      </c>
      <c r="EK69" s="506">
        <f t="shared" ref="EK69" si="1263">COUNTA(EK60,EK61,EK62,EK63,EK64,EK65,EK66,EK67)</f>
        <v>8</v>
      </c>
      <c r="EL69" s="402">
        <f t="shared" ref="EL69" si="1264">COUNTA(EL60,EL61,EL62,EL63,EL64,EL65,EL66,EL67)</f>
        <v>0</v>
      </c>
      <c r="EM69" s="402">
        <f t="shared" ref="EM69" si="1265">COUNTA(EM60,EM61,EM62,EM63,EM64,EM65,EM66,EM67)</f>
        <v>0</v>
      </c>
      <c r="EN69" s="402">
        <f t="shared" ref="EN69" si="1266">COUNTA(EN60,EN61,EN62,EN63,EN64,EN65,EN66,EN67)</f>
        <v>0</v>
      </c>
      <c r="EO69" s="506">
        <f t="shared" ref="EO69" si="1267">COUNTA(EO60,EO61,EO62,EO63,EO64,EO65,EO66,EO67)</f>
        <v>8</v>
      </c>
      <c r="EP69" s="402">
        <f t="shared" ref="EP69" si="1268">COUNTA(EP60,EP61,EP62,EP63,EP64,EP65,EP66,EP67)</f>
        <v>0</v>
      </c>
      <c r="EQ69" s="402">
        <f t="shared" ref="EQ69" si="1269">COUNTA(EQ60,EQ61,EQ62,EQ63,EQ64,EQ65,EQ66,EQ67)</f>
        <v>0</v>
      </c>
      <c r="ER69" s="402">
        <f t="shared" ref="ER69" si="1270">COUNTA(ER60,ER61,ER62,ER63,ER64,ER65,ER66,ER67)</f>
        <v>0</v>
      </c>
      <c r="ES69" s="402">
        <f t="shared" ref="ES69" si="1271">COUNTA(ES60,ES61,ES62,ES63,ES64,ES65,ES66,ES67)</f>
        <v>0</v>
      </c>
      <c r="ET69" s="402">
        <f t="shared" ref="ET69" si="1272">COUNTA(ET60,ET61,ET62,ET63,ET64,ET65,ET66,ET67)</f>
        <v>0</v>
      </c>
      <c r="EU69" s="402">
        <f t="shared" ref="EU69" si="1273">COUNTA(EU60,EU61,EU62,EU63,EU64,EU65,EU66,EU67)</f>
        <v>0</v>
      </c>
      <c r="EV69" s="506">
        <f t="shared" ref="EV69" si="1274">COUNTA(EV60,EV61,EV62,EV63,EV64,EV65,EV66,EV67)</f>
        <v>8</v>
      </c>
      <c r="EW69" s="402">
        <f t="shared" ref="EW69" si="1275">COUNTA(EW60,EW61,EW62,EW63,EW64,EW65,EW66,EW67)</f>
        <v>0</v>
      </c>
      <c r="EX69" s="402">
        <f t="shared" ref="EX69" si="1276">COUNTA(EX60,EX61,EX62,EX63,EX64,EX65,EX66,EX67)</f>
        <v>1</v>
      </c>
      <c r="EY69" s="402">
        <f t="shared" ref="EY69" si="1277">COUNTA(EY60,EY61,EY62,EY63,EY64,EY65,EY66,EY67)</f>
        <v>0</v>
      </c>
      <c r="EZ69" s="402">
        <f t="shared" ref="EZ69" si="1278">COUNTA(EZ60,EZ61,EZ62,EZ63,EZ64,EZ65,EZ66,EZ67)</f>
        <v>0</v>
      </c>
      <c r="FA69" s="402">
        <f t="shared" ref="FA69" si="1279">COUNTA(FA60,FA61,FA62,FA63,FA64,FA65,FA66,FA67)</f>
        <v>0</v>
      </c>
      <c r="FB69" s="506">
        <f t="shared" ref="FB69" si="1280">COUNTA(FB60,FB61,FB62,FB63,FB64,FB65,FB66,FB67)</f>
        <v>8</v>
      </c>
      <c r="FC69" s="402">
        <f t="shared" ref="FC69" si="1281">COUNTA(FC60,FC61,FC62,FC63,FC64,FC65,FC66,FC67)</f>
        <v>0</v>
      </c>
      <c r="FD69" s="402">
        <f t="shared" ref="FD69" si="1282">COUNTA(FD60,FD61,FD62,FD63,FD64,FD65,FD66,FD67)</f>
        <v>1</v>
      </c>
      <c r="FE69" s="402">
        <f t="shared" ref="FE69" si="1283">COUNTA(FE60,FE61,FE62,FE63,FE64,FE65,FE66,FE67)</f>
        <v>1</v>
      </c>
      <c r="FF69" s="402">
        <f t="shared" ref="FF69" si="1284">COUNTA(FF60,FF61,FF62,FF63,FF64,FF65,FF66,FF67)</f>
        <v>0</v>
      </c>
      <c r="FG69" s="402">
        <f t="shared" ref="FG69" si="1285">COUNTA(FG60,FG61,FG62,FG63,FG64,FG65,FG66,FG67)</f>
        <v>0</v>
      </c>
      <c r="FH69" s="402">
        <f t="shared" ref="FH69" si="1286">COUNTA(FH60,FH61,FH62,FH63,FH64,FH65,FH66,FH67)</f>
        <v>0</v>
      </c>
      <c r="FI69" s="402">
        <f t="shared" ref="FI69" si="1287">COUNTA(FI60,FI61,FI62,FI63,FI64,FI65,FI66,FI67)</f>
        <v>0</v>
      </c>
      <c r="FJ69" s="506">
        <f t="shared" ref="FJ69" si="1288">COUNTA(FJ60,FJ61,FJ62,FJ63,FJ64,FJ65,FJ66,FJ67)</f>
        <v>8</v>
      </c>
      <c r="FK69" s="402">
        <f t="shared" ref="FK69" si="1289">COUNTA(FK60,FK61,FK62,FK63,FK64,FK65,FK66,FK67)</f>
        <v>0</v>
      </c>
      <c r="FL69" s="402">
        <f t="shared" ref="FL69" si="1290">COUNTA(FL60,FL61,FL62,FL63,FL64,FL65,FL66,FL67)</f>
        <v>0</v>
      </c>
      <c r="FM69" s="402">
        <f t="shared" ref="FM69" si="1291">COUNTA(FM60,FM61,FM62,FM63,FM64,FM65,FM66,FM67)</f>
        <v>1</v>
      </c>
      <c r="FN69" s="402">
        <f t="shared" ref="FN69" si="1292">COUNTA(FN60,FN61,FN62,FN63,FN64,FN65,FN66,FN67)</f>
        <v>0</v>
      </c>
      <c r="FO69" s="402">
        <f t="shared" ref="FO69" si="1293">COUNTA(FO60,FO61,FO62,FO63,FO64,FO65,FO66,FO67)</f>
        <v>1</v>
      </c>
      <c r="FP69" s="402">
        <f t="shared" ref="FP69" si="1294">COUNTA(FP60,FP61,FP62,FP63,FP64,FP65,FP66,FP67)</f>
        <v>0</v>
      </c>
      <c r="FQ69" s="402">
        <f t="shared" ref="FQ69" si="1295">COUNTA(FQ60,FQ61,FQ62,FQ63,FQ64,FQ65,FQ66,FQ67)</f>
        <v>0</v>
      </c>
      <c r="FR69" s="515">
        <f t="shared" ref="FR69" si="1296">COUNTA(FR60,FR61,FR62,FR63,FR64,FR65,FR66,FR67)</f>
        <v>8</v>
      </c>
      <c r="FS69" s="402">
        <f t="shared" ref="FS69" si="1297">COUNTA(FS60,FS61,FS62,FS63,FS64,FS65,FS66,FS67)</f>
        <v>1</v>
      </c>
      <c r="FT69" s="402">
        <f t="shared" ref="FT69" si="1298">COUNTA(FT60,FT61,FT62,FT63,FT64,FT65,FT66,FT67)</f>
        <v>0</v>
      </c>
      <c r="FU69" s="402">
        <f t="shared" ref="FU69" si="1299">COUNTA(FU60,FU61,FU62,FU63,FU64,FU65,FU66,FU67)</f>
        <v>0</v>
      </c>
      <c r="FV69" s="402">
        <f t="shared" ref="FV69" si="1300">COUNTA(FV60,FV61,FV62,FV63,FV64,FV65,FV66,FV67)</f>
        <v>0</v>
      </c>
      <c r="FW69" s="402">
        <f t="shared" ref="FW69" si="1301">COUNTA(FW60,FW61,FW62,FW63,FW64,FW65,FW66,FW67)</f>
        <v>0</v>
      </c>
      <c r="FX69" s="402">
        <f t="shared" ref="FX69" si="1302">COUNTA(FX60,FX61,FX62,FX63,FX64,FX65,FX66,FX67)</f>
        <v>1</v>
      </c>
      <c r="FY69" s="402">
        <f t="shared" ref="FY69" si="1303">COUNTA(FY60,FY61,FY62,FY63,FY64,FY65,FY66,FY67)</f>
        <v>0</v>
      </c>
      <c r="FZ69" s="402">
        <f t="shared" ref="FZ69" si="1304">COUNTA(FZ60,FZ61,FZ62,FZ63,FZ64,FZ65,FZ66,FZ67)</f>
        <v>0</v>
      </c>
      <c r="GA69" s="515">
        <f t="shared" ref="GA69" si="1305">COUNTA(GA60,GA61,GA62,GA63,GA64,GA65,GA66,GA67)</f>
        <v>8</v>
      </c>
      <c r="GB69" s="402">
        <f t="shared" ref="GB69" si="1306">COUNTA(GB60,GB61,GB62,GB63,GB64,GB65,GB66,GB67)</f>
        <v>0</v>
      </c>
      <c r="GC69" s="402">
        <f t="shared" ref="GC69" si="1307">COUNTA(GC60,GC61,GC62,GC63,GC64,GC65,GC66,GC67)</f>
        <v>0</v>
      </c>
      <c r="GD69" s="402">
        <f t="shared" ref="GD69" si="1308">COUNTA(GD60,GD61,GD62,GD63,GD64,GD65,GD66,GD67)</f>
        <v>0</v>
      </c>
      <c r="GE69" s="515">
        <f t="shared" ref="GE69" si="1309">COUNTA(GE60,GE61,GE62,GE63,GE64,GE65,GE66,GE67)</f>
        <v>8</v>
      </c>
      <c r="GF69" s="402">
        <f t="shared" ref="GF69" si="1310">COUNTA(GF60,GF61,GF62,GF63,GF64,GF65,GF66,GF67)</f>
        <v>1</v>
      </c>
      <c r="GG69" s="402">
        <f t="shared" ref="GG69" si="1311">COUNTA(GG60,GG61,GG62,GG63,GG64,GG65,GG66,GG67)</f>
        <v>0</v>
      </c>
      <c r="GH69" s="515">
        <f t="shared" ref="GH69" si="1312">COUNTA(GH60,GH61,GH62,GH63,GH64,GH65,GH66,GH67)</f>
        <v>8</v>
      </c>
      <c r="GI69" s="402">
        <f t="shared" ref="GI69" si="1313">COUNTA(GI60,GI61,GI62,GI63,GI64,GI65,GI66,GI67)</f>
        <v>0</v>
      </c>
      <c r="GJ69" s="402">
        <f t="shared" ref="GJ69" si="1314">COUNTA(GJ60,GJ61,GJ62,GJ63,GJ64,GJ65,GJ66,GJ67)</f>
        <v>0</v>
      </c>
      <c r="GK69" s="402">
        <f t="shared" ref="GK69" si="1315">COUNTA(GK60,GK61,GK62,GK63,GK64,GK65,GK66,GK67)</f>
        <v>0</v>
      </c>
      <c r="GL69" s="402">
        <f t="shared" ref="GL69" si="1316">COUNTA(GL60,GL61,GL62,GL63,GL64,GL65,GL66,GL67)</f>
        <v>0</v>
      </c>
      <c r="GM69" s="402">
        <f t="shared" ref="GM69" si="1317">COUNTA(GM60,GM61,GM62,GM63,GM64,GM65,GM66,GM67)</f>
        <v>1</v>
      </c>
      <c r="GN69" s="402">
        <f t="shared" ref="GN69" si="1318">COUNTA(GN60,GN61,GN62,GN63,GN64,GN65,GN66,GN67)</f>
        <v>1</v>
      </c>
      <c r="GO69" s="515">
        <f t="shared" ref="GO69" si="1319">COUNTA(GO60,GO61,GO62,GO63,GO64,GO65,GO66,GO67)</f>
        <v>8</v>
      </c>
      <c r="GP69" s="402">
        <f t="shared" ref="GP69" si="1320">COUNTA(GP60,GP61,GP62,GP63,GP64,GP65,GP66,GP67)</f>
        <v>0</v>
      </c>
      <c r="GQ69" s="402">
        <f t="shared" ref="GQ69" si="1321">COUNTA(GQ60,GQ61,GQ62,GQ63,GQ64,GQ65,GQ66,GQ67)</f>
        <v>1</v>
      </c>
      <c r="GR69" s="402">
        <f t="shared" ref="GR69" si="1322">COUNTA(GR60,GR61,GR62,GR63,GR64,GR65,GR66,GR67)</f>
        <v>0</v>
      </c>
      <c r="GS69" s="402">
        <f t="shared" ref="GS69" si="1323">COUNTA(GS60,GS61,GS62,GS63,GS64,GS65,GS66,GS67)</f>
        <v>1</v>
      </c>
      <c r="GT69" s="402">
        <f t="shared" ref="GT69" si="1324">COUNTA(GT60,GT61,GT62,GT63,GT64,GT65,GT66,GT67)</f>
        <v>0</v>
      </c>
      <c r="GU69" s="515">
        <f t="shared" ref="GU69" si="1325">COUNTA(GU60,GU61,GU62,GU63,GU64,GU65,GU66,GU67)</f>
        <v>8</v>
      </c>
      <c r="GV69" s="402">
        <f t="shared" ref="GV69" si="1326">COUNTA(GV60,GV61,GV62,GV63,GV64,GV65,GV66,GV67)</f>
        <v>0</v>
      </c>
      <c r="GW69" s="402">
        <f t="shared" ref="GW69" si="1327">COUNTA(GW60,GW61,GW62,GW63,GW64,GW65,GW66,GW67)</f>
        <v>0</v>
      </c>
      <c r="GX69" s="402">
        <f t="shared" ref="GX69" si="1328">COUNTA(GX60,GX61,GX62,GX63,GX64,GX65,GX66,GX67)</f>
        <v>0</v>
      </c>
      <c r="GY69" s="515">
        <f t="shared" ref="GY69" si="1329">COUNTA(GY60,GY61,GY62,GY63,GY64,GY65,GY66,GY67)</f>
        <v>8</v>
      </c>
      <c r="GZ69" s="402">
        <f t="shared" ref="GZ69" si="1330">COUNTA(GZ60,GZ61,GZ62,GZ63,GZ64,GZ65,GZ66,GZ67)</f>
        <v>0</v>
      </c>
      <c r="HA69" s="402">
        <f t="shared" ref="HA69" si="1331">COUNTA(HA60,HA61,HA62,HA63,HA64,HA65,HA66,HA67)</f>
        <v>0</v>
      </c>
      <c r="HB69" s="402">
        <f t="shared" ref="HB69" si="1332">COUNTA(HB60,HB61,HB62,HB63,HB64,HB65,HB66,HB67)</f>
        <v>0</v>
      </c>
      <c r="HC69" s="402">
        <f t="shared" ref="HC69" si="1333">COUNTA(HC60,HC61,HC62,HC63,HC64,HC65,HC66,HC67)</f>
        <v>0</v>
      </c>
      <c r="HD69" s="402">
        <f t="shared" ref="HD69" si="1334">COUNTA(HD60,HD61,HD62,HD63,HD64,HD65,HD66,HD67)</f>
        <v>0</v>
      </c>
      <c r="HE69" s="515">
        <f t="shared" ref="HE69" si="1335">COUNTA(HE60,HE61,HE62,HE63,HE64,HE65,HE66,HE67)</f>
        <v>8</v>
      </c>
      <c r="HF69" s="402">
        <f t="shared" ref="HF69" si="1336">COUNTA(HF60,HF61,HF62,HF63,HF64,HF65,HF66,HF67)</f>
        <v>0</v>
      </c>
      <c r="HG69" s="402">
        <f t="shared" ref="HG69" si="1337">COUNTA(HG60,HG61,HG62,HG63,HG64,HG65,HG66,HG67)</f>
        <v>0</v>
      </c>
      <c r="HH69" s="402">
        <f t="shared" ref="HH69" si="1338">COUNTA(HH60,HH61,HH62,HH63,HH64,HH65,HH66,HH67)</f>
        <v>0</v>
      </c>
      <c r="HI69" s="402">
        <f t="shared" ref="HI69" si="1339">COUNTA(HI60,HI61,HI62,HI63,HI64,HI65,HI66,HI67)</f>
        <v>0</v>
      </c>
      <c r="HJ69" s="428">
        <f t="shared" ref="HJ69" si="1340">COUNTA(HJ60,HJ61,HJ62,HJ63,HJ64,HJ65,HJ66,HJ67)</f>
        <v>8</v>
      </c>
      <c r="HK69" s="402">
        <f t="shared" ref="HK69" si="1341">COUNTA(HK60,HK61,HK62,HK63,HK64,HK65,HK66,HK67)</f>
        <v>0</v>
      </c>
      <c r="HL69" s="402">
        <f t="shared" ref="HL69" si="1342">COUNTA(HL60,HL61,HL62,HL63,HL64,HL65,HL66,HL67)</f>
        <v>0</v>
      </c>
      <c r="HM69" s="402">
        <f t="shared" ref="HM69" si="1343">COUNTA(HM60,HM61,HM62,HM63,HM64,HM65,HM66,HM67)</f>
        <v>0</v>
      </c>
      <c r="HN69" s="402">
        <f t="shared" ref="HN69" si="1344">COUNTA(HN60,HN61,HN62,HN63,HN64,HN65,HN66,HN67)</f>
        <v>0</v>
      </c>
      <c r="HO69" s="428">
        <f t="shared" ref="HO69" si="1345">COUNTA(HO60,HO61,HO62,HO63,HO64,HO65,HO66,HO67)</f>
        <v>8</v>
      </c>
      <c r="HP69" s="402">
        <f t="shared" ref="HP69" si="1346">COUNTA(HP60,HP61,HP62,HP63,HP64,HP65,HP66,HP67)</f>
        <v>0</v>
      </c>
      <c r="HQ69" s="402">
        <f t="shared" ref="HQ69" si="1347">COUNTA(HQ60,HQ61,HQ62,HQ63,HQ64,HQ65,HQ66,HQ67)</f>
        <v>0</v>
      </c>
      <c r="HR69" s="402">
        <f t="shared" ref="HR69" si="1348">COUNTA(HR60,HR61,HR62,HR63,HR64,HR65,HR66,HR67)</f>
        <v>0</v>
      </c>
      <c r="HS69" s="402">
        <f t="shared" ref="HS69" si="1349">COUNTA(HS60,HS61,HS62,HS63,HS64,HS65,HS66,HS67)</f>
        <v>0</v>
      </c>
      <c r="HT69" s="402">
        <f t="shared" ref="HT69" si="1350">COUNTA(HT60,HT61,HT62,HT63,HT64,HT65,HT66,HT67)</f>
        <v>0</v>
      </c>
      <c r="HU69" s="402">
        <f t="shared" ref="HU69" si="1351">COUNTA(HU60,HU61,HU62,HU63,HU64,HU65,HU66,HU67)</f>
        <v>0</v>
      </c>
      <c r="HV69" s="402">
        <f t="shared" ref="HV69" si="1352">COUNTA(HV60,HV61,HV62,HV63,HV64,HV65,HV66,HV67)</f>
        <v>0</v>
      </c>
      <c r="HW69" s="402">
        <f t="shared" ref="HW69" si="1353">COUNTA(HW60,HW61,HW62,HW63,HW64,HW65,HW66,HW67)</f>
        <v>0</v>
      </c>
      <c r="HX69" s="526">
        <f t="shared" ref="HX69" si="1354">COUNTA(HX60,HX61,HX62,HX63,HX64,HX65,HX66,HX67)</f>
        <v>8</v>
      </c>
      <c r="HY69" s="402">
        <f t="shared" ref="HY69" si="1355">COUNTA(HY60,HY61,HY62,HY63,HY64,HY65,HY66,HY67)</f>
        <v>0</v>
      </c>
      <c r="HZ69" s="402">
        <f t="shared" ref="HZ69" si="1356">COUNTA(HZ60,HZ61,HZ62,HZ63,HZ64,HZ65,HZ66,HZ67)</f>
        <v>0</v>
      </c>
      <c r="IA69" s="402">
        <f t="shared" ref="IA69" si="1357">COUNTA(IA60,IA61,IA62,IA63,IA64,IA65,IA66,IA67)</f>
        <v>0</v>
      </c>
      <c r="IB69" s="526">
        <f t="shared" ref="IB69" si="1358">COUNTA(IB60,IB61,IB62,IB63,IB64,IB65,IB66,IB67)</f>
        <v>8</v>
      </c>
      <c r="IC69" s="402">
        <f t="shared" ref="IC69" si="1359">COUNTA(IC60,IC61,IC62,IC63,IC64,IC65,IC66,IC67)</f>
        <v>0</v>
      </c>
      <c r="ID69" s="402">
        <f t="shared" ref="ID69" si="1360">COUNTA(ID60,ID61,ID62,ID63,ID64,ID65,ID66,ID67)</f>
        <v>0</v>
      </c>
      <c r="IE69" s="402">
        <f t="shared" ref="IE69" si="1361">COUNTA(IE60,IE61,IE62,IE63,IE64,IE65,IE66,IE67)</f>
        <v>0</v>
      </c>
      <c r="IF69" s="402">
        <f t="shared" ref="IF69" si="1362">COUNTA(IF60,IF61,IF62,IF63,IF64,IF65,IF66,IF67)</f>
        <v>0</v>
      </c>
      <c r="IG69" s="526">
        <f t="shared" ref="IG69" si="1363">COUNTA(IG60,IG61,IG62,IG63,IG64,IG65,IG66,IG67)</f>
        <v>8</v>
      </c>
      <c r="IH69" s="402">
        <f t="shared" ref="IH69" si="1364">COUNTA(IH60,IH61,IH62,IH63,IH64,IH65,IH66,IH67)</f>
        <v>0</v>
      </c>
      <c r="II69" s="402">
        <f t="shared" ref="II69" si="1365">COUNTA(II60,II61,II62,II63,II64,II65,II66,II67)</f>
        <v>0</v>
      </c>
      <c r="IJ69" s="526">
        <f t="shared" ref="IJ69" si="1366">COUNTA(IJ60,IJ61,IJ62,IJ63,IJ64,IJ65,IJ66,IJ67)</f>
        <v>8</v>
      </c>
      <c r="IK69" s="402">
        <f t="shared" ref="IK69" si="1367">COUNTA(IK60,IK61,IK62,IK63,IK64,IK65,IK66,IK67)</f>
        <v>0</v>
      </c>
      <c r="IL69" s="402">
        <f t="shared" ref="IL69" si="1368">COUNTA(IL60,IL61,IL62,IL63,IL64,IL65,IL66,IL67)</f>
        <v>0</v>
      </c>
      <c r="IM69" s="402"/>
      <c r="IN69" s="402"/>
      <c r="IO69" s="402"/>
      <c r="IP69" s="402"/>
    </row>
    <row r="70" spans="1:250" s="400" customFormat="1" ht="18.75" hidden="1" customHeight="1">
      <c r="A70" s="404"/>
      <c r="B70" s="403"/>
      <c r="C70" s="403"/>
      <c r="D70" s="403"/>
      <c r="E70" s="403"/>
      <c r="F70" s="403"/>
      <c r="G70" s="403"/>
      <c r="H70" s="403"/>
      <c r="I70" s="403"/>
      <c r="J70" s="403"/>
      <c r="K70" s="388"/>
      <c r="L70" s="388"/>
      <c r="M70" s="388"/>
      <c r="N70" s="389"/>
      <c r="O70" s="389"/>
      <c r="P70" s="389"/>
      <c r="Q70" s="389"/>
      <c r="R70" s="389"/>
      <c r="S70" s="389"/>
      <c r="T70" s="389"/>
      <c r="U70" s="389"/>
      <c r="V70" s="389"/>
      <c r="W70" s="389"/>
      <c r="X70" s="389"/>
      <c r="Y70" s="389"/>
      <c r="Z70" s="389"/>
      <c r="AA70" s="389"/>
      <c r="AB70" s="389"/>
      <c r="AC70" s="389"/>
      <c r="AD70" s="389"/>
      <c r="AE70" s="389"/>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c r="CA70" s="390"/>
      <c r="CB70" s="390"/>
      <c r="CC70" s="390"/>
      <c r="CD70" s="390"/>
      <c r="CE70" s="390"/>
      <c r="CF70" s="390"/>
      <c r="CG70" s="390"/>
      <c r="CH70" s="390"/>
      <c r="CI70" s="390"/>
      <c r="CJ70" s="390"/>
      <c r="CK70" s="390"/>
      <c r="CL70" s="390"/>
      <c r="CM70" s="390"/>
      <c r="CN70" s="481"/>
      <c r="CO70" s="402" t="str">
        <f>IF(CO56&lt;&gt;0,"A","")</f>
        <v/>
      </c>
      <c r="CP70" s="402" t="str">
        <f t="shared" ref="CP70" si="1369">IF(CP69&lt;&gt;0,"A","")</f>
        <v/>
      </c>
      <c r="CQ70" s="402" t="str">
        <f t="shared" ref="CQ70" si="1370">IF(CQ69&lt;&gt;0,"A","")</f>
        <v/>
      </c>
      <c r="CR70" s="402" t="str">
        <f t="shared" ref="CR70" si="1371">IF(CR69&lt;&gt;0,"A","")</f>
        <v/>
      </c>
      <c r="CS70" s="402" t="str">
        <f t="shared" ref="CS70" si="1372">IF(CS69&lt;&gt;0,"A","")</f>
        <v>A</v>
      </c>
      <c r="CT70" s="402" t="str">
        <f t="shared" ref="CT70" si="1373">IF(CT69&lt;&gt;0,"A","")</f>
        <v/>
      </c>
      <c r="CU70" s="402" t="str">
        <f t="shared" ref="CU70" si="1374">IF(CU69&lt;&gt;0,"A","")</f>
        <v/>
      </c>
      <c r="CV70" s="483" t="str">
        <f>IF(CV69&lt;&gt;0,"A","")</f>
        <v>A</v>
      </c>
      <c r="CW70" s="402" t="str">
        <f t="shared" ref="CW70" si="1375">IF(CW69&lt;&gt;0,"A","")</f>
        <v>A</v>
      </c>
      <c r="CX70" s="402" t="str">
        <f t="shared" ref="CX70" si="1376">IF(CX69&lt;&gt;0,"A","")</f>
        <v/>
      </c>
      <c r="CY70" s="402" t="str">
        <f t="shared" ref="CY70" si="1377">IF(CY69&lt;&gt;0,"A","")</f>
        <v/>
      </c>
      <c r="CZ70" s="483" t="str">
        <f t="shared" ref="CZ70" si="1378">IF(CZ69&lt;&gt;0,"A","")</f>
        <v>A</v>
      </c>
      <c r="DA70" s="402" t="str">
        <f t="shared" ref="DA70" si="1379">IF(DA69&lt;&gt;0,"A","")</f>
        <v/>
      </c>
      <c r="DB70" s="402" t="str">
        <f t="shared" ref="DB70" si="1380">IF(DB69&lt;&gt;0,"A","")</f>
        <v/>
      </c>
      <c r="DC70" s="483" t="str">
        <f t="shared" ref="DC70" si="1381">IF(DC69&lt;&gt;0,"A","")</f>
        <v>A</v>
      </c>
      <c r="DD70" s="402" t="str">
        <f t="shared" ref="DD70" si="1382">IF(DD69&lt;&gt;0,"A","")</f>
        <v/>
      </c>
      <c r="DE70" s="402" t="str">
        <f t="shared" ref="DE70" si="1383">IF(DE69&lt;&gt;0,"A","")</f>
        <v/>
      </c>
      <c r="DF70" s="402" t="str">
        <f t="shared" ref="DF70" si="1384">IF(DF69&lt;&gt;0,"A","")</f>
        <v/>
      </c>
      <c r="DG70" s="402" t="str">
        <f t="shared" ref="DG70" si="1385">IF(DG69&lt;&gt;0,"A","")</f>
        <v/>
      </c>
      <c r="DH70" s="402" t="str">
        <f t="shared" ref="DH70" si="1386">IF(DH69&lt;&gt;0,"A","")</f>
        <v/>
      </c>
      <c r="DI70" s="496" t="str">
        <f t="shared" ref="DI70" si="1387">IF(DI69&lt;&gt;0,"A","")</f>
        <v>A</v>
      </c>
      <c r="DJ70" s="402" t="str">
        <f t="shared" ref="DJ70" si="1388">IF(DJ69&lt;&gt;0,"A","")</f>
        <v/>
      </c>
      <c r="DK70" s="402" t="str">
        <f t="shared" ref="DK70" si="1389">IF(DK69&lt;&gt;0,"A","")</f>
        <v/>
      </c>
      <c r="DL70" s="402" t="str">
        <f t="shared" ref="DL70" si="1390">IF(DL69&lt;&gt;0,"A","")</f>
        <v/>
      </c>
      <c r="DM70" s="402" t="str">
        <f t="shared" ref="DM70" si="1391">IF(DM69&lt;&gt;0,"A","")</f>
        <v/>
      </c>
      <c r="DN70" s="496" t="str">
        <f t="shared" ref="DN70" si="1392">IF(DN69&lt;&gt;0,"A","")</f>
        <v>A</v>
      </c>
      <c r="DO70" s="402" t="str">
        <f t="shared" ref="DO70" si="1393">IF(DO69&lt;&gt;0,"A","")</f>
        <v/>
      </c>
      <c r="DP70" s="496" t="str">
        <f t="shared" ref="DP70" si="1394">IF(DP69&lt;&gt;0,"A","")</f>
        <v>A</v>
      </c>
      <c r="DQ70" s="402" t="str">
        <f t="shared" ref="DQ70" si="1395">IF(DQ69&lt;&gt;0,"A","")</f>
        <v/>
      </c>
      <c r="DR70" s="402" t="str">
        <f t="shared" ref="DR70" si="1396">IF(DR69&lt;&gt;0,"A","")</f>
        <v/>
      </c>
      <c r="DS70" s="402" t="str">
        <f t="shared" ref="DS70" si="1397">IF(DS69&lt;&gt;0,"A","")</f>
        <v/>
      </c>
      <c r="DT70" s="496" t="str">
        <f t="shared" ref="DT70" si="1398">IF(DT69&lt;&gt;0,"A","")</f>
        <v>A</v>
      </c>
      <c r="DU70" s="402" t="str">
        <f t="shared" ref="DU70" si="1399">IF(DU69&lt;&gt;0,"A","")</f>
        <v/>
      </c>
      <c r="DV70" s="402" t="str">
        <f t="shared" ref="DV70" si="1400">IF(DV69&lt;&gt;0,"A","")</f>
        <v/>
      </c>
      <c r="DW70" s="402" t="str">
        <f t="shared" ref="DW70" si="1401">IF(DW69&lt;&gt;0,"A","")</f>
        <v/>
      </c>
      <c r="DX70" s="402" t="str">
        <f t="shared" ref="DX70" si="1402">IF(DX69&lt;&gt;0,"A","")</f>
        <v/>
      </c>
      <c r="DY70" s="496" t="str">
        <f t="shared" ref="DY70" si="1403">IF(DY69&lt;&gt;0,"A","")</f>
        <v>A</v>
      </c>
      <c r="DZ70" s="402" t="str">
        <f t="shared" ref="DZ70" si="1404">IF(DZ69&lt;&gt;0,"A","")</f>
        <v/>
      </c>
      <c r="EA70" s="402" t="str">
        <f t="shared" ref="EA70" si="1405">IF(EA69&lt;&gt;0,"A","")</f>
        <v/>
      </c>
      <c r="EB70" s="402" t="str">
        <f t="shared" ref="EB70" si="1406">IF(EB69&lt;&gt;0,"A","")</f>
        <v/>
      </c>
      <c r="EC70" s="402" t="str">
        <f t="shared" ref="EC70" si="1407">IF(EC69&lt;&gt;0,"A","")</f>
        <v/>
      </c>
      <c r="ED70" s="506" t="str">
        <f t="shared" ref="ED70" si="1408">IF(ED69&lt;&gt;0,"A","")</f>
        <v>A</v>
      </c>
      <c r="EE70" s="402" t="str">
        <f t="shared" ref="EE70" si="1409">IF(EE69&lt;&gt;0,"A","")</f>
        <v/>
      </c>
      <c r="EF70" s="402" t="str">
        <f t="shared" ref="EF70" si="1410">IF(EF69&lt;&gt;0,"A","")</f>
        <v/>
      </c>
      <c r="EG70" s="402" t="str">
        <f t="shared" ref="EG70" si="1411">IF(EG69&lt;&gt;0,"A","")</f>
        <v>A</v>
      </c>
      <c r="EH70" s="402" t="str">
        <f t="shared" ref="EH70" si="1412">IF(EH69&lt;&gt;0,"A","")</f>
        <v/>
      </c>
      <c r="EI70" s="402" t="str">
        <f t="shared" ref="EI70" si="1413">IF(EI69&lt;&gt;0,"A","")</f>
        <v/>
      </c>
      <c r="EJ70" s="402" t="str">
        <f t="shared" ref="EJ70" si="1414">IF(EJ69&lt;&gt;0,"A","")</f>
        <v/>
      </c>
      <c r="EK70" s="506" t="str">
        <f t="shared" ref="EK70" si="1415">IF(EK69&lt;&gt;0,"A","")</f>
        <v>A</v>
      </c>
      <c r="EL70" s="402" t="str">
        <f t="shared" ref="EL70" si="1416">IF(EL69&lt;&gt;0,"A","")</f>
        <v/>
      </c>
      <c r="EM70" s="402" t="str">
        <f t="shared" ref="EM70" si="1417">IF(EM69&lt;&gt;0,"A","")</f>
        <v/>
      </c>
      <c r="EN70" s="402" t="str">
        <f t="shared" ref="EN70" si="1418">IF(EN69&lt;&gt;0,"A","")</f>
        <v/>
      </c>
      <c r="EO70" s="506" t="str">
        <f t="shared" ref="EO70" si="1419">IF(EO69&lt;&gt;0,"A","")</f>
        <v>A</v>
      </c>
      <c r="EP70" s="402" t="str">
        <f t="shared" ref="EP70" si="1420">IF(EP69&lt;&gt;0,"A","")</f>
        <v/>
      </c>
      <c r="EQ70" s="402" t="str">
        <f t="shared" ref="EQ70" si="1421">IF(EQ69&lt;&gt;0,"A","")</f>
        <v/>
      </c>
      <c r="ER70" s="402" t="str">
        <f t="shared" ref="ER70" si="1422">IF(ER69&lt;&gt;0,"A","")</f>
        <v/>
      </c>
      <c r="ES70" s="402" t="str">
        <f t="shared" ref="ES70" si="1423">IF(ES69&lt;&gt;0,"A","")</f>
        <v/>
      </c>
      <c r="ET70" s="402" t="str">
        <f t="shared" ref="ET70" si="1424">IF(ET69&lt;&gt;0,"A","")</f>
        <v/>
      </c>
      <c r="EU70" s="402" t="str">
        <f t="shared" ref="EU70" si="1425">IF(EU69&lt;&gt;0,"A","")</f>
        <v/>
      </c>
      <c r="EV70" s="506" t="str">
        <f t="shared" ref="EV70" si="1426">IF(EV69&lt;&gt;0,"A","")</f>
        <v>A</v>
      </c>
      <c r="EW70" s="402" t="str">
        <f t="shared" ref="EW70" si="1427">IF(EW69&lt;&gt;0,"A","")</f>
        <v/>
      </c>
      <c r="EX70" s="402" t="str">
        <f t="shared" ref="EX70" si="1428">IF(EX69&lt;&gt;0,"A","")</f>
        <v>A</v>
      </c>
      <c r="EY70" s="402" t="str">
        <f t="shared" ref="EY70" si="1429">IF(EY69&lt;&gt;0,"A","")</f>
        <v/>
      </c>
      <c r="EZ70" s="402" t="str">
        <f t="shared" ref="EZ70" si="1430">IF(EZ69&lt;&gt;0,"A","")</f>
        <v/>
      </c>
      <c r="FA70" s="402" t="str">
        <f t="shared" ref="FA70" si="1431">IF(FA69&lt;&gt;0,"A","")</f>
        <v/>
      </c>
      <c r="FB70" s="506" t="str">
        <f t="shared" ref="FB70" si="1432">IF(FB69&lt;&gt;0,"A","")</f>
        <v>A</v>
      </c>
      <c r="FC70" s="402" t="str">
        <f t="shared" ref="FC70" si="1433">IF(FC69&lt;&gt;0,"A","")</f>
        <v/>
      </c>
      <c r="FD70" s="402" t="str">
        <f t="shared" ref="FD70" si="1434">IF(FD69&lt;&gt;0,"A","")</f>
        <v>A</v>
      </c>
      <c r="FE70" s="402" t="str">
        <f t="shared" ref="FE70" si="1435">IF(FE69&lt;&gt;0,"A","")</f>
        <v>A</v>
      </c>
      <c r="FF70" s="402" t="str">
        <f t="shared" ref="FF70" si="1436">IF(FF69&lt;&gt;0,"A","")</f>
        <v/>
      </c>
      <c r="FG70" s="402" t="str">
        <f t="shared" ref="FG70" si="1437">IF(FG69&lt;&gt;0,"A","")</f>
        <v/>
      </c>
      <c r="FH70" s="402" t="str">
        <f t="shared" ref="FH70" si="1438">IF(FH69&lt;&gt;0,"A","")</f>
        <v/>
      </c>
      <c r="FI70" s="402" t="str">
        <f t="shared" ref="FI70" si="1439">IF(FI69&lt;&gt;0,"A","")</f>
        <v/>
      </c>
      <c r="FJ70" s="506" t="str">
        <f t="shared" ref="FJ70" si="1440">IF(FJ69&lt;&gt;0,"A","")</f>
        <v>A</v>
      </c>
      <c r="FK70" s="402" t="str">
        <f t="shared" ref="FK70" si="1441">IF(FK69&lt;&gt;0,"A","")</f>
        <v/>
      </c>
      <c r="FL70" s="402" t="str">
        <f t="shared" ref="FL70" si="1442">IF(FL69&lt;&gt;0,"A","")</f>
        <v/>
      </c>
      <c r="FM70" s="402" t="str">
        <f t="shared" ref="FM70" si="1443">IF(FM69&lt;&gt;0,"A","")</f>
        <v>A</v>
      </c>
      <c r="FN70" s="402" t="str">
        <f t="shared" ref="FN70" si="1444">IF(FN69&lt;&gt;0,"A","")</f>
        <v/>
      </c>
      <c r="FO70" s="402" t="str">
        <f t="shared" ref="FO70" si="1445">IF(FO69&lt;&gt;0,"A","")</f>
        <v>A</v>
      </c>
      <c r="FP70" s="402" t="str">
        <f t="shared" ref="FP70" si="1446">IF(FP69&lt;&gt;0,"A","")</f>
        <v/>
      </c>
      <c r="FQ70" s="402" t="str">
        <f t="shared" ref="FQ70" si="1447">IF(FQ69&lt;&gt;0,"A","")</f>
        <v/>
      </c>
      <c r="FR70" s="515" t="str">
        <f t="shared" ref="FR70" si="1448">IF(FR69&lt;&gt;0,"A","")</f>
        <v>A</v>
      </c>
      <c r="FS70" s="402" t="str">
        <f t="shared" ref="FS70" si="1449">IF(FS69&lt;&gt;0,"A","")</f>
        <v>A</v>
      </c>
      <c r="FT70" s="402" t="str">
        <f t="shared" ref="FT70" si="1450">IF(FT69&lt;&gt;0,"A","")</f>
        <v/>
      </c>
      <c r="FU70" s="402" t="str">
        <f t="shared" ref="FU70" si="1451">IF(FU69&lt;&gt;0,"A","")</f>
        <v/>
      </c>
      <c r="FV70" s="402" t="str">
        <f t="shared" ref="FV70" si="1452">IF(FV69&lt;&gt;0,"A","")</f>
        <v/>
      </c>
      <c r="FW70" s="402" t="str">
        <f t="shared" ref="FW70" si="1453">IF(FW69&lt;&gt;0,"A","")</f>
        <v/>
      </c>
      <c r="FX70" s="402" t="str">
        <f t="shared" ref="FX70" si="1454">IF(FX69&lt;&gt;0,"A","")</f>
        <v>A</v>
      </c>
      <c r="FY70" s="402" t="str">
        <f t="shared" ref="FY70" si="1455">IF(FY69&lt;&gt;0,"A","")</f>
        <v/>
      </c>
      <c r="FZ70" s="402" t="str">
        <f t="shared" ref="FZ70" si="1456">IF(FZ69&lt;&gt;0,"A","")</f>
        <v/>
      </c>
      <c r="GA70" s="515" t="str">
        <f t="shared" ref="GA70" si="1457">IF(GA69&lt;&gt;0,"A","")</f>
        <v>A</v>
      </c>
      <c r="GB70" s="402" t="str">
        <f t="shared" ref="GB70" si="1458">IF(GB69&lt;&gt;0,"A","")</f>
        <v/>
      </c>
      <c r="GC70" s="402" t="str">
        <f t="shared" ref="GC70" si="1459">IF(GC69&lt;&gt;0,"A","")</f>
        <v/>
      </c>
      <c r="GD70" s="402" t="str">
        <f t="shared" ref="GD70" si="1460">IF(GD69&lt;&gt;0,"A","")</f>
        <v/>
      </c>
      <c r="GE70" s="515" t="str">
        <f t="shared" ref="GE70" si="1461">IF(GE69&lt;&gt;0,"A","")</f>
        <v>A</v>
      </c>
      <c r="GF70" s="402" t="str">
        <f t="shared" ref="GF70" si="1462">IF(GF69&lt;&gt;0,"A","")</f>
        <v>A</v>
      </c>
      <c r="GG70" s="402" t="str">
        <f t="shared" ref="GG70" si="1463">IF(GG69&lt;&gt;0,"A","")</f>
        <v/>
      </c>
      <c r="GH70" s="515" t="str">
        <f t="shared" ref="GH70" si="1464">IF(GH69&lt;&gt;0,"A","")</f>
        <v>A</v>
      </c>
      <c r="GI70" s="402" t="str">
        <f t="shared" ref="GI70" si="1465">IF(GI69&lt;&gt;0,"A","")</f>
        <v/>
      </c>
      <c r="GJ70" s="402" t="str">
        <f t="shared" ref="GJ70" si="1466">IF(GJ69&lt;&gt;0,"A","")</f>
        <v/>
      </c>
      <c r="GK70" s="402" t="str">
        <f t="shared" ref="GK70" si="1467">IF(GK69&lt;&gt;0,"A","")</f>
        <v/>
      </c>
      <c r="GL70" s="402" t="str">
        <f t="shared" ref="GL70" si="1468">IF(GL69&lt;&gt;0,"A","")</f>
        <v/>
      </c>
      <c r="GM70" s="402" t="str">
        <f t="shared" ref="GM70" si="1469">IF(GM69&lt;&gt;0,"A","")</f>
        <v>A</v>
      </c>
      <c r="GN70" s="402" t="str">
        <f t="shared" ref="GN70" si="1470">IF(GN69&lt;&gt;0,"A","")</f>
        <v>A</v>
      </c>
      <c r="GO70" s="515" t="str">
        <f t="shared" ref="GO70" si="1471">IF(GO69&lt;&gt;0,"A","")</f>
        <v>A</v>
      </c>
      <c r="GP70" s="402" t="str">
        <f t="shared" ref="GP70" si="1472">IF(GP69&lt;&gt;0,"A","")</f>
        <v/>
      </c>
      <c r="GQ70" s="402" t="str">
        <f t="shared" ref="GQ70" si="1473">IF(GQ69&lt;&gt;0,"A","")</f>
        <v>A</v>
      </c>
      <c r="GR70" s="402" t="str">
        <f t="shared" ref="GR70" si="1474">IF(GR69&lt;&gt;0,"A","")</f>
        <v/>
      </c>
      <c r="GS70" s="402" t="str">
        <f t="shared" ref="GS70" si="1475">IF(GS69&lt;&gt;0,"A","")</f>
        <v>A</v>
      </c>
      <c r="GT70" s="402" t="str">
        <f t="shared" ref="GT70" si="1476">IF(GT69&lt;&gt;0,"A","")</f>
        <v/>
      </c>
      <c r="GU70" s="515" t="str">
        <f t="shared" ref="GU70" si="1477">IF(GU69&lt;&gt;0,"A","")</f>
        <v>A</v>
      </c>
      <c r="GV70" s="402" t="str">
        <f t="shared" ref="GV70" si="1478">IF(GV69&lt;&gt;0,"A","")</f>
        <v/>
      </c>
      <c r="GW70" s="402" t="str">
        <f t="shared" ref="GW70" si="1479">IF(GW69&lt;&gt;0,"A","")</f>
        <v/>
      </c>
      <c r="GX70" s="402" t="str">
        <f t="shared" ref="GX70" si="1480">IF(GX69&lt;&gt;0,"A","")</f>
        <v/>
      </c>
      <c r="GY70" s="515" t="str">
        <f t="shared" ref="GY70" si="1481">IF(GY69&lt;&gt;0,"A","")</f>
        <v>A</v>
      </c>
      <c r="GZ70" s="402" t="str">
        <f t="shared" ref="GZ70" si="1482">IF(GZ69&lt;&gt;0,"A","")</f>
        <v/>
      </c>
      <c r="HA70" s="402" t="str">
        <f t="shared" ref="HA70" si="1483">IF(HA69&lt;&gt;0,"A","")</f>
        <v/>
      </c>
      <c r="HB70" s="402" t="str">
        <f t="shared" ref="HB70" si="1484">IF(HB69&lt;&gt;0,"A","")</f>
        <v/>
      </c>
      <c r="HC70" s="402" t="str">
        <f t="shared" ref="HC70" si="1485">IF(HC69&lt;&gt;0,"A","")</f>
        <v/>
      </c>
      <c r="HD70" s="402" t="str">
        <f t="shared" ref="HD70" si="1486">IF(HD69&lt;&gt;0,"A","")</f>
        <v/>
      </c>
      <c r="HE70" s="515" t="str">
        <f t="shared" ref="HE70" si="1487">IF(HE69&lt;&gt;0,"A","")</f>
        <v>A</v>
      </c>
      <c r="HF70" s="402" t="str">
        <f t="shared" ref="HF70" si="1488">IF(HF69&lt;&gt;0,"A","")</f>
        <v/>
      </c>
      <c r="HG70" s="402" t="str">
        <f t="shared" ref="HG70" si="1489">IF(HG69&lt;&gt;0,"A","")</f>
        <v/>
      </c>
      <c r="HH70" s="402" t="str">
        <f t="shared" ref="HH70" si="1490">IF(HH69&lt;&gt;0,"A","")</f>
        <v/>
      </c>
      <c r="HI70" s="402" t="str">
        <f t="shared" ref="HI70" si="1491">IF(HI69&lt;&gt;0,"A","")</f>
        <v/>
      </c>
      <c r="HJ70" s="428" t="str">
        <f t="shared" ref="HJ70" si="1492">IF(HJ69&lt;&gt;0,"A","")</f>
        <v>A</v>
      </c>
      <c r="HK70" s="402" t="str">
        <f t="shared" ref="HK70" si="1493">IF(HK69&lt;&gt;0,"A","")</f>
        <v/>
      </c>
      <c r="HL70" s="402" t="str">
        <f t="shared" ref="HL70" si="1494">IF(HL69&lt;&gt;0,"A","")</f>
        <v/>
      </c>
      <c r="HM70" s="402" t="str">
        <f t="shared" ref="HM70" si="1495">IF(HM69&lt;&gt;0,"A","")</f>
        <v/>
      </c>
      <c r="HN70" s="402" t="str">
        <f t="shared" ref="HN70" si="1496">IF(HN69&lt;&gt;0,"A","")</f>
        <v/>
      </c>
      <c r="HO70" s="428" t="str">
        <f t="shared" ref="HO70" si="1497">IF(HO69&lt;&gt;0,"A","")</f>
        <v>A</v>
      </c>
      <c r="HP70" s="402" t="str">
        <f t="shared" ref="HP70" si="1498">IF(HP69&lt;&gt;0,"A","")</f>
        <v/>
      </c>
      <c r="HQ70" s="402" t="str">
        <f t="shared" ref="HQ70" si="1499">IF(HQ69&lt;&gt;0,"A","")</f>
        <v/>
      </c>
      <c r="HR70" s="402" t="str">
        <f t="shared" ref="HR70" si="1500">IF(HR69&lt;&gt;0,"A","")</f>
        <v/>
      </c>
      <c r="HS70" s="402" t="str">
        <f t="shared" ref="HS70" si="1501">IF(HS69&lt;&gt;0,"A","")</f>
        <v/>
      </c>
      <c r="HT70" s="402" t="str">
        <f t="shared" ref="HT70" si="1502">IF(HT69&lt;&gt;0,"A","")</f>
        <v/>
      </c>
      <c r="HU70" s="402" t="str">
        <f t="shared" ref="HU70" si="1503">IF(HU69&lt;&gt;0,"A","")</f>
        <v/>
      </c>
      <c r="HV70" s="402" t="str">
        <f t="shared" ref="HV70" si="1504">IF(HV69&lt;&gt;0,"A","")</f>
        <v/>
      </c>
      <c r="HW70" s="402" t="str">
        <f t="shared" ref="HW70" si="1505">IF(HW69&lt;&gt;0,"A","")</f>
        <v/>
      </c>
      <c r="HX70" s="526" t="str">
        <f t="shared" ref="HX70" si="1506">IF(HX69&lt;&gt;0,"A","")</f>
        <v>A</v>
      </c>
      <c r="HY70" s="402" t="str">
        <f t="shared" ref="HY70" si="1507">IF(HY69&lt;&gt;0,"A","")</f>
        <v/>
      </c>
      <c r="HZ70" s="402" t="str">
        <f t="shared" ref="HZ70" si="1508">IF(HZ69&lt;&gt;0,"A","")</f>
        <v/>
      </c>
      <c r="IA70" s="402" t="str">
        <f t="shared" ref="IA70" si="1509">IF(IA69&lt;&gt;0,"A","")</f>
        <v/>
      </c>
      <c r="IB70" s="526" t="str">
        <f t="shared" ref="IB70" si="1510">IF(IB69&lt;&gt;0,"A","")</f>
        <v>A</v>
      </c>
      <c r="IC70" s="402" t="str">
        <f t="shared" ref="IC70" si="1511">IF(IC69&lt;&gt;0,"A","")</f>
        <v/>
      </c>
      <c r="ID70" s="402" t="str">
        <f t="shared" ref="ID70" si="1512">IF(ID69&lt;&gt;0,"A","")</f>
        <v/>
      </c>
      <c r="IE70" s="402" t="str">
        <f t="shared" ref="IE70" si="1513">IF(IE69&lt;&gt;0,"A","")</f>
        <v/>
      </c>
      <c r="IF70" s="402" t="str">
        <f t="shared" ref="IF70" si="1514">IF(IF69&lt;&gt;0,"A","")</f>
        <v/>
      </c>
      <c r="IG70" s="526" t="str">
        <f t="shared" ref="IG70" si="1515">IF(IG69&lt;&gt;0,"A","")</f>
        <v>A</v>
      </c>
      <c r="IH70" s="402" t="str">
        <f t="shared" ref="IH70" si="1516">IF(IH69&lt;&gt;0,"A","")</f>
        <v/>
      </c>
      <c r="II70" s="402" t="str">
        <f t="shared" ref="II70" si="1517">IF(II69&lt;&gt;0,"A","")</f>
        <v/>
      </c>
      <c r="IJ70" s="526" t="str">
        <f t="shared" ref="IJ70" si="1518">IF(IJ69&lt;&gt;0,"A","")</f>
        <v>A</v>
      </c>
      <c r="IK70" s="402" t="str">
        <f t="shared" ref="IK70" si="1519">IF(IK69&lt;&gt;0,"A","")</f>
        <v/>
      </c>
      <c r="IL70" s="402" t="str">
        <f t="shared" ref="IL70" si="1520">IF(IL69&lt;&gt;0,"A","")</f>
        <v/>
      </c>
      <c r="IM70" s="402"/>
      <c r="IN70" s="402"/>
      <c r="IO70" s="402"/>
      <c r="IP70" s="402"/>
    </row>
    <row r="71" spans="1:250" s="400" customFormat="1" ht="18.75" hidden="1" customHeight="1">
      <c r="A71" s="404"/>
      <c r="B71" s="405"/>
      <c r="C71" s="405"/>
      <c r="D71" s="405"/>
      <c r="E71" s="405"/>
      <c r="F71" s="405"/>
      <c r="G71" s="405"/>
      <c r="H71" s="405"/>
      <c r="I71" s="405"/>
      <c r="J71" s="405"/>
      <c r="K71" s="388"/>
      <c r="L71" s="388"/>
      <c r="M71" s="388"/>
      <c r="N71" s="389"/>
      <c r="O71" s="389"/>
      <c r="P71" s="389"/>
      <c r="Q71" s="389"/>
      <c r="R71" s="389"/>
      <c r="S71" s="389"/>
      <c r="T71" s="389"/>
      <c r="U71" s="389"/>
      <c r="V71" s="389"/>
      <c r="W71" s="389"/>
      <c r="X71" s="389"/>
      <c r="Y71" s="389"/>
      <c r="Z71" s="389"/>
      <c r="AA71" s="389"/>
      <c r="AB71" s="389"/>
      <c r="AC71" s="389"/>
      <c r="AD71" s="389"/>
      <c r="AE71" s="389"/>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c r="BM71" s="390"/>
      <c r="BN71" s="390"/>
      <c r="BO71" s="390"/>
      <c r="BP71" s="390"/>
      <c r="BQ71" s="390"/>
      <c r="BR71" s="390"/>
      <c r="BS71" s="390"/>
      <c r="BT71" s="390"/>
      <c r="BU71" s="390"/>
      <c r="BV71" s="390"/>
      <c r="BW71" s="390"/>
      <c r="BX71" s="390"/>
      <c r="BY71" s="390"/>
      <c r="BZ71" s="390"/>
      <c r="CA71" s="390"/>
      <c r="CB71" s="390"/>
      <c r="CC71" s="390"/>
      <c r="CD71" s="390"/>
      <c r="CE71" s="390"/>
      <c r="CF71" s="390"/>
      <c r="CG71" s="390"/>
      <c r="CH71" s="390"/>
      <c r="CI71" s="390"/>
      <c r="CJ71" s="390"/>
      <c r="CK71" s="390"/>
      <c r="CL71" s="390"/>
      <c r="CM71" s="390"/>
      <c r="CN71" s="481"/>
      <c r="CO71" s="402"/>
      <c r="CP71" s="402"/>
      <c r="CQ71" s="402"/>
      <c r="CR71" s="402"/>
      <c r="CS71" s="402"/>
      <c r="CT71" s="402"/>
      <c r="CU71" s="402"/>
      <c r="CV71" s="483"/>
      <c r="CW71" s="402"/>
      <c r="CX71" s="402"/>
      <c r="CY71" s="402"/>
      <c r="CZ71" s="483"/>
      <c r="DA71" s="402"/>
      <c r="DB71" s="402"/>
      <c r="DC71" s="483"/>
      <c r="DD71" s="402"/>
      <c r="DE71" s="402"/>
      <c r="DF71" s="402"/>
      <c r="DG71" s="402"/>
      <c r="DH71" s="402"/>
      <c r="DI71" s="496"/>
      <c r="DJ71" s="402"/>
      <c r="DK71" s="402"/>
      <c r="DL71" s="402"/>
      <c r="DM71" s="402"/>
      <c r="DN71" s="496"/>
      <c r="DO71" s="402"/>
      <c r="DP71" s="496"/>
      <c r="DQ71" s="402"/>
      <c r="DR71" s="402"/>
      <c r="DS71" s="402"/>
      <c r="DT71" s="496"/>
      <c r="DU71" s="402"/>
      <c r="DV71" s="402"/>
      <c r="DW71" s="402"/>
      <c r="DX71" s="402"/>
      <c r="DY71" s="496"/>
      <c r="DZ71" s="402"/>
      <c r="EA71" s="402"/>
      <c r="EB71" s="402"/>
      <c r="EC71" s="402"/>
      <c r="ED71" s="506"/>
      <c r="EE71" s="402"/>
      <c r="EF71" s="402"/>
      <c r="EG71" s="402"/>
      <c r="EH71" s="402"/>
      <c r="EI71" s="402"/>
      <c r="EJ71" s="402"/>
      <c r="EK71" s="506"/>
      <c r="EL71" s="402"/>
      <c r="EM71" s="402"/>
      <c r="EN71" s="402"/>
      <c r="EO71" s="506"/>
      <c r="EP71" s="402"/>
      <c r="EQ71" s="402"/>
      <c r="ER71" s="402"/>
      <c r="ES71" s="402"/>
      <c r="ET71" s="402"/>
      <c r="EU71" s="402"/>
      <c r="EV71" s="506"/>
      <c r="EW71" s="402"/>
      <c r="EX71" s="402"/>
      <c r="EY71" s="402"/>
      <c r="EZ71" s="402"/>
      <c r="FA71" s="402"/>
      <c r="FB71" s="506"/>
      <c r="FC71" s="402"/>
      <c r="FD71" s="402"/>
      <c r="FE71" s="402"/>
      <c r="FF71" s="402"/>
      <c r="FG71" s="402"/>
      <c r="FH71" s="402"/>
      <c r="FI71" s="402"/>
      <c r="FJ71" s="506"/>
      <c r="FK71" s="402"/>
      <c r="FL71" s="402"/>
      <c r="FM71" s="402"/>
      <c r="FN71" s="402"/>
      <c r="FO71" s="402"/>
      <c r="FP71" s="402"/>
      <c r="FQ71" s="402"/>
      <c r="FR71" s="515"/>
      <c r="FS71" s="402"/>
      <c r="FT71" s="402"/>
      <c r="FU71" s="402"/>
      <c r="FV71" s="402"/>
      <c r="FW71" s="402"/>
      <c r="FX71" s="402"/>
      <c r="FY71" s="402"/>
      <c r="FZ71" s="402"/>
      <c r="GA71" s="515"/>
      <c r="GB71" s="402"/>
      <c r="GC71" s="402"/>
      <c r="GD71" s="402"/>
      <c r="GE71" s="515"/>
      <c r="GF71" s="402"/>
      <c r="GG71" s="402"/>
      <c r="GH71" s="515"/>
      <c r="GI71" s="402"/>
      <c r="GJ71" s="402"/>
      <c r="GK71" s="402"/>
      <c r="GL71" s="402"/>
      <c r="GM71" s="402"/>
      <c r="GN71" s="402"/>
      <c r="GO71" s="515"/>
      <c r="GP71" s="402"/>
      <c r="GQ71" s="402"/>
      <c r="GR71" s="402"/>
      <c r="GS71" s="402"/>
      <c r="GT71" s="402"/>
      <c r="GU71" s="515"/>
      <c r="GV71" s="402"/>
      <c r="GW71" s="402"/>
      <c r="GX71" s="402"/>
      <c r="GY71" s="515"/>
      <c r="GZ71" s="402"/>
      <c r="HA71" s="402"/>
      <c r="HB71" s="402"/>
      <c r="HC71" s="402"/>
      <c r="HD71" s="402"/>
      <c r="HE71" s="515"/>
      <c r="HF71" s="402"/>
      <c r="HG71" s="402"/>
      <c r="HH71" s="402"/>
      <c r="HI71" s="402"/>
      <c r="HJ71" s="428"/>
      <c r="HK71" s="402"/>
      <c r="HL71" s="402"/>
      <c r="HM71" s="402"/>
      <c r="HN71" s="402"/>
      <c r="HO71" s="428"/>
      <c r="HP71" s="402"/>
      <c r="HQ71" s="402"/>
      <c r="HR71" s="402"/>
      <c r="HS71" s="402"/>
      <c r="HT71" s="402"/>
      <c r="HU71" s="402"/>
      <c r="HV71" s="402"/>
      <c r="HW71" s="402"/>
      <c r="HX71" s="526"/>
      <c r="HY71" s="402"/>
      <c r="HZ71" s="402"/>
      <c r="IA71" s="402"/>
      <c r="IB71" s="526"/>
      <c r="IC71" s="402"/>
      <c r="ID71" s="402"/>
      <c r="IE71" s="402"/>
      <c r="IF71" s="402"/>
      <c r="IG71" s="526"/>
      <c r="IH71" s="402"/>
      <c r="II71" s="402"/>
      <c r="IJ71" s="526"/>
      <c r="IK71" s="402"/>
      <c r="IL71" s="402"/>
      <c r="IM71" s="402"/>
      <c r="IN71" s="402"/>
      <c r="IO71" s="402"/>
      <c r="IP71" s="402"/>
    </row>
    <row r="72" spans="1:250" s="423" customFormat="1" ht="18.75" customHeight="1">
      <c r="A72" s="432"/>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406"/>
      <c r="BS72" s="406"/>
      <c r="BT72" s="406"/>
      <c r="BU72" s="406"/>
      <c r="BV72" s="406"/>
      <c r="BW72" s="406"/>
      <c r="BX72" s="406"/>
      <c r="BY72" s="406"/>
      <c r="BZ72" s="406"/>
      <c r="CA72" s="406"/>
      <c r="CB72" s="406"/>
      <c r="CC72" s="406"/>
      <c r="CD72" s="406"/>
      <c r="CE72" s="406"/>
      <c r="CF72" s="406"/>
      <c r="CG72" s="406"/>
      <c r="CH72" s="406"/>
      <c r="CI72" s="406"/>
      <c r="CJ72" s="406"/>
      <c r="CK72" s="406"/>
      <c r="CL72" s="406"/>
      <c r="CM72" s="406"/>
      <c r="CN72" s="403"/>
      <c r="CO72" s="403"/>
      <c r="CP72" s="403"/>
      <c r="CQ72" s="403"/>
      <c r="CR72" s="403"/>
      <c r="CS72" s="403"/>
      <c r="CT72" s="403"/>
      <c r="CU72" s="403"/>
      <c r="CV72" s="403"/>
      <c r="CW72" s="403"/>
      <c r="CX72" s="403"/>
      <c r="CY72" s="403"/>
      <c r="CZ72" s="403"/>
      <c r="DA72" s="403"/>
      <c r="DB72" s="403"/>
      <c r="DC72" s="403"/>
      <c r="DD72" s="403"/>
      <c r="DE72" s="403"/>
      <c r="DF72" s="403"/>
      <c r="DG72" s="403"/>
      <c r="DH72" s="403"/>
      <c r="DI72" s="403"/>
      <c r="DJ72" s="403"/>
      <c r="DK72" s="403"/>
      <c r="DL72" s="403"/>
      <c r="DM72" s="403"/>
      <c r="DN72" s="403"/>
      <c r="DO72" s="403"/>
      <c r="DP72" s="403"/>
      <c r="DQ72" s="403"/>
      <c r="DR72" s="403"/>
      <c r="DS72" s="403"/>
      <c r="DT72" s="403"/>
      <c r="DU72" s="403"/>
      <c r="DV72" s="403"/>
      <c r="DW72" s="403"/>
      <c r="DX72" s="403"/>
      <c r="DY72" s="403"/>
      <c r="DZ72" s="403"/>
      <c r="EA72" s="403"/>
      <c r="EB72" s="403"/>
      <c r="EC72" s="403"/>
      <c r="ED72" s="403"/>
      <c r="EE72" s="403"/>
      <c r="EF72" s="403"/>
      <c r="EG72" s="403"/>
      <c r="EH72" s="403"/>
      <c r="EI72" s="403"/>
      <c r="EJ72" s="403"/>
      <c r="EK72" s="403"/>
      <c r="EL72" s="403"/>
      <c r="EM72" s="403"/>
      <c r="EN72" s="403"/>
      <c r="EO72" s="403"/>
      <c r="EP72" s="403"/>
      <c r="EQ72" s="403"/>
      <c r="ER72" s="403"/>
      <c r="ES72" s="403"/>
      <c r="ET72" s="403"/>
      <c r="EU72" s="403"/>
      <c r="EV72" s="403"/>
      <c r="EW72" s="403"/>
      <c r="EX72" s="403"/>
      <c r="EY72" s="403"/>
      <c r="EZ72" s="403"/>
      <c r="FA72" s="403"/>
      <c r="FB72" s="403"/>
      <c r="FC72" s="403"/>
      <c r="FD72" s="403"/>
      <c r="FE72" s="403"/>
      <c r="FF72" s="403"/>
      <c r="FG72" s="403"/>
      <c r="FH72" s="403"/>
      <c r="FI72" s="403"/>
      <c r="FJ72" s="403"/>
      <c r="FK72" s="403"/>
      <c r="FL72" s="403"/>
      <c r="FM72" s="403"/>
      <c r="FN72" s="403"/>
      <c r="FO72" s="403"/>
      <c r="FP72" s="403"/>
      <c r="FQ72" s="403"/>
      <c r="FR72" s="403"/>
      <c r="FS72" s="403"/>
      <c r="FT72" s="403"/>
      <c r="FU72" s="403"/>
      <c r="FV72" s="403"/>
      <c r="FW72" s="403"/>
      <c r="FX72" s="403"/>
      <c r="FY72" s="403"/>
      <c r="FZ72" s="403"/>
      <c r="GA72" s="403"/>
      <c r="GB72" s="403"/>
      <c r="GC72" s="403"/>
      <c r="GD72" s="403"/>
      <c r="GE72" s="403"/>
      <c r="GF72" s="403"/>
      <c r="GG72" s="403"/>
      <c r="GH72" s="403"/>
      <c r="GI72" s="403"/>
      <c r="GJ72" s="403"/>
      <c r="GK72" s="403"/>
      <c r="GL72" s="403"/>
      <c r="GM72" s="403"/>
      <c r="GN72" s="403"/>
      <c r="GO72" s="403"/>
      <c r="GP72" s="403"/>
      <c r="GQ72" s="403"/>
      <c r="GR72" s="403"/>
      <c r="GS72" s="403"/>
      <c r="GT72" s="403"/>
      <c r="GU72" s="403"/>
      <c r="GV72" s="403"/>
      <c r="GW72" s="403"/>
      <c r="GX72" s="403"/>
      <c r="GY72" s="403"/>
      <c r="GZ72" s="403"/>
      <c r="HA72" s="403"/>
      <c r="HB72" s="403"/>
      <c r="HC72" s="403"/>
      <c r="HD72" s="403"/>
      <c r="HE72" s="403"/>
      <c r="HF72" s="403"/>
      <c r="HG72" s="403"/>
      <c r="HH72" s="403"/>
      <c r="HI72" s="403"/>
      <c r="HJ72" s="403"/>
      <c r="HK72" s="403"/>
      <c r="HL72" s="403"/>
      <c r="HM72" s="403"/>
      <c r="HN72" s="403"/>
      <c r="HO72" s="403"/>
      <c r="HP72" s="403"/>
      <c r="HQ72" s="403"/>
      <c r="HR72" s="403"/>
      <c r="HS72" s="403"/>
      <c r="HT72" s="403"/>
      <c r="HU72" s="403"/>
      <c r="HV72" s="403"/>
      <c r="HW72" s="403"/>
      <c r="HX72" s="403"/>
      <c r="HY72" s="403"/>
      <c r="HZ72" s="403"/>
      <c r="IA72" s="403"/>
      <c r="IB72" s="403"/>
      <c r="IC72" s="403"/>
      <c r="ID72" s="403"/>
      <c r="IE72" s="403"/>
      <c r="IF72" s="403"/>
      <c r="IG72" s="403"/>
      <c r="IH72" s="403"/>
      <c r="II72" s="403"/>
      <c r="IJ72" s="403"/>
      <c r="IK72" s="431"/>
      <c r="IL72" s="432"/>
      <c r="IN72" s="432"/>
      <c r="IO72" s="432"/>
      <c r="IP72" s="432"/>
    </row>
    <row r="73" spans="1:250" ht="18.75" customHeight="1">
      <c r="A73" s="22"/>
      <c r="B73" s="631" t="s">
        <v>998</v>
      </c>
      <c r="C73" s="632"/>
      <c r="D73" s="632"/>
      <c r="E73" s="632"/>
      <c r="F73" s="632"/>
      <c r="G73" s="632"/>
      <c r="H73" s="632"/>
      <c r="I73" s="632"/>
      <c r="J73" s="632"/>
      <c r="K73" s="637" t="s">
        <v>993</v>
      </c>
      <c r="L73" s="637"/>
      <c r="M73" s="637"/>
      <c r="N73" s="640"/>
      <c r="O73" s="640"/>
      <c r="P73" s="640"/>
      <c r="Q73" s="640"/>
      <c r="R73" s="640"/>
      <c r="S73" s="640"/>
      <c r="T73" s="640"/>
      <c r="U73" s="640"/>
      <c r="V73" s="640"/>
      <c r="W73" s="640"/>
      <c r="X73" s="640"/>
      <c r="Y73" s="640"/>
      <c r="Z73" s="640"/>
      <c r="AA73" s="640"/>
      <c r="AB73" s="640"/>
      <c r="AC73" s="640"/>
      <c r="AD73" s="640"/>
      <c r="AE73" s="640"/>
      <c r="AF73" s="657" t="s">
        <v>460</v>
      </c>
      <c r="AG73" s="657"/>
      <c r="AH73" s="657"/>
      <c r="AI73" s="657"/>
      <c r="AJ73" s="657"/>
      <c r="AK73" s="657"/>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57"/>
      <c r="BQ73" s="657"/>
      <c r="BR73" s="657"/>
      <c r="BS73" s="657"/>
      <c r="BT73" s="657"/>
      <c r="BU73" s="657"/>
      <c r="BV73" s="657"/>
      <c r="BW73" s="657"/>
      <c r="BX73" s="657"/>
      <c r="BY73" s="657"/>
      <c r="BZ73" s="657"/>
      <c r="CA73" s="657"/>
      <c r="CB73" s="657"/>
      <c r="CC73" s="657"/>
      <c r="CD73" s="657"/>
      <c r="CE73" s="657"/>
      <c r="CF73" s="657"/>
      <c r="CG73" s="657"/>
      <c r="CH73" s="657"/>
      <c r="CI73" s="657"/>
      <c r="CJ73" s="657"/>
      <c r="CK73" s="657"/>
      <c r="CL73" s="657"/>
      <c r="CM73" s="658"/>
      <c r="CN73" s="477" t="str">
        <f>VLOOKUP($AF73,Feuil2!$B$1:$AS$77,16,FALSE)</f>
        <v>*</v>
      </c>
      <c r="CO73" s="380"/>
      <c r="CP73" s="380"/>
      <c r="CQ73" s="380"/>
      <c r="CR73" s="380"/>
      <c r="CS73" s="380"/>
      <c r="CT73" s="380"/>
      <c r="CU73" s="380"/>
      <c r="CV73" s="488" t="str">
        <f>VLOOKUP($AF73,Feuil2!$B$1:$AS$77,17,FALSE)</f>
        <v>*</v>
      </c>
      <c r="CW73" s="376">
        <v>1</v>
      </c>
      <c r="CX73" s="376"/>
      <c r="CY73" s="376"/>
      <c r="CZ73" s="488">
        <f>VLOOKUP($AF73,Feuil2!$B$1:$AS$77,18,FALSE)</f>
        <v>0</v>
      </c>
      <c r="DA73" s="376"/>
      <c r="DB73" s="376"/>
      <c r="DC73" s="488">
        <f>VLOOKUP($AF73,Feuil2!$B$1:$AS$77,19,FALSE)</f>
        <v>0</v>
      </c>
      <c r="DD73" s="376"/>
      <c r="DE73" s="376"/>
      <c r="DF73" s="376"/>
      <c r="DG73" s="376"/>
      <c r="DH73" s="376"/>
      <c r="DI73" s="492">
        <f>VLOOKUP($AF73,Feuil2!$B$1:$AS$77,20,FALSE)</f>
        <v>0</v>
      </c>
      <c r="DJ73" s="376"/>
      <c r="DK73" s="376"/>
      <c r="DL73" s="376"/>
      <c r="DM73" s="376"/>
      <c r="DN73" s="492" t="str">
        <f>VLOOKUP($AF73,Feuil2!$B$1:$AS$77,21,FALSE)</f>
        <v>*</v>
      </c>
      <c r="DO73" s="376">
        <v>2</v>
      </c>
      <c r="DP73" s="492">
        <f>VLOOKUP($AF73,Feuil2!$B$1:$AS$77,22,FALSE)</f>
        <v>0</v>
      </c>
      <c r="DQ73" s="376"/>
      <c r="DR73" s="376"/>
      <c r="DS73" s="376"/>
      <c r="DT73" s="492">
        <f>VLOOKUP($AF73,Feuil2!$B$1:$AS$77,23,FALSE)</f>
        <v>0</v>
      </c>
      <c r="DU73" s="376"/>
      <c r="DV73" s="376"/>
      <c r="DW73" s="376"/>
      <c r="DX73" s="376"/>
      <c r="DY73" s="492">
        <f>VLOOKUP($AF73,Feuil2!$B$1:$AS$77,24,FALSE)</f>
        <v>0</v>
      </c>
      <c r="DZ73" s="376"/>
      <c r="EA73" s="376"/>
      <c r="EB73" s="376"/>
      <c r="EC73" s="376"/>
      <c r="ED73" s="502">
        <f>VLOOKUP($AF73,Feuil2!$B$1:$AS$77,25,FALSE)</f>
        <v>0</v>
      </c>
      <c r="EE73" s="376"/>
      <c r="EF73" s="376"/>
      <c r="EG73" s="376"/>
      <c r="EH73" s="376"/>
      <c r="EI73" s="376"/>
      <c r="EJ73" s="376"/>
      <c r="EK73" s="502">
        <f>VLOOKUP($AF73,Feuil2!$B$1:$AS$77,26,FALSE)</f>
        <v>0</v>
      </c>
      <c r="EL73" s="376"/>
      <c r="EM73" s="376"/>
      <c r="EN73" s="376"/>
      <c r="EO73" s="502">
        <f>VLOOKUP($AF73,Feuil2!$B$1:$AS$77,27,FALSE)</f>
        <v>0</v>
      </c>
      <c r="EP73" s="376"/>
      <c r="EQ73" s="376"/>
      <c r="ER73" s="376"/>
      <c r="ES73" s="376"/>
      <c r="ET73" s="376"/>
      <c r="EU73" s="376"/>
      <c r="EV73" s="502">
        <f>VLOOKUP($AF73,Feuil2!$B$1:$AS$77,28,FALSE)</f>
        <v>0</v>
      </c>
      <c r="EW73" s="376"/>
      <c r="EX73" s="376"/>
      <c r="EY73" s="376"/>
      <c r="EZ73" s="376"/>
      <c r="FA73" s="376"/>
      <c r="FB73" s="502">
        <f>VLOOKUP($AF73,Feuil2!$B$1:$AS$77,29,FALSE)</f>
        <v>0</v>
      </c>
      <c r="FC73" s="376"/>
      <c r="FD73" s="376"/>
      <c r="FE73" s="376"/>
      <c r="FF73" s="376"/>
      <c r="FG73" s="376"/>
      <c r="FH73" s="376"/>
      <c r="FI73" s="376"/>
      <c r="FJ73" s="502">
        <f>VLOOKUP($AF73,Feuil2!$B$1:$AS$77,30,FALSE)</f>
        <v>0</v>
      </c>
      <c r="FK73" s="376"/>
      <c r="FL73" s="376"/>
      <c r="FM73" s="376"/>
      <c r="FN73" s="376"/>
      <c r="FO73" s="376"/>
      <c r="FP73" s="376"/>
      <c r="FQ73" s="376"/>
      <c r="FR73" s="511">
        <f>VLOOKUP($AF73,Feuil2!$B$1:$AS$77,31,FALSE)</f>
        <v>0</v>
      </c>
      <c r="FS73" s="376"/>
      <c r="FT73" s="376"/>
      <c r="FU73" s="376"/>
      <c r="FV73" s="376"/>
      <c r="FW73" s="376"/>
      <c r="FX73" s="376"/>
      <c r="FY73" s="376"/>
      <c r="FZ73" s="376"/>
      <c r="GA73" s="511">
        <f>VLOOKUP($AF73,Feuil2!$B$1:$AS$77,32,FALSE)</f>
        <v>0</v>
      </c>
      <c r="GB73" s="376"/>
      <c r="GC73" s="376"/>
      <c r="GD73" s="376"/>
      <c r="GE73" s="511">
        <f>VLOOKUP($AF73,Feuil2!$B$1:$AS$77,33,FALSE)</f>
        <v>0</v>
      </c>
      <c r="GF73" s="376"/>
      <c r="GG73" s="376"/>
      <c r="GH73" s="511">
        <f>VLOOKUP($AF73,Feuil2!$B$1:$AS$77,34,FALSE)</f>
        <v>0</v>
      </c>
      <c r="GI73" s="376"/>
      <c r="GJ73" s="376"/>
      <c r="GK73" s="376"/>
      <c r="GL73" s="376"/>
      <c r="GM73" s="376"/>
      <c r="GN73" s="376"/>
      <c r="GO73" s="511">
        <f>VLOOKUP($AF73,Feuil2!$B$1:$AS$77,35,FALSE)</f>
        <v>0</v>
      </c>
      <c r="GP73" s="376"/>
      <c r="GQ73" s="376"/>
      <c r="GR73" s="376"/>
      <c r="GS73" s="376"/>
      <c r="GT73" s="376"/>
      <c r="GU73" s="511">
        <f>VLOOKUP($AF73,Feuil2!$B$1:$AS$77,36,FALSE)</f>
        <v>0</v>
      </c>
      <c r="GV73" s="376"/>
      <c r="GW73" s="376"/>
      <c r="GX73" s="376"/>
      <c r="GY73" s="511">
        <f>VLOOKUP($AF73,Feuil2!$B$1:$AS$77,37,FALSE)</f>
        <v>0</v>
      </c>
      <c r="GZ73" s="376"/>
      <c r="HA73" s="376"/>
      <c r="HB73" s="376"/>
      <c r="HC73" s="376"/>
      <c r="HD73" s="376"/>
      <c r="HE73" s="511">
        <f>VLOOKUP($AF73,Feuil2!$B$1:$AS$77,38,FALSE)</f>
        <v>0</v>
      </c>
      <c r="HF73" s="376"/>
      <c r="HG73" s="376"/>
      <c r="HH73" s="376"/>
      <c r="HI73" s="376"/>
      <c r="HJ73" s="425">
        <f>VLOOKUP($AF73,Feuil2!$B$1:$AS$77,39,FALSE)</f>
        <v>0</v>
      </c>
      <c r="HK73" s="376"/>
      <c r="HL73" s="376"/>
      <c r="HM73" s="376"/>
      <c r="HN73" s="376"/>
      <c r="HO73" s="425">
        <f>VLOOKUP($AF73,Feuil2!$B$1:$AS$77,40,FALSE)</f>
        <v>0</v>
      </c>
      <c r="HP73" s="376"/>
      <c r="HQ73" s="376"/>
      <c r="HR73" s="376"/>
      <c r="HS73" s="376"/>
      <c r="HT73" s="376"/>
      <c r="HU73" s="376"/>
      <c r="HV73" s="376"/>
      <c r="HW73" s="376"/>
      <c r="HX73" s="522">
        <f>VLOOKUP($AF73,Feuil2!$B$1:$AS$77,41,FALSE)</f>
        <v>0</v>
      </c>
      <c r="HY73" s="376"/>
      <c r="HZ73" s="376"/>
      <c r="IA73" s="376"/>
      <c r="IB73" s="522">
        <f>VLOOKUP($AF73,Feuil2!$B$1:$AS$77,42,FALSE)</f>
        <v>0</v>
      </c>
      <c r="IC73" s="376"/>
      <c r="ID73" s="376"/>
      <c r="IE73" s="376"/>
      <c r="IF73" s="376"/>
      <c r="IG73" s="522">
        <f>VLOOKUP($AF73,Feuil2!$B$1:$AS$77,43,FALSE)</f>
        <v>0</v>
      </c>
      <c r="IH73" s="376"/>
      <c r="II73" s="376"/>
      <c r="IJ73" s="522">
        <f>VLOOKUP($AF73,Feuil2!$B$1:$AS$77,44,FALSE)</f>
        <v>0</v>
      </c>
      <c r="IK73" s="376"/>
      <c r="IL73" s="384"/>
      <c r="IM73" s="379" t="s">
        <v>686</v>
      </c>
      <c r="IN73" s="379" t="s">
        <v>791</v>
      </c>
      <c r="IO73" s="379" t="s">
        <v>701</v>
      </c>
      <c r="IP73" s="379" t="s">
        <v>1011</v>
      </c>
    </row>
    <row r="74" spans="1:250" ht="18.75" customHeight="1">
      <c r="A74" s="22"/>
      <c r="B74" s="633"/>
      <c r="C74" s="634"/>
      <c r="D74" s="634"/>
      <c r="E74" s="634"/>
      <c r="F74" s="634"/>
      <c r="G74" s="634"/>
      <c r="H74" s="634"/>
      <c r="I74" s="634"/>
      <c r="J74" s="634"/>
      <c r="K74" s="638"/>
      <c r="L74" s="638"/>
      <c r="M74" s="638"/>
      <c r="N74" s="641"/>
      <c r="O74" s="641"/>
      <c r="P74" s="641"/>
      <c r="Q74" s="641"/>
      <c r="R74" s="641"/>
      <c r="S74" s="641"/>
      <c r="T74" s="641"/>
      <c r="U74" s="641"/>
      <c r="V74" s="641"/>
      <c r="W74" s="641"/>
      <c r="X74" s="641"/>
      <c r="Y74" s="641"/>
      <c r="Z74" s="641"/>
      <c r="AA74" s="641"/>
      <c r="AB74" s="641"/>
      <c r="AC74" s="641"/>
      <c r="AD74" s="641"/>
      <c r="AE74" s="641"/>
      <c r="AF74" s="647" t="s">
        <v>612</v>
      </c>
      <c r="AG74" s="647"/>
      <c r="AH74" s="647"/>
      <c r="AI74" s="647"/>
      <c r="AJ74" s="647"/>
      <c r="AK74" s="647"/>
      <c r="AL74" s="647"/>
      <c r="AM74" s="647"/>
      <c r="AN74" s="647"/>
      <c r="AO74" s="647"/>
      <c r="AP74" s="647"/>
      <c r="AQ74" s="647"/>
      <c r="AR74" s="647"/>
      <c r="AS74" s="647"/>
      <c r="AT74" s="647"/>
      <c r="AU74" s="647"/>
      <c r="AV74" s="647"/>
      <c r="AW74" s="647"/>
      <c r="AX74" s="647"/>
      <c r="AY74" s="647"/>
      <c r="AZ74" s="647"/>
      <c r="BA74" s="647"/>
      <c r="BB74" s="647"/>
      <c r="BC74" s="647"/>
      <c r="BD74" s="647"/>
      <c r="BE74" s="647"/>
      <c r="BF74" s="647"/>
      <c r="BG74" s="647"/>
      <c r="BH74" s="647"/>
      <c r="BI74" s="647"/>
      <c r="BJ74" s="647"/>
      <c r="BK74" s="647"/>
      <c r="BL74" s="647"/>
      <c r="BM74" s="647"/>
      <c r="BN74" s="647"/>
      <c r="BO74" s="647"/>
      <c r="BP74" s="647"/>
      <c r="BQ74" s="647"/>
      <c r="BR74" s="647"/>
      <c r="BS74" s="647"/>
      <c r="BT74" s="647"/>
      <c r="BU74" s="647"/>
      <c r="BV74" s="647"/>
      <c r="BW74" s="647"/>
      <c r="BX74" s="647"/>
      <c r="BY74" s="647"/>
      <c r="BZ74" s="647"/>
      <c r="CA74" s="647"/>
      <c r="CB74" s="647"/>
      <c r="CC74" s="647"/>
      <c r="CD74" s="647"/>
      <c r="CE74" s="647"/>
      <c r="CF74" s="647"/>
      <c r="CG74" s="647"/>
      <c r="CH74" s="647"/>
      <c r="CI74" s="647"/>
      <c r="CJ74" s="647"/>
      <c r="CK74" s="647"/>
      <c r="CL74" s="647"/>
      <c r="CM74" s="659"/>
      <c r="CN74" s="478" t="str">
        <f>VLOOKUP($AF74,Feuil2!$B$1:$AS$77,16,FALSE)</f>
        <v>*</v>
      </c>
      <c r="CO74" s="381"/>
      <c r="CP74" s="381">
        <v>1</v>
      </c>
      <c r="CQ74" s="381">
        <v>2</v>
      </c>
      <c r="CR74" s="381"/>
      <c r="CS74" s="381"/>
      <c r="CT74" s="381"/>
      <c r="CU74" s="381"/>
      <c r="CV74" s="486" t="str">
        <f>VLOOKUP($AF74,Feuil2!$B$1:$AS$77,17,FALSE)</f>
        <v>*</v>
      </c>
      <c r="CW74" s="377"/>
      <c r="CX74" s="377"/>
      <c r="CY74" s="377"/>
      <c r="CZ74" s="486">
        <f>VLOOKUP($AF74,Feuil2!$B$1:$AS$77,18,FALSE)</f>
        <v>0</v>
      </c>
      <c r="DA74" s="377"/>
      <c r="DB74" s="377"/>
      <c r="DC74" s="486">
        <f>VLOOKUP($AF74,Feuil2!$B$1:$AS$77,19,FALSE)</f>
        <v>0</v>
      </c>
      <c r="DD74" s="377"/>
      <c r="DE74" s="377"/>
      <c r="DF74" s="377"/>
      <c r="DG74" s="377"/>
      <c r="DH74" s="377"/>
      <c r="DI74" s="493">
        <f>VLOOKUP($AF74,Feuil2!$B$1:$AS$77,20,FALSE)</f>
        <v>0</v>
      </c>
      <c r="DJ74" s="377"/>
      <c r="DK74" s="377"/>
      <c r="DL74" s="377"/>
      <c r="DM74" s="377"/>
      <c r="DN74" s="493">
        <f>VLOOKUP($AF74,Feuil2!$B$1:$AS$77,21,FALSE)</f>
        <v>0</v>
      </c>
      <c r="DO74" s="377"/>
      <c r="DP74" s="493">
        <f>VLOOKUP($AF74,Feuil2!$B$1:$AS$77,22,FALSE)</f>
        <v>0</v>
      </c>
      <c r="DQ74" s="377"/>
      <c r="DR74" s="377"/>
      <c r="DS74" s="377"/>
      <c r="DT74" s="493">
        <f>VLOOKUP($AF74,Feuil2!$B$1:$AS$77,23,FALSE)</f>
        <v>0</v>
      </c>
      <c r="DU74" s="377"/>
      <c r="DV74" s="377"/>
      <c r="DW74" s="377"/>
      <c r="DX74" s="377"/>
      <c r="DY74" s="493">
        <f>VLOOKUP($AF74,Feuil2!$B$1:$AS$77,24,FALSE)</f>
        <v>0</v>
      </c>
      <c r="DZ74" s="377"/>
      <c r="EA74" s="377"/>
      <c r="EB74" s="377"/>
      <c r="EC74" s="377"/>
      <c r="ED74" s="503" t="str">
        <f>VLOOKUP($AF74,Feuil2!$B$1:$AS$77,25,FALSE)</f>
        <v>*</v>
      </c>
      <c r="EE74" s="377"/>
      <c r="EF74" s="377"/>
      <c r="EG74" s="377"/>
      <c r="EH74" s="377"/>
      <c r="EI74" s="377"/>
      <c r="EJ74" s="377"/>
      <c r="EK74" s="503" t="str">
        <f>VLOOKUP($AF74,Feuil2!$B$1:$AS$77,26,FALSE)</f>
        <v>*</v>
      </c>
      <c r="EL74" s="377"/>
      <c r="EM74" s="377">
        <v>3</v>
      </c>
      <c r="EN74" s="377"/>
      <c r="EO74" s="503">
        <f>VLOOKUP($AF74,Feuil2!$B$1:$AS$77,27,FALSE)</f>
        <v>0</v>
      </c>
      <c r="EP74" s="377"/>
      <c r="EQ74" s="377"/>
      <c r="ER74" s="377"/>
      <c r="ES74" s="377"/>
      <c r="ET74" s="377"/>
      <c r="EU74" s="377"/>
      <c r="EV74" s="503">
        <f>VLOOKUP($AF74,Feuil2!$B$1:$AS$77,28,FALSE)</f>
        <v>0</v>
      </c>
      <c r="EW74" s="377"/>
      <c r="EX74" s="377"/>
      <c r="EY74" s="377"/>
      <c r="EZ74" s="377"/>
      <c r="FA74" s="377"/>
      <c r="FB74" s="503">
        <f>VLOOKUP($AF74,Feuil2!$B$1:$AS$77,29,FALSE)</f>
        <v>0</v>
      </c>
      <c r="FC74" s="377"/>
      <c r="FD74" s="377"/>
      <c r="FE74" s="377"/>
      <c r="FF74" s="377"/>
      <c r="FG74" s="377"/>
      <c r="FH74" s="377"/>
      <c r="FI74" s="377"/>
      <c r="FJ74" s="503">
        <f>VLOOKUP($AF74,Feuil2!$B$1:$AS$77,30,FALSE)</f>
        <v>0</v>
      </c>
      <c r="FK74" s="377"/>
      <c r="FL74" s="377"/>
      <c r="FM74" s="377"/>
      <c r="FN74" s="377"/>
      <c r="FO74" s="377"/>
      <c r="FP74" s="377"/>
      <c r="FQ74" s="377"/>
      <c r="FR74" s="512">
        <f>VLOOKUP($AF74,Feuil2!$B$1:$AS$77,31,FALSE)</f>
        <v>0</v>
      </c>
      <c r="FS74" s="377"/>
      <c r="FT74" s="377"/>
      <c r="FU74" s="377"/>
      <c r="FV74" s="377"/>
      <c r="FW74" s="377"/>
      <c r="FX74" s="377"/>
      <c r="FY74" s="377"/>
      <c r="FZ74" s="377"/>
      <c r="GA74" s="512">
        <f>VLOOKUP($AF74,Feuil2!$B$1:$AS$77,32,FALSE)</f>
        <v>0</v>
      </c>
      <c r="GB74" s="377"/>
      <c r="GC74" s="377"/>
      <c r="GD74" s="377"/>
      <c r="GE74" s="512">
        <f>VLOOKUP($AF74,Feuil2!$B$1:$AS$77,33,FALSE)</f>
        <v>0</v>
      </c>
      <c r="GF74" s="377"/>
      <c r="GG74" s="377"/>
      <c r="GH74" s="512">
        <f>VLOOKUP($AF74,Feuil2!$B$1:$AS$77,34,FALSE)</f>
        <v>0</v>
      </c>
      <c r="GI74" s="377"/>
      <c r="GJ74" s="377"/>
      <c r="GK74" s="377"/>
      <c r="GL74" s="377"/>
      <c r="GM74" s="377"/>
      <c r="GN74" s="377"/>
      <c r="GO74" s="512">
        <f>VLOOKUP($AF74,Feuil2!$B$1:$AS$77,35,FALSE)</f>
        <v>0</v>
      </c>
      <c r="GP74" s="377"/>
      <c r="GQ74" s="377"/>
      <c r="GR74" s="377"/>
      <c r="GS74" s="377"/>
      <c r="GT74" s="377"/>
      <c r="GU74" s="512">
        <f>VLOOKUP($AF74,Feuil2!$B$1:$AS$77,36,FALSE)</f>
        <v>0</v>
      </c>
      <c r="GV74" s="377"/>
      <c r="GW74" s="377"/>
      <c r="GX74" s="377"/>
      <c r="GY74" s="512">
        <f>VLOOKUP($AF74,Feuil2!$B$1:$AS$77,37,FALSE)</f>
        <v>0</v>
      </c>
      <c r="GZ74" s="377"/>
      <c r="HA74" s="377"/>
      <c r="HB74" s="377"/>
      <c r="HC74" s="377"/>
      <c r="HD74" s="377"/>
      <c r="HE74" s="512">
        <f>VLOOKUP($AF74,Feuil2!$B$1:$AS$77,38,FALSE)</f>
        <v>0</v>
      </c>
      <c r="HF74" s="377"/>
      <c r="HG74" s="377"/>
      <c r="HH74" s="377"/>
      <c r="HI74" s="377"/>
      <c r="HJ74" s="426">
        <f>VLOOKUP($AF74,Feuil2!$B$1:$AS$77,39,FALSE)</f>
        <v>0</v>
      </c>
      <c r="HK74" s="377"/>
      <c r="HL74" s="377"/>
      <c r="HM74" s="377"/>
      <c r="HN74" s="377"/>
      <c r="HO74" s="426">
        <f>VLOOKUP($AF74,Feuil2!$B$1:$AS$77,40,FALSE)</f>
        <v>0</v>
      </c>
      <c r="HP74" s="377"/>
      <c r="HQ74" s="377"/>
      <c r="HR74" s="377"/>
      <c r="HS74" s="377"/>
      <c r="HT74" s="377"/>
      <c r="HU74" s="377"/>
      <c r="HV74" s="377"/>
      <c r="HW74" s="377"/>
      <c r="HX74" s="523">
        <f>VLOOKUP($AF74,Feuil2!$B$1:$AS$77,41,FALSE)</f>
        <v>0</v>
      </c>
      <c r="HY74" s="377"/>
      <c r="HZ74" s="377"/>
      <c r="IA74" s="377"/>
      <c r="IB74" s="523">
        <f>VLOOKUP($AF74,Feuil2!$B$1:$AS$77,42,FALSE)</f>
        <v>0</v>
      </c>
      <c r="IC74" s="377"/>
      <c r="ID74" s="377"/>
      <c r="IE74" s="377"/>
      <c r="IF74" s="377"/>
      <c r="IG74" s="523">
        <f>VLOOKUP($AF74,Feuil2!$B$1:$AS$77,43,FALSE)</f>
        <v>0</v>
      </c>
      <c r="IH74" s="377"/>
      <c r="II74" s="377"/>
      <c r="IJ74" s="523">
        <f>VLOOKUP($AF74,Feuil2!$B$1:$AS$77,44,FALSE)</f>
        <v>0</v>
      </c>
      <c r="IK74" s="377"/>
      <c r="IL74" s="385"/>
      <c r="IM74" s="379" t="s">
        <v>686</v>
      </c>
      <c r="IN74" s="379" t="s">
        <v>791</v>
      </c>
      <c r="IO74" s="379" t="s">
        <v>702</v>
      </c>
      <c r="IP74" s="379" t="s">
        <v>1012</v>
      </c>
    </row>
    <row r="75" spans="1:250" ht="18.75" customHeight="1">
      <c r="A75" s="22"/>
      <c r="B75" s="633"/>
      <c r="C75" s="634"/>
      <c r="D75" s="634"/>
      <c r="E75" s="634"/>
      <c r="F75" s="634"/>
      <c r="G75" s="634"/>
      <c r="H75" s="634"/>
      <c r="I75" s="634"/>
      <c r="J75" s="634"/>
      <c r="K75" s="638"/>
      <c r="L75" s="638"/>
      <c r="M75" s="638"/>
      <c r="N75" s="641"/>
      <c r="O75" s="641"/>
      <c r="P75" s="641"/>
      <c r="Q75" s="641"/>
      <c r="R75" s="641"/>
      <c r="S75" s="641"/>
      <c r="T75" s="641"/>
      <c r="U75" s="641"/>
      <c r="V75" s="641"/>
      <c r="W75" s="641"/>
      <c r="X75" s="641"/>
      <c r="Y75" s="641"/>
      <c r="Z75" s="641"/>
      <c r="AA75" s="641"/>
      <c r="AB75" s="641"/>
      <c r="AC75" s="641"/>
      <c r="AD75" s="641"/>
      <c r="AE75" s="641"/>
      <c r="AF75" s="644" t="s">
        <v>615</v>
      </c>
      <c r="AG75" s="644"/>
      <c r="AH75" s="644"/>
      <c r="AI75" s="644"/>
      <c r="AJ75" s="644"/>
      <c r="AK75" s="644"/>
      <c r="AL75" s="644"/>
      <c r="AM75" s="644"/>
      <c r="AN75" s="644"/>
      <c r="AO75" s="644"/>
      <c r="AP75" s="644"/>
      <c r="AQ75" s="644"/>
      <c r="AR75" s="644"/>
      <c r="AS75" s="644"/>
      <c r="AT75" s="644"/>
      <c r="AU75" s="644"/>
      <c r="AV75" s="644"/>
      <c r="AW75" s="644"/>
      <c r="AX75" s="644"/>
      <c r="AY75" s="644"/>
      <c r="AZ75" s="644"/>
      <c r="BA75" s="644"/>
      <c r="BB75" s="644"/>
      <c r="BC75" s="644"/>
      <c r="BD75" s="644"/>
      <c r="BE75" s="644"/>
      <c r="BF75" s="644"/>
      <c r="BG75" s="644"/>
      <c r="BH75" s="644"/>
      <c r="BI75" s="644"/>
      <c r="BJ75" s="644"/>
      <c r="BK75" s="644"/>
      <c r="BL75" s="644"/>
      <c r="BM75" s="644"/>
      <c r="BN75" s="644"/>
      <c r="BO75" s="644"/>
      <c r="BP75" s="644"/>
      <c r="BQ75" s="644"/>
      <c r="BR75" s="644"/>
      <c r="BS75" s="644"/>
      <c r="BT75" s="644"/>
      <c r="BU75" s="644"/>
      <c r="BV75" s="644"/>
      <c r="BW75" s="644"/>
      <c r="BX75" s="644"/>
      <c r="BY75" s="644"/>
      <c r="BZ75" s="644"/>
      <c r="CA75" s="644"/>
      <c r="CB75" s="644"/>
      <c r="CC75" s="644"/>
      <c r="CD75" s="644"/>
      <c r="CE75" s="644"/>
      <c r="CF75" s="644"/>
      <c r="CG75" s="644"/>
      <c r="CH75" s="644"/>
      <c r="CI75" s="644"/>
      <c r="CJ75" s="644"/>
      <c r="CK75" s="644"/>
      <c r="CL75" s="644"/>
      <c r="CM75" s="648"/>
      <c r="CN75" s="478" t="str">
        <f>VLOOKUP($AF75,Feuil2!$B$1:$AS$77,16,FALSE)</f>
        <v>*</v>
      </c>
      <c r="CO75" s="381"/>
      <c r="CP75" s="381"/>
      <c r="CQ75" s="381"/>
      <c r="CR75" s="381"/>
      <c r="CS75" s="381"/>
      <c r="CT75" s="381"/>
      <c r="CU75" s="381"/>
      <c r="CV75" s="486" t="str">
        <f>VLOOKUP($AF75,Feuil2!$B$1:$AS$77,17,FALSE)</f>
        <v>*</v>
      </c>
      <c r="CW75" s="377"/>
      <c r="CX75" s="377"/>
      <c r="CY75" s="377"/>
      <c r="CZ75" s="486">
        <f>VLOOKUP($AF75,Feuil2!$B$1:$AS$77,18,FALSE)</f>
        <v>0</v>
      </c>
      <c r="DA75" s="377"/>
      <c r="DB75" s="377"/>
      <c r="DC75" s="486">
        <f>VLOOKUP($AF75,Feuil2!$B$1:$AS$77,19,FALSE)</f>
        <v>0</v>
      </c>
      <c r="DD75" s="377"/>
      <c r="DE75" s="377"/>
      <c r="DF75" s="377"/>
      <c r="DG75" s="377"/>
      <c r="DH75" s="377"/>
      <c r="DI75" s="493">
        <f>VLOOKUP($AF75,Feuil2!$B$1:$AS$77,20,FALSE)</f>
        <v>0</v>
      </c>
      <c r="DJ75" s="377"/>
      <c r="DK75" s="377"/>
      <c r="DL75" s="377"/>
      <c r="DM75" s="377"/>
      <c r="DN75" s="493">
        <f>VLOOKUP($AF75,Feuil2!$B$1:$AS$77,21,FALSE)</f>
        <v>0</v>
      </c>
      <c r="DO75" s="377"/>
      <c r="DP75" s="493">
        <f>VLOOKUP($AF75,Feuil2!$B$1:$AS$77,22,FALSE)</f>
        <v>0</v>
      </c>
      <c r="DQ75" s="377"/>
      <c r="DR75" s="377"/>
      <c r="DS75" s="377"/>
      <c r="DT75" s="493">
        <f>VLOOKUP($AF75,Feuil2!$B$1:$AS$77,23,FALSE)</f>
        <v>0</v>
      </c>
      <c r="DU75" s="377"/>
      <c r="DV75" s="377"/>
      <c r="DW75" s="377"/>
      <c r="DX75" s="377"/>
      <c r="DY75" s="493">
        <f>VLOOKUP($AF75,Feuil2!$B$1:$AS$77,24,FALSE)</f>
        <v>0</v>
      </c>
      <c r="DZ75" s="377"/>
      <c r="EA75" s="377"/>
      <c r="EB75" s="377"/>
      <c r="EC75" s="377"/>
      <c r="ED75" s="503" t="str">
        <f>VLOOKUP($AF75,Feuil2!$B$1:$AS$77,25,FALSE)</f>
        <v>*</v>
      </c>
      <c r="EE75" s="377">
        <v>1</v>
      </c>
      <c r="EF75" s="377">
        <v>2</v>
      </c>
      <c r="EG75" s="377"/>
      <c r="EH75" s="377"/>
      <c r="EI75" s="377"/>
      <c r="EJ75" s="377"/>
      <c r="EK75" s="503">
        <f>VLOOKUP($AF75,Feuil2!$B$1:$AS$77,26,FALSE)</f>
        <v>0</v>
      </c>
      <c r="EL75" s="377"/>
      <c r="EM75" s="377"/>
      <c r="EN75" s="377"/>
      <c r="EO75" s="503">
        <f>VLOOKUP($AF75,Feuil2!$B$1:$AS$77,27,FALSE)</f>
        <v>0</v>
      </c>
      <c r="EP75" s="377"/>
      <c r="EQ75" s="377"/>
      <c r="ER75" s="377"/>
      <c r="ES75" s="377"/>
      <c r="ET75" s="377"/>
      <c r="EU75" s="377"/>
      <c r="EV75" s="503" t="str">
        <f>VLOOKUP($AF75,Feuil2!$B$1:$AS$77,28,FALSE)</f>
        <v>*</v>
      </c>
      <c r="EW75" s="377"/>
      <c r="EX75" s="377">
        <v>3</v>
      </c>
      <c r="EY75" s="377"/>
      <c r="EZ75" s="377"/>
      <c r="FA75" s="377"/>
      <c r="FB75" s="503">
        <f>VLOOKUP($AF75,Feuil2!$B$1:$AS$77,29,FALSE)</f>
        <v>0</v>
      </c>
      <c r="FC75" s="377"/>
      <c r="FD75" s="377"/>
      <c r="FE75" s="377"/>
      <c r="FF75" s="377"/>
      <c r="FG75" s="377"/>
      <c r="FH75" s="377"/>
      <c r="FI75" s="377"/>
      <c r="FJ75" s="503">
        <f>VLOOKUP($AF75,Feuil2!$B$1:$AS$77,30,FALSE)</f>
        <v>0</v>
      </c>
      <c r="FK75" s="377"/>
      <c r="FL75" s="377"/>
      <c r="FM75" s="377"/>
      <c r="FN75" s="377"/>
      <c r="FO75" s="377"/>
      <c r="FP75" s="377"/>
      <c r="FQ75" s="377"/>
      <c r="FR75" s="512">
        <f>VLOOKUP($AF75,Feuil2!$B$1:$AS$77,31,FALSE)</f>
        <v>0</v>
      </c>
      <c r="FS75" s="377"/>
      <c r="FT75" s="377"/>
      <c r="FU75" s="377"/>
      <c r="FV75" s="377"/>
      <c r="FW75" s="377"/>
      <c r="FX75" s="377"/>
      <c r="FY75" s="377"/>
      <c r="FZ75" s="377"/>
      <c r="GA75" s="512">
        <f>VLOOKUP($AF75,Feuil2!$B$1:$AS$77,32,FALSE)</f>
        <v>0</v>
      </c>
      <c r="GB75" s="377"/>
      <c r="GC75" s="377"/>
      <c r="GD75" s="377"/>
      <c r="GE75" s="512">
        <f>VLOOKUP($AF75,Feuil2!$B$1:$AS$77,33,FALSE)</f>
        <v>0</v>
      </c>
      <c r="GF75" s="377"/>
      <c r="GG75" s="377"/>
      <c r="GH75" s="512">
        <f>VLOOKUP($AF75,Feuil2!$B$1:$AS$77,34,FALSE)</f>
        <v>0</v>
      </c>
      <c r="GI75" s="377"/>
      <c r="GJ75" s="377"/>
      <c r="GK75" s="377"/>
      <c r="GL75" s="377"/>
      <c r="GM75" s="377"/>
      <c r="GN75" s="377"/>
      <c r="GO75" s="512">
        <f>VLOOKUP($AF75,Feuil2!$B$1:$AS$77,35,FALSE)</f>
        <v>0</v>
      </c>
      <c r="GP75" s="377"/>
      <c r="GQ75" s="377"/>
      <c r="GR75" s="377"/>
      <c r="GS75" s="377"/>
      <c r="GT75" s="377"/>
      <c r="GU75" s="512">
        <f>VLOOKUP($AF75,Feuil2!$B$1:$AS$77,36,FALSE)</f>
        <v>0</v>
      </c>
      <c r="GV75" s="377"/>
      <c r="GW75" s="377"/>
      <c r="GX75" s="377"/>
      <c r="GY75" s="512">
        <f>VLOOKUP($AF75,Feuil2!$B$1:$AS$77,37,FALSE)</f>
        <v>0</v>
      </c>
      <c r="GZ75" s="377"/>
      <c r="HA75" s="377"/>
      <c r="HB75" s="377"/>
      <c r="HC75" s="377"/>
      <c r="HD75" s="377"/>
      <c r="HE75" s="512">
        <f>VLOOKUP($AF75,Feuil2!$B$1:$AS$77,38,FALSE)</f>
        <v>0</v>
      </c>
      <c r="HF75" s="377"/>
      <c r="HG75" s="377"/>
      <c r="HH75" s="377"/>
      <c r="HI75" s="377"/>
      <c r="HJ75" s="426">
        <f>VLOOKUP($AF75,Feuil2!$B$1:$AS$77,39,FALSE)</f>
        <v>0</v>
      </c>
      <c r="HK75" s="377"/>
      <c r="HL75" s="377"/>
      <c r="HM75" s="377"/>
      <c r="HN75" s="377"/>
      <c r="HO75" s="426">
        <f>VLOOKUP($AF75,Feuil2!$B$1:$AS$77,40,FALSE)</f>
        <v>0</v>
      </c>
      <c r="HP75" s="377"/>
      <c r="HQ75" s="377"/>
      <c r="HR75" s="377"/>
      <c r="HS75" s="377"/>
      <c r="HT75" s="377"/>
      <c r="HU75" s="377"/>
      <c r="HV75" s="377"/>
      <c r="HW75" s="377"/>
      <c r="HX75" s="523">
        <f>VLOOKUP($AF75,Feuil2!$B$1:$AS$77,41,FALSE)</f>
        <v>0</v>
      </c>
      <c r="HY75" s="377"/>
      <c r="HZ75" s="377"/>
      <c r="IA75" s="377"/>
      <c r="IB75" s="523">
        <f>VLOOKUP($AF75,Feuil2!$B$1:$AS$77,42,FALSE)</f>
        <v>0</v>
      </c>
      <c r="IC75" s="377"/>
      <c r="ID75" s="377"/>
      <c r="IE75" s="377"/>
      <c r="IF75" s="377"/>
      <c r="IG75" s="523">
        <f>VLOOKUP($AF75,Feuil2!$B$1:$AS$77,43,FALSE)</f>
        <v>0</v>
      </c>
      <c r="IH75" s="377"/>
      <c r="II75" s="377"/>
      <c r="IJ75" s="523">
        <f>VLOOKUP($AF75,Feuil2!$B$1:$AS$77,44,FALSE)</f>
        <v>0</v>
      </c>
      <c r="IK75" s="377"/>
      <c r="IL75" s="385"/>
      <c r="IM75" s="379" t="s">
        <v>689</v>
      </c>
      <c r="IN75" s="379" t="s">
        <v>780</v>
      </c>
      <c r="IO75" s="379" t="s">
        <v>882</v>
      </c>
      <c r="IP75" s="379" t="s">
        <v>1013</v>
      </c>
    </row>
    <row r="76" spans="1:250" ht="18.75" customHeight="1">
      <c r="A76" s="22"/>
      <c r="B76" s="633"/>
      <c r="C76" s="634"/>
      <c r="D76" s="634"/>
      <c r="E76" s="634"/>
      <c r="F76" s="634"/>
      <c r="G76" s="634"/>
      <c r="H76" s="634"/>
      <c r="I76" s="634"/>
      <c r="J76" s="634"/>
      <c r="K76" s="638"/>
      <c r="L76" s="638"/>
      <c r="M76" s="638"/>
      <c r="N76" s="641"/>
      <c r="O76" s="641"/>
      <c r="P76" s="641"/>
      <c r="Q76" s="641"/>
      <c r="R76" s="641"/>
      <c r="S76" s="641"/>
      <c r="T76" s="641"/>
      <c r="U76" s="641"/>
      <c r="V76" s="641"/>
      <c r="W76" s="641"/>
      <c r="X76" s="641"/>
      <c r="Y76" s="641"/>
      <c r="Z76" s="641"/>
      <c r="AA76" s="641"/>
      <c r="AB76" s="641"/>
      <c r="AC76" s="641"/>
      <c r="AD76" s="641"/>
      <c r="AE76" s="641"/>
      <c r="AF76" s="644" t="s">
        <v>458</v>
      </c>
      <c r="AG76" s="644"/>
      <c r="AH76" s="644"/>
      <c r="AI76" s="644"/>
      <c r="AJ76" s="644"/>
      <c r="AK76" s="644"/>
      <c r="AL76" s="644"/>
      <c r="AM76" s="644"/>
      <c r="AN76" s="644"/>
      <c r="AO76" s="644"/>
      <c r="AP76" s="644"/>
      <c r="AQ76" s="644"/>
      <c r="AR76" s="644"/>
      <c r="AS76" s="644"/>
      <c r="AT76" s="644"/>
      <c r="AU76" s="644"/>
      <c r="AV76" s="644"/>
      <c r="AW76" s="644"/>
      <c r="AX76" s="644"/>
      <c r="AY76" s="644"/>
      <c r="AZ76" s="644"/>
      <c r="BA76" s="644"/>
      <c r="BB76" s="644"/>
      <c r="BC76" s="644"/>
      <c r="BD76" s="644"/>
      <c r="BE76" s="644"/>
      <c r="BF76" s="644"/>
      <c r="BG76" s="644"/>
      <c r="BH76" s="644"/>
      <c r="BI76" s="644"/>
      <c r="BJ76" s="644"/>
      <c r="BK76" s="644"/>
      <c r="BL76" s="644"/>
      <c r="BM76" s="644"/>
      <c r="BN76" s="644"/>
      <c r="BO76" s="644"/>
      <c r="BP76" s="644"/>
      <c r="BQ76" s="644"/>
      <c r="BR76" s="644"/>
      <c r="BS76" s="644"/>
      <c r="BT76" s="644"/>
      <c r="BU76" s="644"/>
      <c r="BV76" s="644"/>
      <c r="BW76" s="644"/>
      <c r="BX76" s="644"/>
      <c r="BY76" s="644"/>
      <c r="BZ76" s="644"/>
      <c r="CA76" s="644"/>
      <c r="CB76" s="644"/>
      <c r="CC76" s="644"/>
      <c r="CD76" s="644"/>
      <c r="CE76" s="644"/>
      <c r="CF76" s="644"/>
      <c r="CG76" s="644"/>
      <c r="CH76" s="644"/>
      <c r="CI76" s="644"/>
      <c r="CJ76" s="644"/>
      <c r="CK76" s="644"/>
      <c r="CL76" s="644"/>
      <c r="CM76" s="648"/>
      <c r="CN76" s="478" t="str">
        <f>VLOOKUP($AF76,Feuil2!$B$1:$AS$77,16,FALSE)</f>
        <v>*</v>
      </c>
      <c r="CO76" s="381"/>
      <c r="CP76" s="381"/>
      <c r="CQ76" s="381"/>
      <c r="CR76" s="381"/>
      <c r="CS76" s="381"/>
      <c r="CT76" s="381"/>
      <c r="CU76" s="381"/>
      <c r="CV76" s="486" t="str">
        <f>VLOOKUP($AF76,Feuil2!$B$1:$AS$77,17,FALSE)</f>
        <v>*</v>
      </c>
      <c r="CW76" s="377"/>
      <c r="CX76" s="377"/>
      <c r="CY76" s="377"/>
      <c r="CZ76" s="486">
        <f>VLOOKUP($AF76,Feuil2!$B$1:$AS$77,18,FALSE)</f>
        <v>0</v>
      </c>
      <c r="DA76" s="377"/>
      <c r="DB76" s="377"/>
      <c r="DC76" s="486">
        <f>VLOOKUP($AF76,Feuil2!$B$1:$AS$77,19,FALSE)</f>
        <v>0</v>
      </c>
      <c r="DD76" s="377"/>
      <c r="DE76" s="377"/>
      <c r="DF76" s="377"/>
      <c r="DG76" s="377"/>
      <c r="DH76" s="377"/>
      <c r="DI76" s="493" t="str">
        <f>VLOOKUP($AF76,Feuil2!$B$1:$AS$77,20,FALSE)</f>
        <v>*</v>
      </c>
      <c r="DJ76" s="377"/>
      <c r="DK76" s="377"/>
      <c r="DL76" s="377"/>
      <c r="DM76" s="377"/>
      <c r="DN76" s="493">
        <f>VLOOKUP($AF76,Feuil2!$B$1:$AS$77,21,FALSE)</f>
        <v>0</v>
      </c>
      <c r="DO76" s="377"/>
      <c r="DP76" s="493">
        <f>VLOOKUP($AF76,Feuil2!$B$1:$AS$77,22,FALSE)</f>
        <v>0</v>
      </c>
      <c r="DQ76" s="377"/>
      <c r="DR76" s="377"/>
      <c r="DS76" s="377"/>
      <c r="DT76" s="493" t="str">
        <f>VLOOKUP($AF76,Feuil2!$B$1:$AS$77,23,FALSE)</f>
        <v>*</v>
      </c>
      <c r="DU76" s="377"/>
      <c r="DV76" s="377"/>
      <c r="DW76" s="377"/>
      <c r="DX76" s="377"/>
      <c r="DY76" s="493">
        <f>VLOOKUP($AF76,Feuil2!$B$1:$AS$77,24,FALSE)</f>
        <v>0</v>
      </c>
      <c r="DZ76" s="377"/>
      <c r="EA76" s="377"/>
      <c r="EB76" s="377"/>
      <c r="EC76" s="377"/>
      <c r="ED76" s="503" t="str">
        <f>VLOOKUP($AF76,Feuil2!$B$1:$AS$77,25,FALSE)</f>
        <v>*</v>
      </c>
      <c r="EE76" s="377"/>
      <c r="EF76" s="377"/>
      <c r="EG76" s="377">
        <v>1</v>
      </c>
      <c r="EH76" s="377"/>
      <c r="EI76" s="377"/>
      <c r="EJ76" s="377"/>
      <c r="EK76" s="503">
        <f>VLOOKUP($AF76,Feuil2!$B$1:$AS$77,26,FALSE)</f>
        <v>0</v>
      </c>
      <c r="EL76" s="377"/>
      <c r="EM76" s="377"/>
      <c r="EN76" s="377"/>
      <c r="EO76" s="503">
        <f>VLOOKUP($AF76,Feuil2!$B$1:$AS$77,27,FALSE)</f>
        <v>0</v>
      </c>
      <c r="EP76" s="377"/>
      <c r="EQ76" s="377"/>
      <c r="ER76" s="377"/>
      <c r="ES76" s="377"/>
      <c r="ET76" s="377"/>
      <c r="EU76" s="377"/>
      <c r="EV76" s="503" t="str">
        <f>VLOOKUP($AF76,Feuil2!$B$1:$AS$77,28,FALSE)</f>
        <v>*</v>
      </c>
      <c r="EW76" s="377">
        <v>1</v>
      </c>
      <c r="EX76" s="377"/>
      <c r="EY76" s="377"/>
      <c r="EZ76" s="377"/>
      <c r="FA76" s="377"/>
      <c r="FB76" s="503">
        <f>VLOOKUP($AF76,Feuil2!$B$1:$AS$77,29,FALSE)</f>
        <v>0</v>
      </c>
      <c r="FC76" s="377"/>
      <c r="FD76" s="377"/>
      <c r="FE76" s="377"/>
      <c r="FF76" s="377"/>
      <c r="FG76" s="377"/>
      <c r="FH76" s="377"/>
      <c r="FI76" s="377"/>
      <c r="FJ76" s="503">
        <f>VLOOKUP($AF76,Feuil2!$B$1:$AS$77,30,FALSE)</f>
        <v>0</v>
      </c>
      <c r="FK76" s="377"/>
      <c r="FL76" s="377"/>
      <c r="FM76" s="377"/>
      <c r="FN76" s="377"/>
      <c r="FO76" s="377"/>
      <c r="FP76" s="377"/>
      <c r="FQ76" s="377"/>
      <c r="FR76" s="512">
        <f>VLOOKUP($AF76,Feuil2!$B$1:$AS$77,31,FALSE)</f>
        <v>0</v>
      </c>
      <c r="FS76" s="377"/>
      <c r="FT76" s="377"/>
      <c r="FU76" s="377"/>
      <c r="FV76" s="377"/>
      <c r="FW76" s="377"/>
      <c r="FX76" s="377"/>
      <c r="FY76" s="377"/>
      <c r="FZ76" s="377"/>
      <c r="GA76" s="512">
        <f>VLOOKUP($AF76,Feuil2!$B$1:$AS$77,32,FALSE)</f>
        <v>0</v>
      </c>
      <c r="GB76" s="377"/>
      <c r="GC76" s="377"/>
      <c r="GD76" s="377"/>
      <c r="GE76" s="512">
        <f>VLOOKUP($AF76,Feuil2!$B$1:$AS$77,33,FALSE)</f>
        <v>0</v>
      </c>
      <c r="GF76" s="377"/>
      <c r="GG76" s="377"/>
      <c r="GH76" s="512">
        <f>VLOOKUP($AF76,Feuil2!$B$1:$AS$77,34,FALSE)</f>
        <v>0</v>
      </c>
      <c r="GI76" s="377"/>
      <c r="GJ76" s="377"/>
      <c r="GK76" s="377"/>
      <c r="GL76" s="377"/>
      <c r="GM76" s="377"/>
      <c r="GN76" s="377"/>
      <c r="GO76" s="512">
        <f>VLOOKUP($AF76,Feuil2!$B$1:$AS$77,35,FALSE)</f>
        <v>0</v>
      </c>
      <c r="GP76" s="377"/>
      <c r="GQ76" s="377"/>
      <c r="GR76" s="377"/>
      <c r="GS76" s="377"/>
      <c r="GT76" s="377"/>
      <c r="GU76" s="512">
        <f>VLOOKUP($AF76,Feuil2!$B$1:$AS$77,36,FALSE)</f>
        <v>0</v>
      </c>
      <c r="GV76" s="377"/>
      <c r="GW76" s="377"/>
      <c r="GX76" s="377"/>
      <c r="GY76" s="512">
        <f>VLOOKUP($AF76,Feuil2!$B$1:$AS$77,37,FALSE)</f>
        <v>0</v>
      </c>
      <c r="GZ76" s="377"/>
      <c r="HA76" s="377"/>
      <c r="HB76" s="377"/>
      <c r="HC76" s="377"/>
      <c r="HD76" s="377"/>
      <c r="HE76" s="512">
        <f>VLOOKUP($AF76,Feuil2!$B$1:$AS$77,38,FALSE)</f>
        <v>0</v>
      </c>
      <c r="HF76" s="377"/>
      <c r="HG76" s="377"/>
      <c r="HH76" s="377"/>
      <c r="HI76" s="377"/>
      <c r="HJ76" s="426">
        <f>VLOOKUP($AF76,Feuil2!$B$1:$AS$77,39,FALSE)</f>
        <v>0</v>
      </c>
      <c r="HK76" s="377"/>
      <c r="HL76" s="377"/>
      <c r="HM76" s="377"/>
      <c r="HN76" s="377"/>
      <c r="HO76" s="426">
        <f>VLOOKUP($AF76,Feuil2!$B$1:$AS$77,40,FALSE)</f>
        <v>0</v>
      </c>
      <c r="HP76" s="377"/>
      <c r="HQ76" s="377"/>
      <c r="HR76" s="377"/>
      <c r="HS76" s="377"/>
      <c r="HT76" s="377"/>
      <c r="HU76" s="377"/>
      <c r="HV76" s="377"/>
      <c r="HW76" s="377"/>
      <c r="HX76" s="523">
        <f>VLOOKUP($AF76,Feuil2!$B$1:$AS$77,41,FALSE)</f>
        <v>0</v>
      </c>
      <c r="HY76" s="377"/>
      <c r="HZ76" s="377"/>
      <c r="IA76" s="377"/>
      <c r="IB76" s="523">
        <f>VLOOKUP($AF76,Feuil2!$B$1:$AS$77,42,FALSE)</f>
        <v>0</v>
      </c>
      <c r="IC76" s="377"/>
      <c r="ID76" s="377"/>
      <c r="IE76" s="377"/>
      <c r="IF76" s="377"/>
      <c r="IG76" s="523">
        <f>VLOOKUP($AF76,Feuil2!$B$1:$AS$77,43,FALSE)</f>
        <v>0</v>
      </c>
      <c r="IH76" s="377"/>
      <c r="II76" s="377"/>
      <c r="IJ76" s="523">
        <f>VLOOKUP($AF76,Feuil2!$B$1:$AS$77,44,FALSE)</f>
        <v>0</v>
      </c>
      <c r="IK76" s="377"/>
      <c r="IL76" s="385"/>
      <c r="IM76" s="379" t="s">
        <v>689</v>
      </c>
      <c r="IN76" s="379" t="s">
        <v>781</v>
      </c>
      <c r="IO76" s="379" t="s">
        <v>883</v>
      </c>
      <c r="IP76" s="379" t="s">
        <v>1015</v>
      </c>
    </row>
    <row r="77" spans="1:250" ht="18.75" customHeight="1">
      <c r="A77" s="22"/>
      <c r="B77" s="633"/>
      <c r="C77" s="634"/>
      <c r="D77" s="634"/>
      <c r="E77" s="634"/>
      <c r="F77" s="634"/>
      <c r="G77" s="634"/>
      <c r="H77" s="634"/>
      <c r="I77" s="634"/>
      <c r="J77" s="634"/>
      <c r="K77" s="638"/>
      <c r="L77" s="638"/>
      <c r="M77" s="638"/>
      <c r="N77" s="641"/>
      <c r="O77" s="641"/>
      <c r="P77" s="641"/>
      <c r="Q77" s="641"/>
      <c r="R77" s="641"/>
      <c r="S77" s="641"/>
      <c r="T77" s="641"/>
      <c r="U77" s="641"/>
      <c r="V77" s="641"/>
      <c r="W77" s="641"/>
      <c r="X77" s="641"/>
      <c r="Y77" s="641"/>
      <c r="Z77" s="641"/>
      <c r="AA77" s="641"/>
      <c r="AB77" s="641"/>
      <c r="AC77" s="641"/>
      <c r="AD77" s="641"/>
      <c r="AE77" s="641"/>
      <c r="AF77" s="644" t="s">
        <v>604</v>
      </c>
      <c r="AG77" s="644"/>
      <c r="AH77" s="644"/>
      <c r="AI77" s="644"/>
      <c r="AJ77" s="644"/>
      <c r="AK77" s="644"/>
      <c r="AL77" s="644"/>
      <c r="AM77" s="644"/>
      <c r="AN77" s="644"/>
      <c r="AO77" s="644"/>
      <c r="AP77" s="644"/>
      <c r="AQ77" s="644"/>
      <c r="AR77" s="644"/>
      <c r="AS77" s="644"/>
      <c r="AT77" s="644"/>
      <c r="AU77" s="644"/>
      <c r="AV77" s="644"/>
      <c r="AW77" s="644"/>
      <c r="AX77" s="644"/>
      <c r="AY77" s="644"/>
      <c r="AZ77" s="644"/>
      <c r="BA77" s="644"/>
      <c r="BB77" s="644"/>
      <c r="BC77" s="644"/>
      <c r="BD77" s="644"/>
      <c r="BE77" s="644"/>
      <c r="BF77" s="644"/>
      <c r="BG77" s="644"/>
      <c r="BH77" s="644"/>
      <c r="BI77" s="644"/>
      <c r="BJ77" s="644"/>
      <c r="BK77" s="644"/>
      <c r="BL77" s="644"/>
      <c r="BM77" s="644"/>
      <c r="BN77" s="644"/>
      <c r="BO77" s="644"/>
      <c r="BP77" s="644"/>
      <c r="BQ77" s="644"/>
      <c r="BR77" s="644"/>
      <c r="BS77" s="644"/>
      <c r="BT77" s="644"/>
      <c r="BU77" s="644"/>
      <c r="BV77" s="644"/>
      <c r="BW77" s="644"/>
      <c r="BX77" s="644"/>
      <c r="BY77" s="644"/>
      <c r="BZ77" s="644"/>
      <c r="CA77" s="644"/>
      <c r="CB77" s="644"/>
      <c r="CC77" s="644"/>
      <c r="CD77" s="644"/>
      <c r="CE77" s="644"/>
      <c r="CF77" s="644"/>
      <c r="CG77" s="644"/>
      <c r="CH77" s="644"/>
      <c r="CI77" s="644"/>
      <c r="CJ77" s="644"/>
      <c r="CK77" s="644"/>
      <c r="CL77" s="644"/>
      <c r="CM77" s="648"/>
      <c r="CN77" s="478" t="str">
        <f>VLOOKUP($AF77,Feuil2!$B$1:$AS$77,16,FALSE)</f>
        <v>*</v>
      </c>
      <c r="CO77" s="381"/>
      <c r="CP77" s="381"/>
      <c r="CQ77" s="381"/>
      <c r="CR77" s="381"/>
      <c r="CS77" s="381"/>
      <c r="CT77" s="381"/>
      <c r="CU77" s="381"/>
      <c r="CV77" s="486" t="str">
        <f>VLOOKUP($AF77,Feuil2!$B$1:$AS$77,17,FALSE)</f>
        <v>*</v>
      </c>
      <c r="CW77" s="377"/>
      <c r="CX77" s="377"/>
      <c r="CY77" s="377"/>
      <c r="CZ77" s="486">
        <f>VLOOKUP($AF77,Feuil2!$B$1:$AS$77,18,FALSE)</f>
        <v>0</v>
      </c>
      <c r="DA77" s="377"/>
      <c r="DB77" s="377"/>
      <c r="DC77" s="486">
        <f>VLOOKUP($AF77,Feuil2!$B$1:$AS$77,19,FALSE)</f>
        <v>0</v>
      </c>
      <c r="DD77" s="377"/>
      <c r="DE77" s="377"/>
      <c r="DF77" s="377"/>
      <c r="DG77" s="377"/>
      <c r="DH77" s="377"/>
      <c r="DI77" s="493" t="str">
        <f>VLOOKUP($AF77,Feuil2!$B$1:$AS$77,20,FALSE)</f>
        <v>*</v>
      </c>
      <c r="DJ77" s="377"/>
      <c r="DK77" s="377"/>
      <c r="DL77" s="377"/>
      <c r="DM77" s="377"/>
      <c r="DN77" s="493">
        <f>VLOOKUP($AF77,Feuil2!$B$1:$AS$77,21,FALSE)</f>
        <v>0</v>
      </c>
      <c r="DO77" s="377"/>
      <c r="DP77" s="493">
        <f>VLOOKUP($AF77,Feuil2!$B$1:$AS$77,22,FALSE)</f>
        <v>0</v>
      </c>
      <c r="DQ77" s="377"/>
      <c r="DR77" s="377"/>
      <c r="DS77" s="377"/>
      <c r="DT77" s="493" t="str">
        <f>VLOOKUP($AF77,Feuil2!$B$1:$AS$77,23,FALSE)</f>
        <v>*</v>
      </c>
      <c r="DU77" s="377"/>
      <c r="DV77" s="377"/>
      <c r="DW77" s="377"/>
      <c r="DX77" s="377"/>
      <c r="DY77" s="493">
        <f>VLOOKUP($AF77,Feuil2!$B$1:$AS$77,24,FALSE)</f>
        <v>0</v>
      </c>
      <c r="DZ77" s="377"/>
      <c r="EA77" s="377"/>
      <c r="EB77" s="377"/>
      <c r="EC77" s="377"/>
      <c r="ED77" s="503" t="str">
        <f>VLOOKUP($AF77,Feuil2!$B$1:$AS$77,25,FALSE)</f>
        <v>*</v>
      </c>
      <c r="EE77" s="377">
        <v>1</v>
      </c>
      <c r="EF77" s="377"/>
      <c r="EG77" s="377"/>
      <c r="EH77" s="377"/>
      <c r="EI77" s="377"/>
      <c r="EJ77" s="377"/>
      <c r="EK77" s="503">
        <f>VLOOKUP($AF77,Feuil2!$B$1:$AS$77,26,FALSE)</f>
        <v>0</v>
      </c>
      <c r="EL77" s="377"/>
      <c r="EM77" s="377"/>
      <c r="EN77" s="377"/>
      <c r="EO77" s="503">
        <f>VLOOKUP($AF77,Feuil2!$B$1:$AS$77,27,FALSE)</f>
        <v>0</v>
      </c>
      <c r="EP77" s="377"/>
      <c r="EQ77" s="377"/>
      <c r="ER77" s="377"/>
      <c r="ES77" s="377"/>
      <c r="ET77" s="377"/>
      <c r="EU77" s="377"/>
      <c r="EV77" s="503">
        <f>VLOOKUP($AF77,Feuil2!$B$1:$AS$77,28,FALSE)</f>
        <v>0</v>
      </c>
      <c r="EW77" s="377"/>
      <c r="EX77" s="377"/>
      <c r="EY77" s="377"/>
      <c r="EZ77" s="377"/>
      <c r="FA77" s="377"/>
      <c r="FB77" s="503" t="str">
        <f>VLOOKUP($AF77,Feuil2!$B$1:$AS$77,29,FALSE)</f>
        <v>*</v>
      </c>
      <c r="FC77" s="377"/>
      <c r="FD77" s="377">
        <v>2</v>
      </c>
      <c r="FE77" s="377"/>
      <c r="FF77" s="377"/>
      <c r="FG77" s="377">
        <v>3</v>
      </c>
      <c r="FH77" s="377"/>
      <c r="FI77" s="377"/>
      <c r="FJ77" s="503">
        <f>VLOOKUP($AF77,Feuil2!$B$1:$AS$77,30,FALSE)</f>
        <v>0</v>
      </c>
      <c r="FK77" s="377"/>
      <c r="FL77" s="377"/>
      <c r="FM77" s="377"/>
      <c r="FN77" s="377"/>
      <c r="FO77" s="377"/>
      <c r="FP77" s="377"/>
      <c r="FQ77" s="377"/>
      <c r="FR77" s="512">
        <f>VLOOKUP($AF77,Feuil2!$B$1:$AS$77,31,FALSE)</f>
        <v>0</v>
      </c>
      <c r="FS77" s="377"/>
      <c r="FT77" s="377"/>
      <c r="FU77" s="377"/>
      <c r="FV77" s="377"/>
      <c r="FW77" s="377"/>
      <c r="FX77" s="377"/>
      <c r="FY77" s="377"/>
      <c r="FZ77" s="377"/>
      <c r="GA77" s="512">
        <f>VLOOKUP($AF77,Feuil2!$B$1:$AS$77,32,FALSE)</f>
        <v>0</v>
      </c>
      <c r="GB77" s="377"/>
      <c r="GC77" s="377"/>
      <c r="GD77" s="377"/>
      <c r="GE77" s="512">
        <f>VLOOKUP($AF77,Feuil2!$B$1:$AS$77,33,FALSE)</f>
        <v>0</v>
      </c>
      <c r="GF77" s="377"/>
      <c r="GG77" s="377"/>
      <c r="GH77" s="512">
        <f>VLOOKUP($AF77,Feuil2!$B$1:$AS$77,34,FALSE)</f>
        <v>0</v>
      </c>
      <c r="GI77" s="377"/>
      <c r="GJ77" s="377"/>
      <c r="GK77" s="377"/>
      <c r="GL77" s="377"/>
      <c r="GM77" s="377"/>
      <c r="GN77" s="377"/>
      <c r="GO77" s="512">
        <f>VLOOKUP($AF77,Feuil2!$B$1:$AS$77,35,FALSE)</f>
        <v>0</v>
      </c>
      <c r="GP77" s="377"/>
      <c r="GQ77" s="377"/>
      <c r="GR77" s="377"/>
      <c r="GS77" s="377"/>
      <c r="GT77" s="377"/>
      <c r="GU77" s="512">
        <f>VLOOKUP($AF77,Feuil2!$B$1:$AS$77,36,FALSE)</f>
        <v>0</v>
      </c>
      <c r="GV77" s="377"/>
      <c r="GW77" s="377"/>
      <c r="GX77" s="377"/>
      <c r="GY77" s="512">
        <f>VLOOKUP($AF77,Feuil2!$B$1:$AS$77,37,FALSE)</f>
        <v>0</v>
      </c>
      <c r="GZ77" s="377"/>
      <c r="HA77" s="377"/>
      <c r="HB77" s="377"/>
      <c r="HC77" s="377"/>
      <c r="HD77" s="377"/>
      <c r="HE77" s="512">
        <f>VLOOKUP($AF77,Feuil2!$B$1:$AS$77,38,FALSE)</f>
        <v>0</v>
      </c>
      <c r="HF77" s="377"/>
      <c r="HG77" s="377"/>
      <c r="HH77" s="377"/>
      <c r="HI77" s="377"/>
      <c r="HJ77" s="426">
        <f>VLOOKUP($AF77,Feuil2!$B$1:$AS$77,39,FALSE)</f>
        <v>0</v>
      </c>
      <c r="HK77" s="377"/>
      <c r="HL77" s="377"/>
      <c r="HM77" s="377"/>
      <c r="HN77" s="377"/>
      <c r="HO77" s="426">
        <f>VLOOKUP($AF77,Feuil2!$B$1:$AS$77,40,FALSE)</f>
        <v>0</v>
      </c>
      <c r="HP77" s="377"/>
      <c r="HQ77" s="377"/>
      <c r="HR77" s="377"/>
      <c r="HS77" s="377"/>
      <c r="HT77" s="377"/>
      <c r="HU77" s="377"/>
      <c r="HV77" s="377"/>
      <c r="HW77" s="377"/>
      <c r="HX77" s="523">
        <f>VLOOKUP($AF77,Feuil2!$B$1:$AS$77,41,FALSE)</f>
        <v>0</v>
      </c>
      <c r="HY77" s="377"/>
      <c r="HZ77" s="377"/>
      <c r="IA77" s="377"/>
      <c r="IB77" s="523">
        <f>VLOOKUP($AF77,Feuil2!$B$1:$AS$77,42,FALSE)</f>
        <v>0</v>
      </c>
      <c r="IC77" s="377"/>
      <c r="ID77" s="377"/>
      <c r="IE77" s="377"/>
      <c r="IF77" s="377"/>
      <c r="IG77" s="523">
        <f>VLOOKUP($AF77,Feuil2!$B$1:$AS$77,43,FALSE)</f>
        <v>0</v>
      </c>
      <c r="IH77" s="377"/>
      <c r="II77" s="377"/>
      <c r="IJ77" s="523">
        <f>VLOOKUP($AF77,Feuil2!$B$1:$AS$77,44,FALSE)</f>
        <v>0</v>
      </c>
      <c r="IK77" s="377"/>
      <c r="IL77" s="385"/>
      <c r="IM77" s="379"/>
      <c r="IN77" s="379"/>
      <c r="IO77" s="379"/>
      <c r="IP77" s="379"/>
    </row>
    <row r="78" spans="1:250" ht="18.75" customHeight="1">
      <c r="A78" s="22"/>
      <c r="B78" s="633"/>
      <c r="C78" s="634"/>
      <c r="D78" s="634"/>
      <c r="E78" s="634"/>
      <c r="F78" s="634"/>
      <c r="G78" s="634"/>
      <c r="H78" s="634"/>
      <c r="I78" s="634"/>
      <c r="J78" s="634"/>
      <c r="K78" s="638"/>
      <c r="L78" s="638"/>
      <c r="M78" s="638"/>
      <c r="N78" s="641"/>
      <c r="O78" s="641"/>
      <c r="P78" s="641"/>
      <c r="Q78" s="641"/>
      <c r="R78" s="641"/>
      <c r="S78" s="641"/>
      <c r="T78" s="641"/>
      <c r="U78" s="641"/>
      <c r="V78" s="641"/>
      <c r="W78" s="641"/>
      <c r="X78" s="641"/>
      <c r="Y78" s="641"/>
      <c r="Z78" s="641"/>
      <c r="AA78" s="641"/>
      <c r="AB78" s="641"/>
      <c r="AC78" s="641"/>
      <c r="AD78" s="641"/>
      <c r="AE78" s="641"/>
      <c r="AF78" s="644" t="s">
        <v>600</v>
      </c>
      <c r="AG78" s="644"/>
      <c r="AH78" s="644"/>
      <c r="AI78" s="644"/>
      <c r="AJ78" s="644"/>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c r="BH78" s="644"/>
      <c r="BI78" s="644"/>
      <c r="BJ78" s="644"/>
      <c r="BK78" s="644"/>
      <c r="BL78" s="644"/>
      <c r="BM78" s="644"/>
      <c r="BN78" s="644"/>
      <c r="BO78" s="644"/>
      <c r="BP78" s="644"/>
      <c r="BQ78" s="644"/>
      <c r="BR78" s="644"/>
      <c r="BS78" s="644"/>
      <c r="BT78" s="644"/>
      <c r="BU78" s="644"/>
      <c r="BV78" s="644"/>
      <c r="BW78" s="644"/>
      <c r="BX78" s="644"/>
      <c r="BY78" s="644"/>
      <c r="BZ78" s="644"/>
      <c r="CA78" s="644"/>
      <c r="CB78" s="644"/>
      <c r="CC78" s="644"/>
      <c r="CD78" s="644"/>
      <c r="CE78" s="644"/>
      <c r="CF78" s="644"/>
      <c r="CG78" s="644"/>
      <c r="CH78" s="644"/>
      <c r="CI78" s="644"/>
      <c r="CJ78" s="644"/>
      <c r="CK78" s="644"/>
      <c r="CL78" s="644"/>
      <c r="CM78" s="648"/>
      <c r="CN78" s="478" t="str">
        <f>VLOOKUP($AF78,Feuil2!$B$1:$AS$77,16,FALSE)</f>
        <v>*</v>
      </c>
      <c r="CO78" s="381"/>
      <c r="CP78" s="381"/>
      <c r="CQ78" s="381"/>
      <c r="CR78" s="381"/>
      <c r="CS78" s="381"/>
      <c r="CT78" s="381"/>
      <c r="CU78" s="381"/>
      <c r="CV78" s="486" t="str">
        <f>VLOOKUP($AF78,Feuil2!$B$1:$AS$77,17,FALSE)</f>
        <v>*</v>
      </c>
      <c r="CW78" s="377"/>
      <c r="CX78" s="377"/>
      <c r="CY78" s="377"/>
      <c r="CZ78" s="486">
        <f>VLOOKUP($AF78,Feuil2!$B$1:$AS$77,18,FALSE)</f>
        <v>0</v>
      </c>
      <c r="DA78" s="377"/>
      <c r="DB78" s="377"/>
      <c r="DC78" s="486">
        <f>VLOOKUP($AF78,Feuil2!$B$1:$AS$77,19,FALSE)</f>
        <v>0</v>
      </c>
      <c r="DD78" s="377"/>
      <c r="DE78" s="377"/>
      <c r="DF78" s="377"/>
      <c r="DG78" s="377"/>
      <c r="DH78" s="377"/>
      <c r="DI78" s="493" t="str">
        <f>VLOOKUP($AF78,Feuil2!$B$1:$AS$77,20,FALSE)</f>
        <v>*</v>
      </c>
      <c r="DJ78" s="377"/>
      <c r="DK78" s="377"/>
      <c r="DL78" s="377"/>
      <c r="DM78" s="377"/>
      <c r="DN78" s="493">
        <f>VLOOKUP($AF78,Feuil2!$B$1:$AS$77,21,FALSE)</f>
        <v>0</v>
      </c>
      <c r="DO78" s="377"/>
      <c r="DP78" s="493">
        <f>VLOOKUP($AF78,Feuil2!$B$1:$AS$77,22,FALSE)</f>
        <v>0</v>
      </c>
      <c r="DQ78" s="377"/>
      <c r="DR78" s="377"/>
      <c r="DS78" s="377"/>
      <c r="DT78" s="493" t="str">
        <f>VLOOKUP($AF78,Feuil2!$B$1:$AS$77,23,FALSE)</f>
        <v>*</v>
      </c>
      <c r="DU78" s="377"/>
      <c r="DV78" s="377"/>
      <c r="DW78" s="377"/>
      <c r="DX78" s="377"/>
      <c r="DY78" s="493">
        <f>VLOOKUP($AF78,Feuil2!$B$1:$AS$77,24,FALSE)</f>
        <v>0</v>
      </c>
      <c r="DZ78" s="377"/>
      <c r="EA78" s="377"/>
      <c r="EB78" s="377"/>
      <c r="EC78" s="377"/>
      <c r="ED78" s="503" t="str">
        <f>VLOOKUP($AF78,Feuil2!$B$1:$AS$77,25,FALSE)</f>
        <v>*</v>
      </c>
      <c r="EE78" s="377"/>
      <c r="EF78" s="377"/>
      <c r="EG78" s="377"/>
      <c r="EH78" s="377"/>
      <c r="EI78" s="377"/>
      <c r="EJ78" s="377"/>
      <c r="EK78" s="503">
        <f>VLOOKUP($AF78,Feuil2!$B$1:$AS$77,26,FALSE)</f>
        <v>0</v>
      </c>
      <c r="EL78" s="377"/>
      <c r="EM78" s="377"/>
      <c r="EN78" s="377"/>
      <c r="EO78" s="503">
        <f>VLOOKUP($AF78,Feuil2!$B$1:$AS$77,27,FALSE)</f>
        <v>0</v>
      </c>
      <c r="EP78" s="377"/>
      <c r="EQ78" s="377"/>
      <c r="ER78" s="377"/>
      <c r="ES78" s="377"/>
      <c r="ET78" s="377"/>
      <c r="EU78" s="377"/>
      <c r="EV78" s="503">
        <f>VLOOKUP($AF78,Feuil2!$B$1:$AS$77,28,FALSE)</f>
        <v>0</v>
      </c>
      <c r="EW78" s="377"/>
      <c r="EX78" s="377"/>
      <c r="EY78" s="377"/>
      <c r="EZ78" s="377"/>
      <c r="FA78" s="377"/>
      <c r="FB78" s="503">
        <f>VLOOKUP($AF78,Feuil2!$B$1:$AS$77,29,FALSE)</f>
        <v>0</v>
      </c>
      <c r="FC78" s="377"/>
      <c r="FD78" s="377"/>
      <c r="FE78" s="377"/>
      <c r="FF78" s="377"/>
      <c r="FG78" s="377"/>
      <c r="FH78" s="377"/>
      <c r="FI78" s="377"/>
      <c r="FJ78" s="503" t="str">
        <f>VLOOKUP($AF78,Feuil2!$B$1:$AS$77,30,FALSE)</f>
        <v>*</v>
      </c>
      <c r="FK78" s="377"/>
      <c r="FL78" s="377">
        <v>1</v>
      </c>
      <c r="FM78" s="377"/>
      <c r="FN78" s="377">
        <v>2</v>
      </c>
      <c r="FO78" s="377"/>
      <c r="FP78" s="377"/>
      <c r="FQ78" s="377">
        <v>3</v>
      </c>
      <c r="FR78" s="512">
        <f>VLOOKUP($AF78,Feuil2!$B$1:$AS$77,31,FALSE)</f>
        <v>0</v>
      </c>
      <c r="FS78" s="377"/>
      <c r="FT78" s="377"/>
      <c r="FU78" s="377"/>
      <c r="FV78" s="377"/>
      <c r="FW78" s="377"/>
      <c r="FX78" s="377"/>
      <c r="FY78" s="377"/>
      <c r="FZ78" s="377"/>
      <c r="GA78" s="512">
        <f>VLOOKUP($AF78,Feuil2!$B$1:$AS$77,32,FALSE)</f>
        <v>0</v>
      </c>
      <c r="GB78" s="377"/>
      <c r="GC78" s="377"/>
      <c r="GD78" s="377"/>
      <c r="GE78" s="512">
        <f>VLOOKUP($AF78,Feuil2!$B$1:$AS$77,33,FALSE)</f>
        <v>0</v>
      </c>
      <c r="GF78" s="377"/>
      <c r="GG78" s="377"/>
      <c r="GH78" s="512">
        <f>VLOOKUP($AF78,Feuil2!$B$1:$AS$77,34,FALSE)</f>
        <v>0</v>
      </c>
      <c r="GI78" s="377"/>
      <c r="GJ78" s="377"/>
      <c r="GK78" s="377"/>
      <c r="GL78" s="377"/>
      <c r="GM78" s="377"/>
      <c r="GN78" s="377"/>
      <c r="GO78" s="512">
        <f>VLOOKUP($AF78,Feuil2!$B$1:$AS$77,35,FALSE)</f>
        <v>0</v>
      </c>
      <c r="GP78" s="377"/>
      <c r="GQ78" s="377"/>
      <c r="GR78" s="377"/>
      <c r="GS78" s="377"/>
      <c r="GT78" s="377"/>
      <c r="GU78" s="512">
        <f>VLOOKUP($AF78,Feuil2!$B$1:$AS$77,36,FALSE)</f>
        <v>0</v>
      </c>
      <c r="GV78" s="377"/>
      <c r="GW78" s="377"/>
      <c r="GX78" s="377"/>
      <c r="GY78" s="512">
        <f>VLOOKUP($AF78,Feuil2!$B$1:$AS$77,37,FALSE)</f>
        <v>0</v>
      </c>
      <c r="GZ78" s="377"/>
      <c r="HA78" s="377"/>
      <c r="HB78" s="377"/>
      <c r="HC78" s="377"/>
      <c r="HD78" s="377"/>
      <c r="HE78" s="512">
        <f>VLOOKUP($AF78,Feuil2!$B$1:$AS$77,38,FALSE)</f>
        <v>0</v>
      </c>
      <c r="HF78" s="377"/>
      <c r="HG78" s="377"/>
      <c r="HH78" s="377"/>
      <c r="HI78" s="377"/>
      <c r="HJ78" s="426">
        <f>VLOOKUP($AF78,Feuil2!$B$1:$AS$77,39,FALSE)</f>
        <v>0</v>
      </c>
      <c r="HK78" s="377"/>
      <c r="HL78" s="377"/>
      <c r="HM78" s="377"/>
      <c r="HN78" s="377"/>
      <c r="HO78" s="426">
        <f>VLOOKUP($AF78,Feuil2!$B$1:$AS$77,40,FALSE)</f>
        <v>0</v>
      </c>
      <c r="HP78" s="377"/>
      <c r="HQ78" s="377"/>
      <c r="HR78" s="377"/>
      <c r="HS78" s="377"/>
      <c r="HT78" s="377"/>
      <c r="HU78" s="377"/>
      <c r="HV78" s="377"/>
      <c r="HW78" s="377"/>
      <c r="HX78" s="523">
        <f>VLOOKUP($AF78,Feuil2!$B$1:$AS$77,41,FALSE)</f>
        <v>0</v>
      </c>
      <c r="HY78" s="377"/>
      <c r="HZ78" s="377"/>
      <c r="IA78" s="377"/>
      <c r="IB78" s="523">
        <f>VLOOKUP($AF78,Feuil2!$B$1:$AS$77,42,FALSE)</f>
        <v>0</v>
      </c>
      <c r="IC78" s="377"/>
      <c r="ID78" s="377"/>
      <c r="IE78" s="377"/>
      <c r="IF78" s="377"/>
      <c r="IG78" s="523">
        <f>VLOOKUP($AF78,Feuil2!$B$1:$AS$77,43,FALSE)</f>
        <v>0</v>
      </c>
      <c r="IH78" s="377"/>
      <c r="II78" s="377"/>
      <c r="IJ78" s="523">
        <f>VLOOKUP($AF78,Feuil2!$B$1:$AS$77,44,FALSE)</f>
        <v>0</v>
      </c>
      <c r="IK78" s="377"/>
      <c r="IL78" s="385"/>
      <c r="IM78" s="379"/>
      <c r="IN78" s="379"/>
      <c r="IO78" s="379"/>
      <c r="IP78" s="379"/>
    </row>
    <row r="79" spans="1:250" ht="18.75" customHeight="1">
      <c r="A79" s="22"/>
      <c r="B79" s="633"/>
      <c r="C79" s="634"/>
      <c r="D79" s="634"/>
      <c r="E79" s="634"/>
      <c r="F79" s="634"/>
      <c r="G79" s="634"/>
      <c r="H79" s="634"/>
      <c r="I79" s="634"/>
      <c r="J79" s="634"/>
      <c r="K79" s="638"/>
      <c r="L79" s="638"/>
      <c r="M79" s="638"/>
      <c r="N79" s="641"/>
      <c r="O79" s="641"/>
      <c r="P79" s="641"/>
      <c r="Q79" s="641"/>
      <c r="R79" s="641"/>
      <c r="S79" s="641"/>
      <c r="T79" s="641"/>
      <c r="U79" s="641"/>
      <c r="V79" s="641"/>
      <c r="W79" s="641"/>
      <c r="X79" s="641"/>
      <c r="Y79" s="641"/>
      <c r="Z79" s="641"/>
      <c r="AA79" s="641"/>
      <c r="AB79" s="641"/>
      <c r="AC79" s="641"/>
      <c r="AD79" s="641"/>
      <c r="AE79" s="641"/>
      <c r="AF79" s="644" t="s">
        <v>457</v>
      </c>
      <c r="AG79" s="644"/>
      <c r="AH79" s="644"/>
      <c r="AI79" s="644"/>
      <c r="AJ79" s="644"/>
      <c r="AK79" s="644"/>
      <c r="AL79" s="644"/>
      <c r="AM79" s="644"/>
      <c r="AN79" s="644"/>
      <c r="AO79" s="644"/>
      <c r="AP79" s="644"/>
      <c r="AQ79" s="644"/>
      <c r="AR79" s="644"/>
      <c r="AS79" s="644"/>
      <c r="AT79" s="644"/>
      <c r="AU79" s="644"/>
      <c r="AV79" s="644"/>
      <c r="AW79" s="644"/>
      <c r="AX79" s="644"/>
      <c r="AY79" s="644"/>
      <c r="AZ79" s="644"/>
      <c r="BA79" s="644"/>
      <c r="BB79" s="644"/>
      <c r="BC79" s="644"/>
      <c r="BD79" s="644"/>
      <c r="BE79" s="644"/>
      <c r="BF79" s="644"/>
      <c r="BG79" s="644"/>
      <c r="BH79" s="644"/>
      <c r="BI79" s="644"/>
      <c r="BJ79" s="644"/>
      <c r="BK79" s="644"/>
      <c r="BL79" s="644"/>
      <c r="BM79" s="644"/>
      <c r="BN79" s="644"/>
      <c r="BO79" s="644"/>
      <c r="BP79" s="644"/>
      <c r="BQ79" s="644"/>
      <c r="BR79" s="644"/>
      <c r="BS79" s="644"/>
      <c r="BT79" s="644"/>
      <c r="BU79" s="644"/>
      <c r="BV79" s="644"/>
      <c r="BW79" s="644"/>
      <c r="BX79" s="644"/>
      <c r="BY79" s="644"/>
      <c r="BZ79" s="644"/>
      <c r="CA79" s="644"/>
      <c r="CB79" s="644"/>
      <c r="CC79" s="644"/>
      <c r="CD79" s="644"/>
      <c r="CE79" s="644"/>
      <c r="CF79" s="644"/>
      <c r="CG79" s="644"/>
      <c r="CH79" s="644"/>
      <c r="CI79" s="644"/>
      <c r="CJ79" s="644"/>
      <c r="CK79" s="644"/>
      <c r="CL79" s="644"/>
      <c r="CM79" s="648"/>
      <c r="CN79" s="478" t="str">
        <f>VLOOKUP($AF79,Feuil2!$B$1:$AS$77,16,FALSE)</f>
        <v>*</v>
      </c>
      <c r="CO79" s="381"/>
      <c r="CP79" s="381"/>
      <c r="CQ79" s="381"/>
      <c r="CR79" s="381"/>
      <c r="CS79" s="381"/>
      <c r="CT79" s="381"/>
      <c r="CU79" s="381"/>
      <c r="CV79" s="486" t="str">
        <f>VLOOKUP($AF79,Feuil2!$B$1:$AS$77,17,FALSE)</f>
        <v>*</v>
      </c>
      <c r="CW79" s="377"/>
      <c r="CX79" s="377"/>
      <c r="CY79" s="377"/>
      <c r="CZ79" s="486">
        <f>VLOOKUP($AF79,Feuil2!$B$1:$AS$77,18,FALSE)</f>
        <v>0</v>
      </c>
      <c r="DA79" s="377"/>
      <c r="DB79" s="377"/>
      <c r="DC79" s="486">
        <f>VLOOKUP($AF79,Feuil2!$B$1:$AS$77,19,FALSE)</f>
        <v>0</v>
      </c>
      <c r="DD79" s="377"/>
      <c r="DE79" s="377"/>
      <c r="DF79" s="377"/>
      <c r="DG79" s="377"/>
      <c r="DH79" s="377"/>
      <c r="DI79" s="493">
        <f>VLOOKUP($AF79,Feuil2!$B$1:$AS$77,20,FALSE)</f>
        <v>0</v>
      </c>
      <c r="DJ79" s="377"/>
      <c r="DK79" s="377"/>
      <c r="DL79" s="377"/>
      <c r="DM79" s="377"/>
      <c r="DN79" s="493">
        <f>VLOOKUP($AF79,Feuil2!$B$1:$AS$77,21,FALSE)</f>
        <v>0</v>
      </c>
      <c r="DO79" s="377"/>
      <c r="DP79" s="493">
        <f>VLOOKUP($AF79,Feuil2!$B$1:$AS$77,22,FALSE)</f>
        <v>0</v>
      </c>
      <c r="DQ79" s="377"/>
      <c r="DR79" s="377"/>
      <c r="DS79" s="377"/>
      <c r="DT79" s="493" t="str">
        <f>VLOOKUP($AF79,Feuil2!$B$1:$AS$77,23,FALSE)</f>
        <v>*</v>
      </c>
      <c r="DU79" s="377"/>
      <c r="DV79" s="377"/>
      <c r="DW79" s="377"/>
      <c r="DX79" s="377"/>
      <c r="DY79" s="493">
        <f>VLOOKUP($AF79,Feuil2!$B$1:$AS$77,24,FALSE)</f>
        <v>0</v>
      </c>
      <c r="DZ79" s="377"/>
      <c r="EA79" s="377"/>
      <c r="EB79" s="377"/>
      <c r="EC79" s="377"/>
      <c r="ED79" s="503">
        <f>VLOOKUP($AF79,Feuil2!$B$1:$AS$77,25,FALSE)</f>
        <v>0</v>
      </c>
      <c r="EE79" s="377"/>
      <c r="EF79" s="377"/>
      <c r="EG79" s="377"/>
      <c r="EH79" s="377"/>
      <c r="EI79" s="377"/>
      <c r="EJ79" s="377"/>
      <c r="EK79" s="503">
        <f>VLOOKUP($AF79,Feuil2!$B$1:$AS$77,26,FALSE)</f>
        <v>0</v>
      </c>
      <c r="EL79" s="377"/>
      <c r="EM79" s="377"/>
      <c r="EN79" s="377"/>
      <c r="EO79" s="503">
        <f>VLOOKUP($AF79,Feuil2!$B$1:$AS$77,27,FALSE)</f>
        <v>0</v>
      </c>
      <c r="EP79" s="377"/>
      <c r="EQ79" s="377"/>
      <c r="ER79" s="377"/>
      <c r="ES79" s="377"/>
      <c r="ET79" s="377"/>
      <c r="EU79" s="377"/>
      <c r="EV79" s="503">
        <f>VLOOKUP($AF79,Feuil2!$B$1:$AS$77,28,FALSE)</f>
        <v>0</v>
      </c>
      <c r="EW79" s="377"/>
      <c r="EX79" s="377"/>
      <c r="EY79" s="377"/>
      <c r="EZ79" s="377"/>
      <c r="FA79" s="377"/>
      <c r="FB79" s="503">
        <f>VLOOKUP($AF79,Feuil2!$B$1:$AS$77,29,FALSE)</f>
        <v>0</v>
      </c>
      <c r="FC79" s="377"/>
      <c r="FD79" s="377"/>
      <c r="FE79" s="377"/>
      <c r="FF79" s="377"/>
      <c r="FG79" s="377"/>
      <c r="FH79" s="377"/>
      <c r="FI79" s="377"/>
      <c r="FJ79" s="503">
        <f>VLOOKUP($AF79,Feuil2!$B$1:$AS$77,30,FALSE)</f>
        <v>0</v>
      </c>
      <c r="FK79" s="377"/>
      <c r="FL79" s="377"/>
      <c r="FM79" s="377"/>
      <c r="FN79" s="377"/>
      <c r="FO79" s="377"/>
      <c r="FP79" s="377"/>
      <c r="FQ79" s="377"/>
      <c r="FR79" s="512" t="str">
        <f>VLOOKUP($AF79,Feuil2!$B$1:$AS$77,31,FALSE)</f>
        <v>*</v>
      </c>
      <c r="FS79" s="377">
        <v>1</v>
      </c>
      <c r="FT79" s="377">
        <v>2</v>
      </c>
      <c r="FU79" s="377"/>
      <c r="FV79" s="377"/>
      <c r="FW79" s="377"/>
      <c r="FX79" s="377"/>
      <c r="FY79" s="377"/>
      <c r="FZ79" s="377"/>
      <c r="GA79" s="512" t="str">
        <f>VLOOKUP($AF79,Feuil2!$B$1:$AS$77,32,FALSE)</f>
        <v>*</v>
      </c>
      <c r="GB79" s="377"/>
      <c r="GC79" s="377"/>
      <c r="GD79" s="377"/>
      <c r="GE79" s="512" t="str">
        <f>VLOOKUP($AF79,Feuil2!$B$1:$AS$77,33,FALSE)</f>
        <v>*</v>
      </c>
      <c r="GF79" s="377">
        <v>3</v>
      </c>
      <c r="GG79" s="377"/>
      <c r="GH79" s="512">
        <f>VLOOKUP($AF79,Feuil2!$B$1:$AS$77,34,FALSE)</f>
        <v>0</v>
      </c>
      <c r="GI79" s="377"/>
      <c r="GJ79" s="377"/>
      <c r="GK79" s="377"/>
      <c r="GL79" s="377"/>
      <c r="GM79" s="377"/>
      <c r="GN79" s="377"/>
      <c r="GO79" s="512">
        <f>VLOOKUP($AF79,Feuil2!$B$1:$AS$77,35,FALSE)</f>
        <v>0</v>
      </c>
      <c r="GP79" s="377"/>
      <c r="GQ79" s="377"/>
      <c r="GR79" s="377"/>
      <c r="GS79" s="377"/>
      <c r="GT79" s="377"/>
      <c r="GU79" s="512">
        <f>VLOOKUP($AF79,Feuil2!$B$1:$AS$77,36,FALSE)</f>
        <v>0</v>
      </c>
      <c r="GV79" s="377"/>
      <c r="GW79" s="377"/>
      <c r="GX79" s="377"/>
      <c r="GY79" s="512">
        <f>VLOOKUP($AF79,Feuil2!$B$1:$AS$77,37,FALSE)</f>
        <v>0</v>
      </c>
      <c r="GZ79" s="377"/>
      <c r="HA79" s="377"/>
      <c r="HB79" s="377"/>
      <c r="HC79" s="377"/>
      <c r="HD79" s="377"/>
      <c r="HE79" s="512" t="str">
        <f>VLOOKUP($AF79,Feuil2!$B$1:$AS$77,38,FALSE)</f>
        <v>*</v>
      </c>
      <c r="HF79" s="377"/>
      <c r="HG79" s="377"/>
      <c r="HH79" s="377"/>
      <c r="HI79" s="377"/>
      <c r="HJ79" s="426">
        <f>VLOOKUP($AF79,Feuil2!$B$1:$AS$77,39,FALSE)</f>
        <v>0</v>
      </c>
      <c r="HK79" s="377"/>
      <c r="HL79" s="377"/>
      <c r="HM79" s="377"/>
      <c r="HN79" s="377"/>
      <c r="HO79" s="426">
        <f>VLOOKUP($AF79,Feuil2!$B$1:$AS$77,40,FALSE)</f>
        <v>0</v>
      </c>
      <c r="HP79" s="377"/>
      <c r="HQ79" s="377"/>
      <c r="HR79" s="377"/>
      <c r="HS79" s="377"/>
      <c r="HT79" s="377"/>
      <c r="HU79" s="377"/>
      <c r="HV79" s="377"/>
      <c r="HW79" s="377"/>
      <c r="HX79" s="523">
        <f>VLOOKUP($AF79,Feuil2!$B$1:$AS$77,41,FALSE)</f>
        <v>0</v>
      </c>
      <c r="HY79" s="377"/>
      <c r="HZ79" s="377"/>
      <c r="IA79" s="377"/>
      <c r="IB79" s="523">
        <f>VLOOKUP($AF79,Feuil2!$B$1:$AS$77,42,FALSE)</f>
        <v>0</v>
      </c>
      <c r="IC79" s="377"/>
      <c r="ID79" s="377"/>
      <c r="IE79" s="377"/>
      <c r="IF79" s="377"/>
      <c r="IG79" s="523">
        <f>VLOOKUP($AF79,Feuil2!$B$1:$AS$77,43,FALSE)</f>
        <v>0</v>
      </c>
      <c r="IH79" s="377"/>
      <c r="II79" s="377"/>
      <c r="IJ79" s="523">
        <f>VLOOKUP($AF79,Feuil2!$B$1:$AS$77,44,FALSE)</f>
        <v>0</v>
      </c>
      <c r="IK79" s="377"/>
      <c r="IL79" s="385"/>
      <c r="IM79" s="379"/>
      <c r="IN79" s="379"/>
      <c r="IO79" s="379"/>
      <c r="IP79" s="379"/>
    </row>
    <row r="80" spans="1:250" ht="18.75" customHeight="1">
      <c r="A80" s="22"/>
      <c r="B80" s="635"/>
      <c r="C80" s="636"/>
      <c r="D80" s="636"/>
      <c r="E80" s="636"/>
      <c r="F80" s="636"/>
      <c r="G80" s="636"/>
      <c r="H80" s="636"/>
      <c r="I80" s="636"/>
      <c r="J80" s="636"/>
      <c r="K80" s="639"/>
      <c r="L80" s="639"/>
      <c r="M80" s="639"/>
      <c r="N80" s="642"/>
      <c r="O80" s="642"/>
      <c r="P80" s="642"/>
      <c r="Q80" s="642"/>
      <c r="R80" s="642"/>
      <c r="S80" s="642"/>
      <c r="T80" s="642"/>
      <c r="U80" s="642"/>
      <c r="V80" s="642"/>
      <c r="W80" s="642"/>
      <c r="X80" s="642"/>
      <c r="Y80" s="642"/>
      <c r="Z80" s="642"/>
      <c r="AA80" s="642"/>
      <c r="AB80" s="642"/>
      <c r="AC80" s="642"/>
      <c r="AD80" s="642"/>
      <c r="AE80" s="642"/>
      <c r="AF80" s="645" t="s">
        <v>553</v>
      </c>
      <c r="AG80" s="645"/>
      <c r="AH80" s="645"/>
      <c r="AI80" s="645"/>
      <c r="AJ80" s="645"/>
      <c r="AK80" s="645"/>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45"/>
      <c r="BR80" s="645"/>
      <c r="BS80" s="645"/>
      <c r="BT80" s="645"/>
      <c r="BU80" s="645"/>
      <c r="BV80" s="645"/>
      <c r="BW80" s="645"/>
      <c r="BX80" s="645"/>
      <c r="BY80" s="645"/>
      <c r="BZ80" s="645"/>
      <c r="CA80" s="645"/>
      <c r="CB80" s="645"/>
      <c r="CC80" s="645"/>
      <c r="CD80" s="645"/>
      <c r="CE80" s="645"/>
      <c r="CF80" s="645"/>
      <c r="CG80" s="645"/>
      <c r="CH80" s="645"/>
      <c r="CI80" s="645"/>
      <c r="CJ80" s="645"/>
      <c r="CK80" s="645"/>
      <c r="CL80" s="645"/>
      <c r="CM80" s="649"/>
      <c r="CN80" s="479" t="str">
        <f>VLOOKUP($AF80,Feuil2!$B$1:$AS$77,16,FALSE)</f>
        <v>*</v>
      </c>
      <c r="CO80" s="382"/>
      <c r="CP80" s="382"/>
      <c r="CQ80" s="382"/>
      <c r="CR80" s="382"/>
      <c r="CS80" s="382"/>
      <c r="CT80" s="382"/>
      <c r="CU80" s="382"/>
      <c r="CV80" s="489" t="str">
        <f>VLOOKUP($AF80,Feuil2!$B$1:$AS$77,17,FALSE)</f>
        <v>*</v>
      </c>
      <c r="CW80" s="378"/>
      <c r="CX80" s="378"/>
      <c r="CY80" s="378"/>
      <c r="CZ80" s="489">
        <f>VLOOKUP($AF80,Feuil2!$B$1:$AS$77,18,FALSE)</f>
        <v>0</v>
      </c>
      <c r="DA80" s="378"/>
      <c r="DB80" s="378"/>
      <c r="DC80" s="489">
        <f>VLOOKUP($AF80,Feuil2!$B$1:$AS$77,19,FALSE)</f>
        <v>0</v>
      </c>
      <c r="DD80" s="378"/>
      <c r="DE80" s="378"/>
      <c r="DF80" s="378"/>
      <c r="DG80" s="378"/>
      <c r="DH80" s="378"/>
      <c r="DI80" s="494">
        <f>VLOOKUP($AF80,Feuil2!$B$1:$AS$77,20,FALSE)</f>
        <v>0</v>
      </c>
      <c r="DJ80" s="378"/>
      <c r="DK80" s="378"/>
      <c r="DL80" s="378"/>
      <c r="DM80" s="378"/>
      <c r="DN80" s="494">
        <f>VLOOKUP($AF80,Feuil2!$B$1:$AS$77,21,FALSE)</f>
        <v>0</v>
      </c>
      <c r="DO80" s="378"/>
      <c r="DP80" s="494">
        <f>VLOOKUP($AF80,Feuil2!$B$1:$AS$77,22,FALSE)</f>
        <v>0</v>
      </c>
      <c r="DQ80" s="378"/>
      <c r="DR80" s="378"/>
      <c r="DS80" s="378"/>
      <c r="DT80" s="494" t="str">
        <f>VLOOKUP($AF80,Feuil2!$B$1:$AS$77,23,FALSE)</f>
        <v>*</v>
      </c>
      <c r="DU80" s="378"/>
      <c r="DV80" s="378"/>
      <c r="DW80" s="378"/>
      <c r="DX80" s="378"/>
      <c r="DY80" s="494">
        <f>VLOOKUP($AF80,Feuil2!$B$1:$AS$77,24,FALSE)</f>
        <v>0</v>
      </c>
      <c r="DZ80" s="378"/>
      <c r="EA80" s="378"/>
      <c r="EB80" s="378"/>
      <c r="EC80" s="378"/>
      <c r="ED80" s="504">
        <f>VLOOKUP($AF80,Feuil2!$B$1:$AS$77,25,FALSE)</f>
        <v>0</v>
      </c>
      <c r="EE80" s="378"/>
      <c r="EF80" s="378"/>
      <c r="EG80" s="378"/>
      <c r="EH80" s="378"/>
      <c r="EI80" s="378"/>
      <c r="EJ80" s="378"/>
      <c r="EK80" s="504">
        <f>VLOOKUP($AF80,Feuil2!$B$1:$AS$77,26,FALSE)</f>
        <v>0</v>
      </c>
      <c r="EL80" s="378"/>
      <c r="EM80" s="378"/>
      <c r="EN80" s="378"/>
      <c r="EO80" s="504">
        <f>VLOOKUP($AF80,Feuil2!$B$1:$AS$77,27,FALSE)</f>
        <v>0</v>
      </c>
      <c r="EP80" s="378"/>
      <c r="EQ80" s="378"/>
      <c r="ER80" s="378"/>
      <c r="ES80" s="378"/>
      <c r="ET80" s="378"/>
      <c r="EU80" s="378"/>
      <c r="EV80" s="504">
        <f>VLOOKUP($AF80,Feuil2!$B$1:$AS$77,28,FALSE)</f>
        <v>0</v>
      </c>
      <c r="EW80" s="378"/>
      <c r="EX80" s="378"/>
      <c r="EY80" s="378"/>
      <c r="EZ80" s="378"/>
      <c r="FA80" s="378"/>
      <c r="FB80" s="504">
        <f>VLOOKUP($AF80,Feuil2!$B$1:$AS$77,29,FALSE)</f>
        <v>0</v>
      </c>
      <c r="FC80" s="378"/>
      <c r="FD80" s="378"/>
      <c r="FE80" s="378"/>
      <c r="FF80" s="378"/>
      <c r="FG80" s="378"/>
      <c r="FH80" s="378"/>
      <c r="FI80" s="378"/>
      <c r="FJ80" s="504">
        <f>VLOOKUP($AF80,Feuil2!$B$1:$AS$77,30,FALSE)</f>
        <v>0</v>
      </c>
      <c r="FK80" s="378"/>
      <c r="FL80" s="378"/>
      <c r="FM80" s="378"/>
      <c r="FN80" s="378"/>
      <c r="FO80" s="378"/>
      <c r="FP80" s="378"/>
      <c r="FQ80" s="378"/>
      <c r="FR80" s="513" t="str">
        <f>VLOOKUP($AF80,Feuil2!$B$1:$AS$77,31,FALSE)</f>
        <v>*</v>
      </c>
      <c r="FS80" s="378"/>
      <c r="FT80" s="378"/>
      <c r="FU80" s="378">
        <v>1</v>
      </c>
      <c r="FV80" s="378"/>
      <c r="FW80" s="378"/>
      <c r="FX80" s="378"/>
      <c r="FY80" s="378"/>
      <c r="FZ80" s="378">
        <v>2</v>
      </c>
      <c r="GA80" s="513">
        <f>VLOOKUP($AF80,Feuil2!$B$1:$AS$77,32,FALSE)</f>
        <v>0</v>
      </c>
      <c r="GB80" s="378"/>
      <c r="GC80" s="378"/>
      <c r="GD80" s="378"/>
      <c r="GE80" s="513">
        <f>VLOOKUP($AF80,Feuil2!$B$1:$AS$77,33,FALSE)</f>
        <v>0</v>
      </c>
      <c r="GF80" s="378"/>
      <c r="GG80" s="378"/>
      <c r="GH80" s="513">
        <f>VLOOKUP($AF80,Feuil2!$B$1:$AS$77,34,FALSE)</f>
        <v>0</v>
      </c>
      <c r="GI80" s="378"/>
      <c r="GJ80" s="378"/>
      <c r="GK80" s="378"/>
      <c r="GL80" s="378"/>
      <c r="GM80" s="378"/>
      <c r="GN80" s="378"/>
      <c r="GO80" s="513" t="str">
        <f>VLOOKUP($AF80,Feuil2!$B$1:$AS$77,35,FALSE)</f>
        <v>*</v>
      </c>
      <c r="GP80" s="378"/>
      <c r="GQ80" s="378">
        <v>3</v>
      </c>
      <c r="GR80" s="378"/>
      <c r="GS80" s="378"/>
      <c r="GT80" s="378"/>
      <c r="GU80" s="513">
        <f>VLOOKUP($AF80,Feuil2!$B$1:$AS$77,36,FALSE)</f>
        <v>0</v>
      </c>
      <c r="GV80" s="378"/>
      <c r="GW80" s="378"/>
      <c r="GX80" s="378"/>
      <c r="GY80" s="513">
        <f>VLOOKUP($AF80,Feuil2!$B$1:$AS$77,37,FALSE)</f>
        <v>0</v>
      </c>
      <c r="GZ80" s="378"/>
      <c r="HA80" s="378"/>
      <c r="HB80" s="378"/>
      <c r="HC80" s="378"/>
      <c r="HD80" s="378"/>
      <c r="HE80" s="513">
        <f>VLOOKUP($AF80,Feuil2!$B$1:$AS$77,38,FALSE)</f>
        <v>0</v>
      </c>
      <c r="HF80" s="378"/>
      <c r="HG80" s="378"/>
      <c r="HH80" s="378"/>
      <c r="HI80" s="378"/>
      <c r="HJ80" s="427">
        <f>VLOOKUP($AF80,Feuil2!$B$1:$AS$77,39,FALSE)</f>
        <v>0</v>
      </c>
      <c r="HK80" s="378"/>
      <c r="HL80" s="378"/>
      <c r="HM80" s="378"/>
      <c r="HN80" s="378"/>
      <c r="HO80" s="427">
        <f>VLOOKUP($AF80,Feuil2!$B$1:$AS$77,40,FALSE)</f>
        <v>0</v>
      </c>
      <c r="HP80" s="378"/>
      <c r="HQ80" s="378"/>
      <c r="HR80" s="378"/>
      <c r="HS80" s="378"/>
      <c r="HT80" s="378"/>
      <c r="HU80" s="378"/>
      <c r="HV80" s="378"/>
      <c r="HW80" s="378"/>
      <c r="HX80" s="524">
        <f>VLOOKUP($AF80,Feuil2!$B$1:$AS$77,41,FALSE)</f>
        <v>0</v>
      </c>
      <c r="HY80" s="378"/>
      <c r="HZ80" s="378"/>
      <c r="IA80" s="378"/>
      <c r="IB80" s="524">
        <f>VLOOKUP($AF80,Feuil2!$B$1:$AS$77,42,FALSE)</f>
        <v>0</v>
      </c>
      <c r="IC80" s="378"/>
      <c r="ID80" s="378"/>
      <c r="IE80" s="378"/>
      <c r="IF80" s="378"/>
      <c r="IG80" s="524">
        <f>VLOOKUP($AF80,Feuil2!$B$1:$AS$77,43,FALSE)</f>
        <v>0</v>
      </c>
      <c r="IH80" s="378"/>
      <c r="II80" s="378"/>
      <c r="IJ80" s="524">
        <f>VLOOKUP($AF80,Feuil2!$B$1:$AS$77,44,FALSE)</f>
        <v>0</v>
      </c>
      <c r="IK80" s="378"/>
      <c r="IL80" s="386"/>
      <c r="IM80" s="379" t="s">
        <v>689</v>
      </c>
      <c r="IN80" s="379" t="s">
        <v>783</v>
      </c>
      <c r="IO80" s="379" t="s">
        <v>888</v>
      </c>
      <c r="IP80" s="379" t="s">
        <v>1014</v>
      </c>
    </row>
    <row r="81" spans="1:250" s="400" customFormat="1" ht="18.75" hidden="1" customHeight="1">
      <c r="A81" s="404"/>
      <c r="B81" s="387"/>
      <c r="C81" s="387"/>
      <c r="D81" s="387"/>
      <c r="E81" s="387"/>
      <c r="F81" s="387"/>
      <c r="G81" s="387"/>
      <c r="H81" s="387"/>
      <c r="I81" s="387"/>
      <c r="J81" s="387"/>
      <c r="K81" s="388"/>
      <c r="L81" s="388"/>
      <c r="M81" s="388"/>
      <c r="N81" s="389"/>
      <c r="O81" s="389"/>
      <c r="P81" s="389"/>
      <c r="Q81" s="389"/>
      <c r="R81" s="389"/>
      <c r="S81" s="389"/>
      <c r="T81" s="389"/>
      <c r="U81" s="389"/>
      <c r="V81" s="389"/>
      <c r="W81" s="389"/>
      <c r="X81" s="389"/>
      <c r="Y81" s="389"/>
      <c r="Z81" s="389"/>
      <c r="AA81" s="389"/>
      <c r="AB81" s="389"/>
      <c r="AC81" s="389"/>
      <c r="AD81" s="389"/>
      <c r="AE81" s="389"/>
      <c r="AF81" s="390"/>
      <c r="AG81" s="390"/>
      <c r="AH81" s="390"/>
      <c r="AI81" s="390"/>
      <c r="AJ81" s="390"/>
      <c r="AK81" s="390"/>
      <c r="AL81" s="390"/>
      <c r="AM81" s="390"/>
      <c r="AN81" s="390"/>
      <c r="AO81" s="390"/>
      <c r="AP81" s="390"/>
      <c r="AQ81" s="390"/>
      <c r="AR81" s="390"/>
      <c r="AS81" s="390"/>
      <c r="AT81" s="390"/>
      <c r="AU81" s="390"/>
      <c r="AV81" s="390"/>
      <c r="AW81" s="390"/>
      <c r="AX81" s="390"/>
      <c r="AY81" s="390"/>
      <c r="AZ81" s="390"/>
      <c r="BA81" s="390"/>
      <c r="BB81" s="390"/>
      <c r="BC81" s="390"/>
      <c r="BD81" s="390"/>
      <c r="BE81" s="390"/>
      <c r="BF81" s="390"/>
      <c r="BG81" s="390"/>
      <c r="BH81" s="390"/>
      <c r="BI81" s="390"/>
      <c r="BJ81" s="390"/>
      <c r="BK81" s="390"/>
      <c r="BL81" s="390"/>
      <c r="BM81" s="390"/>
      <c r="BN81" s="390"/>
      <c r="BO81" s="390"/>
      <c r="BP81" s="390"/>
      <c r="BQ81" s="390"/>
      <c r="BR81" s="390"/>
      <c r="BS81" s="390"/>
      <c r="BT81" s="390"/>
      <c r="BU81" s="390"/>
      <c r="BV81" s="390"/>
      <c r="BW81" s="390"/>
      <c r="BX81" s="390"/>
      <c r="BY81" s="390"/>
      <c r="BZ81" s="390"/>
      <c r="CA81" s="390"/>
      <c r="CB81" s="390"/>
      <c r="CC81" s="390"/>
      <c r="CD81" s="390"/>
      <c r="CE81" s="390"/>
      <c r="CF81" s="390"/>
      <c r="CG81" s="390"/>
      <c r="CH81" s="390"/>
      <c r="CI81" s="390"/>
      <c r="CJ81" s="390"/>
      <c r="CK81" s="390"/>
      <c r="CL81" s="390"/>
      <c r="CM81" s="390"/>
      <c r="CN81" s="480" t="s">
        <v>454</v>
      </c>
      <c r="CO81" s="391" t="s">
        <v>4</v>
      </c>
      <c r="CP81" s="392" t="s">
        <v>5</v>
      </c>
      <c r="CQ81" s="392" t="s">
        <v>6</v>
      </c>
      <c r="CR81" s="392" t="s">
        <v>7</v>
      </c>
      <c r="CS81" s="392" t="s">
        <v>8</v>
      </c>
      <c r="CT81" s="392" t="s">
        <v>9</v>
      </c>
      <c r="CU81" s="392" t="s">
        <v>10</v>
      </c>
      <c r="CV81" s="480" t="s">
        <v>453</v>
      </c>
      <c r="CW81" s="393" t="s">
        <v>1</v>
      </c>
      <c r="CX81" s="393" t="s">
        <v>2</v>
      </c>
      <c r="CY81" s="393" t="s">
        <v>3</v>
      </c>
      <c r="CZ81" s="480" t="s">
        <v>452</v>
      </c>
      <c r="DA81" s="393" t="s">
        <v>0</v>
      </c>
      <c r="DB81" s="393" t="s">
        <v>133</v>
      </c>
      <c r="DC81" s="480" t="s">
        <v>451</v>
      </c>
      <c r="DD81" s="393" t="s">
        <v>137</v>
      </c>
      <c r="DE81" s="393" t="s">
        <v>138</v>
      </c>
      <c r="DF81" s="393" t="s">
        <v>139</v>
      </c>
      <c r="DG81" s="393" t="s">
        <v>140</v>
      </c>
      <c r="DH81" s="393" t="s">
        <v>141</v>
      </c>
      <c r="DI81" s="495" t="s">
        <v>450</v>
      </c>
      <c r="DJ81" s="394" t="s">
        <v>11</v>
      </c>
      <c r="DK81" s="394" t="s">
        <v>12</v>
      </c>
      <c r="DL81" s="394" t="s">
        <v>13</v>
      </c>
      <c r="DM81" s="394" t="s">
        <v>142</v>
      </c>
      <c r="DN81" s="495" t="s">
        <v>449</v>
      </c>
      <c r="DO81" s="394" t="s">
        <v>14</v>
      </c>
      <c r="DP81" s="495" t="s">
        <v>448</v>
      </c>
      <c r="DQ81" s="394" t="s">
        <v>15</v>
      </c>
      <c r="DR81" s="394" t="s">
        <v>16</v>
      </c>
      <c r="DS81" s="394" t="s">
        <v>145</v>
      </c>
      <c r="DT81" s="495" t="s">
        <v>447</v>
      </c>
      <c r="DU81" s="394" t="s">
        <v>17</v>
      </c>
      <c r="DV81" s="394" t="s">
        <v>18</v>
      </c>
      <c r="DW81" s="394" t="s">
        <v>19</v>
      </c>
      <c r="DX81" s="394" t="s">
        <v>20</v>
      </c>
      <c r="DY81" s="495" t="s">
        <v>446</v>
      </c>
      <c r="DZ81" s="394" t="s">
        <v>150</v>
      </c>
      <c r="EA81" s="394" t="s">
        <v>151</v>
      </c>
      <c r="EB81" s="394" t="s">
        <v>152</v>
      </c>
      <c r="EC81" s="394" t="s">
        <v>153</v>
      </c>
      <c r="ED81" s="505" t="s">
        <v>445</v>
      </c>
      <c r="EE81" s="395" t="s">
        <v>23</v>
      </c>
      <c r="EF81" s="395" t="s">
        <v>24</v>
      </c>
      <c r="EG81" s="395" t="s">
        <v>25</v>
      </c>
      <c r="EH81" s="395" t="s">
        <v>26</v>
      </c>
      <c r="EI81" s="395" t="s">
        <v>27</v>
      </c>
      <c r="EJ81" s="395" t="s">
        <v>28</v>
      </c>
      <c r="EK81" s="505" t="s">
        <v>444</v>
      </c>
      <c r="EL81" s="395" t="s">
        <v>29</v>
      </c>
      <c r="EM81" s="395" t="s">
        <v>30</v>
      </c>
      <c r="EN81" s="395" t="s">
        <v>31</v>
      </c>
      <c r="EO81" s="505" t="s">
        <v>443</v>
      </c>
      <c r="EP81" s="395" t="s">
        <v>32</v>
      </c>
      <c r="EQ81" s="395" t="s">
        <v>33</v>
      </c>
      <c r="ER81" s="395" t="s">
        <v>34</v>
      </c>
      <c r="ES81" s="395" t="s">
        <v>157</v>
      </c>
      <c r="ET81" s="395" t="s">
        <v>158</v>
      </c>
      <c r="EU81" s="395" t="s">
        <v>159</v>
      </c>
      <c r="EV81" s="505" t="s">
        <v>442</v>
      </c>
      <c r="EW81" s="395" t="s">
        <v>35</v>
      </c>
      <c r="EX81" s="395" t="s">
        <v>36</v>
      </c>
      <c r="EY81" s="395" t="s">
        <v>37</v>
      </c>
      <c r="EZ81" s="395" t="s">
        <v>38</v>
      </c>
      <c r="FA81" s="395" t="s">
        <v>39</v>
      </c>
      <c r="FB81" s="505" t="s">
        <v>441</v>
      </c>
      <c r="FC81" s="395" t="s">
        <v>40</v>
      </c>
      <c r="FD81" s="395" t="s">
        <v>41</v>
      </c>
      <c r="FE81" s="395" t="s">
        <v>42</v>
      </c>
      <c r="FF81" s="395" t="s">
        <v>43</v>
      </c>
      <c r="FG81" s="395" t="s">
        <v>44</v>
      </c>
      <c r="FH81" s="395" t="s">
        <v>45</v>
      </c>
      <c r="FI81" s="395" t="s">
        <v>46</v>
      </c>
      <c r="FJ81" s="505" t="s">
        <v>440</v>
      </c>
      <c r="FK81" s="395" t="s">
        <v>47</v>
      </c>
      <c r="FL81" s="395" t="s">
        <v>48</v>
      </c>
      <c r="FM81" s="395" t="s">
        <v>49</v>
      </c>
      <c r="FN81" s="395" t="s">
        <v>50</v>
      </c>
      <c r="FO81" s="395" t="s">
        <v>51</v>
      </c>
      <c r="FP81" s="395" t="s">
        <v>52</v>
      </c>
      <c r="FQ81" s="395" t="s">
        <v>53</v>
      </c>
      <c r="FR81" s="514" t="s">
        <v>439</v>
      </c>
      <c r="FS81" s="396" t="s">
        <v>169</v>
      </c>
      <c r="FT81" s="396" t="s">
        <v>170</v>
      </c>
      <c r="FU81" s="396" t="s">
        <v>171</v>
      </c>
      <c r="FV81" s="396" t="s">
        <v>172</v>
      </c>
      <c r="FW81" s="396" t="s">
        <v>173</v>
      </c>
      <c r="FX81" s="396" t="s">
        <v>174</v>
      </c>
      <c r="FY81" s="396" t="s">
        <v>175</v>
      </c>
      <c r="FZ81" s="396" t="s">
        <v>176</v>
      </c>
      <c r="GA81" s="514" t="s">
        <v>438</v>
      </c>
      <c r="GB81" s="396" t="s">
        <v>178</v>
      </c>
      <c r="GC81" s="396" t="s">
        <v>179</v>
      </c>
      <c r="GD81" s="396" t="s">
        <v>180</v>
      </c>
      <c r="GE81" s="514" t="s">
        <v>437</v>
      </c>
      <c r="GF81" s="396" t="s">
        <v>182</v>
      </c>
      <c r="GG81" s="396" t="s">
        <v>183</v>
      </c>
      <c r="GH81" s="514" t="s">
        <v>436</v>
      </c>
      <c r="GI81" s="396" t="s">
        <v>189</v>
      </c>
      <c r="GJ81" s="396" t="s">
        <v>190</v>
      </c>
      <c r="GK81" s="396" t="s">
        <v>191</v>
      </c>
      <c r="GL81" s="396" t="s">
        <v>192</v>
      </c>
      <c r="GM81" s="396" t="s">
        <v>193</v>
      </c>
      <c r="GN81" s="396" t="s">
        <v>194</v>
      </c>
      <c r="GO81" s="514" t="s">
        <v>435</v>
      </c>
      <c r="GP81" s="396" t="s">
        <v>197</v>
      </c>
      <c r="GQ81" s="396" t="s">
        <v>198</v>
      </c>
      <c r="GR81" s="396" t="s">
        <v>199</v>
      </c>
      <c r="GS81" s="396" t="s">
        <v>200</v>
      </c>
      <c r="GT81" s="396" t="s">
        <v>201</v>
      </c>
      <c r="GU81" s="514" t="s">
        <v>434</v>
      </c>
      <c r="GV81" s="396" t="s">
        <v>206</v>
      </c>
      <c r="GW81" s="396" t="s">
        <v>207</v>
      </c>
      <c r="GX81" s="396" t="s">
        <v>208</v>
      </c>
      <c r="GY81" s="514" t="s">
        <v>433</v>
      </c>
      <c r="GZ81" s="396" t="s">
        <v>209</v>
      </c>
      <c r="HA81" s="396" t="s">
        <v>210</v>
      </c>
      <c r="HB81" s="396" t="s">
        <v>211</v>
      </c>
      <c r="HC81" s="396" t="s">
        <v>212</v>
      </c>
      <c r="HD81" s="396" t="s">
        <v>213</v>
      </c>
      <c r="HE81" s="514" t="s">
        <v>432</v>
      </c>
      <c r="HF81" s="396" t="s">
        <v>216</v>
      </c>
      <c r="HG81" s="396" t="s">
        <v>217</v>
      </c>
      <c r="HH81" s="396" t="s">
        <v>218</v>
      </c>
      <c r="HI81" s="396" t="s">
        <v>219</v>
      </c>
      <c r="HJ81" s="397" t="s">
        <v>431</v>
      </c>
      <c r="HK81" s="398" t="s">
        <v>223</v>
      </c>
      <c r="HL81" s="398" t="s">
        <v>224</v>
      </c>
      <c r="HM81" s="398" t="s">
        <v>225</v>
      </c>
      <c r="HN81" s="398" t="s">
        <v>226</v>
      </c>
      <c r="HO81" s="397" t="s">
        <v>430</v>
      </c>
      <c r="HP81" s="398" t="s">
        <v>230</v>
      </c>
      <c r="HQ81" s="398" t="s">
        <v>231</v>
      </c>
      <c r="HR81" s="398" t="s">
        <v>232</v>
      </c>
      <c r="HS81" s="398" t="s">
        <v>233</v>
      </c>
      <c r="HT81" s="398" t="s">
        <v>234</v>
      </c>
      <c r="HU81" s="398" t="s">
        <v>235</v>
      </c>
      <c r="HV81" s="398" t="s">
        <v>236</v>
      </c>
      <c r="HW81" s="398" t="s">
        <v>237</v>
      </c>
      <c r="HX81" s="525" t="s">
        <v>429</v>
      </c>
      <c r="HY81" s="399" t="s">
        <v>241</v>
      </c>
      <c r="HZ81" s="399" t="s">
        <v>242</v>
      </c>
      <c r="IA81" s="399" t="s">
        <v>243</v>
      </c>
      <c r="IB81" s="525" t="s">
        <v>428</v>
      </c>
      <c r="IC81" s="399" t="s">
        <v>245</v>
      </c>
      <c r="ID81" s="399" t="s">
        <v>246</v>
      </c>
      <c r="IE81" s="399" t="s">
        <v>249</v>
      </c>
      <c r="IF81" s="399" t="s">
        <v>250</v>
      </c>
      <c r="IG81" s="525" t="s">
        <v>427</v>
      </c>
      <c r="IH81" s="399" t="s">
        <v>251</v>
      </c>
      <c r="II81" s="399" t="s">
        <v>252</v>
      </c>
      <c r="IJ81" s="525" t="s">
        <v>426</v>
      </c>
      <c r="IK81" s="399" t="s">
        <v>253</v>
      </c>
      <c r="IL81" s="399" t="s">
        <v>254</v>
      </c>
      <c r="IM81" s="399"/>
      <c r="IN81" s="399"/>
      <c r="IO81" s="399"/>
      <c r="IP81" s="399"/>
    </row>
    <row r="82" spans="1:250" s="400" customFormat="1" ht="18.75" hidden="1" customHeight="1">
      <c r="A82" s="404"/>
      <c r="B82" s="401"/>
      <c r="C82" s="401"/>
      <c r="D82" s="401"/>
      <c r="E82" s="401"/>
      <c r="F82" s="401"/>
      <c r="G82" s="401"/>
      <c r="H82" s="401"/>
      <c r="I82" s="401"/>
      <c r="J82" s="401"/>
      <c r="K82" s="388"/>
      <c r="L82" s="388"/>
      <c r="M82" s="388"/>
      <c r="N82" s="389"/>
      <c r="O82" s="389"/>
      <c r="P82" s="389"/>
      <c r="Q82" s="389"/>
      <c r="R82" s="389"/>
      <c r="S82" s="389"/>
      <c r="T82" s="389"/>
      <c r="U82" s="389"/>
      <c r="V82" s="389"/>
      <c r="W82" s="389"/>
      <c r="X82" s="389"/>
      <c r="Y82" s="389"/>
      <c r="Z82" s="389"/>
      <c r="AA82" s="389"/>
      <c r="AB82" s="389"/>
      <c r="AC82" s="389"/>
      <c r="AD82" s="389"/>
      <c r="AE82" s="389"/>
      <c r="AF82" s="390"/>
      <c r="AG82" s="390"/>
      <c r="AH82" s="390"/>
      <c r="AI82" s="390"/>
      <c r="AJ82" s="390"/>
      <c r="AK82" s="390"/>
      <c r="AL82" s="390"/>
      <c r="AM82" s="390"/>
      <c r="AN82" s="390"/>
      <c r="AO82" s="390"/>
      <c r="AP82" s="390"/>
      <c r="AQ82" s="390"/>
      <c r="AR82" s="390"/>
      <c r="AS82" s="390"/>
      <c r="AT82" s="390"/>
      <c r="AU82" s="390"/>
      <c r="AV82" s="390"/>
      <c r="AW82" s="390"/>
      <c r="AX82" s="390"/>
      <c r="AY82" s="390"/>
      <c r="AZ82" s="390"/>
      <c r="BA82" s="390"/>
      <c r="BB82" s="390"/>
      <c r="BC82" s="390"/>
      <c r="BD82" s="390"/>
      <c r="BE82" s="390"/>
      <c r="BF82" s="390"/>
      <c r="BG82" s="390"/>
      <c r="BH82" s="390"/>
      <c r="BI82" s="390"/>
      <c r="BJ82" s="390"/>
      <c r="BK82" s="390"/>
      <c r="BL82" s="390"/>
      <c r="BM82" s="390"/>
      <c r="BN82" s="390"/>
      <c r="BO82" s="390"/>
      <c r="BP82" s="390"/>
      <c r="BQ82" s="390"/>
      <c r="BR82" s="390"/>
      <c r="BS82" s="390"/>
      <c r="BT82" s="390"/>
      <c r="BU82" s="390"/>
      <c r="BV82" s="390"/>
      <c r="BW82" s="390"/>
      <c r="BX82" s="390"/>
      <c r="BY82" s="390"/>
      <c r="BZ82" s="390"/>
      <c r="CA82" s="390"/>
      <c r="CB82" s="390"/>
      <c r="CC82" s="390"/>
      <c r="CD82" s="390"/>
      <c r="CE82" s="390"/>
      <c r="CF82" s="390"/>
      <c r="CG82" s="390"/>
      <c r="CH82" s="390"/>
      <c r="CI82" s="390"/>
      <c r="CJ82" s="390"/>
      <c r="CK82" s="390"/>
      <c r="CL82" s="390"/>
      <c r="CM82" s="390"/>
      <c r="CN82" s="481"/>
      <c r="CO82" s="402">
        <f>COUNTA(CO60,CO61,CO62,CO63,CO64,CO65,CO66,CO67)</f>
        <v>0</v>
      </c>
      <c r="CP82" s="402">
        <f t="shared" ref="CP82" si="1521">COUNTA(CP73,CP74,CP75,CP76,CP77,CP78,CP79,CP80)</f>
        <v>1</v>
      </c>
      <c r="CQ82" s="402">
        <f t="shared" ref="CQ82" si="1522">COUNTA(CQ73,CQ74,CQ75,CQ76,CQ77,CQ78,CQ79,CQ80)</f>
        <v>1</v>
      </c>
      <c r="CR82" s="402">
        <f t="shared" ref="CR82" si="1523">COUNTA(CR73,CR74,CR75,CR76,CR77,CR78,CR79,CR80)</f>
        <v>0</v>
      </c>
      <c r="CS82" s="402">
        <f t="shared" ref="CS82" si="1524">COUNTA(CS73,CS74,CS75,CS76,CS77,CS78,CS79,CS80)</f>
        <v>0</v>
      </c>
      <c r="CT82" s="402">
        <f t="shared" ref="CT82" si="1525">COUNTA(CT73,CT74,CT75,CT76,CT77,CT78,CT79,CT80)</f>
        <v>0</v>
      </c>
      <c r="CU82" s="402">
        <f t="shared" ref="CU82" si="1526">COUNTA(CU73,CU74,CU75,CU76,CU77,CU78,CU79,CU80)</f>
        <v>0</v>
      </c>
      <c r="CV82" s="483">
        <f t="shared" ref="CV82" si="1527">COUNTA(CV73,CV74,CV75,CV76,CV77,CV78,CV79,CV80)</f>
        <v>8</v>
      </c>
      <c r="CW82" s="402">
        <f t="shared" ref="CW82" si="1528">COUNTA(CW73,CW74,CW75,CW76,CW77,CW78,CW79,CW80)</f>
        <v>1</v>
      </c>
      <c r="CX82" s="402">
        <f t="shared" ref="CX82" si="1529">COUNTA(CX73,CX74,CX75,CX76,CX77,CX78,CX79,CX80)</f>
        <v>0</v>
      </c>
      <c r="CY82" s="402">
        <f t="shared" ref="CY82" si="1530">COUNTA(CY73,CY74,CY75,CY76,CY77,CY78,CY79,CY80)</f>
        <v>0</v>
      </c>
      <c r="CZ82" s="483">
        <f t="shared" ref="CZ82" si="1531">COUNTA(CZ73,CZ74,CZ75,CZ76,CZ77,CZ78,CZ79,CZ80)</f>
        <v>8</v>
      </c>
      <c r="DA82" s="402">
        <f t="shared" ref="DA82" si="1532">COUNTA(DA73,DA74,DA75,DA76,DA77,DA78,DA79,DA80)</f>
        <v>0</v>
      </c>
      <c r="DB82" s="402">
        <f t="shared" ref="DB82" si="1533">COUNTA(DB73,DB74,DB75,DB76,DB77,DB78,DB79,DB80)</f>
        <v>0</v>
      </c>
      <c r="DC82" s="483">
        <f t="shared" ref="DC82" si="1534">COUNTA(DC73,DC74,DC75,DC76,DC77,DC78,DC79,DC80)</f>
        <v>8</v>
      </c>
      <c r="DD82" s="402">
        <f t="shared" ref="DD82" si="1535">COUNTA(DD73,DD74,DD75,DD76,DD77,DD78,DD79,DD80)</f>
        <v>0</v>
      </c>
      <c r="DE82" s="402">
        <f t="shared" ref="DE82" si="1536">COUNTA(DE73,DE74,DE75,DE76,DE77,DE78,DE79,DE80)</f>
        <v>0</v>
      </c>
      <c r="DF82" s="402">
        <f t="shared" ref="DF82" si="1537">COUNTA(DF73,DF74,DF75,DF76,DF77,DF78,DF79,DF80)</f>
        <v>0</v>
      </c>
      <c r="DG82" s="402">
        <f t="shared" ref="DG82" si="1538">COUNTA(DG73,DG74,DG75,DG76,DG77,DG78,DG79,DG80)</f>
        <v>0</v>
      </c>
      <c r="DH82" s="402">
        <f t="shared" ref="DH82" si="1539">COUNTA(DH73,DH74,DH75,DH76,DH77,DH78,DH79,DH80)</f>
        <v>0</v>
      </c>
      <c r="DI82" s="496">
        <f t="shared" ref="DI82" si="1540">COUNTA(DI73,DI74,DI75,DI76,DI77,DI78,DI79,DI80)</f>
        <v>8</v>
      </c>
      <c r="DJ82" s="402">
        <f t="shared" ref="DJ82" si="1541">COUNTA(DJ73,DJ74,DJ75,DJ76,DJ77,DJ78,DJ79,DJ80)</f>
        <v>0</v>
      </c>
      <c r="DK82" s="402">
        <f t="shared" ref="DK82" si="1542">COUNTA(DK73,DK74,DK75,DK76,DK77,DK78,DK79,DK80)</f>
        <v>0</v>
      </c>
      <c r="DL82" s="402">
        <f t="shared" ref="DL82" si="1543">COUNTA(DL73,DL74,DL75,DL76,DL77,DL78,DL79,DL80)</f>
        <v>0</v>
      </c>
      <c r="DM82" s="402">
        <f t="shared" ref="DM82" si="1544">COUNTA(DM73,DM74,DM75,DM76,DM77,DM78,DM79,DM80)</f>
        <v>0</v>
      </c>
      <c r="DN82" s="496">
        <f t="shared" ref="DN82" si="1545">COUNTA(DN73,DN74,DN75,DN76,DN77,DN78,DN79,DN80)</f>
        <v>8</v>
      </c>
      <c r="DO82" s="402">
        <f t="shared" ref="DO82" si="1546">COUNTA(DO73,DO74,DO75,DO76,DO77,DO78,DO79,DO80)</f>
        <v>1</v>
      </c>
      <c r="DP82" s="496">
        <f t="shared" ref="DP82" si="1547">COUNTA(DP73,DP74,DP75,DP76,DP77,DP78,DP79,DP80)</f>
        <v>8</v>
      </c>
      <c r="DQ82" s="402">
        <f t="shared" ref="DQ82" si="1548">COUNTA(DQ73,DQ74,DQ75,DQ76,DQ77,DQ78,DQ79,DQ80)</f>
        <v>0</v>
      </c>
      <c r="DR82" s="402">
        <f t="shared" ref="DR82" si="1549">COUNTA(DR73,DR74,DR75,DR76,DR77,DR78,DR79,DR80)</f>
        <v>0</v>
      </c>
      <c r="DS82" s="402">
        <f t="shared" ref="DS82" si="1550">COUNTA(DS73,DS74,DS75,DS76,DS77,DS78,DS79,DS80)</f>
        <v>0</v>
      </c>
      <c r="DT82" s="496">
        <f t="shared" ref="DT82" si="1551">COUNTA(DT73,DT74,DT75,DT76,DT77,DT78,DT79,DT80)</f>
        <v>8</v>
      </c>
      <c r="DU82" s="402">
        <f t="shared" ref="DU82" si="1552">COUNTA(DU73,DU74,DU75,DU76,DU77,DU78,DU79,DU80)</f>
        <v>0</v>
      </c>
      <c r="DV82" s="402">
        <f t="shared" ref="DV82" si="1553">COUNTA(DV73,DV74,DV75,DV76,DV77,DV78,DV79,DV80)</f>
        <v>0</v>
      </c>
      <c r="DW82" s="402">
        <f t="shared" ref="DW82" si="1554">COUNTA(DW73,DW74,DW75,DW76,DW77,DW78,DW79,DW80)</f>
        <v>0</v>
      </c>
      <c r="DX82" s="402">
        <f t="shared" ref="DX82" si="1555">COUNTA(DX73,DX74,DX75,DX76,DX77,DX78,DX79,DX80)</f>
        <v>0</v>
      </c>
      <c r="DY82" s="496">
        <f t="shared" ref="DY82" si="1556">COUNTA(DY73,DY74,DY75,DY76,DY77,DY78,DY79,DY80)</f>
        <v>8</v>
      </c>
      <c r="DZ82" s="402">
        <f t="shared" ref="DZ82" si="1557">COUNTA(DZ73,DZ74,DZ75,DZ76,DZ77,DZ78,DZ79,DZ80)</f>
        <v>0</v>
      </c>
      <c r="EA82" s="402">
        <f t="shared" ref="EA82" si="1558">COUNTA(EA73,EA74,EA75,EA76,EA77,EA78,EA79,EA80)</f>
        <v>0</v>
      </c>
      <c r="EB82" s="402">
        <f t="shared" ref="EB82" si="1559">COUNTA(EB73,EB74,EB75,EB76,EB77,EB78,EB79,EB80)</f>
        <v>0</v>
      </c>
      <c r="EC82" s="402">
        <f t="shared" ref="EC82" si="1560">COUNTA(EC73,EC74,EC75,EC76,EC77,EC78,EC79,EC80)</f>
        <v>0</v>
      </c>
      <c r="ED82" s="506">
        <f t="shared" ref="ED82" si="1561">COUNTA(ED73,ED74,ED75,ED76,ED77,ED78,ED79,ED80)</f>
        <v>8</v>
      </c>
      <c r="EE82" s="402">
        <f t="shared" ref="EE82" si="1562">COUNTA(EE73,EE74,EE75,EE76,EE77,EE78,EE79,EE80)</f>
        <v>2</v>
      </c>
      <c r="EF82" s="402">
        <f t="shared" ref="EF82" si="1563">COUNTA(EF73,EF74,EF75,EF76,EF77,EF78,EF79,EF80)</f>
        <v>1</v>
      </c>
      <c r="EG82" s="402">
        <f t="shared" ref="EG82" si="1564">COUNTA(EG73,EG74,EG75,EG76,EG77,EG78,EG79,EG80)</f>
        <v>1</v>
      </c>
      <c r="EH82" s="402">
        <f t="shared" ref="EH82" si="1565">COUNTA(EH73,EH74,EH75,EH76,EH77,EH78,EH79,EH80)</f>
        <v>0</v>
      </c>
      <c r="EI82" s="402">
        <f t="shared" ref="EI82" si="1566">COUNTA(EI73,EI74,EI75,EI76,EI77,EI78,EI79,EI80)</f>
        <v>0</v>
      </c>
      <c r="EJ82" s="402">
        <f t="shared" ref="EJ82" si="1567">COUNTA(EJ73,EJ74,EJ75,EJ76,EJ77,EJ78,EJ79,EJ80)</f>
        <v>0</v>
      </c>
      <c r="EK82" s="506">
        <f t="shared" ref="EK82" si="1568">COUNTA(EK73,EK74,EK75,EK76,EK77,EK78,EK79,EK80)</f>
        <v>8</v>
      </c>
      <c r="EL82" s="402">
        <f t="shared" ref="EL82" si="1569">COUNTA(EL73,EL74,EL75,EL76,EL77,EL78,EL79,EL80)</f>
        <v>0</v>
      </c>
      <c r="EM82" s="402">
        <f t="shared" ref="EM82" si="1570">COUNTA(EM73,EM74,EM75,EM76,EM77,EM78,EM79,EM80)</f>
        <v>1</v>
      </c>
      <c r="EN82" s="402">
        <f t="shared" ref="EN82" si="1571">COUNTA(EN73,EN74,EN75,EN76,EN77,EN78,EN79,EN80)</f>
        <v>0</v>
      </c>
      <c r="EO82" s="506">
        <f t="shared" ref="EO82" si="1572">COUNTA(EO73,EO74,EO75,EO76,EO77,EO78,EO79,EO80)</f>
        <v>8</v>
      </c>
      <c r="EP82" s="402">
        <f t="shared" ref="EP82" si="1573">COUNTA(EP73,EP74,EP75,EP76,EP77,EP78,EP79,EP80)</f>
        <v>0</v>
      </c>
      <c r="EQ82" s="402">
        <f t="shared" ref="EQ82" si="1574">COUNTA(EQ73,EQ74,EQ75,EQ76,EQ77,EQ78,EQ79,EQ80)</f>
        <v>0</v>
      </c>
      <c r="ER82" s="402">
        <f t="shared" ref="ER82" si="1575">COUNTA(ER73,ER74,ER75,ER76,ER77,ER78,ER79,ER80)</f>
        <v>0</v>
      </c>
      <c r="ES82" s="402">
        <f t="shared" ref="ES82" si="1576">COUNTA(ES73,ES74,ES75,ES76,ES77,ES78,ES79,ES80)</f>
        <v>0</v>
      </c>
      <c r="ET82" s="402">
        <f t="shared" ref="ET82" si="1577">COUNTA(ET73,ET74,ET75,ET76,ET77,ET78,ET79,ET80)</f>
        <v>0</v>
      </c>
      <c r="EU82" s="402">
        <f t="shared" ref="EU82" si="1578">COUNTA(EU73,EU74,EU75,EU76,EU77,EU78,EU79,EU80)</f>
        <v>0</v>
      </c>
      <c r="EV82" s="506">
        <f t="shared" ref="EV82" si="1579">COUNTA(EV73,EV74,EV75,EV76,EV77,EV78,EV79,EV80)</f>
        <v>8</v>
      </c>
      <c r="EW82" s="402">
        <f t="shared" ref="EW82" si="1580">COUNTA(EW73,EW74,EW75,EW76,EW77,EW78,EW79,EW80)</f>
        <v>1</v>
      </c>
      <c r="EX82" s="402">
        <f t="shared" ref="EX82" si="1581">COUNTA(EX73,EX74,EX75,EX76,EX77,EX78,EX79,EX80)</f>
        <v>1</v>
      </c>
      <c r="EY82" s="402">
        <f t="shared" ref="EY82" si="1582">COUNTA(EY73,EY74,EY75,EY76,EY77,EY78,EY79,EY80)</f>
        <v>0</v>
      </c>
      <c r="EZ82" s="402">
        <f t="shared" ref="EZ82" si="1583">COUNTA(EZ73,EZ74,EZ75,EZ76,EZ77,EZ78,EZ79,EZ80)</f>
        <v>0</v>
      </c>
      <c r="FA82" s="402">
        <f t="shared" ref="FA82" si="1584">COUNTA(FA73,FA74,FA75,FA76,FA77,FA78,FA79,FA80)</f>
        <v>0</v>
      </c>
      <c r="FB82" s="506">
        <f t="shared" ref="FB82" si="1585">COUNTA(FB73,FB74,FB75,FB76,FB77,FB78,FB79,FB80)</f>
        <v>8</v>
      </c>
      <c r="FC82" s="402">
        <f t="shared" ref="FC82" si="1586">COUNTA(FC73,FC74,FC75,FC76,FC77,FC78,FC79,FC80)</f>
        <v>0</v>
      </c>
      <c r="FD82" s="402">
        <f t="shared" ref="FD82" si="1587">COUNTA(FD73,FD74,FD75,FD76,FD77,FD78,FD79,FD80)</f>
        <v>1</v>
      </c>
      <c r="FE82" s="402">
        <f t="shared" ref="FE82" si="1588">COUNTA(FE73,FE74,FE75,FE76,FE77,FE78,FE79,FE80)</f>
        <v>0</v>
      </c>
      <c r="FF82" s="402">
        <f t="shared" ref="FF82" si="1589">COUNTA(FF73,FF74,FF75,FF76,FF77,FF78,FF79,FF80)</f>
        <v>0</v>
      </c>
      <c r="FG82" s="402">
        <f t="shared" ref="FG82" si="1590">COUNTA(FG73,FG74,FG75,FG76,FG77,FG78,FG79,FG80)</f>
        <v>1</v>
      </c>
      <c r="FH82" s="402">
        <f t="shared" ref="FH82" si="1591">COUNTA(FH73,FH74,FH75,FH76,FH77,FH78,FH79,FH80)</f>
        <v>0</v>
      </c>
      <c r="FI82" s="402">
        <f t="shared" ref="FI82" si="1592">COUNTA(FI73,FI74,FI75,FI76,FI77,FI78,FI79,FI80)</f>
        <v>0</v>
      </c>
      <c r="FJ82" s="506">
        <f t="shared" ref="FJ82" si="1593">COUNTA(FJ73,FJ74,FJ75,FJ76,FJ77,FJ78,FJ79,FJ80)</f>
        <v>8</v>
      </c>
      <c r="FK82" s="402">
        <f t="shared" ref="FK82" si="1594">COUNTA(FK73,FK74,FK75,FK76,FK77,FK78,FK79,FK80)</f>
        <v>0</v>
      </c>
      <c r="FL82" s="402">
        <f t="shared" ref="FL82" si="1595">COUNTA(FL73,FL74,FL75,FL76,FL77,FL78,FL79,FL80)</f>
        <v>1</v>
      </c>
      <c r="FM82" s="402">
        <f t="shared" ref="FM82" si="1596">COUNTA(FM73,FM74,FM75,FM76,FM77,FM78,FM79,FM80)</f>
        <v>0</v>
      </c>
      <c r="FN82" s="402">
        <f t="shared" ref="FN82" si="1597">COUNTA(FN73,FN74,FN75,FN76,FN77,FN78,FN79,FN80)</f>
        <v>1</v>
      </c>
      <c r="FO82" s="402">
        <f t="shared" ref="FO82" si="1598">COUNTA(FO73,FO74,FO75,FO76,FO77,FO78,FO79,FO80)</f>
        <v>0</v>
      </c>
      <c r="FP82" s="402">
        <f t="shared" ref="FP82" si="1599">COUNTA(FP73,FP74,FP75,FP76,FP77,FP78,FP79,FP80)</f>
        <v>0</v>
      </c>
      <c r="FQ82" s="402">
        <f t="shared" ref="FQ82" si="1600">COUNTA(FQ73,FQ74,FQ75,FQ76,FQ77,FQ78,FQ79,FQ80)</f>
        <v>1</v>
      </c>
      <c r="FR82" s="515">
        <f t="shared" ref="FR82" si="1601">COUNTA(FR73,FR74,FR75,FR76,FR77,FR78,FR79,FR80)</f>
        <v>8</v>
      </c>
      <c r="FS82" s="402">
        <f t="shared" ref="FS82" si="1602">COUNTA(FS73,FS74,FS75,FS76,FS77,FS78,FS79,FS80)</f>
        <v>1</v>
      </c>
      <c r="FT82" s="402">
        <f t="shared" ref="FT82" si="1603">COUNTA(FT73,FT74,FT75,FT76,FT77,FT78,FT79,FT80)</f>
        <v>1</v>
      </c>
      <c r="FU82" s="402">
        <f t="shared" ref="FU82" si="1604">COUNTA(FU73,FU74,FU75,FU76,FU77,FU78,FU79,FU80)</f>
        <v>1</v>
      </c>
      <c r="FV82" s="402">
        <f t="shared" ref="FV82" si="1605">COUNTA(FV73,FV74,FV75,FV76,FV77,FV78,FV79,FV80)</f>
        <v>0</v>
      </c>
      <c r="FW82" s="402">
        <f t="shared" ref="FW82" si="1606">COUNTA(FW73,FW74,FW75,FW76,FW77,FW78,FW79,FW80)</f>
        <v>0</v>
      </c>
      <c r="FX82" s="402">
        <f t="shared" ref="FX82" si="1607">COUNTA(FX73,FX74,FX75,FX76,FX77,FX78,FX79,FX80)</f>
        <v>0</v>
      </c>
      <c r="FY82" s="402">
        <f t="shared" ref="FY82" si="1608">COUNTA(FY73,FY74,FY75,FY76,FY77,FY78,FY79,FY80)</f>
        <v>0</v>
      </c>
      <c r="FZ82" s="402">
        <f t="shared" ref="FZ82" si="1609">COUNTA(FZ73,FZ74,FZ75,FZ76,FZ77,FZ78,FZ79,FZ80)</f>
        <v>1</v>
      </c>
      <c r="GA82" s="515">
        <f t="shared" ref="GA82" si="1610">COUNTA(GA73,GA74,GA75,GA76,GA77,GA78,GA79,GA80)</f>
        <v>8</v>
      </c>
      <c r="GB82" s="402">
        <f t="shared" ref="GB82" si="1611">COUNTA(GB73,GB74,GB75,GB76,GB77,GB78,GB79,GB80)</f>
        <v>0</v>
      </c>
      <c r="GC82" s="402">
        <f t="shared" ref="GC82" si="1612">COUNTA(GC73,GC74,GC75,GC76,GC77,GC78,GC79,GC80)</f>
        <v>0</v>
      </c>
      <c r="GD82" s="402">
        <f t="shared" ref="GD82" si="1613">COUNTA(GD73,GD74,GD75,GD76,GD77,GD78,GD79,GD80)</f>
        <v>0</v>
      </c>
      <c r="GE82" s="515">
        <f t="shared" ref="GE82" si="1614">COUNTA(GE73,GE74,GE75,GE76,GE77,GE78,GE79,GE80)</f>
        <v>8</v>
      </c>
      <c r="GF82" s="402">
        <f t="shared" ref="GF82" si="1615">COUNTA(GF73,GF74,GF75,GF76,GF77,GF78,GF79,GF80)</f>
        <v>1</v>
      </c>
      <c r="GG82" s="402">
        <f t="shared" ref="GG82" si="1616">COUNTA(GG73,GG74,GG75,GG76,GG77,GG78,GG79,GG80)</f>
        <v>0</v>
      </c>
      <c r="GH82" s="515">
        <f t="shared" ref="GH82" si="1617">COUNTA(GH73,GH74,GH75,GH76,GH77,GH78,GH79,GH80)</f>
        <v>8</v>
      </c>
      <c r="GI82" s="402">
        <f t="shared" ref="GI82" si="1618">COUNTA(GI73,GI74,GI75,GI76,GI77,GI78,GI79,GI80)</f>
        <v>0</v>
      </c>
      <c r="GJ82" s="402">
        <f t="shared" ref="GJ82" si="1619">COUNTA(GJ73,GJ74,GJ75,GJ76,GJ77,GJ78,GJ79,GJ80)</f>
        <v>0</v>
      </c>
      <c r="GK82" s="402">
        <f t="shared" ref="GK82" si="1620">COUNTA(GK73,GK74,GK75,GK76,GK77,GK78,GK79,GK80)</f>
        <v>0</v>
      </c>
      <c r="GL82" s="402">
        <f t="shared" ref="GL82" si="1621">COUNTA(GL73,GL74,GL75,GL76,GL77,GL78,GL79,GL80)</f>
        <v>0</v>
      </c>
      <c r="GM82" s="402">
        <f t="shared" ref="GM82" si="1622">COUNTA(GM73,GM74,GM75,GM76,GM77,GM78,GM79,GM80)</f>
        <v>0</v>
      </c>
      <c r="GN82" s="402">
        <f t="shared" ref="GN82" si="1623">COUNTA(GN73,GN74,GN75,GN76,GN77,GN78,GN79,GN80)</f>
        <v>0</v>
      </c>
      <c r="GO82" s="515">
        <f t="shared" ref="GO82" si="1624">COUNTA(GO73,GO74,GO75,GO76,GO77,GO78,GO79,GO80)</f>
        <v>8</v>
      </c>
      <c r="GP82" s="402">
        <f t="shared" ref="GP82" si="1625">COUNTA(GP73,GP74,GP75,GP76,GP77,GP78,GP79,GP80)</f>
        <v>0</v>
      </c>
      <c r="GQ82" s="402">
        <f t="shared" ref="GQ82" si="1626">COUNTA(GQ73,GQ74,GQ75,GQ76,GQ77,GQ78,GQ79,GQ80)</f>
        <v>1</v>
      </c>
      <c r="GR82" s="402">
        <f t="shared" ref="GR82" si="1627">COUNTA(GR73,GR74,GR75,GR76,GR77,GR78,GR79,GR80)</f>
        <v>0</v>
      </c>
      <c r="GS82" s="402">
        <f t="shared" ref="GS82" si="1628">COUNTA(GS73,GS74,GS75,GS76,GS77,GS78,GS79,GS80)</f>
        <v>0</v>
      </c>
      <c r="GT82" s="402">
        <f t="shared" ref="GT82" si="1629">COUNTA(GT73,GT74,GT75,GT76,GT77,GT78,GT79,GT80)</f>
        <v>0</v>
      </c>
      <c r="GU82" s="515">
        <f t="shared" ref="GU82" si="1630">COUNTA(GU73,GU74,GU75,GU76,GU77,GU78,GU79,GU80)</f>
        <v>8</v>
      </c>
      <c r="GV82" s="402">
        <f t="shared" ref="GV82" si="1631">COUNTA(GV73,GV74,GV75,GV76,GV77,GV78,GV79,GV80)</f>
        <v>0</v>
      </c>
      <c r="GW82" s="402">
        <f t="shared" ref="GW82" si="1632">COUNTA(GW73,GW74,GW75,GW76,GW77,GW78,GW79,GW80)</f>
        <v>0</v>
      </c>
      <c r="GX82" s="402">
        <f t="shared" ref="GX82" si="1633">COUNTA(GX73,GX74,GX75,GX76,GX77,GX78,GX79,GX80)</f>
        <v>0</v>
      </c>
      <c r="GY82" s="515">
        <f t="shared" ref="GY82" si="1634">COUNTA(GY73,GY74,GY75,GY76,GY77,GY78,GY79,GY80)</f>
        <v>8</v>
      </c>
      <c r="GZ82" s="402">
        <f t="shared" ref="GZ82" si="1635">COUNTA(GZ73,GZ74,GZ75,GZ76,GZ77,GZ78,GZ79,GZ80)</f>
        <v>0</v>
      </c>
      <c r="HA82" s="402">
        <f t="shared" ref="HA82" si="1636">COUNTA(HA73,HA74,HA75,HA76,HA77,HA78,HA79,HA80)</f>
        <v>0</v>
      </c>
      <c r="HB82" s="402">
        <f t="shared" ref="HB82" si="1637">COUNTA(HB73,HB74,HB75,HB76,HB77,HB78,HB79,HB80)</f>
        <v>0</v>
      </c>
      <c r="HC82" s="402">
        <f t="shared" ref="HC82" si="1638">COUNTA(HC73,HC74,HC75,HC76,HC77,HC78,HC79,HC80)</f>
        <v>0</v>
      </c>
      <c r="HD82" s="402">
        <f t="shared" ref="HD82" si="1639">COUNTA(HD73,HD74,HD75,HD76,HD77,HD78,HD79,HD80)</f>
        <v>0</v>
      </c>
      <c r="HE82" s="515">
        <f t="shared" ref="HE82" si="1640">COUNTA(HE73,HE74,HE75,HE76,HE77,HE78,HE79,HE80)</f>
        <v>8</v>
      </c>
      <c r="HF82" s="402">
        <f t="shared" ref="HF82" si="1641">COUNTA(HF73,HF74,HF75,HF76,HF77,HF78,HF79,HF80)</f>
        <v>0</v>
      </c>
      <c r="HG82" s="402">
        <f t="shared" ref="HG82" si="1642">COUNTA(HG73,HG74,HG75,HG76,HG77,HG78,HG79,HG80)</f>
        <v>0</v>
      </c>
      <c r="HH82" s="402">
        <f t="shared" ref="HH82" si="1643">COUNTA(HH73,HH74,HH75,HH76,HH77,HH78,HH79,HH80)</f>
        <v>0</v>
      </c>
      <c r="HI82" s="402">
        <f t="shared" ref="HI82" si="1644">COUNTA(HI73,HI74,HI75,HI76,HI77,HI78,HI79,HI80)</f>
        <v>0</v>
      </c>
      <c r="HJ82" s="428">
        <f t="shared" ref="HJ82" si="1645">COUNTA(HJ73,HJ74,HJ75,HJ76,HJ77,HJ78,HJ79,HJ80)</f>
        <v>8</v>
      </c>
      <c r="HK82" s="402">
        <f t="shared" ref="HK82" si="1646">COUNTA(HK73,HK74,HK75,HK76,HK77,HK78,HK79,HK80)</f>
        <v>0</v>
      </c>
      <c r="HL82" s="402">
        <f t="shared" ref="HL82" si="1647">COUNTA(HL73,HL74,HL75,HL76,HL77,HL78,HL79,HL80)</f>
        <v>0</v>
      </c>
      <c r="HM82" s="402">
        <f t="shared" ref="HM82" si="1648">COUNTA(HM73,HM74,HM75,HM76,HM77,HM78,HM79,HM80)</f>
        <v>0</v>
      </c>
      <c r="HN82" s="402">
        <f t="shared" ref="HN82" si="1649">COUNTA(HN73,HN74,HN75,HN76,HN77,HN78,HN79,HN80)</f>
        <v>0</v>
      </c>
      <c r="HO82" s="428">
        <f t="shared" ref="HO82" si="1650">COUNTA(HO73,HO74,HO75,HO76,HO77,HO78,HO79,HO80)</f>
        <v>8</v>
      </c>
      <c r="HP82" s="402">
        <f t="shared" ref="HP82" si="1651">COUNTA(HP73,HP74,HP75,HP76,HP77,HP78,HP79,HP80)</f>
        <v>0</v>
      </c>
      <c r="HQ82" s="402">
        <f t="shared" ref="HQ82" si="1652">COUNTA(HQ73,HQ74,HQ75,HQ76,HQ77,HQ78,HQ79,HQ80)</f>
        <v>0</v>
      </c>
      <c r="HR82" s="402">
        <f t="shared" ref="HR82" si="1653">COUNTA(HR73,HR74,HR75,HR76,HR77,HR78,HR79,HR80)</f>
        <v>0</v>
      </c>
      <c r="HS82" s="402">
        <f t="shared" ref="HS82" si="1654">COUNTA(HS73,HS74,HS75,HS76,HS77,HS78,HS79,HS80)</f>
        <v>0</v>
      </c>
      <c r="HT82" s="402">
        <f t="shared" ref="HT82" si="1655">COUNTA(HT73,HT74,HT75,HT76,HT77,HT78,HT79,HT80)</f>
        <v>0</v>
      </c>
      <c r="HU82" s="402">
        <f t="shared" ref="HU82" si="1656">COUNTA(HU73,HU74,HU75,HU76,HU77,HU78,HU79,HU80)</f>
        <v>0</v>
      </c>
      <c r="HV82" s="402">
        <f t="shared" ref="HV82" si="1657">COUNTA(HV73,HV74,HV75,HV76,HV77,HV78,HV79,HV80)</f>
        <v>0</v>
      </c>
      <c r="HW82" s="402">
        <f t="shared" ref="HW82" si="1658">COUNTA(HW73,HW74,HW75,HW76,HW77,HW78,HW79,HW80)</f>
        <v>0</v>
      </c>
      <c r="HX82" s="526">
        <f t="shared" ref="HX82" si="1659">COUNTA(HX73,HX74,HX75,HX76,HX77,HX78,HX79,HX80)</f>
        <v>8</v>
      </c>
      <c r="HY82" s="402">
        <f t="shared" ref="HY82" si="1660">COUNTA(HY73,HY74,HY75,HY76,HY77,HY78,HY79,HY80)</f>
        <v>0</v>
      </c>
      <c r="HZ82" s="402">
        <f t="shared" ref="HZ82" si="1661">COUNTA(HZ73,HZ74,HZ75,HZ76,HZ77,HZ78,HZ79,HZ80)</f>
        <v>0</v>
      </c>
      <c r="IA82" s="402">
        <f t="shared" ref="IA82" si="1662">COUNTA(IA73,IA74,IA75,IA76,IA77,IA78,IA79,IA80)</f>
        <v>0</v>
      </c>
      <c r="IB82" s="526">
        <f t="shared" ref="IB82" si="1663">COUNTA(IB73,IB74,IB75,IB76,IB77,IB78,IB79,IB80)</f>
        <v>8</v>
      </c>
      <c r="IC82" s="402">
        <f t="shared" ref="IC82" si="1664">COUNTA(IC73,IC74,IC75,IC76,IC77,IC78,IC79,IC80)</f>
        <v>0</v>
      </c>
      <c r="ID82" s="402">
        <f t="shared" ref="ID82" si="1665">COUNTA(ID73,ID74,ID75,ID76,ID77,ID78,ID79,ID80)</f>
        <v>0</v>
      </c>
      <c r="IE82" s="402">
        <f t="shared" ref="IE82" si="1666">COUNTA(IE73,IE74,IE75,IE76,IE77,IE78,IE79,IE80)</f>
        <v>0</v>
      </c>
      <c r="IF82" s="402">
        <f t="shared" ref="IF82" si="1667">COUNTA(IF73,IF74,IF75,IF76,IF77,IF78,IF79,IF80)</f>
        <v>0</v>
      </c>
      <c r="IG82" s="526">
        <f t="shared" ref="IG82" si="1668">COUNTA(IG73,IG74,IG75,IG76,IG77,IG78,IG79,IG80)</f>
        <v>8</v>
      </c>
      <c r="IH82" s="402">
        <f t="shared" ref="IH82" si="1669">COUNTA(IH73,IH74,IH75,IH76,IH77,IH78,IH79,IH80)</f>
        <v>0</v>
      </c>
      <c r="II82" s="402">
        <f t="shared" ref="II82" si="1670">COUNTA(II73,II74,II75,II76,II77,II78,II79,II80)</f>
        <v>0</v>
      </c>
      <c r="IJ82" s="526">
        <f t="shared" ref="IJ82" si="1671">COUNTA(IJ73,IJ74,IJ75,IJ76,IJ77,IJ78,IJ79,IJ80)</f>
        <v>8</v>
      </c>
      <c r="IK82" s="402">
        <f t="shared" ref="IK82" si="1672">COUNTA(IK73,IK74,IK75,IK76,IK77,IK78,IK79,IK80)</f>
        <v>0</v>
      </c>
      <c r="IL82" s="402">
        <f t="shared" ref="IL82" si="1673">COUNTA(IL73,IL74,IL75,IL76,IL77,IL78,IL79,IL80)</f>
        <v>0</v>
      </c>
      <c r="IM82" s="402"/>
      <c r="IN82" s="402"/>
      <c r="IO82" s="402"/>
      <c r="IP82" s="402"/>
    </row>
    <row r="83" spans="1:250" s="400" customFormat="1" ht="18.75" hidden="1" customHeight="1">
      <c r="A83" s="404"/>
      <c r="B83" s="403"/>
      <c r="C83" s="403"/>
      <c r="D83" s="403"/>
      <c r="E83" s="403"/>
      <c r="F83" s="403"/>
      <c r="G83" s="403"/>
      <c r="H83" s="403"/>
      <c r="I83" s="403"/>
      <c r="J83" s="403"/>
      <c r="K83" s="388"/>
      <c r="L83" s="388"/>
      <c r="M83" s="388"/>
      <c r="N83" s="389"/>
      <c r="O83" s="389"/>
      <c r="P83" s="389"/>
      <c r="Q83" s="389"/>
      <c r="R83" s="389"/>
      <c r="S83" s="389"/>
      <c r="T83" s="389"/>
      <c r="U83" s="389"/>
      <c r="V83" s="389"/>
      <c r="W83" s="389"/>
      <c r="X83" s="389"/>
      <c r="Y83" s="389"/>
      <c r="Z83" s="389"/>
      <c r="AA83" s="389"/>
      <c r="AB83" s="389"/>
      <c r="AC83" s="389"/>
      <c r="AD83" s="389"/>
      <c r="AE83" s="389"/>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c r="BM83" s="390"/>
      <c r="BN83" s="390"/>
      <c r="BO83" s="390"/>
      <c r="BP83" s="390"/>
      <c r="BQ83" s="390"/>
      <c r="BR83" s="390"/>
      <c r="BS83" s="390"/>
      <c r="BT83" s="390"/>
      <c r="BU83" s="390"/>
      <c r="BV83" s="390"/>
      <c r="BW83" s="390"/>
      <c r="BX83" s="390"/>
      <c r="BY83" s="390"/>
      <c r="BZ83" s="390"/>
      <c r="CA83" s="390"/>
      <c r="CB83" s="390"/>
      <c r="CC83" s="390"/>
      <c r="CD83" s="390"/>
      <c r="CE83" s="390"/>
      <c r="CF83" s="390"/>
      <c r="CG83" s="390"/>
      <c r="CH83" s="390"/>
      <c r="CI83" s="390"/>
      <c r="CJ83" s="390"/>
      <c r="CK83" s="390"/>
      <c r="CL83" s="390"/>
      <c r="CM83" s="390"/>
      <c r="CN83" s="481"/>
      <c r="CO83" s="402" t="str">
        <f>IF(CO69&lt;&gt;0,"A","")</f>
        <v/>
      </c>
      <c r="CP83" s="402" t="str">
        <f t="shared" ref="CP83" si="1674">IF(CP82&lt;&gt;0,"A","")</f>
        <v>A</v>
      </c>
      <c r="CQ83" s="402" t="str">
        <f t="shared" ref="CQ83" si="1675">IF(CQ82&lt;&gt;0,"A","")</f>
        <v>A</v>
      </c>
      <c r="CR83" s="402" t="str">
        <f t="shared" ref="CR83" si="1676">IF(CR82&lt;&gt;0,"A","")</f>
        <v/>
      </c>
      <c r="CS83" s="402" t="str">
        <f t="shared" ref="CS83" si="1677">IF(CS82&lt;&gt;0,"A","")</f>
        <v/>
      </c>
      <c r="CT83" s="402" t="str">
        <f t="shared" ref="CT83" si="1678">IF(CT82&lt;&gt;0,"A","")</f>
        <v/>
      </c>
      <c r="CU83" s="402" t="str">
        <f t="shared" ref="CU83" si="1679">IF(CU82&lt;&gt;0,"A","")</f>
        <v/>
      </c>
      <c r="CV83" s="483" t="str">
        <f>IF(CV82&lt;&gt;0,"A","")</f>
        <v>A</v>
      </c>
      <c r="CW83" s="402" t="str">
        <f t="shared" ref="CW83" si="1680">IF(CW82&lt;&gt;0,"A","")</f>
        <v>A</v>
      </c>
      <c r="CX83" s="402" t="str">
        <f t="shared" ref="CX83" si="1681">IF(CX82&lt;&gt;0,"A","")</f>
        <v/>
      </c>
      <c r="CY83" s="402" t="str">
        <f t="shared" ref="CY83" si="1682">IF(CY82&lt;&gt;0,"A","")</f>
        <v/>
      </c>
      <c r="CZ83" s="483" t="str">
        <f t="shared" ref="CZ83" si="1683">IF(CZ82&lt;&gt;0,"A","")</f>
        <v>A</v>
      </c>
      <c r="DA83" s="402" t="str">
        <f t="shared" ref="DA83" si="1684">IF(DA82&lt;&gt;0,"A","")</f>
        <v/>
      </c>
      <c r="DB83" s="402" t="str">
        <f t="shared" ref="DB83" si="1685">IF(DB82&lt;&gt;0,"A","")</f>
        <v/>
      </c>
      <c r="DC83" s="483" t="str">
        <f t="shared" ref="DC83" si="1686">IF(DC82&lt;&gt;0,"A","")</f>
        <v>A</v>
      </c>
      <c r="DD83" s="402" t="str">
        <f t="shared" ref="DD83" si="1687">IF(DD82&lt;&gt;0,"A","")</f>
        <v/>
      </c>
      <c r="DE83" s="402" t="str">
        <f t="shared" ref="DE83" si="1688">IF(DE82&lt;&gt;0,"A","")</f>
        <v/>
      </c>
      <c r="DF83" s="402" t="str">
        <f t="shared" ref="DF83" si="1689">IF(DF82&lt;&gt;0,"A","")</f>
        <v/>
      </c>
      <c r="DG83" s="402" t="str">
        <f t="shared" ref="DG83" si="1690">IF(DG82&lt;&gt;0,"A","")</f>
        <v/>
      </c>
      <c r="DH83" s="402" t="str">
        <f t="shared" ref="DH83" si="1691">IF(DH82&lt;&gt;0,"A","")</f>
        <v/>
      </c>
      <c r="DI83" s="496" t="str">
        <f t="shared" ref="DI83" si="1692">IF(DI82&lt;&gt;0,"A","")</f>
        <v>A</v>
      </c>
      <c r="DJ83" s="402" t="str">
        <f t="shared" ref="DJ83" si="1693">IF(DJ82&lt;&gt;0,"A","")</f>
        <v/>
      </c>
      <c r="DK83" s="402" t="str">
        <f t="shared" ref="DK83" si="1694">IF(DK82&lt;&gt;0,"A","")</f>
        <v/>
      </c>
      <c r="DL83" s="402" t="str">
        <f t="shared" ref="DL83" si="1695">IF(DL82&lt;&gt;0,"A","")</f>
        <v/>
      </c>
      <c r="DM83" s="402" t="str">
        <f t="shared" ref="DM83" si="1696">IF(DM82&lt;&gt;0,"A","")</f>
        <v/>
      </c>
      <c r="DN83" s="496" t="str">
        <f t="shared" ref="DN83" si="1697">IF(DN82&lt;&gt;0,"A","")</f>
        <v>A</v>
      </c>
      <c r="DO83" s="402" t="str">
        <f t="shared" ref="DO83" si="1698">IF(DO82&lt;&gt;0,"A","")</f>
        <v>A</v>
      </c>
      <c r="DP83" s="496" t="str">
        <f t="shared" ref="DP83" si="1699">IF(DP82&lt;&gt;0,"A","")</f>
        <v>A</v>
      </c>
      <c r="DQ83" s="402" t="str">
        <f t="shared" ref="DQ83" si="1700">IF(DQ82&lt;&gt;0,"A","")</f>
        <v/>
      </c>
      <c r="DR83" s="402" t="str">
        <f t="shared" ref="DR83" si="1701">IF(DR82&lt;&gt;0,"A","")</f>
        <v/>
      </c>
      <c r="DS83" s="402" t="str">
        <f t="shared" ref="DS83" si="1702">IF(DS82&lt;&gt;0,"A","")</f>
        <v/>
      </c>
      <c r="DT83" s="496" t="str">
        <f t="shared" ref="DT83" si="1703">IF(DT82&lt;&gt;0,"A","")</f>
        <v>A</v>
      </c>
      <c r="DU83" s="402" t="str">
        <f t="shared" ref="DU83" si="1704">IF(DU82&lt;&gt;0,"A","")</f>
        <v/>
      </c>
      <c r="DV83" s="402" t="str">
        <f t="shared" ref="DV83" si="1705">IF(DV82&lt;&gt;0,"A","")</f>
        <v/>
      </c>
      <c r="DW83" s="402" t="str">
        <f t="shared" ref="DW83" si="1706">IF(DW82&lt;&gt;0,"A","")</f>
        <v/>
      </c>
      <c r="DX83" s="402" t="str">
        <f t="shared" ref="DX83" si="1707">IF(DX82&lt;&gt;0,"A","")</f>
        <v/>
      </c>
      <c r="DY83" s="496" t="str">
        <f t="shared" ref="DY83" si="1708">IF(DY82&lt;&gt;0,"A","")</f>
        <v>A</v>
      </c>
      <c r="DZ83" s="402" t="str">
        <f t="shared" ref="DZ83" si="1709">IF(DZ82&lt;&gt;0,"A","")</f>
        <v/>
      </c>
      <c r="EA83" s="402" t="str">
        <f t="shared" ref="EA83" si="1710">IF(EA82&lt;&gt;0,"A","")</f>
        <v/>
      </c>
      <c r="EB83" s="402" t="str">
        <f t="shared" ref="EB83" si="1711">IF(EB82&lt;&gt;0,"A","")</f>
        <v/>
      </c>
      <c r="EC83" s="402" t="str">
        <f t="shared" ref="EC83" si="1712">IF(EC82&lt;&gt;0,"A","")</f>
        <v/>
      </c>
      <c r="ED83" s="506" t="str">
        <f t="shared" ref="ED83" si="1713">IF(ED82&lt;&gt;0,"A","")</f>
        <v>A</v>
      </c>
      <c r="EE83" s="402" t="str">
        <f t="shared" ref="EE83" si="1714">IF(EE82&lt;&gt;0,"A","")</f>
        <v>A</v>
      </c>
      <c r="EF83" s="402" t="str">
        <f t="shared" ref="EF83" si="1715">IF(EF82&lt;&gt;0,"A","")</f>
        <v>A</v>
      </c>
      <c r="EG83" s="402" t="str">
        <f t="shared" ref="EG83" si="1716">IF(EG82&lt;&gt;0,"A","")</f>
        <v>A</v>
      </c>
      <c r="EH83" s="402" t="str">
        <f t="shared" ref="EH83" si="1717">IF(EH82&lt;&gt;0,"A","")</f>
        <v/>
      </c>
      <c r="EI83" s="402" t="str">
        <f t="shared" ref="EI83" si="1718">IF(EI82&lt;&gt;0,"A","")</f>
        <v/>
      </c>
      <c r="EJ83" s="402" t="str">
        <f t="shared" ref="EJ83" si="1719">IF(EJ82&lt;&gt;0,"A","")</f>
        <v/>
      </c>
      <c r="EK83" s="506" t="str">
        <f t="shared" ref="EK83" si="1720">IF(EK82&lt;&gt;0,"A","")</f>
        <v>A</v>
      </c>
      <c r="EL83" s="402" t="str">
        <f t="shared" ref="EL83" si="1721">IF(EL82&lt;&gt;0,"A","")</f>
        <v/>
      </c>
      <c r="EM83" s="402" t="str">
        <f t="shared" ref="EM83" si="1722">IF(EM82&lt;&gt;0,"A","")</f>
        <v>A</v>
      </c>
      <c r="EN83" s="402" t="str">
        <f t="shared" ref="EN83" si="1723">IF(EN82&lt;&gt;0,"A","")</f>
        <v/>
      </c>
      <c r="EO83" s="506" t="str">
        <f t="shared" ref="EO83" si="1724">IF(EO82&lt;&gt;0,"A","")</f>
        <v>A</v>
      </c>
      <c r="EP83" s="402" t="str">
        <f t="shared" ref="EP83" si="1725">IF(EP82&lt;&gt;0,"A","")</f>
        <v/>
      </c>
      <c r="EQ83" s="402" t="str">
        <f t="shared" ref="EQ83" si="1726">IF(EQ82&lt;&gt;0,"A","")</f>
        <v/>
      </c>
      <c r="ER83" s="402" t="str">
        <f t="shared" ref="ER83" si="1727">IF(ER82&lt;&gt;0,"A","")</f>
        <v/>
      </c>
      <c r="ES83" s="402" t="str">
        <f t="shared" ref="ES83" si="1728">IF(ES82&lt;&gt;0,"A","")</f>
        <v/>
      </c>
      <c r="ET83" s="402" t="str">
        <f t="shared" ref="ET83" si="1729">IF(ET82&lt;&gt;0,"A","")</f>
        <v/>
      </c>
      <c r="EU83" s="402" t="str">
        <f t="shared" ref="EU83" si="1730">IF(EU82&lt;&gt;0,"A","")</f>
        <v/>
      </c>
      <c r="EV83" s="506" t="str">
        <f t="shared" ref="EV83" si="1731">IF(EV82&lt;&gt;0,"A","")</f>
        <v>A</v>
      </c>
      <c r="EW83" s="402" t="str">
        <f t="shared" ref="EW83" si="1732">IF(EW82&lt;&gt;0,"A","")</f>
        <v>A</v>
      </c>
      <c r="EX83" s="402" t="str">
        <f t="shared" ref="EX83" si="1733">IF(EX82&lt;&gt;0,"A","")</f>
        <v>A</v>
      </c>
      <c r="EY83" s="402" t="str">
        <f t="shared" ref="EY83" si="1734">IF(EY82&lt;&gt;0,"A","")</f>
        <v/>
      </c>
      <c r="EZ83" s="402" t="str">
        <f t="shared" ref="EZ83" si="1735">IF(EZ82&lt;&gt;0,"A","")</f>
        <v/>
      </c>
      <c r="FA83" s="402" t="str">
        <f t="shared" ref="FA83" si="1736">IF(FA82&lt;&gt;0,"A","")</f>
        <v/>
      </c>
      <c r="FB83" s="506" t="str">
        <f t="shared" ref="FB83" si="1737">IF(FB82&lt;&gt;0,"A","")</f>
        <v>A</v>
      </c>
      <c r="FC83" s="402" t="str">
        <f t="shared" ref="FC83" si="1738">IF(FC82&lt;&gt;0,"A","")</f>
        <v/>
      </c>
      <c r="FD83" s="402" t="str">
        <f t="shared" ref="FD83" si="1739">IF(FD82&lt;&gt;0,"A","")</f>
        <v>A</v>
      </c>
      <c r="FE83" s="402" t="str">
        <f t="shared" ref="FE83" si="1740">IF(FE82&lt;&gt;0,"A","")</f>
        <v/>
      </c>
      <c r="FF83" s="402" t="str">
        <f t="shared" ref="FF83" si="1741">IF(FF82&lt;&gt;0,"A","")</f>
        <v/>
      </c>
      <c r="FG83" s="402" t="str">
        <f t="shared" ref="FG83" si="1742">IF(FG82&lt;&gt;0,"A","")</f>
        <v>A</v>
      </c>
      <c r="FH83" s="402" t="str">
        <f t="shared" ref="FH83" si="1743">IF(FH82&lt;&gt;0,"A","")</f>
        <v/>
      </c>
      <c r="FI83" s="402" t="str">
        <f t="shared" ref="FI83" si="1744">IF(FI82&lt;&gt;0,"A","")</f>
        <v/>
      </c>
      <c r="FJ83" s="506" t="str">
        <f t="shared" ref="FJ83" si="1745">IF(FJ82&lt;&gt;0,"A","")</f>
        <v>A</v>
      </c>
      <c r="FK83" s="402" t="str">
        <f t="shared" ref="FK83" si="1746">IF(FK82&lt;&gt;0,"A","")</f>
        <v/>
      </c>
      <c r="FL83" s="402" t="str">
        <f t="shared" ref="FL83" si="1747">IF(FL82&lt;&gt;0,"A","")</f>
        <v>A</v>
      </c>
      <c r="FM83" s="402" t="str">
        <f t="shared" ref="FM83" si="1748">IF(FM82&lt;&gt;0,"A","")</f>
        <v/>
      </c>
      <c r="FN83" s="402" t="str">
        <f t="shared" ref="FN83" si="1749">IF(FN82&lt;&gt;0,"A","")</f>
        <v>A</v>
      </c>
      <c r="FO83" s="402" t="str">
        <f t="shared" ref="FO83" si="1750">IF(FO82&lt;&gt;0,"A","")</f>
        <v/>
      </c>
      <c r="FP83" s="402" t="str">
        <f t="shared" ref="FP83" si="1751">IF(FP82&lt;&gt;0,"A","")</f>
        <v/>
      </c>
      <c r="FQ83" s="402" t="str">
        <f t="shared" ref="FQ83" si="1752">IF(FQ82&lt;&gt;0,"A","")</f>
        <v>A</v>
      </c>
      <c r="FR83" s="515" t="str">
        <f t="shared" ref="FR83" si="1753">IF(FR82&lt;&gt;0,"A","")</f>
        <v>A</v>
      </c>
      <c r="FS83" s="402" t="str">
        <f t="shared" ref="FS83" si="1754">IF(FS82&lt;&gt;0,"A","")</f>
        <v>A</v>
      </c>
      <c r="FT83" s="402" t="str">
        <f t="shared" ref="FT83" si="1755">IF(FT82&lt;&gt;0,"A","")</f>
        <v>A</v>
      </c>
      <c r="FU83" s="402" t="str">
        <f t="shared" ref="FU83" si="1756">IF(FU82&lt;&gt;0,"A","")</f>
        <v>A</v>
      </c>
      <c r="FV83" s="402" t="str">
        <f t="shared" ref="FV83" si="1757">IF(FV82&lt;&gt;0,"A","")</f>
        <v/>
      </c>
      <c r="FW83" s="402" t="str">
        <f t="shared" ref="FW83" si="1758">IF(FW82&lt;&gt;0,"A","")</f>
        <v/>
      </c>
      <c r="FX83" s="402" t="str">
        <f t="shared" ref="FX83" si="1759">IF(FX82&lt;&gt;0,"A","")</f>
        <v/>
      </c>
      <c r="FY83" s="402" t="str">
        <f t="shared" ref="FY83" si="1760">IF(FY82&lt;&gt;0,"A","")</f>
        <v/>
      </c>
      <c r="FZ83" s="402" t="str">
        <f t="shared" ref="FZ83" si="1761">IF(FZ82&lt;&gt;0,"A","")</f>
        <v>A</v>
      </c>
      <c r="GA83" s="515" t="str">
        <f t="shared" ref="GA83" si="1762">IF(GA82&lt;&gt;0,"A","")</f>
        <v>A</v>
      </c>
      <c r="GB83" s="402" t="str">
        <f t="shared" ref="GB83" si="1763">IF(GB82&lt;&gt;0,"A","")</f>
        <v/>
      </c>
      <c r="GC83" s="402" t="str">
        <f t="shared" ref="GC83" si="1764">IF(GC82&lt;&gt;0,"A","")</f>
        <v/>
      </c>
      <c r="GD83" s="402" t="str">
        <f t="shared" ref="GD83" si="1765">IF(GD82&lt;&gt;0,"A","")</f>
        <v/>
      </c>
      <c r="GE83" s="515" t="str">
        <f t="shared" ref="GE83" si="1766">IF(GE82&lt;&gt;0,"A","")</f>
        <v>A</v>
      </c>
      <c r="GF83" s="402" t="str">
        <f t="shared" ref="GF83" si="1767">IF(GF82&lt;&gt;0,"A","")</f>
        <v>A</v>
      </c>
      <c r="GG83" s="402" t="str">
        <f t="shared" ref="GG83" si="1768">IF(GG82&lt;&gt;0,"A","")</f>
        <v/>
      </c>
      <c r="GH83" s="515" t="str">
        <f t="shared" ref="GH83" si="1769">IF(GH82&lt;&gt;0,"A","")</f>
        <v>A</v>
      </c>
      <c r="GI83" s="402" t="str">
        <f t="shared" ref="GI83" si="1770">IF(GI82&lt;&gt;0,"A","")</f>
        <v/>
      </c>
      <c r="GJ83" s="402" t="str">
        <f t="shared" ref="GJ83" si="1771">IF(GJ82&lt;&gt;0,"A","")</f>
        <v/>
      </c>
      <c r="GK83" s="402" t="str">
        <f t="shared" ref="GK83" si="1772">IF(GK82&lt;&gt;0,"A","")</f>
        <v/>
      </c>
      <c r="GL83" s="402" t="str">
        <f t="shared" ref="GL83" si="1773">IF(GL82&lt;&gt;0,"A","")</f>
        <v/>
      </c>
      <c r="GM83" s="402" t="str">
        <f t="shared" ref="GM83" si="1774">IF(GM82&lt;&gt;0,"A","")</f>
        <v/>
      </c>
      <c r="GN83" s="402" t="str">
        <f t="shared" ref="GN83" si="1775">IF(GN82&lt;&gt;0,"A","")</f>
        <v/>
      </c>
      <c r="GO83" s="515" t="str">
        <f t="shared" ref="GO83" si="1776">IF(GO82&lt;&gt;0,"A","")</f>
        <v>A</v>
      </c>
      <c r="GP83" s="402" t="str">
        <f t="shared" ref="GP83" si="1777">IF(GP82&lt;&gt;0,"A","")</f>
        <v/>
      </c>
      <c r="GQ83" s="402" t="str">
        <f t="shared" ref="GQ83" si="1778">IF(GQ82&lt;&gt;0,"A","")</f>
        <v>A</v>
      </c>
      <c r="GR83" s="402" t="str">
        <f t="shared" ref="GR83" si="1779">IF(GR82&lt;&gt;0,"A","")</f>
        <v/>
      </c>
      <c r="GS83" s="402" t="str">
        <f t="shared" ref="GS83" si="1780">IF(GS82&lt;&gt;0,"A","")</f>
        <v/>
      </c>
      <c r="GT83" s="402" t="str">
        <f t="shared" ref="GT83" si="1781">IF(GT82&lt;&gt;0,"A","")</f>
        <v/>
      </c>
      <c r="GU83" s="515" t="str">
        <f t="shared" ref="GU83" si="1782">IF(GU82&lt;&gt;0,"A","")</f>
        <v>A</v>
      </c>
      <c r="GV83" s="402" t="str">
        <f t="shared" ref="GV83" si="1783">IF(GV82&lt;&gt;0,"A","")</f>
        <v/>
      </c>
      <c r="GW83" s="402" t="str">
        <f t="shared" ref="GW83" si="1784">IF(GW82&lt;&gt;0,"A","")</f>
        <v/>
      </c>
      <c r="GX83" s="402" t="str">
        <f t="shared" ref="GX83" si="1785">IF(GX82&lt;&gt;0,"A","")</f>
        <v/>
      </c>
      <c r="GY83" s="515" t="str">
        <f t="shared" ref="GY83" si="1786">IF(GY82&lt;&gt;0,"A","")</f>
        <v>A</v>
      </c>
      <c r="GZ83" s="402" t="str">
        <f t="shared" ref="GZ83" si="1787">IF(GZ82&lt;&gt;0,"A","")</f>
        <v/>
      </c>
      <c r="HA83" s="402" t="str">
        <f t="shared" ref="HA83" si="1788">IF(HA82&lt;&gt;0,"A","")</f>
        <v/>
      </c>
      <c r="HB83" s="402" t="str">
        <f t="shared" ref="HB83" si="1789">IF(HB82&lt;&gt;0,"A","")</f>
        <v/>
      </c>
      <c r="HC83" s="402" t="str">
        <f t="shared" ref="HC83" si="1790">IF(HC82&lt;&gt;0,"A","")</f>
        <v/>
      </c>
      <c r="HD83" s="402" t="str">
        <f t="shared" ref="HD83" si="1791">IF(HD82&lt;&gt;0,"A","")</f>
        <v/>
      </c>
      <c r="HE83" s="515" t="str">
        <f t="shared" ref="HE83" si="1792">IF(HE82&lt;&gt;0,"A","")</f>
        <v>A</v>
      </c>
      <c r="HF83" s="402" t="str">
        <f t="shared" ref="HF83" si="1793">IF(HF82&lt;&gt;0,"A","")</f>
        <v/>
      </c>
      <c r="HG83" s="402" t="str">
        <f t="shared" ref="HG83" si="1794">IF(HG82&lt;&gt;0,"A","")</f>
        <v/>
      </c>
      <c r="HH83" s="402" t="str">
        <f t="shared" ref="HH83" si="1795">IF(HH82&lt;&gt;0,"A","")</f>
        <v/>
      </c>
      <c r="HI83" s="402" t="str">
        <f t="shared" ref="HI83" si="1796">IF(HI82&lt;&gt;0,"A","")</f>
        <v/>
      </c>
      <c r="HJ83" s="428" t="str">
        <f t="shared" ref="HJ83" si="1797">IF(HJ82&lt;&gt;0,"A","")</f>
        <v>A</v>
      </c>
      <c r="HK83" s="402" t="str">
        <f t="shared" ref="HK83" si="1798">IF(HK82&lt;&gt;0,"A","")</f>
        <v/>
      </c>
      <c r="HL83" s="402" t="str">
        <f t="shared" ref="HL83" si="1799">IF(HL82&lt;&gt;0,"A","")</f>
        <v/>
      </c>
      <c r="HM83" s="402" t="str">
        <f t="shared" ref="HM83" si="1800">IF(HM82&lt;&gt;0,"A","")</f>
        <v/>
      </c>
      <c r="HN83" s="402" t="str">
        <f t="shared" ref="HN83" si="1801">IF(HN82&lt;&gt;0,"A","")</f>
        <v/>
      </c>
      <c r="HO83" s="428" t="str">
        <f t="shared" ref="HO83" si="1802">IF(HO82&lt;&gt;0,"A","")</f>
        <v>A</v>
      </c>
      <c r="HP83" s="402" t="str">
        <f t="shared" ref="HP83" si="1803">IF(HP82&lt;&gt;0,"A","")</f>
        <v/>
      </c>
      <c r="HQ83" s="402" t="str">
        <f t="shared" ref="HQ83" si="1804">IF(HQ82&lt;&gt;0,"A","")</f>
        <v/>
      </c>
      <c r="HR83" s="402" t="str">
        <f t="shared" ref="HR83" si="1805">IF(HR82&lt;&gt;0,"A","")</f>
        <v/>
      </c>
      <c r="HS83" s="402" t="str">
        <f t="shared" ref="HS83" si="1806">IF(HS82&lt;&gt;0,"A","")</f>
        <v/>
      </c>
      <c r="HT83" s="402" t="str">
        <f t="shared" ref="HT83" si="1807">IF(HT82&lt;&gt;0,"A","")</f>
        <v/>
      </c>
      <c r="HU83" s="402" t="str">
        <f t="shared" ref="HU83" si="1808">IF(HU82&lt;&gt;0,"A","")</f>
        <v/>
      </c>
      <c r="HV83" s="402" t="str">
        <f t="shared" ref="HV83" si="1809">IF(HV82&lt;&gt;0,"A","")</f>
        <v/>
      </c>
      <c r="HW83" s="402" t="str">
        <f t="shared" ref="HW83" si="1810">IF(HW82&lt;&gt;0,"A","")</f>
        <v/>
      </c>
      <c r="HX83" s="526" t="str">
        <f t="shared" ref="HX83" si="1811">IF(HX82&lt;&gt;0,"A","")</f>
        <v>A</v>
      </c>
      <c r="HY83" s="402" t="str">
        <f t="shared" ref="HY83" si="1812">IF(HY82&lt;&gt;0,"A","")</f>
        <v/>
      </c>
      <c r="HZ83" s="402" t="str">
        <f t="shared" ref="HZ83" si="1813">IF(HZ82&lt;&gt;0,"A","")</f>
        <v/>
      </c>
      <c r="IA83" s="402" t="str">
        <f t="shared" ref="IA83" si="1814">IF(IA82&lt;&gt;0,"A","")</f>
        <v/>
      </c>
      <c r="IB83" s="526" t="str">
        <f t="shared" ref="IB83" si="1815">IF(IB82&lt;&gt;0,"A","")</f>
        <v>A</v>
      </c>
      <c r="IC83" s="402" t="str">
        <f t="shared" ref="IC83" si="1816">IF(IC82&lt;&gt;0,"A","")</f>
        <v/>
      </c>
      <c r="ID83" s="402" t="str">
        <f t="shared" ref="ID83" si="1817">IF(ID82&lt;&gt;0,"A","")</f>
        <v/>
      </c>
      <c r="IE83" s="402" t="str">
        <f t="shared" ref="IE83" si="1818">IF(IE82&lt;&gt;0,"A","")</f>
        <v/>
      </c>
      <c r="IF83" s="402" t="str">
        <f t="shared" ref="IF83" si="1819">IF(IF82&lt;&gt;0,"A","")</f>
        <v/>
      </c>
      <c r="IG83" s="526" t="str">
        <f t="shared" ref="IG83" si="1820">IF(IG82&lt;&gt;0,"A","")</f>
        <v>A</v>
      </c>
      <c r="IH83" s="402" t="str">
        <f t="shared" ref="IH83" si="1821">IF(IH82&lt;&gt;0,"A","")</f>
        <v/>
      </c>
      <c r="II83" s="402" t="str">
        <f t="shared" ref="II83" si="1822">IF(II82&lt;&gt;0,"A","")</f>
        <v/>
      </c>
      <c r="IJ83" s="526" t="str">
        <f t="shared" ref="IJ83" si="1823">IF(IJ82&lt;&gt;0,"A","")</f>
        <v>A</v>
      </c>
      <c r="IK83" s="402" t="str">
        <f t="shared" ref="IK83" si="1824">IF(IK82&lt;&gt;0,"A","")</f>
        <v/>
      </c>
      <c r="IL83" s="402" t="str">
        <f t="shared" ref="IL83" si="1825">IF(IL82&lt;&gt;0,"A","")</f>
        <v/>
      </c>
      <c r="IM83" s="402"/>
      <c r="IN83" s="402"/>
      <c r="IO83" s="402"/>
      <c r="IP83" s="402"/>
    </row>
    <row r="84" spans="1:250" s="400" customFormat="1" ht="18.75" hidden="1" customHeight="1">
      <c r="A84" s="404"/>
      <c r="B84" s="405"/>
      <c r="C84" s="405"/>
      <c r="D84" s="405"/>
      <c r="E84" s="405"/>
      <c r="F84" s="405"/>
      <c r="G84" s="405"/>
      <c r="H84" s="405"/>
      <c r="I84" s="405"/>
      <c r="J84" s="405"/>
      <c r="K84" s="388"/>
      <c r="L84" s="388"/>
      <c r="M84" s="388"/>
      <c r="N84" s="389"/>
      <c r="O84" s="389"/>
      <c r="P84" s="389"/>
      <c r="Q84" s="389"/>
      <c r="R84" s="389"/>
      <c r="S84" s="389"/>
      <c r="T84" s="389"/>
      <c r="U84" s="389"/>
      <c r="V84" s="389"/>
      <c r="W84" s="389"/>
      <c r="X84" s="389"/>
      <c r="Y84" s="389"/>
      <c r="Z84" s="389"/>
      <c r="AA84" s="389"/>
      <c r="AB84" s="389"/>
      <c r="AC84" s="389"/>
      <c r="AD84" s="389"/>
      <c r="AE84" s="389"/>
      <c r="AF84" s="390"/>
      <c r="AG84" s="390"/>
      <c r="AH84" s="390"/>
      <c r="AI84" s="390"/>
      <c r="AJ84" s="390"/>
      <c r="AK84" s="390"/>
      <c r="AL84" s="390"/>
      <c r="AM84" s="390"/>
      <c r="AN84" s="390"/>
      <c r="AO84" s="390"/>
      <c r="AP84" s="390"/>
      <c r="AQ84" s="390"/>
      <c r="AR84" s="390"/>
      <c r="AS84" s="390"/>
      <c r="AT84" s="390"/>
      <c r="AU84" s="390"/>
      <c r="AV84" s="390"/>
      <c r="AW84" s="390"/>
      <c r="AX84" s="390"/>
      <c r="AY84" s="390"/>
      <c r="AZ84" s="390"/>
      <c r="BA84" s="390"/>
      <c r="BB84" s="390"/>
      <c r="BC84" s="390"/>
      <c r="BD84" s="390"/>
      <c r="BE84" s="390"/>
      <c r="BF84" s="390"/>
      <c r="BG84" s="390"/>
      <c r="BH84" s="390"/>
      <c r="BI84" s="390"/>
      <c r="BJ84" s="390"/>
      <c r="BK84" s="390"/>
      <c r="BL84" s="390"/>
      <c r="BM84" s="390"/>
      <c r="BN84" s="390"/>
      <c r="BO84" s="390"/>
      <c r="BP84" s="390"/>
      <c r="BQ84" s="390"/>
      <c r="BR84" s="390"/>
      <c r="BS84" s="390"/>
      <c r="BT84" s="390"/>
      <c r="BU84" s="390"/>
      <c r="BV84" s="390"/>
      <c r="BW84" s="390"/>
      <c r="BX84" s="390"/>
      <c r="BY84" s="390"/>
      <c r="BZ84" s="390"/>
      <c r="CA84" s="390"/>
      <c r="CB84" s="390"/>
      <c r="CC84" s="390"/>
      <c r="CD84" s="390"/>
      <c r="CE84" s="390"/>
      <c r="CF84" s="390"/>
      <c r="CG84" s="390"/>
      <c r="CH84" s="390"/>
      <c r="CI84" s="390"/>
      <c r="CJ84" s="390"/>
      <c r="CK84" s="390"/>
      <c r="CL84" s="390"/>
      <c r="CM84" s="390"/>
      <c r="CN84" s="481"/>
      <c r="CO84" s="402"/>
      <c r="CP84" s="402"/>
      <c r="CQ84" s="402"/>
      <c r="CR84" s="402"/>
      <c r="CS84" s="402"/>
      <c r="CT84" s="402"/>
      <c r="CU84" s="402"/>
      <c r="CV84" s="483"/>
      <c r="CW84" s="402"/>
      <c r="CX84" s="402"/>
      <c r="CY84" s="402"/>
      <c r="CZ84" s="483"/>
      <c r="DA84" s="402"/>
      <c r="DB84" s="402"/>
      <c r="DC84" s="483"/>
      <c r="DD84" s="402"/>
      <c r="DE84" s="402"/>
      <c r="DF84" s="402"/>
      <c r="DG84" s="402"/>
      <c r="DH84" s="402"/>
      <c r="DI84" s="496"/>
      <c r="DJ84" s="402"/>
      <c r="DK84" s="402"/>
      <c r="DL84" s="402"/>
      <c r="DM84" s="402"/>
      <c r="DN84" s="496"/>
      <c r="DO84" s="402"/>
      <c r="DP84" s="496"/>
      <c r="DQ84" s="402"/>
      <c r="DR84" s="402"/>
      <c r="DS84" s="402"/>
      <c r="DT84" s="496"/>
      <c r="DU84" s="402"/>
      <c r="DV84" s="402"/>
      <c r="DW84" s="402"/>
      <c r="DX84" s="402"/>
      <c r="DY84" s="496"/>
      <c r="DZ84" s="402"/>
      <c r="EA84" s="402"/>
      <c r="EB84" s="402"/>
      <c r="EC84" s="402"/>
      <c r="ED84" s="506"/>
      <c r="EE84" s="402"/>
      <c r="EF84" s="402"/>
      <c r="EG84" s="402"/>
      <c r="EH84" s="402"/>
      <c r="EI84" s="402"/>
      <c r="EJ84" s="402"/>
      <c r="EK84" s="506"/>
      <c r="EL84" s="402"/>
      <c r="EM84" s="402"/>
      <c r="EN84" s="402"/>
      <c r="EO84" s="506"/>
      <c r="EP84" s="402"/>
      <c r="EQ84" s="402"/>
      <c r="ER84" s="402"/>
      <c r="ES84" s="402"/>
      <c r="ET84" s="402"/>
      <c r="EU84" s="402"/>
      <c r="EV84" s="506"/>
      <c r="EW84" s="402"/>
      <c r="EX84" s="402"/>
      <c r="EY84" s="402"/>
      <c r="EZ84" s="402"/>
      <c r="FA84" s="402"/>
      <c r="FB84" s="506"/>
      <c r="FC84" s="402"/>
      <c r="FD84" s="402"/>
      <c r="FE84" s="402"/>
      <c r="FF84" s="402"/>
      <c r="FG84" s="402"/>
      <c r="FH84" s="402"/>
      <c r="FI84" s="402"/>
      <c r="FJ84" s="506"/>
      <c r="FK84" s="402"/>
      <c r="FL84" s="402"/>
      <c r="FM84" s="402"/>
      <c r="FN84" s="402"/>
      <c r="FO84" s="402"/>
      <c r="FP84" s="402"/>
      <c r="FQ84" s="402"/>
      <c r="FR84" s="515"/>
      <c r="FS84" s="402"/>
      <c r="FT84" s="402"/>
      <c r="FU84" s="402"/>
      <c r="FV84" s="402"/>
      <c r="FW84" s="402"/>
      <c r="FX84" s="402"/>
      <c r="FY84" s="402"/>
      <c r="FZ84" s="402"/>
      <c r="GA84" s="515"/>
      <c r="GB84" s="402"/>
      <c r="GC84" s="402"/>
      <c r="GD84" s="402"/>
      <c r="GE84" s="515"/>
      <c r="GF84" s="402"/>
      <c r="GG84" s="402"/>
      <c r="GH84" s="515"/>
      <c r="GI84" s="402"/>
      <c r="GJ84" s="402"/>
      <c r="GK84" s="402"/>
      <c r="GL84" s="402"/>
      <c r="GM84" s="402"/>
      <c r="GN84" s="402"/>
      <c r="GO84" s="515"/>
      <c r="GP84" s="402"/>
      <c r="GQ84" s="402"/>
      <c r="GR84" s="402"/>
      <c r="GS84" s="402"/>
      <c r="GT84" s="402"/>
      <c r="GU84" s="515"/>
      <c r="GV84" s="402"/>
      <c r="GW84" s="402"/>
      <c r="GX84" s="402"/>
      <c r="GY84" s="515"/>
      <c r="GZ84" s="402"/>
      <c r="HA84" s="402"/>
      <c r="HB84" s="402"/>
      <c r="HC84" s="402"/>
      <c r="HD84" s="402"/>
      <c r="HE84" s="515"/>
      <c r="HF84" s="402"/>
      <c r="HG84" s="402"/>
      <c r="HH84" s="402"/>
      <c r="HI84" s="402"/>
      <c r="HJ84" s="428"/>
      <c r="HK84" s="402"/>
      <c r="HL84" s="402"/>
      <c r="HM84" s="402"/>
      <c r="HN84" s="402"/>
      <c r="HO84" s="428"/>
      <c r="HP84" s="402"/>
      <c r="HQ84" s="402"/>
      <c r="HR84" s="402"/>
      <c r="HS84" s="402"/>
      <c r="HT84" s="402"/>
      <c r="HU84" s="402"/>
      <c r="HV84" s="402"/>
      <c r="HW84" s="402"/>
      <c r="HX84" s="526"/>
      <c r="HY84" s="402"/>
      <c r="HZ84" s="402"/>
      <c r="IA84" s="402"/>
      <c r="IB84" s="526"/>
      <c r="IC84" s="402"/>
      <c r="ID84" s="402"/>
      <c r="IE84" s="402"/>
      <c r="IF84" s="402"/>
      <c r="IG84" s="526"/>
      <c r="IH84" s="402"/>
      <c r="II84" s="402"/>
      <c r="IJ84" s="526"/>
      <c r="IK84" s="402"/>
      <c r="IL84" s="402"/>
      <c r="IM84" s="402"/>
      <c r="IN84" s="402"/>
      <c r="IO84" s="402"/>
      <c r="IP84" s="402"/>
    </row>
    <row r="85" spans="1:250" s="423" customFormat="1" ht="18.75" customHeight="1">
      <c r="A85" s="432"/>
      <c r="B85" s="406"/>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6"/>
      <c r="CE85" s="406"/>
      <c r="CF85" s="406"/>
      <c r="CG85" s="406"/>
      <c r="CH85" s="406"/>
      <c r="CI85" s="406"/>
      <c r="CJ85" s="406"/>
      <c r="CK85" s="406"/>
      <c r="CL85" s="406"/>
      <c r="CM85" s="406"/>
      <c r="CN85" s="482"/>
      <c r="CO85" s="403"/>
      <c r="CP85" s="403"/>
      <c r="CQ85" s="403"/>
      <c r="CR85" s="403"/>
      <c r="CS85" s="403"/>
      <c r="CT85" s="403"/>
      <c r="CU85" s="403"/>
      <c r="CV85" s="482"/>
      <c r="CW85" s="403"/>
      <c r="CX85" s="403"/>
      <c r="CY85" s="403"/>
      <c r="CZ85" s="482"/>
      <c r="DA85" s="403"/>
      <c r="DB85" s="403"/>
      <c r="DC85" s="482"/>
      <c r="DD85" s="403"/>
      <c r="DE85" s="403"/>
      <c r="DF85" s="403"/>
      <c r="DG85" s="403"/>
      <c r="DH85" s="403"/>
      <c r="DI85" s="497"/>
      <c r="DJ85" s="403"/>
      <c r="DK85" s="403"/>
      <c r="DL85" s="403"/>
      <c r="DM85" s="403"/>
      <c r="DN85" s="497"/>
      <c r="DO85" s="403"/>
      <c r="DP85" s="497"/>
      <c r="DQ85" s="403"/>
      <c r="DR85" s="403"/>
      <c r="DS85" s="403"/>
      <c r="DT85" s="497"/>
      <c r="DU85" s="403"/>
      <c r="DV85" s="403"/>
      <c r="DW85" s="403"/>
      <c r="DX85" s="403"/>
      <c r="DY85" s="497"/>
      <c r="DZ85" s="403"/>
      <c r="EA85" s="403"/>
      <c r="EB85" s="403"/>
      <c r="EC85" s="403"/>
      <c r="ED85" s="507"/>
      <c r="EE85" s="403"/>
      <c r="EF85" s="403"/>
      <c r="EG85" s="403"/>
      <c r="EH85" s="403"/>
      <c r="EI85" s="403"/>
      <c r="EJ85" s="403"/>
      <c r="EK85" s="507"/>
      <c r="EL85" s="403"/>
      <c r="EM85" s="403"/>
      <c r="EN85" s="403"/>
      <c r="EO85" s="507"/>
      <c r="EP85" s="403"/>
      <c r="EQ85" s="403"/>
      <c r="ER85" s="403"/>
      <c r="ES85" s="403"/>
      <c r="ET85" s="403"/>
      <c r="EU85" s="403"/>
      <c r="EV85" s="507"/>
      <c r="EW85" s="403"/>
      <c r="EX85" s="403"/>
      <c r="EY85" s="403"/>
      <c r="EZ85" s="403"/>
      <c r="FA85" s="403"/>
      <c r="FB85" s="507"/>
      <c r="FC85" s="403"/>
      <c r="FD85" s="403"/>
      <c r="FE85" s="403"/>
      <c r="FF85" s="403"/>
      <c r="FG85" s="403"/>
      <c r="FH85" s="403"/>
      <c r="FI85" s="403"/>
      <c r="FJ85" s="507"/>
      <c r="FK85" s="403"/>
      <c r="FL85" s="403"/>
      <c r="FM85" s="403"/>
      <c r="FN85" s="403"/>
      <c r="FO85" s="403"/>
      <c r="FP85" s="403"/>
      <c r="FQ85" s="403"/>
      <c r="FR85" s="516"/>
      <c r="FS85" s="403"/>
      <c r="FT85" s="403"/>
      <c r="FU85" s="403"/>
      <c r="FV85" s="403"/>
      <c r="FW85" s="403"/>
      <c r="FX85" s="403"/>
      <c r="FY85" s="403"/>
      <c r="FZ85" s="403"/>
      <c r="GA85" s="516"/>
      <c r="GB85" s="403"/>
      <c r="GC85" s="403"/>
      <c r="GD85" s="403"/>
      <c r="GE85" s="516"/>
      <c r="GF85" s="403"/>
      <c r="GG85" s="403"/>
      <c r="GH85" s="516"/>
      <c r="GI85" s="403"/>
      <c r="GJ85" s="403"/>
      <c r="GK85" s="403"/>
      <c r="GL85" s="403"/>
      <c r="GM85" s="403"/>
      <c r="GN85" s="403"/>
      <c r="GO85" s="516"/>
      <c r="GP85" s="403"/>
      <c r="GQ85" s="403"/>
      <c r="GR85" s="403"/>
      <c r="GS85" s="403"/>
      <c r="GT85" s="403"/>
      <c r="GU85" s="516"/>
      <c r="GV85" s="403"/>
      <c r="GW85" s="403"/>
      <c r="GX85" s="403"/>
      <c r="GY85" s="516"/>
      <c r="GZ85" s="403"/>
      <c r="HA85" s="403"/>
      <c r="HB85" s="403"/>
      <c r="HC85" s="403"/>
      <c r="HD85" s="403"/>
      <c r="HE85" s="516"/>
      <c r="HF85" s="403"/>
      <c r="HG85" s="403"/>
      <c r="HH85" s="403"/>
      <c r="HI85" s="403"/>
      <c r="HJ85" s="519"/>
      <c r="HK85" s="403"/>
      <c r="HL85" s="403"/>
      <c r="HM85" s="403"/>
      <c r="HN85" s="403"/>
      <c r="HO85" s="519"/>
      <c r="HP85" s="403"/>
      <c r="HQ85" s="403"/>
      <c r="HR85" s="403"/>
      <c r="HS85" s="403"/>
      <c r="HT85" s="403"/>
      <c r="HU85" s="403"/>
      <c r="HV85" s="403"/>
      <c r="HW85" s="403"/>
      <c r="HX85" s="527"/>
      <c r="HY85" s="403"/>
      <c r="HZ85" s="403"/>
      <c r="IA85" s="403"/>
      <c r="IB85" s="527"/>
      <c r="IC85" s="403"/>
      <c r="ID85" s="403"/>
      <c r="IE85" s="403"/>
      <c r="IF85" s="403"/>
      <c r="IG85" s="527"/>
      <c r="IH85" s="403"/>
      <c r="II85" s="403"/>
      <c r="IJ85" s="527"/>
      <c r="IK85" s="431"/>
      <c r="IL85" s="432"/>
      <c r="IN85" s="432"/>
      <c r="IO85" s="432"/>
      <c r="IP85" s="432"/>
    </row>
    <row r="86" spans="1:250" ht="18.75" customHeight="1">
      <c r="A86" s="22"/>
      <c r="B86" s="631" t="s">
        <v>684</v>
      </c>
      <c r="C86" s="632"/>
      <c r="D86" s="632"/>
      <c r="E86" s="632"/>
      <c r="F86" s="632"/>
      <c r="G86" s="632"/>
      <c r="H86" s="632"/>
      <c r="I86" s="632"/>
      <c r="J86" s="632"/>
      <c r="K86" s="637" t="s">
        <v>994</v>
      </c>
      <c r="L86" s="637"/>
      <c r="M86" s="637"/>
      <c r="N86" s="640"/>
      <c r="O86" s="640"/>
      <c r="P86" s="640"/>
      <c r="Q86" s="640"/>
      <c r="R86" s="640"/>
      <c r="S86" s="640"/>
      <c r="T86" s="640"/>
      <c r="U86" s="640"/>
      <c r="V86" s="640"/>
      <c r="W86" s="640"/>
      <c r="X86" s="640"/>
      <c r="Y86" s="640"/>
      <c r="Z86" s="640"/>
      <c r="AA86" s="640"/>
      <c r="AB86" s="640"/>
      <c r="AC86" s="640"/>
      <c r="AD86" s="640"/>
      <c r="AE86" s="640"/>
      <c r="AF86" s="643" t="s">
        <v>639</v>
      </c>
      <c r="AG86" s="643"/>
      <c r="AH86" s="643"/>
      <c r="AI86" s="643"/>
      <c r="AJ86" s="643"/>
      <c r="AK86" s="643"/>
      <c r="AL86" s="643"/>
      <c r="AM86" s="643"/>
      <c r="AN86" s="643"/>
      <c r="AO86" s="643"/>
      <c r="AP86" s="643"/>
      <c r="AQ86" s="643"/>
      <c r="AR86" s="643"/>
      <c r="AS86" s="643"/>
      <c r="AT86" s="643"/>
      <c r="AU86" s="643"/>
      <c r="AV86" s="643"/>
      <c r="AW86" s="643"/>
      <c r="AX86" s="643"/>
      <c r="AY86" s="643"/>
      <c r="AZ86" s="643"/>
      <c r="BA86" s="643"/>
      <c r="BB86" s="643"/>
      <c r="BC86" s="643"/>
      <c r="BD86" s="643"/>
      <c r="BE86" s="643"/>
      <c r="BF86" s="643"/>
      <c r="BG86" s="643"/>
      <c r="BH86" s="643"/>
      <c r="BI86" s="643"/>
      <c r="BJ86" s="643"/>
      <c r="BK86" s="643"/>
      <c r="BL86" s="643"/>
      <c r="BM86" s="643"/>
      <c r="BN86" s="643"/>
      <c r="BO86" s="643"/>
      <c r="BP86" s="643"/>
      <c r="BQ86" s="643"/>
      <c r="BR86" s="643"/>
      <c r="BS86" s="643"/>
      <c r="BT86" s="643"/>
      <c r="BU86" s="643"/>
      <c r="BV86" s="643"/>
      <c r="BW86" s="643"/>
      <c r="BX86" s="643"/>
      <c r="BY86" s="643"/>
      <c r="BZ86" s="643"/>
      <c r="CA86" s="643"/>
      <c r="CB86" s="643"/>
      <c r="CC86" s="643"/>
      <c r="CD86" s="643"/>
      <c r="CE86" s="643"/>
      <c r="CF86" s="643"/>
      <c r="CG86" s="643"/>
      <c r="CH86" s="643"/>
      <c r="CI86" s="643"/>
      <c r="CJ86" s="643"/>
      <c r="CK86" s="643"/>
      <c r="CL86" s="643"/>
      <c r="CM86" s="654"/>
      <c r="CN86" s="477" t="str">
        <f>VLOOKUP($AF86,Feuil2!$B$1:$AS$77,16,FALSE)</f>
        <v>*</v>
      </c>
      <c r="CO86" s="380"/>
      <c r="CP86" s="380"/>
      <c r="CQ86" s="380">
        <v>1</v>
      </c>
      <c r="CR86" s="380"/>
      <c r="CS86" s="380">
        <v>2</v>
      </c>
      <c r="CT86" s="380"/>
      <c r="CU86" s="380"/>
      <c r="CV86" s="488" t="str">
        <f>VLOOKUP($AF86,Feuil2!$B$1:$AS$77,17,FALSE)</f>
        <v>*</v>
      </c>
      <c r="CW86" s="376"/>
      <c r="CX86" s="376"/>
      <c r="CY86" s="376"/>
      <c r="CZ86" s="488">
        <f>VLOOKUP($AF86,Feuil2!$B$1:$AS$77,18,FALSE)</f>
        <v>0</v>
      </c>
      <c r="DA86" s="376"/>
      <c r="DB86" s="376"/>
      <c r="DC86" s="488">
        <f>VLOOKUP($AF86,Feuil2!$B$1:$AS$77,19,FALSE)</f>
        <v>0</v>
      </c>
      <c r="DD86" s="376"/>
      <c r="DE86" s="376"/>
      <c r="DF86" s="376"/>
      <c r="DG86" s="376"/>
      <c r="DH86" s="376"/>
      <c r="DI86" s="492">
        <f>VLOOKUP($AF86,Feuil2!$B$1:$AS$77,20,FALSE)</f>
        <v>0</v>
      </c>
      <c r="DJ86" s="376"/>
      <c r="DK86" s="376"/>
      <c r="DL86" s="376"/>
      <c r="DM86" s="376"/>
      <c r="DN86" s="492">
        <f>VLOOKUP($AF86,Feuil2!$B$1:$AS$77,21,FALSE)</f>
        <v>0</v>
      </c>
      <c r="DO86" s="376"/>
      <c r="DP86" s="492" t="str">
        <f>VLOOKUP($AF86,Feuil2!$B$1:$AS$77,22,FALSE)</f>
        <v>*</v>
      </c>
      <c r="DQ86" s="376"/>
      <c r="DR86" s="376"/>
      <c r="DS86" s="376"/>
      <c r="DT86" s="492">
        <f>VLOOKUP($AF86,Feuil2!$B$1:$AS$77,23,FALSE)</f>
        <v>0</v>
      </c>
      <c r="DU86" s="376"/>
      <c r="DV86" s="376"/>
      <c r="DW86" s="376"/>
      <c r="DX86" s="376"/>
      <c r="DY86" s="492">
        <f>VLOOKUP($AF86,Feuil2!$B$1:$AS$77,24,FALSE)</f>
        <v>0</v>
      </c>
      <c r="DZ86" s="376"/>
      <c r="EA86" s="376"/>
      <c r="EB86" s="376"/>
      <c r="EC86" s="376"/>
      <c r="ED86" s="502">
        <f>VLOOKUP($AF86,Feuil2!$B$1:$AS$77,25,FALSE)</f>
        <v>0</v>
      </c>
      <c r="EE86" s="376"/>
      <c r="EF86" s="376"/>
      <c r="EG86" s="376"/>
      <c r="EH86" s="376"/>
      <c r="EI86" s="376"/>
      <c r="EJ86" s="376"/>
      <c r="EK86" s="502">
        <f>VLOOKUP($AF86,Feuil2!$B$1:$AS$77,26,FALSE)</f>
        <v>0</v>
      </c>
      <c r="EL86" s="376"/>
      <c r="EM86" s="376"/>
      <c r="EN86" s="376"/>
      <c r="EO86" s="502">
        <f>VLOOKUP($AF86,Feuil2!$B$1:$AS$77,27,FALSE)</f>
        <v>0</v>
      </c>
      <c r="EP86" s="376"/>
      <c r="EQ86" s="376"/>
      <c r="ER86" s="376"/>
      <c r="ES86" s="376"/>
      <c r="ET86" s="376"/>
      <c r="EU86" s="376"/>
      <c r="EV86" s="502">
        <f>VLOOKUP($AF86,Feuil2!$B$1:$AS$77,28,FALSE)</f>
        <v>0</v>
      </c>
      <c r="EW86" s="376"/>
      <c r="EX86" s="376"/>
      <c r="EY86" s="376"/>
      <c r="EZ86" s="376"/>
      <c r="FA86" s="376"/>
      <c r="FB86" s="502">
        <f>VLOOKUP($AF86,Feuil2!$B$1:$AS$77,29,FALSE)</f>
        <v>0</v>
      </c>
      <c r="FC86" s="376"/>
      <c r="FD86" s="376"/>
      <c r="FE86" s="376"/>
      <c r="FF86" s="376"/>
      <c r="FG86" s="376"/>
      <c r="FH86" s="376"/>
      <c r="FI86" s="376"/>
      <c r="FJ86" s="502">
        <f>VLOOKUP($AF86,Feuil2!$B$1:$AS$77,30,FALSE)</f>
        <v>0</v>
      </c>
      <c r="FK86" s="376"/>
      <c r="FL86" s="376"/>
      <c r="FM86" s="376"/>
      <c r="FN86" s="376"/>
      <c r="FO86" s="376"/>
      <c r="FP86" s="376"/>
      <c r="FQ86" s="376"/>
      <c r="FR86" s="511">
        <f>VLOOKUP($AF86,Feuil2!$B$1:$AS$77,31,FALSE)</f>
        <v>0</v>
      </c>
      <c r="FS86" s="376"/>
      <c r="FT86" s="376"/>
      <c r="FU86" s="376"/>
      <c r="FV86" s="376"/>
      <c r="FW86" s="376"/>
      <c r="FX86" s="376"/>
      <c r="FY86" s="376"/>
      <c r="FZ86" s="376"/>
      <c r="GA86" s="511">
        <f>VLOOKUP($AF86,Feuil2!$B$1:$AS$77,32,FALSE)</f>
        <v>0</v>
      </c>
      <c r="GB86" s="376"/>
      <c r="GC86" s="376"/>
      <c r="GD86" s="376"/>
      <c r="GE86" s="511">
        <f>VLOOKUP($AF86,Feuil2!$B$1:$AS$77,33,FALSE)</f>
        <v>0</v>
      </c>
      <c r="GF86" s="376"/>
      <c r="GG86" s="376"/>
      <c r="GH86" s="511">
        <f>VLOOKUP($AF86,Feuil2!$B$1:$AS$77,34,FALSE)</f>
        <v>0</v>
      </c>
      <c r="GI86" s="376"/>
      <c r="GJ86" s="376"/>
      <c r="GK86" s="376"/>
      <c r="GL86" s="376"/>
      <c r="GM86" s="376"/>
      <c r="GN86" s="376"/>
      <c r="GO86" s="511">
        <f>VLOOKUP($AF86,Feuil2!$B$1:$AS$77,35,FALSE)</f>
        <v>0</v>
      </c>
      <c r="GP86" s="376"/>
      <c r="GQ86" s="376"/>
      <c r="GR86" s="376"/>
      <c r="GS86" s="376"/>
      <c r="GT86" s="376"/>
      <c r="GU86" s="511">
        <f>VLOOKUP($AF86,Feuil2!$B$1:$AS$77,36,FALSE)</f>
        <v>0</v>
      </c>
      <c r="GV86" s="376"/>
      <c r="GW86" s="376"/>
      <c r="GX86" s="376"/>
      <c r="GY86" s="511">
        <f>VLOOKUP($AF86,Feuil2!$B$1:$AS$77,37,FALSE)</f>
        <v>0</v>
      </c>
      <c r="GZ86" s="376"/>
      <c r="HA86" s="376"/>
      <c r="HB86" s="376"/>
      <c r="HC86" s="376"/>
      <c r="HD86" s="376"/>
      <c r="HE86" s="511">
        <f>VLOOKUP($AF86,Feuil2!$B$1:$AS$77,38,FALSE)</f>
        <v>0</v>
      </c>
      <c r="HF86" s="376"/>
      <c r="HG86" s="376"/>
      <c r="HH86" s="376"/>
      <c r="HI86" s="376"/>
      <c r="HJ86" s="425">
        <f>VLOOKUP($AF86,Feuil2!$B$1:$AS$77,39,FALSE)</f>
        <v>0</v>
      </c>
      <c r="HK86" s="376"/>
      <c r="HL86" s="376"/>
      <c r="HM86" s="376"/>
      <c r="HN86" s="376"/>
      <c r="HO86" s="425">
        <f>VLOOKUP($AF86,Feuil2!$B$1:$AS$77,40,FALSE)</f>
        <v>0</v>
      </c>
      <c r="HP86" s="376"/>
      <c r="HQ86" s="376"/>
      <c r="HR86" s="376"/>
      <c r="HS86" s="376"/>
      <c r="HT86" s="376"/>
      <c r="HU86" s="376"/>
      <c r="HV86" s="376"/>
      <c r="HW86" s="376"/>
      <c r="HX86" s="522">
        <f>VLOOKUP($AF86,Feuil2!$B$1:$AS$77,41,FALSE)</f>
        <v>0</v>
      </c>
      <c r="HY86" s="376"/>
      <c r="HZ86" s="376"/>
      <c r="IA86" s="376"/>
      <c r="IB86" s="522">
        <f>VLOOKUP($AF86,Feuil2!$B$1:$AS$77,42,FALSE)</f>
        <v>0</v>
      </c>
      <c r="IC86" s="376"/>
      <c r="ID86" s="376"/>
      <c r="IE86" s="376"/>
      <c r="IF86" s="376"/>
      <c r="IG86" s="522">
        <f>VLOOKUP($AF86,Feuil2!$B$1:$AS$77,43,FALSE)</f>
        <v>0</v>
      </c>
      <c r="IH86" s="376"/>
      <c r="II86" s="376"/>
      <c r="IJ86" s="522">
        <f>VLOOKUP($AF86,Feuil2!$B$1:$AS$77,44,FALSE)</f>
        <v>0</v>
      </c>
      <c r="IK86" s="376"/>
      <c r="IL86" s="384"/>
      <c r="IM86" s="379"/>
      <c r="IN86" s="379"/>
      <c r="IO86" s="379"/>
      <c r="IP86" s="379"/>
    </row>
    <row r="87" spans="1:250" ht="18.75" customHeight="1">
      <c r="A87" s="22"/>
      <c r="B87" s="633"/>
      <c r="C87" s="634"/>
      <c r="D87" s="634"/>
      <c r="E87" s="634"/>
      <c r="F87" s="634"/>
      <c r="G87" s="634"/>
      <c r="H87" s="634"/>
      <c r="I87" s="634"/>
      <c r="J87" s="634"/>
      <c r="K87" s="638"/>
      <c r="L87" s="638"/>
      <c r="M87" s="638"/>
      <c r="N87" s="641"/>
      <c r="O87" s="641"/>
      <c r="P87" s="641"/>
      <c r="Q87" s="641"/>
      <c r="R87" s="641"/>
      <c r="S87" s="641"/>
      <c r="T87" s="641"/>
      <c r="U87" s="641"/>
      <c r="V87" s="641"/>
      <c r="W87" s="641"/>
      <c r="X87" s="641"/>
      <c r="Y87" s="641"/>
      <c r="Z87" s="641"/>
      <c r="AA87" s="641"/>
      <c r="AB87" s="641"/>
      <c r="AC87" s="641"/>
      <c r="AD87" s="641"/>
      <c r="AE87" s="641"/>
      <c r="AF87" s="644" t="s">
        <v>612</v>
      </c>
      <c r="AG87" s="644"/>
      <c r="AH87" s="644"/>
      <c r="AI87" s="644"/>
      <c r="AJ87" s="644"/>
      <c r="AK87" s="644"/>
      <c r="AL87" s="644"/>
      <c r="AM87" s="644"/>
      <c r="AN87" s="644"/>
      <c r="AO87" s="644"/>
      <c r="AP87" s="644"/>
      <c r="AQ87" s="644"/>
      <c r="AR87" s="644"/>
      <c r="AS87" s="644"/>
      <c r="AT87" s="644"/>
      <c r="AU87" s="644"/>
      <c r="AV87" s="644"/>
      <c r="AW87" s="644"/>
      <c r="AX87" s="644"/>
      <c r="AY87" s="644"/>
      <c r="AZ87" s="644"/>
      <c r="BA87" s="644"/>
      <c r="BB87" s="644"/>
      <c r="BC87" s="644"/>
      <c r="BD87" s="644"/>
      <c r="BE87" s="644"/>
      <c r="BF87" s="644"/>
      <c r="BG87" s="644"/>
      <c r="BH87" s="644"/>
      <c r="BI87" s="644"/>
      <c r="BJ87" s="644"/>
      <c r="BK87" s="644"/>
      <c r="BL87" s="644"/>
      <c r="BM87" s="644"/>
      <c r="BN87" s="644"/>
      <c r="BO87" s="644"/>
      <c r="BP87" s="644"/>
      <c r="BQ87" s="644"/>
      <c r="BR87" s="644"/>
      <c r="BS87" s="644"/>
      <c r="BT87" s="644"/>
      <c r="BU87" s="644"/>
      <c r="BV87" s="644"/>
      <c r="BW87" s="644"/>
      <c r="BX87" s="644"/>
      <c r="BY87" s="644"/>
      <c r="BZ87" s="644"/>
      <c r="CA87" s="644"/>
      <c r="CB87" s="644"/>
      <c r="CC87" s="644"/>
      <c r="CD87" s="644"/>
      <c r="CE87" s="644"/>
      <c r="CF87" s="644"/>
      <c r="CG87" s="644"/>
      <c r="CH87" s="644"/>
      <c r="CI87" s="644"/>
      <c r="CJ87" s="644"/>
      <c r="CK87" s="644"/>
      <c r="CL87" s="644"/>
      <c r="CM87" s="648"/>
      <c r="CN87" s="478" t="str">
        <f>VLOOKUP($AF87,Feuil2!$B$1:$AS$77,16,FALSE)</f>
        <v>*</v>
      </c>
      <c r="CO87" s="381"/>
      <c r="CP87" s="381"/>
      <c r="CQ87" s="381"/>
      <c r="CR87" s="381"/>
      <c r="CS87" s="381"/>
      <c r="CT87" s="381"/>
      <c r="CU87" s="381"/>
      <c r="CV87" s="486" t="str">
        <f>VLOOKUP($AF87,Feuil2!$B$1:$AS$77,17,FALSE)</f>
        <v>*</v>
      </c>
      <c r="CW87" s="377">
        <v>1</v>
      </c>
      <c r="CX87" s="377"/>
      <c r="CY87" s="377"/>
      <c r="CZ87" s="486">
        <f>VLOOKUP($AF87,Feuil2!$B$1:$AS$77,18,FALSE)</f>
        <v>0</v>
      </c>
      <c r="DA87" s="377"/>
      <c r="DB87" s="377"/>
      <c r="DC87" s="486">
        <f>VLOOKUP($AF87,Feuil2!$B$1:$AS$77,19,FALSE)</f>
        <v>0</v>
      </c>
      <c r="DD87" s="377"/>
      <c r="DE87" s="377"/>
      <c r="DF87" s="377"/>
      <c r="DG87" s="377"/>
      <c r="DH87" s="377"/>
      <c r="DI87" s="493">
        <f>VLOOKUP($AF87,Feuil2!$B$1:$AS$77,20,FALSE)</f>
        <v>0</v>
      </c>
      <c r="DJ87" s="377"/>
      <c r="DK87" s="377"/>
      <c r="DL87" s="377"/>
      <c r="DM87" s="377"/>
      <c r="DN87" s="493">
        <f>VLOOKUP($AF87,Feuil2!$B$1:$AS$77,21,FALSE)</f>
        <v>0</v>
      </c>
      <c r="DO87" s="377"/>
      <c r="DP87" s="493">
        <f>VLOOKUP($AF87,Feuil2!$B$1:$AS$77,22,FALSE)</f>
        <v>0</v>
      </c>
      <c r="DQ87" s="377"/>
      <c r="DR87" s="377"/>
      <c r="DS87" s="377"/>
      <c r="DT87" s="493">
        <f>VLOOKUP($AF87,Feuil2!$B$1:$AS$77,23,FALSE)</f>
        <v>0</v>
      </c>
      <c r="DU87" s="377"/>
      <c r="DV87" s="377"/>
      <c r="DW87" s="377"/>
      <c r="DX87" s="377"/>
      <c r="DY87" s="493">
        <f>VLOOKUP($AF87,Feuil2!$B$1:$AS$77,24,FALSE)</f>
        <v>0</v>
      </c>
      <c r="DZ87" s="377"/>
      <c r="EA87" s="377"/>
      <c r="EB87" s="377"/>
      <c r="EC87" s="377"/>
      <c r="ED87" s="503" t="str">
        <f>VLOOKUP($AF87,Feuil2!$B$1:$AS$77,25,FALSE)</f>
        <v>*</v>
      </c>
      <c r="EE87" s="377">
        <v>2</v>
      </c>
      <c r="EF87" s="377"/>
      <c r="EG87" s="377"/>
      <c r="EH87" s="377">
        <v>3</v>
      </c>
      <c r="EI87" s="377"/>
      <c r="EJ87" s="377"/>
      <c r="EK87" s="503" t="str">
        <f>VLOOKUP($AF87,Feuil2!$B$1:$AS$77,26,FALSE)</f>
        <v>*</v>
      </c>
      <c r="EL87" s="377"/>
      <c r="EM87" s="377"/>
      <c r="EN87" s="377"/>
      <c r="EO87" s="503">
        <f>VLOOKUP($AF87,Feuil2!$B$1:$AS$77,27,FALSE)</f>
        <v>0</v>
      </c>
      <c r="EP87" s="377"/>
      <c r="EQ87" s="377"/>
      <c r="ER87" s="377"/>
      <c r="ES87" s="377"/>
      <c r="ET87" s="377"/>
      <c r="EU87" s="377"/>
      <c r="EV87" s="503">
        <f>VLOOKUP($AF87,Feuil2!$B$1:$AS$77,28,FALSE)</f>
        <v>0</v>
      </c>
      <c r="EW87" s="377"/>
      <c r="EX87" s="377"/>
      <c r="EY87" s="377"/>
      <c r="EZ87" s="377"/>
      <c r="FA87" s="377"/>
      <c r="FB87" s="503">
        <f>VLOOKUP($AF87,Feuil2!$B$1:$AS$77,29,FALSE)</f>
        <v>0</v>
      </c>
      <c r="FC87" s="377"/>
      <c r="FD87" s="377"/>
      <c r="FE87" s="377"/>
      <c r="FF87" s="377"/>
      <c r="FG87" s="377"/>
      <c r="FH87" s="377"/>
      <c r="FI87" s="377"/>
      <c r="FJ87" s="503">
        <f>VLOOKUP($AF87,Feuil2!$B$1:$AS$77,30,FALSE)</f>
        <v>0</v>
      </c>
      <c r="FK87" s="377"/>
      <c r="FL87" s="377"/>
      <c r="FM87" s="377"/>
      <c r="FN87" s="377"/>
      <c r="FO87" s="377"/>
      <c r="FP87" s="377"/>
      <c r="FQ87" s="377"/>
      <c r="FR87" s="512">
        <f>VLOOKUP($AF87,Feuil2!$B$1:$AS$77,31,FALSE)</f>
        <v>0</v>
      </c>
      <c r="FS87" s="377"/>
      <c r="FT87" s="377"/>
      <c r="FU87" s="377"/>
      <c r="FV87" s="377"/>
      <c r="FW87" s="377"/>
      <c r="FX87" s="377"/>
      <c r="FY87" s="377"/>
      <c r="FZ87" s="377"/>
      <c r="GA87" s="512">
        <f>VLOOKUP($AF87,Feuil2!$B$1:$AS$77,32,FALSE)</f>
        <v>0</v>
      </c>
      <c r="GB87" s="377"/>
      <c r="GC87" s="377"/>
      <c r="GD87" s="377"/>
      <c r="GE87" s="512">
        <f>VLOOKUP($AF87,Feuil2!$B$1:$AS$77,33,FALSE)</f>
        <v>0</v>
      </c>
      <c r="GF87" s="377"/>
      <c r="GG87" s="377"/>
      <c r="GH87" s="512">
        <f>VLOOKUP($AF87,Feuil2!$B$1:$AS$77,34,FALSE)</f>
        <v>0</v>
      </c>
      <c r="GI87" s="377"/>
      <c r="GJ87" s="377"/>
      <c r="GK87" s="377"/>
      <c r="GL87" s="377"/>
      <c r="GM87" s="377"/>
      <c r="GN87" s="377"/>
      <c r="GO87" s="512">
        <f>VLOOKUP($AF87,Feuil2!$B$1:$AS$77,35,FALSE)</f>
        <v>0</v>
      </c>
      <c r="GP87" s="377"/>
      <c r="GQ87" s="377"/>
      <c r="GR87" s="377"/>
      <c r="GS87" s="377"/>
      <c r="GT87" s="377"/>
      <c r="GU87" s="512">
        <f>VLOOKUP($AF87,Feuil2!$B$1:$AS$77,36,FALSE)</f>
        <v>0</v>
      </c>
      <c r="GV87" s="377"/>
      <c r="GW87" s="377"/>
      <c r="GX87" s="377"/>
      <c r="GY87" s="512">
        <f>VLOOKUP($AF87,Feuil2!$B$1:$AS$77,37,FALSE)</f>
        <v>0</v>
      </c>
      <c r="GZ87" s="377"/>
      <c r="HA87" s="377"/>
      <c r="HB87" s="377"/>
      <c r="HC87" s="377"/>
      <c r="HD87" s="377"/>
      <c r="HE87" s="512">
        <f>VLOOKUP($AF87,Feuil2!$B$1:$AS$77,38,FALSE)</f>
        <v>0</v>
      </c>
      <c r="HF87" s="377"/>
      <c r="HG87" s="377"/>
      <c r="HH87" s="377"/>
      <c r="HI87" s="377"/>
      <c r="HJ87" s="426">
        <f>VLOOKUP($AF87,Feuil2!$B$1:$AS$77,39,FALSE)</f>
        <v>0</v>
      </c>
      <c r="HK87" s="377"/>
      <c r="HL87" s="377"/>
      <c r="HM87" s="377"/>
      <c r="HN87" s="377"/>
      <c r="HO87" s="426">
        <f>VLOOKUP($AF87,Feuil2!$B$1:$AS$77,40,FALSE)</f>
        <v>0</v>
      </c>
      <c r="HP87" s="377"/>
      <c r="HQ87" s="377"/>
      <c r="HR87" s="377"/>
      <c r="HS87" s="377"/>
      <c r="HT87" s="377"/>
      <c r="HU87" s="377"/>
      <c r="HV87" s="377"/>
      <c r="HW87" s="377"/>
      <c r="HX87" s="523">
        <f>VLOOKUP($AF87,Feuil2!$B$1:$AS$77,41,FALSE)</f>
        <v>0</v>
      </c>
      <c r="HY87" s="377"/>
      <c r="HZ87" s="377"/>
      <c r="IA87" s="377"/>
      <c r="IB87" s="523">
        <f>VLOOKUP($AF87,Feuil2!$B$1:$AS$77,42,FALSE)</f>
        <v>0</v>
      </c>
      <c r="IC87" s="377"/>
      <c r="ID87" s="377"/>
      <c r="IE87" s="377"/>
      <c r="IF87" s="377"/>
      <c r="IG87" s="523">
        <f>VLOOKUP($AF87,Feuil2!$B$1:$AS$77,43,FALSE)</f>
        <v>0</v>
      </c>
      <c r="IH87" s="377"/>
      <c r="II87" s="377"/>
      <c r="IJ87" s="523">
        <f>VLOOKUP($AF87,Feuil2!$B$1:$AS$77,44,FALSE)</f>
        <v>0</v>
      </c>
      <c r="IK87" s="377"/>
      <c r="IL87" s="385"/>
      <c r="IM87" s="379"/>
      <c r="IN87" s="379"/>
      <c r="IO87" s="379"/>
      <c r="IP87" s="379"/>
    </row>
    <row r="88" spans="1:250" ht="18.75" customHeight="1">
      <c r="A88" s="22"/>
      <c r="B88" s="633"/>
      <c r="C88" s="634"/>
      <c r="D88" s="634"/>
      <c r="E88" s="634"/>
      <c r="F88" s="634"/>
      <c r="G88" s="634"/>
      <c r="H88" s="634"/>
      <c r="I88" s="634"/>
      <c r="J88" s="634"/>
      <c r="K88" s="638"/>
      <c r="L88" s="638"/>
      <c r="M88" s="638"/>
      <c r="N88" s="641"/>
      <c r="O88" s="641"/>
      <c r="P88" s="641"/>
      <c r="Q88" s="641"/>
      <c r="R88" s="641"/>
      <c r="S88" s="641"/>
      <c r="T88" s="641"/>
      <c r="U88" s="641"/>
      <c r="V88" s="641"/>
      <c r="W88" s="641"/>
      <c r="X88" s="641"/>
      <c r="Y88" s="641"/>
      <c r="Z88" s="641"/>
      <c r="AA88" s="641"/>
      <c r="AB88" s="641"/>
      <c r="AC88" s="641"/>
      <c r="AD88" s="641"/>
      <c r="AE88" s="641"/>
      <c r="AF88" s="644" t="s">
        <v>615</v>
      </c>
      <c r="AG88" s="644"/>
      <c r="AH88" s="644"/>
      <c r="AI88" s="644"/>
      <c r="AJ88" s="644"/>
      <c r="AK88" s="644"/>
      <c r="AL88" s="644"/>
      <c r="AM88" s="644"/>
      <c r="AN88" s="644"/>
      <c r="AO88" s="644"/>
      <c r="AP88" s="644"/>
      <c r="AQ88" s="644"/>
      <c r="AR88" s="644"/>
      <c r="AS88" s="644"/>
      <c r="AT88" s="644"/>
      <c r="AU88" s="644"/>
      <c r="AV88" s="644"/>
      <c r="AW88" s="644"/>
      <c r="AX88" s="644"/>
      <c r="AY88" s="644"/>
      <c r="AZ88" s="644"/>
      <c r="BA88" s="644"/>
      <c r="BB88" s="644"/>
      <c r="BC88" s="644"/>
      <c r="BD88" s="644"/>
      <c r="BE88" s="644"/>
      <c r="BF88" s="644"/>
      <c r="BG88" s="644"/>
      <c r="BH88" s="644"/>
      <c r="BI88" s="644"/>
      <c r="BJ88" s="644"/>
      <c r="BK88" s="644"/>
      <c r="BL88" s="644"/>
      <c r="BM88" s="644"/>
      <c r="BN88" s="644"/>
      <c r="BO88" s="644"/>
      <c r="BP88" s="644"/>
      <c r="BQ88" s="644"/>
      <c r="BR88" s="644"/>
      <c r="BS88" s="644"/>
      <c r="BT88" s="644"/>
      <c r="BU88" s="644"/>
      <c r="BV88" s="644"/>
      <c r="BW88" s="644"/>
      <c r="BX88" s="644"/>
      <c r="BY88" s="644"/>
      <c r="BZ88" s="644"/>
      <c r="CA88" s="644"/>
      <c r="CB88" s="644"/>
      <c r="CC88" s="644"/>
      <c r="CD88" s="644"/>
      <c r="CE88" s="644"/>
      <c r="CF88" s="644"/>
      <c r="CG88" s="644"/>
      <c r="CH88" s="644"/>
      <c r="CI88" s="644"/>
      <c r="CJ88" s="644"/>
      <c r="CK88" s="644"/>
      <c r="CL88" s="644"/>
      <c r="CM88" s="648"/>
      <c r="CN88" s="478" t="str">
        <f>VLOOKUP($AF88,Feuil2!$B$1:$AS$77,16,FALSE)</f>
        <v>*</v>
      </c>
      <c r="CO88" s="381"/>
      <c r="CP88" s="381"/>
      <c r="CQ88" s="381"/>
      <c r="CR88" s="381"/>
      <c r="CS88" s="381"/>
      <c r="CT88" s="381"/>
      <c r="CU88" s="381"/>
      <c r="CV88" s="486" t="str">
        <f>VLOOKUP($AF88,Feuil2!$B$1:$AS$77,17,FALSE)</f>
        <v>*</v>
      </c>
      <c r="CW88" s="377"/>
      <c r="CX88" s="377"/>
      <c r="CY88" s="377"/>
      <c r="CZ88" s="486">
        <f>VLOOKUP($AF88,Feuil2!$B$1:$AS$77,18,FALSE)</f>
        <v>0</v>
      </c>
      <c r="DA88" s="377"/>
      <c r="DB88" s="377"/>
      <c r="DC88" s="486">
        <f>VLOOKUP($AF88,Feuil2!$B$1:$AS$77,19,FALSE)</f>
        <v>0</v>
      </c>
      <c r="DD88" s="377"/>
      <c r="DE88" s="377"/>
      <c r="DF88" s="377"/>
      <c r="DG88" s="377"/>
      <c r="DH88" s="377"/>
      <c r="DI88" s="493">
        <f>VLOOKUP($AF88,Feuil2!$B$1:$AS$77,20,FALSE)</f>
        <v>0</v>
      </c>
      <c r="DJ88" s="377"/>
      <c r="DK88" s="377"/>
      <c r="DL88" s="377"/>
      <c r="DM88" s="377"/>
      <c r="DN88" s="493">
        <f>VLOOKUP($AF88,Feuil2!$B$1:$AS$77,21,FALSE)</f>
        <v>0</v>
      </c>
      <c r="DO88" s="377"/>
      <c r="DP88" s="493">
        <f>VLOOKUP($AF88,Feuil2!$B$1:$AS$77,22,FALSE)</f>
        <v>0</v>
      </c>
      <c r="DQ88" s="377"/>
      <c r="DR88" s="377"/>
      <c r="DS88" s="377"/>
      <c r="DT88" s="493">
        <f>VLOOKUP($AF88,Feuil2!$B$1:$AS$77,23,FALSE)</f>
        <v>0</v>
      </c>
      <c r="DU88" s="377"/>
      <c r="DV88" s="377"/>
      <c r="DW88" s="377"/>
      <c r="DX88" s="377"/>
      <c r="DY88" s="493">
        <f>VLOOKUP($AF88,Feuil2!$B$1:$AS$77,24,FALSE)</f>
        <v>0</v>
      </c>
      <c r="DZ88" s="377"/>
      <c r="EA88" s="377"/>
      <c r="EB88" s="377"/>
      <c r="EC88" s="377"/>
      <c r="ED88" s="503" t="str">
        <f>VLOOKUP($AF88,Feuil2!$B$1:$AS$77,25,FALSE)</f>
        <v>*</v>
      </c>
      <c r="EE88" s="377"/>
      <c r="EF88" s="377"/>
      <c r="EG88" s="377">
        <v>1</v>
      </c>
      <c r="EH88" s="377"/>
      <c r="EI88" s="377"/>
      <c r="EJ88" s="377"/>
      <c r="EK88" s="503">
        <f>VLOOKUP($AF88,Feuil2!$B$1:$AS$77,26,FALSE)</f>
        <v>0</v>
      </c>
      <c r="EL88" s="377"/>
      <c r="EM88" s="377"/>
      <c r="EN88" s="377"/>
      <c r="EO88" s="503">
        <f>VLOOKUP($AF88,Feuil2!$B$1:$AS$77,27,FALSE)</f>
        <v>0</v>
      </c>
      <c r="EP88" s="377"/>
      <c r="EQ88" s="377"/>
      <c r="ER88" s="377"/>
      <c r="ES88" s="377"/>
      <c r="ET88" s="377"/>
      <c r="EU88" s="377"/>
      <c r="EV88" s="503" t="str">
        <f>VLOOKUP($AF88,Feuil2!$B$1:$AS$77,28,FALSE)</f>
        <v>*</v>
      </c>
      <c r="EW88" s="377"/>
      <c r="EX88" s="377">
        <v>2</v>
      </c>
      <c r="EY88" s="377"/>
      <c r="EZ88" s="377"/>
      <c r="FA88" s="377">
        <v>3</v>
      </c>
      <c r="FB88" s="503">
        <f>VLOOKUP($AF88,Feuil2!$B$1:$AS$77,29,FALSE)</f>
        <v>0</v>
      </c>
      <c r="FC88" s="377"/>
      <c r="FD88" s="377"/>
      <c r="FE88" s="377"/>
      <c r="FF88" s="377"/>
      <c r="FG88" s="377"/>
      <c r="FH88" s="377"/>
      <c r="FI88" s="377"/>
      <c r="FJ88" s="503">
        <f>VLOOKUP($AF88,Feuil2!$B$1:$AS$77,30,FALSE)</f>
        <v>0</v>
      </c>
      <c r="FK88" s="377"/>
      <c r="FL88" s="377"/>
      <c r="FM88" s="377"/>
      <c r="FN88" s="377"/>
      <c r="FO88" s="377"/>
      <c r="FP88" s="377"/>
      <c r="FQ88" s="377"/>
      <c r="FR88" s="512">
        <f>VLOOKUP($AF88,Feuil2!$B$1:$AS$77,31,FALSE)</f>
        <v>0</v>
      </c>
      <c r="FS88" s="377"/>
      <c r="FT88" s="377"/>
      <c r="FU88" s="377"/>
      <c r="FV88" s="377"/>
      <c r="FW88" s="377"/>
      <c r="FX88" s="377"/>
      <c r="FY88" s="377"/>
      <c r="FZ88" s="377"/>
      <c r="GA88" s="512">
        <f>VLOOKUP($AF88,Feuil2!$B$1:$AS$77,32,FALSE)</f>
        <v>0</v>
      </c>
      <c r="GB88" s="377"/>
      <c r="GC88" s="377"/>
      <c r="GD88" s="377"/>
      <c r="GE88" s="512">
        <f>VLOOKUP($AF88,Feuil2!$B$1:$AS$77,33,FALSE)</f>
        <v>0</v>
      </c>
      <c r="GF88" s="377"/>
      <c r="GG88" s="377"/>
      <c r="GH88" s="512">
        <f>VLOOKUP($AF88,Feuil2!$B$1:$AS$77,34,FALSE)</f>
        <v>0</v>
      </c>
      <c r="GI88" s="377"/>
      <c r="GJ88" s="377"/>
      <c r="GK88" s="377"/>
      <c r="GL88" s="377"/>
      <c r="GM88" s="377"/>
      <c r="GN88" s="377"/>
      <c r="GO88" s="512">
        <f>VLOOKUP($AF88,Feuil2!$B$1:$AS$77,35,FALSE)</f>
        <v>0</v>
      </c>
      <c r="GP88" s="377"/>
      <c r="GQ88" s="377"/>
      <c r="GR88" s="377"/>
      <c r="GS88" s="377"/>
      <c r="GT88" s="377"/>
      <c r="GU88" s="512">
        <f>VLOOKUP($AF88,Feuil2!$B$1:$AS$77,36,FALSE)</f>
        <v>0</v>
      </c>
      <c r="GV88" s="377"/>
      <c r="GW88" s="377"/>
      <c r="GX88" s="377"/>
      <c r="GY88" s="512">
        <f>VLOOKUP($AF88,Feuil2!$B$1:$AS$77,37,FALSE)</f>
        <v>0</v>
      </c>
      <c r="GZ88" s="377"/>
      <c r="HA88" s="377"/>
      <c r="HB88" s="377"/>
      <c r="HC88" s="377"/>
      <c r="HD88" s="377"/>
      <c r="HE88" s="512">
        <f>VLOOKUP($AF88,Feuil2!$B$1:$AS$77,38,FALSE)</f>
        <v>0</v>
      </c>
      <c r="HF88" s="377"/>
      <c r="HG88" s="377"/>
      <c r="HH88" s="377"/>
      <c r="HI88" s="377"/>
      <c r="HJ88" s="426">
        <f>VLOOKUP($AF88,Feuil2!$B$1:$AS$77,39,FALSE)</f>
        <v>0</v>
      </c>
      <c r="HK88" s="377"/>
      <c r="HL88" s="377"/>
      <c r="HM88" s="377"/>
      <c r="HN88" s="377"/>
      <c r="HO88" s="426">
        <f>VLOOKUP($AF88,Feuil2!$B$1:$AS$77,40,FALSE)</f>
        <v>0</v>
      </c>
      <c r="HP88" s="377"/>
      <c r="HQ88" s="377"/>
      <c r="HR88" s="377"/>
      <c r="HS88" s="377"/>
      <c r="HT88" s="377"/>
      <c r="HU88" s="377"/>
      <c r="HV88" s="377"/>
      <c r="HW88" s="377"/>
      <c r="HX88" s="523">
        <f>VLOOKUP($AF88,Feuil2!$B$1:$AS$77,41,FALSE)</f>
        <v>0</v>
      </c>
      <c r="HY88" s="377"/>
      <c r="HZ88" s="377"/>
      <c r="IA88" s="377"/>
      <c r="IB88" s="523">
        <f>VLOOKUP($AF88,Feuil2!$B$1:$AS$77,42,FALSE)</f>
        <v>0</v>
      </c>
      <c r="IC88" s="377"/>
      <c r="ID88" s="377"/>
      <c r="IE88" s="377"/>
      <c r="IF88" s="377"/>
      <c r="IG88" s="523">
        <f>VLOOKUP($AF88,Feuil2!$B$1:$AS$77,43,FALSE)</f>
        <v>0</v>
      </c>
      <c r="IH88" s="377"/>
      <c r="II88" s="377"/>
      <c r="IJ88" s="523">
        <f>VLOOKUP($AF88,Feuil2!$B$1:$AS$77,44,FALSE)</f>
        <v>0</v>
      </c>
      <c r="IK88" s="377"/>
      <c r="IL88" s="385"/>
      <c r="IM88" s="379"/>
      <c r="IN88" s="379"/>
      <c r="IO88" s="379"/>
      <c r="IP88" s="379"/>
    </row>
    <row r="89" spans="1:250" ht="18.75" customHeight="1">
      <c r="A89" s="22"/>
      <c r="B89" s="633"/>
      <c r="C89" s="634"/>
      <c r="D89" s="634"/>
      <c r="E89" s="634"/>
      <c r="F89" s="634"/>
      <c r="G89" s="634"/>
      <c r="H89" s="634"/>
      <c r="I89" s="634"/>
      <c r="J89" s="634"/>
      <c r="K89" s="638"/>
      <c r="L89" s="638"/>
      <c r="M89" s="638"/>
      <c r="N89" s="641"/>
      <c r="O89" s="641"/>
      <c r="P89" s="641"/>
      <c r="Q89" s="641"/>
      <c r="R89" s="641"/>
      <c r="S89" s="641"/>
      <c r="T89" s="641"/>
      <c r="U89" s="641"/>
      <c r="V89" s="641"/>
      <c r="W89" s="641"/>
      <c r="X89" s="641"/>
      <c r="Y89" s="641"/>
      <c r="Z89" s="641"/>
      <c r="AA89" s="641"/>
      <c r="AB89" s="641"/>
      <c r="AC89" s="641"/>
      <c r="AD89" s="641"/>
      <c r="AE89" s="641"/>
      <c r="AF89" s="644" t="s">
        <v>458</v>
      </c>
      <c r="AG89" s="644"/>
      <c r="AH89" s="644"/>
      <c r="AI89" s="644"/>
      <c r="AJ89" s="644"/>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4"/>
      <c r="BG89" s="644"/>
      <c r="BH89" s="644"/>
      <c r="BI89" s="644"/>
      <c r="BJ89" s="644"/>
      <c r="BK89" s="644"/>
      <c r="BL89" s="644"/>
      <c r="BM89" s="644"/>
      <c r="BN89" s="644"/>
      <c r="BO89" s="644"/>
      <c r="BP89" s="644"/>
      <c r="BQ89" s="644"/>
      <c r="BR89" s="644"/>
      <c r="BS89" s="644"/>
      <c r="BT89" s="644"/>
      <c r="BU89" s="644"/>
      <c r="BV89" s="644"/>
      <c r="BW89" s="644"/>
      <c r="BX89" s="644"/>
      <c r="BY89" s="644"/>
      <c r="BZ89" s="644"/>
      <c r="CA89" s="644"/>
      <c r="CB89" s="644"/>
      <c r="CC89" s="644"/>
      <c r="CD89" s="644"/>
      <c r="CE89" s="644"/>
      <c r="CF89" s="644"/>
      <c r="CG89" s="644"/>
      <c r="CH89" s="644"/>
      <c r="CI89" s="644"/>
      <c r="CJ89" s="644"/>
      <c r="CK89" s="644"/>
      <c r="CL89" s="644"/>
      <c r="CM89" s="648"/>
      <c r="CN89" s="478" t="str">
        <f>VLOOKUP($AF89,Feuil2!$B$1:$AS$77,16,FALSE)</f>
        <v>*</v>
      </c>
      <c r="CO89" s="381"/>
      <c r="CP89" s="381"/>
      <c r="CQ89" s="381"/>
      <c r="CR89" s="381"/>
      <c r="CS89" s="381"/>
      <c r="CT89" s="381"/>
      <c r="CU89" s="381"/>
      <c r="CV89" s="486" t="str">
        <f>VLOOKUP($AF89,Feuil2!$B$1:$AS$77,17,FALSE)</f>
        <v>*</v>
      </c>
      <c r="CW89" s="377"/>
      <c r="CX89" s="377"/>
      <c r="CY89" s="377"/>
      <c r="CZ89" s="486">
        <f>VLOOKUP($AF89,Feuil2!$B$1:$AS$77,18,FALSE)</f>
        <v>0</v>
      </c>
      <c r="DA89" s="377"/>
      <c r="DB89" s="377"/>
      <c r="DC89" s="486">
        <f>VLOOKUP($AF89,Feuil2!$B$1:$AS$77,19,FALSE)</f>
        <v>0</v>
      </c>
      <c r="DD89" s="377"/>
      <c r="DE89" s="377"/>
      <c r="DF89" s="377"/>
      <c r="DG89" s="377"/>
      <c r="DH89" s="377"/>
      <c r="DI89" s="493" t="str">
        <f>VLOOKUP($AF89,Feuil2!$B$1:$AS$77,20,FALSE)</f>
        <v>*</v>
      </c>
      <c r="DJ89" s="377"/>
      <c r="DK89" s="377"/>
      <c r="DL89" s="377"/>
      <c r="DM89" s="377"/>
      <c r="DN89" s="493">
        <f>VLOOKUP($AF89,Feuil2!$B$1:$AS$77,21,FALSE)</f>
        <v>0</v>
      </c>
      <c r="DO89" s="377"/>
      <c r="DP89" s="493">
        <f>VLOOKUP($AF89,Feuil2!$B$1:$AS$77,22,FALSE)</f>
        <v>0</v>
      </c>
      <c r="DQ89" s="377"/>
      <c r="DR89" s="377"/>
      <c r="DS89" s="377"/>
      <c r="DT89" s="493" t="str">
        <f>VLOOKUP($AF89,Feuil2!$B$1:$AS$77,23,FALSE)</f>
        <v>*</v>
      </c>
      <c r="DU89" s="377"/>
      <c r="DV89" s="377"/>
      <c r="DW89" s="377"/>
      <c r="DX89" s="377"/>
      <c r="DY89" s="493">
        <f>VLOOKUP($AF89,Feuil2!$B$1:$AS$77,24,FALSE)</f>
        <v>0</v>
      </c>
      <c r="DZ89" s="377"/>
      <c r="EA89" s="377"/>
      <c r="EB89" s="377"/>
      <c r="EC89" s="377"/>
      <c r="ED89" s="503" t="str">
        <f>VLOOKUP($AF89,Feuil2!$B$1:$AS$77,25,FALSE)</f>
        <v>*</v>
      </c>
      <c r="EE89" s="377">
        <v>1</v>
      </c>
      <c r="EF89" s="377">
        <v>2</v>
      </c>
      <c r="EG89" s="377"/>
      <c r="EH89" s="377"/>
      <c r="EI89" s="377"/>
      <c r="EJ89" s="377"/>
      <c r="EK89" s="503">
        <f>VLOOKUP($AF89,Feuil2!$B$1:$AS$77,26,FALSE)</f>
        <v>0</v>
      </c>
      <c r="EL89" s="377"/>
      <c r="EM89" s="377"/>
      <c r="EN89" s="377"/>
      <c r="EO89" s="503">
        <f>VLOOKUP($AF89,Feuil2!$B$1:$AS$77,27,FALSE)</f>
        <v>0</v>
      </c>
      <c r="EP89" s="377"/>
      <c r="EQ89" s="377"/>
      <c r="ER89" s="377"/>
      <c r="ES89" s="377"/>
      <c r="ET89" s="377"/>
      <c r="EU89" s="377"/>
      <c r="EV89" s="503" t="str">
        <f>VLOOKUP($AF89,Feuil2!$B$1:$AS$77,28,FALSE)</f>
        <v>*</v>
      </c>
      <c r="EW89" s="377"/>
      <c r="EX89" s="377"/>
      <c r="EY89" s="377"/>
      <c r="EZ89" s="377">
        <v>3</v>
      </c>
      <c r="FA89" s="377"/>
      <c r="FB89" s="503">
        <f>VLOOKUP($AF89,Feuil2!$B$1:$AS$77,29,FALSE)</f>
        <v>0</v>
      </c>
      <c r="FC89" s="377"/>
      <c r="FD89" s="377"/>
      <c r="FE89" s="377"/>
      <c r="FF89" s="377"/>
      <c r="FG89" s="377"/>
      <c r="FH89" s="377"/>
      <c r="FI89" s="377"/>
      <c r="FJ89" s="503">
        <f>VLOOKUP($AF89,Feuil2!$B$1:$AS$77,30,FALSE)</f>
        <v>0</v>
      </c>
      <c r="FK89" s="377"/>
      <c r="FL89" s="377"/>
      <c r="FM89" s="377"/>
      <c r="FN89" s="377"/>
      <c r="FO89" s="377"/>
      <c r="FP89" s="377"/>
      <c r="FQ89" s="377"/>
      <c r="FR89" s="512">
        <f>VLOOKUP($AF89,Feuil2!$B$1:$AS$77,31,FALSE)</f>
        <v>0</v>
      </c>
      <c r="FS89" s="377"/>
      <c r="FT89" s="377"/>
      <c r="FU89" s="377"/>
      <c r="FV89" s="377"/>
      <c r="FW89" s="377"/>
      <c r="FX89" s="377"/>
      <c r="FY89" s="377"/>
      <c r="FZ89" s="377"/>
      <c r="GA89" s="512">
        <f>VLOOKUP($AF89,Feuil2!$B$1:$AS$77,32,FALSE)</f>
        <v>0</v>
      </c>
      <c r="GB89" s="377"/>
      <c r="GC89" s="377"/>
      <c r="GD89" s="377"/>
      <c r="GE89" s="512">
        <f>VLOOKUP($AF89,Feuil2!$B$1:$AS$77,33,FALSE)</f>
        <v>0</v>
      </c>
      <c r="GF89" s="377"/>
      <c r="GG89" s="377"/>
      <c r="GH89" s="512">
        <f>VLOOKUP($AF89,Feuil2!$B$1:$AS$77,34,FALSE)</f>
        <v>0</v>
      </c>
      <c r="GI89" s="377"/>
      <c r="GJ89" s="377"/>
      <c r="GK89" s="377"/>
      <c r="GL89" s="377"/>
      <c r="GM89" s="377"/>
      <c r="GN89" s="377"/>
      <c r="GO89" s="512">
        <f>VLOOKUP($AF89,Feuil2!$B$1:$AS$77,35,FALSE)</f>
        <v>0</v>
      </c>
      <c r="GP89" s="377"/>
      <c r="GQ89" s="377"/>
      <c r="GR89" s="377"/>
      <c r="GS89" s="377"/>
      <c r="GT89" s="377"/>
      <c r="GU89" s="512">
        <f>VLOOKUP($AF89,Feuil2!$B$1:$AS$77,36,FALSE)</f>
        <v>0</v>
      </c>
      <c r="GV89" s="377"/>
      <c r="GW89" s="377"/>
      <c r="GX89" s="377"/>
      <c r="GY89" s="512">
        <f>VLOOKUP($AF89,Feuil2!$B$1:$AS$77,37,FALSE)</f>
        <v>0</v>
      </c>
      <c r="GZ89" s="377"/>
      <c r="HA89" s="377"/>
      <c r="HB89" s="377"/>
      <c r="HC89" s="377"/>
      <c r="HD89" s="377"/>
      <c r="HE89" s="512">
        <f>VLOOKUP($AF89,Feuil2!$B$1:$AS$77,38,FALSE)</f>
        <v>0</v>
      </c>
      <c r="HF89" s="377"/>
      <c r="HG89" s="377"/>
      <c r="HH89" s="377"/>
      <c r="HI89" s="377"/>
      <c r="HJ89" s="426">
        <f>VLOOKUP($AF89,Feuil2!$B$1:$AS$77,39,FALSE)</f>
        <v>0</v>
      </c>
      <c r="HK89" s="377"/>
      <c r="HL89" s="377"/>
      <c r="HM89" s="377"/>
      <c r="HN89" s="377"/>
      <c r="HO89" s="426">
        <f>VLOOKUP($AF89,Feuil2!$B$1:$AS$77,40,FALSE)</f>
        <v>0</v>
      </c>
      <c r="HP89" s="377"/>
      <c r="HQ89" s="377"/>
      <c r="HR89" s="377"/>
      <c r="HS89" s="377"/>
      <c r="HT89" s="377"/>
      <c r="HU89" s="377"/>
      <c r="HV89" s="377"/>
      <c r="HW89" s="377"/>
      <c r="HX89" s="523">
        <f>VLOOKUP($AF89,Feuil2!$B$1:$AS$77,41,FALSE)</f>
        <v>0</v>
      </c>
      <c r="HY89" s="377"/>
      <c r="HZ89" s="377"/>
      <c r="IA89" s="377"/>
      <c r="IB89" s="523">
        <f>VLOOKUP($AF89,Feuil2!$B$1:$AS$77,42,FALSE)</f>
        <v>0</v>
      </c>
      <c r="IC89" s="377"/>
      <c r="ID89" s="377"/>
      <c r="IE89" s="377"/>
      <c r="IF89" s="377"/>
      <c r="IG89" s="523">
        <f>VLOOKUP($AF89,Feuil2!$B$1:$AS$77,43,FALSE)</f>
        <v>0</v>
      </c>
      <c r="IH89" s="377"/>
      <c r="II89" s="377"/>
      <c r="IJ89" s="523">
        <f>VLOOKUP($AF89,Feuil2!$B$1:$AS$77,44,FALSE)</f>
        <v>0</v>
      </c>
      <c r="IK89" s="377"/>
      <c r="IL89" s="385"/>
      <c r="IM89" s="379"/>
      <c r="IN89" s="379"/>
      <c r="IO89" s="379"/>
      <c r="IP89" s="379"/>
    </row>
    <row r="90" spans="1:250" ht="18.75" customHeight="1">
      <c r="A90" s="22"/>
      <c r="B90" s="633"/>
      <c r="C90" s="634"/>
      <c r="D90" s="634"/>
      <c r="E90" s="634"/>
      <c r="F90" s="634"/>
      <c r="G90" s="634"/>
      <c r="H90" s="634"/>
      <c r="I90" s="634"/>
      <c r="J90" s="634"/>
      <c r="K90" s="638"/>
      <c r="L90" s="638"/>
      <c r="M90" s="638"/>
      <c r="N90" s="641"/>
      <c r="O90" s="641"/>
      <c r="P90" s="641"/>
      <c r="Q90" s="641"/>
      <c r="R90" s="641"/>
      <c r="S90" s="641"/>
      <c r="T90" s="641"/>
      <c r="U90" s="641"/>
      <c r="V90" s="641"/>
      <c r="W90" s="641"/>
      <c r="X90" s="641"/>
      <c r="Y90" s="641"/>
      <c r="Z90" s="641"/>
      <c r="AA90" s="641"/>
      <c r="AB90" s="641"/>
      <c r="AC90" s="641"/>
      <c r="AD90" s="641"/>
      <c r="AE90" s="641"/>
      <c r="AF90" s="644" t="s">
        <v>604</v>
      </c>
      <c r="AG90" s="644"/>
      <c r="AH90" s="644"/>
      <c r="AI90" s="644"/>
      <c r="AJ90" s="644"/>
      <c r="AK90" s="644"/>
      <c r="AL90" s="644"/>
      <c r="AM90" s="644"/>
      <c r="AN90" s="644"/>
      <c r="AO90" s="644"/>
      <c r="AP90" s="644"/>
      <c r="AQ90" s="644"/>
      <c r="AR90" s="644"/>
      <c r="AS90" s="644"/>
      <c r="AT90" s="644"/>
      <c r="AU90" s="644"/>
      <c r="AV90" s="644"/>
      <c r="AW90" s="644"/>
      <c r="AX90" s="644"/>
      <c r="AY90" s="644"/>
      <c r="AZ90" s="644"/>
      <c r="BA90" s="644"/>
      <c r="BB90" s="644"/>
      <c r="BC90" s="644"/>
      <c r="BD90" s="644"/>
      <c r="BE90" s="644"/>
      <c r="BF90" s="644"/>
      <c r="BG90" s="644"/>
      <c r="BH90" s="644"/>
      <c r="BI90" s="644"/>
      <c r="BJ90" s="644"/>
      <c r="BK90" s="644"/>
      <c r="BL90" s="644"/>
      <c r="BM90" s="644"/>
      <c r="BN90" s="644"/>
      <c r="BO90" s="644"/>
      <c r="BP90" s="644"/>
      <c r="BQ90" s="644"/>
      <c r="BR90" s="644"/>
      <c r="BS90" s="644"/>
      <c r="BT90" s="644"/>
      <c r="BU90" s="644"/>
      <c r="BV90" s="644"/>
      <c r="BW90" s="644"/>
      <c r="BX90" s="644"/>
      <c r="BY90" s="644"/>
      <c r="BZ90" s="644"/>
      <c r="CA90" s="644"/>
      <c r="CB90" s="644"/>
      <c r="CC90" s="644"/>
      <c r="CD90" s="644"/>
      <c r="CE90" s="644"/>
      <c r="CF90" s="644"/>
      <c r="CG90" s="644"/>
      <c r="CH90" s="644"/>
      <c r="CI90" s="644"/>
      <c r="CJ90" s="644"/>
      <c r="CK90" s="644"/>
      <c r="CL90" s="644"/>
      <c r="CM90" s="648"/>
      <c r="CN90" s="478" t="str">
        <f>VLOOKUP($AF90,Feuil2!$B$1:$AS$77,16,FALSE)</f>
        <v>*</v>
      </c>
      <c r="CO90" s="381"/>
      <c r="CP90" s="381"/>
      <c r="CQ90" s="381"/>
      <c r="CR90" s="381"/>
      <c r="CS90" s="381"/>
      <c r="CT90" s="381"/>
      <c r="CU90" s="381"/>
      <c r="CV90" s="486" t="str">
        <f>VLOOKUP($AF90,Feuil2!$B$1:$AS$77,17,FALSE)</f>
        <v>*</v>
      </c>
      <c r="CW90" s="377"/>
      <c r="CX90" s="377"/>
      <c r="CY90" s="377"/>
      <c r="CZ90" s="486">
        <f>VLOOKUP($AF90,Feuil2!$B$1:$AS$77,18,FALSE)</f>
        <v>0</v>
      </c>
      <c r="DA90" s="377"/>
      <c r="DB90" s="377"/>
      <c r="DC90" s="486">
        <f>VLOOKUP($AF90,Feuil2!$B$1:$AS$77,19,FALSE)</f>
        <v>0</v>
      </c>
      <c r="DD90" s="377"/>
      <c r="DE90" s="377"/>
      <c r="DF90" s="377"/>
      <c r="DG90" s="377"/>
      <c r="DH90" s="377"/>
      <c r="DI90" s="493" t="str">
        <f>VLOOKUP($AF90,Feuil2!$B$1:$AS$77,20,FALSE)</f>
        <v>*</v>
      </c>
      <c r="DJ90" s="377"/>
      <c r="DK90" s="377"/>
      <c r="DL90" s="377"/>
      <c r="DM90" s="377"/>
      <c r="DN90" s="493">
        <f>VLOOKUP($AF90,Feuil2!$B$1:$AS$77,21,FALSE)</f>
        <v>0</v>
      </c>
      <c r="DO90" s="377"/>
      <c r="DP90" s="493">
        <f>VLOOKUP($AF90,Feuil2!$B$1:$AS$77,22,FALSE)</f>
        <v>0</v>
      </c>
      <c r="DQ90" s="377"/>
      <c r="DR90" s="377"/>
      <c r="DS90" s="377"/>
      <c r="DT90" s="493" t="str">
        <f>VLOOKUP($AF90,Feuil2!$B$1:$AS$77,23,FALSE)</f>
        <v>*</v>
      </c>
      <c r="DU90" s="377"/>
      <c r="DV90" s="377"/>
      <c r="DW90" s="377"/>
      <c r="DX90" s="377"/>
      <c r="DY90" s="493">
        <f>VLOOKUP($AF90,Feuil2!$B$1:$AS$77,24,FALSE)</f>
        <v>0</v>
      </c>
      <c r="DZ90" s="377"/>
      <c r="EA90" s="377"/>
      <c r="EB90" s="377"/>
      <c r="EC90" s="377"/>
      <c r="ED90" s="503" t="str">
        <f>VLOOKUP($AF90,Feuil2!$B$1:$AS$77,25,FALSE)</f>
        <v>*</v>
      </c>
      <c r="EE90" s="377"/>
      <c r="EF90" s="377"/>
      <c r="EG90" s="377"/>
      <c r="EH90" s="377"/>
      <c r="EI90" s="377"/>
      <c r="EJ90" s="377"/>
      <c r="EK90" s="503">
        <f>VLOOKUP($AF90,Feuil2!$B$1:$AS$77,26,FALSE)</f>
        <v>0</v>
      </c>
      <c r="EL90" s="377"/>
      <c r="EM90" s="377"/>
      <c r="EN90" s="377"/>
      <c r="EO90" s="503">
        <f>VLOOKUP($AF90,Feuil2!$B$1:$AS$77,27,FALSE)</f>
        <v>0</v>
      </c>
      <c r="EP90" s="377"/>
      <c r="EQ90" s="377"/>
      <c r="ER90" s="377"/>
      <c r="ES90" s="377"/>
      <c r="ET90" s="377"/>
      <c r="EU90" s="377"/>
      <c r="EV90" s="503">
        <f>VLOOKUP($AF90,Feuil2!$B$1:$AS$77,28,FALSE)</f>
        <v>0</v>
      </c>
      <c r="EW90" s="377"/>
      <c r="EX90" s="377"/>
      <c r="EY90" s="377"/>
      <c r="EZ90" s="377"/>
      <c r="FA90" s="377"/>
      <c r="FB90" s="503" t="str">
        <f>VLOOKUP($AF90,Feuil2!$B$1:$AS$77,29,FALSE)</f>
        <v>*</v>
      </c>
      <c r="FC90" s="377"/>
      <c r="FD90" s="377">
        <v>1</v>
      </c>
      <c r="FE90" s="377">
        <v>2</v>
      </c>
      <c r="FF90" s="377"/>
      <c r="FG90" s="377">
        <v>3</v>
      </c>
      <c r="FH90" s="377"/>
      <c r="FI90" s="377"/>
      <c r="FJ90" s="503">
        <f>VLOOKUP($AF90,Feuil2!$B$1:$AS$77,30,FALSE)</f>
        <v>0</v>
      </c>
      <c r="FK90" s="377"/>
      <c r="FL90" s="377"/>
      <c r="FM90" s="377"/>
      <c r="FN90" s="377"/>
      <c r="FO90" s="377"/>
      <c r="FP90" s="377"/>
      <c r="FQ90" s="377"/>
      <c r="FR90" s="512">
        <f>VLOOKUP($AF90,Feuil2!$B$1:$AS$77,31,FALSE)</f>
        <v>0</v>
      </c>
      <c r="FS90" s="377"/>
      <c r="FT90" s="377"/>
      <c r="FU90" s="377"/>
      <c r="FV90" s="377"/>
      <c r="FW90" s="377"/>
      <c r="FX90" s="377"/>
      <c r="FY90" s="377"/>
      <c r="FZ90" s="377"/>
      <c r="GA90" s="512">
        <f>VLOOKUP($AF90,Feuil2!$B$1:$AS$77,32,FALSE)</f>
        <v>0</v>
      </c>
      <c r="GB90" s="377"/>
      <c r="GC90" s="377"/>
      <c r="GD90" s="377"/>
      <c r="GE90" s="512">
        <f>VLOOKUP($AF90,Feuil2!$B$1:$AS$77,33,FALSE)</f>
        <v>0</v>
      </c>
      <c r="GF90" s="377"/>
      <c r="GG90" s="377"/>
      <c r="GH90" s="512">
        <f>VLOOKUP($AF90,Feuil2!$B$1:$AS$77,34,FALSE)</f>
        <v>0</v>
      </c>
      <c r="GI90" s="377"/>
      <c r="GJ90" s="377"/>
      <c r="GK90" s="377"/>
      <c r="GL90" s="377"/>
      <c r="GM90" s="377"/>
      <c r="GN90" s="377"/>
      <c r="GO90" s="512">
        <f>VLOOKUP($AF90,Feuil2!$B$1:$AS$77,35,FALSE)</f>
        <v>0</v>
      </c>
      <c r="GP90" s="377"/>
      <c r="GQ90" s="377"/>
      <c r="GR90" s="377"/>
      <c r="GS90" s="377"/>
      <c r="GT90" s="377"/>
      <c r="GU90" s="512">
        <f>VLOOKUP($AF90,Feuil2!$B$1:$AS$77,36,FALSE)</f>
        <v>0</v>
      </c>
      <c r="GV90" s="377"/>
      <c r="GW90" s="377"/>
      <c r="GX90" s="377"/>
      <c r="GY90" s="512">
        <f>VLOOKUP($AF90,Feuil2!$B$1:$AS$77,37,FALSE)</f>
        <v>0</v>
      </c>
      <c r="GZ90" s="377"/>
      <c r="HA90" s="377"/>
      <c r="HB90" s="377"/>
      <c r="HC90" s="377"/>
      <c r="HD90" s="377"/>
      <c r="HE90" s="512">
        <f>VLOOKUP($AF90,Feuil2!$B$1:$AS$77,38,FALSE)</f>
        <v>0</v>
      </c>
      <c r="HF90" s="377"/>
      <c r="HG90" s="377"/>
      <c r="HH90" s="377"/>
      <c r="HI90" s="377"/>
      <c r="HJ90" s="426">
        <f>VLOOKUP($AF90,Feuil2!$B$1:$AS$77,39,FALSE)</f>
        <v>0</v>
      </c>
      <c r="HK90" s="377"/>
      <c r="HL90" s="377"/>
      <c r="HM90" s="377"/>
      <c r="HN90" s="377"/>
      <c r="HO90" s="426">
        <f>VLOOKUP($AF90,Feuil2!$B$1:$AS$77,40,FALSE)</f>
        <v>0</v>
      </c>
      <c r="HP90" s="377"/>
      <c r="HQ90" s="377"/>
      <c r="HR90" s="377"/>
      <c r="HS90" s="377"/>
      <c r="HT90" s="377"/>
      <c r="HU90" s="377"/>
      <c r="HV90" s="377"/>
      <c r="HW90" s="377"/>
      <c r="HX90" s="523">
        <f>VLOOKUP($AF90,Feuil2!$B$1:$AS$77,41,FALSE)</f>
        <v>0</v>
      </c>
      <c r="HY90" s="377"/>
      <c r="HZ90" s="377"/>
      <c r="IA90" s="377"/>
      <c r="IB90" s="523">
        <f>VLOOKUP($AF90,Feuil2!$B$1:$AS$77,42,FALSE)</f>
        <v>0</v>
      </c>
      <c r="IC90" s="377"/>
      <c r="ID90" s="377"/>
      <c r="IE90" s="377"/>
      <c r="IF90" s="377"/>
      <c r="IG90" s="523">
        <f>VLOOKUP($AF90,Feuil2!$B$1:$AS$77,43,FALSE)</f>
        <v>0</v>
      </c>
      <c r="IH90" s="377"/>
      <c r="II90" s="377"/>
      <c r="IJ90" s="523">
        <f>VLOOKUP($AF90,Feuil2!$B$1:$AS$77,44,FALSE)</f>
        <v>0</v>
      </c>
      <c r="IK90" s="377"/>
      <c r="IL90" s="385"/>
      <c r="IM90" s="379"/>
      <c r="IN90" s="379"/>
      <c r="IO90" s="379"/>
      <c r="IP90" s="379"/>
    </row>
    <row r="91" spans="1:250" ht="18.75" customHeight="1">
      <c r="A91" s="22"/>
      <c r="B91" s="633"/>
      <c r="C91" s="634"/>
      <c r="D91" s="634"/>
      <c r="E91" s="634"/>
      <c r="F91" s="634"/>
      <c r="G91" s="634"/>
      <c r="H91" s="634"/>
      <c r="I91" s="634"/>
      <c r="J91" s="634"/>
      <c r="K91" s="638"/>
      <c r="L91" s="638"/>
      <c r="M91" s="638"/>
      <c r="N91" s="641"/>
      <c r="O91" s="641"/>
      <c r="P91" s="641"/>
      <c r="Q91" s="641"/>
      <c r="R91" s="641"/>
      <c r="S91" s="641"/>
      <c r="T91" s="641"/>
      <c r="U91" s="641"/>
      <c r="V91" s="641"/>
      <c r="W91" s="641"/>
      <c r="X91" s="641"/>
      <c r="Y91" s="641"/>
      <c r="Z91" s="641"/>
      <c r="AA91" s="641"/>
      <c r="AB91" s="641"/>
      <c r="AC91" s="641"/>
      <c r="AD91" s="641"/>
      <c r="AE91" s="641"/>
      <c r="AF91" s="644" t="s">
        <v>600</v>
      </c>
      <c r="AG91" s="644"/>
      <c r="AH91" s="644"/>
      <c r="AI91" s="644"/>
      <c r="AJ91" s="644"/>
      <c r="AK91" s="644"/>
      <c r="AL91" s="644"/>
      <c r="AM91" s="644"/>
      <c r="AN91" s="644"/>
      <c r="AO91" s="644"/>
      <c r="AP91" s="644"/>
      <c r="AQ91" s="644"/>
      <c r="AR91" s="644"/>
      <c r="AS91" s="644"/>
      <c r="AT91" s="644"/>
      <c r="AU91" s="644"/>
      <c r="AV91" s="644"/>
      <c r="AW91" s="644"/>
      <c r="AX91" s="644"/>
      <c r="AY91" s="644"/>
      <c r="AZ91" s="644"/>
      <c r="BA91" s="644"/>
      <c r="BB91" s="644"/>
      <c r="BC91" s="644"/>
      <c r="BD91" s="644"/>
      <c r="BE91" s="644"/>
      <c r="BF91" s="644"/>
      <c r="BG91" s="644"/>
      <c r="BH91" s="644"/>
      <c r="BI91" s="644"/>
      <c r="BJ91" s="644"/>
      <c r="BK91" s="644"/>
      <c r="BL91" s="644"/>
      <c r="BM91" s="644"/>
      <c r="BN91" s="644"/>
      <c r="BO91" s="644"/>
      <c r="BP91" s="644"/>
      <c r="BQ91" s="644"/>
      <c r="BR91" s="644"/>
      <c r="BS91" s="644"/>
      <c r="BT91" s="644"/>
      <c r="BU91" s="644"/>
      <c r="BV91" s="644"/>
      <c r="BW91" s="644"/>
      <c r="BX91" s="644"/>
      <c r="BY91" s="644"/>
      <c r="BZ91" s="644"/>
      <c r="CA91" s="644"/>
      <c r="CB91" s="644"/>
      <c r="CC91" s="644"/>
      <c r="CD91" s="644"/>
      <c r="CE91" s="644"/>
      <c r="CF91" s="644"/>
      <c r="CG91" s="644"/>
      <c r="CH91" s="644"/>
      <c r="CI91" s="644"/>
      <c r="CJ91" s="644"/>
      <c r="CK91" s="644"/>
      <c r="CL91" s="644"/>
      <c r="CM91" s="648"/>
      <c r="CN91" s="478" t="str">
        <f>VLOOKUP($AF91,Feuil2!$B$1:$AS$77,16,FALSE)</f>
        <v>*</v>
      </c>
      <c r="CO91" s="381"/>
      <c r="CP91" s="381"/>
      <c r="CQ91" s="381"/>
      <c r="CR91" s="381"/>
      <c r="CS91" s="381"/>
      <c r="CT91" s="381"/>
      <c r="CU91" s="381"/>
      <c r="CV91" s="486" t="str">
        <f>VLOOKUP($AF91,Feuil2!$B$1:$AS$77,17,FALSE)</f>
        <v>*</v>
      </c>
      <c r="CW91" s="377"/>
      <c r="CX91" s="377"/>
      <c r="CY91" s="377"/>
      <c r="CZ91" s="486">
        <f>VLOOKUP($AF91,Feuil2!$B$1:$AS$77,18,FALSE)</f>
        <v>0</v>
      </c>
      <c r="DA91" s="377"/>
      <c r="DB91" s="377"/>
      <c r="DC91" s="486">
        <f>VLOOKUP($AF91,Feuil2!$B$1:$AS$77,19,FALSE)</f>
        <v>0</v>
      </c>
      <c r="DD91" s="377"/>
      <c r="DE91" s="377"/>
      <c r="DF91" s="377"/>
      <c r="DG91" s="377"/>
      <c r="DH91" s="377"/>
      <c r="DI91" s="493" t="str">
        <f>VLOOKUP($AF91,Feuil2!$B$1:$AS$77,20,FALSE)</f>
        <v>*</v>
      </c>
      <c r="DJ91" s="377"/>
      <c r="DK91" s="377"/>
      <c r="DL91" s="377"/>
      <c r="DM91" s="377"/>
      <c r="DN91" s="493">
        <f>VLOOKUP($AF91,Feuil2!$B$1:$AS$77,21,FALSE)</f>
        <v>0</v>
      </c>
      <c r="DO91" s="377"/>
      <c r="DP91" s="493">
        <f>VLOOKUP($AF91,Feuil2!$B$1:$AS$77,22,FALSE)</f>
        <v>0</v>
      </c>
      <c r="DQ91" s="377"/>
      <c r="DR91" s="377"/>
      <c r="DS91" s="377"/>
      <c r="DT91" s="493" t="str">
        <f>VLOOKUP($AF91,Feuil2!$B$1:$AS$77,23,FALSE)</f>
        <v>*</v>
      </c>
      <c r="DU91" s="377"/>
      <c r="DV91" s="377"/>
      <c r="DW91" s="377"/>
      <c r="DX91" s="377"/>
      <c r="DY91" s="493">
        <f>VLOOKUP($AF91,Feuil2!$B$1:$AS$77,24,FALSE)</f>
        <v>0</v>
      </c>
      <c r="DZ91" s="377"/>
      <c r="EA91" s="377"/>
      <c r="EB91" s="377"/>
      <c r="EC91" s="377"/>
      <c r="ED91" s="503" t="str">
        <f>VLOOKUP($AF91,Feuil2!$B$1:$AS$77,25,FALSE)</f>
        <v>*</v>
      </c>
      <c r="EE91" s="377"/>
      <c r="EF91" s="377"/>
      <c r="EG91" s="377"/>
      <c r="EH91" s="377"/>
      <c r="EI91" s="377"/>
      <c r="EJ91" s="377"/>
      <c r="EK91" s="503">
        <f>VLOOKUP($AF91,Feuil2!$B$1:$AS$77,26,FALSE)</f>
        <v>0</v>
      </c>
      <c r="EL91" s="377"/>
      <c r="EM91" s="377"/>
      <c r="EN91" s="377"/>
      <c r="EO91" s="503">
        <f>VLOOKUP($AF91,Feuil2!$B$1:$AS$77,27,FALSE)</f>
        <v>0</v>
      </c>
      <c r="EP91" s="377"/>
      <c r="EQ91" s="377"/>
      <c r="ER91" s="377"/>
      <c r="ES91" s="377"/>
      <c r="ET91" s="377"/>
      <c r="EU91" s="377"/>
      <c r="EV91" s="503">
        <f>VLOOKUP($AF91,Feuil2!$B$1:$AS$77,28,FALSE)</f>
        <v>0</v>
      </c>
      <c r="EW91" s="377"/>
      <c r="EX91" s="377"/>
      <c r="EY91" s="377"/>
      <c r="EZ91" s="377"/>
      <c r="FA91" s="377"/>
      <c r="FB91" s="503">
        <f>VLOOKUP($AF91,Feuil2!$B$1:$AS$77,29,FALSE)</f>
        <v>0</v>
      </c>
      <c r="FC91" s="377"/>
      <c r="FD91" s="377"/>
      <c r="FE91" s="377"/>
      <c r="FF91" s="377"/>
      <c r="FG91" s="377"/>
      <c r="FH91" s="377"/>
      <c r="FI91" s="377"/>
      <c r="FJ91" s="503" t="str">
        <f>VLOOKUP($AF91,Feuil2!$B$1:$AS$77,30,FALSE)</f>
        <v>*</v>
      </c>
      <c r="FK91" s="377">
        <v>1</v>
      </c>
      <c r="FL91" s="377">
        <v>2</v>
      </c>
      <c r="FM91" s="377"/>
      <c r="FN91" s="377"/>
      <c r="FO91" s="377"/>
      <c r="FP91" s="377"/>
      <c r="FQ91" s="377"/>
      <c r="FR91" s="512">
        <f>VLOOKUP($AF91,Feuil2!$B$1:$AS$77,31,FALSE)</f>
        <v>0</v>
      </c>
      <c r="FS91" s="377"/>
      <c r="FT91" s="377"/>
      <c r="FU91" s="377"/>
      <c r="FV91" s="377"/>
      <c r="FW91" s="377"/>
      <c r="FX91" s="377"/>
      <c r="FY91" s="377"/>
      <c r="FZ91" s="377"/>
      <c r="GA91" s="512">
        <f>VLOOKUP($AF91,Feuil2!$B$1:$AS$77,32,FALSE)</f>
        <v>0</v>
      </c>
      <c r="GB91" s="377"/>
      <c r="GC91" s="377"/>
      <c r="GD91" s="377"/>
      <c r="GE91" s="512">
        <f>VLOOKUP($AF91,Feuil2!$B$1:$AS$77,33,FALSE)</f>
        <v>0</v>
      </c>
      <c r="GF91" s="377"/>
      <c r="GG91" s="377"/>
      <c r="GH91" s="512">
        <f>VLOOKUP($AF91,Feuil2!$B$1:$AS$77,34,FALSE)</f>
        <v>0</v>
      </c>
      <c r="GI91" s="377"/>
      <c r="GJ91" s="377"/>
      <c r="GK91" s="377"/>
      <c r="GL91" s="377"/>
      <c r="GM91" s="377"/>
      <c r="GN91" s="377"/>
      <c r="GO91" s="512">
        <f>VLOOKUP($AF91,Feuil2!$B$1:$AS$77,35,FALSE)</f>
        <v>0</v>
      </c>
      <c r="GP91" s="377"/>
      <c r="GQ91" s="377"/>
      <c r="GR91" s="377"/>
      <c r="GS91" s="377"/>
      <c r="GT91" s="377"/>
      <c r="GU91" s="512">
        <f>VLOOKUP($AF91,Feuil2!$B$1:$AS$77,36,FALSE)</f>
        <v>0</v>
      </c>
      <c r="GV91" s="377"/>
      <c r="GW91" s="377"/>
      <c r="GX91" s="377"/>
      <c r="GY91" s="512">
        <f>VLOOKUP($AF91,Feuil2!$B$1:$AS$77,37,FALSE)</f>
        <v>0</v>
      </c>
      <c r="GZ91" s="377"/>
      <c r="HA91" s="377"/>
      <c r="HB91" s="377"/>
      <c r="HC91" s="377"/>
      <c r="HD91" s="377"/>
      <c r="HE91" s="512">
        <f>VLOOKUP($AF91,Feuil2!$B$1:$AS$77,38,FALSE)</f>
        <v>0</v>
      </c>
      <c r="HF91" s="377"/>
      <c r="HG91" s="377"/>
      <c r="HH91" s="377"/>
      <c r="HI91" s="377"/>
      <c r="HJ91" s="426">
        <f>VLOOKUP($AF91,Feuil2!$B$1:$AS$77,39,FALSE)</f>
        <v>0</v>
      </c>
      <c r="HK91" s="377"/>
      <c r="HL91" s="377"/>
      <c r="HM91" s="377"/>
      <c r="HN91" s="377"/>
      <c r="HO91" s="426">
        <f>VLOOKUP($AF91,Feuil2!$B$1:$AS$77,40,FALSE)</f>
        <v>0</v>
      </c>
      <c r="HP91" s="377"/>
      <c r="HQ91" s="377"/>
      <c r="HR91" s="377"/>
      <c r="HS91" s="377"/>
      <c r="HT91" s="377"/>
      <c r="HU91" s="377"/>
      <c r="HV91" s="377"/>
      <c r="HW91" s="377"/>
      <c r="HX91" s="523">
        <f>VLOOKUP($AF91,Feuil2!$B$1:$AS$77,41,FALSE)</f>
        <v>0</v>
      </c>
      <c r="HY91" s="377"/>
      <c r="HZ91" s="377"/>
      <c r="IA91" s="377"/>
      <c r="IB91" s="523">
        <f>VLOOKUP($AF91,Feuil2!$B$1:$AS$77,42,FALSE)</f>
        <v>0</v>
      </c>
      <c r="IC91" s="377"/>
      <c r="ID91" s="377"/>
      <c r="IE91" s="377"/>
      <c r="IF91" s="377"/>
      <c r="IG91" s="523">
        <f>VLOOKUP($AF91,Feuil2!$B$1:$AS$77,43,FALSE)</f>
        <v>0</v>
      </c>
      <c r="IH91" s="377"/>
      <c r="II91" s="377"/>
      <c r="IJ91" s="523">
        <f>VLOOKUP($AF91,Feuil2!$B$1:$AS$77,44,FALSE)</f>
        <v>0</v>
      </c>
      <c r="IK91" s="377"/>
      <c r="IL91" s="385"/>
      <c r="IM91" s="379"/>
      <c r="IN91" s="379"/>
      <c r="IO91" s="379"/>
      <c r="IP91" s="379"/>
    </row>
    <row r="92" spans="1:250" ht="18.75" customHeight="1">
      <c r="A92" s="22"/>
      <c r="B92" s="633"/>
      <c r="C92" s="634"/>
      <c r="D92" s="634"/>
      <c r="E92" s="634"/>
      <c r="F92" s="634"/>
      <c r="G92" s="634"/>
      <c r="H92" s="634"/>
      <c r="I92" s="634"/>
      <c r="J92" s="634"/>
      <c r="K92" s="638"/>
      <c r="L92" s="638"/>
      <c r="M92" s="638"/>
      <c r="N92" s="641"/>
      <c r="O92" s="641"/>
      <c r="P92" s="641"/>
      <c r="Q92" s="641"/>
      <c r="R92" s="641"/>
      <c r="S92" s="641"/>
      <c r="T92" s="641"/>
      <c r="U92" s="641"/>
      <c r="V92" s="641"/>
      <c r="W92" s="641"/>
      <c r="X92" s="641"/>
      <c r="Y92" s="641"/>
      <c r="Z92" s="641"/>
      <c r="AA92" s="641"/>
      <c r="AB92" s="641"/>
      <c r="AC92" s="641"/>
      <c r="AD92" s="641"/>
      <c r="AE92" s="641"/>
      <c r="AF92" s="644" t="s">
        <v>597</v>
      </c>
      <c r="AG92" s="644"/>
      <c r="AH92" s="644"/>
      <c r="AI92" s="644"/>
      <c r="AJ92" s="644"/>
      <c r="AK92" s="644"/>
      <c r="AL92" s="644"/>
      <c r="AM92" s="644"/>
      <c r="AN92" s="644"/>
      <c r="AO92" s="644"/>
      <c r="AP92" s="644"/>
      <c r="AQ92" s="644"/>
      <c r="AR92" s="644"/>
      <c r="AS92" s="644"/>
      <c r="AT92" s="644"/>
      <c r="AU92" s="644"/>
      <c r="AV92" s="644"/>
      <c r="AW92" s="644"/>
      <c r="AX92" s="644"/>
      <c r="AY92" s="644"/>
      <c r="AZ92" s="644"/>
      <c r="BA92" s="644"/>
      <c r="BB92" s="644"/>
      <c r="BC92" s="644"/>
      <c r="BD92" s="644"/>
      <c r="BE92" s="644"/>
      <c r="BF92" s="644"/>
      <c r="BG92" s="644"/>
      <c r="BH92" s="644"/>
      <c r="BI92" s="644"/>
      <c r="BJ92" s="644"/>
      <c r="BK92" s="644"/>
      <c r="BL92" s="644"/>
      <c r="BM92" s="644"/>
      <c r="BN92" s="644"/>
      <c r="BO92" s="644"/>
      <c r="BP92" s="644"/>
      <c r="BQ92" s="644"/>
      <c r="BR92" s="644"/>
      <c r="BS92" s="644"/>
      <c r="BT92" s="644"/>
      <c r="BU92" s="644"/>
      <c r="BV92" s="644"/>
      <c r="BW92" s="644"/>
      <c r="BX92" s="644"/>
      <c r="BY92" s="644"/>
      <c r="BZ92" s="644"/>
      <c r="CA92" s="644"/>
      <c r="CB92" s="644"/>
      <c r="CC92" s="644"/>
      <c r="CD92" s="644"/>
      <c r="CE92" s="644"/>
      <c r="CF92" s="644"/>
      <c r="CG92" s="644"/>
      <c r="CH92" s="644"/>
      <c r="CI92" s="644"/>
      <c r="CJ92" s="644"/>
      <c r="CK92" s="644"/>
      <c r="CL92" s="644"/>
      <c r="CM92" s="648"/>
      <c r="CN92" s="478" t="str">
        <f>VLOOKUP($AF92,Feuil2!$B$1:$AS$77,16,FALSE)</f>
        <v>*</v>
      </c>
      <c r="CO92" s="381"/>
      <c r="CP92" s="381"/>
      <c r="CQ92" s="381"/>
      <c r="CR92" s="381"/>
      <c r="CS92" s="381"/>
      <c r="CT92" s="381"/>
      <c r="CU92" s="381"/>
      <c r="CV92" s="486" t="str">
        <f>VLOOKUP($AF92,Feuil2!$B$1:$AS$77,17,FALSE)</f>
        <v>*</v>
      </c>
      <c r="CW92" s="377"/>
      <c r="CX92" s="377"/>
      <c r="CY92" s="377"/>
      <c r="CZ92" s="486">
        <f>VLOOKUP($AF92,Feuil2!$B$1:$AS$77,18,FALSE)</f>
        <v>0</v>
      </c>
      <c r="DA92" s="377"/>
      <c r="DB92" s="377"/>
      <c r="DC92" s="486">
        <f>VLOOKUP($AF92,Feuil2!$B$1:$AS$77,19,FALSE)</f>
        <v>0</v>
      </c>
      <c r="DD92" s="377"/>
      <c r="DE92" s="377"/>
      <c r="DF92" s="377"/>
      <c r="DG92" s="377"/>
      <c r="DH92" s="377"/>
      <c r="DI92" s="493">
        <f>VLOOKUP($AF92,Feuil2!$B$1:$AS$77,20,FALSE)</f>
        <v>0</v>
      </c>
      <c r="DJ92" s="377"/>
      <c r="DK92" s="377"/>
      <c r="DL92" s="377"/>
      <c r="DM92" s="377"/>
      <c r="DN92" s="493">
        <f>VLOOKUP($AF92,Feuil2!$B$1:$AS$77,21,FALSE)</f>
        <v>0</v>
      </c>
      <c r="DO92" s="377"/>
      <c r="DP92" s="493">
        <f>VLOOKUP($AF92,Feuil2!$B$1:$AS$77,22,FALSE)</f>
        <v>0</v>
      </c>
      <c r="DQ92" s="377"/>
      <c r="DR92" s="377"/>
      <c r="DS92" s="377"/>
      <c r="DT92" s="493">
        <f>VLOOKUP($AF92,Feuil2!$B$1:$AS$77,23,FALSE)</f>
        <v>0</v>
      </c>
      <c r="DU92" s="377"/>
      <c r="DV92" s="377"/>
      <c r="DW92" s="377"/>
      <c r="DX92" s="377"/>
      <c r="DY92" s="493">
        <f>VLOOKUP($AF92,Feuil2!$B$1:$AS$77,24,FALSE)</f>
        <v>0</v>
      </c>
      <c r="DZ92" s="377"/>
      <c r="EA92" s="377"/>
      <c r="EB92" s="377"/>
      <c r="EC92" s="377"/>
      <c r="ED92" s="503" t="str">
        <f>VLOOKUP($AF92,Feuil2!$B$1:$AS$77,25,FALSE)</f>
        <v>*</v>
      </c>
      <c r="EE92" s="377"/>
      <c r="EF92" s="377"/>
      <c r="EG92" s="377"/>
      <c r="EH92" s="377"/>
      <c r="EI92" s="377"/>
      <c r="EJ92" s="377"/>
      <c r="EK92" s="503">
        <f>VLOOKUP($AF92,Feuil2!$B$1:$AS$77,26,FALSE)</f>
        <v>0</v>
      </c>
      <c r="EL92" s="377"/>
      <c r="EM92" s="377"/>
      <c r="EN92" s="377"/>
      <c r="EO92" s="503">
        <f>VLOOKUP($AF92,Feuil2!$B$1:$AS$77,27,FALSE)</f>
        <v>0</v>
      </c>
      <c r="EP92" s="377"/>
      <c r="EQ92" s="377"/>
      <c r="ER92" s="377"/>
      <c r="ES92" s="377"/>
      <c r="ET92" s="377"/>
      <c r="EU92" s="377"/>
      <c r="EV92" s="503">
        <f>VLOOKUP($AF92,Feuil2!$B$1:$AS$77,28,FALSE)</f>
        <v>0</v>
      </c>
      <c r="EW92" s="377"/>
      <c r="EX92" s="377"/>
      <c r="EY92" s="377"/>
      <c r="EZ92" s="377"/>
      <c r="FA92" s="377"/>
      <c r="FB92" s="503">
        <f>VLOOKUP($AF92,Feuil2!$B$1:$AS$77,29,FALSE)</f>
        <v>0</v>
      </c>
      <c r="FC92" s="377"/>
      <c r="FD92" s="377"/>
      <c r="FE92" s="377"/>
      <c r="FF92" s="377"/>
      <c r="FG92" s="377"/>
      <c r="FH92" s="377"/>
      <c r="FI92" s="377"/>
      <c r="FJ92" s="503" t="str">
        <f>VLOOKUP($AF92,Feuil2!$B$1:$AS$77,30,FALSE)</f>
        <v>*</v>
      </c>
      <c r="FK92" s="377"/>
      <c r="FL92" s="377"/>
      <c r="FM92" s="377">
        <v>1</v>
      </c>
      <c r="FN92" s="377">
        <v>2</v>
      </c>
      <c r="FO92" s="377"/>
      <c r="FP92" s="377"/>
      <c r="FQ92" s="377">
        <v>3</v>
      </c>
      <c r="FR92" s="512">
        <f>VLOOKUP($AF92,Feuil2!$B$1:$AS$77,31,FALSE)</f>
        <v>0</v>
      </c>
      <c r="FS92" s="377"/>
      <c r="FT92" s="377"/>
      <c r="FU92" s="377"/>
      <c r="FV92" s="377"/>
      <c r="FW92" s="377"/>
      <c r="FX92" s="377"/>
      <c r="FY92" s="377"/>
      <c r="FZ92" s="377"/>
      <c r="GA92" s="512">
        <f>VLOOKUP($AF92,Feuil2!$B$1:$AS$77,32,FALSE)</f>
        <v>0</v>
      </c>
      <c r="GB92" s="377"/>
      <c r="GC92" s="377"/>
      <c r="GD92" s="377"/>
      <c r="GE92" s="512">
        <f>VLOOKUP($AF92,Feuil2!$B$1:$AS$77,33,FALSE)</f>
        <v>0</v>
      </c>
      <c r="GF92" s="377"/>
      <c r="GG92" s="377"/>
      <c r="GH92" s="512">
        <f>VLOOKUP($AF92,Feuil2!$B$1:$AS$77,34,FALSE)</f>
        <v>0</v>
      </c>
      <c r="GI92" s="377"/>
      <c r="GJ92" s="377"/>
      <c r="GK92" s="377"/>
      <c r="GL92" s="377"/>
      <c r="GM92" s="377"/>
      <c r="GN92" s="377"/>
      <c r="GO92" s="512">
        <f>VLOOKUP($AF92,Feuil2!$B$1:$AS$77,35,FALSE)</f>
        <v>0</v>
      </c>
      <c r="GP92" s="377"/>
      <c r="GQ92" s="377"/>
      <c r="GR92" s="377"/>
      <c r="GS92" s="377"/>
      <c r="GT92" s="377"/>
      <c r="GU92" s="512">
        <f>VLOOKUP($AF92,Feuil2!$B$1:$AS$77,36,FALSE)</f>
        <v>0</v>
      </c>
      <c r="GV92" s="377"/>
      <c r="GW92" s="377"/>
      <c r="GX92" s="377"/>
      <c r="GY92" s="512">
        <f>VLOOKUP($AF92,Feuil2!$B$1:$AS$77,37,FALSE)</f>
        <v>0</v>
      </c>
      <c r="GZ92" s="377"/>
      <c r="HA92" s="377"/>
      <c r="HB92" s="377"/>
      <c r="HC92" s="377"/>
      <c r="HD92" s="377"/>
      <c r="HE92" s="512">
        <f>VLOOKUP($AF92,Feuil2!$B$1:$AS$77,38,FALSE)</f>
        <v>0</v>
      </c>
      <c r="HF92" s="377"/>
      <c r="HG92" s="377"/>
      <c r="HH92" s="377"/>
      <c r="HI92" s="377"/>
      <c r="HJ92" s="426">
        <f>VLOOKUP($AF92,Feuil2!$B$1:$AS$77,39,FALSE)</f>
        <v>0</v>
      </c>
      <c r="HK92" s="377"/>
      <c r="HL92" s="377"/>
      <c r="HM92" s="377"/>
      <c r="HN92" s="377"/>
      <c r="HO92" s="426">
        <f>VLOOKUP($AF92,Feuil2!$B$1:$AS$77,40,FALSE)</f>
        <v>0</v>
      </c>
      <c r="HP92" s="377"/>
      <c r="HQ92" s="377"/>
      <c r="HR92" s="377"/>
      <c r="HS92" s="377"/>
      <c r="HT92" s="377"/>
      <c r="HU92" s="377"/>
      <c r="HV92" s="377"/>
      <c r="HW92" s="377"/>
      <c r="HX92" s="523">
        <f>VLOOKUP($AF92,Feuil2!$B$1:$AS$77,41,FALSE)</f>
        <v>0</v>
      </c>
      <c r="HY92" s="377"/>
      <c r="HZ92" s="377"/>
      <c r="IA92" s="377"/>
      <c r="IB92" s="523">
        <f>VLOOKUP($AF92,Feuil2!$B$1:$AS$77,42,FALSE)</f>
        <v>0</v>
      </c>
      <c r="IC92" s="377"/>
      <c r="ID92" s="377"/>
      <c r="IE92" s="377"/>
      <c r="IF92" s="377"/>
      <c r="IG92" s="523">
        <f>VLOOKUP($AF92,Feuil2!$B$1:$AS$77,43,FALSE)</f>
        <v>0</v>
      </c>
      <c r="IH92" s="377"/>
      <c r="II92" s="377"/>
      <c r="IJ92" s="523">
        <f>VLOOKUP($AF92,Feuil2!$B$1:$AS$77,44,FALSE)</f>
        <v>0</v>
      </c>
      <c r="IK92" s="377"/>
      <c r="IL92" s="385"/>
      <c r="IM92" s="379"/>
      <c r="IN92" s="379"/>
      <c r="IO92" s="379"/>
      <c r="IP92" s="379"/>
    </row>
    <row r="93" spans="1:250" ht="18.75" customHeight="1">
      <c r="A93" s="22"/>
      <c r="B93" s="635"/>
      <c r="C93" s="636"/>
      <c r="D93" s="636"/>
      <c r="E93" s="636"/>
      <c r="F93" s="636"/>
      <c r="G93" s="636"/>
      <c r="H93" s="636"/>
      <c r="I93" s="636"/>
      <c r="J93" s="636"/>
      <c r="K93" s="639"/>
      <c r="L93" s="639"/>
      <c r="M93" s="639"/>
      <c r="N93" s="642"/>
      <c r="O93" s="642"/>
      <c r="P93" s="642"/>
      <c r="Q93" s="642"/>
      <c r="R93" s="642"/>
      <c r="S93" s="642"/>
      <c r="T93" s="642"/>
      <c r="U93" s="642"/>
      <c r="V93" s="642"/>
      <c r="W93" s="642"/>
      <c r="X93" s="642"/>
      <c r="Y93" s="642"/>
      <c r="Z93" s="642"/>
      <c r="AA93" s="642"/>
      <c r="AB93" s="642"/>
      <c r="AC93" s="642"/>
      <c r="AD93" s="642"/>
      <c r="AE93" s="642"/>
      <c r="AF93" s="645" t="s">
        <v>462</v>
      </c>
      <c r="AG93" s="645"/>
      <c r="AH93" s="645"/>
      <c r="AI93" s="645"/>
      <c r="AJ93" s="645"/>
      <c r="AK93" s="645"/>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45"/>
      <c r="BR93" s="645"/>
      <c r="BS93" s="645"/>
      <c r="BT93" s="645"/>
      <c r="BU93" s="645"/>
      <c r="BV93" s="645"/>
      <c r="BW93" s="645"/>
      <c r="BX93" s="645"/>
      <c r="BY93" s="645"/>
      <c r="BZ93" s="645"/>
      <c r="CA93" s="645"/>
      <c r="CB93" s="645"/>
      <c r="CC93" s="645"/>
      <c r="CD93" s="645"/>
      <c r="CE93" s="645"/>
      <c r="CF93" s="645"/>
      <c r="CG93" s="645"/>
      <c r="CH93" s="645"/>
      <c r="CI93" s="645"/>
      <c r="CJ93" s="645"/>
      <c r="CK93" s="645"/>
      <c r="CL93" s="645"/>
      <c r="CM93" s="649"/>
      <c r="CN93" s="479" t="str">
        <f>VLOOKUP($AF93,Feuil2!$B$1:$AS$77,16,FALSE)</f>
        <v>*</v>
      </c>
      <c r="CO93" s="382"/>
      <c r="CP93" s="382"/>
      <c r="CQ93" s="382"/>
      <c r="CR93" s="382">
        <v>1</v>
      </c>
      <c r="CS93" s="382">
        <v>2</v>
      </c>
      <c r="CT93" s="382">
        <v>3</v>
      </c>
      <c r="CU93" s="382"/>
      <c r="CV93" s="489">
        <f>VLOOKUP($AF93,Feuil2!$B$1:$AS$77,17,FALSE)</f>
        <v>0</v>
      </c>
      <c r="CW93" s="378"/>
      <c r="CX93" s="378"/>
      <c r="CY93" s="378"/>
      <c r="CZ93" s="489">
        <f>VLOOKUP($AF93,Feuil2!$B$1:$AS$77,18,FALSE)</f>
        <v>0</v>
      </c>
      <c r="DA93" s="378"/>
      <c r="DB93" s="378"/>
      <c r="DC93" s="489">
        <f>VLOOKUP($AF93,Feuil2!$B$1:$AS$77,19,FALSE)</f>
        <v>0</v>
      </c>
      <c r="DD93" s="378"/>
      <c r="DE93" s="378"/>
      <c r="DF93" s="378"/>
      <c r="DG93" s="378"/>
      <c r="DH93" s="378"/>
      <c r="DI93" s="494">
        <f>VLOOKUP($AF93,Feuil2!$B$1:$AS$77,20,FALSE)</f>
        <v>0</v>
      </c>
      <c r="DJ93" s="378"/>
      <c r="DK93" s="378"/>
      <c r="DL93" s="378"/>
      <c r="DM93" s="378"/>
      <c r="DN93" s="494">
        <f>VLOOKUP($AF93,Feuil2!$B$1:$AS$77,21,FALSE)</f>
        <v>0</v>
      </c>
      <c r="DO93" s="378"/>
      <c r="DP93" s="494">
        <f>VLOOKUP($AF93,Feuil2!$B$1:$AS$77,22,FALSE)</f>
        <v>0</v>
      </c>
      <c r="DQ93" s="378"/>
      <c r="DR93" s="378"/>
      <c r="DS93" s="378"/>
      <c r="DT93" s="494">
        <f>VLOOKUP($AF93,Feuil2!$B$1:$AS$77,23,FALSE)</f>
        <v>0</v>
      </c>
      <c r="DU93" s="378"/>
      <c r="DV93" s="378"/>
      <c r="DW93" s="378"/>
      <c r="DX93" s="378"/>
      <c r="DY93" s="494">
        <f>VLOOKUP($AF93,Feuil2!$B$1:$AS$77,24,FALSE)</f>
        <v>0</v>
      </c>
      <c r="DZ93" s="378"/>
      <c r="EA93" s="378"/>
      <c r="EB93" s="378"/>
      <c r="EC93" s="378"/>
      <c r="ED93" s="504">
        <f>VLOOKUP($AF93,Feuil2!$B$1:$AS$77,25,FALSE)</f>
        <v>0</v>
      </c>
      <c r="EE93" s="378"/>
      <c r="EF93" s="378"/>
      <c r="EG93" s="378"/>
      <c r="EH93" s="378"/>
      <c r="EI93" s="378"/>
      <c r="EJ93" s="378"/>
      <c r="EK93" s="504">
        <f>VLOOKUP($AF93,Feuil2!$B$1:$AS$77,26,FALSE)</f>
        <v>0</v>
      </c>
      <c r="EL93" s="378"/>
      <c r="EM93" s="378"/>
      <c r="EN93" s="378"/>
      <c r="EO93" s="504">
        <f>VLOOKUP($AF93,Feuil2!$B$1:$AS$77,27,FALSE)</f>
        <v>0</v>
      </c>
      <c r="EP93" s="378"/>
      <c r="EQ93" s="378"/>
      <c r="ER93" s="378"/>
      <c r="ES93" s="378"/>
      <c r="ET93" s="378"/>
      <c r="EU93" s="378"/>
      <c r="EV93" s="504">
        <f>VLOOKUP($AF93,Feuil2!$B$1:$AS$77,28,FALSE)</f>
        <v>0</v>
      </c>
      <c r="EW93" s="378"/>
      <c r="EX93" s="378"/>
      <c r="EY93" s="378"/>
      <c r="EZ93" s="378"/>
      <c r="FA93" s="378"/>
      <c r="FB93" s="504">
        <f>VLOOKUP($AF93,Feuil2!$B$1:$AS$77,29,FALSE)</f>
        <v>0</v>
      </c>
      <c r="FC93" s="378"/>
      <c r="FD93" s="378"/>
      <c r="FE93" s="378"/>
      <c r="FF93" s="378"/>
      <c r="FG93" s="378"/>
      <c r="FH93" s="378"/>
      <c r="FI93" s="378"/>
      <c r="FJ93" s="504">
        <f>VLOOKUP($AF93,Feuil2!$B$1:$AS$77,30,FALSE)</f>
        <v>0</v>
      </c>
      <c r="FK93" s="378"/>
      <c r="FL93" s="378"/>
      <c r="FM93" s="378"/>
      <c r="FN93" s="378"/>
      <c r="FO93" s="378"/>
      <c r="FP93" s="378"/>
      <c r="FQ93" s="378"/>
      <c r="FR93" s="513">
        <f>VLOOKUP($AF93,Feuil2!$B$1:$AS$77,31,FALSE)</f>
        <v>0</v>
      </c>
      <c r="FS93" s="378"/>
      <c r="FT93" s="378"/>
      <c r="FU93" s="378"/>
      <c r="FV93" s="378"/>
      <c r="FW93" s="378"/>
      <c r="FX93" s="378"/>
      <c r="FY93" s="378"/>
      <c r="FZ93" s="378"/>
      <c r="GA93" s="513">
        <f>VLOOKUP($AF93,Feuil2!$B$1:$AS$77,32,FALSE)</f>
        <v>0</v>
      </c>
      <c r="GB93" s="378"/>
      <c r="GC93" s="378"/>
      <c r="GD93" s="378"/>
      <c r="GE93" s="513">
        <f>VLOOKUP($AF93,Feuil2!$B$1:$AS$77,33,FALSE)</f>
        <v>0</v>
      </c>
      <c r="GF93" s="378"/>
      <c r="GG93" s="378"/>
      <c r="GH93" s="513">
        <f>VLOOKUP($AF93,Feuil2!$B$1:$AS$77,34,FALSE)</f>
        <v>0</v>
      </c>
      <c r="GI93" s="378"/>
      <c r="GJ93" s="378"/>
      <c r="GK93" s="378"/>
      <c r="GL93" s="378"/>
      <c r="GM93" s="378"/>
      <c r="GN93" s="378"/>
      <c r="GO93" s="513">
        <f>VLOOKUP($AF93,Feuil2!$B$1:$AS$77,35,FALSE)</f>
        <v>0</v>
      </c>
      <c r="GP93" s="378"/>
      <c r="GQ93" s="378"/>
      <c r="GR93" s="378"/>
      <c r="GS93" s="378"/>
      <c r="GT93" s="378"/>
      <c r="GU93" s="513">
        <f>VLOOKUP($AF93,Feuil2!$B$1:$AS$77,36,FALSE)</f>
        <v>0</v>
      </c>
      <c r="GV93" s="378"/>
      <c r="GW93" s="378"/>
      <c r="GX93" s="378"/>
      <c r="GY93" s="513">
        <f>VLOOKUP($AF93,Feuil2!$B$1:$AS$77,37,FALSE)</f>
        <v>0</v>
      </c>
      <c r="GZ93" s="378"/>
      <c r="HA93" s="378"/>
      <c r="HB93" s="378"/>
      <c r="HC93" s="378"/>
      <c r="HD93" s="378"/>
      <c r="HE93" s="513">
        <f>VLOOKUP($AF93,Feuil2!$B$1:$AS$77,38,FALSE)</f>
        <v>0</v>
      </c>
      <c r="HF93" s="378"/>
      <c r="HG93" s="378"/>
      <c r="HH93" s="378"/>
      <c r="HI93" s="378"/>
      <c r="HJ93" s="427">
        <f>VLOOKUP($AF93,Feuil2!$B$1:$AS$77,39,FALSE)</f>
        <v>0</v>
      </c>
      <c r="HK93" s="378"/>
      <c r="HL93" s="378"/>
      <c r="HM93" s="378"/>
      <c r="HN93" s="378"/>
      <c r="HO93" s="427">
        <f>VLOOKUP($AF93,Feuil2!$B$1:$AS$77,40,FALSE)</f>
        <v>0</v>
      </c>
      <c r="HP93" s="378"/>
      <c r="HQ93" s="378"/>
      <c r="HR93" s="378"/>
      <c r="HS93" s="378"/>
      <c r="HT93" s="378"/>
      <c r="HU93" s="378"/>
      <c r="HV93" s="378"/>
      <c r="HW93" s="378"/>
      <c r="HX93" s="524">
        <f>VLOOKUP($AF93,Feuil2!$B$1:$AS$77,41,FALSE)</f>
        <v>0</v>
      </c>
      <c r="HY93" s="378"/>
      <c r="HZ93" s="378"/>
      <c r="IA93" s="378"/>
      <c r="IB93" s="524">
        <f>VLOOKUP($AF93,Feuil2!$B$1:$AS$77,42,FALSE)</f>
        <v>0</v>
      </c>
      <c r="IC93" s="378"/>
      <c r="ID93" s="378"/>
      <c r="IE93" s="378"/>
      <c r="IF93" s="378"/>
      <c r="IG93" s="524">
        <f>VLOOKUP($AF93,Feuil2!$B$1:$AS$77,43,FALSE)</f>
        <v>0</v>
      </c>
      <c r="IH93" s="378"/>
      <c r="II93" s="378"/>
      <c r="IJ93" s="524">
        <f>VLOOKUP($AF93,Feuil2!$B$1:$AS$77,44,FALSE)</f>
        <v>0</v>
      </c>
      <c r="IK93" s="378"/>
      <c r="IL93" s="386"/>
      <c r="IM93" s="379"/>
      <c r="IN93" s="379"/>
      <c r="IO93" s="379"/>
      <c r="IP93" s="379"/>
    </row>
    <row r="94" spans="1:250" s="400" customFormat="1" ht="18.75" hidden="1" customHeight="1">
      <c r="A94" s="404"/>
      <c r="B94" s="387"/>
      <c r="C94" s="387"/>
      <c r="D94" s="387"/>
      <c r="E94" s="387"/>
      <c r="F94" s="387"/>
      <c r="G94" s="387"/>
      <c r="H94" s="387"/>
      <c r="I94" s="387"/>
      <c r="J94" s="387"/>
      <c r="K94" s="388"/>
      <c r="L94" s="388"/>
      <c r="M94" s="388"/>
      <c r="N94" s="389"/>
      <c r="O94" s="389"/>
      <c r="P94" s="389"/>
      <c r="Q94" s="389"/>
      <c r="R94" s="389"/>
      <c r="S94" s="389"/>
      <c r="T94" s="389"/>
      <c r="U94" s="389"/>
      <c r="V94" s="389"/>
      <c r="W94" s="389"/>
      <c r="X94" s="389"/>
      <c r="Y94" s="389"/>
      <c r="Z94" s="389"/>
      <c r="AA94" s="389"/>
      <c r="AB94" s="389"/>
      <c r="AC94" s="389"/>
      <c r="AD94" s="389"/>
      <c r="AE94" s="389"/>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c r="BM94" s="390"/>
      <c r="BN94" s="390"/>
      <c r="BO94" s="390"/>
      <c r="BP94" s="390"/>
      <c r="BQ94" s="390"/>
      <c r="BR94" s="390"/>
      <c r="BS94" s="390"/>
      <c r="BT94" s="390"/>
      <c r="BU94" s="390"/>
      <c r="BV94" s="390"/>
      <c r="BW94" s="390"/>
      <c r="BX94" s="390"/>
      <c r="BY94" s="390"/>
      <c r="BZ94" s="390"/>
      <c r="CA94" s="390"/>
      <c r="CB94" s="390"/>
      <c r="CC94" s="390"/>
      <c r="CD94" s="390"/>
      <c r="CE94" s="390"/>
      <c r="CF94" s="390"/>
      <c r="CG94" s="390"/>
      <c r="CH94" s="390"/>
      <c r="CI94" s="390"/>
      <c r="CJ94" s="390"/>
      <c r="CK94" s="390"/>
      <c r="CL94" s="390"/>
      <c r="CM94" s="390"/>
      <c r="CN94" s="480" t="s">
        <v>454</v>
      </c>
      <c r="CO94" s="391" t="s">
        <v>4</v>
      </c>
      <c r="CP94" s="392" t="s">
        <v>5</v>
      </c>
      <c r="CQ94" s="392" t="s">
        <v>6</v>
      </c>
      <c r="CR94" s="392" t="s">
        <v>7</v>
      </c>
      <c r="CS94" s="392" t="s">
        <v>8</v>
      </c>
      <c r="CT94" s="392" t="s">
        <v>9</v>
      </c>
      <c r="CU94" s="392" t="s">
        <v>10</v>
      </c>
      <c r="CV94" s="480" t="s">
        <v>453</v>
      </c>
      <c r="CW94" s="393" t="s">
        <v>1</v>
      </c>
      <c r="CX94" s="393" t="s">
        <v>2</v>
      </c>
      <c r="CY94" s="393" t="s">
        <v>3</v>
      </c>
      <c r="CZ94" s="480" t="s">
        <v>452</v>
      </c>
      <c r="DA94" s="393" t="s">
        <v>0</v>
      </c>
      <c r="DB94" s="393" t="s">
        <v>133</v>
      </c>
      <c r="DC94" s="480" t="s">
        <v>451</v>
      </c>
      <c r="DD94" s="393" t="s">
        <v>137</v>
      </c>
      <c r="DE94" s="393" t="s">
        <v>138</v>
      </c>
      <c r="DF94" s="393" t="s">
        <v>139</v>
      </c>
      <c r="DG94" s="393" t="s">
        <v>140</v>
      </c>
      <c r="DH94" s="393" t="s">
        <v>141</v>
      </c>
      <c r="DI94" s="495" t="s">
        <v>450</v>
      </c>
      <c r="DJ94" s="394" t="s">
        <v>11</v>
      </c>
      <c r="DK94" s="394" t="s">
        <v>12</v>
      </c>
      <c r="DL94" s="394" t="s">
        <v>13</v>
      </c>
      <c r="DM94" s="394" t="s">
        <v>142</v>
      </c>
      <c r="DN94" s="495" t="s">
        <v>449</v>
      </c>
      <c r="DO94" s="394" t="s">
        <v>14</v>
      </c>
      <c r="DP94" s="495" t="s">
        <v>448</v>
      </c>
      <c r="DQ94" s="394" t="s">
        <v>15</v>
      </c>
      <c r="DR94" s="394" t="s">
        <v>16</v>
      </c>
      <c r="DS94" s="394" t="s">
        <v>145</v>
      </c>
      <c r="DT94" s="495" t="s">
        <v>447</v>
      </c>
      <c r="DU94" s="394" t="s">
        <v>17</v>
      </c>
      <c r="DV94" s="394" t="s">
        <v>18</v>
      </c>
      <c r="DW94" s="394" t="s">
        <v>19</v>
      </c>
      <c r="DX94" s="394" t="s">
        <v>20</v>
      </c>
      <c r="DY94" s="495" t="s">
        <v>446</v>
      </c>
      <c r="DZ94" s="394" t="s">
        <v>150</v>
      </c>
      <c r="EA94" s="394" t="s">
        <v>151</v>
      </c>
      <c r="EB94" s="394" t="s">
        <v>152</v>
      </c>
      <c r="EC94" s="394" t="s">
        <v>153</v>
      </c>
      <c r="ED94" s="505" t="s">
        <v>445</v>
      </c>
      <c r="EE94" s="395" t="s">
        <v>23</v>
      </c>
      <c r="EF94" s="395" t="s">
        <v>24</v>
      </c>
      <c r="EG94" s="395" t="s">
        <v>25</v>
      </c>
      <c r="EH94" s="395" t="s">
        <v>26</v>
      </c>
      <c r="EI94" s="395" t="s">
        <v>27</v>
      </c>
      <c r="EJ94" s="395" t="s">
        <v>28</v>
      </c>
      <c r="EK94" s="505" t="s">
        <v>444</v>
      </c>
      <c r="EL94" s="395" t="s">
        <v>29</v>
      </c>
      <c r="EM94" s="395" t="s">
        <v>30</v>
      </c>
      <c r="EN94" s="395" t="s">
        <v>31</v>
      </c>
      <c r="EO94" s="505" t="s">
        <v>443</v>
      </c>
      <c r="EP94" s="395" t="s">
        <v>32</v>
      </c>
      <c r="EQ94" s="395" t="s">
        <v>33</v>
      </c>
      <c r="ER94" s="395" t="s">
        <v>34</v>
      </c>
      <c r="ES94" s="395" t="s">
        <v>157</v>
      </c>
      <c r="ET94" s="395" t="s">
        <v>158</v>
      </c>
      <c r="EU94" s="395" t="s">
        <v>159</v>
      </c>
      <c r="EV94" s="505" t="s">
        <v>442</v>
      </c>
      <c r="EW94" s="395" t="s">
        <v>35</v>
      </c>
      <c r="EX94" s="395" t="s">
        <v>36</v>
      </c>
      <c r="EY94" s="395" t="s">
        <v>37</v>
      </c>
      <c r="EZ94" s="395" t="s">
        <v>38</v>
      </c>
      <c r="FA94" s="395" t="s">
        <v>39</v>
      </c>
      <c r="FB94" s="505" t="s">
        <v>441</v>
      </c>
      <c r="FC94" s="395" t="s">
        <v>40</v>
      </c>
      <c r="FD94" s="395" t="s">
        <v>41</v>
      </c>
      <c r="FE94" s="395" t="s">
        <v>42</v>
      </c>
      <c r="FF94" s="395" t="s">
        <v>43</v>
      </c>
      <c r="FG94" s="395" t="s">
        <v>44</v>
      </c>
      <c r="FH94" s="395" t="s">
        <v>45</v>
      </c>
      <c r="FI94" s="395" t="s">
        <v>46</v>
      </c>
      <c r="FJ94" s="505" t="s">
        <v>440</v>
      </c>
      <c r="FK94" s="395" t="s">
        <v>47</v>
      </c>
      <c r="FL94" s="395" t="s">
        <v>48</v>
      </c>
      <c r="FM94" s="395" t="s">
        <v>49</v>
      </c>
      <c r="FN94" s="395" t="s">
        <v>50</v>
      </c>
      <c r="FO94" s="395" t="s">
        <v>51</v>
      </c>
      <c r="FP94" s="395" t="s">
        <v>52</v>
      </c>
      <c r="FQ94" s="395" t="s">
        <v>53</v>
      </c>
      <c r="FR94" s="514" t="s">
        <v>439</v>
      </c>
      <c r="FS94" s="396" t="s">
        <v>169</v>
      </c>
      <c r="FT94" s="396" t="s">
        <v>170</v>
      </c>
      <c r="FU94" s="396" t="s">
        <v>171</v>
      </c>
      <c r="FV94" s="396" t="s">
        <v>172</v>
      </c>
      <c r="FW94" s="396" t="s">
        <v>173</v>
      </c>
      <c r="FX94" s="396" t="s">
        <v>174</v>
      </c>
      <c r="FY94" s="396" t="s">
        <v>175</v>
      </c>
      <c r="FZ94" s="396" t="s">
        <v>176</v>
      </c>
      <c r="GA94" s="514" t="s">
        <v>438</v>
      </c>
      <c r="GB94" s="396" t="s">
        <v>178</v>
      </c>
      <c r="GC94" s="396" t="s">
        <v>179</v>
      </c>
      <c r="GD94" s="396" t="s">
        <v>180</v>
      </c>
      <c r="GE94" s="514" t="s">
        <v>437</v>
      </c>
      <c r="GF94" s="396" t="s">
        <v>182</v>
      </c>
      <c r="GG94" s="396" t="s">
        <v>183</v>
      </c>
      <c r="GH94" s="514" t="s">
        <v>436</v>
      </c>
      <c r="GI94" s="396" t="s">
        <v>189</v>
      </c>
      <c r="GJ94" s="396" t="s">
        <v>190</v>
      </c>
      <c r="GK94" s="396" t="s">
        <v>191</v>
      </c>
      <c r="GL94" s="396" t="s">
        <v>192</v>
      </c>
      <c r="GM94" s="396" t="s">
        <v>193</v>
      </c>
      <c r="GN94" s="396" t="s">
        <v>194</v>
      </c>
      <c r="GO94" s="514" t="s">
        <v>435</v>
      </c>
      <c r="GP94" s="396" t="s">
        <v>197</v>
      </c>
      <c r="GQ94" s="396" t="s">
        <v>198</v>
      </c>
      <c r="GR94" s="396" t="s">
        <v>199</v>
      </c>
      <c r="GS94" s="396" t="s">
        <v>200</v>
      </c>
      <c r="GT94" s="396" t="s">
        <v>201</v>
      </c>
      <c r="GU94" s="514" t="s">
        <v>434</v>
      </c>
      <c r="GV94" s="396" t="s">
        <v>206</v>
      </c>
      <c r="GW94" s="396" t="s">
        <v>207</v>
      </c>
      <c r="GX94" s="396" t="s">
        <v>208</v>
      </c>
      <c r="GY94" s="514" t="s">
        <v>433</v>
      </c>
      <c r="GZ94" s="396" t="s">
        <v>209</v>
      </c>
      <c r="HA94" s="396" t="s">
        <v>210</v>
      </c>
      <c r="HB94" s="396" t="s">
        <v>211</v>
      </c>
      <c r="HC94" s="396" t="s">
        <v>212</v>
      </c>
      <c r="HD94" s="396" t="s">
        <v>213</v>
      </c>
      <c r="HE94" s="514" t="s">
        <v>432</v>
      </c>
      <c r="HF94" s="396" t="s">
        <v>216</v>
      </c>
      <c r="HG94" s="396" t="s">
        <v>217</v>
      </c>
      <c r="HH94" s="396" t="s">
        <v>218</v>
      </c>
      <c r="HI94" s="396" t="s">
        <v>219</v>
      </c>
      <c r="HJ94" s="397" t="s">
        <v>431</v>
      </c>
      <c r="HK94" s="398" t="s">
        <v>223</v>
      </c>
      <c r="HL94" s="398" t="s">
        <v>224</v>
      </c>
      <c r="HM94" s="398" t="s">
        <v>225</v>
      </c>
      <c r="HN94" s="398" t="s">
        <v>226</v>
      </c>
      <c r="HO94" s="397" t="s">
        <v>430</v>
      </c>
      <c r="HP94" s="398" t="s">
        <v>230</v>
      </c>
      <c r="HQ94" s="398" t="s">
        <v>231</v>
      </c>
      <c r="HR94" s="398" t="s">
        <v>232</v>
      </c>
      <c r="HS94" s="398" t="s">
        <v>233</v>
      </c>
      <c r="HT94" s="398" t="s">
        <v>234</v>
      </c>
      <c r="HU94" s="398" t="s">
        <v>235</v>
      </c>
      <c r="HV94" s="398" t="s">
        <v>236</v>
      </c>
      <c r="HW94" s="398" t="s">
        <v>237</v>
      </c>
      <c r="HX94" s="525" t="s">
        <v>429</v>
      </c>
      <c r="HY94" s="399" t="s">
        <v>241</v>
      </c>
      <c r="HZ94" s="399" t="s">
        <v>242</v>
      </c>
      <c r="IA94" s="399" t="s">
        <v>243</v>
      </c>
      <c r="IB94" s="525" t="s">
        <v>428</v>
      </c>
      <c r="IC94" s="399" t="s">
        <v>245</v>
      </c>
      <c r="ID94" s="399" t="s">
        <v>246</v>
      </c>
      <c r="IE94" s="399" t="s">
        <v>249</v>
      </c>
      <c r="IF94" s="399" t="s">
        <v>250</v>
      </c>
      <c r="IG94" s="525" t="s">
        <v>427</v>
      </c>
      <c r="IH94" s="399" t="s">
        <v>251</v>
      </c>
      <c r="II94" s="399" t="s">
        <v>252</v>
      </c>
      <c r="IJ94" s="525" t="s">
        <v>426</v>
      </c>
      <c r="IK94" s="399" t="s">
        <v>253</v>
      </c>
      <c r="IL94" s="399" t="s">
        <v>254</v>
      </c>
      <c r="IM94" s="399"/>
      <c r="IN94" s="399"/>
      <c r="IO94" s="399"/>
      <c r="IP94" s="399"/>
    </row>
    <row r="95" spans="1:250" s="400" customFormat="1" ht="18.75" hidden="1" customHeight="1">
      <c r="A95" s="404"/>
      <c r="B95" s="401"/>
      <c r="C95" s="401"/>
      <c r="D95" s="401"/>
      <c r="E95" s="401"/>
      <c r="F95" s="401"/>
      <c r="G95" s="401"/>
      <c r="H95" s="401"/>
      <c r="I95" s="401"/>
      <c r="J95" s="401"/>
      <c r="K95" s="388"/>
      <c r="L95" s="388"/>
      <c r="M95" s="388"/>
      <c r="N95" s="389"/>
      <c r="O95" s="389"/>
      <c r="P95" s="389"/>
      <c r="Q95" s="389"/>
      <c r="R95" s="389"/>
      <c r="S95" s="389"/>
      <c r="T95" s="389"/>
      <c r="U95" s="389"/>
      <c r="V95" s="389"/>
      <c r="W95" s="389"/>
      <c r="X95" s="389"/>
      <c r="Y95" s="389"/>
      <c r="Z95" s="389"/>
      <c r="AA95" s="389"/>
      <c r="AB95" s="389"/>
      <c r="AC95" s="389"/>
      <c r="AD95" s="389"/>
      <c r="AE95" s="389"/>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c r="BM95" s="390"/>
      <c r="BN95" s="390"/>
      <c r="BO95" s="390"/>
      <c r="BP95" s="390"/>
      <c r="BQ95" s="390"/>
      <c r="BR95" s="390"/>
      <c r="BS95" s="390"/>
      <c r="BT95" s="390"/>
      <c r="BU95" s="390"/>
      <c r="BV95" s="390"/>
      <c r="BW95" s="390"/>
      <c r="BX95" s="390"/>
      <c r="BY95" s="390"/>
      <c r="BZ95" s="390"/>
      <c r="CA95" s="390"/>
      <c r="CB95" s="390"/>
      <c r="CC95" s="390"/>
      <c r="CD95" s="390"/>
      <c r="CE95" s="390"/>
      <c r="CF95" s="390"/>
      <c r="CG95" s="390"/>
      <c r="CH95" s="390"/>
      <c r="CI95" s="390"/>
      <c r="CJ95" s="390"/>
      <c r="CK95" s="390"/>
      <c r="CL95" s="390"/>
      <c r="CM95" s="390"/>
      <c r="CN95" s="481"/>
      <c r="CO95" s="402">
        <f>COUNTA(CO73,CO74,CO75,CO76,CO77,CO78,CO79,CO80)</f>
        <v>0</v>
      </c>
      <c r="CP95" s="402">
        <f t="shared" ref="CP95" si="1826">COUNTA(CP86,CP87,CP88,CP89,CP90,CP91,CP92,CP93)</f>
        <v>0</v>
      </c>
      <c r="CQ95" s="402">
        <f t="shared" ref="CQ95" si="1827">COUNTA(CQ86,CQ87,CQ88,CQ89,CQ90,CQ91,CQ92,CQ93)</f>
        <v>1</v>
      </c>
      <c r="CR95" s="402">
        <f t="shared" ref="CR95" si="1828">COUNTA(CR86,CR87,CR88,CR89,CR90,CR91,CR92,CR93)</f>
        <v>1</v>
      </c>
      <c r="CS95" s="402">
        <f t="shared" ref="CS95" si="1829">COUNTA(CS86,CS87,CS88,CS89,CS90,CS91,CS92,CS93)</f>
        <v>2</v>
      </c>
      <c r="CT95" s="402">
        <f t="shared" ref="CT95" si="1830">COUNTA(CT86,CT87,CT88,CT89,CT90,CT91,CT92,CT93)</f>
        <v>1</v>
      </c>
      <c r="CU95" s="402">
        <f t="shared" ref="CU95" si="1831">COUNTA(CU86,CU87,CU88,CU89,CU90,CU91,CU92,CU93)</f>
        <v>0</v>
      </c>
      <c r="CV95" s="483">
        <f t="shared" ref="CV95" si="1832">COUNTA(CV86,CV87,CV88,CV89,CV90,CV91,CV92,CV93)</f>
        <v>8</v>
      </c>
      <c r="CW95" s="402">
        <f t="shared" ref="CW95" si="1833">COUNTA(CW86,CW87,CW88,CW89,CW90,CW91,CW92,CW93)</f>
        <v>1</v>
      </c>
      <c r="CX95" s="402">
        <f t="shared" ref="CX95" si="1834">COUNTA(CX86,CX87,CX88,CX89,CX90,CX91,CX92,CX93)</f>
        <v>0</v>
      </c>
      <c r="CY95" s="402">
        <f t="shared" ref="CY95" si="1835">COUNTA(CY86,CY87,CY88,CY89,CY90,CY91,CY92,CY93)</f>
        <v>0</v>
      </c>
      <c r="CZ95" s="483">
        <f t="shared" ref="CZ95" si="1836">COUNTA(CZ86,CZ87,CZ88,CZ89,CZ90,CZ91,CZ92,CZ93)</f>
        <v>8</v>
      </c>
      <c r="DA95" s="402">
        <f t="shared" ref="DA95" si="1837">COUNTA(DA86,DA87,DA88,DA89,DA90,DA91,DA92,DA93)</f>
        <v>0</v>
      </c>
      <c r="DB95" s="402">
        <f t="shared" ref="DB95" si="1838">COUNTA(DB86,DB87,DB88,DB89,DB90,DB91,DB92,DB93)</f>
        <v>0</v>
      </c>
      <c r="DC95" s="483">
        <f t="shared" ref="DC95" si="1839">COUNTA(DC86,DC87,DC88,DC89,DC90,DC91,DC92,DC93)</f>
        <v>8</v>
      </c>
      <c r="DD95" s="402">
        <f t="shared" ref="DD95" si="1840">COUNTA(DD86,DD87,DD88,DD89,DD90,DD91,DD92,DD93)</f>
        <v>0</v>
      </c>
      <c r="DE95" s="402">
        <f t="shared" ref="DE95" si="1841">COUNTA(DE86,DE87,DE88,DE89,DE90,DE91,DE92,DE93)</f>
        <v>0</v>
      </c>
      <c r="DF95" s="402">
        <f t="shared" ref="DF95" si="1842">COUNTA(DF86,DF87,DF88,DF89,DF90,DF91,DF92,DF93)</f>
        <v>0</v>
      </c>
      <c r="DG95" s="402">
        <f t="shared" ref="DG95" si="1843">COUNTA(DG86,DG87,DG88,DG89,DG90,DG91,DG92,DG93)</f>
        <v>0</v>
      </c>
      <c r="DH95" s="402">
        <f t="shared" ref="DH95" si="1844">COUNTA(DH86,DH87,DH88,DH89,DH90,DH91,DH92,DH93)</f>
        <v>0</v>
      </c>
      <c r="DI95" s="496">
        <f t="shared" ref="DI95" si="1845">COUNTA(DI86,DI87,DI88,DI89,DI90,DI91,DI92,DI93)</f>
        <v>8</v>
      </c>
      <c r="DJ95" s="402">
        <f t="shared" ref="DJ95" si="1846">COUNTA(DJ86,DJ87,DJ88,DJ89,DJ90,DJ91,DJ92,DJ93)</f>
        <v>0</v>
      </c>
      <c r="DK95" s="402">
        <f t="shared" ref="DK95" si="1847">COUNTA(DK86,DK87,DK88,DK89,DK90,DK91,DK92,DK93)</f>
        <v>0</v>
      </c>
      <c r="DL95" s="402">
        <f t="shared" ref="DL95" si="1848">COUNTA(DL86,DL87,DL88,DL89,DL90,DL91,DL92,DL93)</f>
        <v>0</v>
      </c>
      <c r="DM95" s="402">
        <f t="shared" ref="DM95" si="1849">COUNTA(DM86,DM87,DM88,DM89,DM90,DM91,DM92,DM93)</f>
        <v>0</v>
      </c>
      <c r="DN95" s="496">
        <f t="shared" ref="DN95" si="1850">COUNTA(DN86,DN87,DN88,DN89,DN90,DN91,DN92,DN93)</f>
        <v>8</v>
      </c>
      <c r="DO95" s="402">
        <f t="shared" ref="DO95" si="1851">COUNTA(DO86,DO87,DO88,DO89,DO90,DO91,DO92,DO93)</f>
        <v>0</v>
      </c>
      <c r="DP95" s="496">
        <f t="shared" ref="DP95" si="1852">COUNTA(DP86,DP87,DP88,DP89,DP90,DP91,DP92,DP93)</f>
        <v>8</v>
      </c>
      <c r="DQ95" s="402">
        <f t="shared" ref="DQ95" si="1853">COUNTA(DQ86,DQ87,DQ88,DQ89,DQ90,DQ91,DQ92,DQ93)</f>
        <v>0</v>
      </c>
      <c r="DR95" s="402">
        <f t="shared" ref="DR95" si="1854">COUNTA(DR86,DR87,DR88,DR89,DR90,DR91,DR92,DR93)</f>
        <v>0</v>
      </c>
      <c r="DS95" s="402">
        <f t="shared" ref="DS95" si="1855">COUNTA(DS86,DS87,DS88,DS89,DS90,DS91,DS92,DS93)</f>
        <v>0</v>
      </c>
      <c r="DT95" s="496">
        <f t="shared" ref="DT95" si="1856">COUNTA(DT86,DT87,DT88,DT89,DT90,DT91,DT92,DT93)</f>
        <v>8</v>
      </c>
      <c r="DU95" s="402">
        <f t="shared" ref="DU95" si="1857">COUNTA(DU86,DU87,DU88,DU89,DU90,DU91,DU92,DU93)</f>
        <v>0</v>
      </c>
      <c r="DV95" s="402">
        <f t="shared" ref="DV95" si="1858">COUNTA(DV86,DV87,DV88,DV89,DV90,DV91,DV92,DV93)</f>
        <v>0</v>
      </c>
      <c r="DW95" s="402">
        <f t="shared" ref="DW95" si="1859">COUNTA(DW86,DW87,DW88,DW89,DW90,DW91,DW92,DW93)</f>
        <v>0</v>
      </c>
      <c r="DX95" s="402">
        <f t="shared" ref="DX95" si="1860">COUNTA(DX86,DX87,DX88,DX89,DX90,DX91,DX92,DX93)</f>
        <v>0</v>
      </c>
      <c r="DY95" s="496">
        <f t="shared" ref="DY95" si="1861">COUNTA(DY86,DY87,DY88,DY89,DY90,DY91,DY92,DY93)</f>
        <v>8</v>
      </c>
      <c r="DZ95" s="402">
        <f t="shared" ref="DZ95" si="1862">COUNTA(DZ86,DZ87,DZ88,DZ89,DZ90,DZ91,DZ92,DZ93)</f>
        <v>0</v>
      </c>
      <c r="EA95" s="402">
        <f t="shared" ref="EA95" si="1863">COUNTA(EA86,EA87,EA88,EA89,EA90,EA91,EA92,EA93)</f>
        <v>0</v>
      </c>
      <c r="EB95" s="402">
        <f t="shared" ref="EB95" si="1864">COUNTA(EB86,EB87,EB88,EB89,EB90,EB91,EB92,EB93)</f>
        <v>0</v>
      </c>
      <c r="EC95" s="402">
        <f t="shared" ref="EC95" si="1865">COUNTA(EC86,EC87,EC88,EC89,EC90,EC91,EC92,EC93)</f>
        <v>0</v>
      </c>
      <c r="ED95" s="506">
        <f t="shared" ref="ED95" si="1866">COUNTA(ED86,ED87,ED88,ED89,ED90,ED91,ED92,ED93)</f>
        <v>8</v>
      </c>
      <c r="EE95" s="402">
        <f t="shared" ref="EE95" si="1867">COUNTA(EE86,EE87,EE88,EE89,EE90,EE91,EE92,EE93)</f>
        <v>2</v>
      </c>
      <c r="EF95" s="402">
        <f t="shared" ref="EF95" si="1868">COUNTA(EF86,EF87,EF88,EF89,EF90,EF91,EF92,EF93)</f>
        <v>1</v>
      </c>
      <c r="EG95" s="402">
        <f t="shared" ref="EG95" si="1869">COUNTA(EG86,EG87,EG88,EG89,EG90,EG91,EG92,EG93)</f>
        <v>1</v>
      </c>
      <c r="EH95" s="402">
        <f t="shared" ref="EH95" si="1870">COUNTA(EH86,EH87,EH88,EH89,EH90,EH91,EH92,EH93)</f>
        <v>1</v>
      </c>
      <c r="EI95" s="402">
        <f t="shared" ref="EI95" si="1871">COUNTA(EI86,EI87,EI88,EI89,EI90,EI91,EI92,EI93)</f>
        <v>0</v>
      </c>
      <c r="EJ95" s="402">
        <f t="shared" ref="EJ95" si="1872">COUNTA(EJ86,EJ87,EJ88,EJ89,EJ90,EJ91,EJ92,EJ93)</f>
        <v>0</v>
      </c>
      <c r="EK95" s="506">
        <f t="shared" ref="EK95" si="1873">COUNTA(EK86,EK87,EK88,EK89,EK90,EK91,EK92,EK93)</f>
        <v>8</v>
      </c>
      <c r="EL95" s="402">
        <f t="shared" ref="EL95" si="1874">COUNTA(EL86,EL87,EL88,EL89,EL90,EL91,EL92,EL93)</f>
        <v>0</v>
      </c>
      <c r="EM95" s="402">
        <f t="shared" ref="EM95" si="1875">COUNTA(EM86,EM87,EM88,EM89,EM90,EM91,EM92,EM93)</f>
        <v>0</v>
      </c>
      <c r="EN95" s="402">
        <f t="shared" ref="EN95" si="1876">COUNTA(EN86,EN87,EN88,EN89,EN90,EN91,EN92,EN93)</f>
        <v>0</v>
      </c>
      <c r="EO95" s="506">
        <f t="shared" ref="EO95" si="1877">COUNTA(EO86,EO87,EO88,EO89,EO90,EO91,EO92,EO93)</f>
        <v>8</v>
      </c>
      <c r="EP95" s="402">
        <f t="shared" ref="EP95" si="1878">COUNTA(EP86,EP87,EP88,EP89,EP90,EP91,EP92,EP93)</f>
        <v>0</v>
      </c>
      <c r="EQ95" s="402">
        <f t="shared" ref="EQ95" si="1879">COUNTA(EQ86,EQ87,EQ88,EQ89,EQ90,EQ91,EQ92,EQ93)</f>
        <v>0</v>
      </c>
      <c r="ER95" s="402">
        <f t="shared" ref="ER95" si="1880">COUNTA(ER86,ER87,ER88,ER89,ER90,ER91,ER92,ER93)</f>
        <v>0</v>
      </c>
      <c r="ES95" s="402">
        <f t="shared" ref="ES95" si="1881">COUNTA(ES86,ES87,ES88,ES89,ES90,ES91,ES92,ES93)</f>
        <v>0</v>
      </c>
      <c r="ET95" s="402">
        <f t="shared" ref="ET95" si="1882">COUNTA(ET86,ET87,ET88,ET89,ET90,ET91,ET92,ET93)</f>
        <v>0</v>
      </c>
      <c r="EU95" s="402">
        <f t="shared" ref="EU95" si="1883">COUNTA(EU86,EU87,EU88,EU89,EU90,EU91,EU92,EU93)</f>
        <v>0</v>
      </c>
      <c r="EV95" s="506">
        <f t="shared" ref="EV95" si="1884">COUNTA(EV86,EV87,EV88,EV89,EV90,EV91,EV92,EV93)</f>
        <v>8</v>
      </c>
      <c r="EW95" s="402">
        <f t="shared" ref="EW95" si="1885">COUNTA(EW86,EW87,EW88,EW89,EW90,EW91,EW92,EW93)</f>
        <v>0</v>
      </c>
      <c r="EX95" s="402">
        <f t="shared" ref="EX95" si="1886">COUNTA(EX86,EX87,EX88,EX89,EX90,EX91,EX92,EX93)</f>
        <v>1</v>
      </c>
      <c r="EY95" s="402">
        <f t="shared" ref="EY95" si="1887">COUNTA(EY86,EY87,EY88,EY89,EY90,EY91,EY92,EY93)</f>
        <v>0</v>
      </c>
      <c r="EZ95" s="402">
        <f t="shared" ref="EZ95" si="1888">COUNTA(EZ86,EZ87,EZ88,EZ89,EZ90,EZ91,EZ92,EZ93)</f>
        <v>1</v>
      </c>
      <c r="FA95" s="402">
        <f t="shared" ref="FA95" si="1889">COUNTA(FA86,FA87,FA88,FA89,FA90,FA91,FA92,FA93)</f>
        <v>1</v>
      </c>
      <c r="FB95" s="506">
        <f t="shared" ref="FB95" si="1890">COUNTA(FB86,FB87,FB88,FB89,FB90,FB91,FB92,FB93)</f>
        <v>8</v>
      </c>
      <c r="FC95" s="402">
        <f t="shared" ref="FC95" si="1891">COUNTA(FC86,FC87,FC88,FC89,FC90,FC91,FC92,FC93)</f>
        <v>0</v>
      </c>
      <c r="FD95" s="402">
        <f t="shared" ref="FD95" si="1892">COUNTA(FD86,FD87,FD88,FD89,FD90,FD91,FD92,FD93)</f>
        <v>1</v>
      </c>
      <c r="FE95" s="402">
        <f t="shared" ref="FE95" si="1893">COUNTA(FE86,FE87,FE88,FE89,FE90,FE91,FE92,FE93)</f>
        <v>1</v>
      </c>
      <c r="FF95" s="402">
        <f t="shared" ref="FF95" si="1894">COUNTA(FF86,FF87,FF88,FF89,FF90,FF91,FF92,FF93)</f>
        <v>0</v>
      </c>
      <c r="FG95" s="402">
        <f t="shared" ref="FG95" si="1895">COUNTA(FG86,FG87,FG88,FG89,FG90,FG91,FG92,FG93)</f>
        <v>1</v>
      </c>
      <c r="FH95" s="402">
        <f t="shared" ref="FH95" si="1896">COUNTA(FH86,FH87,FH88,FH89,FH90,FH91,FH92,FH93)</f>
        <v>0</v>
      </c>
      <c r="FI95" s="402">
        <f t="shared" ref="FI95" si="1897">COUNTA(FI86,FI87,FI88,FI89,FI90,FI91,FI92,FI93)</f>
        <v>0</v>
      </c>
      <c r="FJ95" s="506">
        <f t="shared" ref="FJ95" si="1898">COUNTA(FJ86,FJ87,FJ88,FJ89,FJ90,FJ91,FJ92,FJ93)</f>
        <v>8</v>
      </c>
      <c r="FK95" s="402">
        <f t="shared" ref="FK95" si="1899">COUNTA(FK86,FK87,FK88,FK89,FK90,FK91,FK92,FK93)</f>
        <v>1</v>
      </c>
      <c r="FL95" s="402">
        <f t="shared" ref="FL95" si="1900">COUNTA(FL86,FL87,FL88,FL89,FL90,FL91,FL92,FL93)</f>
        <v>1</v>
      </c>
      <c r="FM95" s="402">
        <f t="shared" ref="FM95" si="1901">COUNTA(FM86,FM87,FM88,FM89,FM90,FM91,FM92,FM93)</f>
        <v>1</v>
      </c>
      <c r="FN95" s="402">
        <f t="shared" ref="FN95" si="1902">COUNTA(FN86,FN87,FN88,FN89,FN90,FN91,FN92,FN93)</f>
        <v>1</v>
      </c>
      <c r="FO95" s="402">
        <f t="shared" ref="FO95" si="1903">COUNTA(FO86,FO87,FO88,FO89,FO90,FO91,FO92,FO93)</f>
        <v>0</v>
      </c>
      <c r="FP95" s="402">
        <f t="shared" ref="FP95" si="1904">COUNTA(FP86,FP87,FP88,FP89,FP90,FP91,FP92,FP93)</f>
        <v>0</v>
      </c>
      <c r="FQ95" s="402">
        <f t="shared" ref="FQ95" si="1905">COUNTA(FQ86,FQ87,FQ88,FQ89,FQ90,FQ91,FQ92,FQ93)</f>
        <v>1</v>
      </c>
      <c r="FR95" s="515">
        <f t="shared" ref="FR95" si="1906">COUNTA(FR86,FR87,FR88,FR89,FR90,FR91,FR92,FR93)</f>
        <v>8</v>
      </c>
      <c r="FS95" s="402">
        <f t="shared" ref="FS95" si="1907">COUNTA(FS86,FS87,FS88,FS89,FS90,FS91,FS92,FS93)</f>
        <v>0</v>
      </c>
      <c r="FT95" s="402">
        <f t="shared" ref="FT95" si="1908">COUNTA(FT86,FT87,FT88,FT89,FT90,FT91,FT92,FT93)</f>
        <v>0</v>
      </c>
      <c r="FU95" s="402">
        <f t="shared" ref="FU95" si="1909">COUNTA(FU86,FU87,FU88,FU89,FU90,FU91,FU92,FU93)</f>
        <v>0</v>
      </c>
      <c r="FV95" s="402">
        <f t="shared" ref="FV95" si="1910">COUNTA(FV86,FV87,FV88,FV89,FV90,FV91,FV92,FV93)</f>
        <v>0</v>
      </c>
      <c r="FW95" s="402">
        <f t="shared" ref="FW95" si="1911">COUNTA(FW86,FW87,FW88,FW89,FW90,FW91,FW92,FW93)</f>
        <v>0</v>
      </c>
      <c r="FX95" s="402">
        <f t="shared" ref="FX95" si="1912">COUNTA(FX86,FX87,FX88,FX89,FX90,FX91,FX92,FX93)</f>
        <v>0</v>
      </c>
      <c r="FY95" s="402">
        <f t="shared" ref="FY95" si="1913">COUNTA(FY86,FY87,FY88,FY89,FY90,FY91,FY92,FY93)</f>
        <v>0</v>
      </c>
      <c r="FZ95" s="402">
        <f t="shared" ref="FZ95" si="1914">COUNTA(FZ86,FZ87,FZ88,FZ89,FZ90,FZ91,FZ92,FZ93)</f>
        <v>0</v>
      </c>
      <c r="GA95" s="515">
        <f t="shared" ref="GA95" si="1915">COUNTA(GA86,GA87,GA88,GA89,GA90,GA91,GA92,GA93)</f>
        <v>8</v>
      </c>
      <c r="GB95" s="402">
        <f t="shared" ref="GB95" si="1916">COUNTA(GB86,GB87,GB88,GB89,GB90,GB91,GB92,GB93)</f>
        <v>0</v>
      </c>
      <c r="GC95" s="402">
        <f t="shared" ref="GC95" si="1917">COUNTA(GC86,GC87,GC88,GC89,GC90,GC91,GC92,GC93)</f>
        <v>0</v>
      </c>
      <c r="GD95" s="402">
        <f t="shared" ref="GD95" si="1918">COUNTA(GD86,GD87,GD88,GD89,GD90,GD91,GD92,GD93)</f>
        <v>0</v>
      </c>
      <c r="GE95" s="515">
        <f t="shared" ref="GE95" si="1919">COUNTA(GE86,GE87,GE88,GE89,GE90,GE91,GE92,GE93)</f>
        <v>8</v>
      </c>
      <c r="GF95" s="402">
        <f t="shared" ref="GF95" si="1920">COUNTA(GF86,GF87,GF88,GF89,GF90,GF91,GF92,GF93)</f>
        <v>0</v>
      </c>
      <c r="GG95" s="402">
        <f t="shared" ref="GG95" si="1921">COUNTA(GG86,GG87,GG88,GG89,GG90,GG91,GG92,GG93)</f>
        <v>0</v>
      </c>
      <c r="GH95" s="515">
        <f t="shared" ref="GH95" si="1922">COUNTA(GH86,GH87,GH88,GH89,GH90,GH91,GH92,GH93)</f>
        <v>8</v>
      </c>
      <c r="GI95" s="402">
        <f t="shared" ref="GI95" si="1923">COUNTA(GI86,GI87,GI88,GI89,GI90,GI91,GI92,GI93)</f>
        <v>0</v>
      </c>
      <c r="GJ95" s="402">
        <f t="shared" ref="GJ95" si="1924">COUNTA(GJ86,GJ87,GJ88,GJ89,GJ90,GJ91,GJ92,GJ93)</f>
        <v>0</v>
      </c>
      <c r="GK95" s="402">
        <f t="shared" ref="GK95" si="1925">COUNTA(GK86,GK87,GK88,GK89,GK90,GK91,GK92,GK93)</f>
        <v>0</v>
      </c>
      <c r="GL95" s="402">
        <f t="shared" ref="GL95" si="1926">COUNTA(GL86,GL87,GL88,GL89,GL90,GL91,GL92,GL93)</f>
        <v>0</v>
      </c>
      <c r="GM95" s="402">
        <f t="shared" ref="GM95" si="1927">COUNTA(GM86,GM87,GM88,GM89,GM90,GM91,GM92,GM93)</f>
        <v>0</v>
      </c>
      <c r="GN95" s="402">
        <f t="shared" ref="GN95" si="1928">COUNTA(GN86,GN87,GN88,GN89,GN90,GN91,GN92,GN93)</f>
        <v>0</v>
      </c>
      <c r="GO95" s="515">
        <f t="shared" ref="GO95" si="1929">COUNTA(GO86,GO87,GO88,GO89,GO90,GO91,GO92,GO93)</f>
        <v>8</v>
      </c>
      <c r="GP95" s="402">
        <f t="shared" ref="GP95" si="1930">COUNTA(GP86,GP87,GP88,GP89,GP90,GP91,GP92,GP93)</f>
        <v>0</v>
      </c>
      <c r="GQ95" s="402">
        <f t="shared" ref="GQ95" si="1931">COUNTA(GQ86,GQ87,GQ88,GQ89,GQ90,GQ91,GQ92,GQ93)</f>
        <v>0</v>
      </c>
      <c r="GR95" s="402">
        <f t="shared" ref="GR95" si="1932">COUNTA(GR86,GR87,GR88,GR89,GR90,GR91,GR92,GR93)</f>
        <v>0</v>
      </c>
      <c r="GS95" s="402">
        <f t="shared" ref="GS95" si="1933">COUNTA(GS86,GS87,GS88,GS89,GS90,GS91,GS92,GS93)</f>
        <v>0</v>
      </c>
      <c r="GT95" s="402">
        <f t="shared" ref="GT95" si="1934">COUNTA(GT86,GT87,GT88,GT89,GT90,GT91,GT92,GT93)</f>
        <v>0</v>
      </c>
      <c r="GU95" s="515">
        <f t="shared" ref="GU95" si="1935">COUNTA(GU86,GU87,GU88,GU89,GU90,GU91,GU92,GU93)</f>
        <v>8</v>
      </c>
      <c r="GV95" s="402">
        <f t="shared" ref="GV95" si="1936">COUNTA(GV86,GV87,GV88,GV89,GV90,GV91,GV92,GV93)</f>
        <v>0</v>
      </c>
      <c r="GW95" s="402">
        <f t="shared" ref="GW95" si="1937">COUNTA(GW86,GW87,GW88,GW89,GW90,GW91,GW92,GW93)</f>
        <v>0</v>
      </c>
      <c r="GX95" s="402">
        <f t="shared" ref="GX95" si="1938">COUNTA(GX86,GX87,GX88,GX89,GX90,GX91,GX92,GX93)</f>
        <v>0</v>
      </c>
      <c r="GY95" s="515">
        <f t="shared" ref="GY95" si="1939">COUNTA(GY86,GY87,GY88,GY89,GY90,GY91,GY92,GY93)</f>
        <v>8</v>
      </c>
      <c r="GZ95" s="402">
        <f t="shared" ref="GZ95" si="1940">COUNTA(GZ86,GZ87,GZ88,GZ89,GZ90,GZ91,GZ92,GZ93)</f>
        <v>0</v>
      </c>
      <c r="HA95" s="402">
        <f t="shared" ref="HA95" si="1941">COUNTA(HA86,HA87,HA88,HA89,HA90,HA91,HA92,HA93)</f>
        <v>0</v>
      </c>
      <c r="HB95" s="402">
        <f t="shared" ref="HB95" si="1942">COUNTA(HB86,HB87,HB88,HB89,HB90,HB91,HB92,HB93)</f>
        <v>0</v>
      </c>
      <c r="HC95" s="402">
        <f t="shared" ref="HC95" si="1943">COUNTA(HC86,HC87,HC88,HC89,HC90,HC91,HC92,HC93)</f>
        <v>0</v>
      </c>
      <c r="HD95" s="402">
        <f t="shared" ref="HD95" si="1944">COUNTA(HD86,HD87,HD88,HD89,HD90,HD91,HD92,HD93)</f>
        <v>0</v>
      </c>
      <c r="HE95" s="515">
        <f t="shared" ref="HE95" si="1945">COUNTA(HE86,HE87,HE88,HE89,HE90,HE91,HE92,HE93)</f>
        <v>8</v>
      </c>
      <c r="HF95" s="402">
        <f t="shared" ref="HF95" si="1946">COUNTA(HF86,HF87,HF88,HF89,HF90,HF91,HF92,HF93)</f>
        <v>0</v>
      </c>
      <c r="HG95" s="402">
        <f t="shared" ref="HG95" si="1947">COUNTA(HG86,HG87,HG88,HG89,HG90,HG91,HG92,HG93)</f>
        <v>0</v>
      </c>
      <c r="HH95" s="402">
        <f t="shared" ref="HH95" si="1948">COUNTA(HH86,HH87,HH88,HH89,HH90,HH91,HH92,HH93)</f>
        <v>0</v>
      </c>
      <c r="HI95" s="402">
        <f t="shared" ref="HI95" si="1949">COUNTA(HI86,HI87,HI88,HI89,HI90,HI91,HI92,HI93)</f>
        <v>0</v>
      </c>
      <c r="HJ95" s="428">
        <f t="shared" ref="HJ95" si="1950">COUNTA(HJ86,HJ87,HJ88,HJ89,HJ90,HJ91,HJ92,HJ93)</f>
        <v>8</v>
      </c>
      <c r="HK95" s="402">
        <f t="shared" ref="HK95" si="1951">COUNTA(HK86,HK87,HK88,HK89,HK90,HK91,HK92,HK93)</f>
        <v>0</v>
      </c>
      <c r="HL95" s="402">
        <f t="shared" ref="HL95" si="1952">COUNTA(HL86,HL87,HL88,HL89,HL90,HL91,HL92,HL93)</f>
        <v>0</v>
      </c>
      <c r="HM95" s="402">
        <f t="shared" ref="HM95" si="1953">COUNTA(HM86,HM87,HM88,HM89,HM90,HM91,HM92,HM93)</f>
        <v>0</v>
      </c>
      <c r="HN95" s="402">
        <f t="shared" ref="HN95" si="1954">COUNTA(HN86,HN87,HN88,HN89,HN90,HN91,HN92,HN93)</f>
        <v>0</v>
      </c>
      <c r="HO95" s="428">
        <f t="shared" ref="HO95" si="1955">COUNTA(HO86,HO87,HO88,HO89,HO90,HO91,HO92,HO93)</f>
        <v>8</v>
      </c>
      <c r="HP95" s="402">
        <f t="shared" ref="HP95" si="1956">COUNTA(HP86,HP87,HP88,HP89,HP90,HP91,HP92,HP93)</f>
        <v>0</v>
      </c>
      <c r="HQ95" s="402">
        <f t="shared" ref="HQ95" si="1957">COUNTA(HQ86,HQ87,HQ88,HQ89,HQ90,HQ91,HQ92,HQ93)</f>
        <v>0</v>
      </c>
      <c r="HR95" s="402">
        <f t="shared" ref="HR95" si="1958">COUNTA(HR86,HR87,HR88,HR89,HR90,HR91,HR92,HR93)</f>
        <v>0</v>
      </c>
      <c r="HS95" s="402">
        <f t="shared" ref="HS95" si="1959">COUNTA(HS86,HS87,HS88,HS89,HS90,HS91,HS92,HS93)</f>
        <v>0</v>
      </c>
      <c r="HT95" s="402">
        <f t="shared" ref="HT95" si="1960">COUNTA(HT86,HT87,HT88,HT89,HT90,HT91,HT92,HT93)</f>
        <v>0</v>
      </c>
      <c r="HU95" s="402">
        <f t="shared" ref="HU95" si="1961">COUNTA(HU86,HU87,HU88,HU89,HU90,HU91,HU92,HU93)</f>
        <v>0</v>
      </c>
      <c r="HV95" s="402">
        <f t="shared" ref="HV95" si="1962">COUNTA(HV86,HV87,HV88,HV89,HV90,HV91,HV92,HV93)</f>
        <v>0</v>
      </c>
      <c r="HW95" s="402">
        <f t="shared" ref="HW95" si="1963">COUNTA(HW86,HW87,HW88,HW89,HW90,HW91,HW92,HW93)</f>
        <v>0</v>
      </c>
      <c r="HX95" s="526">
        <f t="shared" ref="HX95" si="1964">COUNTA(HX86,HX87,HX88,HX89,HX90,HX91,HX92,HX93)</f>
        <v>8</v>
      </c>
      <c r="HY95" s="402">
        <f t="shared" ref="HY95" si="1965">COUNTA(HY86,HY87,HY88,HY89,HY90,HY91,HY92,HY93)</f>
        <v>0</v>
      </c>
      <c r="HZ95" s="402">
        <f t="shared" ref="HZ95" si="1966">COUNTA(HZ86,HZ87,HZ88,HZ89,HZ90,HZ91,HZ92,HZ93)</f>
        <v>0</v>
      </c>
      <c r="IA95" s="402">
        <f t="shared" ref="IA95" si="1967">COUNTA(IA86,IA87,IA88,IA89,IA90,IA91,IA92,IA93)</f>
        <v>0</v>
      </c>
      <c r="IB95" s="526">
        <f t="shared" ref="IB95" si="1968">COUNTA(IB86,IB87,IB88,IB89,IB90,IB91,IB92,IB93)</f>
        <v>8</v>
      </c>
      <c r="IC95" s="402">
        <f t="shared" ref="IC95" si="1969">COUNTA(IC86,IC87,IC88,IC89,IC90,IC91,IC92,IC93)</f>
        <v>0</v>
      </c>
      <c r="ID95" s="402">
        <f t="shared" ref="ID95" si="1970">COUNTA(ID86,ID87,ID88,ID89,ID90,ID91,ID92,ID93)</f>
        <v>0</v>
      </c>
      <c r="IE95" s="402">
        <f t="shared" ref="IE95" si="1971">COUNTA(IE86,IE87,IE88,IE89,IE90,IE91,IE92,IE93)</f>
        <v>0</v>
      </c>
      <c r="IF95" s="402">
        <f t="shared" ref="IF95" si="1972">COUNTA(IF86,IF87,IF88,IF89,IF90,IF91,IF92,IF93)</f>
        <v>0</v>
      </c>
      <c r="IG95" s="526">
        <f t="shared" ref="IG95" si="1973">COUNTA(IG86,IG87,IG88,IG89,IG90,IG91,IG92,IG93)</f>
        <v>8</v>
      </c>
      <c r="IH95" s="402">
        <f t="shared" ref="IH95" si="1974">COUNTA(IH86,IH87,IH88,IH89,IH90,IH91,IH92,IH93)</f>
        <v>0</v>
      </c>
      <c r="II95" s="402">
        <f t="shared" ref="II95" si="1975">COUNTA(II86,II87,II88,II89,II90,II91,II92,II93)</f>
        <v>0</v>
      </c>
      <c r="IJ95" s="526">
        <f t="shared" ref="IJ95" si="1976">COUNTA(IJ86,IJ87,IJ88,IJ89,IJ90,IJ91,IJ92,IJ93)</f>
        <v>8</v>
      </c>
      <c r="IK95" s="402">
        <f t="shared" ref="IK95" si="1977">COUNTA(IK86,IK87,IK88,IK89,IK90,IK91,IK92,IK93)</f>
        <v>0</v>
      </c>
      <c r="IL95" s="402">
        <f t="shared" ref="IL95" si="1978">COUNTA(IL86,IL87,IL88,IL89,IL90,IL91,IL92,IL93)</f>
        <v>0</v>
      </c>
      <c r="IM95" s="402"/>
      <c r="IN95" s="402"/>
      <c r="IO95" s="402"/>
      <c r="IP95" s="402"/>
    </row>
    <row r="96" spans="1:250" s="400" customFormat="1" ht="18.75" hidden="1" customHeight="1">
      <c r="A96" s="404"/>
      <c r="B96" s="403"/>
      <c r="C96" s="403"/>
      <c r="D96" s="403"/>
      <c r="E96" s="403"/>
      <c r="F96" s="403"/>
      <c r="G96" s="403"/>
      <c r="H96" s="403"/>
      <c r="I96" s="403"/>
      <c r="J96" s="403"/>
      <c r="K96" s="388"/>
      <c r="L96" s="388"/>
      <c r="M96" s="388"/>
      <c r="N96" s="389"/>
      <c r="O96" s="389"/>
      <c r="P96" s="389"/>
      <c r="Q96" s="389"/>
      <c r="R96" s="389"/>
      <c r="S96" s="389"/>
      <c r="T96" s="389"/>
      <c r="U96" s="389"/>
      <c r="V96" s="389"/>
      <c r="W96" s="389"/>
      <c r="X96" s="389"/>
      <c r="Y96" s="389"/>
      <c r="Z96" s="389"/>
      <c r="AA96" s="389"/>
      <c r="AB96" s="389"/>
      <c r="AC96" s="389"/>
      <c r="AD96" s="389"/>
      <c r="AE96" s="389"/>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c r="BM96" s="390"/>
      <c r="BN96" s="390"/>
      <c r="BO96" s="390"/>
      <c r="BP96" s="390"/>
      <c r="BQ96" s="390"/>
      <c r="BR96" s="390"/>
      <c r="BS96" s="390"/>
      <c r="BT96" s="390"/>
      <c r="BU96" s="390"/>
      <c r="BV96" s="390"/>
      <c r="BW96" s="390"/>
      <c r="BX96" s="390"/>
      <c r="BY96" s="390"/>
      <c r="BZ96" s="390"/>
      <c r="CA96" s="390"/>
      <c r="CB96" s="390"/>
      <c r="CC96" s="390"/>
      <c r="CD96" s="390"/>
      <c r="CE96" s="390"/>
      <c r="CF96" s="390"/>
      <c r="CG96" s="390"/>
      <c r="CH96" s="390"/>
      <c r="CI96" s="390"/>
      <c r="CJ96" s="390"/>
      <c r="CK96" s="390"/>
      <c r="CL96" s="390"/>
      <c r="CM96" s="390"/>
      <c r="CN96" s="481"/>
      <c r="CO96" s="402" t="str">
        <f>IF(CO82&lt;&gt;0,"A","")</f>
        <v/>
      </c>
      <c r="CP96" s="402" t="str">
        <f t="shared" ref="CP96" si="1979">IF(CP95&lt;&gt;0,"A","")</f>
        <v/>
      </c>
      <c r="CQ96" s="402" t="str">
        <f t="shared" ref="CQ96" si="1980">IF(CQ95&lt;&gt;0,"A","")</f>
        <v>A</v>
      </c>
      <c r="CR96" s="402" t="str">
        <f t="shared" ref="CR96" si="1981">IF(CR95&lt;&gt;0,"A","")</f>
        <v>A</v>
      </c>
      <c r="CS96" s="402" t="str">
        <f t="shared" ref="CS96" si="1982">IF(CS95&lt;&gt;0,"A","")</f>
        <v>A</v>
      </c>
      <c r="CT96" s="402" t="str">
        <f t="shared" ref="CT96" si="1983">IF(CT95&lt;&gt;0,"A","")</f>
        <v>A</v>
      </c>
      <c r="CU96" s="402" t="str">
        <f t="shared" ref="CU96" si="1984">IF(CU95&lt;&gt;0,"A","")</f>
        <v/>
      </c>
      <c r="CV96" s="483" t="str">
        <f>IF(CV95&lt;&gt;0,"A","")</f>
        <v>A</v>
      </c>
      <c r="CW96" s="402" t="str">
        <f t="shared" ref="CW96" si="1985">IF(CW95&lt;&gt;0,"A","")</f>
        <v>A</v>
      </c>
      <c r="CX96" s="402" t="str">
        <f t="shared" ref="CX96" si="1986">IF(CX95&lt;&gt;0,"A","")</f>
        <v/>
      </c>
      <c r="CY96" s="402" t="str">
        <f t="shared" ref="CY96" si="1987">IF(CY95&lt;&gt;0,"A","")</f>
        <v/>
      </c>
      <c r="CZ96" s="483" t="str">
        <f t="shared" ref="CZ96" si="1988">IF(CZ95&lt;&gt;0,"A","")</f>
        <v>A</v>
      </c>
      <c r="DA96" s="402" t="str">
        <f t="shared" ref="DA96" si="1989">IF(DA95&lt;&gt;0,"A","")</f>
        <v/>
      </c>
      <c r="DB96" s="402" t="str">
        <f t="shared" ref="DB96" si="1990">IF(DB95&lt;&gt;0,"A","")</f>
        <v/>
      </c>
      <c r="DC96" s="483" t="str">
        <f t="shared" ref="DC96" si="1991">IF(DC95&lt;&gt;0,"A","")</f>
        <v>A</v>
      </c>
      <c r="DD96" s="402" t="str">
        <f t="shared" ref="DD96" si="1992">IF(DD95&lt;&gt;0,"A","")</f>
        <v/>
      </c>
      <c r="DE96" s="402" t="str">
        <f t="shared" ref="DE96" si="1993">IF(DE95&lt;&gt;0,"A","")</f>
        <v/>
      </c>
      <c r="DF96" s="402" t="str">
        <f t="shared" ref="DF96" si="1994">IF(DF95&lt;&gt;0,"A","")</f>
        <v/>
      </c>
      <c r="DG96" s="402" t="str">
        <f t="shared" ref="DG96" si="1995">IF(DG95&lt;&gt;0,"A","")</f>
        <v/>
      </c>
      <c r="DH96" s="402" t="str">
        <f t="shared" ref="DH96" si="1996">IF(DH95&lt;&gt;0,"A","")</f>
        <v/>
      </c>
      <c r="DI96" s="496" t="str">
        <f t="shared" ref="DI96" si="1997">IF(DI95&lt;&gt;0,"A","")</f>
        <v>A</v>
      </c>
      <c r="DJ96" s="402" t="str">
        <f t="shared" ref="DJ96" si="1998">IF(DJ95&lt;&gt;0,"A","")</f>
        <v/>
      </c>
      <c r="DK96" s="402" t="str">
        <f t="shared" ref="DK96" si="1999">IF(DK95&lt;&gt;0,"A","")</f>
        <v/>
      </c>
      <c r="DL96" s="402" t="str">
        <f t="shared" ref="DL96" si="2000">IF(DL95&lt;&gt;0,"A","")</f>
        <v/>
      </c>
      <c r="DM96" s="402" t="str">
        <f t="shared" ref="DM96" si="2001">IF(DM95&lt;&gt;0,"A","")</f>
        <v/>
      </c>
      <c r="DN96" s="496" t="str">
        <f t="shared" ref="DN96" si="2002">IF(DN95&lt;&gt;0,"A","")</f>
        <v>A</v>
      </c>
      <c r="DO96" s="402" t="str">
        <f t="shared" ref="DO96" si="2003">IF(DO95&lt;&gt;0,"A","")</f>
        <v/>
      </c>
      <c r="DP96" s="496" t="str">
        <f t="shared" ref="DP96" si="2004">IF(DP95&lt;&gt;0,"A","")</f>
        <v>A</v>
      </c>
      <c r="DQ96" s="402" t="str">
        <f t="shared" ref="DQ96" si="2005">IF(DQ95&lt;&gt;0,"A","")</f>
        <v/>
      </c>
      <c r="DR96" s="402" t="str">
        <f t="shared" ref="DR96" si="2006">IF(DR95&lt;&gt;0,"A","")</f>
        <v/>
      </c>
      <c r="DS96" s="402" t="str">
        <f t="shared" ref="DS96" si="2007">IF(DS95&lt;&gt;0,"A","")</f>
        <v/>
      </c>
      <c r="DT96" s="496" t="str">
        <f t="shared" ref="DT96" si="2008">IF(DT95&lt;&gt;0,"A","")</f>
        <v>A</v>
      </c>
      <c r="DU96" s="402" t="str">
        <f t="shared" ref="DU96" si="2009">IF(DU95&lt;&gt;0,"A","")</f>
        <v/>
      </c>
      <c r="DV96" s="402" t="str">
        <f t="shared" ref="DV96" si="2010">IF(DV95&lt;&gt;0,"A","")</f>
        <v/>
      </c>
      <c r="DW96" s="402" t="str">
        <f t="shared" ref="DW96" si="2011">IF(DW95&lt;&gt;0,"A","")</f>
        <v/>
      </c>
      <c r="DX96" s="402" t="str">
        <f t="shared" ref="DX96" si="2012">IF(DX95&lt;&gt;0,"A","")</f>
        <v/>
      </c>
      <c r="DY96" s="496" t="str">
        <f t="shared" ref="DY96" si="2013">IF(DY95&lt;&gt;0,"A","")</f>
        <v>A</v>
      </c>
      <c r="DZ96" s="402" t="str">
        <f t="shared" ref="DZ96" si="2014">IF(DZ95&lt;&gt;0,"A","")</f>
        <v/>
      </c>
      <c r="EA96" s="402" t="str">
        <f t="shared" ref="EA96" si="2015">IF(EA95&lt;&gt;0,"A","")</f>
        <v/>
      </c>
      <c r="EB96" s="402" t="str">
        <f t="shared" ref="EB96" si="2016">IF(EB95&lt;&gt;0,"A","")</f>
        <v/>
      </c>
      <c r="EC96" s="402" t="str">
        <f t="shared" ref="EC96" si="2017">IF(EC95&lt;&gt;0,"A","")</f>
        <v/>
      </c>
      <c r="ED96" s="506" t="str">
        <f t="shared" ref="ED96" si="2018">IF(ED95&lt;&gt;0,"A","")</f>
        <v>A</v>
      </c>
      <c r="EE96" s="402" t="str">
        <f t="shared" ref="EE96" si="2019">IF(EE95&lt;&gt;0,"A","")</f>
        <v>A</v>
      </c>
      <c r="EF96" s="402" t="str">
        <f t="shared" ref="EF96" si="2020">IF(EF95&lt;&gt;0,"A","")</f>
        <v>A</v>
      </c>
      <c r="EG96" s="402" t="str">
        <f t="shared" ref="EG96" si="2021">IF(EG95&lt;&gt;0,"A","")</f>
        <v>A</v>
      </c>
      <c r="EH96" s="402" t="str">
        <f t="shared" ref="EH96" si="2022">IF(EH95&lt;&gt;0,"A","")</f>
        <v>A</v>
      </c>
      <c r="EI96" s="402" t="str">
        <f t="shared" ref="EI96" si="2023">IF(EI95&lt;&gt;0,"A","")</f>
        <v/>
      </c>
      <c r="EJ96" s="402" t="str">
        <f t="shared" ref="EJ96" si="2024">IF(EJ95&lt;&gt;0,"A","")</f>
        <v/>
      </c>
      <c r="EK96" s="506" t="str">
        <f t="shared" ref="EK96" si="2025">IF(EK95&lt;&gt;0,"A","")</f>
        <v>A</v>
      </c>
      <c r="EL96" s="402" t="str">
        <f t="shared" ref="EL96" si="2026">IF(EL95&lt;&gt;0,"A","")</f>
        <v/>
      </c>
      <c r="EM96" s="402" t="str">
        <f t="shared" ref="EM96" si="2027">IF(EM95&lt;&gt;0,"A","")</f>
        <v/>
      </c>
      <c r="EN96" s="402" t="str">
        <f t="shared" ref="EN96" si="2028">IF(EN95&lt;&gt;0,"A","")</f>
        <v/>
      </c>
      <c r="EO96" s="506" t="str">
        <f t="shared" ref="EO96" si="2029">IF(EO95&lt;&gt;0,"A","")</f>
        <v>A</v>
      </c>
      <c r="EP96" s="402" t="str">
        <f t="shared" ref="EP96" si="2030">IF(EP95&lt;&gt;0,"A","")</f>
        <v/>
      </c>
      <c r="EQ96" s="402" t="str">
        <f t="shared" ref="EQ96" si="2031">IF(EQ95&lt;&gt;0,"A","")</f>
        <v/>
      </c>
      <c r="ER96" s="402" t="str">
        <f t="shared" ref="ER96" si="2032">IF(ER95&lt;&gt;0,"A","")</f>
        <v/>
      </c>
      <c r="ES96" s="402" t="str">
        <f t="shared" ref="ES96" si="2033">IF(ES95&lt;&gt;0,"A","")</f>
        <v/>
      </c>
      <c r="ET96" s="402" t="str">
        <f t="shared" ref="ET96" si="2034">IF(ET95&lt;&gt;0,"A","")</f>
        <v/>
      </c>
      <c r="EU96" s="402" t="str">
        <f t="shared" ref="EU96" si="2035">IF(EU95&lt;&gt;0,"A","")</f>
        <v/>
      </c>
      <c r="EV96" s="506" t="str">
        <f t="shared" ref="EV96" si="2036">IF(EV95&lt;&gt;0,"A","")</f>
        <v>A</v>
      </c>
      <c r="EW96" s="402" t="str">
        <f t="shared" ref="EW96" si="2037">IF(EW95&lt;&gt;0,"A","")</f>
        <v/>
      </c>
      <c r="EX96" s="402" t="str">
        <f t="shared" ref="EX96" si="2038">IF(EX95&lt;&gt;0,"A","")</f>
        <v>A</v>
      </c>
      <c r="EY96" s="402" t="str">
        <f t="shared" ref="EY96" si="2039">IF(EY95&lt;&gt;0,"A","")</f>
        <v/>
      </c>
      <c r="EZ96" s="402" t="str">
        <f t="shared" ref="EZ96" si="2040">IF(EZ95&lt;&gt;0,"A","")</f>
        <v>A</v>
      </c>
      <c r="FA96" s="402" t="str">
        <f t="shared" ref="FA96" si="2041">IF(FA95&lt;&gt;0,"A","")</f>
        <v>A</v>
      </c>
      <c r="FB96" s="506" t="str">
        <f t="shared" ref="FB96" si="2042">IF(FB95&lt;&gt;0,"A","")</f>
        <v>A</v>
      </c>
      <c r="FC96" s="402" t="str">
        <f t="shared" ref="FC96" si="2043">IF(FC95&lt;&gt;0,"A","")</f>
        <v/>
      </c>
      <c r="FD96" s="402" t="str">
        <f t="shared" ref="FD96" si="2044">IF(FD95&lt;&gt;0,"A","")</f>
        <v>A</v>
      </c>
      <c r="FE96" s="402" t="str">
        <f t="shared" ref="FE96" si="2045">IF(FE95&lt;&gt;0,"A","")</f>
        <v>A</v>
      </c>
      <c r="FF96" s="402" t="str">
        <f t="shared" ref="FF96" si="2046">IF(FF95&lt;&gt;0,"A","")</f>
        <v/>
      </c>
      <c r="FG96" s="402" t="str">
        <f t="shared" ref="FG96" si="2047">IF(FG95&lt;&gt;0,"A","")</f>
        <v>A</v>
      </c>
      <c r="FH96" s="402" t="str">
        <f t="shared" ref="FH96" si="2048">IF(FH95&lt;&gt;0,"A","")</f>
        <v/>
      </c>
      <c r="FI96" s="402" t="str">
        <f t="shared" ref="FI96" si="2049">IF(FI95&lt;&gt;0,"A","")</f>
        <v/>
      </c>
      <c r="FJ96" s="506" t="str">
        <f t="shared" ref="FJ96" si="2050">IF(FJ95&lt;&gt;0,"A","")</f>
        <v>A</v>
      </c>
      <c r="FK96" s="402" t="str">
        <f t="shared" ref="FK96" si="2051">IF(FK95&lt;&gt;0,"A","")</f>
        <v>A</v>
      </c>
      <c r="FL96" s="402" t="str">
        <f t="shared" ref="FL96" si="2052">IF(FL95&lt;&gt;0,"A","")</f>
        <v>A</v>
      </c>
      <c r="FM96" s="402" t="str">
        <f t="shared" ref="FM96" si="2053">IF(FM95&lt;&gt;0,"A","")</f>
        <v>A</v>
      </c>
      <c r="FN96" s="402" t="str">
        <f t="shared" ref="FN96" si="2054">IF(FN95&lt;&gt;0,"A","")</f>
        <v>A</v>
      </c>
      <c r="FO96" s="402" t="str">
        <f t="shared" ref="FO96" si="2055">IF(FO95&lt;&gt;0,"A","")</f>
        <v/>
      </c>
      <c r="FP96" s="402" t="str">
        <f t="shared" ref="FP96" si="2056">IF(FP95&lt;&gt;0,"A","")</f>
        <v/>
      </c>
      <c r="FQ96" s="402" t="str">
        <f t="shared" ref="FQ96" si="2057">IF(FQ95&lt;&gt;0,"A","")</f>
        <v>A</v>
      </c>
      <c r="FR96" s="515" t="str">
        <f t="shared" ref="FR96" si="2058">IF(FR95&lt;&gt;0,"A","")</f>
        <v>A</v>
      </c>
      <c r="FS96" s="402" t="str">
        <f t="shared" ref="FS96" si="2059">IF(FS95&lt;&gt;0,"A","")</f>
        <v/>
      </c>
      <c r="FT96" s="402" t="str">
        <f t="shared" ref="FT96" si="2060">IF(FT95&lt;&gt;0,"A","")</f>
        <v/>
      </c>
      <c r="FU96" s="402" t="str">
        <f t="shared" ref="FU96" si="2061">IF(FU95&lt;&gt;0,"A","")</f>
        <v/>
      </c>
      <c r="FV96" s="402" t="str">
        <f t="shared" ref="FV96" si="2062">IF(FV95&lt;&gt;0,"A","")</f>
        <v/>
      </c>
      <c r="FW96" s="402" t="str">
        <f t="shared" ref="FW96" si="2063">IF(FW95&lt;&gt;0,"A","")</f>
        <v/>
      </c>
      <c r="FX96" s="402" t="str">
        <f t="shared" ref="FX96" si="2064">IF(FX95&lt;&gt;0,"A","")</f>
        <v/>
      </c>
      <c r="FY96" s="402" t="str">
        <f t="shared" ref="FY96" si="2065">IF(FY95&lt;&gt;0,"A","")</f>
        <v/>
      </c>
      <c r="FZ96" s="402" t="str">
        <f t="shared" ref="FZ96" si="2066">IF(FZ95&lt;&gt;0,"A","")</f>
        <v/>
      </c>
      <c r="GA96" s="515" t="str">
        <f t="shared" ref="GA96" si="2067">IF(GA95&lt;&gt;0,"A","")</f>
        <v>A</v>
      </c>
      <c r="GB96" s="402" t="str">
        <f t="shared" ref="GB96" si="2068">IF(GB95&lt;&gt;0,"A","")</f>
        <v/>
      </c>
      <c r="GC96" s="402" t="str">
        <f t="shared" ref="GC96" si="2069">IF(GC95&lt;&gt;0,"A","")</f>
        <v/>
      </c>
      <c r="GD96" s="402" t="str">
        <f t="shared" ref="GD96" si="2070">IF(GD95&lt;&gt;0,"A","")</f>
        <v/>
      </c>
      <c r="GE96" s="515" t="str">
        <f t="shared" ref="GE96" si="2071">IF(GE95&lt;&gt;0,"A","")</f>
        <v>A</v>
      </c>
      <c r="GF96" s="402" t="str">
        <f t="shared" ref="GF96" si="2072">IF(GF95&lt;&gt;0,"A","")</f>
        <v/>
      </c>
      <c r="GG96" s="402" t="str">
        <f t="shared" ref="GG96" si="2073">IF(GG95&lt;&gt;0,"A","")</f>
        <v/>
      </c>
      <c r="GH96" s="515" t="str">
        <f t="shared" ref="GH96" si="2074">IF(GH95&lt;&gt;0,"A","")</f>
        <v>A</v>
      </c>
      <c r="GI96" s="402" t="str">
        <f t="shared" ref="GI96" si="2075">IF(GI95&lt;&gt;0,"A","")</f>
        <v/>
      </c>
      <c r="GJ96" s="402" t="str">
        <f t="shared" ref="GJ96" si="2076">IF(GJ95&lt;&gt;0,"A","")</f>
        <v/>
      </c>
      <c r="GK96" s="402" t="str">
        <f t="shared" ref="GK96" si="2077">IF(GK95&lt;&gt;0,"A","")</f>
        <v/>
      </c>
      <c r="GL96" s="402" t="str">
        <f t="shared" ref="GL96" si="2078">IF(GL95&lt;&gt;0,"A","")</f>
        <v/>
      </c>
      <c r="GM96" s="402" t="str">
        <f t="shared" ref="GM96" si="2079">IF(GM95&lt;&gt;0,"A","")</f>
        <v/>
      </c>
      <c r="GN96" s="402" t="str">
        <f t="shared" ref="GN96" si="2080">IF(GN95&lt;&gt;0,"A","")</f>
        <v/>
      </c>
      <c r="GO96" s="515" t="str">
        <f t="shared" ref="GO96" si="2081">IF(GO95&lt;&gt;0,"A","")</f>
        <v>A</v>
      </c>
      <c r="GP96" s="402" t="str">
        <f t="shared" ref="GP96" si="2082">IF(GP95&lt;&gt;0,"A","")</f>
        <v/>
      </c>
      <c r="GQ96" s="402" t="str">
        <f t="shared" ref="GQ96" si="2083">IF(GQ95&lt;&gt;0,"A","")</f>
        <v/>
      </c>
      <c r="GR96" s="402" t="str">
        <f t="shared" ref="GR96" si="2084">IF(GR95&lt;&gt;0,"A","")</f>
        <v/>
      </c>
      <c r="GS96" s="402" t="str">
        <f t="shared" ref="GS96" si="2085">IF(GS95&lt;&gt;0,"A","")</f>
        <v/>
      </c>
      <c r="GT96" s="402" t="str">
        <f t="shared" ref="GT96" si="2086">IF(GT95&lt;&gt;0,"A","")</f>
        <v/>
      </c>
      <c r="GU96" s="515" t="str">
        <f t="shared" ref="GU96" si="2087">IF(GU95&lt;&gt;0,"A","")</f>
        <v>A</v>
      </c>
      <c r="GV96" s="402" t="str">
        <f t="shared" ref="GV96" si="2088">IF(GV95&lt;&gt;0,"A","")</f>
        <v/>
      </c>
      <c r="GW96" s="402" t="str">
        <f t="shared" ref="GW96" si="2089">IF(GW95&lt;&gt;0,"A","")</f>
        <v/>
      </c>
      <c r="GX96" s="402" t="str">
        <f t="shared" ref="GX96" si="2090">IF(GX95&lt;&gt;0,"A","")</f>
        <v/>
      </c>
      <c r="GY96" s="515" t="str">
        <f t="shared" ref="GY96" si="2091">IF(GY95&lt;&gt;0,"A","")</f>
        <v>A</v>
      </c>
      <c r="GZ96" s="402" t="str">
        <f t="shared" ref="GZ96" si="2092">IF(GZ95&lt;&gt;0,"A","")</f>
        <v/>
      </c>
      <c r="HA96" s="402" t="str">
        <f t="shared" ref="HA96" si="2093">IF(HA95&lt;&gt;0,"A","")</f>
        <v/>
      </c>
      <c r="HB96" s="402" t="str">
        <f t="shared" ref="HB96" si="2094">IF(HB95&lt;&gt;0,"A","")</f>
        <v/>
      </c>
      <c r="HC96" s="402" t="str">
        <f t="shared" ref="HC96" si="2095">IF(HC95&lt;&gt;0,"A","")</f>
        <v/>
      </c>
      <c r="HD96" s="402" t="str">
        <f t="shared" ref="HD96" si="2096">IF(HD95&lt;&gt;0,"A","")</f>
        <v/>
      </c>
      <c r="HE96" s="515" t="str">
        <f t="shared" ref="HE96" si="2097">IF(HE95&lt;&gt;0,"A","")</f>
        <v>A</v>
      </c>
      <c r="HF96" s="402" t="str">
        <f t="shared" ref="HF96" si="2098">IF(HF95&lt;&gt;0,"A","")</f>
        <v/>
      </c>
      <c r="HG96" s="402" t="str">
        <f t="shared" ref="HG96" si="2099">IF(HG95&lt;&gt;0,"A","")</f>
        <v/>
      </c>
      <c r="HH96" s="402" t="str">
        <f t="shared" ref="HH96" si="2100">IF(HH95&lt;&gt;0,"A","")</f>
        <v/>
      </c>
      <c r="HI96" s="402" t="str">
        <f t="shared" ref="HI96" si="2101">IF(HI95&lt;&gt;0,"A","")</f>
        <v/>
      </c>
      <c r="HJ96" s="428" t="str">
        <f t="shared" ref="HJ96" si="2102">IF(HJ95&lt;&gt;0,"A","")</f>
        <v>A</v>
      </c>
      <c r="HK96" s="402" t="str">
        <f t="shared" ref="HK96" si="2103">IF(HK95&lt;&gt;0,"A","")</f>
        <v/>
      </c>
      <c r="HL96" s="402" t="str">
        <f t="shared" ref="HL96" si="2104">IF(HL95&lt;&gt;0,"A","")</f>
        <v/>
      </c>
      <c r="HM96" s="402" t="str">
        <f t="shared" ref="HM96" si="2105">IF(HM95&lt;&gt;0,"A","")</f>
        <v/>
      </c>
      <c r="HN96" s="402" t="str">
        <f t="shared" ref="HN96" si="2106">IF(HN95&lt;&gt;0,"A","")</f>
        <v/>
      </c>
      <c r="HO96" s="428" t="str">
        <f t="shared" ref="HO96" si="2107">IF(HO95&lt;&gt;0,"A","")</f>
        <v>A</v>
      </c>
      <c r="HP96" s="402" t="str">
        <f t="shared" ref="HP96" si="2108">IF(HP95&lt;&gt;0,"A","")</f>
        <v/>
      </c>
      <c r="HQ96" s="402" t="str">
        <f t="shared" ref="HQ96" si="2109">IF(HQ95&lt;&gt;0,"A","")</f>
        <v/>
      </c>
      <c r="HR96" s="402" t="str">
        <f t="shared" ref="HR96" si="2110">IF(HR95&lt;&gt;0,"A","")</f>
        <v/>
      </c>
      <c r="HS96" s="402" t="str">
        <f t="shared" ref="HS96" si="2111">IF(HS95&lt;&gt;0,"A","")</f>
        <v/>
      </c>
      <c r="HT96" s="402" t="str">
        <f t="shared" ref="HT96" si="2112">IF(HT95&lt;&gt;0,"A","")</f>
        <v/>
      </c>
      <c r="HU96" s="402" t="str">
        <f t="shared" ref="HU96" si="2113">IF(HU95&lt;&gt;0,"A","")</f>
        <v/>
      </c>
      <c r="HV96" s="402" t="str">
        <f t="shared" ref="HV96" si="2114">IF(HV95&lt;&gt;0,"A","")</f>
        <v/>
      </c>
      <c r="HW96" s="402" t="str">
        <f t="shared" ref="HW96" si="2115">IF(HW95&lt;&gt;0,"A","")</f>
        <v/>
      </c>
      <c r="HX96" s="526" t="str">
        <f t="shared" ref="HX96" si="2116">IF(HX95&lt;&gt;0,"A","")</f>
        <v>A</v>
      </c>
      <c r="HY96" s="402" t="str">
        <f t="shared" ref="HY96" si="2117">IF(HY95&lt;&gt;0,"A","")</f>
        <v/>
      </c>
      <c r="HZ96" s="402" t="str">
        <f t="shared" ref="HZ96" si="2118">IF(HZ95&lt;&gt;0,"A","")</f>
        <v/>
      </c>
      <c r="IA96" s="402" t="str">
        <f t="shared" ref="IA96" si="2119">IF(IA95&lt;&gt;0,"A","")</f>
        <v/>
      </c>
      <c r="IB96" s="526" t="str">
        <f t="shared" ref="IB96" si="2120">IF(IB95&lt;&gt;0,"A","")</f>
        <v>A</v>
      </c>
      <c r="IC96" s="402" t="str">
        <f t="shared" ref="IC96" si="2121">IF(IC95&lt;&gt;0,"A","")</f>
        <v/>
      </c>
      <c r="ID96" s="402" t="str">
        <f t="shared" ref="ID96" si="2122">IF(ID95&lt;&gt;0,"A","")</f>
        <v/>
      </c>
      <c r="IE96" s="402" t="str">
        <f t="shared" ref="IE96" si="2123">IF(IE95&lt;&gt;0,"A","")</f>
        <v/>
      </c>
      <c r="IF96" s="402" t="str">
        <f t="shared" ref="IF96" si="2124">IF(IF95&lt;&gt;0,"A","")</f>
        <v/>
      </c>
      <c r="IG96" s="526" t="str">
        <f t="shared" ref="IG96" si="2125">IF(IG95&lt;&gt;0,"A","")</f>
        <v>A</v>
      </c>
      <c r="IH96" s="402" t="str">
        <f t="shared" ref="IH96" si="2126">IF(IH95&lt;&gt;0,"A","")</f>
        <v/>
      </c>
      <c r="II96" s="402" t="str">
        <f t="shared" ref="II96" si="2127">IF(II95&lt;&gt;0,"A","")</f>
        <v/>
      </c>
      <c r="IJ96" s="526" t="str">
        <f t="shared" ref="IJ96" si="2128">IF(IJ95&lt;&gt;0,"A","")</f>
        <v>A</v>
      </c>
      <c r="IK96" s="402" t="str">
        <f t="shared" ref="IK96" si="2129">IF(IK95&lt;&gt;0,"A","")</f>
        <v/>
      </c>
      <c r="IL96" s="402" t="str">
        <f t="shared" ref="IL96" si="2130">IF(IL95&lt;&gt;0,"A","")</f>
        <v/>
      </c>
      <c r="IM96" s="402"/>
      <c r="IN96" s="402"/>
      <c r="IO96" s="402"/>
      <c r="IP96" s="402"/>
    </row>
    <row r="97" spans="1:250" s="400" customFormat="1" ht="18.75" hidden="1" customHeight="1">
      <c r="A97" s="404"/>
      <c r="B97" s="405"/>
      <c r="C97" s="405"/>
      <c r="D97" s="405"/>
      <c r="E97" s="405"/>
      <c r="F97" s="405"/>
      <c r="G97" s="405"/>
      <c r="H97" s="405"/>
      <c r="I97" s="405"/>
      <c r="J97" s="405"/>
      <c r="K97" s="388"/>
      <c r="L97" s="388"/>
      <c r="M97" s="388"/>
      <c r="N97" s="389"/>
      <c r="O97" s="389"/>
      <c r="P97" s="389"/>
      <c r="Q97" s="389"/>
      <c r="R97" s="389"/>
      <c r="S97" s="389"/>
      <c r="T97" s="389"/>
      <c r="U97" s="389"/>
      <c r="V97" s="389"/>
      <c r="W97" s="389"/>
      <c r="X97" s="389"/>
      <c r="Y97" s="389"/>
      <c r="Z97" s="389"/>
      <c r="AA97" s="389"/>
      <c r="AB97" s="389"/>
      <c r="AC97" s="389"/>
      <c r="AD97" s="389"/>
      <c r="AE97" s="389"/>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0"/>
      <c r="BJ97" s="390"/>
      <c r="BK97" s="390"/>
      <c r="BL97" s="390"/>
      <c r="BM97" s="390"/>
      <c r="BN97" s="390"/>
      <c r="BO97" s="390"/>
      <c r="BP97" s="390"/>
      <c r="BQ97" s="390"/>
      <c r="BR97" s="390"/>
      <c r="BS97" s="390"/>
      <c r="BT97" s="390"/>
      <c r="BU97" s="390"/>
      <c r="BV97" s="390"/>
      <c r="BW97" s="390"/>
      <c r="BX97" s="390"/>
      <c r="BY97" s="390"/>
      <c r="BZ97" s="390"/>
      <c r="CA97" s="390"/>
      <c r="CB97" s="390"/>
      <c r="CC97" s="390"/>
      <c r="CD97" s="390"/>
      <c r="CE97" s="390"/>
      <c r="CF97" s="390"/>
      <c r="CG97" s="390"/>
      <c r="CH97" s="390"/>
      <c r="CI97" s="390"/>
      <c r="CJ97" s="390"/>
      <c r="CK97" s="390"/>
      <c r="CL97" s="390"/>
      <c r="CM97" s="390"/>
      <c r="CN97" s="481"/>
      <c r="CO97" s="402"/>
      <c r="CP97" s="402"/>
      <c r="CQ97" s="402"/>
      <c r="CR97" s="402"/>
      <c r="CS97" s="402"/>
      <c r="CT97" s="402"/>
      <c r="CU97" s="402"/>
      <c r="CV97" s="483"/>
      <c r="CW97" s="402"/>
      <c r="CX97" s="402"/>
      <c r="CY97" s="402"/>
      <c r="CZ97" s="483"/>
      <c r="DA97" s="402"/>
      <c r="DB97" s="402"/>
      <c r="DC97" s="483"/>
      <c r="DD97" s="402"/>
      <c r="DE97" s="402"/>
      <c r="DF97" s="402"/>
      <c r="DG97" s="402"/>
      <c r="DH97" s="402"/>
      <c r="DI97" s="496"/>
      <c r="DJ97" s="402"/>
      <c r="DK97" s="402"/>
      <c r="DL97" s="402"/>
      <c r="DM97" s="402"/>
      <c r="DN97" s="496"/>
      <c r="DO97" s="402"/>
      <c r="DP97" s="496"/>
      <c r="DQ97" s="402"/>
      <c r="DR97" s="402"/>
      <c r="DS97" s="402"/>
      <c r="DT97" s="496"/>
      <c r="DU97" s="402"/>
      <c r="DV97" s="402"/>
      <c r="DW97" s="402"/>
      <c r="DX97" s="402"/>
      <c r="DY97" s="496"/>
      <c r="DZ97" s="402"/>
      <c r="EA97" s="402"/>
      <c r="EB97" s="402"/>
      <c r="EC97" s="402"/>
      <c r="ED97" s="506"/>
      <c r="EE97" s="402"/>
      <c r="EF97" s="402"/>
      <c r="EG97" s="402"/>
      <c r="EH97" s="402"/>
      <c r="EI97" s="402"/>
      <c r="EJ97" s="402"/>
      <c r="EK97" s="506"/>
      <c r="EL97" s="402"/>
      <c r="EM97" s="402"/>
      <c r="EN97" s="402"/>
      <c r="EO97" s="506"/>
      <c r="EP97" s="402"/>
      <c r="EQ97" s="402"/>
      <c r="ER97" s="402"/>
      <c r="ES97" s="402"/>
      <c r="ET97" s="402"/>
      <c r="EU97" s="402"/>
      <c r="EV97" s="506"/>
      <c r="EW97" s="402"/>
      <c r="EX97" s="402"/>
      <c r="EY97" s="402"/>
      <c r="EZ97" s="402"/>
      <c r="FA97" s="402"/>
      <c r="FB97" s="506"/>
      <c r="FC97" s="402"/>
      <c r="FD97" s="402"/>
      <c r="FE97" s="402"/>
      <c r="FF97" s="402"/>
      <c r="FG97" s="402"/>
      <c r="FH97" s="402"/>
      <c r="FI97" s="402"/>
      <c r="FJ97" s="506"/>
      <c r="FK97" s="402"/>
      <c r="FL97" s="402"/>
      <c r="FM97" s="402"/>
      <c r="FN97" s="402"/>
      <c r="FO97" s="402"/>
      <c r="FP97" s="402"/>
      <c r="FQ97" s="402"/>
      <c r="FR97" s="515"/>
      <c r="FS97" s="402"/>
      <c r="FT97" s="402"/>
      <c r="FU97" s="402"/>
      <c r="FV97" s="402"/>
      <c r="FW97" s="402"/>
      <c r="FX97" s="402"/>
      <c r="FY97" s="402"/>
      <c r="FZ97" s="402"/>
      <c r="GA97" s="515"/>
      <c r="GB97" s="402"/>
      <c r="GC97" s="402"/>
      <c r="GD97" s="402"/>
      <c r="GE97" s="515"/>
      <c r="GF97" s="402"/>
      <c r="GG97" s="402"/>
      <c r="GH97" s="515"/>
      <c r="GI97" s="402"/>
      <c r="GJ97" s="402"/>
      <c r="GK97" s="402"/>
      <c r="GL97" s="402"/>
      <c r="GM97" s="402"/>
      <c r="GN97" s="402"/>
      <c r="GO97" s="515"/>
      <c r="GP97" s="402"/>
      <c r="GQ97" s="402"/>
      <c r="GR97" s="402"/>
      <c r="GS97" s="402"/>
      <c r="GT97" s="402"/>
      <c r="GU97" s="515"/>
      <c r="GV97" s="402"/>
      <c r="GW97" s="402"/>
      <c r="GX97" s="402"/>
      <c r="GY97" s="515"/>
      <c r="GZ97" s="402"/>
      <c r="HA97" s="402"/>
      <c r="HB97" s="402"/>
      <c r="HC97" s="402"/>
      <c r="HD97" s="402"/>
      <c r="HE97" s="515"/>
      <c r="HF97" s="402"/>
      <c r="HG97" s="402"/>
      <c r="HH97" s="402"/>
      <c r="HI97" s="402"/>
      <c r="HJ97" s="428"/>
      <c r="HK97" s="402"/>
      <c r="HL97" s="402"/>
      <c r="HM97" s="402"/>
      <c r="HN97" s="402"/>
      <c r="HO97" s="428"/>
      <c r="HP97" s="402"/>
      <c r="HQ97" s="402"/>
      <c r="HR97" s="402"/>
      <c r="HS97" s="402"/>
      <c r="HT97" s="402"/>
      <c r="HU97" s="402"/>
      <c r="HV97" s="402"/>
      <c r="HW97" s="402"/>
      <c r="HX97" s="526"/>
      <c r="HY97" s="402"/>
      <c r="HZ97" s="402"/>
      <c r="IA97" s="402"/>
      <c r="IB97" s="526"/>
      <c r="IC97" s="402"/>
      <c r="ID97" s="402"/>
      <c r="IE97" s="402"/>
      <c r="IF97" s="402"/>
      <c r="IG97" s="526"/>
      <c r="IH97" s="402"/>
      <c r="II97" s="402"/>
      <c r="IJ97" s="526"/>
      <c r="IK97" s="402"/>
      <c r="IL97" s="402"/>
      <c r="IM97" s="402"/>
      <c r="IN97" s="402"/>
      <c r="IO97" s="402"/>
      <c r="IP97" s="402"/>
    </row>
    <row r="98" spans="1:250" s="423" customFormat="1" ht="18.75" customHeight="1">
      <c r="A98" s="432"/>
      <c r="B98" s="406"/>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6"/>
      <c r="BL98" s="406"/>
      <c r="BM98" s="406"/>
      <c r="BN98" s="406"/>
      <c r="BO98" s="406"/>
      <c r="BP98" s="406"/>
      <c r="BQ98" s="406"/>
      <c r="BR98" s="406"/>
      <c r="BS98" s="406"/>
      <c r="BT98" s="406"/>
      <c r="BU98" s="406"/>
      <c r="BV98" s="406"/>
      <c r="BW98" s="406"/>
      <c r="BX98" s="406"/>
      <c r="BY98" s="406"/>
      <c r="BZ98" s="406"/>
      <c r="CA98" s="406"/>
      <c r="CB98" s="406"/>
      <c r="CC98" s="406"/>
      <c r="CD98" s="406"/>
      <c r="CE98" s="406"/>
      <c r="CF98" s="406"/>
      <c r="CG98" s="406"/>
      <c r="CH98" s="406"/>
      <c r="CI98" s="406"/>
      <c r="CJ98" s="406"/>
      <c r="CK98" s="406"/>
      <c r="CL98" s="406"/>
      <c r="CM98" s="406"/>
      <c r="CN98" s="403"/>
      <c r="CO98" s="403"/>
      <c r="CP98" s="403"/>
      <c r="CQ98" s="403"/>
      <c r="CR98" s="403"/>
      <c r="CS98" s="403"/>
      <c r="CT98" s="403"/>
      <c r="CU98" s="403"/>
      <c r="CV98" s="403"/>
      <c r="CW98" s="403"/>
      <c r="CX98" s="403"/>
      <c r="CY98" s="403"/>
      <c r="CZ98" s="403"/>
      <c r="DA98" s="403"/>
      <c r="DB98" s="403"/>
      <c r="DC98" s="403"/>
      <c r="DD98" s="403"/>
      <c r="DE98" s="403"/>
      <c r="DF98" s="403"/>
      <c r="DG98" s="403"/>
      <c r="DH98" s="403"/>
      <c r="DI98" s="403"/>
      <c r="DJ98" s="403"/>
      <c r="DK98" s="403"/>
      <c r="DL98" s="403"/>
      <c r="DM98" s="403"/>
      <c r="DN98" s="403"/>
      <c r="DO98" s="403"/>
      <c r="DP98" s="403"/>
      <c r="DQ98" s="403"/>
      <c r="DR98" s="403"/>
      <c r="DS98" s="403"/>
      <c r="DT98" s="403"/>
      <c r="DU98" s="403"/>
      <c r="DV98" s="403"/>
      <c r="DW98" s="403"/>
      <c r="DX98" s="403"/>
      <c r="DY98" s="403"/>
      <c r="DZ98" s="403"/>
      <c r="EA98" s="403"/>
      <c r="EB98" s="403"/>
      <c r="EC98" s="403"/>
      <c r="ED98" s="403"/>
      <c r="EE98" s="403"/>
      <c r="EF98" s="403"/>
      <c r="EG98" s="403"/>
      <c r="EH98" s="403"/>
      <c r="EI98" s="403"/>
      <c r="EJ98" s="403"/>
      <c r="EK98" s="403"/>
      <c r="EL98" s="403"/>
      <c r="EM98" s="403"/>
      <c r="EN98" s="403"/>
      <c r="EO98" s="403"/>
      <c r="EP98" s="403"/>
      <c r="EQ98" s="403"/>
      <c r="ER98" s="403"/>
      <c r="ES98" s="403"/>
      <c r="ET98" s="403"/>
      <c r="EU98" s="403"/>
      <c r="EV98" s="403"/>
      <c r="EW98" s="403"/>
      <c r="EX98" s="403"/>
      <c r="EY98" s="403"/>
      <c r="EZ98" s="403"/>
      <c r="FA98" s="403"/>
      <c r="FB98" s="403"/>
      <c r="FC98" s="403"/>
      <c r="FD98" s="403"/>
      <c r="FE98" s="403"/>
      <c r="FF98" s="403"/>
      <c r="FG98" s="403"/>
      <c r="FH98" s="403"/>
      <c r="FI98" s="403"/>
      <c r="FJ98" s="403"/>
      <c r="FK98" s="403"/>
      <c r="FL98" s="403"/>
      <c r="FM98" s="403"/>
      <c r="FN98" s="403"/>
      <c r="FO98" s="403"/>
      <c r="FP98" s="403"/>
      <c r="FQ98" s="403"/>
      <c r="FR98" s="403"/>
      <c r="FS98" s="403"/>
      <c r="FT98" s="403"/>
      <c r="FU98" s="403"/>
      <c r="FV98" s="403"/>
      <c r="FW98" s="403"/>
      <c r="FX98" s="403"/>
      <c r="FY98" s="403"/>
      <c r="FZ98" s="403"/>
      <c r="GA98" s="403"/>
      <c r="GB98" s="403"/>
      <c r="GC98" s="403"/>
      <c r="GD98" s="403"/>
      <c r="GE98" s="403"/>
      <c r="GF98" s="403"/>
      <c r="GG98" s="403"/>
      <c r="GH98" s="403"/>
      <c r="GI98" s="403"/>
      <c r="GJ98" s="403"/>
      <c r="GK98" s="403"/>
      <c r="GL98" s="403"/>
      <c r="GM98" s="403"/>
      <c r="GN98" s="403"/>
      <c r="GO98" s="403"/>
      <c r="GP98" s="403"/>
      <c r="GQ98" s="403"/>
      <c r="GR98" s="403"/>
      <c r="GS98" s="403"/>
      <c r="GT98" s="403"/>
      <c r="GU98" s="403"/>
      <c r="GV98" s="403"/>
      <c r="GW98" s="403"/>
      <c r="GX98" s="403"/>
      <c r="GY98" s="403"/>
      <c r="GZ98" s="403"/>
      <c r="HA98" s="403"/>
      <c r="HB98" s="403"/>
      <c r="HC98" s="403"/>
      <c r="HD98" s="403"/>
      <c r="HE98" s="403"/>
      <c r="HF98" s="403"/>
      <c r="HG98" s="403"/>
      <c r="HH98" s="403"/>
      <c r="HI98" s="403"/>
      <c r="HJ98" s="403"/>
      <c r="HK98" s="403"/>
      <c r="HL98" s="403"/>
      <c r="HM98" s="403"/>
      <c r="HN98" s="403"/>
      <c r="HO98" s="403"/>
      <c r="HP98" s="403"/>
      <c r="HQ98" s="403"/>
      <c r="HR98" s="403"/>
      <c r="HS98" s="403"/>
      <c r="HT98" s="403"/>
      <c r="HU98" s="403"/>
      <c r="HV98" s="403"/>
      <c r="HW98" s="403"/>
      <c r="HX98" s="403"/>
      <c r="HY98" s="403"/>
      <c r="HZ98" s="403"/>
      <c r="IA98" s="403"/>
      <c r="IB98" s="403"/>
      <c r="IC98" s="403"/>
      <c r="ID98" s="403"/>
      <c r="IE98" s="403"/>
      <c r="IF98" s="403"/>
      <c r="IG98" s="403"/>
      <c r="IH98" s="403"/>
      <c r="II98" s="403"/>
      <c r="IJ98" s="403"/>
      <c r="IK98" s="431"/>
      <c r="IL98" s="432"/>
      <c r="IN98" s="432"/>
      <c r="IO98" s="432"/>
      <c r="IP98" s="432"/>
    </row>
    <row r="99" spans="1:250" ht="18.75" customHeight="1">
      <c r="A99" s="22"/>
      <c r="B99" s="631" t="s">
        <v>988</v>
      </c>
      <c r="C99" s="632"/>
      <c r="D99" s="632"/>
      <c r="E99" s="632"/>
      <c r="F99" s="632"/>
      <c r="G99" s="632"/>
      <c r="H99" s="632"/>
      <c r="I99" s="632"/>
      <c r="J99" s="632"/>
      <c r="K99" s="637" t="s">
        <v>995</v>
      </c>
      <c r="L99" s="637"/>
      <c r="M99" s="637"/>
      <c r="N99" s="640"/>
      <c r="O99" s="640"/>
      <c r="P99" s="640"/>
      <c r="Q99" s="640"/>
      <c r="R99" s="640"/>
      <c r="S99" s="640"/>
      <c r="T99" s="640"/>
      <c r="U99" s="640"/>
      <c r="V99" s="640"/>
      <c r="W99" s="640"/>
      <c r="X99" s="640"/>
      <c r="Y99" s="640"/>
      <c r="Z99" s="640"/>
      <c r="AA99" s="640"/>
      <c r="AB99" s="640"/>
      <c r="AC99" s="640"/>
      <c r="AD99" s="640"/>
      <c r="AE99" s="640"/>
      <c r="AF99" s="657"/>
      <c r="AG99" s="657"/>
      <c r="AH99" s="657"/>
      <c r="AI99" s="657"/>
      <c r="AJ99" s="657"/>
      <c r="AK99" s="657"/>
      <c r="AL99" s="657"/>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57"/>
      <c r="BQ99" s="657"/>
      <c r="BR99" s="657"/>
      <c r="BS99" s="657"/>
      <c r="BT99" s="657"/>
      <c r="BU99" s="657"/>
      <c r="BV99" s="657"/>
      <c r="BW99" s="657"/>
      <c r="BX99" s="657"/>
      <c r="BY99" s="657"/>
      <c r="BZ99" s="657"/>
      <c r="CA99" s="657"/>
      <c r="CB99" s="657"/>
      <c r="CC99" s="657"/>
      <c r="CD99" s="657"/>
      <c r="CE99" s="657"/>
      <c r="CF99" s="657"/>
      <c r="CG99" s="657"/>
      <c r="CH99" s="657"/>
      <c r="CI99" s="657"/>
      <c r="CJ99" s="657"/>
      <c r="CK99" s="657"/>
      <c r="CL99" s="657"/>
      <c r="CM99" s="658"/>
      <c r="CN99" s="477" t="e">
        <f>VLOOKUP($AF99,Feuil2!$B$1:$AS$77,16,FALSE)</f>
        <v>#N/A</v>
      </c>
      <c r="CO99" s="380"/>
      <c r="CP99" s="380"/>
      <c r="CQ99" s="380"/>
      <c r="CR99" s="380"/>
      <c r="CS99" s="380"/>
      <c r="CT99" s="380"/>
      <c r="CU99" s="380"/>
      <c r="CV99" s="488" t="e">
        <f>VLOOKUP($AF99,Feuil2!$B$1:$AS$77,17,FALSE)</f>
        <v>#N/A</v>
      </c>
      <c r="CW99" s="376"/>
      <c r="CX99" s="376"/>
      <c r="CY99" s="376"/>
      <c r="CZ99" s="488" t="e">
        <f>VLOOKUP($AF99,Feuil2!$B$1:$AS$77,18,FALSE)</f>
        <v>#N/A</v>
      </c>
      <c r="DA99" s="376"/>
      <c r="DB99" s="376"/>
      <c r="DC99" s="488" t="e">
        <f>VLOOKUP($AF99,Feuil2!$B$1:$AS$77,19,FALSE)</f>
        <v>#N/A</v>
      </c>
      <c r="DD99" s="376"/>
      <c r="DE99" s="376"/>
      <c r="DF99" s="376"/>
      <c r="DG99" s="376"/>
      <c r="DH99" s="376"/>
      <c r="DI99" s="492" t="e">
        <f>VLOOKUP($AF99,Feuil2!$B$1:$AS$77,20,FALSE)</f>
        <v>#N/A</v>
      </c>
      <c r="DJ99" s="376"/>
      <c r="DK99" s="376"/>
      <c r="DL99" s="376"/>
      <c r="DM99" s="376"/>
      <c r="DN99" s="492" t="e">
        <f>VLOOKUP($AF99,Feuil2!$B$1:$AS$77,21,FALSE)</f>
        <v>#N/A</v>
      </c>
      <c r="DO99" s="376"/>
      <c r="DP99" s="492" t="e">
        <f>VLOOKUP($AF99,Feuil2!$B$1:$AS$77,22,FALSE)</f>
        <v>#N/A</v>
      </c>
      <c r="DQ99" s="376"/>
      <c r="DR99" s="376"/>
      <c r="DS99" s="376"/>
      <c r="DT99" s="492" t="e">
        <f>VLOOKUP($AF99,Feuil2!$B$1:$AS$77,23,FALSE)</f>
        <v>#N/A</v>
      </c>
      <c r="DU99" s="376"/>
      <c r="DV99" s="376"/>
      <c r="DW99" s="376"/>
      <c r="DX99" s="376"/>
      <c r="DY99" s="492" t="e">
        <f>VLOOKUP($AF99,Feuil2!$B$1:$AS$77,24,FALSE)</f>
        <v>#N/A</v>
      </c>
      <c r="DZ99" s="376"/>
      <c r="EA99" s="376"/>
      <c r="EB99" s="376"/>
      <c r="EC99" s="376"/>
      <c r="ED99" s="502" t="e">
        <f>VLOOKUP($AF99,Feuil2!$B$1:$AS$77,25,FALSE)</f>
        <v>#N/A</v>
      </c>
      <c r="EE99" s="376"/>
      <c r="EF99" s="376"/>
      <c r="EG99" s="376"/>
      <c r="EH99" s="376"/>
      <c r="EI99" s="376"/>
      <c r="EJ99" s="376"/>
      <c r="EK99" s="502" t="e">
        <f>VLOOKUP($AF99,Feuil2!$B$1:$AS$77,26,FALSE)</f>
        <v>#N/A</v>
      </c>
      <c r="EL99" s="376"/>
      <c r="EM99" s="376"/>
      <c r="EN99" s="376"/>
      <c r="EO99" s="502" t="e">
        <f>VLOOKUP($AF99,Feuil2!$B$1:$AS$77,27,FALSE)</f>
        <v>#N/A</v>
      </c>
      <c r="EP99" s="376"/>
      <c r="EQ99" s="376"/>
      <c r="ER99" s="376"/>
      <c r="ES99" s="376"/>
      <c r="ET99" s="376"/>
      <c r="EU99" s="376"/>
      <c r="EV99" s="502" t="e">
        <f>VLOOKUP($AF99,Feuil2!$B$1:$AS$77,28,FALSE)</f>
        <v>#N/A</v>
      </c>
      <c r="EW99" s="376"/>
      <c r="EX99" s="376"/>
      <c r="EY99" s="376"/>
      <c r="EZ99" s="376"/>
      <c r="FA99" s="376"/>
      <c r="FB99" s="502" t="e">
        <f>VLOOKUP($AF99,Feuil2!$B$1:$AS$77,29,FALSE)</f>
        <v>#N/A</v>
      </c>
      <c r="FC99" s="376"/>
      <c r="FD99" s="376"/>
      <c r="FE99" s="376"/>
      <c r="FF99" s="376"/>
      <c r="FG99" s="376"/>
      <c r="FH99" s="376"/>
      <c r="FI99" s="376"/>
      <c r="FJ99" s="502" t="e">
        <f>VLOOKUP($AF99,Feuil2!$B$1:$AS$77,30,FALSE)</f>
        <v>#N/A</v>
      </c>
      <c r="FK99" s="376"/>
      <c r="FL99" s="376"/>
      <c r="FM99" s="376"/>
      <c r="FN99" s="376"/>
      <c r="FO99" s="376"/>
      <c r="FP99" s="376"/>
      <c r="FQ99" s="376"/>
      <c r="FR99" s="511" t="e">
        <f>VLOOKUP($AF99,Feuil2!$B$1:$AS$77,31,FALSE)</f>
        <v>#N/A</v>
      </c>
      <c r="FS99" s="376"/>
      <c r="FT99" s="376"/>
      <c r="FU99" s="376"/>
      <c r="FV99" s="376"/>
      <c r="FW99" s="376"/>
      <c r="FX99" s="376"/>
      <c r="FY99" s="376"/>
      <c r="FZ99" s="376"/>
      <c r="GA99" s="511" t="e">
        <f>VLOOKUP($AF99,Feuil2!$B$1:$AS$77,32,FALSE)</f>
        <v>#N/A</v>
      </c>
      <c r="GB99" s="376"/>
      <c r="GC99" s="376"/>
      <c r="GD99" s="376"/>
      <c r="GE99" s="511" t="e">
        <f>VLOOKUP($AF99,Feuil2!$B$1:$AS$77,33,FALSE)</f>
        <v>#N/A</v>
      </c>
      <c r="GF99" s="376"/>
      <c r="GG99" s="376"/>
      <c r="GH99" s="511" t="e">
        <f>VLOOKUP($AF99,Feuil2!$B$1:$AS$77,34,FALSE)</f>
        <v>#N/A</v>
      </c>
      <c r="GI99" s="376"/>
      <c r="GJ99" s="376"/>
      <c r="GK99" s="376"/>
      <c r="GL99" s="376"/>
      <c r="GM99" s="376"/>
      <c r="GN99" s="376"/>
      <c r="GO99" s="511" t="e">
        <f>VLOOKUP($AF99,Feuil2!$B$1:$AS$77,35,FALSE)</f>
        <v>#N/A</v>
      </c>
      <c r="GP99" s="376"/>
      <c r="GQ99" s="376"/>
      <c r="GR99" s="376"/>
      <c r="GS99" s="376"/>
      <c r="GT99" s="376"/>
      <c r="GU99" s="511" t="e">
        <f>VLOOKUP($AF99,Feuil2!$B$1:$AS$77,36,FALSE)</f>
        <v>#N/A</v>
      </c>
      <c r="GV99" s="376"/>
      <c r="GW99" s="376"/>
      <c r="GX99" s="376"/>
      <c r="GY99" s="511" t="e">
        <f>VLOOKUP($AF99,Feuil2!$B$1:$AS$77,37,FALSE)</f>
        <v>#N/A</v>
      </c>
      <c r="GZ99" s="376"/>
      <c r="HA99" s="376"/>
      <c r="HB99" s="376"/>
      <c r="HC99" s="376"/>
      <c r="HD99" s="376"/>
      <c r="HE99" s="511" t="e">
        <f>VLOOKUP($AF99,Feuil2!$B$1:$AS$77,38,FALSE)</f>
        <v>#N/A</v>
      </c>
      <c r="HF99" s="376"/>
      <c r="HG99" s="376"/>
      <c r="HH99" s="376"/>
      <c r="HI99" s="376"/>
      <c r="HJ99" s="425" t="e">
        <f>VLOOKUP($AF99,Feuil2!$B$1:$AS$77,39,FALSE)</f>
        <v>#N/A</v>
      </c>
      <c r="HK99" s="376"/>
      <c r="HL99" s="376"/>
      <c r="HM99" s="376"/>
      <c r="HN99" s="376"/>
      <c r="HO99" s="425" t="e">
        <f>VLOOKUP($AF99,Feuil2!$B$1:$AS$77,40,FALSE)</f>
        <v>#N/A</v>
      </c>
      <c r="HP99" s="376"/>
      <c r="HQ99" s="376"/>
      <c r="HR99" s="376"/>
      <c r="HS99" s="376"/>
      <c r="HT99" s="376"/>
      <c r="HU99" s="376"/>
      <c r="HV99" s="376"/>
      <c r="HW99" s="376"/>
      <c r="HX99" s="522" t="e">
        <f>VLOOKUP($AF99,Feuil2!$B$1:$AS$77,41,FALSE)</f>
        <v>#N/A</v>
      </c>
      <c r="HY99" s="376"/>
      <c r="HZ99" s="376"/>
      <c r="IA99" s="376"/>
      <c r="IB99" s="522" t="e">
        <f>VLOOKUP($AF99,Feuil2!$B$1:$AS$77,42,FALSE)</f>
        <v>#N/A</v>
      </c>
      <c r="IC99" s="376"/>
      <c r="ID99" s="376"/>
      <c r="IE99" s="376"/>
      <c r="IF99" s="376"/>
      <c r="IG99" s="522" t="e">
        <f>VLOOKUP($AF99,Feuil2!$B$1:$AS$77,43,FALSE)</f>
        <v>#N/A</v>
      </c>
      <c r="IH99" s="376"/>
      <c r="II99" s="376"/>
      <c r="IJ99" s="522" t="e">
        <f>VLOOKUP($AF99,Feuil2!$B$1:$AS$77,44,FALSE)</f>
        <v>#N/A</v>
      </c>
      <c r="IK99" s="376"/>
      <c r="IL99" s="384"/>
      <c r="IM99" s="379"/>
      <c r="IN99" s="379"/>
      <c r="IO99" s="379"/>
      <c r="IP99" s="379"/>
    </row>
    <row r="100" spans="1:250" ht="18.75" customHeight="1">
      <c r="A100" s="22"/>
      <c r="B100" s="633"/>
      <c r="C100" s="634"/>
      <c r="D100" s="634"/>
      <c r="E100" s="634"/>
      <c r="F100" s="634"/>
      <c r="G100" s="634"/>
      <c r="H100" s="634"/>
      <c r="I100" s="634"/>
      <c r="J100" s="634"/>
      <c r="K100" s="638"/>
      <c r="L100" s="638"/>
      <c r="M100" s="638"/>
      <c r="N100" s="641"/>
      <c r="O100" s="641"/>
      <c r="P100" s="641"/>
      <c r="Q100" s="641"/>
      <c r="R100" s="641"/>
      <c r="S100" s="641"/>
      <c r="T100" s="641"/>
      <c r="U100" s="641"/>
      <c r="V100" s="641"/>
      <c r="W100" s="641"/>
      <c r="X100" s="641"/>
      <c r="Y100" s="641"/>
      <c r="Z100" s="641"/>
      <c r="AA100" s="641"/>
      <c r="AB100" s="641"/>
      <c r="AC100" s="641"/>
      <c r="AD100" s="641"/>
      <c r="AE100" s="641"/>
      <c r="AF100" s="666"/>
      <c r="AG100" s="666"/>
      <c r="AH100" s="666"/>
      <c r="AI100" s="666"/>
      <c r="AJ100" s="666"/>
      <c r="AK100" s="666"/>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c r="CJ100" s="666"/>
      <c r="CK100" s="666"/>
      <c r="CL100" s="666"/>
      <c r="CM100" s="667"/>
      <c r="CN100" s="478" t="e">
        <f>VLOOKUP($AF100,Feuil2!$B$1:$AS$77,16,FALSE)</f>
        <v>#N/A</v>
      </c>
      <c r="CO100" s="381"/>
      <c r="CP100" s="381"/>
      <c r="CQ100" s="381"/>
      <c r="CR100" s="381"/>
      <c r="CS100" s="381"/>
      <c r="CT100" s="381"/>
      <c r="CU100" s="381"/>
      <c r="CV100" s="486" t="e">
        <f>VLOOKUP($AF100,Feuil2!$B$1:$AS$77,17,FALSE)</f>
        <v>#N/A</v>
      </c>
      <c r="CW100" s="377"/>
      <c r="CX100" s="377"/>
      <c r="CY100" s="377"/>
      <c r="CZ100" s="486" t="e">
        <f>VLOOKUP($AF100,Feuil2!$B$1:$AS$77,18,FALSE)</f>
        <v>#N/A</v>
      </c>
      <c r="DA100" s="377"/>
      <c r="DB100" s="377"/>
      <c r="DC100" s="486" t="e">
        <f>VLOOKUP($AF100,Feuil2!$B$1:$AS$77,19,FALSE)</f>
        <v>#N/A</v>
      </c>
      <c r="DD100" s="377"/>
      <c r="DE100" s="377"/>
      <c r="DF100" s="377"/>
      <c r="DG100" s="377"/>
      <c r="DH100" s="377"/>
      <c r="DI100" s="493" t="e">
        <f>VLOOKUP($AF100,Feuil2!$B$1:$AS$77,20,FALSE)</f>
        <v>#N/A</v>
      </c>
      <c r="DJ100" s="377"/>
      <c r="DK100" s="377"/>
      <c r="DL100" s="377"/>
      <c r="DM100" s="377"/>
      <c r="DN100" s="493" t="e">
        <f>VLOOKUP($AF100,Feuil2!$B$1:$AS$77,21,FALSE)</f>
        <v>#N/A</v>
      </c>
      <c r="DO100" s="377"/>
      <c r="DP100" s="493" t="e">
        <f>VLOOKUP($AF100,Feuil2!$B$1:$AS$77,22,FALSE)</f>
        <v>#N/A</v>
      </c>
      <c r="DQ100" s="377"/>
      <c r="DR100" s="377"/>
      <c r="DS100" s="377"/>
      <c r="DT100" s="493" t="e">
        <f>VLOOKUP($AF100,Feuil2!$B$1:$AS$77,23,FALSE)</f>
        <v>#N/A</v>
      </c>
      <c r="DU100" s="377"/>
      <c r="DV100" s="377"/>
      <c r="DW100" s="377"/>
      <c r="DX100" s="377"/>
      <c r="DY100" s="493" t="e">
        <f>VLOOKUP($AF100,Feuil2!$B$1:$AS$77,24,FALSE)</f>
        <v>#N/A</v>
      </c>
      <c r="DZ100" s="377"/>
      <c r="EA100" s="377"/>
      <c r="EB100" s="377"/>
      <c r="EC100" s="377"/>
      <c r="ED100" s="503" t="e">
        <f>VLOOKUP($AF100,Feuil2!$B$1:$AS$77,25,FALSE)</f>
        <v>#N/A</v>
      </c>
      <c r="EE100" s="377"/>
      <c r="EF100" s="377"/>
      <c r="EG100" s="377"/>
      <c r="EH100" s="377"/>
      <c r="EI100" s="377"/>
      <c r="EJ100" s="377"/>
      <c r="EK100" s="503" t="e">
        <f>VLOOKUP($AF100,Feuil2!$B$1:$AS$77,26,FALSE)</f>
        <v>#N/A</v>
      </c>
      <c r="EL100" s="377"/>
      <c r="EM100" s="377"/>
      <c r="EN100" s="377"/>
      <c r="EO100" s="503" t="e">
        <f>VLOOKUP($AF100,Feuil2!$B$1:$AS$77,27,FALSE)</f>
        <v>#N/A</v>
      </c>
      <c r="EP100" s="377"/>
      <c r="EQ100" s="377"/>
      <c r="ER100" s="377"/>
      <c r="ES100" s="377"/>
      <c r="ET100" s="377"/>
      <c r="EU100" s="377"/>
      <c r="EV100" s="503" t="e">
        <f>VLOOKUP($AF100,Feuil2!$B$1:$AS$77,28,FALSE)</f>
        <v>#N/A</v>
      </c>
      <c r="EW100" s="377"/>
      <c r="EX100" s="377"/>
      <c r="EY100" s="377"/>
      <c r="EZ100" s="377"/>
      <c r="FA100" s="377"/>
      <c r="FB100" s="503" t="e">
        <f>VLOOKUP($AF100,Feuil2!$B$1:$AS$77,29,FALSE)</f>
        <v>#N/A</v>
      </c>
      <c r="FC100" s="377"/>
      <c r="FD100" s="377"/>
      <c r="FE100" s="377"/>
      <c r="FF100" s="377"/>
      <c r="FG100" s="377"/>
      <c r="FH100" s="377"/>
      <c r="FI100" s="377"/>
      <c r="FJ100" s="503" t="e">
        <f>VLOOKUP($AF100,Feuil2!$B$1:$AS$77,30,FALSE)</f>
        <v>#N/A</v>
      </c>
      <c r="FK100" s="377"/>
      <c r="FL100" s="377"/>
      <c r="FM100" s="377"/>
      <c r="FN100" s="377"/>
      <c r="FO100" s="377"/>
      <c r="FP100" s="377"/>
      <c r="FQ100" s="377"/>
      <c r="FR100" s="512" t="e">
        <f>VLOOKUP($AF100,Feuil2!$B$1:$AS$77,31,FALSE)</f>
        <v>#N/A</v>
      </c>
      <c r="FS100" s="377"/>
      <c r="FT100" s="377"/>
      <c r="FU100" s="377"/>
      <c r="FV100" s="377"/>
      <c r="FW100" s="377"/>
      <c r="FX100" s="377"/>
      <c r="FY100" s="377"/>
      <c r="FZ100" s="377"/>
      <c r="GA100" s="512" t="e">
        <f>VLOOKUP($AF100,Feuil2!$B$1:$AS$77,32,FALSE)</f>
        <v>#N/A</v>
      </c>
      <c r="GB100" s="377"/>
      <c r="GC100" s="377"/>
      <c r="GD100" s="377"/>
      <c r="GE100" s="512" t="e">
        <f>VLOOKUP($AF100,Feuil2!$B$1:$AS$77,33,FALSE)</f>
        <v>#N/A</v>
      </c>
      <c r="GF100" s="377"/>
      <c r="GG100" s="377"/>
      <c r="GH100" s="512" t="e">
        <f>VLOOKUP($AF100,Feuil2!$B$1:$AS$77,34,FALSE)</f>
        <v>#N/A</v>
      </c>
      <c r="GI100" s="377"/>
      <c r="GJ100" s="377"/>
      <c r="GK100" s="377"/>
      <c r="GL100" s="377"/>
      <c r="GM100" s="377"/>
      <c r="GN100" s="377"/>
      <c r="GO100" s="512" t="e">
        <f>VLOOKUP($AF100,Feuil2!$B$1:$AS$77,35,FALSE)</f>
        <v>#N/A</v>
      </c>
      <c r="GP100" s="377"/>
      <c r="GQ100" s="377"/>
      <c r="GR100" s="377"/>
      <c r="GS100" s="377"/>
      <c r="GT100" s="377"/>
      <c r="GU100" s="512" t="e">
        <f>VLOOKUP($AF100,Feuil2!$B$1:$AS$77,36,FALSE)</f>
        <v>#N/A</v>
      </c>
      <c r="GV100" s="377"/>
      <c r="GW100" s="377"/>
      <c r="GX100" s="377"/>
      <c r="GY100" s="512" t="e">
        <f>VLOOKUP($AF100,Feuil2!$B$1:$AS$77,37,FALSE)</f>
        <v>#N/A</v>
      </c>
      <c r="GZ100" s="377"/>
      <c r="HA100" s="377"/>
      <c r="HB100" s="377"/>
      <c r="HC100" s="377"/>
      <c r="HD100" s="377"/>
      <c r="HE100" s="512" t="e">
        <f>VLOOKUP($AF100,Feuil2!$B$1:$AS$77,38,FALSE)</f>
        <v>#N/A</v>
      </c>
      <c r="HF100" s="377"/>
      <c r="HG100" s="377"/>
      <c r="HH100" s="377"/>
      <c r="HI100" s="377"/>
      <c r="HJ100" s="426" t="e">
        <f>VLOOKUP($AF100,Feuil2!$B$1:$AS$77,39,FALSE)</f>
        <v>#N/A</v>
      </c>
      <c r="HK100" s="377"/>
      <c r="HL100" s="377"/>
      <c r="HM100" s="377"/>
      <c r="HN100" s="377"/>
      <c r="HO100" s="426" t="e">
        <f>VLOOKUP($AF100,Feuil2!$B$1:$AS$77,40,FALSE)</f>
        <v>#N/A</v>
      </c>
      <c r="HP100" s="377"/>
      <c r="HQ100" s="377"/>
      <c r="HR100" s="377"/>
      <c r="HS100" s="377"/>
      <c r="HT100" s="377"/>
      <c r="HU100" s="377"/>
      <c r="HV100" s="377"/>
      <c r="HW100" s="377"/>
      <c r="HX100" s="523" t="e">
        <f>VLOOKUP($AF100,Feuil2!$B$1:$AS$77,41,FALSE)</f>
        <v>#N/A</v>
      </c>
      <c r="HY100" s="377"/>
      <c r="HZ100" s="377"/>
      <c r="IA100" s="377"/>
      <c r="IB100" s="523" t="e">
        <f>VLOOKUP($AF100,Feuil2!$B$1:$AS$77,42,FALSE)</f>
        <v>#N/A</v>
      </c>
      <c r="IC100" s="377"/>
      <c r="ID100" s="377"/>
      <c r="IE100" s="377"/>
      <c r="IF100" s="377"/>
      <c r="IG100" s="523" t="e">
        <f>VLOOKUP($AF100,Feuil2!$B$1:$AS$77,43,FALSE)</f>
        <v>#N/A</v>
      </c>
      <c r="IH100" s="377"/>
      <c r="II100" s="377"/>
      <c r="IJ100" s="523" t="e">
        <f>VLOOKUP($AF100,Feuil2!$B$1:$AS$77,44,FALSE)</f>
        <v>#N/A</v>
      </c>
      <c r="IK100" s="377"/>
      <c r="IL100" s="385"/>
      <c r="IM100" s="379"/>
      <c r="IN100" s="379"/>
      <c r="IO100" s="379"/>
      <c r="IP100" s="379"/>
    </row>
    <row r="101" spans="1:250" ht="18.75" customHeight="1">
      <c r="A101" s="22"/>
      <c r="B101" s="633"/>
      <c r="C101" s="634"/>
      <c r="D101" s="634"/>
      <c r="E101" s="634"/>
      <c r="F101" s="634"/>
      <c r="G101" s="634"/>
      <c r="H101" s="634"/>
      <c r="I101" s="634"/>
      <c r="J101" s="634"/>
      <c r="K101" s="638"/>
      <c r="L101" s="638"/>
      <c r="M101" s="638"/>
      <c r="N101" s="641"/>
      <c r="O101" s="641"/>
      <c r="P101" s="641"/>
      <c r="Q101" s="641"/>
      <c r="R101" s="641"/>
      <c r="S101" s="641"/>
      <c r="T101" s="641"/>
      <c r="U101" s="641"/>
      <c r="V101" s="641"/>
      <c r="W101" s="641"/>
      <c r="X101" s="641"/>
      <c r="Y101" s="641"/>
      <c r="Z101" s="641"/>
      <c r="AA101" s="641"/>
      <c r="AB101" s="641"/>
      <c r="AC101" s="641"/>
      <c r="AD101" s="641"/>
      <c r="AE101" s="641"/>
      <c r="AF101" s="644"/>
      <c r="AG101" s="644"/>
      <c r="AH101" s="644"/>
      <c r="AI101" s="644"/>
      <c r="AJ101" s="644"/>
      <c r="AK101" s="644"/>
      <c r="AL101" s="644"/>
      <c r="AM101" s="644"/>
      <c r="AN101" s="644"/>
      <c r="AO101" s="644"/>
      <c r="AP101" s="644"/>
      <c r="AQ101" s="644"/>
      <c r="AR101" s="644"/>
      <c r="AS101" s="644"/>
      <c r="AT101" s="644"/>
      <c r="AU101" s="644"/>
      <c r="AV101" s="644"/>
      <c r="AW101" s="644"/>
      <c r="AX101" s="644"/>
      <c r="AY101" s="644"/>
      <c r="AZ101" s="644"/>
      <c r="BA101" s="644"/>
      <c r="BB101" s="644"/>
      <c r="BC101" s="644"/>
      <c r="BD101" s="644"/>
      <c r="BE101" s="644"/>
      <c r="BF101" s="644"/>
      <c r="BG101" s="644"/>
      <c r="BH101" s="644"/>
      <c r="BI101" s="644"/>
      <c r="BJ101" s="644"/>
      <c r="BK101" s="644"/>
      <c r="BL101" s="644"/>
      <c r="BM101" s="644"/>
      <c r="BN101" s="644"/>
      <c r="BO101" s="644"/>
      <c r="BP101" s="644"/>
      <c r="BQ101" s="644"/>
      <c r="BR101" s="644"/>
      <c r="BS101" s="644"/>
      <c r="BT101" s="644"/>
      <c r="BU101" s="644"/>
      <c r="BV101" s="644"/>
      <c r="BW101" s="644"/>
      <c r="BX101" s="644"/>
      <c r="BY101" s="644"/>
      <c r="BZ101" s="644"/>
      <c r="CA101" s="644"/>
      <c r="CB101" s="644"/>
      <c r="CC101" s="644"/>
      <c r="CD101" s="644"/>
      <c r="CE101" s="644"/>
      <c r="CF101" s="644"/>
      <c r="CG101" s="644"/>
      <c r="CH101" s="644"/>
      <c r="CI101" s="644"/>
      <c r="CJ101" s="644"/>
      <c r="CK101" s="644"/>
      <c r="CL101" s="644"/>
      <c r="CM101" s="648"/>
      <c r="CN101" s="478" t="e">
        <f>VLOOKUP($AF101,Feuil2!$B$1:$AS$77,16,FALSE)</f>
        <v>#N/A</v>
      </c>
      <c r="CO101" s="381"/>
      <c r="CP101" s="381"/>
      <c r="CQ101" s="381"/>
      <c r="CR101" s="381"/>
      <c r="CS101" s="381"/>
      <c r="CT101" s="381"/>
      <c r="CU101" s="381"/>
      <c r="CV101" s="486" t="e">
        <f>VLOOKUP($AF101,Feuil2!$B$1:$AS$77,17,FALSE)</f>
        <v>#N/A</v>
      </c>
      <c r="CW101" s="377"/>
      <c r="CX101" s="377"/>
      <c r="CY101" s="377"/>
      <c r="CZ101" s="486" t="e">
        <f>VLOOKUP($AF101,Feuil2!$B$1:$AS$77,18,FALSE)</f>
        <v>#N/A</v>
      </c>
      <c r="DA101" s="377"/>
      <c r="DB101" s="377"/>
      <c r="DC101" s="486" t="e">
        <f>VLOOKUP($AF101,Feuil2!$B$1:$AS$77,19,FALSE)</f>
        <v>#N/A</v>
      </c>
      <c r="DD101" s="377"/>
      <c r="DE101" s="377"/>
      <c r="DF101" s="377"/>
      <c r="DG101" s="377"/>
      <c r="DH101" s="377"/>
      <c r="DI101" s="493" t="e">
        <f>VLOOKUP($AF101,Feuil2!$B$1:$AS$77,20,FALSE)</f>
        <v>#N/A</v>
      </c>
      <c r="DJ101" s="377"/>
      <c r="DK101" s="377"/>
      <c r="DL101" s="377"/>
      <c r="DM101" s="377"/>
      <c r="DN101" s="493" t="e">
        <f>VLOOKUP($AF101,Feuil2!$B$1:$AS$77,21,FALSE)</f>
        <v>#N/A</v>
      </c>
      <c r="DO101" s="377"/>
      <c r="DP101" s="493" t="e">
        <f>VLOOKUP($AF101,Feuil2!$B$1:$AS$77,22,FALSE)</f>
        <v>#N/A</v>
      </c>
      <c r="DQ101" s="377"/>
      <c r="DR101" s="377"/>
      <c r="DS101" s="377"/>
      <c r="DT101" s="493" t="e">
        <f>VLOOKUP($AF101,Feuil2!$B$1:$AS$77,23,FALSE)</f>
        <v>#N/A</v>
      </c>
      <c r="DU101" s="377"/>
      <c r="DV101" s="377"/>
      <c r="DW101" s="377"/>
      <c r="DX101" s="377"/>
      <c r="DY101" s="493" t="e">
        <f>VLOOKUP($AF101,Feuil2!$B$1:$AS$77,24,FALSE)</f>
        <v>#N/A</v>
      </c>
      <c r="DZ101" s="377"/>
      <c r="EA101" s="377"/>
      <c r="EB101" s="377"/>
      <c r="EC101" s="377"/>
      <c r="ED101" s="503" t="e">
        <f>VLOOKUP($AF101,Feuil2!$B$1:$AS$77,25,FALSE)</f>
        <v>#N/A</v>
      </c>
      <c r="EE101" s="377"/>
      <c r="EF101" s="377"/>
      <c r="EG101" s="377"/>
      <c r="EH101" s="377"/>
      <c r="EI101" s="377"/>
      <c r="EJ101" s="377"/>
      <c r="EK101" s="503" t="e">
        <f>VLOOKUP($AF101,Feuil2!$B$1:$AS$77,26,FALSE)</f>
        <v>#N/A</v>
      </c>
      <c r="EL101" s="377"/>
      <c r="EM101" s="377"/>
      <c r="EN101" s="377"/>
      <c r="EO101" s="503" t="e">
        <f>VLOOKUP($AF101,Feuil2!$B$1:$AS$77,27,FALSE)</f>
        <v>#N/A</v>
      </c>
      <c r="EP101" s="377"/>
      <c r="EQ101" s="377"/>
      <c r="ER101" s="377"/>
      <c r="ES101" s="377"/>
      <c r="ET101" s="377"/>
      <c r="EU101" s="377"/>
      <c r="EV101" s="503" t="e">
        <f>VLOOKUP($AF101,Feuil2!$B$1:$AS$77,28,FALSE)</f>
        <v>#N/A</v>
      </c>
      <c r="EW101" s="377"/>
      <c r="EX101" s="377"/>
      <c r="EY101" s="377"/>
      <c r="EZ101" s="377"/>
      <c r="FA101" s="377"/>
      <c r="FB101" s="503" t="e">
        <f>VLOOKUP($AF101,Feuil2!$B$1:$AS$77,29,FALSE)</f>
        <v>#N/A</v>
      </c>
      <c r="FC101" s="377"/>
      <c r="FD101" s="377"/>
      <c r="FE101" s="377"/>
      <c r="FF101" s="377"/>
      <c r="FG101" s="377"/>
      <c r="FH101" s="377"/>
      <c r="FI101" s="377"/>
      <c r="FJ101" s="503" t="e">
        <f>VLOOKUP($AF101,Feuil2!$B$1:$AS$77,30,FALSE)</f>
        <v>#N/A</v>
      </c>
      <c r="FK101" s="377"/>
      <c r="FL101" s="377"/>
      <c r="FM101" s="377"/>
      <c r="FN101" s="377"/>
      <c r="FO101" s="377"/>
      <c r="FP101" s="377"/>
      <c r="FQ101" s="377"/>
      <c r="FR101" s="512" t="e">
        <f>VLOOKUP($AF101,Feuil2!$B$1:$AS$77,31,FALSE)</f>
        <v>#N/A</v>
      </c>
      <c r="FS101" s="377"/>
      <c r="FT101" s="377"/>
      <c r="FU101" s="377"/>
      <c r="FV101" s="377"/>
      <c r="FW101" s="377"/>
      <c r="FX101" s="377"/>
      <c r="FY101" s="377"/>
      <c r="FZ101" s="377"/>
      <c r="GA101" s="512" t="e">
        <f>VLOOKUP($AF101,Feuil2!$B$1:$AS$77,32,FALSE)</f>
        <v>#N/A</v>
      </c>
      <c r="GB101" s="377"/>
      <c r="GC101" s="377"/>
      <c r="GD101" s="377"/>
      <c r="GE101" s="512" t="e">
        <f>VLOOKUP($AF101,Feuil2!$B$1:$AS$77,33,FALSE)</f>
        <v>#N/A</v>
      </c>
      <c r="GF101" s="377"/>
      <c r="GG101" s="377"/>
      <c r="GH101" s="512" t="e">
        <f>VLOOKUP($AF101,Feuil2!$B$1:$AS$77,34,FALSE)</f>
        <v>#N/A</v>
      </c>
      <c r="GI101" s="377"/>
      <c r="GJ101" s="377"/>
      <c r="GK101" s="377"/>
      <c r="GL101" s="377"/>
      <c r="GM101" s="377"/>
      <c r="GN101" s="377"/>
      <c r="GO101" s="512" t="e">
        <f>VLOOKUP($AF101,Feuil2!$B$1:$AS$77,35,FALSE)</f>
        <v>#N/A</v>
      </c>
      <c r="GP101" s="377"/>
      <c r="GQ101" s="377"/>
      <c r="GR101" s="377"/>
      <c r="GS101" s="377"/>
      <c r="GT101" s="377"/>
      <c r="GU101" s="512" t="e">
        <f>VLOOKUP($AF101,Feuil2!$B$1:$AS$77,36,FALSE)</f>
        <v>#N/A</v>
      </c>
      <c r="GV101" s="377"/>
      <c r="GW101" s="377"/>
      <c r="GX101" s="377"/>
      <c r="GY101" s="512" t="e">
        <f>VLOOKUP($AF101,Feuil2!$B$1:$AS$77,37,FALSE)</f>
        <v>#N/A</v>
      </c>
      <c r="GZ101" s="377"/>
      <c r="HA101" s="377"/>
      <c r="HB101" s="377"/>
      <c r="HC101" s="377"/>
      <c r="HD101" s="377"/>
      <c r="HE101" s="512" t="e">
        <f>VLOOKUP($AF101,Feuil2!$B$1:$AS$77,38,FALSE)</f>
        <v>#N/A</v>
      </c>
      <c r="HF101" s="377"/>
      <c r="HG101" s="377"/>
      <c r="HH101" s="377"/>
      <c r="HI101" s="377"/>
      <c r="HJ101" s="426" t="e">
        <f>VLOOKUP($AF101,Feuil2!$B$1:$AS$77,39,FALSE)</f>
        <v>#N/A</v>
      </c>
      <c r="HK101" s="377"/>
      <c r="HL101" s="377"/>
      <c r="HM101" s="377"/>
      <c r="HN101" s="377"/>
      <c r="HO101" s="426" t="e">
        <f>VLOOKUP($AF101,Feuil2!$B$1:$AS$77,40,FALSE)</f>
        <v>#N/A</v>
      </c>
      <c r="HP101" s="377"/>
      <c r="HQ101" s="377"/>
      <c r="HR101" s="377"/>
      <c r="HS101" s="377"/>
      <c r="HT101" s="377"/>
      <c r="HU101" s="377"/>
      <c r="HV101" s="377"/>
      <c r="HW101" s="377"/>
      <c r="HX101" s="523" t="e">
        <f>VLOOKUP($AF101,Feuil2!$B$1:$AS$77,41,FALSE)</f>
        <v>#N/A</v>
      </c>
      <c r="HY101" s="377"/>
      <c r="HZ101" s="377"/>
      <c r="IA101" s="377"/>
      <c r="IB101" s="523" t="e">
        <f>VLOOKUP($AF101,Feuil2!$B$1:$AS$77,42,FALSE)</f>
        <v>#N/A</v>
      </c>
      <c r="IC101" s="377"/>
      <c r="ID101" s="377"/>
      <c r="IE101" s="377"/>
      <c r="IF101" s="377"/>
      <c r="IG101" s="523" t="e">
        <f>VLOOKUP($AF101,Feuil2!$B$1:$AS$77,43,FALSE)</f>
        <v>#N/A</v>
      </c>
      <c r="IH101" s="377"/>
      <c r="II101" s="377"/>
      <c r="IJ101" s="523" t="e">
        <f>VLOOKUP($AF101,Feuil2!$B$1:$AS$77,44,FALSE)</f>
        <v>#N/A</v>
      </c>
      <c r="IK101" s="377"/>
      <c r="IL101" s="385"/>
      <c r="IM101" s="379"/>
      <c r="IN101" s="379"/>
      <c r="IO101" s="379"/>
      <c r="IP101" s="379"/>
    </row>
    <row r="102" spans="1:250" ht="18.75" customHeight="1">
      <c r="A102" s="22"/>
      <c r="B102" s="633"/>
      <c r="C102" s="634"/>
      <c r="D102" s="634"/>
      <c r="E102" s="634"/>
      <c r="F102" s="634"/>
      <c r="G102" s="634"/>
      <c r="H102" s="634"/>
      <c r="I102" s="634"/>
      <c r="J102" s="634"/>
      <c r="K102" s="638"/>
      <c r="L102" s="638"/>
      <c r="M102" s="638"/>
      <c r="N102" s="641"/>
      <c r="O102" s="641"/>
      <c r="P102" s="641"/>
      <c r="Q102" s="641"/>
      <c r="R102" s="641"/>
      <c r="S102" s="641"/>
      <c r="T102" s="641"/>
      <c r="U102" s="641"/>
      <c r="V102" s="641"/>
      <c r="W102" s="641"/>
      <c r="X102" s="641"/>
      <c r="Y102" s="641"/>
      <c r="Z102" s="641"/>
      <c r="AA102" s="641"/>
      <c r="AB102" s="641"/>
      <c r="AC102" s="641"/>
      <c r="AD102" s="641"/>
      <c r="AE102" s="641"/>
      <c r="AF102" s="644"/>
      <c r="AG102" s="644"/>
      <c r="AH102" s="644"/>
      <c r="AI102" s="644"/>
      <c r="AJ102" s="644"/>
      <c r="AK102" s="644"/>
      <c r="AL102" s="644"/>
      <c r="AM102" s="644"/>
      <c r="AN102" s="644"/>
      <c r="AO102" s="644"/>
      <c r="AP102" s="644"/>
      <c r="AQ102" s="644"/>
      <c r="AR102" s="644"/>
      <c r="AS102" s="644"/>
      <c r="AT102" s="644"/>
      <c r="AU102" s="644"/>
      <c r="AV102" s="644"/>
      <c r="AW102" s="644"/>
      <c r="AX102" s="644"/>
      <c r="AY102" s="644"/>
      <c r="AZ102" s="644"/>
      <c r="BA102" s="644"/>
      <c r="BB102" s="644"/>
      <c r="BC102" s="644"/>
      <c r="BD102" s="644"/>
      <c r="BE102" s="644"/>
      <c r="BF102" s="644"/>
      <c r="BG102" s="644"/>
      <c r="BH102" s="644"/>
      <c r="BI102" s="644"/>
      <c r="BJ102" s="644"/>
      <c r="BK102" s="644"/>
      <c r="BL102" s="644"/>
      <c r="BM102" s="644"/>
      <c r="BN102" s="644"/>
      <c r="BO102" s="644"/>
      <c r="BP102" s="644"/>
      <c r="BQ102" s="644"/>
      <c r="BR102" s="644"/>
      <c r="BS102" s="644"/>
      <c r="BT102" s="644"/>
      <c r="BU102" s="644"/>
      <c r="BV102" s="644"/>
      <c r="BW102" s="644"/>
      <c r="BX102" s="644"/>
      <c r="BY102" s="644"/>
      <c r="BZ102" s="644"/>
      <c r="CA102" s="644"/>
      <c r="CB102" s="644"/>
      <c r="CC102" s="644"/>
      <c r="CD102" s="644"/>
      <c r="CE102" s="644"/>
      <c r="CF102" s="644"/>
      <c r="CG102" s="644"/>
      <c r="CH102" s="644"/>
      <c r="CI102" s="644"/>
      <c r="CJ102" s="644"/>
      <c r="CK102" s="644"/>
      <c r="CL102" s="644"/>
      <c r="CM102" s="648"/>
      <c r="CN102" s="478" t="e">
        <f>VLOOKUP($AF102,Feuil2!$B$1:$AS$77,16,FALSE)</f>
        <v>#N/A</v>
      </c>
      <c r="CO102" s="381"/>
      <c r="CP102" s="381"/>
      <c r="CQ102" s="381"/>
      <c r="CR102" s="381"/>
      <c r="CS102" s="381"/>
      <c r="CT102" s="381"/>
      <c r="CU102" s="381"/>
      <c r="CV102" s="486" t="e">
        <f>VLOOKUP($AF102,Feuil2!$B$1:$AS$77,17,FALSE)</f>
        <v>#N/A</v>
      </c>
      <c r="CW102" s="377"/>
      <c r="CX102" s="377"/>
      <c r="CY102" s="377"/>
      <c r="CZ102" s="486" t="e">
        <f>VLOOKUP($AF102,Feuil2!$B$1:$AS$77,18,FALSE)</f>
        <v>#N/A</v>
      </c>
      <c r="DA102" s="377"/>
      <c r="DB102" s="377"/>
      <c r="DC102" s="486" t="e">
        <f>VLOOKUP($AF102,Feuil2!$B$1:$AS$77,19,FALSE)</f>
        <v>#N/A</v>
      </c>
      <c r="DD102" s="377"/>
      <c r="DE102" s="377"/>
      <c r="DF102" s="377"/>
      <c r="DG102" s="377"/>
      <c r="DH102" s="377"/>
      <c r="DI102" s="493" t="e">
        <f>VLOOKUP($AF102,Feuil2!$B$1:$AS$77,20,FALSE)</f>
        <v>#N/A</v>
      </c>
      <c r="DJ102" s="377"/>
      <c r="DK102" s="377"/>
      <c r="DL102" s="377"/>
      <c r="DM102" s="377"/>
      <c r="DN102" s="493" t="e">
        <f>VLOOKUP($AF102,Feuil2!$B$1:$AS$77,21,FALSE)</f>
        <v>#N/A</v>
      </c>
      <c r="DO102" s="377"/>
      <c r="DP102" s="493" t="e">
        <f>VLOOKUP($AF102,Feuil2!$B$1:$AS$77,22,FALSE)</f>
        <v>#N/A</v>
      </c>
      <c r="DQ102" s="377"/>
      <c r="DR102" s="377"/>
      <c r="DS102" s="377"/>
      <c r="DT102" s="493" t="e">
        <f>VLOOKUP($AF102,Feuil2!$B$1:$AS$77,23,FALSE)</f>
        <v>#N/A</v>
      </c>
      <c r="DU102" s="377"/>
      <c r="DV102" s="377"/>
      <c r="DW102" s="377"/>
      <c r="DX102" s="377"/>
      <c r="DY102" s="493" t="e">
        <f>VLOOKUP($AF102,Feuil2!$B$1:$AS$77,24,FALSE)</f>
        <v>#N/A</v>
      </c>
      <c r="DZ102" s="377"/>
      <c r="EA102" s="377"/>
      <c r="EB102" s="377"/>
      <c r="EC102" s="377"/>
      <c r="ED102" s="503" t="e">
        <f>VLOOKUP($AF102,Feuil2!$B$1:$AS$77,25,FALSE)</f>
        <v>#N/A</v>
      </c>
      <c r="EE102" s="377"/>
      <c r="EF102" s="377"/>
      <c r="EG102" s="377"/>
      <c r="EH102" s="377"/>
      <c r="EI102" s="377"/>
      <c r="EJ102" s="377"/>
      <c r="EK102" s="503" t="e">
        <f>VLOOKUP($AF102,Feuil2!$B$1:$AS$77,26,FALSE)</f>
        <v>#N/A</v>
      </c>
      <c r="EL102" s="377"/>
      <c r="EM102" s="377"/>
      <c r="EN102" s="377"/>
      <c r="EO102" s="503" t="e">
        <f>VLOOKUP($AF102,Feuil2!$B$1:$AS$77,27,FALSE)</f>
        <v>#N/A</v>
      </c>
      <c r="EP102" s="377"/>
      <c r="EQ102" s="377"/>
      <c r="ER102" s="377"/>
      <c r="ES102" s="377"/>
      <c r="ET102" s="377"/>
      <c r="EU102" s="377"/>
      <c r="EV102" s="503" t="e">
        <f>VLOOKUP($AF102,Feuil2!$B$1:$AS$77,28,FALSE)</f>
        <v>#N/A</v>
      </c>
      <c r="EW102" s="377"/>
      <c r="EX102" s="377"/>
      <c r="EY102" s="377"/>
      <c r="EZ102" s="377"/>
      <c r="FA102" s="377"/>
      <c r="FB102" s="503" t="e">
        <f>VLOOKUP($AF102,Feuil2!$B$1:$AS$77,29,FALSE)</f>
        <v>#N/A</v>
      </c>
      <c r="FC102" s="377"/>
      <c r="FD102" s="377"/>
      <c r="FE102" s="377"/>
      <c r="FF102" s="377"/>
      <c r="FG102" s="377"/>
      <c r="FH102" s="377"/>
      <c r="FI102" s="377"/>
      <c r="FJ102" s="503" t="e">
        <f>VLOOKUP($AF102,Feuil2!$B$1:$AS$77,30,FALSE)</f>
        <v>#N/A</v>
      </c>
      <c r="FK102" s="377"/>
      <c r="FL102" s="377"/>
      <c r="FM102" s="377"/>
      <c r="FN102" s="377"/>
      <c r="FO102" s="377"/>
      <c r="FP102" s="377"/>
      <c r="FQ102" s="377"/>
      <c r="FR102" s="512" t="e">
        <f>VLOOKUP($AF102,Feuil2!$B$1:$AS$77,31,FALSE)</f>
        <v>#N/A</v>
      </c>
      <c r="FS102" s="377"/>
      <c r="FT102" s="377"/>
      <c r="FU102" s="377"/>
      <c r="FV102" s="377"/>
      <c r="FW102" s="377"/>
      <c r="FX102" s="377"/>
      <c r="FY102" s="377"/>
      <c r="FZ102" s="377"/>
      <c r="GA102" s="512" t="e">
        <f>VLOOKUP($AF102,Feuil2!$B$1:$AS$77,32,FALSE)</f>
        <v>#N/A</v>
      </c>
      <c r="GB102" s="377"/>
      <c r="GC102" s="377"/>
      <c r="GD102" s="377"/>
      <c r="GE102" s="512" t="e">
        <f>VLOOKUP($AF102,Feuil2!$B$1:$AS$77,33,FALSE)</f>
        <v>#N/A</v>
      </c>
      <c r="GF102" s="377"/>
      <c r="GG102" s="377"/>
      <c r="GH102" s="512" t="e">
        <f>VLOOKUP($AF102,Feuil2!$B$1:$AS$77,34,FALSE)</f>
        <v>#N/A</v>
      </c>
      <c r="GI102" s="377"/>
      <c r="GJ102" s="377"/>
      <c r="GK102" s="377"/>
      <c r="GL102" s="377"/>
      <c r="GM102" s="377"/>
      <c r="GN102" s="377"/>
      <c r="GO102" s="512" t="e">
        <f>VLOOKUP($AF102,Feuil2!$B$1:$AS$77,35,FALSE)</f>
        <v>#N/A</v>
      </c>
      <c r="GP102" s="377"/>
      <c r="GQ102" s="377"/>
      <c r="GR102" s="377"/>
      <c r="GS102" s="377"/>
      <c r="GT102" s="377"/>
      <c r="GU102" s="512" t="e">
        <f>VLOOKUP($AF102,Feuil2!$B$1:$AS$77,36,FALSE)</f>
        <v>#N/A</v>
      </c>
      <c r="GV102" s="377"/>
      <c r="GW102" s="377"/>
      <c r="GX102" s="377"/>
      <c r="GY102" s="512" t="e">
        <f>VLOOKUP($AF102,Feuil2!$B$1:$AS$77,37,FALSE)</f>
        <v>#N/A</v>
      </c>
      <c r="GZ102" s="377"/>
      <c r="HA102" s="377"/>
      <c r="HB102" s="377"/>
      <c r="HC102" s="377"/>
      <c r="HD102" s="377"/>
      <c r="HE102" s="512" t="e">
        <f>VLOOKUP($AF102,Feuil2!$B$1:$AS$77,38,FALSE)</f>
        <v>#N/A</v>
      </c>
      <c r="HF102" s="377"/>
      <c r="HG102" s="377"/>
      <c r="HH102" s="377"/>
      <c r="HI102" s="377"/>
      <c r="HJ102" s="426" t="e">
        <f>VLOOKUP($AF102,Feuil2!$B$1:$AS$77,39,FALSE)</f>
        <v>#N/A</v>
      </c>
      <c r="HK102" s="377"/>
      <c r="HL102" s="377"/>
      <c r="HM102" s="377"/>
      <c r="HN102" s="377"/>
      <c r="HO102" s="426" t="e">
        <f>VLOOKUP($AF102,Feuil2!$B$1:$AS$77,40,FALSE)</f>
        <v>#N/A</v>
      </c>
      <c r="HP102" s="377"/>
      <c r="HQ102" s="377"/>
      <c r="HR102" s="377"/>
      <c r="HS102" s="377"/>
      <c r="HT102" s="377"/>
      <c r="HU102" s="377"/>
      <c r="HV102" s="377"/>
      <c r="HW102" s="377"/>
      <c r="HX102" s="523" t="e">
        <f>VLOOKUP($AF102,Feuil2!$B$1:$AS$77,41,FALSE)</f>
        <v>#N/A</v>
      </c>
      <c r="HY102" s="377"/>
      <c r="HZ102" s="377"/>
      <c r="IA102" s="377"/>
      <c r="IB102" s="523" t="e">
        <f>VLOOKUP($AF102,Feuil2!$B$1:$AS$77,42,FALSE)</f>
        <v>#N/A</v>
      </c>
      <c r="IC102" s="377"/>
      <c r="ID102" s="377"/>
      <c r="IE102" s="377"/>
      <c r="IF102" s="377"/>
      <c r="IG102" s="523" t="e">
        <f>VLOOKUP($AF102,Feuil2!$B$1:$AS$77,43,FALSE)</f>
        <v>#N/A</v>
      </c>
      <c r="IH102" s="377"/>
      <c r="II102" s="377"/>
      <c r="IJ102" s="523" t="e">
        <f>VLOOKUP($AF102,Feuil2!$B$1:$AS$77,44,FALSE)</f>
        <v>#N/A</v>
      </c>
      <c r="IK102" s="377"/>
      <c r="IL102" s="385"/>
      <c r="IM102" s="379"/>
      <c r="IN102" s="379"/>
      <c r="IO102" s="379"/>
      <c r="IP102" s="379"/>
    </row>
    <row r="103" spans="1:250" ht="18.75" customHeight="1">
      <c r="A103" s="22"/>
      <c r="B103" s="633"/>
      <c r="C103" s="634"/>
      <c r="D103" s="634"/>
      <c r="E103" s="634"/>
      <c r="F103" s="634"/>
      <c r="G103" s="634"/>
      <c r="H103" s="634"/>
      <c r="I103" s="634"/>
      <c r="J103" s="634"/>
      <c r="K103" s="638"/>
      <c r="L103" s="638"/>
      <c r="M103" s="638"/>
      <c r="N103" s="641"/>
      <c r="O103" s="641"/>
      <c r="P103" s="641"/>
      <c r="Q103" s="641"/>
      <c r="R103" s="641"/>
      <c r="S103" s="641"/>
      <c r="T103" s="641"/>
      <c r="U103" s="641"/>
      <c r="V103" s="641"/>
      <c r="W103" s="641"/>
      <c r="X103" s="641"/>
      <c r="Y103" s="641"/>
      <c r="Z103" s="641"/>
      <c r="AA103" s="641"/>
      <c r="AB103" s="641"/>
      <c r="AC103" s="641"/>
      <c r="AD103" s="641"/>
      <c r="AE103" s="641"/>
      <c r="AF103" s="644"/>
      <c r="AG103" s="644"/>
      <c r="AH103" s="644"/>
      <c r="AI103" s="644"/>
      <c r="AJ103" s="644"/>
      <c r="AK103" s="644"/>
      <c r="AL103" s="644"/>
      <c r="AM103" s="644"/>
      <c r="AN103" s="644"/>
      <c r="AO103" s="644"/>
      <c r="AP103" s="644"/>
      <c r="AQ103" s="644"/>
      <c r="AR103" s="644"/>
      <c r="AS103" s="644"/>
      <c r="AT103" s="644"/>
      <c r="AU103" s="644"/>
      <c r="AV103" s="644"/>
      <c r="AW103" s="644"/>
      <c r="AX103" s="644"/>
      <c r="AY103" s="644"/>
      <c r="AZ103" s="644"/>
      <c r="BA103" s="644"/>
      <c r="BB103" s="644"/>
      <c r="BC103" s="644"/>
      <c r="BD103" s="644"/>
      <c r="BE103" s="644"/>
      <c r="BF103" s="644"/>
      <c r="BG103" s="644"/>
      <c r="BH103" s="644"/>
      <c r="BI103" s="644"/>
      <c r="BJ103" s="644"/>
      <c r="BK103" s="644"/>
      <c r="BL103" s="644"/>
      <c r="BM103" s="644"/>
      <c r="BN103" s="644"/>
      <c r="BO103" s="644"/>
      <c r="BP103" s="644"/>
      <c r="BQ103" s="644"/>
      <c r="BR103" s="644"/>
      <c r="BS103" s="644"/>
      <c r="BT103" s="644"/>
      <c r="BU103" s="644"/>
      <c r="BV103" s="644"/>
      <c r="BW103" s="644"/>
      <c r="BX103" s="644"/>
      <c r="BY103" s="644"/>
      <c r="BZ103" s="644"/>
      <c r="CA103" s="644"/>
      <c r="CB103" s="644"/>
      <c r="CC103" s="644"/>
      <c r="CD103" s="644"/>
      <c r="CE103" s="644"/>
      <c r="CF103" s="644"/>
      <c r="CG103" s="644"/>
      <c r="CH103" s="644"/>
      <c r="CI103" s="644"/>
      <c r="CJ103" s="644"/>
      <c r="CK103" s="644"/>
      <c r="CL103" s="644"/>
      <c r="CM103" s="648"/>
      <c r="CN103" s="478" t="e">
        <f>VLOOKUP($AF103,Feuil2!$B$1:$AS$77,16,FALSE)</f>
        <v>#N/A</v>
      </c>
      <c r="CO103" s="381"/>
      <c r="CP103" s="381"/>
      <c r="CQ103" s="381"/>
      <c r="CR103" s="381"/>
      <c r="CS103" s="381"/>
      <c r="CT103" s="381"/>
      <c r="CU103" s="381"/>
      <c r="CV103" s="486" t="e">
        <f>VLOOKUP($AF103,Feuil2!$B$1:$AS$77,17,FALSE)</f>
        <v>#N/A</v>
      </c>
      <c r="CW103" s="377"/>
      <c r="CX103" s="377"/>
      <c r="CY103" s="377"/>
      <c r="CZ103" s="486" t="e">
        <f>VLOOKUP($AF103,Feuil2!$B$1:$AS$77,18,FALSE)</f>
        <v>#N/A</v>
      </c>
      <c r="DA103" s="377"/>
      <c r="DB103" s="377"/>
      <c r="DC103" s="486" t="e">
        <f>VLOOKUP($AF103,Feuil2!$B$1:$AS$77,19,FALSE)</f>
        <v>#N/A</v>
      </c>
      <c r="DD103" s="377"/>
      <c r="DE103" s="377"/>
      <c r="DF103" s="377"/>
      <c r="DG103" s="377"/>
      <c r="DH103" s="377"/>
      <c r="DI103" s="493" t="e">
        <f>VLOOKUP($AF103,Feuil2!$B$1:$AS$77,20,FALSE)</f>
        <v>#N/A</v>
      </c>
      <c r="DJ103" s="377"/>
      <c r="DK103" s="377"/>
      <c r="DL103" s="377"/>
      <c r="DM103" s="377"/>
      <c r="DN103" s="493" t="e">
        <f>VLOOKUP($AF103,Feuil2!$B$1:$AS$77,21,FALSE)</f>
        <v>#N/A</v>
      </c>
      <c r="DO103" s="377"/>
      <c r="DP103" s="493" t="e">
        <f>VLOOKUP($AF103,Feuil2!$B$1:$AS$77,22,FALSE)</f>
        <v>#N/A</v>
      </c>
      <c r="DQ103" s="377"/>
      <c r="DR103" s="377"/>
      <c r="DS103" s="377"/>
      <c r="DT103" s="493" t="e">
        <f>VLOOKUP($AF103,Feuil2!$B$1:$AS$77,23,FALSE)</f>
        <v>#N/A</v>
      </c>
      <c r="DU103" s="377"/>
      <c r="DV103" s="377"/>
      <c r="DW103" s="377"/>
      <c r="DX103" s="377"/>
      <c r="DY103" s="493" t="e">
        <f>VLOOKUP($AF103,Feuil2!$B$1:$AS$77,24,FALSE)</f>
        <v>#N/A</v>
      </c>
      <c r="DZ103" s="377"/>
      <c r="EA103" s="377"/>
      <c r="EB103" s="377"/>
      <c r="EC103" s="377"/>
      <c r="ED103" s="503" t="e">
        <f>VLOOKUP($AF103,Feuil2!$B$1:$AS$77,25,FALSE)</f>
        <v>#N/A</v>
      </c>
      <c r="EE103" s="377"/>
      <c r="EF103" s="377"/>
      <c r="EG103" s="377"/>
      <c r="EH103" s="377"/>
      <c r="EI103" s="377"/>
      <c r="EJ103" s="377"/>
      <c r="EK103" s="503" t="e">
        <f>VLOOKUP($AF103,Feuil2!$B$1:$AS$77,26,FALSE)</f>
        <v>#N/A</v>
      </c>
      <c r="EL103" s="377"/>
      <c r="EM103" s="377"/>
      <c r="EN103" s="377"/>
      <c r="EO103" s="503" t="e">
        <f>VLOOKUP($AF103,Feuil2!$B$1:$AS$77,27,FALSE)</f>
        <v>#N/A</v>
      </c>
      <c r="EP103" s="377"/>
      <c r="EQ103" s="377"/>
      <c r="ER103" s="377"/>
      <c r="ES103" s="377"/>
      <c r="ET103" s="377"/>
      <c r="EU103" s="377"/>
      <c r="EV103" s="503" t="e">
        <f>VLOOKUP($AF103,Feuil2!$B$1:$AS$77,28,FALSE)</f>
        <v>#N/A</v>
      </c>
      <c r="EW103" s="377"/>
      <c r="EX103" s="377"/>
      <c r="EY103" s="377"/>
      <c r="EZ103" s="377"/>
      <c r="FA103" s="377"/>
      <c r="FB103" s="503" t="e">
        <f>VLOOKUP($AF103,Feuil2!$B$1:$AS$77,29,FALSE)</f>
        <v>#N/A</v>
      </c>
      <c r="FC103" s="377"/>
      <c r="FD103" s="377"/>
      <c r="FE103" s="377"/>
      <c r="FF103" s="377"/>
      <c r="FG103" s="377"/>
      <c r="FH103" s="377"/>
      <c r="FI103" s="377"/>
      <c r="FJ103" s="503" t="e">
        <f>VLOOKUP($AF103,Feuil2!$B$1:$AS$77,30,FALSE)</f>
        <v>#N/A</v>
      </c>
      <c r="FK103" s="377"/>
      <c r="FL103" s="377"/>
      <c r="FM103" s="377"/>
      <c r="FN103" s="377"/>
      <c r="FO103" s="377"/>
      <c r="FP103" s="377"/>
      <c r="FQ103" s="377"/>
      <c r="FR103" s="512" t="e">
        <f>VLOOKUP($AF103,Feuil2!$B$1:$AS$77,31,FALSE)</f>
        <v>#N/A</v>
      </c>
      <c r="FS103" s="377"/>
      <c r="FT103" s="377"/>
      <c r="FU103" s="377"/>
      <c r="FV103" s="377"/>
      <c r="FW103" s="377"/>
      <c r="FX103" s="377"/>
      <c r="FY103" s="377"/>
      <c r="FZ103" s="377"/>
      <c r="GA103" s="512" t="e">
        <f>VLOOKUP($AF103,Feuil2!$B$1:$AS$77,32,FALSE)</f>
        <v>#N/A</v>
      </c>
      <c r="GB103" s="377"/>
      <c r="GC103" s="377"/>
      <c r="GD103" s="377"/>
      <c r="GE103" s="512" t="e">
        <f>VLOOKUP($AF103,Feuil2!$B$1:$AS$77,33,FALSE)</f>
        <v>#N/A</v>
      </c>
      <c r="GF103" s="377"/>
      <c r="GG103" s="377"/>
      <c r="GH103" s="512" t="e">
        <f>VLOOKUP($AF103,Feuil2!$B$1:$AS$77,34,FALSE)</f>
        <v>#N/A</v>
      </c>
      <c r="GI103" s="377"/>
      <c r="GJ103" s="377"/>
      <c r="GK103" s="377"/>
      <c r="GL103" s="377"/>
      <c r="GM103" s="377"/>
      <c r="GN103" s="377"/>
      <c r="GO103" s="512" t="e">
        <f>VLOOKUP($AF103,Feuil2!$B$1:$AS$77,35,FALSE)</f>
        <v>#N/A</v>
      </c>
      <c r="GP103" s="377"/>
      <c r="GQ103" s="377"/>
      <c r="GR103" s="377"/>
      <c r="GS103" s="377"/>
      <c r="GT103" s="377"/>
      <c r="GU103" s="512" t="e">
        <f>VLOOKUP($AF103,Feuil2!$B$1:$AS$77,36,FALSE)</f>
        <v>#N/A</v>
      </c>
      <c r="GV103" s="377"/>
      <c r="GW103" s="377"/>
      <c r="GX103" s="377"/>
      <c r="GY103" s="512" t="e">
        <f>VLOOKUP($AF103,Feuil2!$B$1:$AS$77,37,FALSE)</f>
        <v>#N/A</v>
      </c>
      <c r="GZ103" s="377"/>
      <c r="HA103" s="377"/>
      <c r="HB103" s="377"/>
      <c r="HC103" s="377"/>
      <c r="HD103" s="377"/>
      <c r="HE103" s="512" t="e">
        <f>VLOOKUP($AF103,Feuil2!$B$1:$AS$77,38,FALSE)</f>
        <v>#N/A</v>
      </c>
      <c r="HF103" s="377"/>
      <c r="HG103" s="377"/>
      <c r="HH103" s="377"/>
      <c r="HI103" s="377"/>
      <c r="HJ103" s="426" t="e">
        <f>VLOOKUP($AF103,Feuil2!$B$1:$AS$77,39,FALSE)</f>
        <v>#N/A</v>
      </c>
      <c r="HK103" s="377"/>
      <c r="HL103" s="377"/>
      <c r="HM103" s="377"/>
      <c r="HN103" s="377"/>
      <c r="HO103" s="426" t="e">
        <f>VLOOKUP($AF103,Feuil2!$B$1:$AS$77,40,FALSE)</f>
        <v>#N/A</v>
      </c>
      <c r="HP103" s="377"/>
      <c r="HQ103" s="377"/>
      <c r="HR103" s="377"/>
      <c r="HS103" s="377"/>
      <c r="HT103" s="377"/>
      <c r="HU103" s="377"/>
      <c r="HV103" s="377"/>
      <c r="HW103" s="377"/>
      <c r="HX103" s="523" t="e">
        <f>VLOOKUP($AF103,Feuil2!$B$1:$AS$77,41,FALSE)</f>
        <v>#N/A</v>
      </c>
      <c r="HY103" s="377"/>
      <c r="HZ103" s="377"/>
      <c r="IA103" s="377"/>
      <c r="IB103" s="523" t="e">
        <f>VLOOKUP($AF103,Feuil2!$B$1:$AS$77,42,FALSE)</f>
        <v>#N/A</v>
      </c>
      <c r="IC103" s="377"/>
      <c r="ID103" s="377"/>
      <c r="IE103" s="377"/>
      <c r="IF103" s="377"/>
      <c r="IG103" s="523" t="e">
        <f>VLOOKUP($AF103,Feuil2!$B$1:$AS$77,43,FALSE)</f>
        <v>#N/A</v>
      </c>
      <c r="IH103" s="377"/>
      <c r="II103" s="377"/>
      <c r="IJ103" s="523" t="e">
        <f>VLOOKUP($AF103,Feuil2!$B$1:$AS$77,44,FALSE)</f>
        <v>#N/A</v>
      </c>
      <c r="IK103" s="377"/>
      <c r="IL103" s="385"/>
      <c r="IM103" s="379"/>
      <c r="IN103" s="379"/>
      <c r="IO103" s="379"/>
      <c r="IP103" s="379"/>
    </row>
    <row r="104" spans="1:250" ht="18.75" customHeight="1">
      <c r="A104" s="22"/>
      <c r="B104" s="633"/>
      <c r="C104" s="634"/>
      <c r="D104" s="634"/>
      <c r="E104" s="634"/>
      <c r="F104" s="634"/>
      <c r="G104" s="634"/>
      <c r="H104" s="634"/>
      <c r="I104" s="634"/>
      <c r="J104" s="634"/>
      <c r="K104" s="638"/>
      <c r="L104" s="638"/>
      <c r="M104" s="638"/>
      <c r="N104" s="641"/>
      <c r="O104" s="641"/>
      <c r="P104" s="641"/>
      <c r="Q104" s="641"/>
      <c r="R104" s="641"/>
      <c r="S104" s="641"/>
      <c r="T104" s="641"/>
      <c r="U104" s="641"/>
      <c r="V104" s="641"/>
      <c r="W104" s="641"/>
      <c r="X104" s="641"/>
      <c r="Y104" s="641"/>
      <c r="Z104" s="641"/>
      <c r="AA104" s="641"/>
      <c r="AB104" s="641"/>
      <c r="AC104" s="641"/>
      <c r="AD104" s="641"/>
      <c r="AE104" s="641"/>
      <c r="AF104" s="644"/>
      <c r="AG104" s="644"/>
      <c r="AH104" s="644"/>
      <c r="AI104" s="644"/>
      <c r="AJ104" s="644"/>
      <c r="AK104" s="644"/>
      <c r="AL104" s="644"/>
      <c r="AM104" s="644"/>
      <c r="AN104" s="644"/>
      <c r="AO104" s="644"/>
      <c r="AP104" s="644"/>
      <c r="AQ104" s="644"/>
      <c r="AR104" s="644"/>
      <c r="AS104" s="644"/>
      <c r="AT104" s="644"/>
      <c r="AU104" s="644"/>
      <c r="AV104" s="644"/>
      <c r="AW104" s="644"/>
      <c r="AX104" s="644"/>
      <c r="AY104" s="644"/>
      <c r="AZ104" s="644"/>
      <c r="BA104" s="644"/>
      <c r="BB104" s="644"/>
      <c r="BC104" s="644"/>
      <c r="BD104" s="644"/>
      <c r="BE104" s="644"/>
      <c r="BF104" s="644"/>
      <c r="BG104" s="644"/>
      <c r="BH104" s="644"/>
      <c r="BI104" s="644"/>
      <c r="BJ104" s="644"/>
      <c r="BK104" s="644"/>
      <c r="BL104" s="644"/>
      <c r="BM104" s="644"/>
      <c r="BN104" s="644"/>
      <c r="BO104" s="644"/>
      <c r="BP104" s="644"/>
      <c r="BQ104" s="644"/>
      <c r="BR104" s="644"/>
      <c r="BS104" s="644"/>
      <c r="BT104" s="644"/>
      <c r="BU104" s="644"/>
      <c r="BV104" s="644"/>
      <c r="BW104" s="644"/>
      <c r="BX104" s="644"/>
      <c r="BY104" s="644"/>
      <c r="BZ104" s="644"/>
      <c r="CA104" s="644"/>
      <c r="CB104" s="644"/>
      <c r="CC104" s="644"/>
      <c r="CD104" s="644"/>
      <c r="CE104" s="644"/>
      <c r="CF104" s="644"/>
      <c r="CG104" s="644"/>
      <c r="CH104" s="644"/>
      <c r="CI104" s="644"/>
      <c r="CJ104" s="644"/>
      <c r="CK104" s="644"/>
      <c r="CL104" s="644"/>
      <c r="CM104" s="648"/>
      <c r="CN104" s="478" t="e">
        <f>VLOOKUP($AF104,Feuil2!$B$1:$AS$77,16,FALSE)</f>
        <v>#N/A</v>
      </c>
      <c r="CO104" s="381"/>
      <c r="CP104" s="381"/>
      <c r="CQ104" s="381"/>
      <c r="CR104" s="381"/>
      <c r="CS104" s="381"/>
      <c r="CT104" s="381"/>
      <c r="CU104" s="381"/>
      <c r="CV104" s="486" t="e">
        <f>VLOOKUP($AF104,Feuil2!$B$1:$AS$77,17,FALSE)</f>
        <v>#N/A</v>
      </c>
      <c r="CW104" s="377"/>
      <c r="CX104" s="377"/>
      <c r="CY104" s="377"/>
      <c r="CZ104" s="486" t="e">
        <f>VLOOKUP($AF104,Feuil2!$B$1:$AS$77,18,FALSE)</f>
        <v>#N/A</v>
      </c>
      <c r="DA104" s="377"/>
      <c r="DB104" s="377"/>
      <c r="DC104" s="486" t="e">
        <f>VLOOKUP($AF104,Feuil2!$B$1:$AS$77,19,FALSE)</f>
        <v>#N/A</v>
      </c>
      <c r="DD104" s="377"/>
      <c r="DE104" s="377"/>
      <c r="DF104" s="377"/>
      <c r="DG104" s="377"/>
      <c r="DH104" s="377"/>
      <c r="DI104" s="493" t="e">
        <f>VLOOKUP($AF104,Feuil2!$B$1:$AS$77,20,FALSE)</f>
        <v>#N/A</v>
      </c>
      <c r="DJ104" s="377"/>
      <c r="DK104" s="377"/>
      <c r="DL104" s="377"/>
      <c r="DM104" s="377"/>
      <c r="DN104" s="493" t="e">
        <f>VLOOKUP($AF104,Feuil2!$B$1:$AS$77,21,FALSE)</f>
        <v>#N/A</v>
      </c>
      <c r="DO104" s="377"/>
      <c r="DP104" s="493" t="e">
        <f>VLOOKUP($AF104,Feuil2!$B$1:$AS$77,22,FALSE)</f>
        <v>#N/A</v>
      </c>
      <c r="DQ104" s="377"/>
      <c r="DR104" s="377"/>
      <c r="DS104" s="377"/>
      <c r="DT104" s="493" t="e">
        <f>VLOOKUP($AF104,Feuil2!$B$1:$AS$77,23,FALSE)</f>
        <v>#N/A</v>
      </c>
      <c r="DU104" s="377"/>
      <c r="DV104" s="377"/>
      <c r="DW104" s="377"/>
      <c r="DX104" s="377"/>
      <c r="DY104" s="493" t="e">
        <f>VLOOKUP($AF104,Feuil2!$B$1:$AS$77,24,FALSE)</f>
        <v>#N/A</v>
      </c>
      <c r="DZ104" s="377"/>
      <c r="EA104" s="377"/>
      <c r="EB104" s="377"/>
      <c r="EC104" s="377"/>
      <c r="ED104" s="503" t="e">
        <f>VLOOKUP($AF104,Feuil2!$B$1:$AS$77,25,FALSE)</f>
        <v>#N/A</v>
      </c>
      <c r="EE104" s="377"/>
      <c r="EF104" s="377"/>
      <c r="EG104" s="377"/>
      <c r="EH104" s="377"/>
      <c r="EI104" s="377"/>
      <c r="EJ104" s="377"/>
      <c r="EK104" s="503" t="e">
        <f>VLOOKUP($AF104,Feuil2!$B$1:$AS$77,26,FALSE)</f>
        <v>#N/A</v>
      </c>
      <c r="EL104" s="377"/>
      <c r="EM104" s="377"/>
      <c r="EN104" s="377"/>
      <c r="EO104" s="503" t="e">
        <f>VLOOKUP($AF104,Feuil2!$B$1:$AS$77,27,FALSE)</f>
        <v>#N/A</v>
      </c>
      <c r="EP104" s="377"/>
      <c r="EQ104" s="377"/>
      <c r="ER104" s="377"/>
      <c r="ES104" s="377"/>
      <c r="ET104" s="377"/>
      <c r="EU104" s="377"/>
      <c r="EV104" s="503" t="e">
        <f>VLOOKUP($AF104,Feuil2!$B$1:$AS$77,28,FALSE)</f>
        <v>#N/A</v>
      </c>
      <c r="EW104" s="377"/>
      <c r="EX104" s="377"/>
      <c r="EY104" s="377"/>
      <c r="EZ104" s="377"/>
      <c r="FA104" s="377"/>
      <c r="FB104" s="503" t="e">
        <f>VLOOKUP($AF104,Feuil2!$B$1:$AS$77,29,FALSE)</f>
        <v>#N/A</v>
      </c>
      <c r="FC104" s="377"/>
      <c r="FD104" s="377"/>
      <c r="FE104" s="377"/>
      <c r="FF104" s="377"/>
      <c r="FG104" s="377"/>
      <c r="FH104" s="377"/>
      <c r="FI104" s="377"/>
      <c r="FJ104" s="503" t="e">
        <f>VLOOKUP($AF104,Feuil2!$B$1:$AS$77,30,FALSE)</f>
        <v>#N/A</v>
      </c>
      <c r="FK104" s="377"/>
      <c r="FL104" s="377"/>
      <c r="FM104" s="377"/>
      <c r="FN104" s="377"/>
      <c r="FO104" s="377"/>
      <c r="FP104" s="377"/>
      <c r="FQ104" s="377"/>
      <c r="FR104" s="512" t="e">
        <f>VLOOKUP($AF104,Feuil2!$B$1:$AS$77,31,FALSE)</f>
        <v>#N/A</v>
      </c>
      <c r="FS104" s="377"/>
      <c r="FT104" s="377"/>
      <c r="FU104" s="377"/>
      <c r="FV104" s="377"/>
      <c r="FW104" s="377"/>
      <c r="FX104" s="377"/>
      <c r="FY104" s="377"/>
      <c r="FZ104" s="377"/>
      <c r="GA104" s="512" t="e">
        <f>VLOOKUP($AF104,Feuil2!$B$1:$AS$77,32,FALSE)</f>
        <v>#N/A</v>
      </c>
      <c r="GB104" s="377"/>
      <c r="GC104" s="377"/>
      <c r="GD104" s="377"/>
      <c r="GE104" s="512" t="e">
        <f>VLOOKUP($AF104,Feuil2!$B$1:$AS$77,33,FALSE)</f>
        <v>#N/A</v>
      </c>
      <c r="GF104" s="377"/>
      <c r="GG104" s="377"/>
      <c r="GH104" s="512" t="e">
        <f>VLOOKUP($AF104,Feuil2!$B$1:$AS$77,34,FALSE)</f>
        <v>#N/A</v>
      </c>
      <c r="GI104" s="377"/>
      <c r="GJ104" s="377"/>
      <c r="GK104" s="377"/>
      <c r="GL104" s="377"/>
      <c r="GM104" s="377"/>
      <c r="GN104" s="377"/>
      <c r="GO104" s="512" t="e">
        <f>VLOOKUP($AF104,Feuil2!$B$1:$AS$77,35,FALSE)</f>
        <v>#N/A</v>
      </c>
      <c r="GP104" s="377"/>
      <c r="GQ104" s="377"/>
      <c r="GR104" s="377"/>
      <c r="GS104" s="377"/>
      <c r="GT104" s="377"/>
      <c r="GU104" s="512" t="e">
        <f>VLOOKUP($AF104,Feuil2!$B$1:$AS$77,36,FALSE)</f>
        <v>#N/A</v>
      </c>
      <c r="GV104" s="377"/>
      <c r="GW104" s="377"/>
      <c r="GX104" s="377"/>
      <c r="GY104" s="512" t="e">
        <f>VLOOKUP($AF104,Feuil2!$B$1:$AS$77,37,FALSE)</f>
        <v>#N/A</v>
      </c>
      <c r="GZ104" s="377"/>
      <c r="HA104" s="377"/>
      <c r="HB104" s="377"/>
      <c r="HC104" s="377"/>
      <c r="HD104" s="377"/>
      <c r="HE104" s="512" t="e">
        <f>VLOOKUP($AF104,Feuil2!$B$1:$AS$77,38,FALSE)</f>
        <v>#N/A</v>
      </c>
      <c r="HF104" s="377"/>
      <c r="HG104" s="377"/>
      <c r="HH104" s="377"/>
      <c r="HI104" s="377"/>
      <c r="HJ104" s="426" t="e">
        <f>VLOOKUP($AF104,Feuil2!$B$1:$AS$77,39,FALSE)</f>
        <v>#N/A</v>
      </c>
      <c r="HK104" s="377"/>
      <c r="HL104" s="377"/>
      <c r="HM104" s="377"/>
      <c r="HN104" s="377"/>
      <c r="HO104" s="426" t="e">
        <f>VLOOKUP($AF104,Feuil2!$B$1:$AS$77,40,FALSE)</f>
        <v>#N/A</v>
      </c>
      <c r="HP104" s="377"/>
      <c r="HQ104" s="377"/>
      <c r="HR104" s="377"/>
      <c r="HS104" s="377"/>
      <c r="HT104" s="377"/>
      <c r="HU104" s="377"/>
      <c r="HV104" s="377"/>
      <c r="HW104" s="377"/>
      <c r="HX104" s="523" t="e">
        <f>VLOOKUP($AF104,Feuil2!$B$1:$AS$77,41,FALSE)</f>
        <v>#N/A</v>
      </c>
      <c r="HY104" s="377"/>
      <c r="HZ104" s="377"/>
      <c r="IA104" s="377"/>
      <c r="IB104" s="523" t="e">
        <f>VLOOKUP($AF104,Feuil2!$B$1:$AS$77,42,FALSE)</f>
        <v>#N/A</v>
      </c>
      <c r="IC104" s="377"/>
      <c r="ID104" s="377"/>
      <c r="IE104" s="377"/>
      <c r="IF104" s="377"/>
      <c r="IG104" s="523" t="e">
        <f>VLOOKUP($AF104,Feuil2!$B$1:$AS$77,43,FALSE)</f>
        <v>#N/A</v>
      </c>
      <c r="IH104" s="377"/>
      <c r="II104" s="377"/>
      <c r="IJ104" s="523" t="e">
        <f>VLOOKUP($AF104,Feuil2!$B$1:$AS$77,44,FALSE)</f>
        <v>#N/A</v>
      </c>
      <c r="IK104" s="377"/>
      <c r="IL104" s="385"/>
      <c r="IM104" s="379"/>
      <c r="IN104" s="379"/>
      <c r="IO104" s="379"/>
      <c r="IP104" s="379"/>
    </row>
    <row r="105" spans="1:250" ht="18.75" customHeight="1">
      <c r="A105" s="22"/>
      <c r="B105" s="633"/>
      <c r="C105" s="634"/>
      <c r="D105" s="634"/>
      <c r="E105" s="634"/>
      <c r="F105" s="634"/>
      <c r="G105" s="634"/>
      <c r="H105" s="634"/>
      <c r="I105" s="634"/>
      <c r="J105" s="634"/>
      <c r="K105" s="638"/>
      <c r="L105" s="638"/>
      <c r="M105" s="638"/>
      <c r="N105" s="641"/>
      <c r="O105" s="641"/>
      <c r="P105" s="641"/>
      <c r="Q105" s="641"/>
      <c r="R105" s="641"/>
      <c r="S105" s="641"/>
      <c r="T105" s="641"/>
      <c r="U105" s="641"/>
      <c r="V105" s="641"/>
      <c r="W105" s="641"/>
      <c r="X105" s="641"/>
      <c r="Y105" s="641"/>
      <c r="Z105" s="641"/>
      <c r="AA105" s="641"/>
      <c r="AB105" s="641"/>
      <c r="AC105" s="641"/>
      <c r="AD105" s="641"/>
      <c r="AE105" s="641"/>
      <c r="AF105" s="644"/>
      <c r="AG105" s="644"/>
      <c r="AH105" s="644"/>
      <c r="AI105" s="644"/>
      <c r="AJ105" s="644"/>
      <c r="AK105" s="644"/>
      <c r="AL105" s="644"/>
      <c r="AM105" s="644"/>
      <c r="AN105" s="644"/>
      <c r="AO105" s="644"/>
      <c r="AP105" s="644"/>
      <c r="AQ105" s="644"/>
      <c r="AR105" s="644"/>
      <c r="AS105" s="644"/>
      <c r="AT105" s="644"/>
      <c r="AU105" s="644"/>
      <c r="AV105" s="644"/>
      <c r="AW105" s="644"/>
      <c r="AX105" s="644"/>
      <c r="AY105" s="644"/>
      <c r="AZ105" s="644"/>
      <c r="BA105" s="644"/>
      <c r="BB105" s="644"/>
      <c r="BC105" s="644"/>
      <c r="BD105" s="644"/>
      <c r="BE105" s="644"/>
      <c r="BF105" s="644"/>
      <c r="BG105" s="644"/>
      <c r="BH105" s="644"/>
      <c r="BI105" s="644"/>
      <c r="BJ105" s="644"/>
      <c r="BK105" s="644"/>
      <c r="BL105" s="644"/>
      <c r="BM105" s="644"/>
      <c r="BN105" s="644"/>
      <c r="BO105" s="644"/>
      <c r="BP105" s="644"/>
      <c r="BQ105" s="644"/>
      <c r="BR105" s="644"/>
      <c r="BS105" s="644"/>
      <c r="BT105" s="644"/>
      <c r="BU105" s="644"/>
      <c r="BV105" s="644"/>
      <c r="BW105" s="644"/>
      <c r="BX105" s="644"/>
      <c r="BY105" s="644"/>
      <c r="BZ105" s="644"/>
      <c r="CA105" s="644"/>
      <c r="CB105" s="644"/>
      <c r="CC105" s="644"/>
      <c r="CD105" s="644"/>
      <c r="CE105" s="644"/>
      <c r="CF105" s="644"/>
      <c r="CG105" s="644"/>
      <c r="CH105" s="644"/>
      <c r="CI105" s="644"/>
      <c r="CJ105" s="644"/>
      <c r="CK105" s="644"/>
      <c r="CL105" s="644"/>
      <c r="CM105" s="648"/>
      <c r="CN105" s="478" t="e">
        <f>VLOOKUP($AF105,Feuil2!$B$1:$AS$77,16,FALSE)</f>
        <v>#N/A</v>
      </c>
      <c r="CO105" s="381"/>
      <c r="CP105" s="381"/>
      <c r="CQ105" s="381"/>
      <c r="CR105" s="381"/>
      <c r="CS105" s="381"/>
      <c r="CT105" s="381"/>
      <c r="CU105" s="381"/>
      <c r="CV105" s="486" t="e">
        <f>VLOOKUP($AF105,Feuil2!$B$1:$AS$77,17,FALSE)</f>
        <v>#N/A</v>
      </c>
      <c r="CW105" s="377"/>
      <c r="CX105" s="377"/>
      <c r="CY105" s="377"/>
      <c r="CZ105" s="486" t="e">
        <f>VLOOKUP($AF105,Feuil2!$B$1:$AS$77,18,FALSE)</f>
        <v>#N/A</v>
      </c>
      <c r="DA105" s="377"/>
      <c r="DB105" s="377"/>
      <c r="DC105" s="486" t="e">
        <f>VLOOKUP($AF105,Feuil2!$B$1:$AS$77,19,FALSE)</f>
        <v>#N/A</v>
      </c>
      <c r="DD105" s="377"/>
      <c r="DE105" s="377"/>
      <c r="DF105" s="377"/>
      <c r="DG105" s="377"/>
      <c r="DH105" s="377"/>
      <c r="DI105" s="493" t="e">
        <f>VLOOKUP($AF105,Feuil2!$B$1:$AS$77,20,FALSE)</f>
        <v>#N/A</v>
      </c>
      <c r="DJ105" s="377"/>
      <c r="DK105" s="377"/>
      <c r="DL105" s="377"/>
      <c r="DM105" s="377"/>
      <c r="DN105" s="493" t="e">
        <f>VLOOKUP($AF105,Feuil2!$B$1:$AS$77,21,FALSE)</f>
        <v>#N/A</v>
      </c>
      <c r="DO105" s="377"/>
      <c r="DP105" s="493" t="e">
        <f>VLOOKUP($AF105,Feuil2!$B$1:$AS$77,22,FALSE)</f>
        <v>#N/A</v>
      </c>
      <c r="DQ105" s="377"/>
      <c r="DR105" s="377"/>
      <c r="DS105" s="377"/>
      <c r="DT105" s="493" t="e">
        <f>VLOOKUP($AF105,Feuil2!$B$1:$AS$77,23,FALSE)</f>
        <v>#N/A</v>
      </c>
      <c r="DU105" s="377"/>
      <c r="DV105" s="377"/>
      <c r="DW105" s="377"/>
      <c r="DX105" s="377"/>
      <c r="DY105" s="493" t="e">
        <f>VLOOKUP($AF105,Feuil2!$B$1:$AS$77,24,FALSE)</f>
        <v>#N/A</v>
      </c>
      <c r="DZ105" s="377"/>
      <c r="EA105" s="377"/>
      <c r="EB105" s="377"/>
      <c r="EC105" s="377"/>
      <c r="ED105" s="503" t="e">
        <f>VLOOKUP($AF105,Feuil2!$B$1:$AS$77,25,FALSE)</f>
        <v>#N/A</v>
      </c>
      <c r="EE105" s="377"/>
      <c r="EF105" s="377"/>
      <c r="EG105" s="377"/>
      <c r="EH105" s="377"/>
      <c r="EI105" s="377"/>
      <c r="EJ105" s="377"/>
      <c r="EK105" s="503" t="e">
        <f>VLOOKUP($AF105,Feuil2!$B$1:$AS$77,26,FALSE)</f>
        <v>#N/A</v>
      </c>
      <c r="EL105" s="377"/>
      <c r="EM105" s="377"/>
      <c r="EN105" s="377"/>
      <c r="EO105" s="503" t="e">
        <f>VLOOKUP($AF105,Feuil2!$B$1:$AS$77,27,FALSE)</f>
        <v>#N/A</v>
      </c>
      <c r="EP105" s="377"/>
      <c r="EQ105" s="377"/>
      <c r="ER105" s="377"/>
      <c r="ES105" s="377"/>
      <c r="ET105" s="377"/>
      <c r="EU105" s="377"/>
      <c r="EV105" s="503" t="e">
        <f>VLOOKUP($AF105,Feuil2!$B$1:$AS$77,28,FALSE)</f>
        <v>#N/A</v>
      </c>
      <c r="EW105" s="377"/>
      <c r="EX105" s="377"/>
      <c r="EY105" s="377"/>
      <c r="EZ105" s="377"/>
      <c r="FA105" s="377"/>
      <c r="FB105" s="503" t="e">
        <f>VLOOKUP($AF105,Feuil2!$B$1:$AS$77,29,FALSE)</f>
        <v>#N/A</v>
      </c>
      <c r="FC105" s="377"/>
      <c r="FD105" s="377"/>
      <c r="FE105" s="377"/>
      <c r="FF105" s="377"/>
      <c r="FG105" s="377"/>
      <c r="FH105" s="377"/>
      <c r="FI105" s="377"/>
      <c r="FJ105" s="503" t="e">
        <f>VLOOKUP($AF105,Feuil2!$B$1:$AS$77,30,FALSE)</f>
        <v>#N/A</v>
      </c>
      <c r="FK105" s="377"/>
      <c r="FL105" s="377"/>
      <c r="FM105" s="377"/>
      <c r="FN105" s="377"/>
      <c r="FO105" s="377"/>
      <c r="FP105" s="377"/>
      <c r="FQ105" s="377"/>
      <c r="FR105" s="512" t="e">
        <f>VLOOKUP($AF105,Feuil2!$B$1:$AS$77,31,FALSE)</f>
        <v>#N/A</v>
      </c>
      <c r="FS105" s="377"/>
      <c r="FT105" s="377"/>
      <c r="FU105" s="377"/>
      <c r="FV105" s="377"/>
      <c r="FW105" s="377"/>
      <c r="FX105" s="377"/>
      <c r="FY105" s="377"/>
      <c r="FZ105" s="377"/>
      <c r="GA105" s="512" t="e">
        <f>VLOOKUP($AF105,Feuil2!$B$1:$AS$77,32,FALSE)</f>
        <v>#N/A</v>
      </c>
      <c r="GB105" s="377"/>
      <c r="GC105" s="377"/>
      <c r="GD105" s="377"/>
      <c r="GE105" s="512" t="e">
        <f>VLOOKUP($AF105,Feuil2!$B$1:$AS$77,33,FALSE)</f>
        <v>#N/A</v>
      </c>
      <c r="GF105" s="377"/>
      <c r="GG105" s="377"/>
      <c r="GH105" s="512" t="e">
        <f>VLOOKUP($AF105,Feuil2!$B$1:$AS$77,34,FALSE)</f>
        <v>#N/A</v>
      </c>
      <c r="GI105" s="377"/>
      <c r="GJ105" s="377"/>
      <c r="GK105" s="377"/>
      <c r="GL105" s="377"/>
      <c r="GM105" s="377"/>
      <c r="GN105" s="377"/>
      <c r="GO105" s="512" t="e">
        <f>VLOOKUP($AF105,Feuil2!$B$1:$AS$77,35,FALSE)</f>
        <v>#N/A</v>
      </c>
      <c r="GP105" s="377"/>
      <c r="GQ105" s="377"/>
      <c r="GR105" s="377"/>
      <c r="GS105" s="377"/>
      <c r="GT105" s="377"/>
      <c r="GU105" s="512" t="e">
        <f>VLOOKUP($AF105,Feuil2!$B$1:$AS$77,36,FALSE)</f>
        <v>#N/A</v>
      </c>
      <c r="GV105" s="377"/>
      <c r="GW105" s="377"/>
      <c r="GX105" s="377"/>
      <c r="GY105" s="512" t="e">
        <f>VLOOKUP($AF105,Feuil2!$B$1:$AS$77,37,FALSE)</f>
        <v>#N/A</v>
      </c>
      <c r="GZ105" s="377"/>
      <c r="HA105" s="377"/>
      <c r="HB105" s="377"/>
      <c r="HC105" s="377"/>
      <c r="HD105" s="377"/>
      <c r="HE105" s="512" t="e">
        <f>VLOOKUP($AF105,Feuil2!$B$1:$AS$77,38,FALSE)</f>
        <v>#N/A</v>
      </c>
      <c r="HF105" s="377"/>
      <c r="HG105" s="377"/>
      <c r="HH105" s="377"/>
      <c r="HI105" s="377"/>
      <c r="HJ105" s="426" t="e">
        <f>VLOOKUP($AF105,Feuil2!$B$1:$AS$77,39,FALSE)</f>
        <v>#N/A</v>
      </c>
      <c r="HK105" s="377"/>
      <c r="HL105" s="377"/>
      <c r="HM105" s="377"/>
      <c r="HN105" s="377"/>
      <c r="HO105" s="426" t="e">
        <f>VLOOKUP($AF105,Feuil2!$B$1:$AS$77,40,FALSE)</f>
        <v>#N/A</v>
      </c>
      <c r="HP105" s="377"/>
      <c r="HQ105" s="377"/>
      <c r="HR105" s="377"/>
      <c r="HS105" s="377"/>
      <c r="HT105" s="377"/>
      <c r="HU105" s="377"/>
      <c r="HV105" s="377"/>
      <c r="HW105" s="377"/>
      <c r="HX105" s="523" t="e">
        <f>VLOOKUP($AF105,Feuil2!$B$1:$AS$77,41,FALSE)</f>
        <v>#N/A</v>
      </c>
      <c r="HY105" s="377"/>
      <c r="HZ105" s="377"/>
      <c r="IA105" s="377"/>
      <c r="IB105" s="523" t="e">
        <f>VLOOKUP($AF105,Feuil2!$B$1:$AS$77,42,FALSE)</f>
        <v>#N/A</v>
      </c>
      <c r="IC105" s="377"/>
      <c r="ID105" s="377"/>
      <c r="IE105" s="377"/>
      <c r="IF105" s="377"/>
      <c r="IG105" s="523" t="e">
        <f>VLOOKUP($AF105,Feuil2!$B$1:$AS$77,43,FALSE)</f>
        <v>#N/A</v>
      </c>
      <c r="IH105" s="377"/>
      <c r="II105" s="377"/>
      <c r="IJ105" s="523" t="e">
        <f>VLOOKUP($AF105,Feuil2!$B$1:$AS$77,44,FALSE)</f>
        <v>#N/A</v>
      </c>
      <c r="IK105" s="377"/>
      <c r="IL105" s="385"/>
      <c r="IM105" s="379"/>
      <c r="IN105" s="379"/>
      <c r="IO105" s="379"/>
      <c r="IP105" s="379"/>
    </row>
    <row r="106" spans="1:250" ht="18.75" customHeight="1">
      <c r="A106" s="22"/>
      <c r="B106" s="635"/>
      <c r="C106" s="636"/>
      <c r="D106" s="636"/>
      <c r="E106" s="636"/>
      <c r="F106" s="636"/>
      <c r="G106" s="636"/>
      <c r="H106" s="636"/>
      <c r="I106" s="636"/>
      <c r="J106" s="636"/>
      <c r="K106" s="639"/>
      <c r="L106" s="639"/>
      <c r="M106" s="639"/>
      <c r="N106" s="642"/>
      <c r="O106" s="642"/>
      <c r="P106" s="642"/>
      <c r="Q106" s="642"/>
      <c r="R106" s="642"/>
      <c r="S106" s="642"/>
      <c r="T106" s="642"/>
      <c r="U106" s="642"/>
      <c r="V106" s="642"/>
      <c r="W106" s="642"/>
      <c r="X106" s="642"/>
      <c r="Y106" s="642"/>
      <c r="Z106" s="642"/>
      <c r="AA106" s="642"/>
      <c r="AB106" s="642"/>
      <c r="AC106" s="642"/>
      <c r="AD106" s="642"/>
      <c r="AE106" s="642"/>
      <c r="AF106" s="645"/>
      <c r="AG106" s="645"/>
      <c r="AH106" s="645"/>
      <c r="AI106" s="645"/>
      <c r="AJ106" s="645"/>
      <c r="AK106" s="645"/>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c r="BF106" s="645"/>
      <c r="BG106" s="645"/>
      <c r="BH106" s="645"/>
      <c r="BI106" s="645"/>
      <c r="BJ106" s="645"/>
      <c r="BK106" s="645"/>
      <c r="BL106" s="645"/>
      <c r="BM106" s="645"/>
      <c r="BN106" s="645"/>
      <c r="BO106" s="645"/>
      <c r="BP106" s="645"/>
      <c r="BQ106" s="645"/>
      <c r="BR106" s="645"/>
      <c r="BS106" s="645"/>
      <c r="BT106" s="645"/>
      <c r="BU106" s="645"/>
      <c r="BV106" s="645"/>
      <c r="BW106" s="645"/>
      <c r="BX106" s="645"/>
      <c r="BY106" s="645"/>
      <c r="BZ106" s="645"/>
      <c r="CA106" s="645"/>
      <c r="CB106" s="645"/>
      <c r="CC106" s="645"/>
      <c r="CD106" s="645"/>
      <c r="CE106" s="645"/>
      <c r="CF106" s="645"/>
      <c r="CG106" s="645"/>
      <c r="CH106" s="645"/>
      <c r="CI106" s="645"/>
      <c r="CJ106" s="645"/>
      <c r="CK106" s="645"/>
      <c r="CL106" s="645"/>
      <c r="CM106" s="649"/>
      <c r="CN106" s="479" t="e">
        <f>VLOOKUP($AF106,Feuil2!$B$1:$AS$77,16,FALSE)</f>
        <v>#N/A</v>
      </c>
      <c r="CO106" s="382"/>
      <c r="CP106" s="382"/>
      <c r="CQ106" s="382"/>
      <c r="CR106" s="382"/>
      <c r="CS106" s="382"/>
      <c r="CT106" s="382"/>
      <c r="CU106" s="382"/>
      <c r="CV106" s="489" t="e">
        <f>VLOOKUP($AF106,Feuil2!$B$1:$AS$77,17,FALSE)</f>
        <v>#N/A</v>
      </c>
      <c r="CW106" s="378"/>
      <c r="CX106" s="378"/>
      <c r="CY106" s="378"/>
      <c r="CZ106" s="489" t="e">
        <f>VLOOKUP($AF106,Feuil2!$B$1:$AS$77,18,FALSE)</f>
        <v>#N/A</v>
      </c>
      <c r="DA106" s="378"/>
      <c r="DB106" s="378"/>
      <c r="DC106" s="489" t="e">
        <f>VLOOKUP($AF106,Feuil2!$B$1:$AS$77,19,FALSE)</f>
        <v>#N/A</v>
      </c>
      <c r="DD106" s="378"/>
      <c r="DE106" s="378"/>
      <c r="DF106" s="378"/>
      <c r="DG106" s="378"/>
      <c r="DH106" s="378"/>
      <c r="DI106" s="494" t="e">
        <f>VLOOKUP($AF106,Feuil2!$B$1:$AS$77,20,FALSE)</f>
        <v>#N/A</v>
      </c>
      <c r="DJ106" s="378"/>
      <c r="DK106" s="378"/>
      <c r="DL106" s="378"/>
      <c r="DM106" s="378"/>
      <c r="DN106" s="494" t="e">
        <f>VLOOKUP($AF106,Feuil2!$B$1:$AS$77,21,FALSE)</f>
        <v>#N/A</v>
      </c>
      <c r="DO106" s="378"/>
      <c r="DP106" s="494" t="e">
        <f>VLOOKUP($AF106,Feuil2!$B$1:$AS$77,22,FALSE)</f>
        <v>#N/A</v>
      </c>
      <c r="DQ106" s="378"/>
      <c r="DR106" s="378"/>
      <c r="DS106" s="378"/>
      <c r="DT106" s="494" t="e">
        <f>VLOOKUP($AF106,Feuil2!$B$1:$AS$77,23,FALSE)</f>
        <v>#N/A</v>
      </c>
      <c r="DU106" s="378"/>
      <c r="DV106" s="378"/>
      <c r="DW106" s="378"/>
      <c r="DX106" s="378"/>
      <c r="DY106" s="494" t="e">
        <f>VLOOKUP($AF106,Feuil2!$B$1:$AS$77,24,FALSE)</f>
        <v>#N/A</v>
      </c>
      <c r="DZ106" s="378"/>
      <c r="EA106" s="378"/>
      <c r="EB106" s="378"/>
      <c r="EC106" s="378"/>
      <c r="ED106" s="504" t="e">
        <f>VLOOKUP($AF106,Feuil2!$B$1:$AS$77,25,FALSE)</f>
        <v>#N/A</v>
      </c>
      <c r="EE106" s="378"/>
      <c r="EF106" s="378"/>
      <c r="EG106" s="378"/>
      <c r="EH106" s="378"/>
      <c r="EI106" s="378"/>
      <c r="EJ106" s="378"/>
      <c r="EK106" s="504" t="e">
        <f>VLOOKUP($AF106,Feuil2!$B$1:$AS$77,26,FALSE)</f>
        <v>#N/A</v>
      </c>
      <c r="EL106" s="378"/>
      <c r="EM106" s="378"/>
      <c r="EN106" s="378"/>
      <c r="EO106" s="504" t="e">
        <f>VLOOKUP($AF106,Feuil2!$B$1:$AS$77,27,FALSE)</f>
        <v>#N/A</v>
      </c>
      <c r="EP106" s="378"/>
      <c r="EQ106" s="378"/>
      <c r="ER106" s="378"/>
      <c r="ES106" s="378"/>
      <c r="ET106" s="378"/>
      <c r="EU106" s="378"/>
      <c r="EV106" s="504" t="e">
        <f>VLOOKUP($AF106,Feuil2!$B$1:$AS$77,28,FALSE)</f>
        <v>#N/A</v>
      </c>
      <c r="EW106" s="378"/>
      <c r="EX106" s="378"/>
      <c r="EY106" s="378"/>
      <c r="EZ106" s="378"/>
      <c r="FA106" s="378"/>
      <c r="FB106" s="504" t="e">
        <f>VLOOKUP($AF106,Feuil2!$B$1:$AS$77,29,FALSE)</f>
        <v>#N/A</v>
      </c>
      <c r="FC106" s="378"/>
      <c r="FD106" s="378"/>
      <c r="FE106" s="378"/>
      <c r="FF106" s="378"/>
      <c r="FG106" s="378"/>
      <c r="FH106" s="378"/>
      <c r="FI106" s="378"/>
      <c r="FJ106" s="504" t="e">
        <f>VLOOKUP($AF106,Feuil2!$B$1:$AS$77,30,FALSE)</f>
        <v>#N/A</v>
      </c>
      <c r="FK106" s="378"/>
      <c r="FL106" s="378"/>
      <c r="FM106" s="378"/>
      <c r="FN106" s="378"/>
      <c r="FO106" s="378"/>
      <c r="FP106" s="378"/>
      <c r="FQ106" s="378"/>
      <c r="FR106" s="513" t="e">
        <f>VLOOKUP($AF106,Feuil2!$B$1:$AS$77,31,FALSE)</f>
        <v>#N/A</v>
      </c>
      <c r="FS106" s="378"/>
      <c r="FT106" s="378"/>
      <c r="FU106" s="378"/>
      <c r="FV106" s="378"/>
      <c r="FW106" s="378"/>
      <c r="FX106" s="378"/>
      <c r="FY106" s="378"/>
      <c r="FZ106" s="378"/>
      <c r="GA106" s="513" t="e">
        <f>VLOOKUP($AF106,Feuil2!$B$1:$AS$77,32,FALSE)</f>
        <v>#N/A</v>
      </c>
      <c r="GB106" s="378"/>
      <c r="GC106" s="378"/>
      <c r="GD106" s="378"/>
      <c r="GE106" s="513" t="e">
        <f>VLOOKUP($AF106,Feuil2!$B$1:$AS$77,33,FALSE)</f>
        <v>#N/A</v>
      </c>
      <c r="GF106" s="378"/>
      <c r="GG106" s="378"/>
      <c r="GH106" s="513" t="e">
        <f>VLOOKUP($AF106,Feuil2!$B$1:$AS$77,34,FALSE)</f>
        <v>#N/A</v>
      </c>
      <c r="GI106" s="378"/>
      <c r="GJ106" s="378"/>
      <c r="GK106" s="378"/>
      <c r="GL106" s="378"/>
      <c r="GM106" s="378"/>
      <c r="GN106" s="378"/>
      <c r="GO106" s="513" t="e">
        <f>VLOOKUP($AF106,Feuil2!$B$1:$AS$77,35,FALSE)</f>
        <v>#N/A</v>
      </c>
      <c r="GP106" s="378"/>
      <c r="GQ106" s="378"/>
      <c r="GR106" s="378"/>
      <c r="GS106" s="378"/>
      <c r="GT106" s="378"/>
      <c r="GU106" s="513" t="e">
        <f>VLOOKUP($AF106,Feuil2!$B$1:$AS$77,36,FALSE)</f>
        <v>#N/A</v>
      </c>
      <c r="GV106" s="378"/>
      <c r="GW106" s="378"/>
      <c r="GX106" s="378"/>
      <c r="GY106" s="513" t="e">
        <f>VLOOKUP($AF106,Feuil2!$B$1:$AS$77,37,FALSE)</f>
        <v>#N/A</v>
      </c>
      <c r="GZ106" s="378"/>
      <c r="HA106" s="378"/>
      <c r="HB106" s="378"/>
      <c r="HC106" s="378"/>
      <c r="HD106" s="378"/>
      <c r="HE106" s="513" t="e">
        <f>VLOOKUP($AF106,Feuil2!$B$1:$AS$77,38,FALSE)</f>
        <v>#N/A</v>
      </c>
      <c r="HF106" s="378"/>
      <c r="HG106" s="378"/>
      <c r="HH106" s="378"/>
      <c r="HI106" s="378"/>
      <c r="HJ106" s="427" t="e">
        <f>VLOOKUP($AF106,Feuil2!$B$1:$AS$77,39,FALSE)</f>
        <v>#N/A</v>
      </c>
      <c r="HK106" s="378"/>
      <c r="HL106" s="378"/>
      <c r="HM106" s="378"/>
      <c r="HN106" s="378"/>
      <c r="HO106" s="427" t="e">
        <f>VLOOKUP($AF106,Feuil2!$B$1:$AS$77,40,FALSE)</f>
        <v>#N/A</v>
      </c>
      <c r="HP106" s="378"/>
      <c r="HQ106" s="378"/>
      <c r="HR106" s="378"/>
      <c r="HS106" s="378"/>
      <c r="HT106" s="378"/>
      <c r="HU106" s="378"/>
      <c r="HV106" s="378"/>
      <c r="HW106" s="378"/>
      <c r="HX106" s="524" t="e">
        <f>VLOOKUP($AF106,Feuil2!$B$1:$AS$77,41,FALSE)</f>
        <v>#N/A</v>
      </c>
      <c r="HY106" s="378"/>
      <c r="HZ106" s="378"/>
      <c r="IA106" s="378"/>
      <c r="IB106" s="524" t="e">
        <f>VLOOKUP($AF106,Feuil2!$B$1:$AS$77,42,FALSE)</f>
        <v>#N/A</v>
      </c>
      <c r="IC106" s="378"/>
      <c r="ID106" s="378"/>
      <c r="IE106" s="378"/>
      <c r="IF106" s="378"/>
      <c r="IG106" s="524" t="e">
        <f>VLOOKUP($AF106,Feuil2!$B$1:$AS$77,43,FALSE)</f>
        <v>#N/A</v>
      </c>
      <c r="IH106" s="378"/>
      <c r="II106" s="378"/>
      <c r="IJ106" s="524" t="e">
        <f>VLOOKUP($AF106,Feuil2!$B$1:$AS$77,44,FALSE)</f>
        <v>#N/A</v>
      </c>
      <c r="IK106" s="378"/>
      <c r="IL106" s="386"/>
      <c r="IM106" s="379"/>
      <c r="IN106" s="379"/>
      <c r="IO106" s="379"/>
      <c r="IP106" s="379"/>
    </row>
    <row r="107" spans="1:250" s="400" customFormat="1" ht="18.75" hidden="1" customHeight="1">
      <c r="A107" s="404"/>
      <c r="B107" s="387"/>
      <c r="C107" s="387"/>
      <c r="D107" s="387"/>
      <c r="E107" s="387"/>
      <c r="F107" s="387"/>
      <c r="G107" s="387"/>
      <c r="H107" s="387"/>
      <c r="I107" s="387"/>
      <c r="J107" s="387"/>
      <c r="K107" s="388"/>
      <c r="L107" s="388"/>
      <c r="M107" s="388"/>
      <c r="N107" s="389"/>
      <c r="O107" s="389"/>
      <c r="P107" s="389"/>
      <c r="Q107" s="389"/>
      <c r="R107" s="389"/>
      <c r="S107" s="389"/>
      <c r="T107" s="389"/>
      <c r="U107" s="389"/>
      <c r="V107" s="389"/>
      <c r="W107" s="389"/>
      <c r="X107" s="389"/>
      <c r="Y107" s="389"/>
      <c r="Z107" s="389"/>
      <c r="AA107" s="389"/>
      <c r="AB107" s="389"/>
      <c r="AC107" s="389"/>
      <c r="AD107" s="389"/>
      <c r="AE107" s="389"/>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c r="BM107" s="390"/>
      <c r="BN107" s="390"/>
      <c r="BO107" s="390"/>
      <c r="BP107" s="390"/>
      <c r="BQ107" s="390"/>
      <c r="BR107" s="390"/>
      <c r="BS107" s="390"/>
      <c r="BT107" s="390"/>
      <c r="BU107" s="390"/>
      <c r="BV107" s="390"/>
      <c r="BW107" s="390"/>
      <c r="BX107" s="390"/>
      <c r="BY107" s="390"/>
      <c r="BZ107" s="390"/>
      <c r="CA107" s="390"/>
      <c r="CB107" s="390"/>
      <c r="CC107" s="390"/>
      <c r="CD107" s="390"/>
      <c r="CE107" s="390"/>
      <c r="CF107" s="390"/>
      <c r="CG107" s="390"/>
      <c r="CH107" s="390"/>
      <c r="CI107" s="390"/>
      <c r="CJ107" s="390"/>
      <c r="CK107" s="390"/>
      <c r="CL107" s="390"/>
      <c r="CM107" s="390"/>
      <c r="CN107" s="480" t="s">
        <v>454</v>
      </c>
      <c r="CO107" s="391" t="s">
        <v>4</v>
      </c>
      <c r="CP107" s="392" t="s">
        <v>5</v>
      </c>
      <c r="CQ107" s="392" t="s">
        <v>6</v>
      </c>
      <c r="CR107" s="392" t="s">
        <v>7</v>
      </c>
      <c r="CS107" s="392" t="s">
        <v>8</v>
      </c>
      <c r="CT107" s="392" t="s">
        <v>9</v>
      </c>
      <c r="CU107" s="392" t="s">
        <v>10</v>
      </c>
      <c r="CV107" s="480" t="s">
        <v>453</v>
      </c>
      <c r="CW107" s="393" t="s">
        <v>1</v>
      </c>
      <c r="CX107" s="393" t="s">
        <v>2</v>
      </c>
      <c r="CY107" s="393" t="s">
        <v>3</v>
      </c>
      <c r="CZ107" s="480" t="s">
        <v>452</v>
      </c>
      <c r="DA107" s="393" t="s">
        <v>0</v>
      </c>
      <c r="DB107" s="393" t="s">
        <v>133</v>
      </c>
      <c r="DC107" s="480" t="s">
        <v>451</v>
      </c>
      <c r="DD107" s="393" t="s">
        <v>137</v>
      </c>
      <c r="DE107" s="393" t="s">
        <v>138</v>
      </c>
      <c r="DF107" s="393" t="s">
        <v>139</v>
      </c>
      <c r="DG107" s="393" t="s">
        <v>140</v>
      </c>
      <c r="DH107" s="393" t="s">
        <v>141</v>
      </c>
      <c r="DI107" s="495" t="s">
        <v>450</v>
      </c>
      <c r="DJ107" s="394" t="s">
        <v>11</v>
      </c>
      <c r="DK107" s="394" t="s">
        <v>12</v>
      </c>
      <c r="DL107" s="394" t="s">
        <v>13</v>
      </c>
      <c r="DM107" s="394" t="s">
        <v>142</v>
      </c>
      <c r="DN107" s="495" t="s">
        <v>449</v>
      </c>
      <c r="DO107" s="394" t="s">
        <v>14</v>
      </c>
      <c r="DP107" s="495" t="s">
        <v>448</v>
      </c>
      <c r="DQ107" s="394" t="s">
        <v>15</v>
      </c>
      <c r="DR107" s="394" t="s">
        <v>16</v>
      </c>
      <c r="DS107" s="394" t="s">
        <v>145</v>
      </c>
      <c r="DT107" s="495" t="s">
        <v>447</v>
      </c>
      <c r="DU107" s="394" t="s">
        <v>17</v>
      </c>
      <c r="DV107" s="394" t="s">
        <v>18</v>
      </c>
      <c r="DW107" s="394" t="s">
        <v>19</v>
      </c>
      <c r="DX107" s="394" t="s">
        <v>20</v>
      </c>
      <c r="DY107" s="495" t="s">
        <v>446</v>
      </c>
      <c r="DZ107" s="394" t="s">
        <v>150</v>
      </c>
      <c r="EA107" s="394" t="s">
        <v>151</v>
      </c>
      <c r="EB107" s="394" t="s">
        <v>152</v>
      </c>
      <c r="EC107" s="394" t="s">
        <v>153</v>
      </c>
      <c r="ED107" s="505" t="s">
        <v>445</v>
      </c>
      <c r="EE107" s="395" t="s">
        <v>23</v>
      </c>
      <c r="EF107" s="395" t="s">
        <v>24</v>
      </c>
      <c r="EG107" s="395" t="s">
        <v>25</v>
      </c>
      <c r="EH107" s="395" t="s">
        <v>26</v>
      </c>
      <c r="EI107" s="395" t="s">
        <v>27</v>
      </c>
      <c r="EJ107" s="395" t="s">
        <v>28</v>
      </c>
      <c r="EK107" s="505" t="s">
        <v>444</v>
      </c>
      <c r="EL107" s="395" t="s">
        <v>29</v>
      </c>
      <c r="EM107" s="395" t="s">
        <v>30</v>
      </c>
      <c r="EN107" s="395" t="s">
        <v>31</v>
      </c>
      <c r="EO107" s="505" t="s">
        <v>443</v>
      </c>
      <c r="EP107" s="395" t="s">
        <v>32</v>
      </c>
      <c r="EQ107" s="395" t="s">
        <v>33</v>
      </c>
      <c r="ER107" s="395" t="s">
        <v>34</v>
      </c>
      <c r="ES107" s="395" t="s">
        <v>157</v>
      </c>
      <c r="ET107" s="395" t="s">
        <v>158</v>
      </c>
      <c r="EU107" s="395" t="s">
        <v>159</v>
      </c>
      <c r="EV107" s="505" t="s">
        <v>442</v>
      </c>
      <c r="EW107" s="395" t="s">
        <v>35</v>
      </c>
      <c r="EX107" s="395" t="s">
        <v>36</v>
      </c>
      <c r="EY107" s="395" t="s">
        <v>37</v>
      </c>
      <c r="EZ107" s="395" t="s">
        <v>38</v>
      </c>
      <c r="FA107" s="395" t="s">
        <v>39</v>
      </c>
      <c r="FB107" s="505" t="s">
        <v>441</v>
      </c>
      <c r="FC107" s="395" t="s">
        <v>40</v>
      </c>
      <c r="FD107" s="395" t="s">
        <v>41</v>
      </c>
      <c r="FE107" s="395" t="s">
        <v>42</v>
      </c>
      <c r="FF107" s="395" t="s">
        <v>43</v>
      </c>
      <c r="FG107" s="395" t="s">
        <v>44</v>
      </c>
      <c r="FH107" s="395" t="s">
        <v>45</v>
      </c>
      <c r="FI107" s="395" t="s">
        <v>46</v>
      </c>
      <c r="FJ107" s="505" t="s">
        <v>440</v>
      </c>
      <c r="FK107" s="395" t="s">
        <v>47</v>
      </c>
      <c r="FL107" s="395" t="s">
        <v>48</v>
      </c>
      <c r="FM107" s="395" t="s">
        <v>49</v>
      </c>
      <c r="FN107" s="395" t="s">
        <v>50</v>
      </c>
      <c r="FO107" s="395" t="s">
        <v>51</v>
      </c>
      <c r="FP107" s="395" t="s">
        <v>52</v>
      </c>
      <c r="FQ107" s="395" t="s">
        <v>53</v>
      </c>
      <c r="FR107" s="514" t="s">
        <v>439</v>
      </c>
      <c r="FS107" s="396" t="s">
        <v>169</v>
      </c>
      <c r="FT107" s="396" t="s">
        <v>170</v>
      </c>
      <c r="FU107" s="396" t="s">
        <v>171</v>
      </c>
      <c r="FV107" s="396" t="s">
        <v>172</v>
      </c>
      <c r="FW107" s="396" t="s">
        <v>173</v>
      </c>
      <c r="FX107" s="396" t="s">
        <v>174</v>
      </c>
      <c r="FY107" s="396" t="s">
        <v>175</v>
      </c>
      <c r="FZ107" s="396" t="s">
        <v>176</v>
      </c>
      <c r="GA107" s="514" t="s">
        <v>438</v>
      </c>
      <c r="GB107" s="396" t="s">
        <v>178</v>
      </c>
      <c r="GC107" s="396" t="s">
        <v>179</v>
      </c>
      <c r="GD107" s="396" t="s">
        <v>180</v>
      </c>
      <c r="GE107" s="514" t="s">
        <v>437</v>
      </c>
      <c r="GF107" s="396" t="s">
        <v>182</v>
      </c>
      <c r="GG107" s="396" t="s">
        <v>183</v>
      </c>
      <c r="GH107" s="514" t="s">
        <v>436</v>
      </c>
      <c r="GI107" s="396" t="s">
        <v>189</v>
      </c>
      <c r="GJ107" s="396" t="s">
        <v>190</v>
      </c>
      <c r="GK107" s="396" t="s">
        <v>191</v>
      </c>
      <c r="GL107" s="396" t="s">
        <v>192</v>
      </c>
      <c r="GM107" s="396" t="s">
        <v>193</v>
      </c>
      <c r="GN107" s="396" t="s">
        <v>194</v>
      </c>
      <c r="GO107" s="514" t="s">
        <v>435</v>
      </c>
      <c r="GP107" s="396" t="s">
        <v>197</v>
      </c>
      <c r="GQ107" s="396" t="s">
        <v>198</v>
      </c>
      <c r="GR107" s="396" t="s">
        <v>199</v>
      </c>
      <c r="GS107" s="396" t="s">
        <v>200</v>
      </c>
      <c r="GT107" s="396" t="s">
        <v>201</v>
      </c>
      <c r="GU107" s="514" t="s">
        <v>434</v>
      </c>
      <c r="GV107" s="396" t="s">
        <v>206</v>
      </c>
      <c r="GW107" s="396" t="s">
        <v>207</v>
      </c>
      <c r="GX107" s="396" t="s">
        <v>208</v>
      </c>
      <c r="GY107" s="514" t="s">
        <v>433</v>
      </c>
      <c r="GZ107" s="396" t="s">
        <v>209</v>
      </c>
      <c r="HA107" s="396" t="s">
        <v>210</v>
      </c>
      <c r="HB107" s="396" t="s">
        <v>211</v>
      </c>
      <c r="HC107" s="396" t="s">
        <v>212</v>
      </c>
      <c r="HD107" s="396" t="s">
        <v>213</v>
      </c>
      <c r="HE107" s="514" t="s">
        <v>432</v>
      </c>
      <c r="HF107" s="396" t="s">
        <v>216</v>
      </c>
      <c r="HG107" s="396" t="s">
        <v>217</v>
      </c>
      <c r="HH107" s="396" t="s">
        <v>218</v>
      </c>
      <c r="HI107" s="396" t="s">
        <v>219</v>
      </c>
      <c r="HJ107" s="397" t="s">
        <v>431</v>
      </c>
      <c r="HK107" s="398" t="s">
        <v>223</v>
      </c>
      <c r="HL107" s="398" t="s">
        <v>224</v>
      </c>
      <c r="HM107" s="398" t="s">
        <v>225</v>
      </c>
      <c r="HN107" s="398" t="s">
        <v>226</v>
      </c>
      <c r="HO107" s="397" t="s">
        <v>430</v>
      </c>
      <c r="HP107" s="398" t="s">
        <v>230</v>
      </c>
      <c r="HQ107" s="398" t="s">
        <v>231</v>
      </c>
      <c r="HR107" s="398" t="s">
        <v>232</v>
      </c>
      <c r="HS107" s="398" t="s">
        <v>233</v>
      </c>
      <c r="HT107" s="398" t="s">
        <v>234</v>
      </c>
      <c r="HU107" s="398" t="s">
        <v>235</v>
      </c>
      <c r="HV107" s="398" t="s">
        <v>236</v>
      </c>
      <c r="HW107" s="398" t="s">
        <v>237</v>
      </c>
      <c r="HX107" s="525" t="s">
        <v>429</v>
      </c>
      <c r="HY107" s="399" t="s">
        <v>241</v>
      </c>
      <c r="HZ107" s="399" t="s">
        <v>242</v>
      </c>
      <c r="IA107" s="399" t="s">
        <v>243</v>
      </c>
      <c r="IB107" s="525" t="s">
        <v>428</v>
      </c>
      <c r="IC107" s="399" t="s">
        <v>245</v>
      </c>
      <c r="ID107" s="399" t="s">
        <v>246</v>
      </c>
      <c r="IE107" s="399" t="s">
        <v>249</v>
      </c>
      <c r="IF107" s="399" t="s">
        <v>250</v>
      </c>
      <c r="IG107" s="525" t="s">
        <v>427</v>
      </c>
      <c r="IH107" s="399" t="s">
        <v>251</v>
      </c>
      <c r="II107" s="399" t="s">
        <v>252</v>
      </c>
      <c r="IJ107" s="525" t="s">
        <v>426</v>
      </c>
      <c r="IK107" s="399" t="s">
        <v>253</v>
      </c>
      <c r="IL107" s="399" t="s">
        <v>254</v>
      </c>
      <c r="IM107" s="399"/>
      <c r="IN107" s="399"/>
      <c r="IO107" s="399"/>
      <c r="IP107" s="399"/>
    </row>
    <row r="108" spans="1:250" s="400" customFormat="1" ht="18.75" hidden="1" customHeight="1">
      <c r="A108" s="404"/>
      <c r="B108" s="401"/>
      <c r="C108" s="401"/>
      <c r="D108" s="401"/>
      <c r="E108" s="401"/>
      <c r="F108" s="401"/>
      <c r="G108" s="401"/>
      <c r="H108" s="401"/>
      <c r="I108" s="401"/>
      <c r="J108" s="401"/>
      <c r="K108" s="388"/>
      <c r="L108" s="388"/>
      <c r="M108" s="388"/>
      <c r="N108" s="389"/>
      <c r="O108" s="389"/>
      <c r="P108" s="389"/>
      <c r="Q108" s="389"/>
      <c r="R108" s="389"/>
      <c r="S108" s="389"/>
      <c r="T108" s="389"/>
      <c r="U108" s="389"/>
      <c r="V108" s="389"/>
      <c r="W108" s="389"/>
      <c r="X108" s="389"/>
      <c r="Y108" s="389"/>
      <c r="Z108" s="389"/>
      <c r="AA108" s="389"/>
      <c r="AB108" s="389"/>
      <c r="AC108" s="389"/>
      <c r="AD108" s="389"/>
      <c r="AE108" s="389"/>
      <c r="AF108" s="390"/>
      <c r="AG108" s="390"/>
      <c r="AH108" s="390"/>
      <c r="AI108" s="390"/>
      <c r="AJ108" s="390"/>
      <c r="AK108" s="390"/>
      <c r="AL108" s="390"/>
      <c r="AM108" s="390"/>
      <c r="AN108" s="390"/>
      <c r="AO108" s="390"/>
      <c r="AP108" s="390"/>
      <c r="AQ108" s="390"/>
      <c r="AR108" s="390"/>
      <c r="AS108" s="390"/>
      <c r="AT108" s="390"/>
      <c r="AU108" s="390"/>
      <c r="AV108" s="390"/>
      <c r="AW108" s="390"/>
      <c r="AX108" s="390"/>
      <c r="AY108" s="390"/>
      <c r="AZ108" s="390"/>
      <c r="BA108" s="390"/>
      <c r="BB108" s="390"/>
      <c r="BC108" s="390"/>
      <c r="BD108" s="390"/>
      <c r="BE108" s="390"/>
      <c r="BF108" s="390"/>
      <c r="BG108" s="390"/>
      <c r="BH108" s="390"/>
      <c r="BI108" s="390"/>
      <c r="BJ108" s="390"/>
      <c r="BK108" s="390"/>
      <c r="BL108" s="390"/>
      <c r="BM108" s="390"/>
      <c r="BN108" s="390"/>
      <c r="BO108" s="390"/>
      <c r="BP108" s="390"/>
      <c r="BQ108" s="390"/>
      <c r="BR108" s="390"/>
      <c r="BS108" s="390"/>
      <c r="BT108" s="390"/>
      <c r="BU108" s="390"/>
      <c r="BV108" s="390"/>
      <c r="BW108" s="390"/>
      <c r="BX108" s="390"/>
      <c r="BY108" s="390"/>
      <c r="BZ108" s="390"/>
      <c r="CA108" s="390"/>
      <c r="CB108" s="390"/>
      <c r="CC108" s="390"/>
      <c r="CD108" s="390"/>
      <c r="CE108" s="390"/>
      <c r="CF108" s="390"/>
      <c r="CG108" s="390"/>
      <c r="CH108" s="390"/>
      <c r="CI108" s="390"/>
      <c r="CJ108" s="390"/>
      <c r="CK108" s="390"/>
      <c r="CL108" s="390"/>
      <c r="CM108" s="390"/>
      <c r="CN108" s="481"/>
      <c r="CO108" s="402">
        <f>COUNTA(CO86,CO87,CO88,CO89,CO90,CO91,CO92,CO93)</f>
        <v>0</v>
      </c>
      <c r="CP108" s="402">
        <f t="shared" ref="CP108" si="2131">COUNTA(CP99,CP100,CP101,CP102,CP103,CP104,CP105,CP106)</f>
        <v>0</v>
      </c>
      <c r="CQ108" s="402">
        <f t="shared" ref="CQ108" si="2132">COUNTA(CQ99,CQ100,CQ101,CQ102,CQ103,CQ104,CQ105,CQ106)</f>
        <v>0</v>
      </c>
      <c r="CR108" s="402">
        <f t="shared" ref="CR108" si="2133">COUNTA(CR99,CR100,CR101,CR102,CR103,CR104,CR105,CR106)</f>
        <v>0</v>
      </c>
      <c r="CS108" s="402">
        <f t="shared" ref="CS108" si="2134">COUNTA(CS99,CS100,CS101,CS102,CS103,CS104,CS105,CS106)</f>
        <v>0</v>
      </c>
      <c r="CT108" s="402">
        <f t="shared" ref="CT108" si="2135">COUNTA(CT99,CT100,CT101,CT102,CT103,CT104,CT105,CT106)</f>
        <v>0</v>
      </c>
      <c r="CU108" s="402">
        <f t="shared" ref="CU108" si="2136">COUNTA(CU99,CU100,CU101,CU102,CU103,CU104,CU105,CU106)</f>
        <v>0</v>
      </c>
      <c r="CV108" s="483">
        <f t="shared" ref="CV108" si="2137">COUNTA(CV99,CV100,CV101,CV102,CV103,CV104,CV105,CV106)</f>
        <v>8</v>
      </c>
      <c r="CW108" s="402">
        <f t="shared" ref="CW108" si="2138">COUNTA(CW99,CW100,CW101,CW102,CW103,CW104,CW105,CW106)</f>
        <v>0</v>
      </c>
      <c r="CX108" s="402">
        <f t="shared" ref="CX108" si="2139">COUNTA(CX99,CX100,CX101,CX102,CX103,CX104,CX105,CX106)</f>
        <v>0</v>
      </c>
      <c r="CY108" s="402">
        <f t="shared" ref="CY108" si="2140">COUNTA(CY99,CY100,CY101,CY102,CY103,CY104,CY105,CY106)</f>
        <v>0</v>
      </c>
      <c r="CZ108" s="483">
        <f t="shared" ref="CZ108" si="2141">COUNTA(CZ99,CZ100,CZ101,CZ102,CZ103,CZ104,CZ105,CZ106)</f>
        <v>8</v>
      </c>
      <c r="DA108" s="402">
        <f t="shared" ref="DA108" si="2142">COUNTA(DA99,DA100,DA101,DA102,DA103,DA104,DA105,DA106)</f>
        <v>0</v>
      </c>
      <c r="DB108" s="402">
        <f t="shared" ref="DB108" si="2143">COUNTA(DB99,DB100,DB101,DB102,DB103,DB104,DB105,DB106)</f>
        <v>0</v>
      </c>
      <c r="DC108" s="483">
        <f t="shared" ref="DC108" si="2144">COUNTA(DC99,DC100,DC101,DC102,DC103,DC104,DC105,DC106)</f>
        <v>8</v>
      </c>
      <c r="DD108" s="402">
        <f t="shared" ref="DD108" si="2145">COUNTA(DD99,DD100,DD101,DD102,DD103,DD104,DD105,DD106)</f>
        <v>0</v>
      </c>
      <c r="DE108" s="402">
        <f t="shared" ref="DE108" si="2146">COUNTA(DE99,DE100,DE101,DE102,DE103,DE104,DE105,DE106)</f>
        <v>0</v>
      </c>
      <c r="DF108" s="402">
        <f t="shared" ref="DF108" si="2147">COUNTA(DF99,DF100,DF101,DF102,DF103,DF104,DF105,DF106)</f>
        <v>0</v>
      </c>
      <c r="DG108" s="402">
        <f t="shared" ref="DG108" si="2148">COUNTA(DG99,DG100,DG101,DG102,DG103,DG104,DG105,DG106)</f>
        <v>0</v>
      </c>
      <c r="DH108" s="402">
        <f t="shared" ref="DH108" si="2149">COUNTA(DH99,DH100,DH101,DH102,DH103,DH104,DH105,DH106)</f>
        <v>0</v>
      </c>
      <c r="DI108" s="496">
        <f t="shared" ref="DI108" si="2150">COUNTA(DI99,DI100,DI101,DI102,DI103,DI104,DI105,DI106)</f>
        <v>8</v>
      </c>
      <c r="DJ108" s="402">
        <f t="shared" ref="DJ108" si="2151">COUNTA(DJ99,DJ100,DJ101,DJ102,DJ103,DJ104,DJ105,DJ106)</f>
        <v>0</v>
      </c>
      <c r="DK108" s="402">
        <f t="shared" ref="DK108" si="2152">COUNTA(DK99,DK100,DK101,DK102,DK103,DK104,DK105,DK106)</f>
        <v>0</v>
      </c>
      <c r="DL108" s="402">
        <f t="shared" ref="DL108" si="2153">COUNTA(DL99,DL100,DL101,DL102,DL103,DL104,DL105,DL106)</f>
        <v>0</v>
      </c>
      <c r="DM108" s="402">
        <f t="shared" ref="DM108" si="2154">COUNTA(DM99,DM100,DM101,DM102,DM103,DM104,DM105,DM106)</f>
        <v>0</v>
      </c>
      <c r="DN108" s="496">
        <f t="shared" ref="DN108" si="2155">COUNTA(DN99,DN100,DN101,DN102,DN103,DN104,DN105,DN106)</f>
        <v>8</v>
      </c>
      <c r="DO108" s="402">
        <f t="shared" ref="DO108" si="2156">COUNTA(DO99,DO100,DO101,DO102,DO103,DO104,DO105,DO106)</f>
        <v>0</v>
      </c>
      <c r="DP108" s="496">
        <f t="shared" ref="DP108" si="2157">COUNTA(DP99,DP100,DP101,DP102,DP103,DP104,DP105,DP106)</f>
        <v>8</v>
      </c>
      <c r="DQ108" s="402">
        <f t="shared" ref="DQ108" si="2158">COUNTA(DQ99,DQ100,DQ101,DQ102,DQ103,DQ104,DQ105,DQ106)</f>
        <v>0</v>
      </c>
      <c r="DR108" s="402">
        <f t="shared" ref="DR108" si="2159">COUNTA(DR99,DR100,DR101,DR102,DR103,DR104,DR105,DR106)</f>
        <v>0</v>
      </c>
      <c r="DS108" s="402">
        <f t="shared" ref="DS108" si="2160">COUNTA(DS99,DS100,DS101,DS102,DS103,DS104,DS105,DS106)</f>
        <v>0</v>
      </c>
      <c r="DT108" s="496">
        <f t="shared" ref="DT108" si="2161">COUNTA(DT99,DT100,DT101,DT102,DT103,DT104,DT105,DT106)</f>
        <v>8</v>
      </c>
      <c r="DU108" s="402">
        <f t="shared" ref="DU108" si="2162">COUNTA(DU99,DU100,DU101,DU102,DU103,DU104,DU105,DU106)</f>
        <v>0</v>
      </c>
      <c r="DV108" s="402">
        <f t="shared" ref="DV108" si="2163">COUNTA(DV99,DV100,DV101,DV102,DV103,DV104,DV105,DV106)</f>
        <v>0</v>
      </c>
      <c r="DW108" s="402">
        <f t="shared" ref="DW108" si="2164">COUNTA(DW99,DW100,DW101,DW102,DW103,DW104,DW105,DW106)</f>
        <v>0</v>
      </c>
      <c r="DX108" s="402">
        <f t="shared" ref="DX108" si="2165">COUNTA(DX99,DX100,DX101,DX102,DX103,DX104,DX105,DX106)</f>
        <v>0</v>
      </c>
      <c r="DY108" s="496">
        <f t="shared" ref="DY108" si="2166">COUNTA(DY99,DY100,DY101,DY102,DY103,DY104,DY105,DY106)</f>
        <v>8</v>
      </c>
      <c r="DZ108" s="402">
        <f t="shared" ref="DZ108" si="2167">COUNTA(DZ99,DZ100,DZ101,DZ102,DZ103,DZ104,DZ105,DZ106)</f>
        <v>0</v>
      </c>
      <c r="EA108" s="402">
        <f t="shared" ref="EA108" si="2168">COUNTA(EA99,EA100,EA101,EA102,EA103,EA104,EA105,EA106)</f>
        <v>0</v>
      </c>
      <c r="EB108" s="402">
        <f t="shared" ref="EB108" si="2169">COUNTA(EB99,EB100,EB101,EB102,EB103,EB104,EB105,EB106)</f>
        <v>0</v>
      </c>
      <c r="EC108" s="402">
        <f t="shared" ref="EC108" si="2170">COUNTA(EC99,EC100,EC101,EC102,EC103,EC104,EC105,EC106)</f>
        <v>0</v>
      </c>
      <c r="ED108" s="506">
        <f t="shared" ref="ED108" si="2171">COUNTA(ED99,ED100,ED101,ED102,ED103,ED104,ED105,ED106)</f>
        <v>8</v>
      </c>
      <c r="EE108" s="402">
        <f t="shared" ref="EE108" si="2172">COUNTA(EE99,EE100,EE101,EE102,EE103,EE104,EE105,EE106)</f>
        <v>0</v>
      </c>
      <c r="EF108" s="402">
        <f t="shared" ref="EF108" si="2173">COUNTA(EF99,EF100,EF101,EF102,EF103,EF104,EF105,EF106)</f>
        <v>0</v>
      </c>
      <c r="EG108" s="402">
        <f t="shared" ref="EG108" si="2174">COUNTA(EG99,EG100,EG101,EG102,EG103,EG104,EG105,EG106)</f>
        <v>0</v>
      </c>
      <c r="EH108" s="402">
        <f t="shared" ref="EH108" si="2175">COUNTA(EH99,EH100,EH101,EH102,EH103,EH104,EH105,EH106)</f>
        <v>0</v>
      </c>
      <c r="EI108" s="402">
        <f t="shared" ref="EI108" si="2176">COUNTA(EI99,EI100,EI101,EI102,EI103,EI104,EI105,EI106)</f>
        <v>0</v>
      </c>
      <c r="EJ108" s="402">
        <f t="shared" ref="EJ108" si="2177">COUNTA(EJ99,EJ100,EJ101,EJ102,EJ103,EJ104,EJ105,EJ106)</f>
        <v>0</v>
      </c>
      <c r="EK108" s="506">
        <f t="shared" ref="EK108" si="2178">COUNTA(EK99,EK100,EK101,EK102,EK103,EK104,EK105,EK106)</f>
        <v>8</v>
      </c>
      <c r="EL108" s="402">
        <f t="shared" ref="EL108" si="2179">COUNTA(EL99,EL100,EL101,EL102,EL103,EL104,EL105,EL106)</f>
        <v>0</v>
      </c>
      <c r="EM108" s="402">
        <f t="shared" ref="EM108" si="2180">COUNTA(EM99,EM100,EM101,EM102,EM103,EM104,EM105,EM106)</f>
        <v>0</v>
      </c>
      <c r="EN108" s="402">
        <f t="shared" ref="EN108" si="2181">COUNTA(EN99,EN100,EN101,EN102,EN103,EN104,EN105,EN106)</f>
        <v>0</v>
      </c>
      <c r="EO108" s="506">
        <f t="shared" ref="EO108" si="2182">COUNTA(EO99,EO100,EO101,EO102,EO103,EO104,EO105,EO106)</f>
        <v>8</v>
      </c>
      <c r="EP108" s="402">
        <f t="shared" ref="EP108" si="2183">COUNTA(EP99,EP100,EP101,EP102,EP103,EP104,EP105,EP106)</f>
        <v>0</v>
      </c>
      <c r="EQ108" s="402">
        <f t="shared" ref="EQ108" si="2184">COUNTA(EQ99,EQ100,EQ101,EQ102,EQ103,EQ104,EQ105,EQ106)</f>
        <v>0</v>
      </c>
      <c r="ER108" s="402">
        <f t="shared" ref="ER108" si="2185">COUNTA(ER99,ER100,ER101,ER102,ER103,ER104,ER105,ER106)</f>
        <v>0</v>
      </c>
      <c r="ES108" s="402">
        <f t="shared" ref="ES108" si="2186">COUNTA(ES99,ES100,ES101,ES102,ES103,ES104,ES105,ES106)</f>
        <v>0</v>
      </c>
      <c r="ET108" s="402">
        <f t="shared" ref="ET108" si="2187">COUNTA(ET99,ET100,ET101,ET102,ET103,ET104,ET105,ET106)</f>
        <v>0</v>
      </c>
      <c r="EU108" s="402">
        <f t="shared" ref="EU108" si="2188">COUNTA(EU99,EU100,EU101,EU102,EU103,EU104,EU105,EU106)</f>
        <v>0</v>
      </c>
      <c r="EV108" s="506">
        <f t="shared" ref="EV108" si="2189">COUNTA(EV99,EV100,EV101,EV102,EV103,EV104,EV105,EV106)</f>
        <v>8</v>
      </c>
      <c r="EW108" s="402">
        <f t="shared" ref="EW108" si="2190">COUNTA(EW99,EW100,EW101,EW102,EW103,EW104,EW105,EW106)</f>
        <v>0</v>
      </c>
      <c r="EX108" s="402">
        <f>COUNTA(EX99,EX100,EX101,EX102,EX103,EX104,EX105,EX106)</f>
        <v>0</v>
      </c>
      <c r="EY108" s="402">
        <f t="shared" ref="EY108:FA108" si="2191">COUNTA(EY99,EY100,EY101,EY102,EY103,EY104,EY105,EY106)</f>
        <v>0</v>
      </c>
      <c r="EZ108" s="402">
        <f t="shared" si="2191"/>
        <v>0</v>
      </c>
      <c r="FA108" s="402">
        <f t="shared" si="2191"/>
        <v>0</v>
      </c>
      <c r="FB108" s="506">
        <f t="shared" ref="FB108" si="2192">COUNTA(FB99,FB100,FB101,FB102,FB103,FB104,FB105,FB106)</f>
        <v>8</v>
      </c>
      <c r="FC108" s="402">
        <f t="shared" ref="FC108" si="2193">COUNTA(FC99,FC100,FC101,FC102,FC103,FC104,FC105,FC106)</f>
        <v>0</v>
      </c>
      <c r="FD108" s="402">
        <f t="shared" ref="FD108" si="2194">COUNTA(FD99,FD100,FD101,FD102,FD103,FD104,FD105,FD106)</f>
        <v>0</v>
      </c>
      <c r="FE108" s="402">
        <f t="shared" ref="FE108" si="2195">COUNTA(FE99,FE100,FE101,FE102,FE103,FE104,FE105,FE106)</f>
        <v>0</v>
      </c>
      <c r="FF108" s="402">
        <f t="shared" ref="FF108" si="2196">COUNTA(FF99,FF100,FF101,FF102,FF103,FF104,FF105,FF106)</f>
        <v>0</v>
      </c>
      <c r="FG108" s="402">
        <f t="shared" ref="FG108" si="2197">COUNTA(FG99,FG100,FG101,FG102,FG103,FG104,FG105,FG106)</f>
        <v>0</v>
      </c>
      <c r="FH108" s="402">
        <f t="shared" ref="FH108" si="2198">COUNTA(FH99,FH100,FH101,FH102,FH103,FH104,FH105,FH106)</f>
        <v>0</v>
      </c>
      <c r="FI108" s="402">
        <f t="shared" ref="FI108" si="2199">COUNTA(FI99,FI100,FI101,FI102,FI103,FI104,FI105,FI106)</f>
        <v>0</v>
      </c>
      <c r="FJ108" s="506">
        <f t="shared" ref="FJ108" si="2200">COUNTA(FJ99,FJ100,FJ101,FJ102,FJ103,FJ104,FJ105,FJ106)</f>
        <v>8</v>
      </c>
      <c r="FK108" s="402">
        <f t="shared" ref="FK108" si="2201">COUNTA(FK99,FK100,FK101,FK102,FK103,FK104,FK105,FK106)</f>
        <v>0</v>
      </c>
      <c r="FL108" s="402">
        <f t="shared" ref="FL108" si="2202">COUNTA(FL99,FL100,FL101,FL102,FL103,FL104,FL105,FL106)</f>
        <v>0</v>
      </c>
      <c r="FM108" s="402">
        <f t="shared" ref="FM108" si="2203">COUNTA(FM99,FM100,FM101,FM102,FM103,FM104,FM105,FM106)</f>
        <v>0</v>
      </c>
      <c r="FN108" s="402">
        <f t="shared" ref="FN108" si="2204">COUNTA(FN99,FN100,FN101,FN102,FN103,FN104,FN105,FN106)</f>
        <v>0</v>
      </c>
      <c r="FO108" s="402">
        <f t="shared" ref="FO108" si="2205">COUNTA(FO99,FO100,FO101,FO102,FO103,FO104,FO105,FO106)</f>
        <v>0</v>
      </c>
      <c r="FP108" s="402">
        <f t="shared" ref="FP108" si="2206">COUNTA(FP99,FP100,FP101,FP102,FP103,FP104,FP105,FP106)</f>
        <v>0</v>
      </c>
      <c r="FQ108" s="402">
        <f t="shared" ref="FQ108" si="2207">COUNTA(FQ99,FQ100,FQ101,FQ102,FQ103,FQ104,FQ105,FQ106)</f>
        <v>0</v>
      </c>
      <c r="FR108" s="515">
        <f t="shared" ref="FR108" si="2208">COUNTA(FR99,FR100,FR101,FR102,FR103,FR104,FR105,FR106)</f>
        <v>8</v>
      </c>
      <c r="FS108" s="402">
        <f t="shared" ref="FS108" si="2209">COUNTA(FS99,FS100,FS101,FS102,FS103,FS104,FS105,FS106)</f>
        <v>0</v>
      </c>
      <c r="FT108" s="402">
        <f t="shared" ref="FT108" si="2210">COUNTA(FT99,FT100,FT101,FT102,FT103,FT104,FT105,FT106)</f>
        <v>0</v>
      </c>
      <c r="FU108" s="402">
        <f t="shared" ref="FU108" si="2211">COUNTA(FU99,FU100,FU101,FU102,FU103,FU104,FU105,FU106)</f>
        <v>0</v>
      </c>
      <c r="FV108" s="402">
        <f t="shared" ref="FV108" si="2212">COUNTA(FV99,FV100,FV101,FV102,FV103,FV104,FV105,FV106)</f>
        <v>0</v>
      </c>
      <c r="FW108" s="402">
        <f t="shared" ref="FW108" si="2213">COUNTA(FW99,FW100,FW101,FW102,FW103,FW104,FW105,FW106)</f>
        <v>0</v>
      </c>
      <c r="FX108" s="402">
        <f t="shared" ref="FX108" si="2214">COUNTA(FX99,FX100,FX101,FX102,FX103,FX104,FX105,FX106)</f>
        <v>0</v>
      </c>
      <c r="FY108" s="402">
        <f t="shared" ref="FY108" si="2215">COUNTA(FY99,FY100,FY101,FY102,FY103,FY104,FY105,FY106)</f>
        <v>0</v>
      </c>
      <c r="FZ108" s="402">
        <f t="shared" ref="FZ108" si="2216">COUNTA(FZ99,FZ100,FZ101,FZ102,FZ103,FZ104,FZ105,FZ106)</f>
        <v>0</v>
      </c>
      <c r="GA108" s="515">
        <f t="shared" ref="GA108" si="2217">COUNTA(GA99,GA100,GA101,GA102,GA103,GA104,GA105,GA106)</f>
        <v>8</v>
      </c>
      <c r="GB108" s="402">
        <f t="shared" ref="GB108" si="2218">COUNTA(GB99,GB100,GB101,GB102,GB103,GB104,GB105,GB106)</f>
        <v>0</v>
      </c>
      <c r="GC108" s="402">
        <f t="shared" ref="GC108" si="2219">COUNTA(GC99,GC100,GC101,GC102,GC103,GC104,GC105,GC106)</f>
        <v>0</v>
      </c>
      <c r="GD108" s="402">
        <f t="shared" ref="GD108" si="2220">COUNTA(GD99,GD100,GD101,GD102,GD103,GD104,GD105,GD106)</f>
        <v>0</v>
      </c>
      <c r="GE108" s="515">
        <f t="shared" ref="GE108" si="2221">COUNTA(GE99,GE100,GE101,GE102,GE103,GE104,GE105,GE106)</f>
        <v>8</v>
      </c>
      <c r="GF108" s="402">
        <f t="shared" ref="GF108" si="2222">COUNTA(GF99,GF100,GF101,GF102,GF103,GF104,GF105,GF106)</f>
        <v>0</v>
      </c>
      <c r="GG108" s="402">
        <f t="shared" ref="GG108" si="2223">COUNTA(GG99,GG100,GG101,GG102,GG103,GG104,GG105,GG106)</f>
        <v>0</v>
      </c>
      <c r="GH108" s="515">
        <f t="shared" ref="GH108" si="2224">COUNTA(GH99,GH100,GH101,GH102,GH103,GH104,GH105,GH106)</f>
        <v>8</v>
      </c>
      <c r="GI108" s="402">
        <f t="shared" ref="GI108" si="2225">COUNTA(GI99,GI100,GI101,GI102,GI103,GI104,GI105,GI106)</f>
        <v>0</v>
      </c>
      <c r="GJ108" s="402">
        <f t="shared" ref="GJ108" si="2226">COUNTA(GJ99,GJ100,GJ101,GJ102,GJ103,GJ104,GJ105,GJ106)</f>
        <v>0</v>
      </c>
      <c r="GK108" s="402">
        <f t="shared" ref="GK108" si="2227">COUNTA(GK99,GK100,GK101,GK102,GK103,GK104,GK105,GK106)</f>
        <v>0</v>
      </c>
      <c r="GL108" s="402">
        <f t="shared" ref="GL108" si="2228">COUNTA(GL99,GL100,GL101,GL102,GL103,GL104,GL105,GL106)</f>
        <v>0</v>
      </c>
      <c r="GM108" s="402">
        <f t="shared" ref="GM108" si="2229">COUNTA(GM99,GM100,GM101,GM102,GM103,GM104,GM105,GM106)</f>
        <v>0</v>
      </c>
      <c r="GN108" s="402">
        <f t="shared" ref="GN108" si="2230">COUNTA(GN99,GN100,GN101,GN102,GN103,GN104,GN105,GN106)</f>
        <v>0</v>
      </c>
      <c r="GO108" s="515">
        <f t="shared" ref="GO108" si="2231">COUNTA(GO99,GO100,GO101,GO102,GO103,GO104,GO105,GO106)</f>
        <v>8</v>
      </c>
      <c r="GP108" s="402">
        <f t="shared" ref="GP108" si="2232">COUNTA(GP99,GP100,GP101,GP102,GP103,GP104,GP105,GP106)</f>
        <v>0</v>
      </c>
      <c r="GQ108" s="402">
        <f t="shared" ref="GQ108" si="2233">COUNTA(GQ99,GQ100,GQ101,GQ102,GQ103,GQ104,GQ105,GQ106)</f>
        <v>0</v>
      </c>
      <c r="GR108" s="402">
        <f t="shared" ref="GR108" si="2234">COUNTA(GR99,GR100,GR101,GR102,GR103,GR104,GR105,GR106)</f>
        <v>0</v>
      </c>
      <c r="GS108" s="402">
        <f t="shared" ref="GS108" si="2235">COUNTA(GS99,GS100,GS101,GS102,GS103,GS104,GS105,GS106)</f>
        <v>0</v>
      </c>
      <c r="GT108" s="402">
        <f t="shared" ref="GT108" si="2236">COUNTA(GT99,GT100,GT101,GT102,GT103,GT104,GT105,GT106)</f>
        <v>0</v>
      </c>
      <c r="GU108" s="515">
        <f t="shared" ref="GU108" si="2237">COUNTA(GU99,GU100,GU101,GU102,GU103,GU104,GU105,GU106)</f>
        <v>8</v>
      </c>
      <c r="GV108" s="402">
        <f t="shared" ref="GV108" si="2238">COUNTA(GV99,GV100,GV101,GV102,GV103,GV104,GV105,GV106)</f>
        <v>0</v>
      </c>
      <c r="GW108" s="402">
        <f t="shared" ref="GW108" si="2239">COUNTA(GW99,GW100,GW101,GW102,GW103,GW104,GW105,GW106)</f>
        <v>0</v>
      </c>
      <c r="GX108" s="402">
        <f t="shared" ref="GX108" si="2240">COUNTA(GX99,GX100,GX101,GX102,GX103,GX104,GX105,GX106)</f>
        <v>0</v>
      </c>
      <c r="GY108" s="515">
        <f t="shared" ref="GY108" si="2241">COUNTA(GY99,GY100,GY101,GY102,GY103,GY104,GY105,GY106)</f>
        <v>8</v>
      </c>
      <c r="GZ108" s="402">
        <f t="shared" ref="GZ108" si="2242">COUNTA(GZ99,GZ100,GZ101,GZ102,GZ103,GZ104,GZ105,GZ106)</f>
        <v>0</v>
      </c>
      <c r="HA108" s="402">
        <f t="shared" ref="HA108" si="2243">COUNTA(HA99,HA100,HA101,HA102,HA103,HA104,HA105,HA106)</f>
        <v>0</v>
      </c>
      <c r="HB108" s="402">
        <f t="shared" ref="HB108" si="2244">COUNTA(HB99,HB100,HB101,HB102,HB103,HB104,HB105,HB106)</f>
        <v>0</v>
      </c>
      <c r="HC108" s="402">
        <f t="shared" ref="HC108" si="2245">COUNTA(HC99,HC100,HC101,HC102,HC103,HC104,HC105,HC106)</f>
        <v>0</v>
      </c>
      <c r="HD108" s="402">
        <f t="shared" ref="HD108" si="2246">COUNTA(HD99,HD100,HD101,HD102,HD103,HD104,HD105,HD106)</f>
        <v>0</v>
      </c>
      <c r="HE108" s="515">
        <f t="shared" ref="HE108" si="2247">COUNTA(HE99,HE100,HE101,HE102,HE103,HE104,HE105,HE106)</f>
        <v>8</v>
      </c>
      <c r="HF108" s="402">
        <f t="shared" ref="HF108" si="2248">COUNTA(HF99,HF100,HF101,HF102,HF103,HF104,HF105,HF106)</f>
        <v>0</v>
      </c>
      <c r="HG108" s="402">
        <f t="shared" ref="HG108" si="2249">COUNTA(HG99,HG100,HG101,HG102,HG103,HG104,HG105,HG106)</f>
        <v>0</v>
      </c>
      <c r="HH108" s="402">
        <f t="shared" ref="HH108" si="2250">COUNTA(HH99,HH100,HH101,HH102,HH103,HH104,HH105,HH106)</f>
        <v>0</v>
      </c>
      <c r="HI108" s="402">
        <f t="shared" ref="HI108" si="2251">COUNTA(HI99,HI100,HI101,HI102,HI103,HI104,HI105,HI106)</f>
        <v>0</v>
      </c>
      <c r="HJ108" s="428">
        <f t="shared" ref="HJ108" si="2252">COUNTA(HJ99,HJ100,HJ101,HJ102,HJ103,HJ104,HJ105,HJ106)</f>
        <v>8</v>
      </c>
      <c r="HK108" s="402">
        <f t="shared" ref="HK108" si="2253">COUNTA(HK99,HK100,HK101,HK102,HK103,HK104,HK105,HK106)</f>
        <v>0</v>
      </c>
      <c r="HL108" s="402">
        <f t="shared" ref="HL108" si="2254">COUNTA(HL99,HL100,HL101,HL102,HL103,HL104,HL105,HL106)</f>
        <v>0</v>
      </c>
      <c r="HM108" s="402">
        <f t="shared" ref="HM108" si="2255">COUNTA(HM99,HM100,HM101,HM102,HM103,HM104,HM105,HM106)</f>
        <v>0</v>
      </c>
      <c r="HN108" s="402">
        <f t="shared" ref="HN108" si="2256">COUNTA(HN99,HN100,HN101,HN102,HN103,HN104,HN105,HN106)</f>
        <v>0</v>
      </c>
      <c r="HO108" s="428">
        <f t="shared" ref="HO108" si="2257">COUNTA(HO99,HO100,HO101,HO102,HO103,HO104,HO105,HO106)</f>
        <v>8</v>
      </c>
      <c r="HP108" s="402">
        <f t="shared" ref="HP108" si="2258">COUNTA(HP99,HP100,HP101,HP102,HP103,HP104,HP105,HP106)</f>
        <v>0</v>
      </c>
      <c r="HQ108" s="402">
        <f t="shared" ref="HQ108" si="2259">COUNTA(HQ99,HQ100,HQ101,HQ102,HQ103,HQ104,HQ105,HQ106)</f>
        <v>0</v>
      </c>
      <c r="HR108" s="402">
        <f t="shared" ref="HR108" si="2260">COUNTA(HR99,HR100,HR101,HR102,HR103,HR104,HR105,HR106)</f>
        <v>0</v>
      </c>
      <c r="HS108" s="402">
        <f t="shared" ref="HS108" si="2261">COUNTA(HS99,HS100,HS101,HS102,HS103,HS104,HS105,HS106)</f>
        <v>0</v>
      </c>
      <c r="HT108" s="402">
        <f t="shared" ref="HT108" si="2262">COUNTA(HT99,HT100,HT101,HT102,HT103,HT104,HT105,HT106)</f>
        <v>0</v>
      </c>
      <c r="HU108" s="402">
        <f t="shared" ref="HU108" si="2263">COUNTA(HU99,HU100,HU101,HU102,HU103,HU104,HU105,HU106)</f>
        <v>0</v>
      </c>
      <c r="HV108" s="402">
        <f t="shared" ref="HV108" si="2264">COUNTA(HV99,HV100,HV101,HV102,HV103,HV104,HV105,HV106)</f>
        <v>0</v>
      </c>
      <c r="HW108" s="402">
        <f t="shared" ref="HW108" si="2265">COUNTA(HW99,HW100,HW101,HW102,HW103,HW104,HW105,HW106)</f>
        <v>0</v>
      </c>
      <c r="HX108" s="526">
        <f t="shared" ref="HX108" si="2266">COUNTA(HX99,HX100,HX101,HX102,HX103,HX104,HX105,HX106)</f>
        <v>8</v>
      </c>
      <c r="HY108" s="402">
        <f t="shared" ref="HY108" si="2267">COUNTA(HY99,HY100,HY101,HY102,HY103,HY104,HY105,HY106)</f>
        <v>0</v>
      </c>
      <c r="HZ108" s="402">
        <f t="shared" ref="HZ108" si="2268">COUNTA(HZ99,HZ100,HZ101,HZ102,HZ103,HZ104,HZ105,HZ106)</f>
        <v>0</v>
      </c>
      <c r="IA108" s="402">
        <f t="shared" ref="IA108" si="2269">COUNTA(IA99,IA100,IA101,IA102,IA103,IA104,IA105,IA106)</f>
        <v>0</v>
      </c>
      <c r="IB108" s="526">
        <f t="shared" ref="IB108" si="2270">COUNTA(IB99,IB100,IB101,IB102,IB103,IB104,IB105,IB106)</f>
        <v>8</v>
      </c>
      <c r="IC108" s="402">
        <f t="shared" ref="IC108" si="2271">COUNTA(IC99,IC100,IC101,IC102,IC103,IC104,IC105,IC106)</f>
        <v>0</v>
      </c>
      <c r="ID108" s="402">
        <f t="shared" ref="ID108" si="2272">COUNTA(ID99,ID100,ID101,ID102,ID103,ID104,ID105,ID106)</f>
        <v>0</v>
      </c>
      <c r="IE108" s="402">
        <f t="shared" ref="IE108" si="2273">COUNTA(IE99,IE100,IE101,IE102,IE103,IE104,IE105,IE106)</f>
        <v>0</v>
      </c>
      <c r="IF108" s="402">
        <f t="shared" ref="IF108" si="2274">COUNTA(IF99,IF100,IF101,IF102,IF103,IF104,IF105,IF106)</f>
        <v>0</v>
      </c>
      <c r="IG108" s="526">
        <f t="shared" ref="IG108" si="2275">COUNTA(IG99,IG100,IG101,IG102,IG103,IG104,IG105,IG106)</f>
        <v>8</v>
      </c>
      <c r="IH108" s="402">
        <f t="shared" ref="IH108" si="2276">COUNTA(IH99,IH100,IH101,IH102,IH103,IH104,IH105,IH106)</f>
        <v>0</v>
      </c>
      <c r="II108" s="402">
        <f t="shared" ref="II108" si="2277">COUNTA(II99,II100,II101,II102,II103,II104,II105,II106)</f>
        <v>0</v>
      </c>
      <c r="IJ108" s="526">
        <f t="shared" ref="IJ108" si="2278">COUNTA(IJ99,IJ100,IJ101,IJ102,IJ103,IJ104,IJ105,IJ106)</f>
        <v>8</v>
      </c>
      <c r="IK108" s="402">
        <f t="shared" ref="IK108" si="2279">COUNTA(IK99,IK100,IK101,IK102,IK103,IK104,IK105,IK106)</f>
        <v>0</v>
      </c>
      <c r="IL108" s="402">
        <f t="shared" ref="IL108" si="2280">COUNTA(IL99,IL100,IL101,IL102,IL103,IL104,IL105,IL106)</f>
        <v>0</v>
      </c>
      <c r="IM108" s="402"/>
      <c r="IN108" s="402"/>
      <c r="IO108" s="402"/>
      <c r="IP108" s="402"/>
    </row>
    <row r="109" spans="1:250" s="400" customFormat="1" ht="18.75" hidden="1" customHeight="1">
      <c r="A109" s="404"/>
      <c r="B109" s="403"/>
      <c r="C109" s="403"/>
      <c r="D109" s="403"/>
      <c r="E109" s="403"/>
      <c r="F109" s="403"/>
      <c r="G109" s="403"/>
      <c r="H109" s="403"/>
      <c r="I109" s="403"/>
      <c r="J109" s="403"/>
      <c r="K109" s="388"/>
      <c r="L109" s="388"/>
      <c r="M109" s="388"/>
      <c r="N109" s="389"/>
      <c r="O109" s="389"/>
      <c r="P109" s="389"/>
      <c r="Q109" s="389"/>
      <c r="R109" s="389"/>
      <c r="S109" s="389"/>
      <c r="T109" s="389"/>
      <c r="U109" s="389"/>
      <c r="V109" s="389"/>
      <c r="W109" s="389"/>
      <c r="X109" s="389"/>
      <c r="Y109" s="389"/>
      <c r="Z109" s="389"/>
      <c r="AA109" s="389"/>
      <c r="AB109" s="389"/>
      <c r="AC109" s="389"/>
      <c r="AD109" s="389"/>
      <c r="AE109" s="389"/>
      <c r="AF109" s="390"/>
      <c r="AG109" s="390"/>
      <c r="AH109" s="390"/>
      <c r="AI109" s="390"/>
      <c r="AJ109" s="390"/>
      <c r="AK109" s="390"/>
      <c r="AL109" s="390"/>
      <c r="AM109" s="390"/>
      <c r="AN109" s="390"/>
      <c r="AO109" s="390"/>
      <c r="AP109" s="390"/>
      <c r="AQ109" s="390"/>
      <c r="AR109" s="390"/>
      <c r="AS109" s="390"/>
      <c r="AT109" s="390"/>
      <c r="AU109" s="390"/>
      <c r="AV109" s="390"/>
      <c r="AW109" s="390"/>
      <c r="AX109" s="390"/>
      <c r="AY109" s="390"/>
      <c r="AZ109" s="390"/>
      <c r="BA109" s="390"/>
      <c r="BB109" s="390"/>
      <c r="BC109" s="390"/>
      <c r="BD109" s="390"/>
      <c r="BE109" s="390"/>
      <c r="BF109" s="390"/>
      <c r="BG109" s="390"/>
      <c r="BH109" s="390"/>
      <c r="BI109" s="390"/>
      <c r="BJ109" s="390"/>
      <c r="BK109" s="390"/>
      <c r="BL109" s="390"/>
      <c r="BM109" s="390"/>
      <c r="BN109" s="390"/>
      <c r="BO109" s="390"/>
      <c r="BP109" s="390"/>
      <c r="BQ109" s="390"/>
      <c r="BR109" s="390"/>
      <c r="BS109" s="390"/>
      <c r="BT109" s="390"/>
      <c r="BU109" s="390"/>
      <c r="BV109" s="390"/>
      <c r="BW109" s="390"/>
      <c r="BX109" s="390"/>
      <c r="BY109" s="390"/>
      <c r="BZ109" s="390"/>
      <c r="CA109" s="390"/>
      <c r="CB109" s="390"/>
      <c r="CC109" s="390"/>
      <c r="CD109" s="390"/>
      <c r="CE109" s="390"/>
      <c r="CF109" s="390"/>
      <c r="CG109" s="390"/>
      <c r="CH109" s="390"/>
      <c r="CI109" s="390"/>
      <c r="CJ109" s="390"/>
      <c r="CK109" s="390"/>
      <c r="CL109" s="390"/>
      <c r="CM109" s="390"/>
      <c r="CN109" s="481"/>
      <c r="CO109" s="402" t="str">
        <f>IF(CO95&lt;&gt;0,"A","")</f>
        <v/>
      </c>
      <c r="CP109" s="402" t="str">
        <f t="shared" ref="CP109" si="2281">IF(CP108&lt;&gt;0,"A","")</f>
        <v/>
      </c>
      <c r="CQ109" s="402" t="str">
        <f t="shared" ref="CQ109" si="2282">IF(CQ108&lt;&gt;0,"A","")</f>
        <v/>
      </c>
      <c r="CR109" s="402" t="str">
        <f t="shared" ref="CR109" si="2283">IF(CR108&lt;&gt;0,"A","")</f>
        <v/>
      </c>
      <c r="CS109" s="402" t="str">
        <f t="shared" ref="CS109" si="2284">IF(CS108&lt;&gt;0,"A","")</f>
        <v/>
      </c>
      <c r="CT109" s="402" t="str">
        <f t="shared" ref="CT109" si="2285">IF(CT108&lt;&gt;0,"A","")</f>
        <v/>
      </c>
      <c r="CU109" s="402" t="str">
        <f t="shared" ref="CU109" si="2286">IF(CU108&lt;&gt;0,"A","")</f>
        <v/>
      </c>
      <c r="CV109" s="483" t="str">
        <f>IF(CV108&lt;&gt;0,"A","")</f>
        <v>A</v>
      </c>
      <c r="CW109" s="402" t="str">
        <f t="shared" ref="CW109" si="2287">IF(CW108&lt;&gt;0,"A","")</f>
        <v/>
      </c>
      <c r="CX109" s="402" t="str">
        <f t="shared" ref="CX109" si="2288">IF(CX108&lt;&gt;0,"A","")</f>
        <v/>
      </c>
      <c r="CY109" s="402" t="str">
        <f t="shared" ref="CY109" si="2289">IF(CY108&lt;&gt;0,"A","")</f>
        <v/>
      </c>
      <c r="CZ109" s="483" t="str">
        <f t="shared" ref="CZ109" si="2290">IF(CZ108&lt;&gt;0,"A","")</f>
        <v>A</v>
      </c>
      <c r="DA109" s="402" t="str">
        <f t="shared" ref="DA109" si="2291">IF(DA108&lt;&gt;0,"A","")</f>
        <v/>
      </c>
      <c r="DB109" s="402" t="str">
        <f t="shared" ref="DB109" si="2292">IF(DB108&lt;&gt;0,"A","")</f>
        <v/>
      </c>
      <c r="DC109" s="483" t="str">
        <f t="shared" ref="DC109" si="2293">IF(DC108&lt;&gt;0,"A","")</f>
        <v>A</v>
      </c>
      <c r="DD109" s="402" t="str">
        <f t="shared" ref="DD109" si="2294">IF(DD108&lt;&gt;0,"A","")</f>
        <v/>
      </c>
      <c r="DE109" s="402" t="str">
        <f t="shared" ref="DE109" si="2295">IF(DE108&lt;&gt;0,"A","")</f>
        <v/>
      </c>
      <c r="DF109" s="402" t="str">
        <f t="shared" ref="DF109" si="2296">IF(DF108&lt;&gt;0,"A","")</f>
        <v/>
      </c>
      <c r="DG109" s="402" t="str">
        <f t="shared" ref="DG109" si="2297">IF(DG108&lt;&gt;0,"A","")</f>
        <v/>
      </c>
      <c r="DH109" s="402" t="str">
        <f t="shared" ref="DH109" si="2298">IF(DH108&lt;&gt;0,"A","")</f>
        <v/>
      </c>
      <c r="DI109" s="496" t="str">
        <f t="shared" ref="DI109" si="2299">IF(DI108&lt;&gt;0,"A","")</f>
        <v>A</v>
      </c>
      <c r="DJ109" s="402" t="str">
        <f t="shared" ref="DJ109" si="2300">IF(DJ108&lt;&gt;0,"A","")</f>
        <v/>
      </c>
      <c r="DK109" s="402" t="str">
        <f t="shared" ref="DK109" si="2301">IF(DK108&lt;&gt;0,"A","")</f>
        <v/>
      </c>
      <c r="DL109" s="402" t="str">
        <f t="shared" ref="DL109" si="2302">IF(DL108&lt;&gt;0,"A","")</f>
        <v/>
      </c>
      <c r="DM109" s="402" t="str">
        <f t="shared" ref="DM109" si="2303">IF(DM108&lt;&gt;0,"A","")</f>
        <v/>
      </c>
      <c r="DN109" s="496" t="str">
        <f t="shared" ref="DN109" si="2304">IF(DN108&lt;&gt;0,"A","")</f>
        <v>A</v>
      </c>
      <c r="DO109" s="402" t="str">
        <f t="shared" ref="DO109" si="2305">IF(DO108&lt;&gt;0,"A","")</f>
        <v/>
      </c>
      <c r="DP109" s="496" t="str">
        <f t="shared" ref="DP109" si="2306">IF(DP108&lt;&gt;0,"A","")</f>
        <v>A</v>
      </c>
      <c r="DQ109" s="402" t="str">
        <f t="shared" ref="DQ109" si="2307">IF(DQ108&lt;&gt;0,"A","")</f>
        <v/>
      </c>
      <c r="DR109" s="402" t="str">
        <f t="shared" ref="DR109" si="2308">IF(DR108&lt;&gt;0,"A","")</f>
        <v/>
      </c>
      <c r="DS109" s="402" t="str">
        <f t="shared" ref="DS109" si="2309">IF(DS108&lt;&gt;0,"A","")</f>
        <v/>
      </c>
      <c r="DT109" s="496" t="str">
        <f t="shared" ref="DT109" si="2310">IF(DT108&lt;&gt;0,"A","")</f>
        <v>A</v>
      </c>
      <c r="DU109" s="402" t="str">
        <f t="shared" ref="DU109" si="2311">IF(DU108&lt;&gt;0,"A","")</f>
        <v/>
      </c>
      <c r="DV109" s="402" t="str">
        <f t="shared" ref="DV109" si="2312">IF(DV108&lt;&gt;0,"A","")</f>
        <v/>
      </c>
      <c r="DW109" s="402" t="str">
        <f t="shared" ref="DW109" si="2313">IF(DW108&lt;&gt;0,"A","")</f>
        <v/>
      </c>
      <c r="DX109" s="402" t="str">
        <f t="shared" ref="DX109" si="2314">IF(DX108&lt;&gt;0,"A","")</f>
        <v/>
      </c>
      <c r="DY109" s="496" t="str">
        <f t="shared" ref="DY109" si="2315">IF(DY108&lt;&gt;0,"A","")</f>
        <v>A</v>
      </c>
      <c r="DZ109" s="402" t="str">
        <f t="shared" ref="DZ109" si="2316">IF(DZ108&lt;&gt;0,"A","")</f>
        <v/>
      </c>
      <c r="EA109" s="402" t="str">
        <f t="shared" ref="EA109" si="2317">IF(EA108&lt;&gt;0,"A","")</f>
        <v/>
      </c>
      <c r="EB109" s="402" t="str">
        <f t="shared" ref="EB109" si="2318">IF(EB108&lt;&gt;0,"A","")</f>
        <v/>
      </c>
      <c r="EC109" s="402" t="str">
        <f t="shared" ref="EC109" si="2319">IF(EC108&lt;&gt;0,"A","")</f>
        <v/>
      </c>
      <c r="ED109" s="506" t="str">
        <f t="shared" ref="ED109" si="2320">IF(ED108&lt;&gt;0,"A","")</f>
        <v>A</v>
      </c>
      <c r="EE109" s="402" t="str">
        <f t="shared" ref="EE109" si="2321">IF(EE108&lt;&gt;0,"A","")</f>
        <v/>
      </c>
      <c r="EF109" s="402" t="str">
        <f t="shared" ref="EF109" si="2322">IF(EF108&lt;&gt;0,"A","")</f>
        <v/>
      </c>
      <c r="EG109" s="402" t="str">
        <f t="shared" ref="EG109" si="2323">IF(EG108&lt;&gt;0,"A","")</f>
        <v/>
      </c>
      <c r="EH109" s="402" t="str">
        <f t="shared" ref="EH109" si="2324">IF(EH108&lt;&gt;0,"A","")</f>
        <v/>
      </c>
      <c r="EI109" s="402" t="str">
        <f t="shared" ref="EI109" si="2325">IF(EI108&lt;&gt;0,"A","")</f>
        <v/>
      </c>
      <c r="EJ109" s="402" t="str">
        <f t="shared" ref="EJ109" si="2326">IF(EJ108&lt;&gt;0,"A","")</f>
        <v/>
      </c>
      <c r="EK109" s="506" t="str">
        <f t="shared" ref="EK109" si="2327">IF(EK108&lt;&gt;0,"A","")</f>
        <v>A</v>
      </c>
      <c r="EL109" s="402" t="str">
        <f t="shared" ref="EL109" si="2328">IF(EL108&lt;&gt;0,"A","")</f>
        <v/>
      </c>
      <c r="EM109" s="402" t="str">
        <f t="shared" ref="EM109" si="2329">IF(EM108&lt;&gt;0,"A","")</f>
        <v/>
      </c>
      <c r="EN109" s="402" t="str">
        <f t="shared" ref="EN109" si="2330">IF(EN108&lt;&gt;0,"A","")</f>
        <v/>
      </c>
      <c r="EO109" s="506" t="str">
        <f t="shared" ref="EO109" si="2331">IF(EO108&lt;&gt;0,"A","")</f>
        <v>A</v>
      </c>
      <c r="EP109" s="402" t="str">
        <f t="shared" ref="EP109" si="2332">IF(EP108&lt;&gt;0,"A","")</f>
        <v/>
      </c>
      <c r="EQ109" s="402" t="str">
        <f t="shared" ref="EQ109" si="2333">IF(EQ108&lt;&gt;0,"A","")</f>
        <v/>
      </c>
      <c r="ER109" s="402" t="str">
        <f t="shared" ref="ER109" si="2334">IF(ER108&lt;&gt;0,"A","")</f>
        <v/>
      </c>
      <c r="ES109" s="402" t="str">
        <f t="shared" ref="ES109" si="2335">IF(ES108&lt;&gt;0,"A","")</f>
        <v/>
      </c>
      <c r="ET109" s="402" t="str">
        <f t="shared" ref="ET109" si="2336">IF(ET108&lt;&gt;0,"A","")</f>
        <v/>
      </c>
      <c r="EU109" s="402" t="str">
        <f t="shared" ref="EU109" si="2337">IF(EU108&lt;&gt;0,"A","")</f>
        <v/>
      </c>
      <c r="EV109" s="506" t="str">
        <f t="shared" ref="EV109" si="2338">IF(EV108&lt;&gt;0,"A","")</f>
        <v>A</v>
      </c>
      <c r="EW109" s="402" t="str">
        <f t="shared" ref="EW109" si="2339">IF(EW108&lt;&gt;0,"A","")</f>
        <v/>
      </c>
      <c r="EX109" s="402" t="str">
        <f t="shared" ref="EX109" si="2340">IF(EX108&lt;&gt;0,"A","")</f>
        <v/>
      </c>
      <c r="EY109" s="402" t="str">
        <f t="shared" ref="EY109" si="2341">IF(EY108&lt;&gt;0,"A","")</f>
        <v/>
      </c>
      <c r="EZ109" s="402" t="str">
        <f t="shared" ref="EZ109" si="2342">IF(EZ108&lt;&gt;0,"A","")</f>
        <v/>
      </c>
      <c r="FA109" s="402" t="str">
        <f t="shared" ref="FA109" si="2343">IF(FA108&lt;&gt;0,"A","")</f>
        <v/>
      </c>
      <c r="FB109" s="506" t="str">
        <f t="shared" ref="FB109" si="2344">IF(FB108&lt;&gt;0,"A","")</f>
        <v>A</v>
      </c>
      <c r="FC109" s="402" t="str">
        <f t="shared" ref="FC109" si="2345">IF(FC108&lt;&gt;0,"A","")</f>
        <v/>
      </c>
      <c r="FD109" s="402" t="str">
        <f t="shared" ref="FD109" si="2346">IF(FD108&lt;&gt;0,"A","")</f>
        <v/>
      </c>
      <c r="FE109" s="402" t="str">
        <f t="shared" ref="FE109" si="2347">IF(FE108&lt;&gt;0,"A","")</f>
        <v/>
      </c>
      <c r="FF109" s="402" t="str">
        <f t="shared" ref="FF109" si="2348">IF(FF108&lt;&gt;0,"A","")</f>
        <v/>
      </c>
      <c r="FG109" s="402" t="str">
        <f t="shared" ref="FG109" si="2349">IF(FG108&lt;&gt;0,"A","")</f>
        <v/>
      </c>
      <c r="FH109" s="402" t="str">
        <f t="shared" ref="FH109" si="2350">IF(FH108&lt;&gt;0,"A","")</f>
        <v/>
      </c>
      <c r="FI109" s="402" t="str">
        <f t="shared" ref="FI109" si="2351">IF(FI108&lt;&gt;0,"A","")</f>
        <v/>
      </c>
      <c r="FJ109" s="506" t="str">
        <f t="shared" ref="FJ109" si="2352">IF(FJ108&lt;&gt;0,"A","")</f>
        <v>A</v>
      </c>
      <c r="FK109" s="402" t="str">
        <f t="shared" ref="FK109" si="2353">IF(FK108&lt;&gt;0,"A","")</f>
        <v/>
      </c>
      <c r="FL109" s="402" t="str">
        <f t="shared" ref="FL109" si="2354">IF(FL108&lt;&gt;0,"A","")</f>
        <v/>
      </c>
      <c r="FM109" s="402" t="str">
        <f t="shared" ref="FM109" si="2355">IF(FM108&lt;&gt;0,"A","")</f>
        <v/>
      </c>
      <c r="FN109" s="402" t="str">
        <f t="shared" ref="FN109" si="2356">IF(FN108&lt;&gt;0,"A","")</f>
        <v/>
      </c>
      <c r="FO109" s="402" t="str">
        <f t="shared" ref="FO109" si="2357">IF(FO108&lt;&gt;0,"A","")</f>
        <v/>
      </c>
      <c r="FP109" s="402" t="str">
        <f t="shared" ref="FP109" si="2358">IF(FP108&lt;&gt;0,"A","")</f>
        <v/>
      </c>
      <c r="FQ109" s="402" t="str">
        <f t="shared" ref="FQ109" si="2359">IF(FQ108&lt;&gt;0,"A","")</f>
        <v/>
      </c>
      <c r="FR109" s="515" t="str">
        <f t="shared" ref="FR109" si="2360">IF(FR108&lt;&gt;0,"A","")</f>
        <v>A</v>
      </c>
      <c r="FS109" s="402" t="str">
        <f t="shared" ref="FS109" si="2361">IF(FS108&lt;&gt;0,"A","")</f>
        <v/>
      </c>
      <c r="FT109" s="402" t="str">
        <f t="shared" ref="FT109" si="2362">IF(FT108&lt;&gt;0,"A","")</f>
        <v/>
      </c>
      <c r="FU109" s="402" t="str">
        <f t="shared" ref="FU109" si="2363">IF(FU108&lt;&gt;0,"A","")</f>
        <v/>
      </c>
      <c r="FV109" s="402" t="str">
        <f t="shared" ref="FV109" si="2364">IF(FV108&lt;&gt;0,"A","")</f>
        <v/>
      </c>
      <c r="FW109" s="402" t="str">
        <f t="shared" ref="FW109" si="2365">IF(FW108&lt;&gt;0,"A","")</f>
        <v/>
      </c>
      <c r="FX109" s="402" t="str">
        <f t="shared" ref="FX109" si="2366">IF(FX108&lt;&gt;0,"A","")</f>
        <v/>
      </c>
      <c r="FY109" s="402" t="str">
        <f t="shared" ref="FY109" si="2367">IF(FY108&lt;&gt;0,"A","")</f>
        <v/>
      </c>
      <c r="FZ109" s="402" t="str">
        <f t="shared" ref="FZ109" si="2368">IF(FZ108&lt;&gt;0,"A","")</f>
        <v/>
      </c>
      <c r="GA109" s="515" t="str">
        <f t="shared" ref="GA109" si="2369">IF(GA108&lt;&gt;0,"A","")</f>
        <v>A</v>
      </c>
      <c r="GB109" s="402" t="str">
        <f t="shared" ref="GB109" si="2370">IF(GB108&lt;&gt;0,"A","")</f>
        <v/>
      </c>
      <c r="GC109" s="402" t="str">
        <f t="shared" ref="GC109" si="2371">IF(GC108&lt;&gt;0,"A","")</f>
        <v/>
      </c>
      <c r="GD109" s="402" t="str">
        <f t="shared" ref="GD109" si="2372">IF(GD108&lt;&gt;0,"A","")</f>
        <v/>
      </c>
      <c r="GE109" s="515" t="str">
        <f t="shared" ref="GE109" si="2373">IF(GE108&lt;&gt;0,"A","")</f>
        <v>A</v>
      </c>
      <c r="GF109" s="402" t="str">
        <f t="shared" ref="GF109" si="2374">IF(GF108&lt;&gt;0,"A","")</f>
        <v/>
      </c>
      <c r="GG109" s="402" t="str">
        <f t="shared" ref="GG109" si="2375">IF(GG108&lt;&gt;0,"A","")</f>
        <v/>
      </c>
      <c r="GH109" s="515" t="str">
        <f t="shared" ref="GH109" si="2376">IF(GH108&lt;&gt;0,"A","")</f>
        <v>A</v>
      </c>
      <c r="GI109" s="402" t="str">
        <f t="shared" ref="GI109" si="2377">IF(GI108&lt;&gt;0,"A","")</f>
        <v/>
      </c>
      <c r="GJ109" s="402" t="str">
        <f t="shared" ref="GJ109" si="2378">IF(GJ108&lt;&gt;0,"A","")</f>
        <v/>
      </c>
      <c r="GK109" s="402" t="str">
        <f t="shared" ref="GK109" si="2379">IF(GK108&lt;&gt;0,"A","")</f>
        <v/>
      </c>
      <c r="GL109" s="402" t="str">
        <f t="shared" ref="GL109" si="2380">IF(GL108&lt;&gt;0,"A","")</f>
        <v/>
      </c>
      <c r="GM109" s="402" t="str">
        <f t="shared" ref="GM109" si="2381">IF(GM108&lt;&gt;0,"A","")</f>
        <v/>
      </c>
      <c r="GN109" s="402" t="str">
        <f t="shared" ref="GN109" si="2382">IF(GN108&lt;&gt;0,"A","")</f>
        <v/>
      </c>
      <c r="GO109" s="515" t="str">
        <f t="shared" ref="GO109" si="2383">IF(GO108&lt;&gt;0,"A","")</f>
        <v>A</v>
      </c>
      <c r="GP109" s="402" t="str">
        <f t="shared" ref="GP109" si="2384">IF(GP108&lt;&gt;0,"A","")</f>
        <v/>
      </c>
      <c r="GQ109" s="402" t="str">
        <f t="shared" ref="GQ109" si="2385">IF(GQ108&lt;&gt;0,"A","")</f>
        <v/>
      </c>
      <c r="GR109" s="402" t="str">
        <f t="shared" ref="GR109" si="2386">IF(GR108&lt;&gt;0,"A","")</f>
        <v/>
      </c>
      <c r="GS109" s="402" t="str">
        <f t="shared" ref="GS109" si="2387">IF(GS108&lt;&gt;0,"A","")</f>
        <v/>
      </c>
      <c r="GT109" s="402" t="str">
        <f t="shared" ref="GT109" si="2388">IF(GT108&lt;&gt;0,"A","")</f>
        <v/>
      </c>
      <c r="GU109" s="515" t="str">
        <f t="shared" ref="GU109" si="2389">IF(GU108&lt;&gt;0,"A","")</f>
        <v>A</v>
      </c>
      <c r="GV109" s="402" t="str">
        <f t="shared" ref="GV109" si="2390">IF(GV108&lt;&gt;0,"A","")</f>
        <v/>
      </c>
      <c r="GW109" s="402" t="str">
        <f t="shared" ref="GW109" si="2391">IF(GW108&lt;&gt;0,"A","")</f>
        <v/>
      </c>
      <c r="GX109" s="402" t="str">
        <f t="shared" ref="GX109" si="2392">IF(GX108&lt;&gt;0,"A","")</f>
        <v/>
      </c>
      <c r="GY109" s="515" t="str">
        <f t="shared" ref="GY109" si="2393">IF(GY108&lt;&gt;0,"A","")</f>
        <v>A</v>
      </c>
      <c r="GZ109" s="402" t="str">
        <f t="shared" ref="GZ109" si="2394">IF(GZ108&lt;&gt;0,"A","")</f>
        <v/>
      </c>
      <c r="HA109" s="402" t="str">
        <f t="shared" ref="HA109" si="2395">IF(HA108&lt;&gt;0,"A","")</f>
        <v/>
      </c>
      <c r="HB109" s="402" t="str">
        <f t="shared" ref="HB109" si="2396">IF(HB108&lt;&gt;0,"A","")</f>
        <v/>
      </c>
      <c r="HC109" s="402" t="str">
        <f t="shared" ref="HC109" si="2397">IF(HC108&lt;&gt;0,"A","")</f>
        <v/>
      </c>
      <c r="HD109" s="402" t="str">
        <f t="shared" ref="HD109" si="2398">IF(HD108&lt;&gt;0,"A","")</f>
        <v/>
      </c>
      <c r="HE109" s="515" t="str">
        <f t="shared" ref="HE109" si="2399">IF(HE108&lt;&gt;0,"A","")</f>
        <v>A</v>
      </c>
      <c r="HF109" s="402" t="str">
        <f t="shared" ref="HF109" si="2400">IF(HF108&lt;&gt;0,"A","")</f>
        <v/>
      </c>
      <c r="HG109" s="402" t="str">
        <f t="shared" ref="HG109" si="2401">IF(HG108&lt;&gt;0,"A","")</f>
        <v/>
      </c>
      <c r="HH109" s="402" t="str">
        <f t="shared" ref="HH109" si="2402">IF(HH108&lt;&gt;0,"A","")</f>
        <v/>
      </c>
      <c r="HI109" s="402" t="str">
        <f t="shared" ref="HI109" si="2403">IF(HI108&lt;&gt;0,"A","")</f>
        <v/>
      </c>
      <c r="HJ109" s="428" t="str">
        <f t="shared" ref="HJ109" si="2404">IF(HJ108&lt;&gt;0,"A","")</f>
        <v>A</v>
      </c>
      <c r="HK109" s="402" t="str">
        <f t="shared" ref="HK109" si="2405">IF(HK108&lt;&gt;0,"A","")</f>
        <v/>
      </c>
      <c r="HL109" s="402" t="str">
        <f t="shared" ref="HL109" si="2406">IF(HL108&lt;&gt;0,"A","")</f>
        <v/>
      </c>
      <c r="HM109" s="402" t="str">
        <f t="shared" ref="HM109" si="2407">IF(HM108&lt;&gt;0,"A","")</f>
        <v/>
      </c>
      <c r="HN109" s="402" t="str">
        <f t="shared" ref="HN109" si="2408">IF(HN108&lt;&gt;0,"A","")</f>
        <v/>
      </c>
      <c r="HO109" s="428" t="str">
        <f t="shared" ref="HO109" si="2409">IF(HO108&lt;&gt;0,"A","")</f>
        <v>A</v>
      </c>
      <c r="HP109" s="402" t="str">
        <f t="shared" ref="HP109" si="2410">IF(HP108&lt;&gt;0,"A","")</f>
        <v/>
      </c>
      <c r="HQ109" s="402" t="str">
        <f t="shared" ref="HQ109" si="2411">IF(HQ108&lt;&gt;0,"A","")</f>
        <v/>
      </c>
      <c r="HR109" s="402" t="str">
        <f t="shared" ref="HR109" si="2412">IF(HR108&lt;&gt;0,"A","")</f>
        <v/>
      </c>
      <c r="HS109" s="402" t="str">
        <f t="shared" ref="HS109" si="2413">IF(HS108&lt;&gt;0,"A","")</f>
        <v/>
      </c>
      <c r="HT109" s="402" t="str">
        <f t="shared" ref="HT109" si="2414">IF(HT108&lt;&gt;0,"A","")</f>
        <v/>
      </c>
      <c r="HU109" s="402" t="str">
        <f t="shared" ref="HU109" si="2415">IF(HU108&lt;&gt;0,"A","")</f>
        <v/>
      </c>
      <c r="HV109" s="402" t="str">
        <f t="shared" ref="HV109" si="2416">IF(HV108&lt;&gt;0,"A","")</f>
        <v/>
      </c>
      <c r="HW109" s="402" t="str">
        <f t="shared" ref="HW109" si="2417">IF(HW108&lt;&gt;0,"A","")</f>
        <v/>
      </c>
      <c r="HX109" s="526" t="str">
        <f t="shared" ref="HX109" si="2418">IF(HX108&lt;&gt;0,"A","")</f>
        <v>A</v>
      </c>
      <c r="HY109" s="402" t="str">
        <f t="shared" ref="HY109" si="2419">IF(HY108&lt;&gt;0,"A","")</f>
        <v/>
      </c>
      <c r="HZ109" s="402" t="str">
        <f t="shared" ref="HZ109" si="2420">IF(HZ108&lt;&gt;0,"A","")</f>
        <v/>
      </c>
      <c r="IA109" s="402" t="str">
        <f t="shared" ref="IA109" si="2421">IF(IA108&lt;&gt;0,"A","")</f>
        <v/>
      </c>
      <c r="IB109" s="526" t="str">
        <f t="shared" ref="IB109" si="2422">IF(IB108&lt;&gt;0,"A","")</f>
        <v>A</v>
      </c>
      <c r="IC109" s="402" t="str">
        <f t="shared" ref="IC109" si="2423">IF(IC108&lt;&gt;0,"A","")</f>
        <v/>
      </c>
      <c r="ID109" s="402" t="str">
        <f t="shared" ref="ID109" si="2424">IF(ID108&lt;&gt;0,"A","")</f>
        <v/>
      </c>
      <c r="IE109" s="402" t="str">
        <f t="shared" ref="IE109" si="2425">IF(IE108&lt;&gt;0,"A","")</f>
        <v/>
      </c>
      <c r="IF109" s="402" t="str">
        <f t="shared" ref="IF109" si="2426">IF(IF108&lt;&gt;0,"A","")</f>
        <v/>
      </c>
      <c r="IG109" s="526" t="str">
        <f t="shared" ref="IG109" si="2427">IF(IG108&lt;&gt;0,"A","")</f>
        <v>A</v>
      </c>
      <c r="IH109" s="402" t="str">
        <f t="shared" ref="IH109" si="2428">IF(IH108&lt;&gt;0,"A","")</f>
        <v/>
      </c>
      <c r="II109" s="402" t="str">
        <f t="shared" ref="II109" si="2429">IF(II108&lt;&gt;0,"A","")</f>
        <v/>
      </c>
      <c r="IJ109" s="526" t="str">
        <f t="shared" ref="IJ109" si="2430">IF(IJ108&lt;&gt;0,"A","")</f>
        <v>A</v>
      </c>
      <c r="IK109" s="402" t="str">
        <f t="shared" ref="IK109" si="2431">IF(IK108&lt;&gt;0,"A","")</f>
        <v/>
      </c>
      <c r="IL109" s="402" t="str">
        <f t="shared" ref="IL109" si="2432">IF(IL108&lt;&gt;0,"A","")</f>
        <v/>
      </c>
      <c r="IM109" s="402"/>
      <c r="IN109" s="402"/>
      <c r="IO109" s="402"/>
      <c r="IP109" s="402"/>
    </row>
    <row r="110" spans="1:250" s="400" customFormat="1" ht="18.75" hidden="1" customHeight="1">
      <c r="A110" s="404"/>
      <c r="B110" s="405"/>
      <c r="C110" s="405"/>
      <c r="D110" s="405"/>
      <c r="E110" s="405"/>
      <c r="F110" s="405"/>
      <c r="G110" s="405"/>
      <c r="H110" s="405"/>
      <c r="I110" s="405"/>
      <c r="J110" s="405"/>
      <c r="K110" s="388"/>
      <c r="L110" s="388"/>
      <c r="M110" s="388"/>
      <c r="N110" s="389"/>
      <c r="O110" s="389"/>
      <c r="P110" s="389"/>
      <c r="Q110" s="389"/>
      <c r="R110" s="389"/>
      <c r="S110" s="389"/>
      <c r="T110" s="389"/>
      <c r="U110" s="389"/>
      <c r="V110" s="389"/>
      <c r="W110" s="389"/>
      <c r="X110" s="389"/>
      <c r="Y110" s="389"/>
      <c r="Z110" s="389"/>
      <c r="AA110" s="389"/>
      <c r="AB110" s="389"/>
      <c r="AC110" s="389"/>
      <c r="AD110" s="389"/>
      <c r="AE110" s="389"/>
      <c r="AF110" s="390"/>
      <c r="AG110" s="390"/>
      <c r="AH110" s="390"/>
      <c r="AI110" s="390"/>
      <c r="AJ110" s="390"/>
      <c r="AK110" s="390"/>
      <c r="AL110" s="390"/>
      <c r="AM110" s="390"/>
      <c r="AN110" s="390"/>
      <c r="AO110" s="390"/>
      <c r="AP110" s="390"/>
      <c r="AQ110" s="390"/>
      <c r="AR110" s="390"/>
      <c r="AS110" s="390"/>
      <c r="AT110" s="390"/>
      <c r="AU110" s="390"/>
      <c r="AV110" s="390"/>
      <c r="AW110" s="390"/>
      <c r="AX110" s="390"/>
      <c r="AY110" s="390"/>
      <c r="AZ110" s="390"/>
      <c r="BA110" s="390"/>
      <c r="BB110" s="390"/>
      <c r="BC110" s="390"/>
      <c r="BD110" s="390"/>
      <c r="BE110" s="390"/>
      <c r="BF110" s="390"/>
      <c r="BG110" s="390"/>
      <c r="BH110" s="390"/>
      <c r="BI110" s="390"/>
      <c r="BJ110" s="390"/>
      <c r="BK110" s="390"/>
      <c r="BL110" s="390"/>
      <c r="BM110" s="390"/>
      <c r="BN110" s="390"/>
      <c r="BO110" s="390"/>
      <c r="BP110" s="390"/>
      <c r="BQ110" s="390"/>
      <c r="BR110" s="390"/>
      <c r="BS110" s="390"/>
      <c r="BT110" s="390"/>
      <c r="BU110" s="390"/>
      <c r="BV110" s="390"/>
      <c r="BW110" s="390"/>
      <c r="BX110" s="390"/>
      <c r="BY110" s="390"/>
      <c r="BZ110" s="390"/>
      <c r="CA110" s="390"/>
      <c r="CB110" s="390"/>
      <c r="CC110" s="390"/>
      <c r="CD110" s="390"/>
      <c r="CE110" s="390"/>
      <c r="CF110" s="390"/>
      <c r="CG110" s="390"/>
      <c r="CH110" s="390"/>
      <c r="CI110" s="390"/>
      <c r="CJ110" s="390"/>
      <c r="CK110" s="390"/>
      <c r="CL110" s="390"/>
      <c r="CM110" s="390"/>
      <c r="CN110" s="481"/>
      <c r="CO110" s="402"/>
      <c r="CP110" s="402"/>
      <c r="CQ110" s="402"/>
      <c r="CR110" s="402"/>
      <c r="CS110" s="402"/>
      <c r="CT110" s="402"/>
      <c r="CU110" s="402"/>
      <c r="CV110" s="483"/>
      <c r="CW110" s="402"/>
      <c r="CX110" s="402"/>
      <c r="CY110" s="402"/>
      <c r="CZ110" s="483"/>
      <c r="DA110" s="402"/>
      <c r="DB110" s="402"/>
      <c r="DC110" s="483"/>
      <c r="DD110" s="402"/>
      <c r="DE110" s="402"/>
      <c r="DF110" s="402"/>
      <c r="DG110" s="402"/>
      <c r="DH110" s="402"/>
      <c r="DI110" s="496"/>
      <c r="DJ110" s="402"/>
      <c r="DK110" s="402"/>
      <c r="DL110" s="402"/>
      <c r="DM110" s="402"/>
      <c r="DN110" s="496"/>
      <c r="DO110" s="402"/>
      <c r="DP110" s="496"/>
      <c r="DQ110" s="402"/>
      <c r="DR110" s="402"/>
      <c r="DS110" s="402"/>
      <c r="DT110" s="496"/>
      <c r="DU110" s="402"/>
      <c r="DV110" s="402"/>
      <c r="DW110" s="402"/>
      <c r="DX110" s="402"/>
      <c r="DY110" s="496"/>
      <c r="DZ110" s="402"/>
      <c r="EA110" s="402"/>
      <c r="EB110" s="402"/>
      <c r="EC110" s="402"/>
      <c r="ED110" s="506"/>
      <c r="EE110" s="402"/>
      <c r="EF110" s="402"/>
      <c r="EG110" s="402"/>
      <c r="EH110" s="402"/>
      <c r="EI110" s="402"/>
      <c r="EJ110" s="402"/>
      <c r="EK110" s="506"/>
      <c r="EL110" s="402"/>
      <c r="EM110" s="402"/>
      <c r="EN110" s="402"/>
      <c r="EO110" s="506"/>
      <c r="EP110" s="402"/>
      <c r="EQ110" s="402"/>
      <c r="ER110" s="402"/>
      <c r="ES110" s="402"/>
      <c r="ET110" s="402"/>
      <c r="EU110" s="402"/>
      <c r="EV110" s="506"/>
      <c r="EW110" s="402"/>
      <c r="EX110" s="402"/>
      <c r="EY110" s="402"/>
      <c r="EZ110" s="402"/>
      <c r="FA110" s="402"/>
      <c r="FB110" s="506"/>
      <c r="FC110" s="402"/>
      <c r="FD110" s="402"/>
      <c r="FE110" s="402"/>
      <c r="FF110" s="402"/>
      <c r="FG110" s="402"/>
      <c r="FH110" s="402"/>
      <c r="FI110" s="402"/>
      <c r="FJ110" s="506"/>
      <c r="FK110" s="402"/>
      <c r="FL110" s="402"/>
      <c r="FM110" s="402"/>
      <c r="FN110" s="402"/>
      <c r="FO110" s="402"/>
      <c r="FP110" s="402"/>
      <c r="FQ110" s="402"/>
      <c r="FR110" s="515"/>
      <c r="FS110" s="402"/>
      <c r="FT110" s="402"/>
      <c r="FU110" s="402"/>
      <c r="FV110" s="402"/>
      <c r="FW110" s="402"/>
      <c r="FX110" s="402"/>
      <c r="FY110" s="402"/>
      <c r="FZ110" s="402"/>
      <c r="GA110" s="515"/>
      <c r="GB110" s="402"/>
      <c r="GC110" s="402"/>
      <c r="GD110" s="402"/>
      <c r="GE110" s="515"/>
      <c r="GF110" s="402"/>
      <c r="GG110" s="402"/>
      <c r="GH110" s="515"/>
      <c r="GI110" s="402"/>
      <c r="GJ110" s="402"/>
      <c r="GK110" s="402"/>
      <c r="GL110" s="402"/>
      <c r="GM110" s="402"/>
      <c r="GN110" s="402"/>
      <c r="GO110" s="515"/>
      <c r="GP110" s="402"/>
      <c r="GQ110" s="402"/>
      <c r="GR110" s="402"/>
      <c r="GS110" s="402"/>
      <c r="GT110" s="402"/>
      <c r="GU110" s="515"/>
      <c r="GV110" s="402"/>
      <c r="GW110" s="402"/>
      <c r="GX110" s="402"/>
      <c r="GY110" s="515"/>
      <c r="GZ110" s="402"/>
      <c r="HA110" s="402"/>
      <c r="HB110" s="402"/>
      <c r="HC110" s="402"/>
      <c r="HD110" s="402"/>
      <c r="HE110" s="515"/>
      <c r="HF110" s="402"/>
      <c r="HG110" s="402"/>
      <c r="HH110" s="402"/>
      <c r="HI110" s="402"/>
      <c r="HJ110" s="428"/>
      <c r="HK110" s="402"/>
      <c r="HL110" s="402"/>
      <c r="HM110" s="402"/>
      <c r="HN110" s="402"/>
      <c r="HO110" s="428"/>
      <c r="HP110" s="402"/>
      <c r="HQ110" s="402"/>
      <c r="HR110" s="402"/>
      <c r="HS110" s="402"/>
      <c r="HT110" s="402"/>
      <c r="HU110" s="402"/>
      <c r="HV110" s="402"/>
      <c r="HW110" s="402"/>
      <c r="HX110" s="526"/>
      <c r="HY110" s="402"/>
      <c r="HZ110" s="402"/>
      <c r="IA110" s="402"/>
      <c r="IB110" s="526"/>
      <c r="IC110" s="402"/>
      <c r="ID110" s="402"/>
      <c r="IE110" s="402"/>
      <c r="IF110" s="402"/>
      <c r="IG110" s="526"/>
      <c r="IH110" s="402"/>
      <c r="II110" s="402"/>
      <c r="IJ110" s="526"/>
      <c r="IK110" s="402"/>
      <c r="IL110" s="402"/>
      <c r="IM110" s="402"/>
      <c r="IN110" s="402"/>
      <c r="IO110" s="402"/>
      <c r="IP110" s="402"/>
    </row>
    <row r="111" spans="1:250" s="423" customFormat="1" ht="18.75" customHeight="1">
      <c r="A111" s="432"/>
      <c r="B111" s="406"/>
      <c r="C111" s="406"/>
      <c r="D111" s="406"/>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c r="AO111" s="406"/>
      <c r="AP111" s="406"/>
      <c r="AQ111" s="406"/>
      <c r="AR111" s="406"/>
      <c r="AS111" s="406"/>
      <c r="AT111" s="406"/>
      <c r="AU111" s="406"/>
      <c r="AV111" s="406"/>
      <c r="AW111" s="406"/>
      <c r="AX111" s="406"/>
      <c r="AY111" s="406"/>
      <c r="AZ111" s="406"/>
      <c r="BA111" s="406"/>
      <c r="BB111" s="406"/>
      <c r="BC111" s="406"/>
      <c r="BD111" s="406"/>
      <c r="BE111" s="406"/>
      <c r="BF111" s="406"/>
      <c r="BG111" s="406"/>
      <c r="BH111" s="406"/>
      <c r="BI111" s="406"/>
      <c r="BJ111" s="406"/>
      <c r="BK111" s="406"/>
      <c r="BL111" s="406"/>
      <c r="BM111" s="406"/>
      <c r="BN111" s="406"/>
      <c r="BO111" s="406"/>
      <c r="BP111" s="406"/>
      <c r="BQ111" s="406"/>
      <c r="BR111" s="406"/>
      <c r="BS111" s="406"/>
      <c r="BT111" s="406"/>
      <c r="BU111" s="406"/>
      <c r="BV111" s="406"/>
      <c r="BW111" s="406"/>
      <c r="BX111" s="406"/>
      <c r="BY111" s="406"/>
      <c r="BZ111" s="406"/>
      <c r="CA111" s="406"/>
      <c r="CB111" s="406"/>
      <c r="CC111" s="406"/>
      <c r="CD111" s="406"/>
      <c r="CE111" s="406"/>
      <c r="CF111" s="406"/>
      <c r="CG111" s="406"/>
      <c r="CH111" s="406"/>
      <c r="CI111" s="406"/>
      <c r="CJ111" s="406"/>
      <c r="CK111" s="406"/>
      <c r="CL111" s="406"/>
      <c r="CM111" s="406"/>
      <c r="CN111" s="403"/>
      <c r="CO111" s="403"/>
      <c r="CP111" s="403"/>
      <c r="CQ111" s="403"/>
      <c r="CR111" s="403"/>
      <c r="CS111" s="403"/>
      <c r="CT111" s="403"/>
      <c r="CU111" s="403"/>
      <c r="CV111" s="403"/>
      <c r="CW111" s="403"/>
      <c r="CX111" s="403"/>
      <c r="CY111" s="403"/>
      <c r="CZ111" s="403"/>
      <c r="DA111" s="403"/>
      <c r="DB111" s="403"/>
      <c r="DC111" s="403"/>
      <c r="DD111" s="403"/>
      <c r="DE111" s="403"/>
      <c r="DF111" s="403"/>
      <c r="DG111" s="403"/>
      <c r="DH111" s="403"/>
      <c r="DI111" s="403"/>
      <c r="DJ111" s="403"/>
      <c r="DK111" s="403"/>
      <c r="DL111" s="403"/>
      <c r="DM111" s="403"/>
      <c r="DN111" s="403"/>
      <c r="DO111" s="403"/>
      <c r="DP111" s="403"/>
      <c r="DQ111" s="403"/>
      <c r="DR111" s="403"/>
      <c r="DS111" s="403"/>
      <c r="DT111" s="403"/>
      <c r="DU111" s="403"/>
      <c r="DV111" s="403"/>
      <c r="DW111" s="403"/>
      <c r="DX111" s="403"/>
      <c r="DY111" s="403"/>
      <c r="DZ111" s="403"/>
      <c r="EA111" s="403"/>
      <c r="EB111" s="403"/>
      <c r="EC111" s="403"/>
      <c r="ED111" s="403"/>
      <c r="EE111" s="403"/>
      <c r="EF111" s="403"/>
      <c r="EG111" s="403"/>
      <c r="EH111" s="403"/>
      <c r="EI111" s="403"/>
      <c r="EJ111" s="403"/>
      <c r="EK111" s="403"/>
      <c r="EL111" s="403"/>
      <c r="EM111" s="403"/>
      <c r="EN111" s="403"/>
      <c r="EO111" s="403"/>
      <c r="EP111" s="403"/>
      <c r="EQ111" s="403"/>
      <c r="ER111" s="403"/>
      <c r="ES111" s="403"/>
      <c r="ET111" s="403"/>
      <c r="EU111" s="403"/>
      <c r="EV111" s="403"/>
      <c r="EW111" s="403"/>
      <c r="EX111" s="403"/>
      <c r="EY111" s="403"/>
      <c r="EZ111" s="403"/>
      <c r="FA111" s="403"/>
      <c r="FB111" s="403"/>
      <c r="FC111" s="403"/>
      <c r="FD111" s="403"/>
      <c r="FE111" s="403"/>
      <c r="FF111" s="403"/>
      <c r="FG111" s="403"/>
      <c r="FH111" s="403"/>
      <c r="FI111" s="403"/>
      <c r="FJ111" s="403"/>
      <c r="FK111" s="403"/>
      <c r="FL111" s="403"/>
      <c r="FM111" s="403"/>
      <c r="FN111" s="403"/>
      <c r="FO111" s="403"/>
      <c r="FP111" s="403"/>
      <c r="FQ111" s="403"/>
      <c r="FR111" s="403"/>
      <c r="FS111" s="403"/>
      <c r="FT111" s="403"/>
      <c r="FU111" s="403"/>
      <c r="FV111" s="403"/>
      <c r="FW111" s="403"/>
      <c r="FX111" s="403"/>
      <c r="FY111" s="403"/>
      <c r="FZ111" s="403"/>
      <c r="GA111" s="403"/>
      <c r="GB111" s="403"/>
      <c r="GC111" s="403"/>
      <c r="GD111" s="403"/>
      <c r="GE111" s="403"/>
      <c r="GF111" s="403"/>
      <c r="GG111" s="403"/>
      <c r="GH111" s="403"/>
      <c r="GI111" s="403"/>
      <c r="GJ111" s="403"/>
      <c r="GK111" s="403"/>
      <c r="GL111" s="403"/>
      <c r="GM111" s="403"/>
      <c r="GN111" s="403"/>
      <c r="GO111" s="403"/>
      <c r="GP111" s="403"/>
      <c r="GQ111" s="403"/>
      <c r="GR111" s="403"/>
      <c r="GS111" s="403"/>
      <c r="GT111" s="403"/>
      <c r="GU111" s="403"/>
      <c r="GV111" s="403"/>
      <c r="GW111" s="403"/>
      <c r="GX111" s="403"/>
      <c r="GY111" s="403"/>
      <c r="GZ111" s="403"/>
      <c r="HA111" s="403"/>
      <c r="HB111" s="403"/>
      <c r="HC111" s="403"/>
      <c r="HD111" s="403"/>
      <c r="HE111" s="403"/>
      <c r="HF111" s="403"/>
      <c r="HG111" s="403"/>
      <c r="HH111" s="403"/>
      <c r="HI111" s="403"/>
      <c r="HJ111" s="403"/>
      <c r="HK111" s="403"/>
      <c r="HL111" s="403"/>
      <c r="HM111" s="403"/>
      <c r="HN111" s="403"/>
      <c r="HO111" s="403"/>
      <c r="HP111" s="403"/>
      <c r="HQ111" s="403"/>
      <c r="HR111" s="403"/>
      <c r="HS111" s="403"/>
      <c r="HT111" s="403"/>
      <c r="HU111" s="403"/>
      <c r="HV111" s="403"/>
      <c r="HW111" s="403"/>
      <c r="HX111" s="403"/>
      <c r="HY111" s="403"/>
      <c r="HZ111" s="403"/>
      <c r="IA111" s="403"/>
      <c r="IB111" s="403"/>
      <c r="IC111" s="403"/>
      <c r="ID111" s="403"/>
      <c r="IE111" s="403"/>
      <c r="IF111" s="403"/>
      <c r="IG111" s="403"/>
      <c r="IH111" s="403"/>
      <c r="II111" s="403"/>
      <c r="IJ111" s="403"/>
      <c r="IK111" s="431"/>
      <c r="IL111" s="432"/>
      <c r="IN111" s="432"/>
      <c r="IO111" s="432"/>
      <c r="IP111" s="432"/>
    </row>
    <row r="112" spans="1:250" ht="18.75" customHeight="1">
      <c r="A112" s="22"/>
      <c r="B112" s="631" t="s">
        <v>996</v>
      </c>
      <c r="C112" s="632"/>
      <c r="D112" s="632"/>
      <c r="E112" s="632"/>
      <c r="F112" s="632"/>
      <c r="G112" s="632"/>
      <c r="H112" s="632"/>
      <c r="I112" s="632"/>
      <c r="J112" s="632"/>
      <c r="K112" s="637" t="s">
        <v>997</v>
      </c>
      <c r="L112" s="637"/>
      <c r="M112" s="637"/>
      <c r="N112" s="640"/>
      <c r="O112" s="640"/>
      <c r="P112" s="640"/>
      <c r="Q112" s="640"/>
      <c r="R112" s="640"/>
      <c r="S112" s="640"/>
      <c r="T112" s="640"/>
      <c r="U112" s="640"/>
      <c r="V112" s="640"/>
      <c r="W112" s="640"/>
      <c r="X112" s="640"/>
      <c r="Y112" s="640"/>
      <c r="Z112" s="640"/>
      <c r="AA112" s="640"/>
      <c r="AB112" s="640"/>
      <c r="AC112" s="640"/>
      <c r="AD112" s="640"/>
      <c r="AE112" s="640"/>
      <c r="AF112" s="646" t="s">
        <v>612</v>
      </c>
      <c r="AG112" s="646"/>
      <c r="AH112" s="646"/>
      <c r="AI112" s="646"/>
      <c r="AJ112" s="646"/>
      <c r="AK112" s="646"/>
      <c r="AL112" s="646"/>
      <c r="AM112" s="646"/>
      <c r="AN112" s="646"/>
      <c r="AO112" s="646"/>
      <c r="AP112" s="646"/>
      <c r="AQ112" s="646"/>
      <c r="AR112" s="646"/>
      <c r="AS112" s="646"/>
      <c r="AT112" s="646"/>
      <c r="AU112" s="646"/>
      <c r="AV112" s="646"/>
      <c r="AW112" s="646"/>
      <c r="AX112" s="646"/>
      <c r="AY112" s="646"/>
      <c r="AZ112" s="646"/>
      <c r="BA112" s="646"/>
      <c r="BB112" s="646"/>
      <c r="BC112" s="646"/>
      <c r="BD112" s="646"/>
      <c r="BE112" s="646"/>
      <c r="BF112" s="646"/>
      <c r="BG112" s="646"/>
      <c r="BH112" s="646"/>
      <c r="BI112" s="646"/>
      <c r="BJ112" s="646"/>
      <c r="BK112" s="646"/>
      <c r="BL112" s="646"/>
      <c r="BM112" s="646"/>
      <c r="BN112" s="646"/>
      <c r="BO112" s="646"/>
      <c r="BP112" s="646"/>
      <c r="BQ112" s="646"/>
      <c r="BR112" s="646"/>
      <c r="BS112" s="646"/>
      <c r="BT112" s="646"/>
      <c r="BU112" s="646"/>
      <c r="BV112" s="646"/>
      <c r="BW112" s="646"/>
      <c r="BX112" s="646"/>
      <c r="BY112" s="646"/>
      <c r="BZ112" s="646"/>
      <c r="CA112" s="646"/>
      <c r="CB112" s="646"/>
      <c r="CC112" s="646"/>
      <c r="CD112" s="646"/>
      <c r="CE112" s="646"/>
      <c r="CF112" s="646"/>
      <c r="CG112" s="646"/>
      <c r="CH112" s="646"/>
      <c r="CI112" s="646"/>
      <c r="CJ112" s="646"/>
      <c r="CK112" s="646"/>
      <c r="CL112" s="646"/>
      <c r="CM112" s="646"/>
      <c r="CN112" s="477" t="str">
        <f>VLOOKUP($AF112,Feuil2!$B$1:$AS$77,16,FALSE)</f>
        <v>*</v>
      </c>
      <c r="CO112" s="380"/>
      <c r="CP112" s="380"/>
      <c r="CQ112" s="380"/>
      <c r="CR112" s="380"/>
      <c r="CS112" s="380"/>
      <c r="CT112" s="380"/>
      <c r="CU112" s="380"/>
      <c r="CV112" s="488" t="str">
        <f>VLOOKUP($AF112,Feuil2!$B$1:$AS$77,17,FALSE)</f>
        <v>*</v>
      </c>
      <c r="CW112" s="376"/>
      <c r="CX112" s="376"/>
      <c r="CY112" s="376"/>
      <c r="CZ112" s="488">
        <f>VLOOKUP($AF112,Feuil2!$B$1:$AS$77,18,FALSE)</f>
        <v>0</v>
      </c>
      <c r="DA112" s="376"/>
      <c r="DB112" s="376"/>
      <c r="DC112" s="488">
        <f>VLOOKUP($AF112,Feuil2!$B$1:$AS$77,19,FALSE)</f>
        <v>0</v>
      </c>
      <c r="DD112" s="376"/>
      <c r="DE112" s="376"/>
      <c r="DF112" s="376"/>
      <c r="DG112" s="376"/>
      <c r="DH112" s="376"/>
      <c r="DI112" s="492">
        <f>VLOOKUP($AF112,Feuil2!$B$1:$AS$77,20,FALSE)</f>
        <v>0</v>
      </c>
      <c r="DJ112" s="376"/>
      <c r="DK112" s="376"/>
      <c r="DL112" s="376"/>
      <c r="DM112" s="376"/>
      <c r="DN112" s="492">
        <f>VLOOKUP($AF112,Feuil2!$B$1:$AS$77,21,FALSE)</f>
        <v>0</v>
      </c>
      <c r="DO112" s="376"/>
      <c r="DP112" s="492">
        <f>VLOOKUP($AF112,Feuil2!$B$1:$AS$77,22,FALSE)</f>
        <v>0</v>
      </c>
      <c r="DQ112" s="376"/>
      <c r="DR112" s="376"/>
      <c r="DS112" s="376"/>
      <c r="DT112" s="492">
        <f>VLOOKUP($AF112,Feuil2!$B$1:$AS$77,23,FALSE)</f>
        <v>0</v>
      </c>
      <c r="DU112" s="376"/>
      <c r="DV112" s="376"/>
      <c r="DW112" s="376"/>
      <c r="DX112" s="376"/>
      <c r="DY112" s="492">
        <f>VLOOKUP($AF112,Feuil2!$B$1:$AS$77,24,FALSE)</f>
        <v>0</v>
      </c>
      <c r="DZ112" s="376"/>
      <c r="EA112" s="376"/>
      <c r="EB112" s="376"/>
      <c r="EC112" s="376"/>
      <c r="ED112" s="502" t="str">
        <f>VLOOKUP($AF112,Feuil2!$B$1:$AS$77,25,FALSE)</f>
        <v>*</v>
      </c>
      <c r="EE112" s="376"/>
      <c r="EF112" s="376"/>
      <c r="EG112" s="376"/>
      <c r="EH112" s="376"/>
      <c r="EI112" s="376"/>
      <c r="EJ112" s="376"/>
      <c r="EK112" s="502" t="str">
        <f>VLOOKUP($AF112,Feuil2!$B$1:$AS$77,26,FALSE)</f>
        <v>*</v>
      </c>
      <c r="EL112" s="376"/>
      <c r="EM112" s="376"/>
      <c r="EN112" s="376"/>
      <c r="EO112" s="502">
        <f>VLOOKUP($AF112,Feuil2!$B$1:$AS$77,27,FALSE)</f>
        <v>0</v>
      </c>
      <c r="EP112" s="376"/>
      <c r="EQ112" s="376"/>
      <c r="ER112" s="376"/>
      <c r="ES112" s="376"/>
      <c r="ET112" s="376"/>
      <c r="EU112" s="376"/>
      <c r="EV112" s="502">
        <f>VLOOKUP($AF112,Feuil2!$B$1:$AS$77,28,FALSE)</f>
        <v>0</v>
      </c>
      <c r="EW112" s="376"/>
      <c r="EX112" s="376"/>
      <c r="EY112" s="376"/>
      <c r="EZ112" s="376"/>
      <c r="FA112" s="376"/>
      <c r="FB112" s="502">
        <f>VLOOKUP($AF112,Feuil2!$B$1:$AS$77,29,FALSE)</f>
        <v>0</v>
      </c>
      <c r="FC112" s="376"/>
      <c r="FD112" s="376"/>
      <c r="FE112" s="376"/>
      <c r="FF112" s="376"/>
      <c r="FG112" s="376"/>
      <c r="FH112" s="376"/>
      <c r="FI112" s="376"/>
      <c r="FJ112" s="502">
        <f>VLOOKUP($AF112,Feuil2!$B$1:$AS$77,30,FALSE)</f>
        <v>0</v>
      </c>
      <c r="FK112" s="376"/>
      <c r="FL112" s="376"/>
      <c r="FM112" s="376"/>
      <c r="FN112" s="376"/>
      <c r="FO112" s="376"/>
      <c r="FP112" s="376"/>
      <c r="FQ112" s="376"/>
      <c r="FR112" s="511">
        <f>VLOOKUP($AF112,Feuil2!$B$1:$AS$77,31,FALSE)</f>
        <v>0</v>
      </c>
      <c r="FS112" s="376"/>
      <c r="FT112" s="376"/>
      <c r="FU112" s="376"/>
      <c r="FV112" s="376"/>
      <c r="FW112" s="376"/>
      <c r="FX112" s="376"/>
      <c r="FY112" s="376"/>
      <c r="FZ112" s="376"/>
      <c r="GA112" s="511">
        <f>VLOOKUP($AF112,Feuil2!$B$1:$AS$77,32,FALSE)</f>
        <v>0</v>
      </c>
      <c r="GB112" s="376"/>
      <c r="GC112" s="376"/>
      <c r="GD112" s="376"/>
      <c r="GE112" s="511">
        <f>VLOOKUP($AF112,Feuil2!$B$1:$AS$77,33,FALSE)</f>
        <v>0</v>
      </c>
      <c r="GF112" s="376"/>
      <c r="GG112" s="376"/>
      <c r="GH112" s="511">
        <f>VLOOKUP($AF112,Feuil2!$B$1:$AS$77,34,FALSE)</f>
        <v>0</v>
      </c>
      <c r="GI112" s="376"/>
      <c r="GJ112" s="376"/>
      <c r="GK112" s="376"/>
      <c r="GL112" s="376"/>
      <c r="GM112" s="376"/>
      <c r="GN112" s="376"/>
      <c r="GO112" s="511">
        <f>VLOOKUP($AF112,Feuil2!$B$1:$AS$77,35,FALSE)</f>
        <v>0</v>
      </c>
      <c r="GP112" s="376"/>
      <c r="GQ112" s="376"/>
      <c r="GR112" s="376"/>
      <c r="GS112" s="376"/>
      <c r="GT112" s="376"/>
      <c r="GU112" s="511">
        <f>VLOOKUP($AF112,Feuil2!$B$1:$AS$77,36,FALSE)</f>
        <v>0</v>
      </c>
      <c r="GV112" s="376"/>
      <c r="GW112" s="376"/>
      <c r="GX112" s="376"/>
      <c r="GY112" s="511">
        <f>VLOOKUP($AF112,Feuil2!$B$1:$AS$77,37,FALSE)</f>
        <v>0</v>
      </c>
      <c r="GZ112" s="376"/>
      <c r="HA112" s="376"/>
      <c r="HB112" s="376"/>
      <c r="HC112" s="376"/>
      <c r="HD112" s="376"/>
      <c r="HE112" s="511">
        <f>VLOOKUP($AF112,Feuil2!$B$1:$AS$77,38,FALSE)</f>
        <v>0</v>
      </c>
      <c r="HF112" s="376"/>
      <c r="HG112" s="376"/>
      <c r="HH112" s="376"/>
      <c r="HI112" s="376"/>
      <c r="HJ112" s="425">
        <f>VLOOKUP($AF112,Feuil2!$B$1:$AS$77,39,FALSE)</f>
        <v>0</v>
      </c>
      <c r="HK112" s="376"/>
      <c r="HL112" s="376"/>
      <c r="HM112" s="376"/>
      <c r="HN112" s="376"/>
      <c r="HO112" s="425">
        <f>VLOOKUP($AF112,Feuil2!$B$1:$AS$77,40,FALSE)</f>
        <v>0</v>
      </c>
      <c r="HP112" s="376"/>
      <c r="HQ112" s="376"/>
      <c r="HR112" s="376"/>
      <c r="HS112" s="376"/>
      <c r="HT112" s="376"/>
      <c r="HU112" s="376"/>
      <c r="HV112" s="376"/>
      <c r="HW112" s="376"/>
      <c r="HX112" s="522">
        <f>VLOOKUP($AF112,Feuil2!$B$1:$AS$77,41,FALSE)</f>
        <v>0</v>
      </c>
      <c r="HY112" s="376"/>
      <c r="HZ112" s="376"/>
      <c r="IA112" s="376"/>
      <c r="IB112" s="522">
        <f>VLOOKUP($AF112,Feuil2!$B$1:$AS$77,42,FALSE)</f>
        <v>0</v>
      </c>
      <c r="IC112" s="376"/>
      <c r="ID112" s="376"/>
      <c r="IE112" s="376"/>
      <c r="IF112" s="376"/>
      <c r="IG112" s="522">
        <f>VLOOKUP($AF112,Feuil2!$B$1:$AS$77,43,FALSE)</f>
        <v>0</v>
      </c>
      <c r="IH112" s="376"/>
      <c r="II112" s="376"/>
      <c r="IJ112" s="522">
        <f>VLOOKUP($AF112,Feuil2!$B$1:$AS$77,44,FALSE)</f>
        <v>0</v>
      </c>
      <c r="IK112" s="376"/>
      <c r="IL112" s="384"/>
      <c r="IM112" s="379"/>
      <c r="IN112" s="379"/>
      <c r="IO112" s="379"/>
      <c r="IP112" s="379"/>
    </row>
    <row r="113" spans="1:250" ht="18.75" customHeight="1">
      <c r="A113" s="22"/>
      <c r="B113" s="633"/>
      <c r="C113" s="634"/>
      <c r="D113" s="634"/>
      <c r="E113" s="634"/>
      <c r="F113" s="634"/>
      <c r="G113" s="634"/>
      <c r="H113" s="634"/>
      <c r="I113" s="634"/>
      <c r="J113" s="634"/>
      <c r="K113" s="638"/>
      <c r="L113" s="638"/>
      <c r="M113" s="638"/>
      <c r="N113" s="641"/>
      <c r="O113" s="641"/>
      <c r="P113" s="641"/>
      <c r="Q113" s="641"/>
      <c r="R113" s="641"/>
      <c r="S113" s="641"/>
      <c r="T113" s="641"/>
      <c r="U113" s="641"/>
      <c r="V113" s="641"/>
      <c r="W113" s="641"/>
      <c r="X113" s="641"/>
      <c r="Y113" s="641"/>
      <c r="Z113" s="641"/>
      <c r="AA113" s="641"/>
      <c r="AB113" s="641"/>
      <c r="AC113" s="641"/>
      <c r="AD113" s="641"/>
      <c r="AE113" s="641"/>
      <c r="AF113" s="647" t="s">
        <v>619</v>
      </c>
      <c r="AG113" s="647"/>
      <c r="AH113" s="647"/>
      <c r="AI113" s="647"/>
      <c r="AJ113" s="647"/>
      <c r="AK113" s="647"/>
      <c r="AL113" s="647"/>
      <c r="AM113" s="647"/>
      <c r="AN113" s="647"/>
      <c r="AO113" s="647"/>
      <c r="AP113" s="647"/>
      <c r="AQ113" s="647"/>
      <c r="AR113" s="647"/>
      <c r="AS113" s="647"/>
      <c r="AT113" s="647"/>
      <c r="AU113" s="647"/>
      <c r="AV113" s="647"/>
      <c r="AW113" s="647"/>
      <c r="AX113" s="647"/>
      <c r="AY113" s="647"/>
      <c r="AZ113" s="647"/>
      <c r="BA113" s="647"/>
      <c r="BB113" s="647"/>
      <c r="BC113" s="647"/>
      <c r="BD113" s="647"/>
      <c r="BE113" s="647"/>
      <c r="BF113" s="647"/>
      <c r="BG113" s="647"/>
      <c r="BH113" s="647"/>
      <c r="BI113" s="647"/>
      <c r="BJ113" s="647"/>
      <c r="BK113" s="647"/>
      <c r="BL113" s="647"/>
      <c r="BM113" s="647"/>
      <c r="BN113" s="647"/>
      <c r="BO113" s="647"/>
      <c r="BP113" s="647"/>
      <c r="BQ113" s="647"/>
      <c r="BR113" s="647"/>
      <c r="BS113" s="647"/>
      <c r="BT113" s="647"/>
      <c r="BU113" s="647"/>
      <c r="BV113" s="647"/>
      <c r="BW113" s="647"/>
      <c r="BX113" s="647"/>
      <c r="BY113" s="647"/>
      <c r="BZ113" s="647"/>
      <c r="CA113" s="647"/>
      <c r="CB113" s="647"/>
      <c r="CC113" s="647"/>
      <c r="CD113" s="647"/>
      <c r="CE113" s="647"/>
      <c r="CF113" s="647"/>
      <c r="CG113" s="647"/>
      <c r="CH113" s="647"/>
      <c r="CI113" s="647"/>
      <c r="CJ113" s="647"/>
      <c r="CK113" s="647"/>
      <c r="CL113" s="647"/>
      <c r="CM113" s="647"/>
      <c r="CN113" s="478" t="str">
        <f>VLOOKUP($AF113,Feuil2!$B$1:$AS$77,16,FALSE)</f>
        <v>*</v>
      </c>
      <c r="CO113" s="381"/>
      <c r="CP113" s="381"/>
      <c r="CQ113" s="381"/>
      <c r="CR113" s="381"/>
      <c r="CS113" s="381"/>
      <c r="CT113" s="381"/>
      <c r="CU113" s="381"/>
      <c r="CV113" s="486" t="str">
        <f>VLOOKUP($AF113,Feuil2!$B$1:$AS$77,17,FALSE)</f>
        <v>*</v>
      </c>
      <c r="CW113" s="377"/>
      <c r="CX113" s="377"/>
      <c r="CY113" s="377"/>
      <c r="CZ113" s="486">
        <f>VLOOKUP($AF113,Feuil2!$B$1:$AS$77,18,FALSE)</f>
        <v>0</v>
      </c>
      <c r="DA113" s="377"/>
      <c r="DB113" s="377"/>
      <c r="DC113" s="486">
        <f>VLOOKUP($AF113,Feuil2!$B$1:$AS$77,19,FALSE)</f>
        <v>0</v>
      </c>
      <c r="DD113" s="377"/>
      <c r="DE113" s="377"/>
      <c r="DF113" s="377"/>
      <c r="DG113" s="377"/>
      <c r="DH113" s="377"/>
      <c r="DI113" s="493">
        <f>VLOOKUP($AF113,Feuil2!$B$1:$AS$77,20,FALSE)</f>
        <v>0</v>
      </c>
      <c r="DJ113" s="377"/>
      <c r="DK113" s="377"/>
      <c r="DL113" s="377"/>
      <c r="DM113" s="377"/>
      <c r="DN113" s="493">
        <f>VLOOKUP($AF113,Feuil2!$B$1:$AS$77,21,FALSE)</f>
        <v>0</v>
      </c>
      <c r="DO113" s="377"/>
      <c r="DP113" s="493">
        <f>VLOOKUP($AF113,Feuil2!$B$1:$AS$77,22,FALSE)</f>
        <v>0</v>
      </c>
      <c r="DQ113" s="377"/>
      <c r="DR113" s="377"/>
      <c r="DS113" s="377"/>
      <c r="DT113" s="493">
        <f>VLOOKUP($AF113,Feuil2!$B$1:$AS$77,23,FALSE)</f>
        <v>0</v>
      </c>
      <c r="DU113" s="377"/>
      <c r="DV113" s="377"/>
      <c r="DW113" s="377"/>
      <c r="DX113" s="377"/>
      <c r="DY113" s="493">
        <f>VLOOKUP($AF113,Feuil2!$B$1:$AS$77,24,FALSE)</f>
        <v>0</v>
      </c>
      <c r="DZ113" s="377"/>
      <c r="EA113" s="377"/>
      <c r="EB113" s="377"/>
      <c r="EC113" s="377"/>
      <c r="ED113" s="503" t="str">
        <f>VLOOKUP($AF113,Feuil2!$B$1:$AS$77,25,FALSE)</f>
        <v>*</v>
      </c>
      <c r="EE113" s="377"/>
      <c r="EF113" s="377"/>
      <c r="EG113" s="377"/>
      <c r="EH113" s="377"/>
      <c r="EI113" s="377"/>
      <c r="EJ113" s="377"/>
      <c r="EK113" s="503" t="str">
        <f>VLOOKUP($AF113,Feuil2!$B$1:$AS$77,26,FALSE)</f>
        <v>*</v>
      </c>
      <c r="EL113" s="377"/>
      <c r="EM113" s="377"/>
      <c r="EN113" s="377"/>
      <c r="EO113" s="503" t="str">
        <f>VLOOKUP($AF113,Feuil2!$B$1:$AS$77,27,FALSE)</f>
        <v>*</v>
      </c>
      <c r="EP113" s="377"/>
      <c r="EQ113" s="377"/>
      <c r="ER113" s="377"/>
      <c r="ES113" s="377"/>
      <c r="ET113" s="377"/>
      <c r="EU113" s="377"/>
      <c r="EV113" s="503">
        <f>VLOOKUP($AF113,Feuil2!$B$1:$AS$77,28,FALSE)</f>
        <v>0</v>
      </c>
      <c r="EW113" s="377"/>
      <c r="EX113" s="377"/>
      <c r="EY113" s="377"/>
      <c r="EZ113" s="377"/>
      <c r="FA113" s="377"/>
      <c r="FB113" s="503">
        <f>VLOOKUP($AF113,Feuil2!$B$1:$AS$77,29,FALSE)</f>
        <v>0</v>
      </c>
      <c r="FC113" s="377"/>
      <c r="FD113" s="377"/>
      <c r="FE113" s="377"/>
      <c r="FF113" s="377"/>
      <c r="FG113" s="377"/>
      <c r="FH113" s="377"/>
      <c r="FI113" s="377"/>
      <c r="FJ113" s="503">
        <f>VLOOKUP($AF113,Feuil2!$B$1:$AS$77,30,FALSE)</f>
        <v>0</v>
      </c>
      <c r="FK113" s="377"/>
      <c r="FL113" s="377"/>
      <c r="FM113" s="377"/>
      <c r="FN113" s="377"/>
      <c r="FO113" s="377"/>
      <c r="FP113" s="377"/>
      <c r="FQ113" s="377"/>
      <c r="FR113" s="512">
        <f>VLOOKUP($AF113,Feuil2!$B$1:$AS$77,31,FALSE)</f>
        <v>0</v>
      </c>
      <c r="FS113" s="377"/>
      <c r="FT113" s="377"/>
      <c r="FU113" s="377"/>
      <c r="FV113" s="377"/>
      <c r="FW113" s="377"/>
      <c r="FX113" s="377"/>
      <c r="FY113" s="377"/>
      <c r="FZ113" s="377"/>
      <c r="GA113" s="512">
        <f>VLOOKUP($AF113,Feuil2!$B$1:$AS$77,32,FALSE)</f>
        <v>0</v>
      </c>
      <c r="GB113" s="377"/>
      <c r="GC113" s="377"/>
      <c r="GD113" s="377"/>
      <c r="GE113" s="512">
        <f>VLOOKUP($AF113,Feuil2!$B$1:$AS$77,33,FALSE)</f>
        <v>0</v>
      </c>
      <c r="GF113" s="377"/>
      <c r="GG113" s="377"/>
      <c r="GH113" s="512">
        <f>VLOOKUP($AF113,Feuil2!$B$1:$AS$77,34,FALSE)</f>
        <v>0</v>
      </c>
      <c r="GI113" s="377"/>
      <c r="GJ113" s="377"/>
      <c r="GK113" s="377"/>
      <c r="GL113" s="377"/>
      <c r="GM113" s="377"/>
      <c r="GN113" s="377"/>
      <c r="GO113" s="512">
        <f>VLOOKUP($AF113,Feuil2!$B$1:$AS$77,35,FALSE)</f>
        <v>0</v>
      </c>
      <c r="GP113" s="377"/>
      <c r="GQ113" s="377"/>
      <c r="GR113" s="377"/>
      <c r="GS113" s="377"/>
      <c r="GT113" s="377"/>
      <c r="GU113" s="512">
        <f>VLOOKUP($AF113,Feuil2!$B$1:$AS$77,36,FALSE)</f>
        <v>0</v>
      </c>
      <c r="GV113" s="377"/>
      <c r="GW113" s="377"/>
      <c r="GX113" s="377"/>
      <c r="GY113" s="512">
        <f>VLOOKUP($AF113,Feuil2!$B$1:$AS$77,37,FALSE)</f>
        <v>0</v>
      </c>
      <c r="GZ113" s="377"/>
      <c r="HA113" s="377"/>
      <c r="HB113" s="377"/>
      <c r="HC113" s="377"/>
      <c r="HD113" s="377"/>
      <c r="HE113" s="512">
        <f>VLOOKUP($AF113,Feuil2!$B$1:$AS$77,38,FALSE)</f>
        <v>0</v>
      </c>
      <c r="HF113" s="377"/>
      <c r="HG113" s="377"/>
      <c r="HH113" s="377"/>
      <c r="HI113" s="377"/>
      <c r="HJ113" s="426">
        <f>VLOOKUP($AF113,Feuil2!$B$1:$AS$77,39,FALSE)</f>
        <v>0</v>
      </c>
      <c r="HK113" s="377"/>
      <c r="HL113" s="377"/>
      <c r="HM113" s="377"/>
      <c r="HN113" s="377"/>
      <c r="HO113" s="426">
        <f>VLOOKUP($AF113,Feuil2!$B$1:$AS$77,40,FALSE)</f>
        <v>0</v>
      </c>
      <c r="HP113" s="377"/>
      <c r="HQ113" s="377"/>
      <c r="HR113" s="377"/>
      <c r="HS113" s="377"/>
      <c r="HT113" s="377"/>
      <c r="HU113" s="377"/>
      <c r="HV113" s="377"/>
      <c r="HW113" s="377"/>
      <c r="HX113" s="523">
        <f>VLOOKUP($AF113,Feuil2!$B$1:$AS$77,41,FALSE)</f>
        <v>0</v>
      </c>
      <c r="HY113" s="377"/>
      <c r="HZ113" s="377"/>
      <c r="IA113" s="377"/>
      <c r="IB113" s="523">
        <f>VLOOKUP($AF113,Feuil2!$B$1:$AS$77,42,FALSE)</f>
        <v>0</v>
      </c>
      <c r="IC113" s="377"/>
      <c r="ID113" s="377"/>
      <c r="IE113" s="377"/>
      <c r="IF113" s="377"/>
      <c r="IG113" s="523">
        <f>VLOOKUP($AF113,Feuil2!$B$1:$AS$77,43,FALSE)</f>
        <v>0</v>
      </c>
      <c r="IH113" s="377"/>
      <c r="II113" s="377"/>
      <c r="IJ113" s="523">
        <f>VLOOKUP($AF113,Feuil2!$B$1:$AS$77,44,FALSE)</f>
        <v>0</v>
      </c>
      <c r="IK113" s="377"/>
      <c r="IL113" s="385"/>
      <c r="IM113" s="379"/>
      <c r="IN113" s="379"/>
      <c r="IO113" s="379"/>
      <c r="IP113" s="379"/>
    </row>
    <row r="114" spans="1:250" ht="18.75" customHeight="1">
      <c r="A114" s="22"/>
      <c r="B114" s="633"/>
      <c r="C114" s="634"/>
      <c r="D114" s="634"/>
      <c r="E114" s="634"/>
      <c r="F114" s="634"/>
      <c r="G114" s="634"/>
      <c r="H114" s="634"/>
      <c r="I114" s="634"/>
      <c r="J114" s="634"/>
      <c r="K114" s="638"/>
      <c r="L114" s="638"/>
      <c r="M114" s="638"/>
      <c r="N114" s="641"/>
      <c r="O114" s="641"/>
      <c r="P114" s="641"/>
      <c r="Q114" s="641"/>
      <c r="R114" s="641"/>
      <c r="S114" s="641"/>
      <c r="T114" s="641"/>
      <c r="U114" s="641"/>
      <c r="V114" s="641"/>
      <c r="W114" s="641"/>
      <c r="X114" s="641"/>
      <c r="Y114" s="641"/>
      <c r="Z114" s="641"/>
      <c r="AA114" s="641"/>
      <c r="AB114" s="641"/>
      <c r="AC114" s="641"/>
      <c r="AD114" s="641"/>
      <c r="AE114" s="641"/>
      <c r="AF114" s="647" t="s">
        <v>458</v>
      </c>
      <c r="AG114" s="647"/>
      <c r="AH114" s="647"/>
      <c r="AI114" s="647"/>
      <c r="AJ114" s="647"/>
      <c r="AK114" s="647"/>
      <c r="AL114" s="647"/>
      <c r="AM114" s="647"/>
      <c r="AN114" s="647"/>
      <c r="AO114" s="647"/>
      <c r="AP114" s="647"/>
      <c r="AQ114" s="647"/>
      <c r="AR114" s="647"/>
      <c r="AS114" s="647"/>
      <c r="AT114" s="647"/>
      <c r="AU114" s="647"/>
      <c r="AV114" s="647"/>
      <c r="AW114" s="647"/>
      <c r="AX114" s="647"/>
      <c r="AY114" s="647"/>
      <c r="AZ114" s="647"/>
      <c r="BA114" s="647"/>
      <c r="BB114" s="647"/>
      <c r="BC114" s="647"/>
      <c r="BD114" s="647"/>
      <c r="BE114" s="647"/>
      <c r="BF114" s="647"/>
      <c r="BG114" s="647"/>
      <c r="BH114" s="647"/>
      <c r="BI114" s="647"/>
      <c r="BJ114" s="647"/>
      <c r="BK114" s="647"/>
      <c r="BL114" s="647"/>
      <c r="BM114" s="647"/>
      <c r="BN114" s="647"/>
      <c r="BO114" s="647"/>
      <c r="BP114" s="647"/>
      <c r="BQ114" s="647"/>
      <c r="BR114" s="647"/>
      <c r="BS114" s="647"/>
      <c r="BT114" s="647"/>
      <c r="BU114" s="647"/>
      <c r="BV114" s="647"/>
      <c r="BW114" s="647"/>
      <c r="BX114" s="647"/>
      <c r="BY114" s="647"/>
      <c r="BZ114" s="647"/>
      <c r="CA114" s="647"/>
      <c r="CB114" s="647"/>
      <c r="CC114" s="647"/>
      <c r="CD114" s="647"/>
      <c r="CE114" s="647"/>
      <c r="CF114" s="647"/>
      <c r="CG114" s="647"/>
      <c r="CH114" s="647"/>
      <c r="CI114" s="647"/>
      <c r="CJ114" s="647"/>
      <c r="CK114" s="647"/>
      <c r="CL114" s="647"/>
      <c r="CM114" s="647"/>
      <c r="CN114" s="478" t="str">
        <f>VLOOKUP($AF114,Feuil2!$B$1:$AS$77,16,FALSE)</f>
        <v>*</v>
      </c>
      <c r="CO114" s="381"/>
      <c r="CP114" s="381"/>
      <c r="CQ114" s="381"/>
      <c r="CR114" s="381"/>
      <c r="CS114" s="381"/>
      <c r="CT114" s="381"/>
      <c r="CU114" s="381"/>
      <c r="CV114" s="486" t="str">
        <f>VLOOKUP($AF114,Feuil2!$B$1:$AS$77,17,FALSE)</f>
        <v>*</v>
      </c>
      <c r="CW114" s="377"/>
      <c r="CX114" s="377"/>
      <c r="CY114" s="377"/>
      <c r="CZ114" s="486">
        <f>VLOOKUP($AF114,Feuil2!$B$1:$AS$77,18,FALSE)</f>
        <v>0</v>
      </c>
      <c r="DA114" s="377"/>
      <c r="DB114" s="377"/>
      <c r="DC114" s="486">
        <f>VLOOKUP($AF114,Feuil2!$B$1:$AS$77,19,FALSE)</f>
        <v>0</v>
      </c>
      <c r="DD114" s="377"/>
      <c r="DE114" s="377"/>
      <c r="DF114" s="377"/>
      <c r="DG114" s="377"/>
      <c r="DH114" s="377"/>
      <c r="DI114" s="493" t="str">
        <f>VLOOKUP($AF114,Feuil2!$B$1:$AS$77,20,FALSE)</f>
        <v>*</v>
      </c>
      <c r="DJ114" s="377"/>
      <c r="DK114" s="377"/>
      <c r="DL114" s="377"/>
      <c r="DM114" s="377"/>
      <c r="DN114" s="493">
        <f>VLOOKUP($AF114,Feuil2!$B$1:$AS$77,21,FALSE)</f>
        <v>0</v>
      </c>
      <c r="DO114" s="377"/>
      <c r="DP114" s="493">
        <f>VLOOKUP($AF114,Feuil2!$B$1:$AS$77,22,FALSE)</f>
        <v>0</v>
      </c>
      <c r="DQ114" s="377"/>
      <c r="DR114" s="377"/>
      <c r="DS114" s="377"/>
      <c r="DT114" s="493" t="str">
        <f>VLOOKUP($AF114,Feuil2!$B$1:$AS$77,23,FALSE)</f>
        <v>*</v>
      </c>
      <c r="DU114" s="377"/>
      <c r="DV114" s="377"/>
      <c r="DW114" s="377"/>
      <c r="DX114" s="377"/>
      <c r="DY114" s="493">
        <f>VLOOKUP($AF114,Feuil2!$B$1:$AS$77,24,FALSE)</f>
        <v>0</v>
      </c>
      <c r="DZ114" s="377"/>
      <c r="EA114" s="377"/>
      <c r="EB114" s="377"/>
      <c r="EC114" s="377"/>
      <c r="ED114" s="503" t="str">
        <f>VLOOKUP($AF114,Feuil2!$B$1:$AS$77,25,FALSE)</f>
        <v>*</v>
      </c>
      <c r="EE114" s="377"/>
      <c r="EF114" s="377"/>
      <c r="EG114" s="377"/>
      <c r="EH114" s="377"/>
      <c r="EI114" s="377"/>
      <c r="EJ114" s="377"/>
      <c r="EK114" s="503">
        <f>VLOOKUP($AF114,Feuil2!$B$1:$AS$77,26,FALSE)</f>
        <v>0</v>
      </c>
      <c r="EL114" s="377"/>
      <c r="EM114" s="377"/>
      <c r="EN114" s="377"/>
      <c r="EO114" s="503">
        <f>VLOOKUP($AF114,Feuil2!$B$1:$AS$77,27,FALSE)</f>
        <v>0</v>
      </c>
      <c r="EP114" s="377"/>
      <c r="EQ114" s="377"/>
      <c r="ER114" s="377"/>
      <c r="ES114" s="377"/>
      <c r="ET114" s="377"/>
      <c r="EU114" s="377"/>
      <c r="EV114" s="503" t="str">
        <f>VLOOKUP($AF114,Feuil2!$B$1:$AS$77,28,FALSE)</f>
        <v>*</v>
      </c>
      <c r="EW114" s="377"/>
      <c r="EX114" s="377"/>
      <c r="EY114" s="377"/>
      <c r="EZ114" s="377"/>
      <c r="FA114" s="377"/>
      <c r="FB114" s="503">
        <f>VLOOKUP($AF114,Feuil2!$B$1:$AS$77,29,FALSE)</f>
        <v>0</v>
      </c>
      <c r="FC114" s="377"/>
      <c r="FD114" s="377"/>
      <c r="FE114" s="377"/>
      <c r="FF114" s="377"/>
      <c r="FG114" s="377"/>
      <c r="FH114" s="377"/>
      <c r="FI114" s="377"/>
      <c r="FJ114" s="503">
        <f>VLOOKUP($AF114,Feuil2!$B$1:$AS$77,30,FALSE)</f>
        <v>0</v>
      </c>
      <c r="FK114" s="377"/>
      <c r="FL114" s="377"/>
      <c r="FM114" s="377"/>
      <c r="FN114" s="377"/>
      <c r="FO114" s="377"/>
      <c r="FP114" s="377"/>
      <c r="FQ114" s="377"/>
      <c r="FR114" s="512">
        <f>VLOOKUP($AF114,Feuil2!$B$1:$AS$77,31,FALSE)</f>
        <v>0</v>
      </c>
      <c r="FS114" s="377"/>
      <c r="FT114" s="377"/>
      <c r="FU114" s="377"/>
      <c r="FV114" s="377"/>
      <c r="FW114" s="377"/>
      <c r="FX114" s="377"/>
      <c r="FY114" s="377"/>
      <c r="FZ114" s="377"/>
      <c r="GA114" s="512">
        <f>VLOOKUP($AF114,Feuil2!$B$1:$AS$77,32,FALSE)</f>
        <v>0</v>
      </c>
      <c r="GB114" s="377"/>
      <c r="GC114" s="377"/>
      <c r="GD114" s="377"/>
      <c r="GE114" s="512">
        <f>VLOOKUP($AF114,Feuil2!$B$1:$AS$77,33,FALSE)</f>
        <v>0</v>
      </c>
      <c r="GF114" s="377"/>
      <c r="GG114" s="377"/>
      <c r="GH114" s="512">
        <f>VLOOKUP($AF114,Feuil2!$B$1:$AS$77,34,FALSE)</f>
        <v>0</v>
      </c>
      <c r="GI114" s="377"/>
      <c r="GJ114" s="377"/>
      <c r="GK114" s="377"/>
      <c r="GL114" s="377"/>
      <c r="GM114" s="377"/>
      <c r="GN114" s="377"/>
      <c r="GO114" s="512">
        <f>VLOOKUP($AF114,Feuil2!$B$1:$AS$77,35,FALSE)</f>
        <v>0</v>
      </c>
      <c r="GP114" s="377"/>
      <c r="GQ114" s="377"/>
      <c r="GR114" s="377"/>
      <c r="GS114" s="377"/>
      <c r="GT114" s="377"/>
      <c r="GU114" s="512">
        <f>VLOOKUP($AF114,Feuil2!$B$1:$AS$77,36,FALSE)</f>
        <v>0</v>
      </c>
      <c r="GV114" s="377"/>
      <c r="GW114" s="377"/>
      <c r="GX114" s="377"/>
      <c r="GY114" s="512">
        <f>VLOOKUP($AF114,Feuil2!$B$1:$AS$77,37,FALSE)</f>
        <v>0</v>
      </c>
      <c r="GZ114" s="377"/>
      <c r="HA114" s="377"/>
      <c r="HB114" s="377"/>
      <c r="HC114" s="377"/>
      <c r="HD114" s="377"/>
      <c r="HE114" s="512">
        <f>VLOOKUP($AF114,Feuil2!$B$1:$AS$77,38,FALSE)</f>
        <v>0</v>
      </c>
      <c r="HF114" s="377"/>
      <c r="HG114" s="377"/>
      <c r="HH114" s="377"/>
      <c r="HI114" s="377"/>
      <c r="HJ114" s="426">
        <f>VLOOKUP($AF114,Feuil2!$B$1:$AS$77,39,FALSE)</f>
        <v>0</v>
      </c>
      <c r="HK114" s="377"/>
      <c r="HL114" s="377"/>
      <c r="HM114" s="377"/>
      <c r="HN114" s="377"/>
      <c r="HO114" s="426">
        <f>VLOOKUP($AF114,Feuil2!$B$1:$AS$77,40,FALSE)</f>
        <v>0</v>
      </c>
      <c r="HP114" s="377"/>
      <c r="HQ114" s="377"/>
      <c r="HR114" s="377"/>
      <c r="HS114" s="377"/>
      <c r="HT114" s="377"/>
      <c r="HU114" s="377"/>
      <c r="HV114" s="377"/>
      <c r="HW114" s="377"/>
      <c r="HX114" s="523">
        <f>VLOOKUP($AF114,Feuil2!$B$1:$AS$77,41,FALSE)</f>
        <v>0</v>
      </c>
      <c r="HY114" s="377"/>
      <c r="HZ114" s="377"/>
      <c r="IA114" s="377"/>
      <c r="IB114" s="523">
        <f>VLOOKUP($AF114,Feuil2!$B$1:$AS$77,42,FALSE)</f>
        <v>0</v>
      </c>
      <c r="IC114" s="377"/>
      <c r="ID114" s="377"/>
      <c r="IE114" s="377"/>
      <c r="IF114" s="377"/>
      <c r="IG114" s="523">
        <f>VLOOKUP($AF114,Feuil2!$B$1:$AS$77,43,FALSE)</f>
        <v>0</v>
      </c>
      <c r="IH114" s="377"/>
      <c r="II114" s="377"/>
      <c r="IJ114" s="523">
        <f>VLOOKUP($AF114,Feuil2!$B$1:$AS$77,44,FALSE)</f>
        <v>0</v>
      </c>
      <c r="IK114" s="377"/>
      <c r="IL114" s="385"/>
      <c r="IM114" s="379"/>
      <c r="IN114" s="379"/>
      <c r="IO114" s="379"/>
      <c r="IP114" s="379"/>
    </row>
    <row r="115" spans="1:250" ht="18.75" customHeight="1">
      <c r="A115" s="22"/>
      <c r="B115" s="633"/>
      <c r="C115" s="634"/>
      <c r="D115" s="634"/>
      <c r="E115" s="634"/>
      <c r="F115" s="634"/>
      <c r="G115" s="634"/>
      <c r="H115" s="634"/>
      <c r="I115" s="634"/>
      <c r="J115" s="634"/>
      <c r="K115" s="638"/>
      <c r="L115" s="638"/>
      <c r="M115" s="638"/>
      <c r="N115" s="641"/>
      <c r="O115" s="641"/>
      <c r="P115" s="641"/>
      <c r="Q115" s="641"/>
      <c r="R115" s="641"/>
      <c r="S115" s="641"/>
      <c r="T115" s="641"/>
      <c r="U115" s="641"/>
      <c r="V115" s="641"/>
      <c r="W115" s="641"/>
      <c r="X115" s="641"/>
      <c r="Y115" s="641"/>
      <c r="Z115" s="641"/>
      <c r="AA115" s="641"/>
      <c r="AB115" s="641"/>
      <c r="AC115" s="641"/>
      <c r="AD115" s="641"/>
      <c r="AE115" s="641"/>
      <c r="AF115" s="644"/>
      <c r="AG115" s="644"/>
      <c r="AH115" s="644"/>
      <c r="AI115" s="644"/>
      <c r="AJ115" s="644"/>
      <c r="AK115" s="644"/>
      <c r="AL115" s="644"/>
      <c r="AM115" s="644"/>
      <c r="AN115" s="644"/>
      <c r="AO115" s="644"/>
      <c r="AP115" s="644"/>
      <c r="AQ115" s="644"/>
      <c r="AR115" s="644"/>
      <c r="AS115" s="644"/>
      <c r="AT115" s="644"/>
      <c r="AU115" s="644"/>
      <c r="AV115" s="644"/>
      <c r="AW115" s="644"/>
      <c r="AX115" s="644"/>
      <c r="AY115" s="644"/>
      <c r="AZ115" s="644"/>
      <c r="BA115" s="644"/>
      <c r="BB115" s="644"/>
      <c r="BC115" s="644"/>
      <c r="BD115" s="644"/>
      <c r="BE115" s="644"/>
      <c r="BF115" s="644"/>
      <c r="BG115" s="644"/>
      <c r="BH115" s="644"/>
      <c r="BI115" s="644"/>
      <c r="BJ115" s="644"/>
      <c r="BK115" s="644"/>
      <c r="BL115" s="644"/>
      <c r="BM115" s="644"/>
      <c r="BN115" s="644"/>
      <c r="BO115" s="644"/>
      <c r="BP115" s="644"/>
      <c r="BQ115" s="644"/>
      <c r="BR115" s="644"/>
      <c r="BS115" s="644"/>
      <c r="BT115" s="644"/>
      <c r="BU115" s="644"/>
      <c r="BV115" s="644"/>
      <c r="BW115" s="644"/>
      <c r="BX115" s="644"/>
      <c r="BY115" s="644"/>
      <c r="BZ115" s="644"/>
      <c r="CA115" s="644"/>
      <c r="CB115" s="644"/>
      <c r="CC115" s="644"/>
      <c r="CD115" s="644"/>
      <c r="CE115" s="644"/>
      <c r="CF115" s="644"/>
      <c r="CG115" s="644"/>
      <c r="CH115" s="644"/>
      <c r="CI115" s="644"/>
      <c r="CJ115" s="644"/>
      <c r="CK115" s="644"/>
      <c r="CL115" s="644"/>
      <c r="CM115" s="644"/>
      <c r="CN115" s="478" t="e">
        <f>VLOOKUP($AF115,Feuil2!$B$1:$AS$77,16,FALSE)</f>
        <v>#N/A</v>
      </c>
      <c r="CO115" s="381"/>
      <c r="CP115" s="381"/>
      <c r="CQ115" s="381"/>
      <c r="CR115" s="381"/>
      <c r="CS115" s="381"/>
      <c r="CT115" s="381"/>
      <c r="CU115" s="381"/>
      <c r="CV115" s="486" t="e">
        <f>VLOOKUP($AF115,Feuil2!$B$1:$AS$77,17,FALSE)</f>
        <v>#N/A</v>
      </c>
      <c r="CW115" s="377"/>
      <c r="CX115" s="377"/>
      <c r="CY115" s="377"/>
      <c r="CZ115" s="486" t="e">
        <f>VLOOKUP($AF115,Feuil2!$B$1:$AS$77,18,FALSE)</f>
        <v>#N/A</v>
      </c>
      <c r="DA115" s="377"/>
      <c r="DB115" s="377"/>
      <c r="DC115" s="486" t="e">
        <f>VLOOKUP($AF115,Feuil2!$B$1:$AS$77,19,FALSE)</f>
        <v>#N/A</v>
      </c>
      <c r="DD115" s="377"/>
      <c r="DE115" s="377"/>
      <c r="DF115" s="377"/>
      <c r="DG115" s="377"/>
      <c r="DH115" s="377"/>
      <c r="DI115" s="493" t="e">
        <f>VLOOKUP($AF115,Feuil2!$B$1:$AS$77,20,FALSE)</f>
        <v>#N/A</v>
      </c>
      <c r="DJ115" s="377"/>
      <c r="DK115" s="377"/>
      <c r="DL115" s="377"/>
      <c r="DM115" s="377"/>
      <c r="DN115" s="493" t="e">
        <f>VLOOKUP($AF115,Feuil2!$B$1:$AS$77,21,FALSE)</f>
        <v>#N/A</v>
      </c>
      <c r="DO115" s="377"/>
      <c r="DP115" s="493" t="e">
        <f>VLOOKUP($AF115,Feuil2!$B$1:$AS$77,22,FALSE)</f>
        <v>#N/A</v>
      </c>
      <c r="DQ115" s="377"/>
      <c r="DR115" s="377"/>
      <c r="DS115" s="377"/>
      <c r="DT115" s="493" t="e">
        <f>VLOOKUP($AF115,Feuil2!$B$1:$AS$77,23,FALSE)</f>
        <v>#N/A</v>
      </c>
      <c r="DU115" s="377"/>
      <c r="DV115" s="377"/>
      <c r="DW115" s="377"/>
      <c r="DX115" s="377"/>
      <c r="DY115" s="493" t="e">
        <f>VLOOKUP($AF115,Feuil2!$B$1:$AS$77,24,FALSE)</f>
        <v>#N/A</v>
      </c>
      <c r="DZ115" s="377"/>
      <c r="EA115" s="377"/>
      <c r="EB115" s="377"/>
      <c r="EC115" s="377"/>
      <c r="ED115" s="503" t="e">
        <f>VLOOKUP($AF115,Feuil2!$B$1:$AS$77,25,FALSE)</f>
        <v>#N/A</v>
      </c>
      <c r="EE115" s="377"/>
      <c r="EF115" s="377"/>
      <c r="EG115" s="377"/>
      <c r="EH115" s="377"/>
      <c r="EI115" s="377"/>
      <c r="EJ115" s="377"/>
      <c r="EK115" s="503" t="e">
        <f>VLOOKUP($AF115,Feuil2!$B$1:$AS$77,26,FALSE)</f>
        <v>#N/A</v>
      </c>
      <c r="EL115" s="377"/>
      <c r="EM115" s="377"/>
      <c r="EN115" s="377"/>
      <c r="EO115" s="503" t="e">
        <f>VLOOKUP($AF115,Feuil2!$B$1:$AS$77,27,FALSE)</f>
        <v>#N/A</v>
      </c>
      <c r="EP115" s="377"/>
      <c r="EQ115" s="377"/>
      <c r="ER115" s="377"/>
      <c r="ES115" s="377"/>
      <c r="ET115" s="377"/>
      <c r="EU115" s="377"/>
      <c r="EV115" s="503" t="e">
        <f>VLOOKUP($AF115,Feuil2!$B$1:$AS$77,28,FALSE)</f>
        <v>#N/A</v>
      </c>
      <c r="EW115" s="377"/>
      <c r="EX115" s="377"/>
      <c r="EY115" s="377"/>
      <c r="EZ115" s="377"/>
      <c r="FA115" s="377"/>
      <c r="FB115" s="503" t="e">
        <f>VLOOKUP($AF115,Feuil2!$B$1:$AS$77,29,FALSE)</f>
        <v>#N/A</v>
      </c>
      <c r="FC115" s="377"/>
      <c r="FD115" s="377"/>
      <c r="FE115" s="377"/>
      <c r="FF115" s="377"/>
      <c r="FG115" s="377"/>
      <c r="FH115" s="377"/>
      <c r="FI115" s="377"/>
      <c r="FJ115" s="503" t="e">
        <f>VLOOKUP($AF115,Feuil2!$B$1:$AS$77,30,FALSE)</f>
        <v>#N/A</v>
      </c>
      <c r="FK115" s="377"/>
      <c r="FL115" s="377"/>
      <c r="FM115" s="377"/>
      <c r="FN115" s="377"/>
      <c r="FO115" s="377"/>
      <c r="FP115" s="377"/>
      <c r="FQ115" s="377"/>
      <c r="FR115" s="512" t="e">
        <f>VLOOKUP($AF115,Feuil2!$B$1:$AS$77,31,FALSE)</f>
        <v>#N/A</v>
      </c>
      <c r="FS115" s="377"/>
      <c r="FT115" s="377"/>
      <c r="FU115" s="377"/>
      <c r="FV115" s="377"/>
      <c r="FW115" s="377"/>
      <c r="FX115" s="377"/>
      <c r="FY115" s="377"/>
      <c r="FZ115" s="377"/>
      <c r="GA115" s="512" t="e">
        <f>VLOOKUP($AF115,Feuil2!$B$1:$AS$77,32,FALSE)</f>
        <v>#N/A</v>
      </c>
      <c r="GB115" s="377"/>
      <c r="GC115" s="377"/>
      <c r="GD115" s="377"/>
      <c r="GE115" s="512" t="e">
        <f>VLOOKUP($AF115,Feuil2!$B$1:$AS$77,33,FALSE)</f>
        <v>#N/A</v>
      </c>
      <c r="GF115" s="377"/>
      <c r="GG115" s="377"/>
      <c r="GH115" s="512" t="e">
        <f>VLOOKUP($AF115,Feuil2!$B$1:$AS$77,34,FALSE)</f>
        <v>#N/A</v>
      </c>
      <c r="GI115" s="377"/>
      <c r="GJ115" s="377"/>
      <c r="GK115" s="377"/>
      <c r="GL115" s="377"/>
      <c r="GM115" s="377"/>
      <c r="GN115" s="377"/>
      <c r="GO115" s="512" t="e">
        <f>VLOOKUP($AF115,Feuil2!$B$1:$AS$77,35,FALSE)</f>
        <v>#N/A</v>
      </c>
      <c r="GP115" s="377"/>
      <c r="GQ115" s="377"/>
      <c r="GR115" s="377"/>
      <c r="GS115" s="377"/>
      <c r="GT115" s="377"/>
      <c r="GU115" s="512" t="e">
        <f>VLOOKUP($AF115,Feuil2!$B$1:$AS$77,36,FALSE)</f>
        <v>#N/A</v>
      </c>
      <c r="GV115" s="377"/>
      <c r="GW115" s="377"/>
      <c r="GX115" s="377"/>
      <c r="GY115" s="512" t="e">
        <f>VLOOKUP($AF115,Feuil2!$B$1:$AS$77,37,FALSE)</f>
        <v>#N/A</v>
      </c>
      <c r="GZ115" s="377"/>
      <c r="HA115" s="377"/>
      <c r="HB115" s="377"/>
      <c r="HC115" s="377"/>
      <c r="HD115" s="377"/>
      <c r="HE115" s="512" t="e">
        <f>VLOOKUP($AF115,Feuil2!$B$1:$AS$77,38,FALSE)</f>
        <v>#N/A</v>
      </c>
      <c r="HF115" s="377"/>
      <c r="HG115" s="377"/>
      <c r="HH115" s="377"/>
      <c r="HI115" s="377"/>
      <c r="HJ115" s="426" t="e">
        <f>VLOOKUP($AF115,Feuil2!$B$1:$AS$77,39,FALSE)</f>
        <v>#N/A</v>
      </c>
      <c r="HK115" s="377"/>
      <c r="HL115" s="377"/>
      <c r="HM115" s="377"/>
      <c r="HN115" s="377"/>
      <c r="HO115" s="426" t="e">
        <f>VLOOKUP($AF115,Feuil2!$B$1:$AS$77,40,FALSE)</f>
        <v>#N/A</v>
      </c>
      <c r="HP115" s="377"/>
      <c r="HQ115" s="377"/>
      <c r="HR115" s="377"/>
      <c r="HS115" s="377"/>
      <c r="HT115" s="377"/>
      <c r="HU115" s="377"/>
      <c r="HV115" s="377"/>
      <c r="HW115" s="377"/>
      <c r="HX115" s="523" t="e">
        <f>VLOOKUP($AF115,Feuil2!$B$1:$AS$77,41,FALSE)</f>
        <v>#N/A</v>
      </c>
      <c r="HY115" s="377"/>
      <c r="HZ115" s="377"/>
      <c r="IA115" s="377"/>
      <c r="IB115" s="523" t="e">
        <f>VLOOKUP($AF115,Feuil2!$B$1:$AS$77,42,FALSE)</f>
        <v>#N/A</v>
      </c>
      <c r="IC115" s="377"/>
      <c r="ID115" s="377"/>
      <c r="IE115" s="377"/>
      <c r="IF115" s="377"/>
      <c r="IG115" s="523" t="e">
        <f>VLOOKUP($AF115,Feuil2!$B$1:$AS$77,43,FALSE)</f>
        <v>#N/A</v>
      </c>
      <c r="IH115" s="377"/>
      <c r="II115" s="377"/>
      <c r="IJ115" s="523" t="e">
        <f>VLOOKUP($AF115,Feuil2!$B$1:$AS$77,44,FALSE)</f>
        <v>#N/A</v>
      </c>
      <c r="IK115" s="377"/>
      <c r="IL115" s="385"/>
      <c r="IM115" s="379"/>
      <c r="IN115" s="379"/>
      <c r="IO115" s="379"/>
      <c r="IP115" s="379"/>
    </row>
    <row r="116" spans="1:250" ht="18.75" customHeight="1">
      <c r="A116" s="22"/>
      <c r="B116" s="633"/>
      <c r="C116" s="634"/>
      <c r="D116" s="634"/>
      <c r="E116" s="634"/>
      <c r="F116" s="634"/>
      <c r="G116" s="634"/>
      <c r="H116" s="634"/>
      <c r="I116" s="634"/>
      <c r="J116" s="634"/>
      <c r="K116" s="638"/>
      <c r="L116" s="638"/>
      <c r="M116" s="638"/>
      <c r="N116" s="641"/>
      <c r="O116" s="641"/>
      <c r="P116" s="641"/>
      <c r="Q116" s="641"/>
      <c r="R116" s="641"/>
      <c r="S116" s="641"/>
      <c r="T116" s="641"/>
      <c r="U116" s="641"/>
      <c r="V116" s="641"/>
      <c r="W116" s="641"/>
      <c r="X116" s="641"/>
      <c r="Y116" s="641"/>
      <c r="Z116" s="641"/>
      <c r="AA116" s="641"/>
      <c r="AB116" s="641"/>
      <c r="AC116" s="641"/>
      <c r="AD116" s="641"/>
      <c r="AE116" s="641"/>
      <c r="AF116" s="644"/>
      <c r="AG116" s="644"/>
      <c r="AH116" s="644"/>
      <c r="AI116" s="644"/>
      <c r="AJ116" s="644"/>
      <c r="AK116" s="644"/>
      <c r="AL116" s="644"/>
      <c r="AM116" s="644"/>
      <c r="AN116" s="644"/>
      <c r="AO116" s="644"/>
      <c r="AP116" s="644"/>
      <c r="AQ116" s="644"/>
      <c r="AR116" s="644"/>
      <c r="AS116" s="644"/>
      <c r="AT116" s="644"/>
      <c r="AU116" s="644"/>
      <c r="AV116" s="644"/>
      <c r="AW116" s="644"/>
      <c r="AX116" s="644"/>
      <c r="AY116" s="644"/>
      <c r="AZ116" s="644"/>
      <c r="BA116" s="644"/>
      <c r="BB116" s="644"/>
      <c r="BC116" s="644"/>
      <c r="BD116" s="644"/>
      <c r="BE116" s="644"/>
      <c r="BF116" s="644"/>
      <c r="BG116" s="644"/>
      <c r="BH116" s="644"/>
      <c r="BI116" s="644"/>
      <c r="BJ116" s="644"/>
      <c r="BK116" s="644"/>
      <c r="BL116" s="644"/>
      <c r="BM116" s="644"/>
      <c r="BN116" s="644"/>
      <c r="BO116" s="644"/>
      <c r="BP116" s="644"/>
      <c r="BQ116" s="644"/>
      <c r="BR116" s="644"/>
      <c r="BS116" s="644"/>
      <c r="BT116" s="644"/>
      <c r="BU116" s="644"/>
      <c r="BV116" s="644"/>
      <c r="BW116" s="644"/>
      <c r="BX116" s="644"/>
      <c r="BY116" s="644"/>
      <c r="BZ116" s="644"/>
      <c r="CA116" s="644"/>
      <c r="CB116" s="644"/>
      <c r="CC116" s="644"/>
      <c r="CD116" s="644"/>
      <c r="CE116" s="644"/>
      <c r="CF116" s="644"/>
      <c r="CG116" s="644"/>
      <c r="CH116" s="644"/>
      <c r="CI116" s="644"/>
      <c r="CJ116" s="644"/>
      <c r="CK116" s="644"/>
      <c r="CL116" s="644"/>
      <c r="CM116" s="644"/>
      <c r="CN116" s="478" t="e">
        <f>VLOOKUP($AF116,Feuil2!$B$1:$AS$77,16,FALSE)</f>
        <v>#N/A</v>
      </c>
      <c r="CO116" s="381"/>
      <c r="CP116" s="381"/>
      <c r="CQ116" s="381"/>
      <c r="CR116" s="381"/>
      <c r="CS116" s="381"/>
      <c r="CT116" s="381"/>
      <c r="CU116" s="381"/>
      <c r="CV116" s="486" t="e">
        <f>VLOOKUP($AF116,Feuil2!$B$1:$AS$77,17,FALSE)</f>
        <v>#N/A</v>
      </c>
      <c r="CW116" s="377"/>
      <c r="CX116" s="377"/>
      <c r="CY116" s="377"/>
      <c r="CZ116" s="486" t="e">
        <f>VLOOKUP($AF116,Feuil2!$B$1:$AS$77,18,FALSE)</f>
        <v>#N/A</v>
      </c>
      <c r="DA116" s="377"/>
      <c r="DB116" s="377"/>
      <c r="DC116" s="486" t="e">
        <f>VLOOKUP($AF116,Feuil2!$B$1:$AS$77,19,FALSE)</f>
        <v>#N/A</v>
      </c>
      <c r="DD116" s="377"/>
      <c r="DE116" s="377"/>
      <c r="DF116" s="377"/>
      <c r="DG116" s="377"/>
      <c r="DH116" s="377"/>
      <c r="DI116" s="493" t="e">
        <f>VLOOKUP($AF116,Feuil2!$B$1:$AS$77,20,FALSE)</f>
        <v>#N/A</v>
      </c>
      <c r="DJ116" s="377"/>
      <c r="DK116" s="377"/>
      <c r="DL116" s="377"/>
      <c r="DM116" s="377"/>
      <c r="DN116" s="493" t="e">
        <f>VLOOKUP($AF116,Feuil2!$B$1:$AS$77,21,FALSE)</f>
        <v>#N/A</v>
      </c>
      <c r="DO116" s="377"/>
      <c r="DP116" s="493" t="e">
        <f>VLOOKUP($AF116,Feuil2!$B$1:$AS$77,22,FALSE)</f>
        <v>#N/A</v>
      </c>
      <c r="DQ116" s="377"/>
      <c r="DR116" s="377"/>
      <c r="DS116" s="377"/>
      <c r="DT116" s="493" t="e">
        <f>VLOOKUP($AF116,Feuil2!$B$1:$AS$77,23,FALSE)</f>
        <v>#N/A</v>
      </c>
      <c r="DU116" s="377"/>
      <c r="DV116" s="377"/>
      <c r="DW116" s="377"/>
      <c r="DX116" s="377"/>
      <c r="DY116" s="493" t="e">
        <f>VLOOKUP($AF116,Feuil2!$B$1:$AS$77,24,FALSE)</f>
        <v>#N/A</v>
      </c>
      <c r="DZ116" s="377"/>
      <c r="EA116" s="377"/>
      <c r="EB116" s="377"/>
      <c r="EC116" s="377"/>
      <c r="ED116" s="503" t="e">
        <f>VLOOKUP($AF116,Feuil2!$B$1:$AS$77,25,FALSE)</f>
        <v>#N/A</v>
      </c>
      <c r="EE116" s="377"/>
      <c r="EF116" s="377"/>
      <c r="EG116" s="377"/>
      <c r="EH116" s="377"/>
      <c r="EI116" s="377"/>
      <c r="EJ116" s="377"/>
      <c r="EK116" s="503" t="e">
        <f>VLOOKUP($AF116,Feuil2!$B$1:$AS$77,26,FALSE)</f>
        <v>#N/A</v>
      </c>
      <c r="EL116" s="377"/>
      <c r="EM116" s="377"/>
      <c r="EN116" s="377"/>
      <c r="EO116" s="503" t="e">
        <f>VLOOKUP($AF116,Feuil2!$B$1:$AS$77,27,FALSE)</f>
        <v>#N/A</v>
      </c>
      <c r="EP116" s="377"/>
      <c r="EQ116" s="377"/>
      <c r="ER116" s="377"/>
      <c r="ES116" s="377"/>
      <c r="ET116" s="377"/>
      <c r="EU116" s="377"/>
      <c r="EV116" s="503" t="e">
        <f>VLOOKUP($AF116,Feuil2!$B$1:$AS$77,28,FALSE)</f>
        <v>#N/A</v>
      </c>
      <c r="EW116" s="377"/>
      <c r="EX116" s="377"/>
      <c r="EY116" s="377"/>
      <c r="EZ116" s="377"/>
      <c r="FA116" s="377"/>
      <c r="FB116" s="503" t="e">
        <f>VLOOKUP($AF116,Feuil2!$B$1:$AS$77,29,FALSE)</f>
        <v>#N/A</v>
      </c>
      <c r="FC116" s="377"/>
      <c r="FD116" s="377"/>
      <c r="FE116" s="377"/>
      <c r="FF116" s="377"/>
      <c r="FG116" s="377"/>
      <c r="FH116" s="377"/>
      <c r="FI116" s="377"/>
      <c r="FJ116" s="503" t="e">
        <f>VLOOKUP($AF116,Feuil2!$B$1:$AS$77,30,FALSE)</f>
        <v>#N/A</v>
      </c>
      <c r="FK116" s="377"/>
      <c r="FL116" s="377"/>
      <c r="FM116" s="377"/>
      <c r="FN116" s="377"/>
      <c r="FO116" s="377"/>
      <c r="FP116" s="377"/>
      <c r="FQ116" s="377"/>
      <c r="FR116" s="512" t="e">
        <f>VLOOKUP($AF116,Feuil2!$B$1:$AS$77,31,FALSE)</f>
        <v>#N/A</v>
      </c>
      <c r="FS116" s="377"/>
      <c r="FT116" s="377"/>
      <c r="FU116" s="377"/>
      <c r="FV116" s="377"/>
      <c r="FW116" s="377"/>
      <c r="FX116" s="377"/>
      <c r="FY116" s="377"/>
      <c r="FZ116" s="377"/>
      <c r="GA116" s="512" t="e">
        <f>VLOOKUP($AF116,Feuil2!$B$1:$AS$77,32,FALSE)</f>
        <v>#N/A</v>
      </c>
      <c r="GB116" s="377"/>
      <c r="GC116" s="377"/>
      <c r="GD116" s="377"/>
      <c r="GE116" s="512" t="e">
        <f>VLOOKUP($AF116,Feuil2!$B$1:$AS$77,33,FALSE)</f>
        <v>#N/A</v>
      </c>
      <c r="GF116" s="377"/>
      <c r="GG116" s="377"/>
      <c r="GH116" s="512" t="e">
        <f>VLOOKUP($AF116,Feuil2!$B$1:$AS$77,34,FALSE)</f>
        <v>#N/A</v>
      </c>
      <c r="GI116" s="377"/>
      <c r="GJ116" s="377"/>
      <c r="GK116" s="377"/>
      <c r="GL116" s="377"/>
      <c r="GM116" s="377"/>
      <c r="GN116" s="377"/>
      <c r="GO116" s="512" t="e">
        <f>VLOOKUP($AF116,Feuil2!$B$1:$AS$77,35,FALSE)</f>
        <v>#N/A</v>
      </c>
      <c r="GP116" s="377"/>
      <c r="GQ116" s="377"/>
      <c r="GR116" s="377"/>
      <c r="GS116" s="377"/>
      <c r="GT116" s="377"/>
      <c r="GU116" s="512" t="e">
        <f>VLOOKUP($AF116,Feuil2!$B$1:$AS$77,36,FALSE)</f>
        <v>#N/A</v>
      </c>
      <c r="GV116" s="377"/>
      <c r="GW116" s="377"/>
      <c r="GX116" s="377"/>
      <c r="GY116" s="512" t="e">
        <f>VLOOKUP($AF116,Feuil2!$B$1:$AS$77,37,FALSE)</f>
        <v>#N/A</v>
      </c>
      <c r="GZ116" s="377"/>
      <c r="HA116" s="377"/>
      <c r="HB116" s="377"/>
      <c r="HC116" s="377"/>
      <c r="HD116" s="377"/>
      <c r="HE116" s="512" t="e">
        <f>VLOOKUP($AF116,Feuil2!$B$1:$AS$77,38,FALSE)</f>
        <v>#N/A</v>
      </c>
      <c r="HF116" s="377"/>
      <c r="HG116" s="377"/>
      <c r="HH116" s="377"/>
      <c r="HI116" s="377"/>
      <c r="HJ116" s="426" t="e">
        <f>VLOOKUP($AF116,Feuil2!$B$1:$AS$77,39,FALSE)</f>
        <v>#N/A</v>
      </c>
      <c r="HK116" s="377"/>
      <c r="HL116" s="377"/>
      <c r="HM116" s="377"/>
      <c r="HN116" s="377"/>
      <c r="HO116" s="426" t="e">
        <f>VLOOKUP($AF116,Feuil2!$B$1:$AS$77,40,FALSE)</f>
        <v>#N/A</v>
      </c>
      <c r="HP116" s="377"/>
      <c r="HQ116" s="377"/>
      <c r="HR116" s="377"/>
      <c r="HS116" s="377"/>
      <c r="HT116" s="377"/>
      <c r="HU116" s="377"/>
      <c r="HV116" s="377"/>
      <c r="HW116" s="377"/>
      <c r="HX116" s="523" t="e">
        <f>VLOOKUP($AF116,Feuil2!$B$1:$AS$77,41,FALSE)</f>
        <v>#N/A</v>
      </c>
      <c r="HY116" s="377"/>
      <c r="HZ116" s="377"/>
      <c r="IA116" s="377"/>
      <c r="IB116" s="523" t="e">
        <f>VLOOKUP($AF116,Feuil2!$B$1:$AS$77,42,FALSE)</f>
        <v>#N/A</v>
      </c>
      <c r="IC116" s="377"/>
      <c r="ID116" s="377"/>
      <c r="IE116" s="377"/>
      <c r="IF116" s="377"/>
      <c r="IG116" s="523" t="e">
        <f>VLOOKUP($AF116,Feuil2!$B$1:$AS$77,43,FALSE)</f>
        <v>#N/A</v>
      </c>
      <c r="IH116" s="377"/>
      <c r="II116" s="377"/>
      <c r="IJ116" s="523" t="e">
        <f>VLOOKUP($AF116,Feuil2!$B$1:$AS$77,44,FALSE)</f>
        <v>#N/A</v>
      </c>
      <c r="IK116" s="377"/>
      <c r="IL116" s="385"/>
      <c r="IM116" s="379"/>
      <c r="IN116" s="379"/>
      <c r="IO116" s="379"/>
      <c r="IP116" s="379"/>
    </row>
    <row r="117" spans="1:250" ht="18.75" customHeight="1">
      <c r="A117" s="22"/>
      <c r="B117" s="633"/>
      <c r="C117" s="634"/>
      <c r="D117" s="634"/>
      <c r="E117" s="634"/>
      <c r="F117" s="634"/>
      <c r="G117" s="634"/>
      <c r="H117" s="634"/>
      <c r="I117" s="634"/>
      <c r="J117" s="634"/>
      <c r="K117" s="638"/>
      <c r="L117" s="638"/>
      <c r="M117" s="638"/>
      <c r="N117" s="641"/>
      <c r="O117" s="641"/>
      <c r="P117" s="641"/>
      <c r="Q117" s="641"/>
      <c r="R117" s="641"/>
      <c r="S117" s="641"/>
      <c r="T117" s="641"/>
      <c r="U117" s="641"/>
      <c r="V117" s="641"/>
      <c r="W117" s="641"/>
      <c r="X117" s="641"/>
      <c r="Y117" s="641"/>
      <c r="Z117" s="641"/>
      <c r="AA117" s="641"/>
      <c r="AB117" s="641"/>
      <c r="AC117" s="641"/>
      <c r="AD117" s="641"/>
      <c r="AE117" s="641"/>
      <c r="AF117" s="644"/>
      <c r="AG117" s="644"/>
      <c r="AH117" s="644"/>
      <c r="AI117" s="644"/>
      <c r="AJ117" s="644"/>
      <c r="AK117" s="644"/>
      <c r="AL117" s="644"/>
      <c r="AM117" s="644"/>
      <c r="AN117" s="644"/>
      <c r="AO117" s="644"/>
      <c r="AP117" s="644"/>
      <c r="AQ117" s="644"/>
      <c r="AR117" s="644"/>
      <c r="AS117" s="644"/>
      <c r="AT117" s="644"/>
      <c r="AU117" s="644"/>
      <c r="AV117" s="644"/>
      <c r="AW117" s="644"/>
      <c r="AX117" s="644"/>
      <c r="AY117" s="644"/>
      <c r="AZ117" s="644"/>
      <c r="BA117" s="644"/>
      <c r="BB117" s="644"/>
      <c r="BC117" s="644"/>
      <c r="BD117" s="644"/>
      <c r="BE117" s="644"/>
      <c r="BF117" s="644"/>
      <c r="BG117" s="644"/>
      <c r="BH117" s="644"/>
      <c r="BI117" s="644"/>
      <c r="BJ117" s="644"/>
      <c r="BK117" s="644"/>
      <c r="BL117" s="644"/>
      <c r="BM117" s="644"/>
      <c r="BN117" s="644"/>
      <c r="BO117" s="644"/>
      <c r="BP117" s="644"/>
      <c r="BQ117" s="644"/>
      <c r="BR117" s="644"/>
      <c r="BS117" s="644"/>
      <c r="BT117" s="644"/>
      <c r="BU117" s="644"/>
      <c r="BV117" s="644"/>
      <c r="BW117" s="644"/>
      <c r="BX117" s="644"/>
      <c r="BY117" s="644"/>
      <c r="BZ117" s="644"/>
      <c r="CA117" s="644"/>
      <c r="CB117" s="644"/>
      <c r="CC117" s="644"/>
      <c r="CD117" s="644"/>
      <c r="CE117" s="644"/>
      <c r="CF117" s="644"/>
      <c r="CG117" s="644"/>
      <c r="CH117" s="644"/>
      <c r="CI117" s="644"/>
      <c r="CJ117" s="644"/>
      <c r="CK117" s="644"/>
      <c r="CL117" s="644"/>
      <c r="CM117" s="644"/>
      <c r="CN117" s="478" t="e">
        <f>VLOOKUP($AF117,Feuil2!$B$1:$AS$77,16,FALSE)</f>
        <v>#N/A</v>
      </c>
      <c r="CO117" s="381"/>
      <c r="CP117" s="381"/>
      <c r="CQ117" s="381"/>
      <c r="CR117" s="381"/>
      <c r="CS117" s="381"/>
      <c r="CT117" s="381"/>
      <c r="CU117" s="381"/>
      <c r="CV117" s="486" t="e">
        <f>VLOOKUP($AF117,Feuil2!$B$1:$AS$77,17,FALSE)</f>
        <v>#N/A</v>
      </c>
      <c r="CW117" s="377"/>
      <c r="CX117" s="377"/>
      <c r="CY117" s="377"/>
      <c r="CZ117" s="486" t="e">
        <f>VLOOKUP($AF117,Feuil2!$B$1:$AS$77,18,FALSE)</f>
        <v>#N/A</v>
      </c>
      <c r="DA117" s="377"/>
      <c r="DB117" s="377"/>
      <c r="DC117" s="486" t="e">
        <f>VLOOKUP($AF117,Feuil2!$B$1:$AS$77,19,FALSE)</f>
        <v>#N/A</v>
      </c>
      <c r="DD117" s="377"/>
      <c r="DE117" s="377"/>
      <c r="DF117" s="377"/>
      <c r="DG117" s="377"/>
      <c r="DH117" s="377"/>
      <c r="DI117" s="493" t="e">
        <f>VLOOKUP($AF117,Feuil2!$B$1:$AS$77,20,FALSE)</f>
        <v>#N/A</v>
      </c>
      <c r="DJ117" s="377"/>
      <c r="DK117" s="377"/>
      <c r="DL117" s="377"/>
      <c r="DM117" s="377"/>
      <c r="DN117" s="493" t="e">
        <f>VLOOKUP($AF117,Feuil2!$B$1:$AS$77,21,FALSE)</f>
        <v>#N/A</v>
      </c>
      <c r="DO117" s="377"/>
      <c r="DP117" s="493" t="e">
        <f>VLOOKUP($AF117,Feuil2!$B$1:$AS$77,22,FALSE)</f>
        <v>#N/A</v>
      </c>
      <c r="DQ117" s="377"/>
      <c r="DR117" s="377"/>
      <c r="DS117" s="377"/>
      <c r="DT117" s="493" t="e">
        <f>VLOOKUP($AF117,Feuil2!$B$1:$AS$77,23,FALSE)</f>
        <v>#N/A</v>
      </c>
      <c r="DU117" s="377"/>
      <c r="DV117" s="377"/>
      <c r="DW117" s="377"/>
      <c r="DX117" s="377"/>
      <c r="DY117" s="493" t="e">
        <f>VLOOKUP($AF117,Feuil2!$B$1:$AS$77,24,FALSE)</f>
        <v>#N/A</v>
      </c>
      <c r="DZ117" s="377"/>
      <c r="EA117" s="377"/>
      <c r="EB117" s="377"/>
      <c r="EC117" s="377"/>
      <c r="ED117" s="503" t="e">
        <f>VLOOKUP($AF117,Feuil2!$B$1:$AS$77,25,FALSE)</f>
        <v>#N/A</v>
      </c>
      <c r="EE117" s="377"/>
      <c r="EF117" s="377"/>
      <c r="EG117" s="377"/>
      <c r="EH117" s="377"/>
      <c r="EI117" s="377"/>
      <c r="EJ117" s="377"/>
      <c r="EK117" s="503" t="e">
        <f>VLOOKUP($AF117,Feuil2!$B$1:$AS$77,26,FALSE)</f>
        <v>#N/A</v>
      </c>
      <c r="EL117" s="377"/>
      <c r="EM117" s="377"/>
      <c r="EN117" s="377"/>
      <c r="EO117" s="503" t="e">
        <f>VLOOKUP($AF117,Feuil2!$B$1:$AS$77,27,FALSE)</f>
        <v>#N/A</v>
      </c>
      <c r="EP117" s="377"/>
      <c r="EQ117" s="377"/>
      <c r="ER117" s="377"/>
      <c r="ES117" s="377"/>
      <c r="ET117" s="377"/>
      <c r="EU117" s="377"/>
      <c r="EV117" s="503" t="e">
        <f>VLOOKUP($AF117,Feuil2!$B$1:$AS$77,28,FALSE)</f>
        <v>#N/A</v>
      </c>
      <c r="EW117" s="377"/>
      <c r="EX117" s="377"/>
      <c r="EY117" s="377"/>
      <c r="EZ117" s="377"/>
      <c r="FA117" s="377"/>
      <c r="FB117" s="503" t="e">
        <f>VLOOKUP($AF117,Feuil2!$B$1:$AS$77,29,FALSE)</f>
        <v>#N/A</v>
      </c>
      <c r="FC117" s="377"/>
      <c r="FD117" s="377"/>
      <c r="FE117" s="377"/>
      <c r="FF117" s="377"/>
      <c r="FG117" s="377"/>
      <c r="FH117" s="377"/>
      <c r="FI117" s="377"/>
      <c r="FJ117" s="503" t="e">
        <f>VLOOKUP($AF117,Feuil2!$B$1:$AS$77,30,FALSE)</f>
        <v>#N/A</v>
      </c>
      <c r="FK117" s="377"/>
      <c r="FL117" s="377"/>
      <c r="FM117" s="377"/>
      <c r="FN117" s="377"/>
      <c r="FO117" s="377"/>
      <c r="FP117" s="377"/>
      <c r="FQ117" s="377"/>
      <c r="FR117" s="512" t="e">
        <f>VLOOKUP($AF117,Feuil2!$B$1:$AS$77,31,FALSE)</f>
        <v>#N/A</v>
      </c>
      <c r="FS117" s="377"/>
      <c r="FT117" s="377"/>
      <c r="FU117" s="377"/>
      <c r="FV117" s="377"/>
      <c r="FW117" s="377"/>
      <c r="FX117" s="377"/>
      <c r="FY117" s="377"/>
      <c r="FZ117" s="377"/>
      <c r="GA117" s="512" t="e">
        <f>VLOOKUP($AF117,Feuil2!$B$1:$AS$77,32,FALSE)</f>
        <v>#N/A</v>
      </c>
      <c r="GB117" s="377"/>
      <c r="GC117" s="377"/>
      <c r="GD117" s="377"/>
      <c r="GE117" s="512" t="e">
        <f>VLOOKUP($AF117,Feuil2!$B$1:$AS$77,33,FALSE)</f>
        <v>#N/A</v>
      </c>
      <c r="GF117" s="377"/>
      <c r="GG117" s="377"/>
      <c r="GH117" s="512" t="e">
        <f>VLOOKUP($AF117,Feuil2!$B$1:$AS$77,34,FALSE)</f>
        <v>#N/A</v>
      </c>
      <c r="GI117" s="377"/>
      <c r="GJ117" s="377"/>
      <c r="GK117" s="377"/>
      <c r="GL117" s="377"/>
      <c r="GM117" s="377"/>
      <c r="GN117" s="377"/>
      <c r="GO117" s="512" t="e">
        <f>VLOOKUP($AF117,Feuil2!$B$1:$AS$77,35,FALSE)</f>
        <v>#N/A</v>
      </c>
      <c r="GP117" s="377"/>
      <c r="GQ117" s="377"/>
      <c r="GR117" s="377"/>
      <c r="GS117" s="377"/>
      <c r="GT117" s="377"/>
      <c r="GU117" s="512" t="e">
        <f>VLOOKUP($AF117,Feuil2!$B$1:$AS$77,36,FALSE)</f>
        <v>#N/A</v>
      </c>
      <c r="GV117" s="377"/>
      <c r="GW117" s="377"/>
      <c r="GX117" s="377"/>
      <c r="GY117" s="512" t="e">
        <f>VLOOKUP($AF117,Feuil2!$B$1:$AS$77,37,FALSE)</f>
        <v>#N/A</v>
      </c>
      <c r="GZ117" s="377"/>
      <c r="HA117" s="377"/>
      <c r="HB117" s="377"/>
      <c r="HC117" s="377"/>
      <c r="HD117" s="377"/>
      <c r="HE117" s="512" t="e">
        <f>VLOOKUP($AF117,Feuil2!$B$1:$AS$77,38,FALSE)</f>
        <v>#N/A</v>
      </c>
      <c r="HF117" s="377"/>
      <c r="HG117" s="377"/>
      <c r="HH117" s="377"/>
      <c r="HI117" s="377"/>
      <c r="HJ117" s="426" t="e">
        <f>VLOOKUP($AF117,Feuil2!$B$1:$AS$77,39,FALSE)</f>
        <v>#N/A</v>
      </c>
      <c r="HK117" s="377"/>
      <c r="HL117" s="377"/>
      <c r="HM117" s="377"/>
      <c r="HN117" s="377"/>
      <c r="HO117" s="426" t="e">
        <f>VLOOKUP($AF117,Feuil2!$B$1:$AS$77,40,FALSE)</f>
        <v>#N/A</v>
      </c>
      <c r="HP117" s="377"/>
      <c r="HQ117" s="377"/>
      <c r="HR117" s="377"/>
      <c r="HS117" s="377"/>
      <c r="HT117" s="377"/>
      <c r="HU117" s="377"/>
      <c r="HV117" s="377"/>
      <c r="HW117" s="377"/>
      <c r="HX117" s="523" t="e">
        <f>VLOOKUP($AF117,Feuil2!$B$1:$AS$77,41,FALSE)</f>
        <v>#N/A</v>
      </c>
      <c r="HY117" s="377"/>
      <c r="HZ117" s="377"/>
      <c r="IA117" s="377"/>
      <c r="IB117" s="523" t="e">
        <f>VLOOKUP($AF117,Feuil2!$B$1:$AS$77,42,FALSE)</f>
        <v>#N/A</v>
      </c>
      <c r="IC117" s="377"/>
      <c r="ID117" s="377"/>
      <c r="IE117" s="377"/>
      <c r="IF117" s="377"/>
      <c r="IG117" s="523" t="e">
        <f>VLOOKUP($AF117,Feuil2!$B$1:$AS$77,43,FALSE)</f>
        <v>#N/A</v>
      </c>
      <c r="IH117" s="377"/>
      <c r="II117" s="377"/>
      <c r="IJ117" s="523" t="e">
        <f>VLOOKUP($AF117,Feuil2!$B$1:$AS$77,44,FALSE)</f>
        <v>#N/A</v>
      </c>
      <c r="IK117" s="377"/>
      <c r="IL117" s="385"/>
      <c r="IM117" s="379"/>
      <c r="IN117" s="379"/>
      <c r="IO117" s="379"/>
      <c r="IP117" s="379"/>
    </row>
    <row r="118" spans="1:250" ht="18.75" customHeight="1">
      <c r="A118" s="22"/>
      <c r="B118" s="633"/>
      <c r="C118" s="634"/>
      <c r="D118" s="634"/>
      <c r="E118" s="634"/>
      <c r="F118" s="634"/>
      <c r="G118" s="634"/>
      <c r="H118" s="634"/>
      <c r="I118" s="634"/>
      <c r="J118" s="634"/>
      <c r="K118" s="638"/>
      <c r="L118" s="638"/>
      <c r="M118" s="638"/>
      <c r="N118" s="641"/>
      <c r="O118" s="641"/>
      <c r="P118" s="641"/>
      <c r="Q118" s="641"/>
      <c r="R118" s="641"/>
      <c r="S118" s="641"/>
      <c r="T118" s="641"/>
      <c r="U118" s="641"/>
      <c r="V118" s="641"/>
      <c r="W118" s="641"/>
      <c r="X118" s="641"/>
      <c r="Y118" s="641"/>
      <c r="Z118" s="641"/>
      <c r="AA118" s="641"/>
      <c r="AB118" s="641"/>
      <c r="AC118" s="641"/>
      <c r="AD118" s="641"/>
      <c r="AE118" s="641"/>
      <c r="AF118" s="644"/>
      <c r="AG118" s="644"/>
      <c r="AH118" s="644"/>
      <c r="AI118" s="644"/>
      <c r="AJ118" s="644"/>
      <c r="AK118" s="644"/>
      <c r="AL118" s="644"/>
      <c r="AM118" s="644"/>
      <c r="AN118" s="644"/>
      <c r="AO118" s="644"/>
      <c r="AP118" s="644"/>
      <c r="AQ118" s="644"/>
      <c r="AR118" s="644"/>
      <c r="AS118" s="644"/>
      <c r="AT118" s="644"/>
      <c r="AU118" s="644"/>
      <c r="AV118" s="644"/>
      <c r="AW118" s="644"/>
      <c r="AX118" s="644"/>
      <c r="AY118" s="644"/>
      <c r="AZ118" s="644"/>
      <c r="BA118" s="644"/>
      <c r="BB118" s="644"/>
      <c r="BC118" s="644"/>
      <c r="BD118" s="644"/>
      <c r="BE118" s="644"/>
      <c r="BF118" s="644"/>
      <c r="BG118" s="644"/>
      <c r="BH118" s="644"/>
      <c r="BI118" s="644"/>
      <c r="BJ118" s="644"/>
      <c r="BK118" s="644"/>
      <c r="BL118" s="644"/>
      <c r="BM118" s="644"/>
      <c r="BN118" s="644"/>
      <c r="BO118" s="644"/>
      <c r="BP118" s="644"/>
      <c r="BQ118" s="644"/>
      <c r="BR118" s="644"/>
      <c r="BS118" s="644"/>
      <c r="BT118" s="644"/>
      <c r="BU118" s="644"/>
      <c r="BV118" s="644"/>
      <c r="BW118" s="644"/>
      <c r="BX118" s="644"/>
      <c r="BY118" s="644"/>
      <c r="BZ118" s="644"/>
      <c r="CA118" s="644"/>
      <c r="CB118" s="644"/>
      <c r="CC118" s="644"/>
      <c r="CD118" s="644"/>
      <c r="CE118" s="644"/>
      <c r="CF118" s="644"/>
      <c r="CG118" s="644"/>
      <c r="CH118" s="644"/>
      <c r="CI118" s="644"/>
      <c r="CJ118" s="644"/>
      <c r="CK118" s="644"/>
      <c r="CL118" s="644"/>
      <c r="CM118" s="644"/>
      <c r="CN118" s="478" t="e">
        <f>VLOOKUP($AF118,Feuil2!$B$1:$AS$77,16,FALSE)</f>
        <v>#N/A</v>
      </c>
      <c r="CO118" s="381"/>
      <c r="CP118" s="381"/>
      <c r="CQ118" s="381"/>
      <c r="CR118" s="381"/>
      <c r="CS118" s="381"/>
      <c r="CT118" s="381"/>
      <c r="CU118" s="381"/>
      <c r="CV118" s="486" t="e">
        <f>VLOOKUP($AF118,Feuil2!$B$1:$AS$77,17,FALSE)</f>
        <v>#N/A</v>
      </c>
      <c r="CW118" s="377"/>
      <c r="CX118" s="377"/>
      <c r="CY118" s="377"/>
      <c r="CZ118" s="486" t="e">
        <f>VLOOKUP($AF118,Feuil2!$B$1:$AS$77,18,FALSE)</f>
        <v>#N/A</v>
      </c>
      <c r="DA118" s="377"/>
      <c r="DB118" s="377"/>
      <c r="DC118" s="486" t="e">
        <f>VLOOKUP($AF118,Feuil2!$B$1:$AS$77,19,FALSE)</f>
        <v>#N/A</v>
      </c>
      <c r="DD118" s="377"/>
      <c r="DE118" s="377"/>
      <c r="DF118" s="377"/>
      <c r="DG118" s="377"/>
      <c r="DH118" s="377"/>
      <c r="DI118" s="493" t="e">
        <f>VLOOKUP($AF118,Feuil2!$B$1:$AS$77,20,FALSE)</f>
        <v>#N/A</v>
      </c>
      <c r="DJ118" s="377"/>
      <c r="DK118" s="377"/>
      <c r="DL118" s="377"/>
      <c r="DM118" s="377"/>
      <c r="DN118" s="493" t="e">
        <f>VLOOKUP($AF118,Feuil2!$B$1:$AS$77,21,FALSE)</f>
        <v>#N/A</v>
      </c>
      <c r="DO118" s="377"/>
      <c r="DP118" s="493" t="e">
        <f>VLOOKUP($AF118,Feuil2!$B$1:$AS$77,22,FALSE)</f>
        <v>#N/A</v>
      </c>
      <c r="DQ118" s="377"/>
      <c r="DR118" s="377"/>
      <c r="DS118" s="377"/>
      <c r="DT118" s="493" t="e">
        <f>VLOOKUP($AF118,Feuil2!$B$1:$AS$77,23,FALSE)</f>
        <v>#N/A</v>
      </c>
      <c r="DU118" s="377"/>
      <c r="DV118" s="377"/>
      <c r="DW118" s="377"/>
      <c r="DX118" s="377"/>
      <c r="DY118" s="493" t="e">
        <f>VLOOKUP($AF118,Feuil2!$B$1:$AS$77,24,FALSE)</f>
        <v>#N/A</v>
      </c>
      <c r="DZ118" s="377"/>
      <c r="EA118" s="377"/>
      <c r="EB118" s="377"/>
      <c r="EC118" s="377"/>
      <c r="ED118" s="503" t="e">
        <f>VLOOKUP($AF118,Feuil2!$B$1:$AS$77,25,FALSE)</f>
        <v>#N/A</v>
      </c>
      <c r="EE118" s="377"/>
      <c r="EF118" s="377"/>
      <c r="EG118" s="377"/>
      <c r="EH118" s="377"/>
      <c r="EI118" s="377"/>
      <c r="EJ118" s="377"/>
      <c r="EK118" s="503" t="e">
        <f>VLOOKUP($AF118,Feuil2!$B$1:$AS$77,26,FALSE)</f>
        <v>#N/A</v>
      </c>
      <c r="EL118" s="377"/>
      <c r="EM118" s="377"/>
      <c r="EN118" s="377"/>
      <c r="EO118" s="503" t="e">
        <f>VLOOKUP($AF118,Feuil2!$B$1:$AS$77,27,FALSE)</f>
        <v>#N/A</v>
      </c>
      <c r="EP118" s="377"/>
      <c r="EQ118" s="377"/>
      <c r="ER118" s="377"/>
      <c r="ES118" s="377"/>
      <c r="ET118" s="377"/>
      <c r="EU118" s="377"/>
      <c r="EV118" s="503" t="e">
        <f>VLOOKUP($AF118,Feuil2!$B$1:$AS$77,28,FALSE)</f>
        <v>#N/A</v>
      </c>
      <c r="EW118" s="377"/>
      <c r="EX118" s="377"/>
      <c r="EY118" s="377"/>
      <c r="EZ118" s="377"/>
      <c r="FA118" s="377"/>
      <c r="FB118" s="503" t="e">
        <f>VLOOKUP($AF118,Feuil2!$B$1:$AS$77,29,FALSE)</f>
        <v>#N/A</v>
      </c>
      <c r="FC118" s="377"/>
      <c r="FD118" s="377"/>
      <c r="FE118" s="377"/>
      <c r="FF118" s="377"/>
      <c r="FG118" s="377"/>
      <c r="FH118" s="377"/>
      <c r="FI118" s="377"/>
      <c r="FJ118" s="503" t="e">
        <f>VLOOKUP($AF118,Feuil2!$B$1:$AS$77,30,FALSE)</f>
        <v>#N/A</v>
      </c>
      <c r="FK118" s="377"/>
      <c r="FL118" s="377"/>
      <c r="FM118" s="377"/>
      <c r="FN118" s="377"/>
      <c r="FO118" s="377"/>
      <c r="FP118" s="377"/>
      <c r="FQ118" s="377"/>
      <c r="FR118" s="512" t="e">
        <f>VLOOKUP($AF118,Feuil2!$B$1:$AS$77,31,FALSE)</f>
        <v>#N/A</v>
      </c>
      <c r="FS118" s="377"/>
      <c r="FT118" s="377"/>
      <c r="FU118" s="377"/>
      <c r="FV118" s="377"/>
      <c r="FW118" s="377"/>
      <c r="FX118" s="377"/>
      <c r="FY118" s="377"/>
      <c r="FZ118" s="377"/>
      <c r="GA118" s="512" t="e">
        <f>VLOOKUP($AF118,Feuil2!$B$1:$AS$77,32,FALSE)</f>
        <v>#N/A</v>
      </c>
      <c r="GB118" s="377"/>
      <c r="GC118" s="377"/>
      <c r="GD118" s="377"/>
      <c r="GE118" s="512" t="e">
        <f>VLOOKUP($AF118,Feuil2!$B$1:$AS$77,33,FALSE)</f>
        <v>#N/A</v>
      </c>
      <c r="GF118" s="377"/>
      <c r="GG118" s="377"/>
      <c r="GH118" s="512" t="e">
        <f>VLOOKUP($AF118,Feuil2!$B$1:$AS$77,34,FALSE)</f>
        <v>#N/A</v>
      </c>
      <c r="GI118" s="377"/>
      <c r="GJ118" s="377"/>
      <c r="GK118" s="377"/>
      <c r="GL118" s="377"/>
      <c r="GM118" s="377"/>
      <c r="GN118" s="377"/>
      <c r="GO118" s="512" t="e">
        <f>VLOOKUP($AF118,Feuil2!$B$1:$AS$77,35,FALSE)</f>
        <v>#N/A</v>
      </c>
      <c r="GP118" s="377"/>
      <c r="GQ118" s="377"/>
      <c r="GR118" s="377"/>
      <c r="GS118" s="377"/>
      <c r="GT118" s="377"/>
      <c r="GU118" s="512" t="e">
        <f>VLOOKUP($AF118,Feuil2!$B$1:$AS$77,36,FALSE)</f>
        <v>#N/A</v>
      </c>
      <c r="GV118" s="377"/>
      <c r="GW118" s="377"/>
      <c r="GX118" s="377"/>
      <c r="GY118" s="512" t="e">
        <f>VLOOKUP($AF118,Feuil2!$B$1:$AS$77,37,FALSE)</f>
        <v>#N/A</v>
      </c>
      <c r="GZ118" s="377"/>
      <c r="HA118" s="377"/>
      <c r="HB118" s="377"/>
      <c r="HC118" s="377"/>
      <c r="HD118" s="377"/>
      <c r="HE118" s="512" t="e">
        <f>VLOOKUP($AF118,Feuil2!$B$1:$AS$77,38,FALSE)</f>
        <v>#N/A</v>
      </c>
      <c r="HF118" s="377"/>
      <c r="HG118" s="377"/>
      <c r="HH118" s="377"/>
      <c r="HI118" s="377"/>
      <c r="HJ118" s="426" t="e">
        <f>VLOOKUP($AF118,Feuil2!$B$1:$AS$77,39,FALSE)</f>
        <v>#N/A</v>
      </c>
      <c r="HK118" s="377"/>
      <c r="HL118" s="377"/>
      <c r="HM118" s="377"/>
      <c r="HN118" s="377"/>
      <c r="HO118" s="426" t="e">
        <f>VLOOKUP($AF118,Feuil2!$B$1:$AS$77,40,FALSE)</f>
        <v>#N/A</v>
      </c>
      <c r="HP118" s="377"/>
      <c r="HQ118" s="377"/>
      <c r="HR118" s="377"/>
      <c r="HS118" s="377"/>
      <c r="HT118" s="377"/>
      <c r="HU118" s="377"/>
      <c r="HV118" s="377"/>
      <c r="HW118" s="377"/>
      <c r="HX118" s="523" t="e">
        <f>VLOOKUP($AF118,Feuil2!$B$1:$AS$77,41,FALSE)</f>
        <v>#N/A</v>
      </c>
      <c r="HY118" s="377"/>
      <c r="HZ118" s="377"/>
      <c r="IA118" s="377"/>
      <c r="IB118" s="523" t="e">
        <f>VLOOKUP($AF118,Feuil2!$B$1:$AS$77,42,FALSE)</f>
        <v>#N/A</v>
      </c>
      <c r="IC118" s="377"/>
      <c r="ID118" s="377"/>
      <c r="IE118" s="377"/>
      <c r="IF118" s="377"/>
      <c r="IG118" s="523" t="e">
        <f>VLOOKUP($AF118,Feuil2!$B$1:$AS$77,43,FALSE)</f>
        <v>#N/A</v>
      </c>
      <c r="IH118" s="377"/>
      <c r="II118" s="377"/>
      <c r="IJ118" s="523" t="e">
        <f>VLOOKUP($AF118,Feuil2!$B$1:$AS$77,44,FALSE)</f>
        <v>#N/A</v>
      </c>
      <c r="IK118" s="377"/>
      <c r="IL118" s="385"/>
      <c r="IM118" s="379"/>
      <c r="IN118" s="379"/>
      <c r="IO118" s="379"/>
      <c r="IP118" s="379"/>
    </row>
    <row r="119" spans="1:250" ht="18.75" customHeight="1">
      <c r="A119" s="22"/>
      <c r="B119" s="635"/>
      <c r="C119" s="636"/>
      <c r="D119" s="636"/>
      <c r="E119" s="636"/>
      <c r="F119" s="636"/>
      <c r="G119" s="636"/>
      <c r="H119" s="636"/>
      <c r="I119" s="636"/>
      <c r="J119" s="636"/>
      <c r="K119" s="639"/>
      <c r="L119" s="639"/>
      <c r="M119" s="639"/>
      <c r="N119" s="642"/>
      <c r="O119" s="642"/>
      <c r="P119" s="642"/>
      <c r="Q119" s="642"/>
      <c r="R119" s="642"/>
      <c r="S119" s="642"/>
      <c r="T119" s="642"/>
      <c r="U119" s="642"/>
      <c r="V119" s="642"/>
      <c r="W119" s="642"/>
      <c r="X119" s="642"/>
      <c r="Y119" s="642"/>
      <c r="Z119" s="642"/>
      <c r="AA119" s="642"/>
      <c r="AB119" s="642"/>
      <c r="AC119" s="642"/>
      <c r="AD119" s="642"/>
      <c r="AE119" s="642"/>
      <c r="AF119" s="645"/>
      <c r="AG119" s="645"/>
      <c r="AH119" s="645"/>
      <c r="AI119" s="645"/>
      <c r="AJ119" s="645"/>
      <c r="AK119" s="645"/>
      <c r="AL119" s="645"/>
      <c r="AM119" s="645"/>
      <c r="AN119" s="645"/>
      <c r="AO119" s="645"/>
      <c r="AP119" s="645"/>
      <c r="AQ119" s="645"/>
      <c r="AR119" s="645"/>
      <c r="AS119" s="645"/>
      <c r="AT119" s="645"/>
      <c r="AU119" s="645"/>
      <c r="AV119" s="645"/>
      <c r="AW119" s="645"/>
      <c r="AX119" s="645"/>
      <c r="AY119" s="645"/>
      <c r="AZ119" s="645"/>
      <c r="BA119" s="645"/>
      <c r="BB119" s="645"/>
      <c r="BC119" s="645"/>
      <c r="BD119" s="645"/>
      <c r="BE119" s="645"/>
      <c r="BF119" s="645"/>
      <c r="BG119" s="645"/>
      <c r="BH119" s="645"/>
      <c r="BI119" s="645"/>
      <c r="BJ119" s="645"/>
      <c r="BK119" s="645"/>
      <c r="BL119" s="645"/>
      <c r="BM119" s="645"/>
      <c r="BN119" s="645"/>
      <c r="BO119" s="645"/>
      <c r="BP119" s="645"/>
      <c r="BQ119" s="645"/>
      <c r="BR119" s="645"/>
      <c r="BS119" s="645"/>
      <c r="BT119" s="645"/>
      <c r="BU119" s="645"/>
      <c r="BV119" s="645"/>
      <c r="BW119" s="645"/>
      <c r="BX119" s="645"/>
      <c r="BY119" s="645"/>
      <c r="BZ119" s="645"/>
      <c r="CA119" s="645"/>
      <c r="CB119" s="645"/>
      <c r="CC119" s="645"/>
      <c r="CD119" s="645"/>
      <c r="CE119" s="645"/>
      <c r="CF119" s="645"/>
      <c r="CG119" s="645"/>
      <c r="CH119" s="645"/>
      <c r="CI119" s="645"/>
      <c r="CJ119" s="645"/>
      <c r="CK119" s="645"/>
      <c r="CL119" s="645"/>
      <c r="CM119" s="645"/>
      <c r="CN119" s="479" t="e">
        <f>VLOOKUP($AF119,Feuil2!$B$1:$AS$77,16,FALSE)</f>
        <v>#N/A</v>
      </c>
      <c r="CO119" s="382"/>
      <c r="CP119" s="382"/>
      <c r="CQ119" s="382"/>
      <c r="CR119" s="382"/>
      <c r="CS119" s="382"/>
      <c r="CT119" s="382"/>
      <c r="CU119" s="382"/>
      <c r="CV119" s="489" t="e">
        <f>VLOOKUP($AF119,Feuil2!$B$1:$AS$77,17,FALSE)</f>
        <v>#N/A</v>
      </c>
      <c r="CW119" s="378"/>
      <c r="CX119" s="378"/>
      <c r="CY119" s="378"/>
      <c r="CZ119" s="489" t="e">
        <f>VLOOKUP($AF119,Feuil2!$B$1:$AS$77,18,FALSE)</f>
        <v>#N/A</v>
      </c>
      <c r="DA119" s="378"/>
      <c r="DB119" s="378"/>
      <c r="DC119" s="489" t="e">
        <f>VLOOKUP($AF119,Feuil2!$B$1:$AS$77,19,FALSE)</f>
        <v>#N/A</v>
      </c>
      <c r="DD119" s="378"/>
      <c r="DE119" s="378"/>
      <c r="DF119" s="378"/>
      <c r="DG119" s="378"/>
      <c r="DH119" s="378"/>
      <c r="DI119" s="494" t="e">
        <f>VLOOKUP($AF119,Feuil2!$B$1:$AS$77,20,FALSE)</f>
        <v>#N/A</v>
      </c>
      <c r="DJ119" s="378"/>
      <c r="DK119" s="378"/>
      <c r="DL119" s="378"/>
      <c r="DM119" s="378"/>
      <c r="DN119" s="494" t="e">
        <f>VLOOKUP($AF119,Feuil2!$B$1:$AS$77,21,FALSE)</f>
        <v>#N/A</v>
      </c>
      <c r="DO119" s="378"/>
      <c r="DP119" s="494" t="e">
        <f>VLOOKUP($AF119,Feuil2!$B$1:$AS$77,22,FALSE)</f>
        <v>#N/A</v>
      </c>
      <c r="DQ119" s="378"/>
      <c r="DR119" s="378"/>
      <c r="DS119" s="378"/>
      <c r="DT119" s="494" t="e">
        <f>VLOOKUP($AF119,Feuil2!$B$1:$AS$77,23,FALSE)</f>
        <v>#N/A</v>
      </c>
      <c r="DU119" s="378"/>
      <c r="DV119" s="378"/>
      <c r="DW119" s="378"/>
      <c r="DX119" s="378"/>
      <c r="DY119" s="494" t="e">
        <f>VLOOKUP($AF119,Feuil2!$B$1:$AS$77,24,FALSE)</f>
        <v>#N/A</v>
      </c>
      <c r="DZ119" s="378"/>
      <c r="EA119" s="378"/>
      <c r="EB119" s="378"/>
      <c r="EC119" s="378"/>
      <c r="ED119" s="504" t="e">
        <f>VLOOKUP($AF119,Feuil2!$B$1:$AS$77,25,FALSE)</f>
        <v>#N/A</v>
      </c>
      <c r="EE119" s="378"/>
      <c r="EF119" s="378"/>
      <c r="EG119" s="378"/>
      <c r="EH119" s="378"/>
      <c r="EI119" s="378"/>
      <c r="EJ119" s="378"/>
      <c r="EK119" s="504" t="e">
        <f>VLOOKUP($AF119,Feuil2!$B$1:$AS$77,26,FALSE)</f>
        <v>#N/A</v>
      </c>
      <c r="EL119" s="378"/>
      <c r="EM119" s="378"/>
      <c r="EN119" s="378"/>
      <c r="EO119" s="504" t="e">
        <f>VLOOKUP($AF119,Feuil2!$B$1:$AS$77,27,FALSE)</f>
        <v>#N/A</v>
      </c>
      <c r="EP119" s="378"/>
      <c r="EQ119" s="378"/>
      <c r="ER119" s="378"/>
      <c r="ES119" s="378"/>
      <c r="ET119" s="378"/>
      <c r="EU119" s="378"/>
      <c r="EV119" s="504" t="e">
        <f>VLOOKUP($AF119,Feuil2!$B$1:$AS$77,28,FALSE)</f>
        <v>#N/A</v>
      </c>
      <c r="EW119" s="378"/>
      <c r="EX119" s="378"/>
      <c r="EY119" s="378"/>
      <c r="EZ119" s="378"/>
      <c r="FA119" s="378"/>
      <c r="FB119" s="504" t="e">
        <f>VLOOKUP($AF119,Feuil2!$B$1:$AS$77,29,FALSE)</f>
        <v>#N/A</v>
      </c>
      <c r="FC119" s="378"/>
      <c r="FD119" s="378"/>
      <c r="FE119" s="378"/>
      <c r="FF119" s="378"/>
      <c r="FG119" s="378"/>
      <c r="FH119" s="378"/>
      <c r="FI119" s="378"/>
      <c r="FJ119" s="504" t="e">
        <f>VLOOKUP($AF119,Feuil2!$B$1:$AS$77,30,FALSE)</f>
        <v>#N/A</v>
      </c>
      <c r="FK119" s="378"/>
      <c r="FL119" s="378"/>
      <c r="FM119" s="378"/>
      <c r="FN119" s="378"/>
      <c r="FO119" s="378"/>
      <c r="FP119" s="378"/>
      <c r="FQ119" s="378"/>
      <c r="FR119" s="513" t="e">
        <f>VLOOKUP($AF119,Feuil2!$B$1:$AS$77,31,FALSE)</f>
        <v>#N/A</v>
      </c>
      <c r="FS119" s="378"/>
      <c r="FT119" s="378"/>
      <c r="FU119" s="378"/>
      <c r="FV119" s="378"/>
      <c r="FW119" s="378"/>
      <c r="FX119" s="378"/>
      <c r="FY119" s="378"/>
      <c r="FZ119" s="378"/>
      <c r="GA119" s="513" t="e">
        <f>VLOOKUP($AF119,Feuil2!$B$1:$AS$77,32,FALSE)</f>
        <v>#N/A</v>
      </c>
      <c r="GB119" s="378"/>
      <c r="GC119" s="378"/>
      <c r="GD119" s="378"/>
      <c r="GE119" s="513" t="e">
        <f>VLOOKUP($AF119,Feuil2!$B$1:$AS$77,33,FALSE)</f>
        <v>#N/A</v>
      </c>
      <c r="GF119" s="378"/>
      <c r="GG119" s="378"/>
      <c r="GH119" s="513" t="e">
        <f>VLOOKUP($AF119,Feuil2!$B$1:$AS$77,34,FALSE)</f>
        <v>#N/A</v>
      </c>
      <c r="GI119" s="378"/>
      <c r="GJ119" s="378"/>
      <c r="GK119" s="378"/>
      <c r="GL119" s="378"/>
      <c r="GM119" s="378"/>
      <c r="GN119" s="378"/>
      <c r="GO119" s="513" t="e">
        <f>VLOOKUP($AF119,Feuil2!$B$1:$AS$77,35,FALSE)</f>
        <v>#N/A</v>
      </c>
      <c r="GP119" s="378"/>
      <c r="GQ119" s="378"/>
      <c r="GR119" s="378"/>
      <c r="GS119" s="378"/>
      <c r="GT119" s="378"/>
      <c r="GU119" s="513" t="e">
        <f>VLOOKUP($AF119,Feuil2!$B$1:$AS$77,36,FALSE)</f>
        <v>#N/A</v>
      </c>
      <c r="GV119" s="378"/>
      <c r="GW119" s="378"/>
      <c r="GX119" s="378"/>
      <c r="GY119" s="513" t="e">
        <f>VLOOKUP($AF119,Feuil2!$B$1:$AS$77,37,FALSE)</f>
        <v>#N/A</v>
      </c>
      <c r="GZ119" s="378"/>
      <c r="HA119" s="378"/>
      <c r="HB119" s="378"/>
      <c r="HC119" s="378"/>
      <c r="HD119" s="378"/>
      <c r="HE119" s="513" t="e">
        <f>VLOOKUP($AF119,Feuil2!$B$1:$AS$77,38,FALSE)</f>
        <v>#N/A</v>
      </c>
      <c r="HF119" s="378"/>
      <c r="HG119" s="378"/>
      <c r="HH119" s="378"/>
      <c r="HI119" s="378"/>
      <c r="HJ119" s="427" t="e">
        <f>VLOOKUP($AF119,Feuil2!$B$1:$AS$77,39,FALSE)</f>
        <v>#N/A</v>
      </c>
      <c r="HK119" s="378"/>
      <c r="HL119" s="378"/>
      <c r="HM119" s="378"/>
      <c r="HN119" s="378"/>
      <c r="HO119" s="427" t="e">
        <f>VLOOKUP($AF119,Feuil2!$B$1:$AS$77,40,FALSE)</f>
        <v>#N/A</v>
      </c>
      <c r="HP119" s="378"/>
      <c r="HQ119" s="378"/>
      <c r="HR119" s="378"/>
      <c r="HS119" s="378"/>
      <c r="HT119" s="378"/>
      <c r="HU119" s="378"/>
      <c r="HV119" s="378"/>
      <c r="HW119" s="378"/>
      <c r="HX119" s="524" t="e">
        <f>VLOOKUP($AF119,Feuil2!$B$1:$AS$77,41,FALSE)</f>
        <v>#N/A</v>
      </c>
      <c r="HY119" s="378"/>
      <c r="HZ119" s="378"/>
      <c r="IA119" s="378"/>
      <c r="IB119" s="524" t="e">
        <f>VLOOKUP($AF119,Feuil2!$B$1:$AS$77,42,FALSE)</f>
        <v>#N/A</v>
      </c>
      <c r="IC119" s="378"/>
      <c r="ID119" s="378"/>
      <c r="IE119" s="378"/>
      <c r="IF119" s="378"/>
      <c r="IG119" s="524" t="e">
        <f>VLOOKUP($AF119,Feuil2!$B$1:$AS$77,43,FALSE)</f>
        <v>#N/A</v>
      </c>
      <c r="IH119" s="378"/>
      <c r="II119" s="378"/>
      <c r="IJ119" s="524" t="e">
        <f>VLOOKUP($AF119,Feuil2!$B$1:$AS$77,44,FALSE)</f>
        <v>#N/A</v>
      </c>
      <c r="IK119" s="378"/>
      <c r="IL119" s="386"/>
      <c r="IM119" s="379"/>
      <c r="IN119" s="379"/>
      <c r="IO119" s="379"/>
      <c r="IP119" s="379"/>
    </row>
    <row r="120" spans="1:250" s="400" customFormat="1" ht="18.75" hidden="1" customHeight="1">
      <c r="A120" s="404"/>
      <c r="B120" s="387"/>
      <c r="C120" s="387"/>
      <c r="D120" s="387"/>
      <c r="E120" s="387"/>
      <c r="F120" s="387"/>
      <c r="G120" s="387"/>
      <c r="H120" s="387"/>
      <c r="I120" s="387"/>
      <c r="J120" s="387"/>
      <c r="K120" s="388"/>
      <c r="L120" s="388"/>
      <c r="M120" s="388"/>
      <c r="N120" s="389"/>
      <c r="O120" s="389"/>
      <c r="P120" s="389"/>
      <c r="Q120" s="389"/>
      <c r="R120" s="389"/>
      <c r="S120" s="389"/>
      <c r="T120" s="389"/>
      <c r="U120" s="389"/>
      <c r="V120" s="389"/>
      <c r="W120" s="389"/>
      <c r="X120" s="389"/>
      <c r="Y120" s="389"/>
      <c r="Z120" s="389"/>
      <c r="AA120" s="389"/>
      <c r="AB120" s="389"/>
      <c r="AC120" s="389"/>
      <c r="AD120" s="389"/>
      <c r="AE120" s="389"/>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c r="BM120" s="390"/>
      <c r="BN120" s="390"/>
      <c r="BO120" s="390"/>
      <c r="BP120" s="390"/>
      <c r="BQ120" s="390"/>
      <c r="BR120" s="390"/>
      <c r="BS120" s="390"/>
      <c r="BT120" s="390"/>
      <c r="BU120" s="390"/>
      <c r="BV120" s="390"/>
      <c r="BW120" s="390"/>
      <c r="BX120" s="390"/>
      <c r="BY120" s="390"/>
      <c r="BZ120" s="390"/>
      <c r="CA120" s="390"/>
      <c r="CB120" s="390"/>
      <c r="CC120" s="390"/>
      <c r="CD120" s="390"/>
      <c r="CE120" s="390"/>
      <c r="CF120" s="390"/>
      <c r="CG120" s="390"/>
      <c r="CH120" s="390"/>
      <c r="CI120" s="390"/>
      <c r="CJ120" s="390"/>
      <c r="CK120" s="390"/>
      <c r="CL120" s="390"/>
      <c r="CM120" s="390"/>
      <c r="CN120" s="480" t="s">
        <v>454</v>
      </c>
      <c r="CO120" s="391" t="s">
        <v>4</v>
      </c>
      <c r="CP120" s="392" t="s">
        <v>5</v>
      </c>
      <c r="CQ120" s="392" t="s">
        <v>6</v>
      </c>
      <c r="CR120" s="392" t="s">
        <v>7</v>
      </c>
      <c r="CS120" s="392" t="s">
        <v>8</v>
      </c>
      <c r="CT120" s="392" t="s">
        <v>9</v>
      </c>
      <c r="CU120" s="392" t="s">
        <v>10</v>
      </c>
      <c r="CV120" s="480" t="s">
        <v>453</v>
      </c>
      <c r="CW120" s="393" t="s">
        <v>1</v>
      </c>
      <c r="CX120" s="393" t="s">
        <v>2</v>
      </c>
      <c r="CY120" s="393" t="s">
        <v>3</v>
      </c>
      <c r="CZ120" s="480" t="s">
        <v>452</v>
      </c>
      <c r="DA120" s="393" t="s">
        <v>0</v>
      </c>
      <c r="DB120" s="393" t="s">
        <v>133</v>
      </c>
      <c r="DC120" s="480" t="s">
        <v>451</v>
      </c>
      <c r="DD120" s="393" t="s">
        <v>137</v>
      </c>
      <c r="DE120" s="393" t="s">
        <v>138</v>
      </c>
      <c r="DF120" s="393" t="s">
        <v>139</v>
      </c>
      <c r="DG120" s="393" t="s">
        <v>140</v>
      </c>
      <c r="DH120" s="393" t="s">
        <v>141</v>
      </c>
      <c r="DI120" s="495" t="s">
        <v>450</v>
      </c>
      <c r="DJ120" s="394" t="s">
        <v>11</v>
      </c>
      <c r="DK120" s="394" t="s">
        <v>12</v>
      </c>
      <c r="DL120" s="394" t="s">
        <v>13</v>
      </c>
      <c r="DM120" s="394" t="s">
        <v>142</v>
      </c>
      <c r="DN120" s="495" t="s">
        <v>449</v>
      </c>
      <c r="DO120" s="394" t="s">
        <v>14</v>
      </c>
      <c r="DP120" s="495" t="s">
        <v>448</v>
      </c>
      <c r="DQ120" s="394" t="s">
        <v>15</v>
      </c>
      <c r="DR120" s="394" t="s">
        <v>16</v>
      </c>
      <c r="DS120" s="394" t="s">
        <v>145</v>
      </c>
      <c r="DT120" s="495" t="s">
        <v>447</v>
      </c>
      <c r="DU120" s="394" t="s">
        <v>17</v>
      </c>
      <c r="DV120" s="394" t="s">
        <v>18</v>
      </c>
      <c r="DW120" s="394" t="s">
        <v>19</v>
      </c>
      <c r="DX120" s="394" t="s">
        <v>20</v>
      </c>
      <c r="DY120" s="495" t="s">
        <v>446</v>
      </c>
      <c r="DZ120" s="394" t="s">
        <v>150</v>
      </c>
      <c r="EA120" s="394" t="s">
        <v>151</v>
      </c>
      <c r="EB120" s="394" t="s">
        <v>152</v>
      </c>
      <c r="EC120" s="394" t="s">
        <v>153</v>
      </c>
      <c r="ED120" s="505" t="s">
        <v>445</v>
      </c>
      <c r="EE120" s="395" t="s">
        <v>23</v>
      </c>
      <c r="EF120" s="395" t="s">
        <v>24</v>
      </c>
      <c r="EG120" s="395" t="s">
        <v>25</v>
      </c>
      <c r="EH120" s="395" t="s">
        <v>26</v>
      </c>
      <c r="EI120" s="395" t="s">
        <v>27</v>
      </c>
      <c r="EJ120" s="395" t="s">
        <v>28</v>
      </c>
      <c r="EK120" s="505" t="s">
        <v>444</v>
      </c>
      <c r="EL120" s="395" t="s">
        <v>29</v>
      </c>
      <c r="EM120" s="395" t="s">
        <v>30</v>
      </c>
      <c r="EN120" s="395" t="s">
        <v>31</v>
      </c>
      <c r="EO120" s="505" t="s">
        <v>443</v>
      </c>
      <c r="EP120" s="395" t="s">
        <v>32</v>
      </c>
      <c r="EQ120" s="395" t="s">
        <v>33</v>
      </c>
      <c r="ER120" s="395" t="s">
        <v>34</v>
      </c>
      <c r="ES120" s="395" t="s">
        <v>157</v>
      </c>
      <c r="ET120" s="395" t="s">
        <v>158</v>
      </c>
      <c r="EU120" s="395" t="s">
        <v>159</v>
      </c>
      <c r="EV120" s="505" t="s">
        <v>442</v>
      </c>
      <c r="EW120" s="395" t="s">
        <v>35</v>
      </c>
      <c r="EX120" s="395" t="s">
        <v>36</v>
      </c>
      <c r="EY120" s="395" t="s">
        <v>37</v>
      </c>
      <c r="EZ120" s="395" t="s">
        <v>38</v>
      </c>
      <c r="FA120" s="395" t="s">
        <v>39</v>
      </c>
      <c r="FB120" s="505" t="s">
        <v>441</v>
      </c>
      <c r="FC120" s="395" t="s">
        <v>40</v>
      </c>
      <c r="FD120" s="395" t="s">
        <v>41</v>
      </c>
      <c r="FE120" s="395" t="s">
        <v>42</v>
      </c>
      <c r="FF120" s="395" t="s">
        <v>43</v>
      </c>
      <c r="FG120" s="395" t="s">
        <v>44</v>
      </c>
      <c r="FH120" s="395" t="s">
        <v>45</v>
      </c>
      <c r="FI120" s="395" t="s">
        <v>46</v>
      </c>
      <c r="FJ120" s="505" t="s">
        <v>440</v>
      </c>
      <c r="FK120" s="395" t="s">
        <v>47</v>
      </c>
      <c r="FL120" s="395" t="s">
        <v>48</v>
      </c>
      <c r="FM120" s="395" t="s">
        <v>49</v>
      </c>
      <c r="FN120" s="395" t="s">
        <v>50</v>
      </c>
      <c r="FO120" s="395" t="s">
        <v>51</v>
      </c>
      <c r="FP120" s="395" t="s">
        <v>52</v>
      </c>
      <c r="FQ120" s="395" t="s">
        <v>53</v>
      </c>
      <c r="FR120" s="514" t="s">
        <v>439</v>
      </c>
      <c r="FS120" s="396" t="s">
        <v>169</v>
      </c>
      <c r="FT120" s="396" t="s">
        <v>170</v>
      </c>
      <c r="FU120" s="396" t="s">
        <v>171</v>
      </c>
      <c r="FV120" s="396" t="s">
        <v>172</v>
      </c>
      <c r="FW120" s="396" t="s">
        <v>173</v>
      </c>
      <c r="FX120" s="396" t="s">
        <v>174</v>
      </c>
      <c r="FY120" s="396" t="s">
        <v>175</v>
      </c>
      <c r="FZ120" s="396" t="s">
        <v>176</v>
      </c>
      <c r="GA120" s="514" t="s">
        <v>438</v>
      </c>
      <c r="GB120" s="396" t="s">
        <v>178</v>
      </c>
      <c r="GC120" s="396" t="s">
        <v>179</v>
      </c>
      <c r="GD120" s="396" t="s">
        <v>180</v>
      </c>
      <c r="GE120" s="514" t="s">
        <v>437</v>
      </c>
      <c r="GF120" s="396" t="s">
        <v>182</v>
      </c>
      <c r="GG120" s="396" t="s">
        <v>183</v>
      </c>
      <c r="GH120" s="514" t="s">
        <v>436</v>
      </c>
      <c r="GI120" s="396" t="s">
        <v>189</v>
      </c>
      <c r="GJ120" s="396" t="s">
        <v>190</v>
      </c>
      <c r="GK120" s="396" t="s">
        <v>191</v>
      </c>
      <c r="GL120" s="396" t="s">
        <v>192</v>
      </c>
      <c r="GM120" s="396" t="s">
        <v>193</v>
      </c>
      <c r="GN120" s="396" t="s">
        <v>194</v>
      </c>
      <c r="GO120" s="514" t="s">
        <v>435</v>
      </c>
      <c r="GP120" s="396" t="s">
        <v>197</v>
      </c>
      <c r="GQ120" s="396" t="s">
        <v>198</v>
      </c>
      <c r="GR120" s="396" t="s">
        <v>199</v>
      </c>
      <c r="GS120" s="396" t="s">
        <v>200</v>
      </c>
      <c r="GT120" s="396" t="s">
        <v>201</v>
      </c>
      <c r="GU120" s="514" t="s">
        <v>434</v>
      </c>
      <c r="GV120" s="396" t="s">
        <v>206</v>
      </c>
      <c r="GW120" s="396" t="s">
        <v>207</v>
      </c>
      <c r="GX120" s="396" t="s">
        <v>208</v>
      </c>
      <c r="GY120" s="514" t="s">
        <v>433</v>
      </c>
      <c r="GZ120" s="396" t="s">
        <v>209</v>
      </c>
      <c r="HA120" s="396" t="s">
        <v>210</v>
      </c>
      <c r="HB120" s="396" t="s">
        <v>211</v>
      </c>
      <c r="HC120" s="396" t="s">
        <v>212</v>
      </c>
      <c r="HD120" s="396" t="s">
        <v>213</v>
      </c>
      <c r="HE120" s="514" t="s">
        <v>432</v>
      </c>
      <c r="HF120" s="396" t="s">
        <v>216</v>
      </c>
      <c r="HG120" s="396" t="s">
        <v>217</v>
      </c>
      <c r="HH120" s="396" t="s">
        <v>218</v>
      </c>
      <c r="HI120" s="396" t="s">
        <v>219</v>
      </c>
      <c r="HJ120" s="397" t="s">
        <v>431</v>
      </c>
      <c r="HK120" s="398" t="s">
        <v>223</v>
      </c>
      <c r="HL120" s="398" t="s">
        <v>224</v>
      </c>
      <c r="HM120" s="398" t="s">
        <v>225</v>
      </c>
      <c r="HN120" s="398" t="s">
        <v>226</v>
      </c>
      <c r="HO120" s="397" t="s">
        <v>430</v>
      </c>
      <c r="HP120" s="398" t="s">
        <v>230</v>
      </c>
      <c r="HQ120" s="398" t="s">
        <v>231</v>
      </c>
      <c r="HR120" s="398" t="s">
        <v>232</v>
      </c>
      <c r="HS120" s="398" t="s">
        <v>233</v>
      </c>
      <c r="HT120" s="398" t="s">
        <v>234</v>
      </c>
      <c r="HU120" s="398" t="s">
        <v>235</v>
      </c>
      <c r="HV120" s="398" t="s">
        <v>236</v>
      </c>
      <c r="HW120" s="398" t="s">
        <v>237</v>
      </c>
      <c r="HX120" s="525" t="s">
        <v>429</v>
      </c>
      <c r="HY120" s="399" t="s">
        <v>241</v>
      </c>
      <c r="HZ120" s="399" t="s">
        <v>242</v>
      </c>
      <c r="IA120" s="399" t="s">
        <v>243</v>
      </c>
      <c r="IB120" s="525" t="s">
        <v>428</v>
      </c>
      <c r="IC120" s="399" t="s">
        <v>245</v>
      </c>
      <c r="ID120" s="399" t="s">
        <v>246</v>
      </c>
      <c r="IE120" s="399" t="s">
        <v>249</v>
      </c>
      <c r="IF120" s="399" t="s">
        <v>250</v>
      </c>
      <c r="IG120" s="525" t="s">
        <v>427</v>
      </c>
      <c r="IH120" s="399" t="s">
        <v>251</v>
      </c>
      <c r="II120" s="399" t="s">
        <v>252</v>
      </c>
      <c r="IJ120" s="525" t="s">
        <v>426</v>
      </c>
      <c r="IK120" s="399" t="s">
        <v>253</v>
      </c>
      <c r="IL120" s="399" t="s">
        <v>254</v>
      </c>
      <c r="IM120" s="399"/>
      <c r="IN120" s="399"/>
      <c r="IO120" s="399"/>
      <c r="IP120" s="399"/>
    </row>
    <row r="121" spans="1:250" s="400" customFormat="1" ht="18.75" hidden="1" customHeight="1">
      <c r="A121" s="404"/>
      <c r="B121" s="401"/>
      <c r="C121" s="401"/>
      <c r="D121" s="401"/>
      <c r="E121" s="401"/>
      <c r="F121" s="401"/>
      <c r="G121" s="401"/>
      <c r="H121" s="401"/>
      <c r="I121" s="401"/>
      <c r="J121" s="401"/>
      <c r="K121" s="388"/>
      <c r="L121" s="388"/>
      <c r="M121" s="388"/>
      <c r="N121" s="389"/>
      <c r="O121" s="389"/>
      <c r="P121" s="389"/>
      <c r="Q121" s="389"/>
      <c r="R121" s="389"/>
      <c r="S121" s="389"/>
      <c r="T121" s="389"/>
      <c r="U121" s="389"/>
      <c r="V121" s="389"/>
      <c r="W121" s="389"/>
      <c r="X121" s="389"/>
      <c r="Y121" s="389"/>
      <c r="Z121" s="389"/>
      <c r="AA121" s="389"/>
      <c r="AB121" s="389"/>
      <c r="AC121" s="389"/>
      <c r="AD121" s="389"/>
      <c r="AE121" s="389"/>
      <c r="AF121" s="390"/>
      <c r="AG121" s="390"/>
      <c r="AH121" s="390"/>
      <c r="AI121" s="390"/>
      <c r="AJ121" s="390"/>
      <c r="AK121" s="390"/>
      <c r="AL121" s="390"/>
      <c r="AM121" s="390"/>
      <c r="AN121" s="390"/>
      <c r="AO121" s="390"/>
      <c r="AP121" s="390"/>
      <c r="AQ121" s="390"/>
      <c r="AR121" s="390"/>
      <c r="AS121" s="390"/>
      <c r="AT121" s="390"/>
      <c r="AU121" s="390"/>
      <c r="AV121" s="390"/>
      <c r="AW121" s="390"/>
      <c r="AX121" s="390"/>
      <c r="AY121" s="390"/>
      <c r="AZ121" s="390"/>
      <c r="BA121" s="390"/>
      <c r="BB121" s="390"/>
      <c r="BC121" s="390"/>
      <c r="BD121" s="390"/>
      <c r="BE121" s="390"/>
      <c r="BF121" s="390"/>
      <c r="BG121" s="390"/>
      <c r="BH121" s="390"/>
      <c r="BI121" s="390"/>
      <c r="BJ121" s="390"/>
      <c r="BK121" s="390"/>
      <c r="BL121" s="390"/>
      <c r="BM121" s="390"/>
      <c r="BN121" s="390"/>
      <c r="BO121" s="390"/>
      <c r="BP121" s="390"/>
      <c r="BQ121" s="390"/>
      <c r="BR121" s="390"/>
      <c r="BS121" s="390"/>
      <c r="BT121" s="390"/>
      <c r="BU121" s="390"/>
      <c r="BV121" s="390"/>
      <c r="BW121" s="390"/>
      <c r="BX121" s="390"/>
      <c r="BY121" s="390"/>
      <c r="BZ121" s="390"/>
      <c r="CA121" s="390"/>
      <c r="CB121" s="390"/>
      <c r="CC121" s="390"/>
      <c r="CD121" s="390"/>
      <c r="CE121" s="390"/>
      <c r="CF121" s="390"/>
      <c r="CG121" s="390"/>
      <c r="CH121" s="390"/>
      <c r="CI121" s="390"/>
      <c r="CJ121" s="390"/>
      <c r="CK121" s="390"/>
      <c r="CL121" s="390"/>
      <c r="CM121" s="390"/>
      <c r="CN121" s="481"/>
      <c r="CO121" s="402">
        <f>COUNTA(CO99,CO100,CO101,CO102,CO103,CO104,CO105,CO106)</f>
        <v>0</v>
      </c>
      <c r="CP121" s="402">
        <f t="shared" ref="CP121" si="2433">COUNTA(CP112,CP113,CP114,CP115,CP116,CP117,CP118,CP119)</f>
        <v>0</v>
      </c>
      <c r="CQ121" s="402">
        <f t="shared" ref="CQ121" si="2434">COUNTA(CQ112,CQ113,CQ114,CQ115,CQ116,CQ117,CQ118,CQ119)</f>
        <v>0</v>
      </c>
      <c r="CR121" s="402">
        <f t="shared" ref="CR121" si="2435">COUNTA(CR112,CR113,CR114,CR115,CR116,CR117,CR118,CR119)</f>
        <v>0</v>
      </c>
      <c r="CS121" s="402">
        <f t="shared" ref="CS121" si="2436">COUNTA(CS112,CS113,CS114,CS115,CS116,CS117,CS118,CS119)</f>
        <v>0</v>
      </c>
      <c r="CT121" s="402">
        <f t="shared" ref="CT121" si="2437">COUNTA(CT112,CT113,CT114,CT115,CT116,CT117,CT118,CT119)</f>
        <v>0</v>
      </c>
      <c r="CU121" s="402">
        <f t="shared" ref="CU121" si="2438">COUNTA(CU112,CU113,CU114,CU115,CU116,CU117,CU118,CU119)</f>
        <v>0</v>
      </c>
      <c r="CV121" s="483">
        <f t="shared" ref="CV121" si="2439">COUNTA(CV112,CV113,CV114,CV115,CV116,CV117,CV118,CV119)</f>
        <v>8</v>
      </c>
      <c r="CW121" s="402">
        <f t="shared" ref="CW121" si="2440">COUNTA(CW112,CW113,CW114,CW115,CW116,CW117,CW118,CW119)</f>
        <v>0</v>
      </c>
      <c r="CX121" s="402">
        <f t="shared" ref="CX121" si="2441">COUNTA(CX112,CX113,CX114,CX115,CX116,CX117,CX118,CX119)</f>
        <v>0</v>
      </c>
      <c r="CY121" s="402">
        <f t="shared" ref="CY121" si="2442">COUNTA(CY112,CY113,CY114,CY115,CY116,CY117,CY118,CY119)</f>
        <v>0</v>
      </c>
      <c r="CZ121" s="483">
        <f t="shared" ref="CZ121" si="2443">COUNTA(CZ112,CZ113,CZ114,CZ115,CZ116,CZ117,CZ118,CZ119)</f>
        <v>8</v>
      </c>
      <c r="DA121" s="402">
        <f t="shared" ref="DA121" si="2444">COUNTA(DA112,DA113,DA114,DA115,DA116,DA117,DA118,DA119)</f>
        <v>0</v>
      </c>
      <c r="DB121" s="402">
        <f t="shared" ref="DB121" si="2445">COUNTA(DB112,DB113,DB114,DB115,DB116,DB117,DB118,DB119)</f>
        <v>0</v>
      </c>
      <c r="DC121" s="483">
        <f t="shared" ref="DC121" si="2446">COUNTA(DC112,DC113,DC114,DC115,DC116,DC117,DC118,DC119)</f>
        <v>8</v>
      </c>
      <c r="DD121" s="402">
        <f t="shared" ref="DD121" si="2447">COUNTA(DD112,DD113,DD114,DD115,DD116,DD117,DD118,DD119)</f>
        <v>0</v>
      </c>
      <c r="DE121" s="402">
        <f t="shared" ref="DE121" si="2448">COUNTA(DE112,DE113,DE114,DE115,DE116,DE117,DE118,DE119)</f>
        <v>0</v>
      </c>
      <c r="DF121" s="402">
        <f t="shared" ref="DF121" si="2449">COUNTA(DF112,DF113,DF114,DF115,DF116,DF117,DF118,DF119)</f>
        <v>0</v>
      </c>
      <c r="DG121" s="402">
        <f t="shared" ref="DG121" si="2450">COUNTA(DG112,DG113,DG114,DG115,DG116,DG117,DG118,DG119)</f>
        <v>0</v>
      </c>
      <c r="DH121" s="402">
        <f t="shared" ref="DH121" si="2451">COUNTA(DH112,DH113,DH114,DH115,DH116,DH117,DH118,DH119)</f>
        <v>0</v>
      </c>
      <c r="DI121" s="496">
        <f t="shared" ref="DI121" si="2452">COUNTA(DI112,DI113,DI114,DI115,DI116,DI117,DI118,DI119)</f>
        <v>8</v>
      </c>
      <c r="DJ121" s="402">
        <f t="shared" ref="DJ121" si="2453">COUNTA(DJ112,DJ113,DJ114,DJ115,DJ116,DJ117,DJ118,DJ119)</f>
        <v>0</v>
      </c>
      <c r="DK121" s="402">
        <f t="shared" ref="DK121" si="2454">COUNTA(DK112,DK113,DK114,DK115,DK116,DK117,DK118,DK119)</f>
        <v>0</v>
      </c>
      <c r="DL121" s="402">
        <f t="shared" ref="DL121" si="2455">COUNTA(DL112,DL113,DL114,DL115,DL116,DL117,DL118,DL119)</f>
        <v>0</v>
      </c>
      <c r="DM121" s="402">
        <f t="shared" ref="DM121" si="2456">COUNTA(DM112,DM113,DM114,DM115,DM116,DM117,DM118,DM119)</f>
        <v>0</v>
      </c>
      <c r="DN121" s="496">
        <f t="shared" ref="DN121" si="2457">COUNTA(DN112,DN113,DN114,DN115,DN116,DN117,DN118,DN119)</f>
        <v>8</v>
      </c>
      <c r="DO121" s="402">
        <f t="shared" ref="DO121" si="2458">COUNTA(DO112,DO113,DO114,DO115,DO116,DO117,DO118,DO119)</f>
        <v>0</v>
      </c>
      <c r="DP121" s="496">
        <f t="shared" ref="DP121" si="2459">COUNTA(DP112,DP113,DP114,DP115,DP116,DP117,DP118,DP119)</f>
        <v>8</v>
      </c>
      <c r="DQ121" s="402">
        <f t="shared" ref="DQ121" si="2460">COUNTA(DQ112,DQ113,DQ114,DQ115,DQ116,DQ117,DQ118,DQ119)</f>
        <v>0</v>
      </c>
      <c r="DR121" s="402">
        <f t="shared" ref="DR121" si="2461">COUNTA(DR112,DR113,DR114,DR115,DR116,DR117,DR118,DR119)</f>
        <v>0</v>
      </c>
      <c r="DS121" s="402">
        <f t="shared" ref="DS121" si="2462">COUNTA(DS112,DS113,DS114,DS115,DS116,DS117,DS118,DS119)</f>
        <v>0</v>
      </c>
      <c r="DT121" s="496">
        <f t="shared" ref="DT121" si="2463">COUNTA(DT112,DT113,DT114,DT115,DT116,DT117,DT118,DT119)</f>
        <v>8</v>
      </c>
      <c r="DU121" s="402">
        <f t="shared" ref="DU121" si="2464">COUNTA(DU112,DU113,DU114,DU115,DU116,DU117,DU118,DU119)</f>
        <v>0</v>
      </c>
      <c r="DV121" s="402">
        <f t="shared" ref="DV121" si="2465">COUNTA(DV112,DV113,DV114,DV115,DV116,DV117,DV118,DV119)</f>
        <v>0</v>
      </c>
      <c r="DW121" s="402">
        <f t="shared" ref="DW121" si="2466">COUNTA(DW112,DW113,DW114,DW115,DW116,DW117,DW118,DW119)</f>
        <v>0</v>
      </c>
      <c r="DX121" s="402">
        <f t="shared" ref="DX121" si="2467">COUNTA(DX112,DX113,DX114,DX115,DX116,DX117,DX118,DX119)</f>
        <v>0</v>
      </c>
      <c r="DY121" s="496">
        <f t="shared" ref="DY121" si="2468">COUNTA(DY112,DY113,DY114,DY115,DY116,DY117,DY118,DY119)</f>
        <v>8</v>
      </c>
      <c r="DZ121" s="402">
        <f t="shared" ref="DZ121" si="2469">COUNTA(DZ112,DZ113,DZ114,DZ115,DZ116,DZ117,DZ118,DZ119)</f>
        <v>0</v>
      </c>
      <c r="EA121" s="402">
        <f t="shared" ref="EA121" si="2470">COUNTA(EA112,EA113,EA114,EA115,EA116,EA117,EA118,EA119)</f>
        <v>0</v>
      </c>
      <c r="EB121" s="402">
        <f t="shared" ref="EB121" si="2471">COUNTA(EB112,EB113,EB114,EB115,EB116,EB117,EB118,EB119)</f>
        <v>0</v>
      </c>
      <c r="EC121" s="402">
        <f t="shared" ref="EC121" si="2472">COUNTA(EC112,EC113,EC114,EC115,EC116,EC117,EC118,EC119)</f>
        <v>0</v>
      </c>
      <c r="ED121" s="506">
        <f t="shared" ref="ED121" si="2473">COUNTA(ED112,ED113,ED114,ED115,ED116,ED117,ED118,ED119)</f>
        <v>8</v>
      </c>
      <c r="EE121" s="402">
        <f t="shared" ref="EE121" si="2474">COUNTA(EE112,EE113,EE114,EE115,EE116,EE117,EE118,EE119)</f>
        <v>0</v>
      </c>
      <c r="EF121" s="402">
        <f t="shared" ref="EF121" si="2475">COUNTA(EF112,EF113,EF114,EF115,EF116,EF117,EF118,EF119)</f>
        <v>0</v>
      </c>
      <c r="EG121" s="402">
        <f t="shared" ref="EG121" si="2476">COUNTA(EG112,EG113,EG114,EG115,EG116,EG117,EG118,EG119)</f>
        <v>0</v>
      </c>
      <c r="EH121" s="402">
        <f t="shared" ref="EH121" si="2477">COUNTA(EH112,EH113,EH114,EH115,EH116,EH117,EH118,EH119)</f>
        <v>0</v>
      </c>
      <c r="EI121" s="402">
        <f t="shared" ref="EI121" si="2478">COUNTA(EI112,EI113,EI114,EI115,EI116,EI117,EI118,EI119)</f>
        <v>0</v>
      </c>
      <c r="EJ121" s="402">
        <f t="shared" ref="EJ121" si="2479">COUNTA(EJ112,EJ113,EJ114,EJ115,EJ116,EJ117,EJ118,EJ119)</f>
        <v>0</v>
      </c>
      <c r="EK121" s="506">
        <f t="shared" ref="EK121" si="2480">COUNTA(EK112,EK113,EK114,EK115,EK116,EK117,EK118,EK119)</f>
        <v>8</v>
      </c>
      <c r="EL121" s="402">
        <f t="shared" ref="EL121" si="2481">COUNTA(EL112,EL113,EL114,EL115,EL116,EL117,EL118,EL119)</f>
        <v>0</v>
      </c>
      <c r="EM121" s="402">
        <f t="shared" ref="EM121" si="2482">COUNTA(EM112,EM113,EM114,EM115,EM116,EM117,EM118,EM119)</f>
        <v>0</v>
      </c>
      <c r="EN121" s="402">
        <f t="shared" ref="EN121" si="2483">COUNTA(EN112,EN113,EN114,EN115,EN116,EN117,EN118,EN119)</f>
        <v>0</v>
      </c>
      <c r="EO121" s="506">
        <f t="shared" ref="EO121" si="2484">COUNTA(EO112,EO113,EO114,EO115,EO116,EO117,EO118,EO119)</f>
        <v>8</v>
      </c>
      <c r="EP121" s="402">
        <f t="shared" ref="EP121" si="2485">COUNTA(EP112,EP113,EP114,EP115,EP116,EP117,EP118,EP119)</f>
        <v>0</v>
      </c>
      <c r="EQ121" s="402">
        <f t="shared" ref="EQ121" si="2486">COUNTA(EQ112,EQ113,EQ114,EQ115,EQ116,EQ117,EQ118,EQ119)</f>
        <v>0</v>
      </c>
      <c r="ER121" s="402">
        <f t="shared" ref="ER121" si="2487">COUNTA(ER112,ER113,ER114,ER115,ER116,ER117,ER118,ER119)</f>
        <v>0</v>
      </c>
      <c r="ES121" s="402">
        <f t="shared" ref="ES121" si="2488">COUNTA(ES112,ES113,ES114,ES115,ES116,ES117,ES118,ES119)</f>
        <v>0</v>
      </c>
      <c r="ET121" s="402">
        <f t="shared" ref="ET121" si="2489">COUNTA(ET112,ET113,ET114,ET115,ET116,ET117,ET118,ET119)</f>
        <v>0</v>
      </c>
      <c r="EU121" s="402">
        <f t="shared" ref="EU121" si="2490">COUNTA(EU112,EU113,EU114,EU115,EU116,EU117,EU118,EU119)</f>
        <v>0</v>
      </c>
      <c r="EV121" s="506">
        <f t="shared" ref="EV121" si="2491">COUNTA(EV112,EV113,EV114,EV115,EV116,EV117,EV118,EV119)</f>
        <v>8</v>
      </c>
      <c r="EW121" s="402">
        <f t="shared" ref="EW121" si="2492">COUNTA(EW112,EW113,EW114,EW115,EW116,EW117,EW118,EW119)</f>
        <v>0</v>
      </c>
      <c r="EX121" s="402">
        <f t="shared" ref="EX121" si="2493">COUNTA(EX112,EX113,EX114,EX115,EX116,EX117,EX118,EX119)</f>
        <v>0</v>
      </c>
      <c r="EY121" s="402">
        <f t="shared" ref="EY121" si="2494">COUNTA(EY112,EY113,EY114,EY115,EY116,EY117,EY118,EY119)</f>
        <v>0</v>
      </c>
      <c r="EZ121" s="402">
        <f t="shared" ref="EZ121" si="2495">COUNTA(EZ112,EZ113,EZ114,EZ115,EZ116,EZ117,EZ118,EZ119)</f>
        <v>0</v>
      </c>
      <c r="FA121" s="402">
        <f t="shared" ref="FA121" si="2496">COUNTA(FA112,FA113,FA114,FA115,FA116,FA117,FA118,FA119)</f>
        <v>0</v>
      </c>
      <c r="FB121" s="506">
        <f t="shared" ref="FB121" si="2497">COUNTA(FB112,FB113,FB114,FB115,FB116,FB117,FB118,FB119)</f>
        <v>8</v>
      </c>
      <c r="FC121" s="402">
        <f t="shared" ref="FC121" si="2498">COUNTA(FC112,FC113,FC114,FC115,FC116,FC117,FC118,FC119)</f>
        <v>0</v>
      </c>
      <c r="FD121" s="402">
        <f t="shared" ref="FD121" si="2499">COUNTA(FD112,FD113,FD114,FD115,FD116,FD117,FD118,FD119)</f>
        <v>0</v>
      </c>
      <c r="FE121" s="402">
        <f t="shared" ref="FE121" si="2500">COUNTA(FE112,FE113,FE114,FE115,FE116,FE117,FE118,FE119)</f>
        <v>0</v>
      </c>
      <c r="FF121" s="402">
        <f t="shared" ref="FF121" si="2501">COUNTA(FF112,FF113,FF114,FF115,FF116,FF117,FF118,FF119)</f>
        <v>0</v>
      </c>
      <c r="FG121" s="402">
        <f t="shared" ref="FG121" si="2502">COUNTA(FG112,FG113,FG114,FG115,FG116,FG117,FG118,FG119)</f>
        <v>0</v>
      </c>
      <c r="FH121" s="402">
        <f t="shared" ref="FH121" si="2503">COUNTA(FH112,FH113,FH114,FH115,FH116,FH117,FH118,FH119)</f>
        <v>0</v>
      </c>
      <c r="FI121" s="402">
        <f t="shared" ref="FI121" si="2504">COUNTA(FI112,FI113,FI114,FI115,FI116,FI117,FI118,FI119)</f>
        <v>0</v>
      </c>
      <c r="FJ121" s="506">
        <f t="shared" ref="FJ121" si="2505">COUNTA(FJ112,FJ113,FJ114,FJ115,FJ116,FJ117,FJ118,FJ119)</f>
        <v>8</v>
      </c>
      <c r="FK121" s="402">
        <f t="shared" ref="FK121" si="2506">COUNTA(FK112,FK113,FK114,FK115,FK116,FK117,FK118,FK119)</f>
        <v>0</v>
      </c>
      <c r="FL121" s="402">
        <f t="shared" ref="FL121" si="2507">COUNTA(FL112,FL113,FL114,FL115,FL116,FL117,FL118,FL119)</f>
        <v>0</v>
      </c>
      <c r="FM121" s="402">
        <f t="shared" ref="FM121" si="2508">COUNTA(FM112,FM113,FM114,FM115,FM116,FM117,FM118,FM119)</f>
        <v>0</v>
      </c>
      <c r="FN121" s="402">
        <f t="shared" ref="FN121" si="2509">COUNTA(FN112,FN113,FN114,FN115,FN116,FN117,FN118,FN119)</f>
        <v>0</v>
      </c>
      <c r="FO121" s="402">
        <f t="shared" ref="FO121" si="2510">COUNTA(FO112,FO113,FO114,FO115,FO116,FO117,FO118,FO119)</f>
        <v>0</v>
      </c>
      <c r="FP121" s="402">
        <f t="shared" ref="FP121" si="2511">COUNTA(FP112,FP113,FP114,FP115,FP116,FP117,FP118,FP119)</f>
        <v>0</v>
      </c>
      <c r="FQ121" s="402">
        <f t="shared" ref="FQ121" si="2512">COUNTA(FQ112,FQ113,FQ114,FQ115,FQ116,FQ117,FQ118,FQ119)</f>
        <v>0</v>
      </c>
      <c r="FR121" s="515">
        <f t="shared" ref="FR121" si="2513">COUNTA(FR112,FR113,FR114,FR115,FR116,FR117,FR118,FR119)</f>
        <v>8</v>
      </c>
      <c r="FS121" s="402">
        <f t="shared" ref="FS121" si="2514">COUNTA(FS112,FS113,FS114,FS115,FS116,FS117,FS118,FS119)</f>
        <v>0</v>
      </c>
      <c r="FT121" s="402">
        <f t="shared" ref="FT121" si="2515">COUNTA(FT112,FT113,FT114,FT115,FT116,FT117,FT118,FT119)</f>
        <v>0</v>
      </c>
      <c r="FU121" s="402">
        <f t="shared" ref="FU121" si="2516">COUNTA(FU112,FU113,FU114,FU115,FU116,FU117,FU118,FU119)</f>
        <v>0</v>
      </c>
      <c r="FV121" s="402">
        <f t="shared" ref="FV121" si="2517">COUNTA(FV112,FV113,FV114,FV115,FV116,FV117,FV118,FV119)</f>
        <v>0</v>
      </c>
      <c r="FW121" s="402">
        <f t="shared" ref="FW121" si="2518">COUNTA(FW112,FW113,FW114,FW115,FW116,FW117,FW118,FW119)</f>
        <v>0</v>
      </c>
      <c r="FX121" s="402">
        <f t="shared" ref="FX121" si="2519">COUNTA(FX112,FX113,FX114,FX115,FX116,FX117,FX118,FX119)</f>
        <v>0</v>
      </c>
      <c r="FY121" s="402">
        <f t="shared" ref="FY121" si="2520">COUNTA(FY112,FY113,FY114,FY115,FY116,FY117,FY118,FY119)</f>
        <v>0</v>
      </c>
      <c r="FZ121" s="402">
        <f t="shared" ref="FZ121" si="2521">COUNTA(FZ112,FZ113,FZ114,FZ115,FZ116,FZ117,FZ118,FZ119)</f>
        <v>0</v>
      </c>
      <c r="GA121" s="515">
        <f t="shared" ref="GA121" si="2522">COUNTA(GA112,GA113,GA114,GA115,GA116,GA117,GA118,GA119)</f>
        <v>8</v>
      </c>
      <c r="GB121" s="402">
        <f t="shared" ref="GB121" si="2523">COUNTA(GB112,GB113,GB114,GB115,GB116,GB117,GB118,GB119)</f>
        <v>0</v>
      </c>
      <c r="GC121" s="402">
        <f t="shared" ref="GC121" si="2524">COUNTA(GC112,GC113,GC114,GC115,GC116,GC117,GC118,GC119)</f>
        <v>0</v>
      </c>
      <c r="GD121" s="402">
        <f t="shared" ref="GD121" si="2525">COUNTA(GD112,GD113,GD114,GD115,GD116,GD117,GD118,GD119)</f>
        <v>0</v>
      </c>
      <c r="GE121" s="515">
        <f t="shared" ref="GE121" si="2526">COUNTA(GE112,GE113,GE114,GE115,GE116,GE117,GE118,GE119)</f>
        <v>8</v>
      </c>
      <c r="GF121" s="402">
        <f t="shared" ref="GF121" si="2527">COUNTA(GF112,GF113,GF114,GF115,GF116,GF117,GF118,GF119)</f>
        <v>0</v>
      </c>
      <c r="GG121" s="402">
        <f t="shared" ref="GG121" si="2528">COUNTA(GG112,GG113,GG114,GG115,GG116,GG117,GG118,GG119)</f>
        <v>0</v>
      </c>
      <c r="GH121" s="515">
        <f t="shared" ref="GH121" si="2529">COUNTA(GH112,GH113,GH114,GH115,GH116,GH117,GH118,GH119)</f>
        <v>8</v>
      </c>
      <c r="GI121" s="402">
        <f t="shared" ref="GI121" si="2530">COUNTA(GI112,GI113,GI114,GI115,GI116,GI117,GI118,GI119)</f>
        <v>0</v>
      </c>
      <c r="GJ121" s="402">
        <f t="shared" ref="GJ121" si="2531">COUNTA(GJ112,GJ113,GJ114,GJ115,GJ116,GJ117,GJ118,GJ119)</f>
        <v>0</v>
      </c>
      <c r="GK121" s="402">
        <f t="shared" ref="GK121" si="2532">COUNTA(GK112,GK113,GK114,GK115,GK116,GK117,GK118,GK119)</f>
        <v>0</v>
      </c>
      <c r="GL121" s="402">
        <f t="shared" ref="GL121" si="2533">COUNTA(GL112,GL113,GL114,GL115,GL116,GL117,GL118,GL119)</f>
        <v>0</v>
      </c>
      <c r="GM121" s="402">
        <f t="shared" ref="GM121" si="2534">COUNTA(GM112,GM113,GM114,GM115,GM116,GM117,GM118,GM119)</f>
        <v>0</v>
      </c>
      <c r="GN121" s="402">
        <f t="shared" ref="GN121" si="2535">COUNTA(GN112,GN113,GN114,GN115,GN116,GN117,GN118,GN119)</f>
        <v>0</v>
      </c>
      <c r="GO121" s="515">
        <f t="shared" ref="GO121" si="2536">COUNTA(GO112,GO113,GO114,GO115,GO116,GO117,GO118,GO119)</f>
        <v>8</v>
      </c>
      <c r="GP121" s="402">
        <f t="shared" ref="GP121" si="2537">COUNTA(GP112,GP113,GP114,GP115,GP116,GP117,GP118,GP119)</f>
        <v>0</v>
      </c>
      <c r="GQ121" s="402">
        <f t="shared" ref="GQ121" si="2538">COUNTA(GQ112,GQ113,GQ114,GQ115,GQ116,GQ117,GQ118,GQ119)</f>
        <v>0</v>
      </c>
      <c r="GR121" s="402">
        <f t="shared" ref="GR121" si="2539">COUNTA(GR112,GR113,GR114,GR115,GR116,GR117,GR118,GR119)</f>
        <v>0</v>
      </c>
      <c r="GS121" s="402">
        <f t="shared" ref="GS121" si="2540">COUNTA(GS112,GS113,GS114,GS115,GS116,GS117,GS118,GS119)</f>
        <v>0</v>
      </c>
      <c r="GT121" s="402">
        <f t="shared" ref="GT121" si="2541">COUNTA(GT112,GT113,GT114,GT115,GT116,GT117,GT118,GT119)</f>
        <v>0</v>
      </c>
      <c r="GU121" s="515">
        <f t="shared" ref="GU121" si="2542">COUNTA(GU112,GU113,GU114,GU115,GU116,GU117,GU118,GU119)</f>
        <v>8</v>
      </c>
      <c r="GV121" s="402">
        <f t="shared" ref="GV121" si="2543">COUNTA(GV112,GV113,GV114,GV115,GV116,GV117,GV118,GV119)</f>
        <v>0</v>
      </c>
      <c r="GW121" s="402">
        <f t="shared" ref="GW121" si="2544">COUNTA(GW112,GW113,GW114,GW115,GW116,GW117,GW118,GW119)</f>
        <v>0</v>
      </c>
      <c r="GX121" s="402">
        <f t="shared" ref="GX121" si="2545">COUNTA(GX112,GX113,GX114,GX115,GX116,GX117,GX118,GX119)</f>
        <v>0</v>
      </c>
      <c r="GY121" s="515">
        <f t="shared" ref="GY121" si="2546">COUNTA(GY112,GY113,GY114,GY115,GY116,GY117,GY118,GY119)</f>
        <v>8</v>
      </c>
      <c r="GZ121" s="402">
        <f t="shared" ref="GZ121" si="2547">COUNTA(GZ112,GZ113,GZ114,GZ115,GZ116,GZ117,GZ118,GZ119)</f>
        <v>0</v>
      </c>
      <c r="HA121" s="402">
        <f t="shared" ref="HA121" si="2548">COUNTA(HA112,HA113,HA114,HA115,HA116,HA117,HA118,HA119)</f>
        <v>0</v>
      </c>
      <c r="HB121" s="402">
        <f t="shared" ref="HB121" si="2549">COUNTA(HB112,HB113,HB114,HB115,HB116,HB117,HB118,HB119)</f>
        <v>0</v>
      </c>
      <c r="HC121" s="402">
        <f t="shared" ref="HC121" si="2550">COUNTA(HC112,HC113,HC114,HC115,HC116,HC117,HC118,HC119)</f>
        <v>0</v>
      </c>
      <c r="HD121" s="402">
        <f t="shared" ref="HD121" si="2551">COUNTA(HD112,HD113,HD114,HD115,HD116,HD117,HD118,HD119)</f>
        <v>0</v>
      </c>
      <c r="HE121" s="515">
        <f t="shared" ref="HE121" si="2552">COUNTA(HE112,HE113,HE114,HE115,HE116,HE117,HE118,HE119)</f>
        <v>8</v>
      </c>
      <c r="HF121" s="402">
        <f t="shared" ref="HF121" si="2553">COUNTA(HF112,HF113,HF114,HF115,HF116,HF117,HF118,HF119)</f>
        <v>0</v>
      </c>
      <c r="HG121" s="402">
        <f t="shared" ref="HG121" si="2554">COUNTA(HG112,HG113,HG114,HG115,HG116,HG117,HG118,HG119)</f>
        <v>0</v>
      </c>
      <c r="HH121" s="402">
        <f t="shared" ref="HH121" si="2555">COUNTA(HH112,HH113,HH114,HH115,HH116,HH117,HH118,HH119)</f>
        <v>0</v>
      </c>
      <c r="HI121" s="402">
        <f t="shared" ref="HI121" si="2556">COUNTA(HI112,HI113,HI114,HI115,HI116,HI117,HI118,HI119)</f>
        <v>0</v>
      </c>
      <c r="HJ121" s="428">
        <f t="shared" ref="HJ121" si="2557">COUNTA(HJ112,HJ113,HJ114,HJ115,HJ116,HJ117,HJ118,HJ119)</f>
        <v>8</v>
      </c>
      <c r="HK121" s="402">
        <f t="shared" ref="HK121" si="2558">COUNTA(HK112,HK113,HK114,HK115,HK116,HK117,HK118,HK119)</f>
        <v>0</v>
      </c>
      <c r="HL121" s="402">
        <f t="shared" ref="HL121" si="2559">COUNTA(HL112,HL113,HL114,HL115,HL116,HL117,HL118,HL119)</f>
        <v>0</v>
      </c>
      <c r="HM121" s="402">
        <f t="shared" ref="HM121" si="2560">COUNTA(HM112,HM113,HM114,HM115,HM116,HM117,HM118,HM119)</f>
        <v>0</v>
      </c>
      <c r="HN121" s="402">
        <f t="shared" ref="HN121" si="2561">COUNTA(HN112,HN113,HN114,HN115,HN116,HN117,HN118,HN119)</f>
        <v>0</v>
      </c>
      <c r="HO121" s="428">
        <f t="shared" ref="HO121" si="2562">COUNTA(HO112,HO113,HO114,HO115,HO116,HO117,HO118,HO119)</f>
        <v>8</v>
      </c>
      <c r="HP121" s="402">
        <f t="shared" ref="HP121" si="2563">COUNTA(HP112,HP113,HP114,HP115,HP116,HP117,HP118,HP119)</f>
        <v>0</v>
      </c>
      <c r="HQ121" s="402">
        <f t="shared" ref="HQ121" si="2564">COUNTA(HQ112,HQ113,HQ114,HQ115,HQ116,HQ117,HQ118,HQ119)</f>
        <v>0</v>
      </c>
      <c r="HR121" s="402">
        <f t="shared" ref="HR121" si="2565">COUNTA(HR112,HR113,HR114,HR115,HR116,HR117,HR118,HR119)</f>
        <v>0</v>
      </c>
      <c r="HS121" s="402">
        <f t="shared" ref="HS121" si="2566">COUNTA(HS112,HS113,HS114,HS115,HS116,HS117,HS118,HS119)</f>
        <v>0</v>
      </c>
      <c r="HT121" s="402">
        <f t="shared" ref="HT121" si="2567">COUNTA(HT112,HT113,HT114,HT115,HT116,HT117,HT118,HT119)</f>
        <v>0</v>
      </c>
      <c r="HU121" s="402">
        <f t="shared" ref="HU121" si="2568">COUNTA(HU112,HU113,HU114,HU115,HU116,HU117,HU118,HU119)</f>
        <v>0</v>
      </c>
      <c r="HV121" s="402">
        <f t="shared" ref="HV121" si="2569">COUNTA(HV112,HV113,HV114,HV115,HV116,HV117,HV118,HV119)</f>
        <v>0</v>
      </c>
      <c r="HW121" s="402">
        <f t="shared" ref="HW121" si="2570">COUNTA(HW112,HW113,HW114,HW115,HW116,HW117,HW118,HW119)</f>
        <v>0</v>
      </c>
      <c r="HX121" s="526">
        <f t="shared" ref="HX121" si="2571">COUNTA(HX112,HX113,HX114,HX115,HX116,HX117,HX118,HX119)</f>
        <v>8</v>
      </c>
      <c r="HY121" s="402">
        <f t="shared" ref="HY121" si="2572">COUNTA(HY112,HY113,HY114,HY115,HY116,HY117,HY118,HY119)</f>
        <v>0</v>
      </c>
      <c r="HZ121" s="402">
        <f t="shared" ref="HZ121" si="2573">COUNTA(HZ112,HZ113,HZ114,HZ115,HZ116,HZ117,HZ118,HZ119)</f>
        <v>0</v>
      </c>
      <c r="IA121" s="402">
        <f t="shared" ref="IA121" si="2574">COUNTA(IA112,IA113,IA114,IA115,IA116,IA117,IA118,IA119)</f>
        <v>0</v>
      </c>
      <c r="IB121" s="526">
        <f t="shared" ref="IB121" si="2575">COUNTA(IB112,IB113,IB114,IB115,IB116,IB117,IB118,IB119)</f>
        <v>8</v>
      </c>
      <c r="IC121" s="402">
        <f t="shared" ref="IC121" si="2576">COUNTA(IC112,IC113,IC114,IC115,IC116,IC117,IC118,IC119)</f>
        <v>0</v>
      </c>
      <c r="ID121" s="402">
        <f t="shared" ref="ID121" si="2577">COUNTA(ID112,ID113,ID114,ID115,ID116,ID117,ID118,ID119)</f>
        <v>0</v>
      </c>
      <c r="IE121" s="402">
        <f t="shared" ref="IE121" si="2578">COUNTA(IE112,IE113,IE114,IE115,IE116,IE117,IE118,IE119)</f>
        <v>0</v>
      </c>
      <c r="IF121" s="402">
        <f t="shared" ref="IF121" si="2579">COUNTA(IF112,IF113,IF114,IF115,IF116,IF117,IF118,IF119)</f>
        <v>0</v>
      </c>
      <c r="IG121" s="526">
        <f t="shared" ref="IG121" si="2580">COUNTA(IG112,IG113,IG114,IG115,IG116,IG117,IG118,IG119)</f>
        <v>8</v>
      </c>
      <c r="IH121" s="402">
        <f t="shared" ref="IH121" si="2581">COUNTA(IH112,IH113,IH114,IH115,IH116,IH117,IH118,IH119)</f>
        <v>0</v>
      </c>
      <c r="II121" s="402">
        <f t="shared" ref="II121" si="2582">COUNTA(II112,II113,II114,II115,II116,II117,II118,II119)</f>
        <v>0</v>
      </c>
      <c r="IJ121" s="526">
        <f t="shared" ref="IJ121" si="2583">COUNTA(IJ112,IJ113,IJ114,IJ115,IJ116,IJ117,IJ118,IJ119)</f>
        <v>8</v>
      </c>
      <c r="IK121" s="402">
        <f t="shared" ref="IK121" si="2584">COUNTA(IK112,IK113,IK114,IK115,IK116,IK117,IK118,IK119)</f>
        <v>0</v>
      </c>
      <c r="IL121" s="402">
        <f t="shared" ref="IL121" si="2585">COUNTA(IL112,IL113,IL114,IL115,IL116,IL117,IL118,IL119)</f>
        <v>0</v>
      </c>
      <c r="IM121" s="402"/>
      <c r="IN121" s="402"/>
      <c r="IO121" s="402"/>
      <c r="IP121" s="402"/>
    </row>
    <row r="122" spans="1:250" s="400" customFormat="1" ht="18.75" hidden="1" customHeight="1">
      <c r="A122" s="404"/>
      <c r="B122" s="403"/>
      <c r="C122" s="403"/>
      <c r="D122" s="403"/>
      <c r="E122" s="403"/>
      <c r="F122" s="403"/>
      <c r="G122" s="403"/>
      <c r="H122" s="403"/>
      <c r="I122" s="403"/>
      <c r="J122" s="403"/>
      <c r="K122" s="388"/>
      <c r="L122" s="388"/>
      <c r="M122" s="388"/>
      <c r="N122" s="389"/>
      <c r="O122" s="389"/>
      <c r="P122" s="389"/>
      <c r="Q122" s="389"/>
      <c r="R122" s="389"/>
      <c r="S122" s="389"/>
      <c r="T122" s="389"/>
      <c r="U122" s="389"/>
      <c r="V122" s="389"/>
      <c r="W122" s="389"/>
      <c r="X122" s="389"/>
      <c r="Y122" s="389"/>
      <c r="Z122" s="389"/>
      <c r="AA122" s="389"/>
      <c r="AB122" s="389"/>
      <c r="AC122" s="389"/>
      <c r="AD122" s="389"/>
      <c r="AE122" s="389"/>
      <c r="AF122" s="390"/>
      <c r="AG122" s="390"/>
      <c r="AH122" s="390"/>
      <c r="AI122" s="390"/>
      <c r="AJ122" s="390"/>
      <c r="AK122" s="390"/>
      <c r="AL122" s="390"/>
      <c r="AM122" s="390"/>
      <c r="AN122" s="390"/>
      <c r="AO122" s="390"/>
      <c r="AP122" s="390"/>
      <c r="AQ122" s="390"/>
      <c r="AR122" s="390"/>
      <c r="AS122" s="390"/>
      <c r="AT122" s="390"/>
      <c r="AU122" s="390"/>
      <c r="AV122" s="390"/>
      <c r="AW122" s="390"/>
      <c r="AX122" s="390"/>
      <c r="AY122" s="390"/>
      <c r="AZ122" s="390"/>
      <c r="BA122" s="390"/>
      <c r="BB122" s="390"/>
      <c r="BC122" s="390"/>
      <c r="BD122" s="390"/>
      <c r="BE122" s="390"/>
      <c r="BF122" s="390"/>
      <c r="BG122" s="390"/>
      <c r="BH122" s="390"/>
      <c r="BI122" s="390"/>
      <c r="BJ122" s="390"/>
      <c r="BK122" s="390"/>
      <c r="BL122" s="390"/>
      <c r="BM122" s="390"/>
      <c r="BN122" s="390"/>
      <c r="BO122" s="390"/>
      <c r="BP122" s="390"/>
      <c r="BQ122" s="390"/>
      <c r="BR122" s="390"/>
      <c r="BS122" s="390"/>
      <c r="BT122" s="390"/>
      <c r="BU122" s="390"/>
      <c r="BV122" s="390"/>
      <c r="BW122" s="390"/>
      <c r="BX122" s="390"/>
      <c r="BY122" s="390"/>
      <c r="BZ122" s="390"/>
      <c r="CA122" s="390"/>
      <c r="CB122" s="390"/>
      <c r="CC122" s="390"/>
      <c r="CD122" s="390"/>
      <c r="CE122" s="390"/>
      <c r="CF122" s="390"/>
      <c r="CG122" s="390"/>
      <c r="CH122" s="390"/>
      <c r="CI122" s="390"/>
      <c r="CJ122" s="390"/>
      <c r="CK122" s="390"/>
      <c r="CL122" s="390"/>
      <c r="CM122" s="390"/>
      <c r="CN122" s="481"/>
      <c r="CO122" s="402" t="str">
        <f>IF(CO108&lt;&gt;0,"A","")</f>
        <v/>
      </c>
      <c r="CP122" s="402" t="str">
        <f t="shared" ref="CP122" si="2586">IF(CP121&lt;&gt;0,"A","")</f>
        <v/>
      </c>
      <c r="CQ122" s="402" t="str">
        <f t="shared" ref="CQ122" si="2587">IF(CQ121&lt;&gt;0,"A","")</f>
        <v/>
      </c>
      <c r="CR122" s="402" t="str">
        <f t="shared" ref="CR122" si="2588">IF(CR121&lt;&gt;0,"A","")</f>
        <v/>
      </c>
      <c r="CS122" s="402" t="str">
        <f t="shared" ref="CS122" si="2589">IF(CS121&lt;&gt;0,"A","")</f>
        <v/>
      </c>
      <c r="CT122" s="402" t="str">
        <f t="shared" ref="CT122" si="2590">IF(CT121&lt;&gt;0,"A","")</f>
        <v/>
      </c>
      <c r="CU122" s="402" t="str">
        <f t="shared" ref="CU122" si="2591">IF(CU121&lt;&gt;0,"A","")</f>
        <v/>
      </c>
      <c r="CV122" s="483" t="str">
        <f>IF(CV121&lt;&gt;0,"A","")</f>
        <v>A</v>
      </c>
      <c r="CW122" s="402" t="str">
        <f t="shared" ref="CW122" si="2592">IF(CW121&lt;&gt;0,"A","")</f>
        <v/>
      </c>
      <c r="CX122" s="402" t="str">
        <f t="shared" ref="CX122" si="2593">IF(CX121&lt;&gt;0,"A","")</f>
        <v/>
      </c>
      <c r="CY122" s="402" t="str">
        <f t="shared" ref="CY122" si="2594">IF(CY121&lt;&gt;0,"A","")</f>
        <v/>
      </c>
      <c r="CZ122" s="483" t="str">
        <f t="shared" ref="CZ122" si="2595">IF(CZ121&lt;&gt;0,"A","")</f>
        <v>A</v>
      </c>
      <c r="DA122" s="402" t="str">
        <f t="shared" ref="DA122" si="2596">IF(DA121&lt;&gt;0,"A","")</f>
        <v/>
      </c>
      <c r="DB122" s="402" t="str">
        <f t="shared" ref="DB122" si="2597">IF(DB121&lt;&gt;0,"A","")</f>
        <v/>
      </c>
      <c r="DC122" s="483" t="str">
        <f t="shared" ref="DC122" si="2598">IF(DC121&lt;&gt;0,"A","")</f>
        <v>A</v>
      </c>
      <c r="DD122" s="402" t="str">
        <f t="shared" ref="DD122" si="2599">IF(DD121&lt;&gt;0,"A","")</f>
        <v/>
      </c>
      <c r="DE122" s="402" t="str">
        <f t="shared" ref="DE122" si="2600">IF(DE121&lt;&gt;0,"A","")</f>
        <v/>
      </c>
      <c r="DF122" s="402" t="str">
        <f t="shared" ref="DF122" si="2601">IF(DF121&lt;&gt;0,"A","")</f>
        <v/>
      </c>
      <c r="DG122" s="402" t="str">
        <f t="shared" ref="DG122" si="2602">IF(DG121&lt;&gt;0,"A","")</f>
        <v/>
      </c>
      <c r="DH122" s="402" t="str">
        <f t="shared" ref="DH122" si="2603">IF(DH121&lt;&gt;0,"A","")</f>
        <v/>
      </c>
      <c r="DI122" s="496" t="str">
        <f t="shared" ref="DI122" si="2604">IF(DI121&lt;&gt;0,"A","")</f>
        <v>A</v>
      </c>
      <c r="DJ122" s="402" t="str">
        <f t="shared" ref="DJ122" si="2605">IF(DJ121&lt;&gt;0,"A","")</f>
        <v/>
      </c>
      <c r="DK122" s="402" t="str">
        <f t="shared" ref="DK122" si="2606">IF(DK121&lt;&gt;0,"A","")</f>
        <v/>
      </c>
      <c r="DL122" s="402" t="str">
        <f t="shared" ref="DL122" si="2607">IF(DL121&lt;&gt;0,"A","")</f>
        <v/>
      </c>
      <c r="DM122" s="402" t="str">
        <f t="shared" ref="DM122" si="2608">IF(DM121&lt;&gt;0,"A","")</f>
        <v/>
      </c>
      <c r="DN122" s="496" t="str">
        <f t="shared" ref="DN122" si="2609">IF(DN121&lt;&gt;0,"A","")</f>
        <v>A</v>
      </c>
      <c r="DO122" s="402" t="str">
        <f t="shared" ref="DO122" si="2610">IF(DO121&lt;&gt;0,"A","")</f>
        <v/>
      </c>
      <c r="DP122" s="496" t="str">
        <f t="shared" ref="DP122" si="2611">IF(DP121&lt;&gt;0,"A","")</f>
        <v>A</v>
      </c>
      <c r="DQ122" s="402" t="str">
        <f t="shared" ref="DQ122" si="2612">IF(DQ121&lt;&gt;0,"A","")</f>
        <v/>
      </c>
      <c r="DR122" s="402" t="str">
        <f t="shared" ref="DR122" si="2613">IF(DR121&lt;&gt;0,"A","")</f>
        <v/>
      </c>
      <c r="DS122" s="402" t="str">
        <f t="shared" ref="DS122" si="2614">IF(DS121&lt;&gt;0,"A","")</f>
        <v/>
      </c>
      <c r="DT122" s="496" t="str">
        <f t="shared" ref="DT122" si="2615">IF(DT121&lt;&gt;0,"A","")</f>
        <v>A</v>
      </c>
      <c r="DU122" s="402" t="str">
        <f t="shared" ref="DU122" si="2616">IF(DU121&lt;&gt;0,"A","")</f>
        <v/>
      </c>
      <c r="DV122" s="402" t="str">
        <f t="shared" ref="DV122" si="2617">IF(DV121&lt;&gt;0,"A","")</f>
        <v/>
      </c>
      <c r="DW122" s="402" t="str">
        <f t="shared" ref="DW122" si="2618">IF(DW121&lt;&gt;0,"A","")</f>
        <v/>
      </c>
      <c r="DX122" s="402" t="str">
        <f t="shared" ref="DX122" si="2619">IF(DX121&lt;&gt;0,"A","")</f>
        <v/>
      </c>
      <c r="DY122" s="496" t="str">
        <f t="shared" ref="DY122" si="2620">IF(DY121&lt;&gt;0,"A","")</f>
        <v>A</v>
      </c>
      <c r="DZ122" s="402" t="str">
        <f t="shared" ref="DZ122" si="2621">IF(DZ121&lt;&gt;0,"A","")</f>
        <v/>
      </c>
      <c r="EA122" s="402" t="str">
        <f t="shared" ref="EA122" si="2622">IF(EA121&lt;&gt;0,"A","")</f>
        <v/>
      </c>
      <c r="EB122" s="402" t="str">
        <f t="shared" ref="EB122" si="2623">IF(EB121&lt;&gt;0,"A","")</f>
        <v/>
      </c>
      <c r="EC122" s="402" t="str">
        <f t="shared" ref="EC122" si="2624">IF(EC121&lt;&gt;0,"A","")</f>
        <v/>
      </c>
      <c r="ED122" s="506" t="str">
        <f t="shared" ref="ED122" si="2625">IF(ED121&lt;&gt;0,"A","")</f>
        <v>A</v>
      </c>
      <c r="EE122" s="402" t="str">
        <f t="shared" ref="EE122" si="2626">IF(EE121&lt;&gt;0,"A","")</f>
        <v/>
      </c>
      <c r="EF122" s="402" t="str">
        <f t="shared" ref="EF122" si="2627">IF(EF121&lt;&gt;0,"A","")</f>
        <v/>
      </c>
      <c r="EG122" s="402" t="str">
        <f t="shared" ref="EG122" si="2628">IF(EG121&lt;&gt;0,"A","")</f>
        <v/>
      </c>
      <c r="EH122" s="402" t="str">
        <f t="shared" ref="EH122" si="2629">IF(EH121&lt;&gt;0,"A","")</f>
        <v/>
      </c>
      <c r="EI122" s="402" t="str">
        <f t="shared" ref="EI122" si="2630">IF(EI121&lt;&gt;0,"A","")</f>
        <v/>
      </c>
      <c r="EJ122" s="402" t="str">
        <f t="shared" ref="EJ122" si="2631">IF(EJ121&lt;&gt;0,"A","")</f>
        <v/>
      </c>
      <c r="EK122" s="506" t="str">
        <f t="shared" ref="EK122" si="2632">IF(EK121&lt;&gt;0,"A","")</f>
        <v>A</v>
      </c>
      <c r="EL122" s="402" t="str">
        <f t="shared" ref="EL122" si="2633">IF(EL121&lt;&gt;0,"A","")</f>
        <v/>
      </c>
      <c r="EM122" s="402" t="str">
        <f t="shared" ref="EM122" si="2634">IF(EM121&lt;&gt;0,"A","")</f>
        <v/>
      </c>
      <c r="EN122" s="402" t="str">
        <f t="shared" ref="EN122" si="2635">IF(EN121&lt;&gt;0,"A","")</f>
        <v/>
      </c>
      <c r="EO122" s="506" t="str">
        <f t="shared" ref="EO122" si="2636">IF(EO121&lt;&gt;0,"A","")</f>
        <v>A</v>
      </c>
      <c r="EP122" s="402" t="str">
        <f t="shared" ref="EP122" si="2637">IF(EP121&lt;&gt;0,"A","")</f>
        <v/>
      </c>
      <c r="EQ122" s="402" t="str">
        <f t="shared" ref="EQ122" si="2638">IF(EQ121&lt;&gt;0,"A","")</f>
        <v/>
      </c>
      <c r="ER122" s="402" t="str">
        <f t="shared" ref="ER122" si="2639">IF(ER121&lt;&gt;0,"A","")</f>
        <v/>
      </c>
      <c r="ES122" s="402" t="str">
        <f t="shared" ref="ES122" si="2640">IF(ES121&lt;&gt;0,"A","")</f>
        <v/>
      </c>
      <c r="ET122" s="402" t="str">
        <f t="shared" ref="ET122" si="2641">IF(ET121&lt;&gt;0,"A","")</f>
        <v/>
      </c>
      <c r="EU122" s="402" t="str">
        <f t="shared" ref="EU122" si="2642">IF(EU121&lt;&gt;0,"A","")</f>
        <v/>
      </c>
      <c r="EV122" s="506" t="str">
        <f t="shared" ref="EV122" si="2643">IF(EV121&lt;&gt;0,"A","")</f>
        <v>A</v>
      </c>
      <c r="EW122" s="402" t="str">
        <f t="shared" ref="EW122" si="2644">IF(EW121&lt;&gt;0,"A","")</f>
        <v/>
      </c>
      <c r="EX122" s="402" t="str">
        <f t="shared" ref="EX122" si="2645">IF(EX121&lt;&gt;0,"A","")</f>
        <v/>
      </c>
      <c r="EY122" s="402" t="str">
        <f t="shared" ref="EY122" si="2646">IF(EY121&lt;&gt;0,"A","")</f>
        <v/>
      </c>
      <c r="EZ122" s="402" t="str">
        <f t="shared" ref="EZ122" si="2647">IF(EZ121&lt;&gt;0,"A","")</f>
        <v/>
      </c>
      <c r="FA122" s="402" t="str">
        <f t="shared" ref="FA122" si="2648">IF(FA121&lt;&gt;0,"A","")</f>
        <v/>
      </c>
      <c r="FB122" s="506" t="str">
        <f t="shared" ref="FB122" si="2649">IF(FB121&lt;&gt;0,"A","")</f>
        <v>A</v>
      </c>
      <c r="FC122" s="402" t="str">
        <f t="shared" ref="FC122" si="2650">IF(FC121&lt;&gt;0,"A","")</f>
        <v/>
      </c>
      <c r="FD122" s="402" t="str">
        <f t="shared" ref="FD122" si="2651">IF(FD121&lt;&gt;0,"A","")</f>
        <v/>
      </c>
      <c r="FE122" s="402" t="str">
        <f t="shared" ref="FE122" si="2652">IF(FE121&lt;&gt;0,"A","")</f>
        <v/>
      </c>
      <c r="FF122" s="402" t="str">
        <f t="shared" ref="FF122" si="2653">IF(FF121&lt;&gt;0,"A","")</f>
        <v/>
      </c>
      <c r="FG122" s="402" t="str">
        <f t="shared" ref="FG122" si="2654">IF(FG121&lt;&gt;0,"A","")</f>
        <v/>
      </c>
      <c r="FH122" s="402" t="str">
        <f t="shared" ref="FH122" si="2655">IF(FH121&lt;&gt;0,"A","")</f>
        <v/>
      </c>
      <c r="FI122" s="402" t="str">
        <f t="shared" ref="FI122" si="2656">IF(FI121&lt;&gt;0,"A","")</f>
        <v/>
      </c>
      <c r="FJ122" s="506" t="str">
        <f t="shared" ref="FJ122" si="2657">IF(FJ121&lt;&gt;0,"A","")</f>
        <v>A</v>
      </c>
      <c r="FK122" s="402" t="str">
        <f t="shared" ref="FK122" si="2658">IF(FK121&lt;&gt;0,"A","")</f>
        <v/>
      </c>
      <c r="FL122" s="402" t="str">
        <f t="shared" ref="FL122" si="2659">IF(FL121&lt;&gt;0,"A","")</f>
        <v/>
      </c>
      <c r="FM122" s="402" t="str">
        <f t="shared" ref="FM122" si="2660">IF(FM121&lt;&gt;0,"A","")</f>
        <v/>
      </c>
      <c r="FN122" s="402" t="str">
        <f t="shared" ref="FN122" si="2661">IF(FN121&lt;&gt;0,"A","")</f>
        <v/>
      </c>
      <c r="FO122" s="402" t="str">
        <f t="shared" ref="FO122" si="2662">IF(FO121&lt;&gt;0,"A","")</f>
        <v/>
      </c>
      <c r="FP122" s="402" t="str">
        <f t="shared" ref="FP122" si="2663">IF(FP121&lt;&gt;0,"A","")</f>
        <v/>
      </c>
      <c r="FQ122" s="402" t="str">
        <f t="shared" ref="FQ122" si="2664">IF(FQ121&lt;&gt;0,"A","")</f>
        <v/>
      </c>
      <c r="FR122" s="515" t="str">
        <f t="shared" ref="FR122" si="2665">IF(FR121&lt;&gt;0,"A","")</f>
        <v>A</v>
      </c>
      <c r="FS122" s="402" t="str">
        <f t="shared" ref="FS122" si="2666">IF(FS121&lt;&gt;0,"A","")</f>
        <v/>
      </c>
      <c r="FT122" s="402" t="str">
        <f t="shared" ref="FT122" si="2667">IF(FT121&lt;&gt;0,"A","")</f>
        <v/>
      </c>
      <c r="FU122" s="402" t="str">
        <f t="shared" ref="FU122" si="2668">IF(FU121&lt;&gt;0,"A","")</f>
        <v/>
      </c>
      <c r="FV122" s="402" t="str">
        <f t="shared" ref="FV122" si="2669">IF(FV121&lt;&gt;0,"A","")</f>
        <v/>
      </c>
      <c r="FW122" s="402" t="str">
        <f t="shared" ref="FW122" si="2670">IF(FW121&lt;&gt;0,"A","")</f>
        <v/>
      </c>
      <c r="FX122" s="402" t="str">
        <f t="shared" ref="FX122" si="2671">IF(FX121&lt;&gt;0,"A","")</f>
        <v/>
      </c>
      <c r="FY122" s="402" t="str">
        <f t="shared" ref="FY122" si="2672">IF(FY121&lt;&gt;0,"A","")</f>
        <v/>
      </c>
      <c r="FZ122" s="402" t="str">
        <f t="shared" ref="FZ122" si="2673">IF(FZ121&lt;&gt;0,"A","")</f>
        <v/>
      </c>
      <c r="GA122" s="515" t="str">
        <f t="shared" ref="GA122" si="2674">IF(GA121&lt;&gt;0,"A","")</f>
        <v>A</v>
      </c>
      <c r="GB122" s="402" t="str">
        <f t="shared" ref="GB122" si="2675">IF(GB121&lt;&gt;0,"A","")</f>
        <v/>
      </c>
      <c r="GC122" s="402" t="str">
        <f t="shared" ref="GC122" si="2676">IF(GC121&lt;&gt;0,"A","")</f>
        <v/>
      </c>
      <c r="GD122" s="402" t="str">
        <f t="shared" ref="GD122" si="2677">IF(GD121&lt;&gt;0,"A","")</f>
        <v/>
      </c>
      <c r="GE122" s="515" t="str">
        <f t="shared" ref="GE122" si="2678">IF(GE121&lt;&gt;0,"A","")</f>
        <v>A</v>
      </c>
      <c r="GF122" s="402" t="str">
        <f t="shared" ref="GF122" si="2679">IF(GF121&lt;&gt;0,"A","")</f>
        <v/>
      </c>
      <c r="GG122" s="402" t="str">
        <f t="shared" ref="GG122" si="2680">IF(GG121&lt;&gt;0,"A","")</f>
        <v/>
      </c>
      <c r="GH122" s="515" t="str">
        <f t="shared" ref="GH122" si="2681">IF(GH121&lt;&gt;0,"A","")</f>
        <v>A</v>
      </c>
      <c r="GI122" s="402" t="str">
        <f t="shared" ref="GI122" si="2682">IF(GI121&lt;&gt;0,"A","")</f>
        <v/>
      </c>
      <c r="GJ122" s="402" t="str">
        <f t="shared" ref="GJ122" si="2683">IF(GJ121&lt;&gt;0,"A","")</f>
        <v/>
      </c>
      <c r="GK122" s="402" t="str">
        <f t="shared" ref="GK122" si="2684">IF(GK121&lt;&gt;0,"A","")</f>
        <v/>
      </c>
      <c r="GL122" s="402" t="str">
        <f t="shared" ref="GL122" si="2685">IF(GL121&lt;&gt;0,"A","")</f>
        <v/>
      </c>
      <c r="GM122" s="402" t="str">
        <f t="shared" ref="GM122" si="2686">IF(GM121&lt;&gt;0,"A","")</f>
        <v/>
      </c>
      <c r="GN122" s="402" t="str">
        <f t="shared" ref="GN122" si="2687">IF(GN121&lt;&gt;0,"A","")</f>
        <v/>
      </c>
      <c r="GO122" s="515" t="str">
        <f t="shared" ref="GO122" si="2688">IF(GO121&lt;&gt;0,"A","")</f>
        <v>A</v>
      </c>
      <c r="GP122" s="402" t="str">
        <f t="shared" ref="GP122" si="2689">IF(GP121&lt;&gt;0,"A","")</f>
        <v/>
      </c>
      <c r="GQ122" s="402" t="str">
        <f t="shared" ref="GQ122" si="2690">IF(GQ121&lt;&gt;0,"A","")</f>
        <v/>
      </c>
      <c r="GR122" s="402" t="str">
        <f t="shared" ref="GR122" si="2691">IF(GR121&lt;&gt;0,"A","")</f>
        <v/>
      </c>
      <c r="GS122" s="402" t="str">
        <f t="shared" ref="GS122" si="2692">IF(GS121&lt;&gt;0,"A","")</f>
        <v/>
      </c>
      <c r="GT122" s="402" t="str">
        <f t="shared" ref="GT122" si="2693">IF(GT121&lt;&gt;0,"A","")</f>
        <v/>
      </c>
      <c r="GU122" s="515" t="str">
        <f t="shared" ref="GU122" si="2694">IF(GU121&lt;&gt;0,"A","")</f>
        <v>A</v>
      </c>
      <c r="GV122" s="402" t="str">
        <f t="shared" ref="GV122" si="2695">IF(GV121&lt;&gt;0,"A","")</f>
        <v/>
      </c>
      <c r="GW122" s="402" t="str">
        <f t="shared" ref="GW122" si="2696">IF(GW121&lt;&gt;0,"A","")</f>
        <v/>
      </c>
      <c r="GX122" s="402" t="str">
        <f t="shared" ref="GX122" si="2697">IF(GX121&lt;&gt;0,"A","")</f>
        <v/>
      </c>
      <c r="GY122" s="515" t="str">
        <f t="shared" ref="GY122" si="2698">IF(GY121&lt;&gt;0,"A","")</f>
        <v>A</v>
      </c>
      <c r="GZ122" s="402" t="str">
        <f t="shared" ref="GZ122" si="2699">IF(GZ121&lt;&gt;0,"A","")</f>
        <v/>
      </c>
      <c r="HA122" s="402" t="str">
        <f t="shared" ref="HA122" si="2700">IF(HA121&lt;&gt;0,"A","")</f>
        <v/>
      </c>
      <c r="HB122" s="402" t="str">
        <f t="shared" ref="HB122" si="2701">IF(HB121&lt;&gt;0,"A","")</f>
        <v/>
      </c>
      <c r="HC122" s="402" t="str">
        <f t="shared" ref="HC122" si="2702">IF(HC121&lt;&gt;0,"A","")</f>
        <v/>
      </c>
      <c r="HD122" s="402" t="str">
        <f t="shared" ref="HD122" si="2703">IF(HD121&lt;&gt;0,"A","")</f>
        <v/>
      </c>
      <c r="HE122" s="515" t="str">
        <f t="shared" ref="HE122" si="2704">IF(HE121&lt;&gt;0,"A","")</f>
        <v>A</v>
      </c>
      <c r="HF122" s="402" t="str">
        <f t="shared" ref="HF122" si="2705">IF(HF121&lt;&gt;0,"A","")</f>
        <v/>
      </c>
      <c r="HG122" s="402" t="str">
        <f t="shared" ref="HG122" si="2706">IF(HG121&lt;&gt;0,"A","")</f>
        <v/>
      </c>
      <c r="HH122" s="402" t="str">
        <f t="shared" ref="HH122" si="2707">IF(HH121&lt;&gt;0,"A","")</f>
        <v/>
      </c>
      <c r="HI122" s="402" t="str">
        <f t="shared" ref="HI122" si="2708">IF(HI121&lt;&gt;0,"A","")</f>
        <v/>
      </c>
      <c r="HJ122" s="428" t="str">
        <f t="shared" ref="HJ122" si="2709">IF(HJ121&lt;&gt;0,"A","")</f>
        <v>A</v>
      </c>
      <c r="HK122" s="402" t="str">
        <f t="shared" ref="HK122" si="2710">IF(HK121&lt;&gt;0,"A","")</f>
        <v/>
      </c>
      <c r="HL122" s="402" t="str">
        <f t="shared" ref="HL122" si="2711">IF(HL121&lt;&gt;0,"A","")</f>
        <v/>
      </c>
      <c r="HM122" s="402" t="str">
        <f t="shared" ref="HM122" si="2712">IF(HM121&lt;&gt;0,"A","")</f>
        <v/>
      </c>
      <c r="HN122" s="402" t="str">
        <f t="shared" ref="HN122" si="2713">IF(HN121&lt;&gt;0,"A","")</f>
        <v/>
      </c>
      <c r="HO122" s="428" t="str">
        <f t="shared" ref="HO122" si="2714">IF(HO121&lt;&gt;0,"A","")</f>
        <v>A</v>
      </c>
      <c r="HP122" s="402" t="str">
        <f t="shared" ref="HP122" si="2715">IF(HP121&lt;&gt;0,"A","")</f>
        <v/>
      </c>
      <c r="HQ122" s="402" t="str">
        <f t="shared" ref="HQ122" si="2716">IF(HQ121&lt;&gt;0,"A","")</f>
        <v/>
      </c>
      <c r="HR122" s="402" t="str">
        <f t="shared" ref="HR122" si="2717">IF(HR121&lt;&gt;0,"A","")</f>
        <v/>
      </c>
      <c r="HS122" s="402" t="str">
        <f t="shared" ref="HS122" si="2718">IF(HS121&lt;&gt;0,"A","")</f>
        <v/>
      </c>
      <c r="HT122" s="402" t="str">
        <f t="shared" ref="HT122" si="2719">IF(HT121&lt;&gt;0,"A","")</f>
        <v/>
      </c>
      <c r="HU122" s="402" t="str">
        <f t="shared" ref="HU122" si="2720">IF(HU121&lt;&gt;0,"A","")</f>
        <v/>
      </c>
      <c r="HV122" s="402" t="str">
        <f t="shared" ref="HV122" si="2721">IF(HV121&lt;&gt;0,"A","")</f>
        <v/>
      </c>
      <c r="HW122" s="402" t="str">
        <f t="shared" ref="HW122" si="2722">IF(HW121&lt;&gt;0,"A","")</f>
        <v/>
      </c>
      <c r="HX122" s="526" t="str">
        <f t="shared" ref="HX122" si="2723">IF(HX121&lt;&gt;0,"A","")</f>
        <v>A</v>
      </c>
      <c r="HY122" s="402" t="str">
        <f t="shared" ref="HY122" si="2724">IF(HY121&lt;&gt;0,"A","")</f>
        <v/>
      </c>
      <c r="HZ122" s="402" t="str">
        <f t="shared" ref="HZ122" si="2725">IF(HZ121&lt;&gt;0,"A","")</f>
        <v/>
      </c>
      <c r="IA122" s="402" t="str">
        <f t="shared" ref="IA122" si="2726">IF(IA121&lt;&gt;0,"A","")</f>
        <v/>
      </c>
      <c r="IB122" s="526" t="str">
        <f t="shared" ref="IB122" si="2727">IF(IB121&lt;&gt;0,"A","")</f>
        <v>A</v>
      </c>
      <c r="IC122" s="402" t="str">
        <f t="shared" ref="IC122" si="2728">IF(IC121&lt;&gt;0,"A","")</f>
        <v/>
      </c>
      <c r="ID122" s="402" t="str">
        <f t="shared" ref="ID122" si="2729">IF(ID121&lt;&gt;0,"A","")</f>
        <v/>
      </c>
      <c r="IE122" s="402" t="str">
        <f t="shared" ref="IE122" si="2730">IF(IE121&lt;&gt;0,"A","")</f>
        <v/>
      </c>
      <c r="IF122" s="402" t="str">
        <f t="shared" ref="IF122" si="2731">IF(IF121&lt;&gt;0,"A","")</f>
        <v/>
      </c>
      <c r="IG122" s="526" t="str">
        <f t="shared" ref="IG122" si="2732">IF(IG121&lt;&gt;0,"A","")</f>
        <v>A</v>
      </c>
      <c r="IH122" s="402" t="str">
        <f t="shared" ref="IH122" si="2733">IF(IH121&lt;&gt;0,"A","")</f>
        <v/>
      </c>
      <c r="II122" s="402" t="str">
        <f t="shared" ref="II122" si="2734">IF(II121&lt;&gt;0,"A","")</f>
        <v/>
      </c>
      <c r="IJ122" s="526" t="str">
        <f t="shared" ref="IJ122" si="2735">IF(IJ121&lt;&gt;0,"A","")</f>
        <v>A</v>
      </c>
      <c r="IK122" s="402" t="str">
        <f t="shared" ref="IK122" si="2736">IF(IK121&lt;&gt;0,"A","")</f>
        <v/>
      </c>
      <c r="IL122" s="402" t="str">
        <f t="shared" ref="IL122" si="2737">IF(IL121&lt;&gt;0,"A","")</f>
        <v/>
      </c>
      <c r="IM122" s="402"/>
      <c r="IN122" s="402"/>
      <c r="IO122" s="402"/>
      <c r="IP122" s="402"/>
    </row>
    <row r="123" spans="1:250" s="400" customFormat="1" ht="18.75" hidden="1" customHeight="1">
      <c r="A123" s="404"/>
      <c r="B123" s="405"/>
      <c r="C123" s="405"/>
      <c r="D123" s="405"/>
      <c r="E123" s="405"/>
      <c r="F123" s="405"/>
      <c r="G123" s="405"/>
      <c r="H123" s="405"/>
      <c r="I123" s="405"/>
      <c r="J123" s="405"/>
      <c r="K123" s="388"/>
      <c r="L123" s="388"/>
      <c r="M123" s="388"/>
      <c r="N123" s="389"/>
      <c r="O123" s="389"/>
      <c r="P123" s="389"/>
      <c r="Q123" s="389"/>
      <c r="R123" s="389"/>
      <c r="S123" s="389"/>
      <c r="T123" s="389"/>
      <c r="U123" s="389"/>
      <c r="V123" s="389"/>
      <c r="W123" s="389"/>
      <c r="X123" s="389"/>
      <c r="Y123" s="389"/>
      <c r="Z123" s="389"/>
      <c r="AA123" s="389"/>
      <c r="AB123" s="389"/>
      <c r="AC123" s="389"/>
      <c r="AD123" s="389"/>
      <c r="AE123" s="389"/>
      <c r="AF123" s="390"/>
      <c r="AG123" s="390"/>
      <c r="AH123" s="390"/>
      <c r="AI123" s="390"/>
      <c r="AJ123" s="390"/>
      <c r="AK123" s="390"/>
      <c r="AL123" s="390"/>
      <c r="AM123" s="390"/>
      <c r="AN123" s="390"/>
      <c r="AO123" s="390"/>
      <c r="AP123" s="390"/>
      <c r="AQ123" s="390"/>
      <c r="AR123" s="390"/>
      <c r="AS123" s="390"/>
      <c r="AT123" s="390"/>
      <c r="AU123" s="390"/>
      <c r="AV123" s="390"/>
      <c r="AW123" s="390"/>
      <c r="AX123" s="390"/>
      <c r="AY123" s="390"/>
      <c r="AZ123" s="390"/>
      <c r="BA123" s="390"/>
      <c r="BB123" s="390"/>
      <c r="BC123" s="390"/>
      <c r="BD123" s="390"/>
      <c r="BE123" s="390"/>
      <c r="BF123" s="390"/>
      <c r="BG123" s="390"/>
      <c r="BH123" s="390"/>
      <c r="BI123" s="390"/>
      <c r="BJ123" s="390"/>
      <c r="BK123" s="390"/>
      <c r="BL123" s="390"/>
      <c r="BM123" s="390"/>
      <c r="BN123" s="390"/>
      <c r="BO123" s="390"/>
      <c r="BP123" s="390"/>
      <c r="BQ123" s="390"/>
      <c r="BR123" s="390"/>
      <c r="BS123" s="390"/>
      <c r="BT123" s="390"/>
      <c r="BU123" s="390"/>
      <c r="BV123" s="390"/>
      <c r="BW123" s="390"/>
      <c r="BX123" s="390"/>
      <c r="BY123" s="390"/>
      <c r="BZ123" s="390"/>
      <c r="CA123" s="390"/>
      <c r="CB123" s="390"/>
      <c r="CC123" s="390"/>
      <c r="CD123" s="390"/>
      <c r="CE123" s="390"/>
      <c r="CF123" s="390"/>
      <c r="CG123" s="390"/>
      <c r="CH123" s="390"/>
      <c r="CI123" s="390"/>
      <c r="CJ123" s="390"/>
      <c r="CK123" s="390"/>
      <c r="CL123" s="390"/>
      <c r="CM123" s="390"/>
      <c r="CN123" s="481"/>
      <c r="CO123" s="402"/>
      <c r="CP123" s="402"/>
      <c r="CQ123" s="402"/>
      <c r="CR123" s="402"/>
      <c r="CS123" s="402"/>
      <c r="CT123" s="402"/>
      <c r="CU123" s="402"/>
      <c r="CV123" s="483"/>
      <c r="CW123" s="402"/>
      <c r="CX123" s="402"/>
      <c r="CY123" s="402"/>
      <c r="CZ123" s="483"/>
      <c r="DA123" s="402"/>
      <c r="DB123" s="402"/>
      <c r="DC123" s="483"/>
      <c r="DD123" s="402"/>
      <c r="DE123" s="402"/>
      <c r="DF123" s="402"/>
      <c r="DG123" s="402"/>
      <c r="DH123" s="402"/>
      <c r="DI123" s="496"/>
      <c r="DJ123" s="402"/>
      <c r="DK123" s="402"/>
      <c r="DL123" s="402"/>
      <c r="DM123" s="402"/>
      <c r="DN123" s="496"/>
      <c r="DO123" s="402"/>
      <c r="DP123" s="496"/>
      <c r="DQ123" s="402"/>
      <c r="DR123" s="402"/>
      <c r="DS123" s="402"/>
      <c r="DT123" s="496"/>
      <c r="DU123" s="402"/>
      <c r="DV123" s="402"/>
      <c r="DW123" s="402"/>
      <c r="DX123" s="402"/>
      <c r="DY123" s="496"/>
      <c r="DZ123" s="402"/>
      <c r="EA123" s="402"/>
      <c r="EB123" s="402"/>
      <c r="EC123" s="402"/>
      <c r="ED123" s="506"/>
      <c r="EE123" s="402"/>
      <c r="EF123" s="402"/>
      <c r="EG123" s="402"/>
      <c r="EH123" s="402"/>
      <c r="EI123" s="402"/>
      <c r="EJ123" s="402"/>
      <c r="EK123" s="506"/>
      <c r="EL123" s="402"/>
      <c r="EM123" s="402"/>
      <c r="EN123" s="402"/>
      <c r="EO123" s="506"/>
      <c r="EP123" s="402"/>
      <c r="EQ123" s="402"/>
      <c r="ER123" s="402"/>
      <c r="ES123" s="402"/>
      <c r="ET123" s="402"/>
      <c r="EU123" s="402"/>
      <c r="EV123" s="506"/>
      <c r="EW123" s="402"/>
      <c r="EX123" s="402"/>
      <c r="EY123" s="402"/>
      <c r="EZ123" s="402"/>
      <c r="FA123" s="402"/>
      <c r="FB123" s="506"/>
      <c r="FC123" s="402"/>
      <c r="FD123" s="402"/>
      <c r="FE123" s="402"/>
      <c r="FF123" s="402"/>
      <c r="FG123" s="402"/>
      <c r="FH123" s="402"/>
      <c r="FI123" s="402"/>
      <c r="FJ123" s="506"/>
      <c r="FK123" s="402"/>
      <c r="FL123" s="402"/>
      <c r="FM123" s="402"/>
      <c r="FN123" s="402"/>
      <c r="FO123" s="402"/>
      <c r="FP123" s="402"/>
      <c r="FQ123" s="402"/>
      <c r="FR123" s="515"/>
      <c r="FS123" s="402"/>
      <c r="FT123" s="402"/>
      <c r="FU123" s="402"/>
      <c r="FV123" s="402"/>
      <c r="FW123" s="402"/>
      <c r="FX123" s="402"/>
      <c r="FY123" s="402"/>
      <c r="FZ123" s="402"/>
      <c r="GA123" s="515"/>
      <c r="GB123" s="402"/>
      <c r="GC123" s="402"/>
      <c r="GD123" s="402"/>
      <c r="GE123" s="515"/>
      <c r="GF123" s="402"/>
      <c r="GG123" s="402"/>
      <c r="GH123" s="515"/>
      <c r="GI123" s="402"/>
      <c r="GJ123" s="402"/>
      <c r="GK123" s="402"/>
      <c r="GL123" s="402"/>
      <c r="GM123" s="402"/>
      <c r="GN123" s="402"/>
      <c r="GO123" s="515"/>
      <c r="GP123" s="402"/>
      <c r="GQ123" s="402"/>
      <c r="GR123" s="402"/>
      <c r="GS123" s="402"/>
      <c r="GT123" s="402"/>
      <c r="GU123" s="515"/>
      <c r="GV123" s="402"/>
      <c r="GW123" s="402"/>
      <c r="GX123" s="402"/>
      <c r="GY123" s="515"/>
      <c r="GZ123" s="402"/>
      <c r="HA123" s="402"/>
      <c r="HB123" s="402"/>
      <c r="HC123" s="402"/>
      <c r="HD123" s="402"/>
      <c r="HE123" s="515"/>
      <c r="HF123" s="402"/>
      <c r="HG123" s="402"/>
      <c r="HH123" s="402"/>
      <c r="HI123" s="402"/>
      <c r="HJ123" s="428"/>
      <c r="HK123" s="402"/>
      <c r="HL123" s="402"/>
      <c r="HM123" s="402"/>
      <c r="HN123" s="402"/>
      <c r="HO123" s="428"/>
      <c r="HP123" s="402"/>
      <c r="HQ123" s="402"/>
      <c r="HR123" s="402"/>
      <c r="HS123" s="402"/>
      <c r="HT123" s="402"/>
      <c r="HU123" s="402"/>
      <c r="HV123" s="402"/>
      <c r="HW123" s="402"/>
      <c r="HX123" s="526"/>
      <c r="HY123" s="402"/>
      <c r="HZ123" s="402"/>
      <c r="IA123" s="402"/>
      <c r="IB123" s="526"/>
      <c r="IC123" s="402"/>
      <c r="ID123" s="402"/>
      <c r="IE123" s="402"/>
      <c r="IF123" s="402"/>
      <c r="IG123" s="526"/>
      <c r="IH123" s="402"/>
      <c r="II123" s="402"/>
      <c r="IJ123" s="526"/>
      <c r="IK123" s="402"/>
      <c r="IL123" s="402"/>
      <c r="IM123" s="402"/>
      <c r="IN123" s="402"/>
      <c r="IO123" s="402"/>
      <c r="IP123" s="402"/>
    </row>
    <row r="124" spans="1:250" s="423" customFormat="1" ht="18.75" customHeight="1">
      <c r="A124" s="432"/>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6"/>
      <c r="AF124" s="406"/>
      <c r="AG124" s="406"/>
      <c r="AH124" s="406"/>
      <c r="AJ124" s="406"/>
      <c r="AK124" s="406"/>
      <c r="AL124" s="406"/>
      <c r="AM124" s="406"/>
      <c r="AN124" s="406"/>
      <c r="AO124" s="406"/>
      <c r="AP124" s="406"/>
      <c r="AQ124" s="406"/>
      <c r="AR124" s="406"/>
      <c r="AS124" s="406"/>
      <c r="AT124" s="406"/>
      <c r="AU124" s="406"/>
      <c r="AV124" s="406"/>
      <c r="AW124" s="406"/>
      <c r="AX124" s="406"/>
      <c r="AY124" s="406"/>
      <c r="AZ124" s="406"/>
      <c r="BA124" s="406"/>
      <c r="BB124" s="406"/>
      <c r="BC124" s="406"/>
      <c r="BD124" s="406"/>
      <c r="BE124" s="406"/>
      <c r="BF124" s="406"/>
      <c r="BG124" s="406"/>
      <c r="BH124" s="406"/>
      <c r="BI124" s="406"/>
      <c r="BJ124" s="406"/>
      <c r="BK124" s="406"/>
      <c r="BL124" s="406"/>
      <c r="BM124" s="406"/>
      <c r="BN124" s="406"/>
      <c r="BO124" s="406"/>
      <c r="BP124" s="406"/>
      <c r="BQ124" s="406"/>
      <c r="BR124" s="406"/>
      <c r="BS124" s="406"/>
      <c r="BT124" s="406"/>
      <c r="BU124" s="406"/>
      <c r="BV124" s="406"/>
      <c r="BW124" s="406"/>
      <c r="BX124" s="406"/>
      <c r="BY124" s="406"/>
      <c r="BZ124" s="406"/>
      <c r="CA124" s="406"/>
      <c r="CB124" s="406"/>
      <c r="CC124" s="406"/>
      <c r="CD124" s="406"/>
      <c r="CE124" s="406"/>
      <c r="CF124" s="406"/>
      <c r="CG124" s="406"/>
      <c r="CH124" s="406"/>
      <c r="CI124" s="406"/>
      <c r="CJ124" s="406"/>
      <c r="CK124" s="406"/>
      <c r="CL124" s="406"/>
      <c r="CM124" s="406"/>
      <c r="CN124" s="403"/>
      <c r="CO124" s="403"/>
      <c r="CP124" s="403"/>
      <c r="CQ124" s="403"/>
      <c r="CR124" s="403"/>
      <c r="CS124" s="403"/>
      <c r="CT124" s="403"/>
      <c r="CU124" s="403"/>
      <c r="CV124" s="403"/>
      <c r="CW124" s="403"/>
      <c r="CX124" s="403"/>
      <c r="CY124" s="403"/>
      <c r="CZ124" s="403"/>
      <c r="DA124" s="403"/>
      <c r="DB124" s="403"/>
      <c r="DC124" s="403"/>
      <c r="DD124" s="403"/>
      <c r="DE124" s="403"/>
      <c r="DF124" s="403"/>
      <c r="DG124" s="403"/>
      <c r="DH124" s="403"/>
      <c r="DI124" s="403"/>
      <c r="DJ124" s="403"/>
      <c r="DK124" s="403"/>
      <c r="DL124" s="403"/>
      <c r="DM124" s="403"/>
      <c r="DN124" s="403"/>
      <c r="DO124" s="403"/>
      <c r="DP124" s="403"/>
      <c r="DQ124" s="403"/>
      <c r="DR124" s="403"/>
      <c r="DS124" s="403"/>
      <c r="DT124" s="403"/>
      <c r="DU124" s="403"/>
      <c r="DV124" s="403"/>
      <c r="DW124" s="403"/>
      <c r="DX124" s="403"/>
      <c r="DY124" s="403"/>
      <c r="DZ124" s="403"/>
      <c r="EA124" s="403"/>
      <c r="EB124" s="403"/>
      <c r="EC124" s="403"/>
      <c r="ED124" s="403"/>
      <c r="EE124" s="403"/>
      <c r="EF124" s="403"/>
      <c r="EG124" s="403"/>
      <c r="EH124" s="403"/>
      <c r="EI124" s="403"/>
      <c r="EJ124" s="403"/>
      <c r="EK124" s="403"/>
      <c r="EL124" s="403"/>
      <c r="EM124" s="403"/>
      <c r="EN124" s="403"/>
      <c r="EO124" s="403"/>
      <c r="EP124" s="403"/>
      <c r="EQ124" s="403"/>
      <c r="ER124" s="403"/>
      <c r="ES124" s="403"/>
      <c r="ET124" s="403"/>
      <c r="EU124" s="403"/>
      <c r="EV124" s="403"/>
      <c r="EW124" s="403"/>
      <c r="EX124" s="403"/>
      <c r="EY124" s="403"/>
      <c r="EZ124" s="403"/>
      <c r="FA124" s="403"/>
      <c r="FB124" s="403"/>
      <c r="FC124" s="403"/>
      <c r="FD124" s="403"/>
      <c r="FE124" s="403"/>
      <c r="FF124" s="403"/>
      <c r="FG124" s="403"/>
      <c r="FH124" s="403"/>
      <c r="FI124" s="403"/>
      <c r="FJ124" s="403"/>
      <c r="FK124" s="403"/>
      <c r="FL124" s="403"/>
      <c r="FM124" s="403"/>
      <c r="FN124" s="403"/>
      <c r="FO124" s="403"/>
      <c r="FP124" s="403"/>
      <c r="FQ124" s="403"/>
      <c r="FR124" s="403"/>
      <c r="FS124" s="403"/>
      <c r="FT124" s="403"/>
      <c r="FU124" s="403"/>
      <c r="FV124" s="403"/>
      <c r="FW124" s="403"/>
      <c r="FX124" s="403"/>
      <c r="FY124" s="403"/>
      <c r="FZ124" s="403"/>
      <c r="GA124" s="403"/>
      <c r="GB124" s="403"/>
      <c r="GC124" s="403"/>
      <c r="GD124" s="403"/>
      <c r="GE124" s="403"/>
      <c r="GF124" s="403"/>
      <c r="GG124" s="403"/>
      <c r="GH124" s="403"/>
      <c r="GI124" s="403"/>
      <c r="GJ124" s="403"/>
      <c r="GK124" s="403"/>
      <c r="GL124" s="403"/>
      <c r="GM124" s="403"/>
      <c r="GN124" s="403"/>
      <c r="GO124" s="403"/>
      <c r="GP124" s="403"/>
      <c r="GQ124" s="403"/>
      <c r="GR124" s="403"/>
      <c r="GS124" s="403"/>
      <c r="GT124" s="403"/>
      <c r="GU124" s="403"/>
      <c r="GV124" s="403"/>
      <c r="GW124" s="403"/>
      <c r="GX124" s="403"/>
      <c r="GY124" s="403"/>
      <c r="GZ124" s="403"/>
      <c r="HA124" s="403"/>
      <c r="HB124" s="403"/>
      <c r="HC124" s="403"/>
      <c r="HD124" s="403"/>
      <c r="HE124" s="403"/>
      <c r="HF124" s="403"/>
      <c r="HG124" s="403"/>
      <c r="HH124" s="403"/>
      <c r="HI124" s="403"/>
      <c r="HJ124" s="403"/>
      <c r="HK124" s="403"/>
      <c r="HL124" s="403"/>
      <c r="HM124" s="403"/>
      <c r="HN124" s="403"/>
      <c r="HO124" s="403"/>
      <c r="HP124" s="403"/>
      <c r="HQ124" s="403"/>
      <c r="HR124" s="403"/>
      <c r="HS124" s="403"/>
      <c r="HT124" s="403"/>
      <c r="HU124" s="403"/>
      <c r="HV124" s="403"/>
      <c r="HW124" s="403"/>
      <c r="HX124" s="403"/>
      <c r="HY124" s="403"/>
      <c r="HZ124" s="403"/>
      <c r="IA124" s="403"/>
      <c r="IB124" s="403"/>
      <c r="IC124" s="403"/>
      <c r="ID124" s="403"/>
      <c r="IE124" s="403"/>
      <c r="IF124" s="403"/>
      <c r="IG124" s="403"/>
      <c r="IH124" s="403"/>
      <c r="II124" s="403"/>
      <c r="IJ124" s="403"/>
      <c r="IK124" s="431"/>
      <c r="IL124" s="432"/>
      <c r="IN124" s="432"/>
      <c r="IO124" s="432"/>
      <c r="IP124" s="432"/>
    </row>
    <row r="125" spans="1:250" ht="18.75" customHeight="1">
      <c r="A125" s="22"/>
      <c r="B125" s="631" t="s">
        <v>970</v>
      </c>
      <c r="C125" s="632"/>
      <c r="D125" s="632"/>
      <c r="E125" s="632"/>
      <c r="F125" s="632"/>
      <c r="G125" s="632"/>
      <c r="H125" s="632"/>
      <c r="I125" s="632"/>
      <c r="J125" s="632"/>
      <c r="K125" s="637" t="s">
        <v>971</v>
      </c>
      <c r="L125" s="637"/>
      <c r="M125" s="637"/>
      <c r="N125" s="640"/>
      <c r="O125" s="640"/>
      <c r="P125" s="640"/>
      <c r="Q125" s="640"/>
      <c r="R125" s="640"/>
      <c r="S125" s="640"/>
      <c r="T125" s="640"/>
      <c r="U125" s="640"/>
      <c r="V125" s="640"/>
      <c r="W125" s="640"/>
      <c r="X125" s="640"/>
      <c r="Y125" s="640"/>
      <c r="Z125" s="640"/>
      <c r="AA125" s="640"/>
      <c r="AB125" s="640"/>
      <c r="AC125" s="640"/>
      <c r="AD125" s="640"/>
      <c r="AE125" s="640"/>
      <c r="AF125" s="643"/>
      <c r="AG125" s="643"/>
      <c r="AH125" s="643"/>
      <c r="AI125" s="643"/>
      <c r="AJ125" s="643"/>
      <c r="AK125" s="643"/>
      <c r="AL125" s="643"/>
      <c r="AM125" s="643"/>
      <c r="AN125" s="643"/>
      <c r="AO125" s="643"/>
      <c r="AP125" s="643"/>
      <c r="AQ125" s="643"/>
      <c r="AR125" s="643"/>
      <c r="AS125" s="643"/>
      <c r="AT125" s="643"/>
      <c r="AU125" s="643"/>
      <c r="AV125" s="643"/>
      <c r="AW125" s="643"/>
      <c r="AX125" s="643"/>
      <c r="AY125" s="643"/>
      <c r="AZ125" s="643"/>
      <c r="BA125" s="643"/>
      <c r="BB125" s="643"/>
      <c r="BC125" s="643"/>
      <c r="BD125" s="643"/>
      <c r="BE125" s="643"/>
      <c r="BF125" s="643"/>
      <c r="BG125" s="643"/>
      <c r="BH125" s="643"/>
      <c r="BI125" s="643"/>
      <c r="BJ125" s="643"/>
      <c r="BK125" s="643"/>
      <c r="BL125" s="643"/>
      <c r="BM125" s="643"/>
      <c r="BN125" s="643"/>
      <c r="BO125" s="643"/>
      <c r="BP125" s="643"/>
      <c r="BQ125" s="643"/>
      <c r="BR125" s="643"/>
      <c r="BS125" s="643"/>
      <c r="BT125" s="643"/>
      <c r="BU125" s="643"/>
      <c r="BV125" s="643"/>
      <c r="BW125" s="643"/>
      <c r="BX125" s="643"/>
      <c r="BY125" s="643"/>
      <c r="BZ125" s="643"/>
      <c r="CA125" s="643"/>
      <c r="CB125" s="643"/>
      <c r="CC125" s="643"/>
      <c r="CD125" s="643"/>
      <c r="CE125" s="643"/>
      <c r="CF125" s="643"/>
      <c r="CG125" s="643"/>
      <c r="CH125" s="643"/>
      <c r="CI125" s="643"/>
      <c r="CJ125" s="643"/>
      <c r="CK125" s="643"/>
      <c r="CL125" s="643"/>
      <c r="CM125" s="643"/>
      <c r="CN125" s="477" t="e">
        <f>VLOOKUP($AF125,Feuil2!$B$1:$AS$77,16,FALSE)</f>
        <v>#N/A</v>
      </c>
      <c r="CO125" s="380"/>
      <c r="CP125" s="380"/>
      <c r="CQ125" s="380"/>
      <c r="CR125" s="380"/>
      <c r="CS125" s="380"/>
      <c r="CT125" s="380"/>
      <c r="CU125" s="380"/>
      <c r="CV125" s="488" t="e">
        <f>VLOOKUP($AF125,Feuil2!$B$1:$AS$77,17,FALSE)</f>
        <v>#N/A</v>
      </c>
      <c r="CW125" s="376"/>
      <c r="CX125" s="376"/>
      <c r="CY125" s="376"/>
      <c r="CZ125" s="488" t="e">
        <f>VLOOKUP($AF125,Feuil2!$B$1:$AS$77,18,FALSE)</f>
        <v>#N/A</v>
      </c>
      <c r="DA125" s="376"/>
      <c r="DB125" s="376"/>
      <c r="DC125" s="488" t="e">
        <f>VLOOKUP($AF125,Feuil2!$B$1:$AS$77,19,FALSE)</f>
        <v>#N/A</v>
      </c>
      <c r="DD125" s="376"/>
      <c r="DE125" s="376"/>
      <c r="DF125" s="376"/>
      <c r="DG125" s="376"/>
      <c r="DH125" s="376"/>
      <c r="DI125" s="492" t="e">
        <f>VLOOKUP($AF125,Feuil2!$B$1:$AS$77,20,FALSE)</f>
        <v>#N/A</v>
      </c>
      <c r="DJ125" s="376"/>
      <c r="DK125" s="376"/>
      <c r="DL125" s="376"/>
      <c r="DM125" s="376"/>
      <c r="DN125" s="492" t="e">
        <f>VLOOKUP($AF125,Feuil2!$B$1:$AS$77,21,FALSE)</f>
        <v>#N/A</v>
      </c>
      <c r="DO125" s="376"/>
      <c r="DP125" s="492" t="e">
        <f>VLOOKUP($AF125,Feuil2!$B$1:$AS$77,22,FALSE)</f>
        <v>#N/A</v>
      </c>
      <c r="DQ125" s="376"/>
      <c r="DR125" s="376"/>
      <c r="DS125" s="376"/>
      <c r="DT125" s="492" t="e">
        <f>VLOOKUP($AF125,Feuil2!$B$1:$AS$77,23,FALSE)</f>
        <v>#N/A</v>
      </c>
      <c r="DU125" s="376"/>
      <c r="DV125" s="376"/>
      <c r="DW125" s="376"/>
      <c r="DX125" s="376"/>
      <c r="DY125" s="492" t="e">
        <f>VLOOKUP($AF125,Feuil2!$B$1:$AS$77,24,FALSE)</f>
        <v>#N/A</v>
      </c>
      <c r="DZ125" s="376"/>
      <c r="EA125" s="376"/>
      <c r="EB125" s="376"/>
      <c r="EC125" s="376"/>
      <c r="ED125" s="502" t="e">
        <f>VLOOKUP($AF125,Feuil2!$B$1:$AS$77,25,FALSE)</f>
        <v>#N/A</v>
      </c>
      <c r="EE125" s="376"/>
      <c r="EF125" s="376"/>
      <c r="EG125" s="376"/>
      <c r="EH125" s="376"/>
      <c r="EI125" s="376"/>
      <c r="EJ125" s="376"/>
      <c r="EK125" s="502" t="e">
        <f>VLOOKUP($AF125,Feuil2!$B$1:$AS$77,26,FALSE)</f>
        <v>#N/A</v>
      </c>
      <c r="EL125" s="376"/>
      <c r="EM125" s="376"/>
      <c r="EN125" s="376"/>
      <c r="EO125" s="502" t="e">
        <f>VLOOKUP($AF125,Feuil2!$B$1:$AS$77,27,FALSE)</f>
        <v>#N/A</v>
      </c>
      <c r="EP125" s="376"/>
      <c r="EQ125" s="376"/>
      <c r="ER125" s="376"/>
      <c r="ES125" s="376"/>
      <c r="ET125" s="376"/>
      <c r="EU125" s="376"/>
      <c r="EV125" s="502" t="e">
        <f>VLOOKUP($AF125,Feuil2!$B$1:$AS$77,28,FALSE)</f>
        <v>#N/A</v>
      </c>
      <c r="EW125" s="376"/>
      <c r="EX125" s="376"/>
      <c r="EY125" s="376"/>
      <c r="EZ125" s="376"/>
      <c r="FA125" s="376"/>
      <c r="FB125" s="502" t="e">
        <f>VLOOKUP($AF125,Feuil2!$B$1:$AS$77,29,FALSE)</f>
        <v>#N/A</v>
      </c>
      <c r="FC125" s="376"/>
      <c r="FD125" s="376"/>
      <c r="FE125" s="376"/>
      <c r="FF125" s="376"/>
      <c r="FG125" s="376"/>
      <c r="FH125" s="376"/>
      <c r="FI125" s="376"/>
      <c r="FJ125" s="502" t="e">
        <f>VLOOKUP($AF125,Feuil2!$B$1:$AS$77,30,FALSE)</f>
        <v>#N/A</v>
      </c>
      <c r="FK125" s="376"/>
      <c r="FL125" s="376"/>
      <c r="FM125" s="376"/>
      <c r="FN125" s="376"/>
      <c r="FO125" s="376"/>
      <c r="FP125" s="376"/>
      <c r="FQ125" s="376"/>
      <c r="FR125" s="511" t="e">
        <f>VLOOKUP($AF125,Feuil2!$B$1:$AS$77,31,FALSE)</f>
        <v>#N/A</v>
      </c>
      <c r="FS125" s="376"/>
      <c r="FT125" s="376"/>
      <c r="FU125" s="376"/>
      <c r="FV125" s="376"/>
      <c r="FW125" s="376"/>
      <c r="FX125" s="376"/>
      <c r="FY125" s="376"/>
      <c r="FZ125" s="376"/>
      <c r="GA125" s="511" t="e">
        <f>VLOOKUP($AF125,Feuil2!$B$1:$AS$77,32,FALSE)</f>
        <v>#N/A</v>
      </c>
      <c r="GB125" s="376"/>
      <c r="GC125" s="376"/>
      <c r="GD125" s="376"/>
      <c r="GE125" s="511" t="e">
        <f>VLOOKUP($AF125,Feuil2!$B$1:$AS$77,33,FALSE)</f>
        <v>#N/A</v>
      </c>
      <c r="GF125" s="376"/>
      <c r="GG125" s="376"/>
      <c r="GH125" s="511" t="e">
        <f>VLOOKUP($AF125,Feuil2!$B$1:$AS$77,34,FALSE)</f>
        <v>#N/A</v>
      </c>
      <c r="GI125" s="376"/>
      <c r="GJ125" s="376"/>
      <c r="GK125" s="376"/>
      <c r="GL125" s="376"/>
      <c r="GM125" s="376"/>
      <c r="GN125" s="376"/>
      <c r="GO125" s="511" t="e">
        <f>VLOOKUP($AF125,Feuil2!$B$1:$AS$77,35,FALSE)</f>
        <v>#N/A</v>
      </c>
      <c r="GP125" s="376"/>
      <c r="GQ125" s="376"/>
      <c r="GR125" s="376"/>
      <c r="GS125" s="376"/>
      <c r="GT125" s="376"/>
      <c r="GU125" s="511" t="e">
        <f>VLOOKUP($AF125,Feuil2!$B$1:$AS$77,36,FALSE)</f>
        <v>#N/A</v>
      </c>
      <c r="GV125" s="376"/>
      <c r="GW125" s="376"/>
      <c r="GX125" s="376"/>
      <c r="GY125" s="511" t="e">
        <f>VLOOKUP($AF125,Feuil2!$B$1:$AS$77,37,FALSE)</f>
        <v>#N/A</v>
      </c>
      <c r="GZ125" s="376"/>
      <c r="HA125" s="376"/>
      <c r="HB125" s="376"/>
      <c r="HC125" s="376"/>
      <c r="HD125" s="376"/>
      <c r="HE125" s="511" t="e">
        <f>VLOOKUP($AF125,Feuil2!$B$1:$AS$77,38,FALSE)</f>
        <v>#N/A</v>
      </c>
      <c r="HF125" s="376"/>
      <c r="HG125" s="376"/>
      <c r="HH125" s="376"/>
      <c r="HI125" s="376"/>
      <c r="HJ125" s="425" t="e">
        <f>VLOOKUP($AF125,Feuil2!$B$1:$AS$77,39,FALSE)</f>
        <v>#N/A</v>
      </c>
      <c r="HK125" s="376"/>
      <c r="HL125" s="376"/>
      <c r="HM125" s="376"/>
      <c r="HN125" s="376"/>
      <c r="HO125" s="425" t="e">
        <f>VLOOKUP($AF125,Feuil2!$B$1:$AS$77,40,FALSE)</f>
        <v>#N/A</v>
      </c>
      <c r="HP125" s="376"/>
      <c r="HQ125" s="376"/>
      <c r="HR125" s="376"/>
      <c r="HS125" s="376"/>
      <c r="HT125" s="376"/>
      <c r="HU125" s="376"/>
      <c r="HV125" s="376"/>
      <c r="HW125" s="376"/>
      <c r="HX125" s="522" t="e">
        <f>VLOOKUP($AF125,Feuil2!$B$1:$AS$77,41,FALSE)</f>
        <v>#N/A</v>
      </c>
      <c r="HY125" s="376"/>
      <c r="HZ125" s="376"/>
      <c r="IA125" s="376"/>
      <c r="IB125" s="522" t="e">
        <f>VLOOKUP($AF125,Feuil2!$B$1:$AS$77,42,FALSE)</f>
        <v>#N/A</v>
      </c>
      <c r="IC125" s="376"/>
      <c r="ID125" s="376"/>
      <c r="IE125" s="376"/>
      <c r="IF125" s="376"/>
      <c r="IG125" s="522" t="e">
        <f>VLOOKUP($AF125,Feuil2!$B$1:$AS$77,43,FALSE)</f>
        <v>#N/A</v>
      </c>
      <c r="IH125" s="376"/>
      <c r="II125" s="376"/>
      <c r="IJ125" s="522" t="e">
        <f>VLOOKUP($AF125,Feuil2!$B$1:$AS$77,44,FALSE)</f>
        <v>#N/A</v>
      </c>
      <c r="IK125" s="376"/>
      <c r="IL125" s="384"/>
      <c r="IM125" s="379"/>
      <c r="IN125" s="379"/>
      <c r="IO125" s="379"/>
      <c r="IP125" s="379"/>
    </row>
    <row r="126" spans="1:250" ht="18.75" customHeight="1">
      <c r="A126" s="22"/>
      <c r="B126" s="633"/>
      <c r="C126" s="634"/>
      <c r="D126" s="634"/>
      <c r="E126" s="634"/>
      <c r="F126" s="634"/>
      <c r="G126" s="634"/>
      <c r="H126" s="634"/>
      <c r="I126" s="634"/>
      <c r="J126" s="634"/>
      <c r="K126" s="638"/>
      <c r="L126" s="638"/>
      <c r="M126" s="638"/>
      <c r="N126" s="641"/>
      <c r="O126" s="641"/>
      <c r="P126" s="641"/>
      <c r="Q126" s="641"/>
      <c r="R126" s="641"/>
      <c r="S126" s="641"/>
      <c r="T126" s="641"/>
      <c r="U126" s="641"/>
      <c r="V126" s="641"/>
      <c r="W126" s="641"/>
      <c r="X126" s="641"/>
      <c r="Y126" s="641"/>
      <c r="Z126" s="641"/>
      <c r="AA126" s="641"/>
      <c r="AB126" s="641"/>
      <c r="AC126" s="641"/>
      <c r="AD126" s="641"/>
      <c r="AE126" s="641"/>
      <c r="AF126" s="644"/>
      <c r="AG126" s="644"/>
      <c r="AH126" s="644"/>
      <c r="AI126" s="644"/>
      <c r="AJ126" s="644"/>
      <c r="AK126" s="644"/>
      <c r="AL126" s="644"/>
      <c r="AM126" s="644"/>
      <c r="AN126" s="644"/>
      <c r="AO126" s="644"/>
      <c r="AP126" s="644"/>
      <c r="AQ126" s="644"/>
      <c r="AR126" s="644"/>
      <c r="AS126" s="644"/>
      <c r="AT126" s="644"/>
      <c r="AU126" s="644"/>
      <c r="AV126" s="644"/>
      <c r="AW126" s="644"/>
      <c r="AX126" s="644"/>
      <c r="AY126" s="644"/>
      <c r="AZ126" s="644"/>
      <c r="BA126" s="644"/>
      <c r="BB126" s="644"/>
      <c r="BC126" s="644"/>
      <c r="BD126" s="644"/>
      <c r="BE126" s="644"/>
      <c r="BF126" s="644"/>
      <c r="BG126" s="644"/>
      <c r="BH126" s="644"/>
      <c r="BI126" s="644"/>
      <c r="BJ126" s="644"/>
      <c r="BK126" s="644"/>
      <c r="BL126" s="644"/>
      <c r="BM126" s="644"/>
      <c r="BN126" s="644"/>
      <c r="BO126" s="644"/>
      <c r="BP126" s="644"/>
      <c r="BQ126" s="644"/>
      <c r="BR126" s="644"/>
      <c r="BS126" s="644"/>
      <c r="BT126" s="644"/>
      <c r="BU126" s="644"/>
      <c r="BV126" s="644"/>
      <c r="BW126" s="644"/>
      <c r="BX126" s="644"/>
      <c r="BY126" s="644"/>
      <c r="BZ126" s="644"/>
      <c r="CA126" s="644"/>
      <c r="CB126" s="644"/>
      <c r="CC126" s="644"/>
      <c r="CD126" s="644"/>
      <c r="CE126" s="644"/>
      <c r="CF126" s="644"/>
      <c r="CG126" s="644"/>
      <c r="CH126" s="644"/>
      <c r="CI126" s="644"/>
      <c r="CJ126" s="644"/>
      <c r="CK126" s="644"/>
      <c r="CL126" s="644"/>
      <c r="CM126" s="644"/>
      <c r="CN126" s="478" t="e">
        <f>VLOOKUP($AF126,Feuil2!$B$1:$AS$77,16,FALSE)</f>
        <v>#N/A</v>
      </c>
      <c r="CO126" s="381"/>
      <c r="CP126" s="381"/>
      <c r="CQ126" s="381"/>
      <c r="CR126" s="381"/>
      <c r="CS126" s="381"/>
      <c r="CT126" s="381"/>
      <c r="CU126" s="381"/>
      <c r="CV126" s="486" t="e">
        <f>VLOOKUP($AF126,Feuil2!$B$1:$AS$77,17,FALSE)</f>
        <v>#N/A</v>
      </c>
      <c r="CW126" s="377"/>
      <c r="CX126" s="377"/>
      <c r="CY126" s="377"/>
      <c r="CZ126" s="486" t="e">
        <f>VLOOKUP($AF126,Feuil2!$B$1:$AS$77,18,FALSE)</f>
        <v>#N/A</v>
      </c>
      <c r="DA126" s="377"/>
      <c r="DB126" s="377"/>
      <c r="DC126" s="486" t="e">
        <f>VLOOKUP($AF126,Feuil2!$B$1:$AS$77,19,FALSE)</f>
        <v>#N/A</v>
      </c>
      <c r="DD126" s="377"/>
      <c r="DE126" s="377"/>
      <c r="DF126" s="377"/>
      <c r="DG126" s="377"/>
      <c r="DH126" s="377"/>
      <c r="DI126" s="493" t="e">
        <f>VLOOKUP($AF126,Feuil2!$B$1:$AS$77,20,FALSE)</f>
        <v>#N/A</v>
      </c>
      <c r="DJ126" s="377"/>
      <c r="DK126" s="377"/>
      <c r="DL126" s="377"/>
      <c r="DM126" s="377"/>
      <c r="DN126" s="493" t="e">
        <f>VLOOKUP($AF126,Feuil2!$B$1:$AS$77,21,FALSE)</f>
        <v>#N/A</v>
      </c>
      <c r="DO126" s="377"/>
      <c r="DP126" s="493" t="e">
        <f>VLOOKUP($AF126,Feuil2!$B$1:$AS$77,22,FALSE)</f>
        <v>#N/A</v>
      </c>
      <c r="DQ126" s="377"/>
      <c r="DR126" s="377"/>
      <c r="DS126" s="377"/>
      <c r="DT126" s="493" t="e">
        <f>VLOOKUP($AF126,Feuil2!$B$1:$AS$77,23,FALSE)</f>
        <v>#N/A</v>
      </c>
      <c r="DU126" s="377"/>
      <c r="DV126" s="377"/>
      <c r="DW126" s="377"/>
      <c r="DX126" s="377"/>
      <c r="DY126" s="493" t="e">
        <f>VLOOKUP($AF126,Feuil2!$B$1:$AS$77,24,FALSE)</f>
        <v>#N/A</v>
      </c>
      <c r="DZ126" s="377"/>
      <c r="EA126" s="377"/>
      <c r="EB126" s="377"/>
      <c r="EC126" s="377"/>
      <c r="ED126" s="503" t="e">
        <f>VLOOKUP($AF126,Feuil2!$B$1:$AS$77,25,FALSE)</f>
        <v>#N/A</v>
      </c>
      <c r="EE126" s="377"/>
      <c r="EF126" s="377"/>
      <c r="EG126" s="377"/>
      <c r="EH126" s="377"/>
      <c r="EI126" s="377"/>
      <c r="EJ126" s="377"/>
      <c r="EK126" s="503" t="e">
        <f>VLOOKUP($AF126,Feuil2!$B$1:$AS$77,26,FALSE)</f>
        <v>#N/A</v>
      </c>
      <c r="EL126" s="377"/>
      <c r="EM126" s="377"/>
      <c r="EN126" s="377"/>
      <c r="EO126" s="503" t="e">
        <f>VLOOKUP($AF126,Feuil2!$B$1:$AS$77,27,FALSE)</f>
        <v>#N/A</v>
      </c>
      <c r="EP126" s="377"/>
      <c r="EQ126" s="377"/>
      <c r="ER126" s="377"/>
      <c r="ES126" s="377"/>
      <c r="ET126" s="377"/>
      <c r="EU126" s="377"/>
      <c r="EV126" s="503" t="e">
        <f>VLOOKUP($AF126,Feuil2!$B$1:$AS$77,28,FALSE)</f>
        <v>#N/A</v>
      </c>
      <c r="EW126" s="377"/>
      <c r="EX126" s="377"/>
      <c r="EY126" s="377"/>
      <c r="EZ126" s="377"/>
      <c r="FA126" s="377"/>
      <c r="FB126" s="503" t="e">
        <f>VLOOKUP($AF126,Feuil2!$B$1:$AS$77,29,FALSE)</f>
        <v>#N/A</v>
      </c>
      <c r="FC126" s="377"/>
      <c r="FD126" s="377"/>
      <c r="FE126" s="377"/>
      <c r="FF126" s="377"/>
      <c r="FG126" s="377"/>
      <c r="FH126" s="377"/>
      <c r="FI126" s="377"/>
      <c r="FJ126" s="503" t="e">
        <f>VLOOKUP($AF126,Feuil2!$B$1:$AS$77,30,FALSE)</f>
        <v>#N/A</v>
      </c>
      <c r="FK126" s="377"/>
      <c r="FL126" s="377"/>
      <c r="FM126" s="377"/>
      <c r="FN126" s="377"/>
      <c r="FO126" s="377"/>
      <c r="FP126" s="377"/>
      <c r="FQ126" s="377"/>
      <c r="FR126" s="512" t="e">
        <f>VLOOKUP($AF126,Feuil2!$B$1:$AS$77,31,FALSE)</f>
        <v>#N/A</v>
      </c>
      <c r="FS126" s="377"/>
      <c r="FT126" s="377"/>
      <c r="FU126" s="377"/>
      <c r="FV126" s="377"/>
      <c r="FW126" s="377"/>
      <c r="FX126" s="377"/>
      <c r="FY126" s="377"/>
      <c r="FZ126" s="377"/>
      <c r="GA126" s="512" t="e">
        <f>VLOOKUP($AF126,Feuil2!$B$1:$AS$77,32,FALSE)</f>
        <v>#N/A</v>
      </c>
      <c r="GB126" s="377"/>
      <c r="GC126" s="377"/>
      <c r="GD126" s="377"/>
      <c r="GE126" s="512" t="e">
        <f>VLOOKUP($AF126,Feuil2!$B$1:$AS$77,33,FALSE)</f>
        <v>#N/A</v>
      </c>
      <c r="GF126" s="377"/>
      <c r="GG126" s="377"/>
      <c r="GH126" s="512" t="e">
        <f>VLOOKUP($AF126,Feuil2!$B$1:$AS$77,34,FALSE)</f>
        <v>#N/A</v>
      </c>
      <c r="GI126" s="377"/>
      <c r="GJ126" s="377"/>
      <c r="GK126" s="377"/>
      <c r="GL126" s="377"/>
      <c r="GM126" s="377"/>
      <c r="GN126" s="377"/>
      <c r="GO126" s="512" t="e">
        <f>VLOOKUP($AF126,Feuil2!$B$1:$AS$77,35,FALSE)</f>
        <v>#N/A</v>
      </c>
      <c r="GP126" s="377"/>
      <c r="GQ126" s="377"/>
      <c r="GR126" s="377"/>
      <c r="GS126" s="377"/>
      <c r="GT126" s="377"/>
      <c r="GU126" s="512" t="e">
        <f>VLOOKUP($AF126,Feuil2!$B$1:$AS$77,36,FALSE)</f>
        <v>#N/A</v>
      </c>
      <c r="GV126" s="377"/>
      <c r="GW126" s="377"/>
      <c r="GX126" s="377"/>
      <c r="GY126" s="512" t="e">
        <f>VLOOKUP($AF126,Feuil2!$B$1:$AS$77,37,FALSE)</f>
        <v>#N/A</v>
      </c>
      <c r="GZ126" s="377"/>
      <c r="HA126" s="377"/>
      <c r="HB126" s="377"/>
      <c r="HC126" s="377"/>
      <c r="HD126" s="377"/>
      <c r="HE126" s="512" t="e">
        <f>VLOOKUP($AF126,Feuil2!$B$1:$AS$77,38,FALSE)</f>
        <v>#N/A</v>
      </c>
      <c r="HF126" s="377"/>
      <c r="HG126" s="377"/>
      <c r="HH126" s="377"/>
      <c r="HI126" s="377"/>
      <c r="HJ126" s="426" t="e">
        <f>VLOOKUP($AF126,Feuil2!$B$1:$AS$77,39,FALSE)</f>
        <v>#N/A</v>
      </c>
      <c r="HK126" s="377"/>
      <c r="HL126" s="377"/>
      <c r="HM126" s="377"/>
      <c r="HN126" s="377"/>
      <c r="HO126" s="426" t="e">
        <f>VLOOKUP($AF126,Feuil2!$B$1:$AS$77,40,FALSE)</f>
        <v>#N/A</v>
      </c>
      <c r="HP126" s="377"/>
      <c r="HQ126" s="377"/>
      <c r="HR126" s="377"/>
      <c r="HS126" s="377"/>
      <c r="HT126" s="377"/>
      <c r="HU126" s="377"/>
      <c r="HV126" s="377"/>
      <c r="HW126" s="377"/>
      <c r="HX126" s="523" t="e">
        <f>VLOOKUP($AF126,Feuil2!$B$1:$AS$77,41,FALSE)</f>
        <v>#N/A</v>
      </c>
      <c r="HY126" s="377"/>
      <c r="HZ126" s="377"/>
      <c r="IA126" s="377"/>
      <c r="IB126" s="523" t="e">
        <f>VLOOKUP($AF126,Feuil2!$B$1:$AS$77,42,FALSE)</f>
        <v>#N/A</v>
      </c>
      <c r="IC126" s="377"/>
      <c r="ID126" s="377"/>
      <c r="IE126" s="377"/>
      <c r="IF126" s="377"/>
      <c r="IG126" s="523" t="e">
        <f>VLOOKUP($AF126,Feuil2!$B$1:$AS$77,43,FALSE)</f>
        <v>#N/A</v>
      </c>
      <c r="IH126" s="377"/>
      <c r="II126" s="377"/>
      <c r="IJ126" s="523" t="e">
        <f>VLOOKUP($AF126,Feuil2!$B$1:$AS$77,44,FALSE)</f>
        <v>#N/A</v>
      </c>
      <c r="IK126" s="377"/>
      <c r="IL126" s="385"/>
      <c r="IM126" s="379"/>
      <c r="IN126" s="379"/>
      <c r="IO126" s="379"/>
      <c r="IP126" s="379"/>
    </row>
    <row r="127" spans="1:250" ht="18.75" customHeight="1">
      <c r="A127" s="22"/>
      <c r="B127" s="633"/>
      <c r="C127" s="634"/>
      <c r="D127" s="634"/>
      <c r="E127" s="634"/>
      <c r="F127" s="634"/>
      <c r="G127" s="634"/>
      <c r="H127" s="634"/>
      <c r="I127" s="634"/>
      <c r="J127" s="634"/>
      <c r="K127" s="638"/>
      <c r="L127" s="638"/>
      <c r="M127" s="638"/>
      <c r="N127" s="641"/>
      <c r="O127" s="641"/>
      <c r="P127" s="641"/>
      <c r="Q127" s="641"/>
      <c r="R127" s="641"/>
      <c r="S127" s="641"/>
      <c r="T127" s="641"/>
      <c r="U127" s="641"/>
      <c r="V127" s="641"/>
      <c r="W127" s="641"/>
      <c r="X127" s="641"/>
      <c r="Y127" s="641"/>
      <c r="Z127" s="641"/>
      <c r="AA127" s="641"/>
      <c r="AB127" s="641"/>
      <c r="AC127" s="641"/>
      <c r="AD127" s="641"/>
      <c r="AE127" s="641"/>
      <c r="AF127" s="644"/>
      <c r="AG127" s="644"/>
      <c r="AH127" s="644"/>
      <c r="AI127" s="644"/>
      <c r="AJ127" s="644"/>
      <c r="AK127" s="644"/>
      <c r="AL127" s="644"/>
      <c r="AM127" s="644"/>
      <c r="AN127" s="644"/>
      <c r="AO127" s="644"/>
      <c r="AP127" s="644"/>
      <c r="AQ127" s="644"/>
      <c r="AR127" s="644"/>
      <c r="AS127" s="644"/>
      <c r="AT127" s="644"/>
      <c r="AU127" s="644"/>
      <c r="AV127" s="644"/>
      <c r="AW127" s="644"/>
      <c r="AX127" s="644"/>
      <c r="AY127" s="644"/>
      <c r="AZ127" s="644"/>
      <c r="BA127" s="644"/>
      <c r="BB127" s="644"/>
      <c r="BC127" s="644"/>
      <c r="BD127" s="644"/>
      <c r="BE127" s="644"/>
      <c r="BF127" s="644"/>
      <c r="BG127" s="644"/>
      <c r="BH127" s="644"/>
      <c r="BI127" s="644"/>
      <c r="BJ127" s="644"/>
      <c r="BK127" s="644"/>
      <c r="BL127" s="644"/>
      <c r="BM127" s="644"/>
      <c r="BN127" s="644"/>
      <c r="BO127" s="644"/>
      <c r="BP127" s="644"/>
      <c r="BQ127" s="644"/>
      <c r="BR127" s="644"/>
      <c r="BS127" s="644"/>
      <c r="BT127" s="644"/>
      <c r="BU127" s="644"/>
      <c r="BV127" s="644"/>
      <c r="BW127" s="644"/>
      <c r="BX127" s="644"/>
      <c r="BY127" s="644"/>
      <c r="BZ127" s="644"/>
      <c r="CA127" s="644"/>
      <c r="CB127" s="644"/>
      <c r="CC127" s="644"/>
      <c r="CD127" s="644"/>
      <c r="CE127" s="644"/>
      <c r="CF127" s="644"/>
      <c r="CG127" s="644"/>
      <c r="CH127" s="644"/>
      <c r="CI127" s="644"/>
      <c r="CJ127" s="644"/>
      <c r="CK127" s="644"/>
      <c r="CL127" s="644"/>
      <c r="CM127" s="644"/>
      <c r="CN127" s="478" t="e">
        <f>VLOOKUP($AF127,Feuil2!$B$1:$AS$77,16,FALSE)</f>
        <v>#N/A</v>
      </c>
      <c r="CO127" s="381"/>
      <c r="CP127" s="381"/>
      <c r="CQ127" s="381"/>
      <c r="CR127" s="381"/>
      <c r="CS127" s="381"/>
      <c r="CT127" s="381"/>
      <c r="CU127" s="381"/>
      <c r="CV127" s="486" t="e">
        <f>VLOOKUP($AF127,Feuil2!$B$1:$AS$77,17,FALSE)</f>
        <v>#N/A</v>
      </c>
      <c r="CW127" s="377"/>
      <c r="CX127" s="377"/>
      <c r="CY127" s="377"/>
      <c r="CZ127" s="486" t="e">
        <f>VLOOKUP($AF127,Feuil2!$B$1:$AS$77,18,FALSE)</f>
        <v>#N/A</v>
      </c>
      <c r="DA127" s="377"/>
      <c r="DB127" s="377"/>
      <c r="DC127" s="486" t="e">
        <f>VLOOKUP($AF127,Feuil2!$B$1:$AS$77,19,FALSE)</f>
        <v>#N/A</v>
      </c>
      <c r="DD127" s="377"/>
      <c r="DE127" s="377"/>
      <c r="DF127" s="377"/>
      <c r="DG127" s="377"/>
      <c r="DH127" s="377"/>
      <c r="DI127" s="493" t="e">
        <f>VLOOKUP($AF127,Feuil2!$B$1:$AS$77,20,FALSE)</f>
        <v>#N/A</v>
      </c>
      <c r="DJ127" s="377"/>
      <c r="DK127" s="377"/>
      <c r="DL127" s="377"/>
      <c r="DM127" s="377"/>
      <c r="DN127" s="493" t="e">
        <f>VLOOKUP($AF127,Feuil2!$B$1:$AS$77,21,FALSE)</f>
        <v>#N/A</v>
      </c>
      <c r="DO127" s="377"/>
      <c r="DP127" s="493" t="e">
        <f>VLOOKUP($AF127,Feuil2!$B$1:$AS$77,22,FALSE)</f>
        <v>#N/A</v>
      </c>
      <c r="DQ127" s="377"/>
      <c r="DR127" s="377"/>
      <c r="DS127" s="377"/>
      <c r="DT127" s="493" t="e">
        <f>VLOOKUP($AF127,Feuil2!$B$1:$AS$77,23,FALSE)</f>
        <v>#N/A</v>
      </c>
      <c r="DU127" s="377"/>
      <c r="DV127" s="377"/>
      <c r="DW127" s="377"/>
      <c r="DX127" s="377"/>
      <c r="DY127" s="493" t="e">
        <f>VLOOKUP($AF127,Feuil2!$B$1:$AS$77,24,FALSE)</f>
        <v>#N/A</v>
      </c>
      <c r="DZ127" s="377"/>
      <c r="EA127" s="377"/>
      <c r="EB127" s="377"/>
      <c r="EC127" s="377"/>
      <c r="ED127" s="503" t="e">
        <f>VLOOKUP($AF127,Feuil2!$B$1:$AS$77,25,FALSE)</f>
        <v>#N/A</v>
      </c>
      <c r="EE127" s="377"/>
      <c r="EF127" s="377"/>
      <c r="EG127" s="377"/>
      <c r="EH127" s="377"/>
      <c r="EI127" s="377"/>
      <c r="EJ127" s="377"/>
      <c r="EK127" s="503" t="e">
        <f>VLOOKUP($AF127,Feuil2!$B$1:$AS$77,26,FALSE)</f>
        <v>#N/A</v>
      </c>
      <c r="EL127" s="377"/>
      <c r="EM127" s="377"/>
      <c r="EN127" s="377"/>
      <c r="EO127" s="503" t="e">
        <f>VLOOKUP($AF127,Feuil2!$B$1:$AS$77,27,FALSE)</f>
        <v>#N/A</v>
      </c>
      <c r="EP127" s="377"/>
      <c r="EQ127" s="377"/>
      <c r="ER127" s="377"/>
      <c r="ES127" s="377"/>
      <c r="ET127" s="377"/>
      <c r="EU127" s="377"/>
      <c r="EV127" s="503" t="e">
        <f>VLOOKUP($AF127,Feuil2!$B$1:$AS$77,28,FALSE)</f>
        <v>#N/A</v>
      </c>
      <c r="EW127" s="377"/>
      <c r="EX127" s="377"/>
      <c r="EY127" s="377"/>
      <c r="EZ127" s="377"/>
      <c r="FA127" s="377"/>
      <c r="FB127" s="503" t="e">
        <f>VLOOKUP($AF127,Feuil2!$B$1:$AS$77,29,FALSE)</f>
        <v>#N/A</v>
      </c>
      <c r="FC127" s="377"/>
      <c r="FD127" s="377"/>
      <c r="FE127" s="377"/>
      <c r="FF127" s="377"/>
      <c r="FG127" s="377"/>
      <c r="FH127" s="377"/>
      <c r="FI127" s="377"/>
      <c r="FJ127" s="503" t="e">
        <f>VLOOKUP($AF127,Feuil2!$B$1:$AS$77,30,FALSE)</f>
        <v>#N/A</v>
      </c>
      <c r="FK127" s="377"/>
      <c r="FL127" s="377"/>
      <c r="FM127" s="377"/>
      <c r="FN127" s="377"/>
      <c r="FO127" s="377"/>
      <c r="FP127" s="377"/>
      <c r="FQ127" s="377"/>
      <c r="FR127" s="512" t="e">
        <f>VLOOKUP($AF127,Feuil2!$B$1:$AS$77,31,FALSE)</f>
        <v>#N/A</v>
      </c>
      <c r="FS127" s="377"/>
      <c r="FT127" s="377"/>
      <c r="FU127" s="377"/>
      <c r="FV127" s="377"/>
      <c r="FW127" s="377"/>
      <c r="FX127" s="377"/>
      <c r="FY127" s="377"/>
      <c r="FZ127" s="377"/>
      <c r="GA127" s="512" t="e">
        <f>VLOOKUP($AF127,Feuil2!$B$1:$AS$77,32,FALSE)</f>
        <v>#N/A</v>
      </c>
      <c r="GB127" s="377"/>
      <c r="GC127" s="377"/>
      <c r="GD127" s="377"/>
      <c r="GE127" s="512" t="e">
        <f>VLOOKUP($AF127,Feuil2!$B$1:$AS$77,33,FALSE)</f>
        <v>#N/A</v>
      </c>
      <c r="GF127" s="377"/>
      <c r="GG127" s="377"/>
      <c r="GH127" s="512" t="e">
        <f>VLOOKUP($AF127,Feuil2!$B$1:$AS$77,34,FALSE)</f>
        <v>#N/A</v>
      </c>
      <c r="GI127" s="377"/>
      <c r="GJ127" s="377"/>
      <c r="GK127" s="377"/>
      <c r="GL127" s="377"/>
      <c r="GM127" s="377"/>
      <c r="GN127" s="377"/>
      <c r="GO127" s="512" t="e">
        <f>VLOOKUP($AF127,Feuil2!$B$1:$AS$77,35,FALSE)</f>
        <v>#N/A</v>
      </c>
      <c r="GP127" s="377"/>
      <c r="GQ127" s="377"/>
      <c r="GR127" s="377"/>
      <c r="GS127" s="377"/>
      <c r="GT127" s="377"/>
      <c r="GU127" s="512" t="e">
        <f>VLOOKUP($AF127,Feuil2!$B$1:$AS$77,36,FALSE)</f>
        <v>#N/A</v>
      </c>
      <c r="GV127" s="377"/>
      <c r="GW127" s="377"/>
      <c r="GX127" s="377"/>
      <c r="GY127" s="512" t="e">
        <f>VLOOKUP($AF127,Feuil2!$B$1:$AS$77,37,FALSE)</f>
        <v>#N/A</v>
      </c>
      <c r="GZ127" s="377"/>
      <c r="HA127" s="377"/>
      <c r="HB127" s="377"/>
      <c r="HC127" s="377"/>
      <c r="HD127" s="377"/>
      <c r="HE127" s="512" t="e">
        <f>VLOOKUP($AF127,Feuil2!$B$1:$AS$77,38,FALSE)</f>
        <v>#N/A</v>
      </c>
      <c r="HF127" s="377"/>
      <c r="HG127" s="377"/>
      <c r="HH127" s="377"/>
      <c r="HI127" s="377"/>
      <c r="HJ127" s="426" t="e">
        <f>VLOOKUP($AF127,Feuil2!$B$1:$AS$77,39,FALSE)</f>
        <v>#N/A</v>
      </c>
      <c r="HK127" s="377"/>
      <c r="HL127" s="377"/>
      <c r="HM127" s="377"/>
      <c r="HN127" s="377"/>
      <c r="HO127" s="426" t="e">
        <f>VLOOKUP($AF127,Feuil2!$B$1:$AS$77,40,FALSE)</f>
        <v>#N/A</v>
      </c>
      <c r="HP127" s="377"/>
      <c r="HQ127" s="377"/>
      <c r="HR127" s="377"/>
      <c r="HS127" s="377"/>
      <c r="HT127" s="377"/>
      <c r="HU127" s="377"/>
      <c r="HV127" s="377"/>
      <c r="HW127" s="377"/>
      <c r="HX127" s="523" t="e">
        <f>VLOOKUP($AF127,Feuil2!$B$1:$AS$77,41,FALSE)</f>
        <v>#N/A</v>
      </c>
      <c r="HY127" s="377"/>
      <c r="HZ127" s="377"/>
      <c r="IA127" s="377"/>
      <c r="IB127" s="523" t="e">
        <f>VLOOKUP($AF127,Feuil2!$B$1:$AS$77,42,FALSE)</f>
        <v>#N/A</v>
      </c>
      <c r="IC127" s="377"/>
      <c r="ID127" s="377"/>
      <c r="IE127" s="377"/>
      <c r="IF127" s="377"/>
      <c r="IG127" s="523" t="e">
        <f>VLOOKUP($AF127,Feuil2!$B$1:$AS$77,43,FALSE)</f>
        <v>#N/A</v>
      </c>
      <c r="IH127" s="377"/>
      <c r="II127" s="377"/>
      <c r="IJ127" s="523" t="e">
        <f>VLOOKUP($AF127,Feuil2!$B$1:$AS$77,44,FALSE)</f>
        <v>#N/A</v>
      </c>
      <c r="IK127" s="377"/>
      <c r="IL127" s="385"/>
      <c r="IM127" s="379"/>
      <c r="IN127" s="379"/>
      <c r="IO127" s="379"/>
      <c r="IP127" s="379"/>
    </row>
    <row r="128" spans="1:250" ht="18.75" customHeight="1">
      <c r="A128" s="22"/>
      <c r="B128" s="633"/>
      <c r="C128" s="634"/>
      <c r="D128" s="634"/>
      <c r="E128" s="634"/>
      <c r="F128" s="634"/>
      <c r="G128" s="634"/>
      <c r="H128" s="634"/>
      <c r="I128" s="634"/>
      <c r="J128" s="634"/>
      <c r="K128" s="638"/>
      <c r="L128" s="638"/>
      <c r="M128" s="638"/>
      <c r="N128" s="641"/>
      <c r="O128" s="641"/>
      <c r="P128" s="641"/>
      <c r="Q128" s="641"/>
      <c r="R128" s="641"/>
      <c r="S128" s="641"/>
      <c r="T128" s="641"/>
      <c r="U128" s="641"/>
      <c r="V128" s="641"/>
      <c r="W128" s="641"/>
      <c r="X128" s="641"/>
      <c r="Y128" s="641"/>
      <c r="Z128" s="641"/>
      <c r="AA128" s="641"/>
      <c r="AB128" s="641"/>
      <c r="AC128" s="641"/>
      <c r="AD128" s="641"/>
      <c r="AE128" s="641"/>
      <c r="AF128" s="644"/>
      <c r="AG128" s="644"/>
      <c r="AH128" s="644"/>
      <c r="AI128" s="644"/>
      <c r="AJ128" s="644"/>
      <c r="AK128" s="644"/>
      <c r="AL128" s="644"/>
      <c r="AM128" s="644"/>
      <c r="AN128" s="644"/>
      <c r="AO128" s="644"/>
      <c r="AP128" s="644"/>
      <c r="AQ128" s="644"/>
      <c r="AR128" s="644"/>
      <c r="AS128" s="644"/>
      <c r="AT128" s="644"/>
      <c r="AU128" s="644"/>
      <c r="AV128" s="644"/>
      <c r="AW128" s="644"/>
      <c r="AX128" s="644"/>
      <c r="AY128" s="644"/>
      <c r="AZ128" s="644"/>
      <c r="BA128" s="644"/>
      <c r="BB128" s="644"/>
      <c r="BC128" s="644"/>
      <c r="BD128" s="644"/>
      <c r="BE128" s="644"/>
      <c r="BF128" s="644"/>
      <c r="BG128" s="644"/>
      <c r="BH128" s="644"/>
      <c r="BI128" s="644"/>
      <c r="BJ128" s="644"/>
      <c r="BK128" s="644"/>
      <c r="BL128" s="644"/>
      <c r="BM128" s="644"/>
      <c r="BN128" s="644"/>
      <c r="BO128" s="644"/>
      <c r="BP128" s="644"/>
      <c r="BQ128" s="644"/>
      <c r="BR128" s="644"/>
      <c r="BS128" s="644"/>
      <c r="BT128" s="644"/>
      <c r="BU128" s="644"/>
      <c r="BV128" s="644"/>
      <c r="BW128" s="644"/>
      <c r="BX128" s="644"/>
      <c r="BY128" s="644"/>
      <c r="BZ128" s="644"/>
      <c r="CA128" s="644"/>
      <c r="CB128" s="644"/>
      <c r="CC128" s="644"/>
      <c r="CD128" s="644"/>
      <c r="CE128" s="644"/>
      <c r="CF128" s="644"/>
      <c r="CG128" s="644"/>
      <c r="CH128" s="644"/>
      <c r="CI128" s="644"/>
      <c r="CJ128" s="644"/>
      <c r="CK128" s="644"/>
      <c r="CL128" s="644"/>
      <c r="CM128" s="644"/>
      <c r="CN128" s="478" t="e">
        <f>VLOOKUP($AF128,Feuil2!$B$1:$AS$77,16,FALSE)</f>
        <v>#N/A</v>
      </c>
      <c r="CO128" s="381"/>
      <c r="CP128" s="381"/>
      <c r="CQ128" s="381"/>
      <c r="CR128" s="381"/>
      <c r="CS128" s="381"/>
      <c r="CT128" s="381"/>
      <c r="CU128" s="381"/>
      <c r="CV128" s="486" t="e">
        <f>VLOOKUP($AF128,Feuil2!$B$1:$AS$77,17,FALSE)</f>
        <v>#N/A</v>
      </c>
      <c r="CW128" s="377"/>
      <c r="CX128" s="377"/>
      <c r="CY128" s="377"/>
      <c r="CZ128" s="486" t="e">
        <f>VLOOKUP($AF128,Feuil2!$B$1:$AS$77,18,FALSE)</f>
        <v>#N/A</v>
      </c>
      <c r="DA128" s="377"/>
      <c r="DB128" s="377"/>
      <c r="DC128" s="486" t="e">
        <f>VLOOKUP($AF128,Feuil2!$B$1:$AS$77,19,FALSE)</f>
        <v>#N/A</v>
      </c>
      <c r="DD128" s="377"/>
      <c r="DE128" s="377"/>
      <c r="DF128" s="377"/>
      <c r="DG128" s="377"/>
      <c r="DH128" s="377"/>
      <c r="DI128" s="493" t="e">
        <f>VLOOKUP($AF128,Feuil2!$B$1:$AS$77,20,FALSE)</f>
        <v>#N/A</v>
      </c>
      <c r="DJ128" s="377"/>
      <c r="DK128" s="377"/>
      <c r="DL128" s="377"/>
      <c r="DM128" s="377"/>
      <c r="DN128" s="493" t="e">
        <f>VLOOKUP($AF128,Feuil2!$B$1:$AS$77,21,FALSE)</f>
        <v>#N/A</v>
      </c>
      <c r="DO128" s="377"/>
      <c r="DP128" s="493" t="e">
        <f>VLOOKUP($AF128,Feuil2!$B$1:$AS$77,22,FALSE)</f>
        <v>#N/A</v>
      </c>
      <c r="DQ128" s="377"/>
      <c r="DR128" s="377"/>
      <c r="DS128" s="377"/>
      <c r="DT128" s="493" t="e">
        <f>VLOOKUP($AF128,Feuil2!$B$1:$AS$77,23,FALSE)</f>
        <v>#N/A</v>
      </c>
      <c r="DU128" s="377"/>
      <c r="DV128" s="377"/>
      <c r="DW128" s="377"/>
      <c r="DX128" s="377"/>
      <c r="DY128" s="493" t="e">
        <f>VLOOKUP($AF128,Feuil2!$B$1:$AS$77,24,FALSE)</f>
        <v>#N/A</v>
      </c>
      <c r="DZ128" s="377"/>
      <c r="EA128" s="377"/>
      <c r="EB128" s="377"/>
      <c r="EC128" s="377"/>
      <c r="ED128" s="503" t="e">
        <f>VLOOKUP($AF128,Feuil2!$B$1:$AS$77,25,FALSE)</f>
        <v>#N/A</v>
      </c>
      <c r="EE128" s="377"/>
      <c r="EF128" s="377"/>
      <c r="EG128" s="377"/>
      <c r="EH128" s="377"/>
      <c r="EI128" s="377"/>
      <c r="EJ128" s="377"/>
      <c r="EK128" s="503" t="e">
        <f>VLOOKUP($AF128,Feuil2!$B$1:$AS$77,26,FALSE)</f>
        <v>#N/A</v>
      </c>
      <c r="EL128" s="377"/>
      <c r="EM128" s="377"/>
      <c r="EN128" s="377"/>
      <c r="EO128" s="503" t="e">
        <f>VLOOKUP($AF128,Feuil2!$B$1:$AS$77,27,FALSE)</f>
        <v>#N/A</v>
      </c>
      <c r="EP128" s="377"/>
      <c r="EQ128" s="377"/>
      <c r="ER128" s="377"/>
      <c r="ES128" s="377"/>
      <c r="ET128" s="377"/>
      <c r="EU128" s="377"/>
      <c r="EV128" s="503" t="e">
        <f>VLOOKUP($AF128,Feuil2!$B$1:$AS$77,28,FALSE)</f>
        <v>#N/A</v>
      </c>
      <c r="EW128" s="377"/>
      <c r="EX128" s="377"/>
      <c r="EY128" s="377"/>
      <c r="EZ128" s="377"/>
      <c r="FA128" s="377"/>
      <c r="FB128" s="503" t="e">
        <f>VLOOKUP($AF128,Feuil2!$B$1:$AS$77,29,FALSE)</f>
        <v>#N/A</v>
      </c>
      <c r="FC128" s="377"/>
      <c r="FD128" s="377"/>
      <c r="FE128" s="377"/>
      <c r="FF128" s="377"/>
      <c r="FG128" s="377"/>
      <c r="FH128" s="377"/>
      <c r="FI128" s="377"/>
      <c r="FJ128" s="503" t="e">
        <f>VLOOKUP($AF128,Feuil2!$B$1:$AS$77,30,FALSE)</f>
        <v>#N/A</v>
      </c>
      <c r="FK128" s="377"/>
      <c r="FL128" s="377"/>
      <c r="FM128" s="377"/>
      <c r="FN128" s="377"/>
      <c r="FO128" s="377"/>
      <c r="FP128" s="377"/>
      <c r="FQ128" s="377"/>
      <c r="FR128" s="512" t="e">
        <f>VLOOKUP($AF128,Feuil2!$B$1:$AS$77,31,FALSE)</f>
        <v>#N/A</v>
      </c>
      <c r="FS128" s="377"/>
      <c r="FT128" s="377"/>
      <c r="FU128" s="377"/>
      <c r="FV128" s="377"/>
      <c r="FW128" s="377"/>
      <c r="FX128" s="377"/>
      <c r="FY128" s="377"/>
      <c r="FZ128" s="377"/>
      <c r="GA128" s="512" t="e">
        <f>VLOOKUP($AF128,Feuil2!$B$1:$AS$77,32,FALSE)</f>
        <v>#N/A</v>
      </c>
      <c r="GB128" s="377"/>
      <c r="GC128" s="377"/>
      <c r="GD128" s="377"/>
      <c r="GE128" s="512" t="e">
        <f>VLOOKUP($AF128,Feuil2!$B$1:$AS$77,33,FALSE)</f>
        <v>#N/A</v>
      </c>
      <c r="GF128" s="377"/>
      <c r="GG128" s="377"/>
      <c r="GH128" s="512" t="e">
        <f>VLOOKUP($AF128,Feuil2!$B$1:$AS$77,34,FALSE)</f>
        <v>#N/A</v>
      </c>
      <c r="GI128" s="377"/>
      <c r="GJ128" s="377"/>
      <c r="GK128" s="377"/>
      <c r="GL128" s="377"/>
      <c r="GM128" s="377"/>
      <c r="GN128" s="377"/>
      <c r="GO128" s="512" t="e">
        <f>VLOOKUP($AF128,Feuil2!$B$1:$AS$77,35,FALSE)</f>
        <v>#N/A</v>
      </c>
      <c r="GP128" s="377"/>
      <c r="GQ128" s="377"/>
      <c r="GR128" s="377"/>
      <c r="GS128" s="377"/>
      <c r="GT128" s="377"/>
      <c r="GU128" s="512" t="e">
        <f>VLOOKUP($AF128,Feuil2!$B$1:$AS$77,36,FALSE)</f>
        <v>#N/A</v>
      </c>
      <c r="GV128" s="377"/>
      <c r="GW128" s="377"/>
      <c r="GX128" s="377"/>
      <c r="GY128" s="512" t="e">
        <f>VLOOKUP($AF128,Feuil2!$B$1:$AS$77,37,FALSE)</f>
        <v>#N/A</v>
      </c>
      <c r="GZ128" s="377"/>
      <c r="HA128" s="377"/>
      <c r="HB128" s="377"/>
      <c r="HC128" s="377"/>
      <c r="HD128" s="377"/>
      <c r="HE128" s="512" t="e">
        <f>VLOOKUP($AF128,Feuil2!$B$1:$AS$77,38,FALSE)</f>
        <v>#N/A</v>
      </c>
      <c r="HF128" s="377"/>
      <c r="HG128" s="377"/>
      <c r="HH128" s="377"/>
      <c r="HI128" s="377"/>
      <c r="HJ128" s="426" t="e">
        <f>VLOOKUP($AF128,Feuil2!$B$1:$AS$77,39,FALSE)</f>
        <v>#N/A</v>
      </c>
      <c r="HK128" s="377"/>
      <c r="HL128" s="377"/>
      <c r="HM128" s="377"/>
      <c r="HN128" s="377"/>
      <c r="HO128" s="426" t="e">
        <f>VLOOKUP($AF128,Feuil2!$B$1:$AS$77,40,FALSE)</f>
        <v>#N/A</v>
      </c>
      <c r="HP128" s="377"/>
      <c r="HQ128" s="377"/>
      <c r="HR128" s="377"/>
      <c r="HS128" s="377"/>
      <c r="HT128" s="377"/>
      <c r="HU128" s="377"/>
      <c r="HV128" s="377"/>
      <c r="HW128" s="377"/>
      <c r="HX128" s="523" t="e">
        <f>VLOOKUP($AF128,Feuil2!$B$1:$AS$77,41,FALSE)</f>
        <v>#N/A</v>
      </c>
      <c r="HY128" s="377"/>
      <c r="HZ128" s="377"/>
      <c r="IA128" s="377"/>
      <c r="IB128" s="523" t="e">
        <f>VLOOKUP($AF128,Feuil2!$B$1:$AS$77,42,FALSE)</f>
        <v>#N/A</v>
      </c>
      <c r="IC128" s="377"/>
      <c r="ID128" s="377"/>
      <c r="IE128" s="377"/>
      <c r="IF128" s="377"/>
      <c r="IG128" s="523" t="e">
        <f>VLOOKUP($AF128,Feuil2!$B$1:$AS$77,43,FALSE)</f>
        <v>#N/A</v>
      </c>
      <c r="IH128" s="377"/>
      <c r="II128" s="377"/>
      <c r="IJ128" s="523" t="e">
        <f>VLOOKUP($AF128,Feuil2!$B$1:$AS$77,44,FALSE)</f>
        <v>#N/A</v>
      </c>
      <c r="IK128" s="377"/>
      <c r="IL128" s="385"/>
      <c r="IM128" s="379"/>
      <c r="IN128" s="379"/>
      <c r="IO128" s="379"/>
      <c r="IP128" s="379"/>
    </row>
    <row r="129" spans="1:255" ht="18.75" customHeight="1">
      <c r="A129" s="22"/>
      <c r="B129" s="633"/>
      <c r="C129" s="634"/>
      <c r="D129" s="634"/>
      <c r="E129" s="634"/>
      <c r="F129" s="634"/>
      <c r="G129" s="634"/>
      <c r="H129" s="634"/>
      <c r="I129" s="634"/>
      <c r="J129" s="634"/>
      <c r="K129" s="638"/>
      <c r="L129" s="638"/>
      <c r="M129" s="638"/>
      <c r="N129" s="641"/>
      <c r="O129" s="641"/>
      <c r="P129" s="641"/>
      <c r="Q129" s="641"/>
      <c r="R129" s="641"/>
      <c r="S129" s="641"/>
      <c r="T129" s="641"/>
      <c r="U129" s="641"/>
      <c r="V129" s="641"/>
      <c r="W129" s="641"/>
      <c r="X129" s="641"/>
      <c r="Y129" s="641"/>
      <c r="Z129" s="641"/>
      <c r="AA129" s="641"/>
      <c r="AB129" s="641"/>
      <c r="AC129" s="641"/>
      <c r="AD129" s="641"/>
      <c r="AE129" s="641"/>
      <c r="AF129" s="644"/>
      <c r="AG129" s="644"/>
      <c r="AH129" s="644"/>
      <c r="AI129" s="644"/>
      <c r="AJ129" s="644"/>
      <c r="AK129" s="644"/>
      <c r="AL129" s="644"/>
      <c r="AM129" s="644"/>
      <c r="AN129" s="644"/>
      <c r="AO129" s="644"/>
      <c r="AP129" s="644"/>
      <c r="AQ129" s="644"/>
      <c r="AR129" s="644"/>
      <c r="AS129" s="644"/>
      <c r="AT129" s="644"/>
      <c r="AU129" s="644"/>
      <c r="AV129" s="644"/>
      <c r="AW129" s="644"/>
      <c r="AX129" s="644"/>
      <c r="AY129" s="644"/>
      <c r="AZ129" s="644"/>
      <c r="BA129" s="644"/>
      <c r="BB129" s="644"/>
      <c r="BC129" s="644"/>
      <c r="BD129" s="644"/>
      <c r="BE129" s="644"/>
      <c r="BF129" s="644"/>
      <c r="BG129" s="644"/>
      <c r="BH129" s="644"/>
      <c r="BI129" s="644"/>
      <c r="BJ129" s="644"/>
      <c r="BK129" s="644"/>
      <c r="BL129" s="644"/>
      <c r="BM129" s="644"/>
      <c r="BN129" s="644"/>
      <c r="BO129" s="644"/>
      <c r="BP129" s="644"/>
      <c r="BQ129" s="644"/>
      <c r="BR129" s="644"/>
      <c r="BS129" s="644"/>
      <c r="BT129" s="644"/>
      <c r="BU129" s="644"/>
      <c r="BV129" s="644"/>
      <c r="BW129" s="644"/>
      <c r="BX129" s="644"/>
      <c r="BY129" s="644"/>
      <c r="BZ129" s="644"/>
      <c r="CA129" s="644"/>
      <c r="CB129" s="644"/>
      <c r="CC129" s="644"/>
      <c r="CD129" s="644"/>
      <c r="CE129" s="644"/>
      <c r="CF129" s="644"/>
      <c r="CG129" s="644"/>
      <c r="CH129" s="644"/>
      <c r="CI129" s="644"/>
      <c r="CJ129" s="644"/>
      <c r="CK129" s="644"/>
      <c r="CL129" s="644"/>
      <c r="CM129" s="644"/>
      <c r="CN129" s="478" t="e">
        <f>VLOOKUP($AF129,Feuil2!$B$1:$AS$77,16,FALSE)</f>
        <v>#N/A</v>
      </c>
      <c r="CO129" s="381"/>
      <c r="CP129" s="381"/>
      <c r="CQ129" s="381"/>
      <c r="CR129" s="381"/>
      <c r="CS129" s="381"/>
      <c r="CT129" s="381"/>
      <c r="CU129" s="381"/>
      <c r="CV129" s="486" t="e">
        <f>VLOOKUP($AF129,Feuil2!$B$1:$AS$77,17,FALSE)</f>
        <v>#N/A</v>
      </c>
      <c r="CW129" s="377"/>
      <c r="CX129" s="377"/>
      <c r="CY129" s="377"/>
      <c r="CZ129" s="486" t="e">
        <f>VLOOKUP($AF129,Feuil2!$B$1:$AS$77,18,FALSE)</f>
        <v>#N/A</v>
      </c>
      <c r="DA129" s="377"/>
      <c r="DB129" s="377"/>
      <c r="DC129" s="486" t="e">
        <f>VLOOKUP($AF129,Feuil2!$B$1:$AS$77,19,FALSE)</f>
        <v>#N/A</v>
      </c>
      <c r="DD129" s="377"/>
      <c r="DE129" s="377"/>
      <c r="DF129" s="377"/>
      <c r="DG129" s="377"/>
      <c r="DH129" s="377"/>
      <c r="DI129" s="493" t="e">
        <f>VLOOKUP($AF129,Feuil2!$B$1:$AS$77,20,FALSE)</f>
        <v>#N/A</v>
      </c>
      <c r="DJ129" s="377"/>
      <c r="DK129" s="377"/>
      <c r="DL129" s="377"/>
      <c r="DM129" s="377"/>
      <c r="DN129" s="493" t="e">
        <f>VLOOKUP($AF129,Feuil2!$B$1:$AS$77,21,FALSE)</f>
        <v>#N/A</v>
      </c>
      <c r="DO129" s="377"/>
      <c r="DP129" s="493" t="e">
        <f>VLOOKUP($AF129,Feuil2!$B$1:$AS$77,22,FALSE)</f>
        <v>#N/A</v>
      </c>
      <c r="DQ129" s="377"/>
      <c r="DR129" s="377"/>
      <c r="DS129" s="377"/>
      <c r="DT129" s="493" t="e">
        <f>VLOOKUP($AF129,Feuil2!$B$1:$AS$77,23,FALSE)</f>
        <v>#N/A</v>
      </c>
      <c r="DU129" s="377"/>
      <c r="DV129" s="377"/>
      <c r="DW129" s="377"/>
      <c r="DX129" s="377"/>
      <c r="DY129" s="493" t="e">
        <f>VLOOKUP($AF129,Feuil2!$B$1:$AS$77,24,FALSE)</f>
        <v>#N/A</v>
      </c>
      <c r="DZ129" s="377"/>
      <c r="EA129" s="377"/>
      <c r="EB129" s="377"/>
      <c r="EC129" s="377"/>
      <c r="ED129" s="503" t="e">
        <f>VLOOKUP($AF129,Feuil2!$B$1:$AS$77,25,FALSE)</f>
        <v>#N/A</v>
      </c>
      <c r="EE129" s="377"/>
      <c r="EF129" s="377"/>
      <c r="EG129" s="377"/>
      <c r="EH129" s="377"/>
      <c r="EI129" s="377"/>
      <c r="EJ129" s="377"/>
      <c r="EK129" s="503" t="e">
        <f>VLOOKUP($AF129,Feuil2!$B$1:$AS$77,26,FALSE)</f>
        <v>#N/A</v>
      </c>
      <c r="EL129" s="377"/>
      <c r="EM129" s="377"/>
      <c r="EN129" s="377"/>
      <c r="EO129" s="503" t="e">
        <f>VLOOKUP($AF129,Feuil2!$B$1:$AS$77,27,FALSE)</f>
        <v>#N/A</v>
      </c>
      <c r="EP129" s="377"/>
      <c r="EQ129" s="377"/>
      <c r="ER129" s="377"/>
      <c r="ES129" s="377"/>
      <c r="ET129" s="377"/>
      <c r="EU129" s="377"/>
      <c r="EV129" s="503" t="e">
        <f>VLOOKUP($AF129,Feuil2!$B$1:$AS$77,28,FALSE)</f>
        <v>#N/A</v>
      </c>
      <c r="EW129" s="377"/>
      <c r="EX129" s="377"/>
      <c r="EY129" s="377"/>
      <c r="EZ129" s="377"/>
      <c r="FA129" s="377"/>
      <c r="FB129" s="503" t="e">
        <f>VLOOKUP($AF129,Feuil2!$B$1:$AS$77,29,FALSE)</f>
        <v>#N/A</v>
      </c>
      <c r="FC129" s="377"/>
      <c r="FD129" s="377"/>
      <c r="FE129" s="377"/>
      <c r="FF129" s="377"/>
      <c r="FG129" s="377"/>
      <c r="FH129" s="377"/>
      <c r="FI129" s="377"/>
      <c r="FJ129" s="503" t="e">
        <f>VLOOKUP($AF129,Feuil2!$B$1:$AS$77,30,FALSE)</f>
        <v>#N/A</v>
      </c>
      <c r="FK129" s="377"/>
      <c r="FL129" s="377"/>
      <c r="FM129" s="377"/>
      <c r="FN129" s="377"/>
      <c r="FO129" s="377"/>
      <c r="FP129" s="377"/>
      <c r="FQ129" s="377"/>
      <c r="FR129" s="512" t="e">
        <f>VLOOKUP($AF129,Feuil2!$B$1:$AS$77,31,FALSE)</f>
        <v>#N/A</v>
      </c>
      <c r="FS129" s="377"/>
      <c r="FT129" s="377"/>
      <c r="FU129" s="377"/>
      <c r="FV129" s="377"/>
      <c r="FW129" s="377"/>
      <c r="FX129" s="377"/>
      <c r="FY129" s="377"/>
      <c r="FZ129" s="377"/>
      <c r="GA129" s="512" t="e">
        <f>VLOOKUP($AF129,Feuil2!$B$1:$AS$77,32,FALSE)</f>
        <v>#N/A</v>
      </c>
      <c r="GB129" s="377"/>
      <c r="GC129" s="377"/>
      <c r="GD129" s="377"/>
      <c r="GE129" s="512" t="e">
        <f>VLOOKUP($AF129,Feuil2!$B$1:$AS$77,33,FALSE)</f>
        <v>#N/A</v>
      </c>
      <c r="GF129" s="377"/>
      <c r="GG129" s="377"/>
      <c r="GH129" s="512" t="e">
        <f>VLOOKUP($AF129,Feuil2!$B$1:$AS$77,34,FALSE)</f>
        <v>#N/A</v>
      </c>
      <c r="GI129" s="377"/>
      <c r="GJ129" s="377"/>
      <c r="GK129" s="377"/>
      <c r="GL129" s="377"/>
      <c r="GM129" s="377"/>
      <c r="GN129" s="377"/>
      <c r="GO129" s="512" t="e">
        <f>VLOOKUP($AF129,Feuil2!$B$1:$AS$77,35,FALSE)</f>
        <v>#N/A</v>
      </c>
      <c r="GP129" s="377"/>
      <c r="GQ129" s="377"/>
      <c r="GR129" s="377"/>
      <c r="GS129" s="377"/>
      <c r="GT129" s="377"/>
      <c r="GU129" s="512" t="e">
        <f>VLOOKUP($AF129,Feuil2!$B$1:$AS$77,36,FALSE)</f>
        <v>#N/A</v>
      </c>
      <c r="GV129" s="377"/>
      <c r="GW129" s="377"/>
      <c r="GX129" s="377"/>
      <c r="GY129" s="512" t="e">
        <f>VLOOKUP($AF129,Feuil2!$B$1:$AS$77,37,FALSE)</f>
        <v>#N/A</v>
      </c>
      <c r="GZ129" s="377"/>
      <c r="HA129" s="377"/>
      <c r="HB129" s="377"/>
      <c r="HC129" s="377"/>
      <c r="HD129" s="377"/>
      <c r="HE129" s="512" t="e">
        <f>VLOOKUP($AF129,Feuil2!$B$1:$AS$77,38,FALSE)</f>
        <v>#N/A</v>
      </c>
      <c r="HF129" s="377"/>
      <c r="HG129" s="377"/>
      <c r="HH129" s="377"/>
      <c r="HI129" s="377"/>
      <c r="HJ129" s="426" t="e">
        <f>VLOOKUP($AF129,Feuil2!$B$1:$AS$77,39,FALSE)</f>
        <v>#N/A</v>
      </c>
      <c r="HK129" s="377"/>
      <c r="HL129" s="377"/>
      <c r="HM129" s="377"/>
      <c r="HN129" s="377"/>
      <c r="HO129" s="426" t="e">
        <f>VLOOKUP($AF129,Feuil2!$B$1:$AS$77,40,FALSE)</f>
        <v>#N/A</v>
      </c>
      <c r="HP129" s="377"/>
      <c r="HQ129" s="377"/>
      <c r="HR129" s="377"/>
      <c r="HS129" s="377"/>
      <c r="HT129" s="377"/>
      <c r="HU129" s="377"/>
      <c r="HV129" s="377"/>
      <c r="HW129" s="377"/>
      <c r="HX129" s="523" t="e">
        <f>VLOOKUP($AF129,Feuil2!$B$1:$AS$77,41,FALSE)</f>
        <v>#N/A</v>
      </c>
      <c r="HY129" s="377"/>
      <c r="HZ129" s="377"/>
      <c r="IA129" s="377"/>
      <c r="IB129" s="523" t="e">
        <f>VLOOKUP($AF129,Feuil2!$B$1:$AS$77,42,FALSE)</f>
        <v>#N/A</v>
      </c>
      <c r="IC129" s="377"/>
      <c r="ID129" s="377"/>
      <c r="IE129" s="377"/>
      <c r="IF129" s="377"/>
      <c r="IG129" s="523" t="e">
        <f>VLOOKUP($AF129,Feuil2!$B$1:$AS$77,43,FALSE)</f>
        <v>#N/A</v>
      </c>
      <c r="IH129" s="377"/>
      <c r="II129" s="377"/>
      <c r="IJ129" s="523" t="e">
        <f>VLOOKUP($AF129,Feuil2!$B$1:$AS$77,44,FALSE)</f>
        <v>#N/A</v>
      </c>
      <c r="IK129" s="377"/>
      <c r="IL129" s="385"/>
      <c r="IM129" s="379"/>
      <c r="IN129" s="379"/>
      <c r="IO129" s="379"/>
      <c r="IP129" s="379"/>
    </row>
    <row r="130" spans="1:255" ht="18.75" customHeight="1">
      <c r="A130" s="22"/>
      <c r="B130" s="633"/>
      <c r="C130" s="634"/>
      <c r="D130" s="634"/>
      <c r="E130" s="634"/>
      <c r="F130" s="634"/>
      <c r="G130" s="634"/>
      <c r="H130" s="634"/>
      <c r="I130" s="634"/>
      <c r="J130" s="634"/>
      <c r="K130" s="638"/>
      <c r="L130" s="638"/>
      <c r="M130" s="638"/>
      <c r="N130" s="641"/>
      <c r="O130" s="641"/>
      <c r="P130" s="641"/>
      <c r="Q130" s="641"/>
      <c r="R130" s="641"/>
      <c r="S130" s="641"/>
      <c r="T130" s="641"/>
      <c r="U130" s="641"/>
      <c r="V130" s="641"/>
      <c r="W130" s="641"/>
      <c r="X130" s="641"/>
      <c r="Y130" s="641"/>
      <c r="Z130" s="641"/>
      <c r="AA130" s="641"/>
      <c r="AB130" s="641"/>
      <c r="AC130" s="641"/>
      <c r="AD130" s="641"/>
      <c r="AE130" s="641"/>
      <c r="AF130" s="644"/>
      <c r="AG130" s="644"/>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4"/>
      <c r="BF130" s="644"/>
      <c r="BG130" s="644"/>
      <c r="BH130" s="644"/>
      <c r="BI130" s="644"/>
      <c r="BJ130" s="644"/>
      <c r="BK130" s="644"/>
      <c r="BL130" s="644"/>
      <c r="BM130" s="644"/>
      <c r="BN130" s="644"/>
      <c r="BO130" s="644"/>
      <c r="BP130" s="644"/>
      <c r="BQ130" s="644"/>
      <c r="BR130" s="644"/>
      <c r="BS130" s="644"/>
      <c r="BT130" s="644"/>
      <c r="BU130" s="644"/>
      <c r="BV130" s="644"/>
      <c r="BW130" s="644"/>
      <c r="BX130" s="644"/>
      <c r="BY130" s="644"/>
      <c r="BZ130" s="644"/>
      <c r="CA130" s="644"/>
      <c r="CB130" s="644"/>
      <c r="CC130" s="644"/>
      <c r="CD130" s="644"/>
      <c r="CE130" s="644"/>
      <c r="CF130" s="644"/>
      <c r="CG130" s="644"/>
      <c r="CH130" s="644"/>
      <c r="CI130" s="644"/>
      <c r="CJ130" s="644"/>
      <c r="CK130" s="644"/>
      <c r="CL130" s="644"/>
      <c r="CM130" s="644"/>
      <c r="CN130" s="478" t="e">
        <f>VLOOKUP($AF130,Feuil2!$B$1:$AS$77,16,FALSE)</f>
        <v>#N/A</v>
      </c>
      <c r="CO130" s="381"/>
      <c r="CP130" s="381"/>
      <c r="CQ130" s="381"/>
      <c r="CR130" s="381"/>
      <c r="CS130" s="381"/>
      <c r="CT130" s="381"/>
      <c r="CU130" s="381"/>
      <c r="CV130" s="486" t="e">
        <f>VLOOKUP($AF130,Feuil2!$B$1:$AS$77,17,FALSE)</f>
        <v>#N/A</v>
      </c>
      <c r="CW130" s="377"/>
      <c r="CX130" s="377"/>
      <c r="CY130" s="377"/>
      <c r="CZ130" s="486" t="e">
        <f>VLOOKUP($AF130,Feuil2!$B$1:$AS$77,18,FALSE)</f>
        <v>#N/A</v>
      </c>
      <c r="DA130" s="377"/>
      <c r="DB130" s="377"/>
      <c r="DC130" s="486" t="e">
        <f>VLOOKUP($AF130,Feuil2!$B$1:$AS$77,19,FALSE)</f>
        <v>#N/A</v>
      </c>
      <c r="DD130" s="377"/>
      <c r="DE130" s="377"/>
      <c r="DF130" s="377"/>
      <c r="DG130" s="377"/>
      <c r="DH130" s="377"/>
      <c r="DI130" s="493" t="e">
        <f>VLOOKUP($AF130,Feuil2!$B$1:$AS$77,20,FALSE)</f>
        <v>#N/A</v>
      </c>
      <c r="DJ130" s="377"/>
      <c r="DK130" s="377"/>
      <c r="DL130" s="377"/>
      <c r="DM130" s="377"/>
      <c r="DN130" s="493" t="e">
        <f>VLOOKUP($AF130,Feuil2!$B$1:$AS$77,21,FALSE)</f>
        <v>#N/A</v>
      </c>
      <c r="DO130" s="377"/>
      <c r="DP130" s="493" t="e">
        <f>VLOOKUP($AF130,Feuil2!$B$1:$AS$77,22,FALSE)</f>
        <v>#N/A</v>
      </c>
      <c r="DQ130" s="377"/>
      <c r="DR130" s="377"/>
      <c r="DS130" s="377"/>
      <c r="DT130" s="493" t="e">
        <f>VLOOKUP($AF130,Feuil2!$B$1:$AS$77,23,FALSE)</f>
        <v>#N/A</v>
      </c>
      <c r="DU130" s="377"/>
      <c r="DV130" s="377"/>
      <c r="DW130" s="377"/>
      <c r="DX130" s="377"/>
      <c r="DY130" s="493" t="e">
        <f>VLOOKUP($AF130,Feuil2!$B$1:$AS$77,24,FALSE)</f>
        <v>#N/A</v>
      </c>
      <c r="DZ130" s="377"/>
      <c r="EA130" s="377"/>
      <c r="EB130" s="377"/>
      <c r="EC130" s="377"/>
      <c r="ED130" s="503" t="e">
        <f>VLOOKUP($AF130,Feuil2!$B$1:$AS$77,25,FALSE)</f>
        <v>#N/A</v>
      </c>
      <c r="EE130" s="377"/>
      <c r="EF130" s="377"/>
      <c r="EG130" s="377"/>
      <c r="EH130" s="377"/>
      <c r="EI130" s="377"/>
      <c r="EJ130" s="377"/>
      <c r="EK130" s="503" t="e">
        <f>VLOOKUP($AF130,Feuil2!$B$1:$AS$77,26,FALSE)</f>
        <v>#N/A</v>
      </c>
      <c r="EL130" s="377"/>
      <c r="EM130" s="377"/>
      <c r="EN130" s="377"/>
      <c r="EO130" s="503" t="e">
        <f>VLOOKUP($AF130,Feuil2!$B$1:$AS$77,27,FALSE)</f>
        <v>#N/A</v>
      </c>
      <c r="EP130" s="377"/>
      <c r="EQ130" s="377"/>
      <c r="ER130" s="377"/>
      <c r="ES130" s="377"/>
      <c r="ET130" s="377"/>
      <c r="EU130" s="377"/>
      <c r="EV130" s="503" t="e">
        <f>VLOOKUP($AF130,Feuil2!$B$1:$AS$77,28,FALSE)</f>
        <v>#N/A</v>
      </c>
      <c r="EW130" s="377"/>
      <c r="EX130" s="377"/>
      <c r="EY130" s="377"/>
      <c r="EZ130" s="377"/>
      <c r="FA130" s="377"/>
      <c r="FB130" s="503" t="e">
        <f>VLOOKUP($AF130,Feuil2!$B$1:$AS$77,29,FALSE)</f>
        <v>#N/A</v>
      </c>
      <c r="FC130" s="377"/>
      <c r="FD130" s="377"/>
      <c r="FE130" s="377"/>
      <c r="FF130" s="377"/>
      <c r="FG130" s="377"/>
      <c r="FH130" s="377"/>
      <c r="FI130" s="377"/>
      <c r="FJ130" s="503" t="e">
        <f>VLOOKUP($AF130,Feuil2!$B$1:$AS$77,30,FALSE)</f>
        <v>#N/A</v>
      </c>
      <c r="FK130" s="377"/>
      <c r="FL130" s="377"/>
      <c r="FM130" s="377"/>
      <c r="FN130" s="377"/>
      <c r="FO130" s="377"/>
      <c r="FP130" s="377"/>
      <c r="FQ130" s="377"/>
      <c r="FR130" s="512" t="e">
        <f>VLOOKUP($AF130,Feuil2!$B$1:$AS$77,31,FALSE)</f>
        <v>#N/A</v>
      </c>
      <c r="FS130" s="377"/>
      <c r="FT130" s="377"/>
      <c r="FU130" s="377"/>
      <c r="FV130" s="377"/>
      <c r="FW130" s="377"/>
      <c r="FX130" s="377"/>
      <c r="FY130" s="377"/>
      <c r="FZ130" s="377"/>
      <c r="GA130" s="512" t="e">
        <f>VLOOKUP($AF130,Feuil2!$B$1:$AS$77,32,FALSE)</f>
        <v>#N/A</v>
      </c>
      <c r="GB130" s="377"/>
      <c r="GC130" s="377"/>
      <c r="GD130" s="377"/>
      <c r="GE130" s="512" t="e">
        <f>VLOOKUP($AF130,Feuil2!$B$1:$AS$77,33,FALSE)</f>
        <v>#N/A</v>
      </c>
      <c r="GF130" s="377"/>
      <c r="GG130" s="377"/>
      <c r="GH130" s="512" t="e">
        <f>VLOOKUP($AF130,Feuil2!$B$1:$AS$77,34,FALSE)</f>
        <v>#N/A</v>
      </c>
      <c r="GI130" s="377"/>
      <c r="GJ130" s="377"/>
      <c r="GK130" s="377"/>
      <c r="GL130" s="377"/>
      <c r="GM130" s="377"/>
      <c r="GN130" s="377"/>
      <c r="GO130" s="512" t="e">
        <f>VLOOKUP($AF130,Feuil2!$B$1:$AS$77,35,FALSE)</f>
        <v>#N/A</v>
      </c>
      <c r="GP130" s="377"/>
      <c r="GQ130" s="377"/>
      <c r="GR130" s="377"/>
      <c r="GS130" s="377"/>
      <c r="GT130" s="377"/>
      <c r="GU130" s="512" t="e">
        <f>VLOOKUP($AF130,Feuil2!$B$1:$AS$77,36,FALSE)</f>
        <v>#N/A</v>
      </c>
      <c r="GV130" s="377"/>
      <c r="GW130" s="377"/>
      <c r="GX130" s="377"/>
      <c r="GY130" s="512" t="e">
        <f>VLOOKUP($AF130,Feuil2!$B$1:$AS$77,37,FALSE)</f>
        <v>#N/A</v>
      </c>
      <c r="GZ130" s="377"/>
      <c r="HA130" s="377"/>
      <c r="HB130" s="377"/>
      <c r="HC130" s="377"/>
      <c r="HD130" s="377"/>
      <c r="HE130" s="512" t="e">
        <f>VLOOKUP($AF130,Feuil2!$B$1:$AS$77,38,FALSE)</f>
        <v>#N/A</v>
      </c>
      <c r="HF130" s="377"/>
      <c r="HG130" s="377"/>
      <c r="HH130" s="377"/>
      <c r="HI130" s="377"/>
      <c r="HJ130" s="426" t="e">
        <f>VLOOKUP($AF130,Feuil2!$B$1:$AS$77,39,FALSE)</f>
        <v>#N/A</v>
      </c>
      <c r="HK130" s="377"/>
      <c r="HL130" s="377"/>
      <c r="HM130" s="377"/>
      <c r="HN130" s="377"/>
      <c r="HO130" s="426" t="e">
        <f>VLOOKUP($AF130,Feuil2!$B$1:$AS$77,40,FALSE)</f>
        <v>#N/A</v>
      </c>
      <c r="HP130" s="377"/>
      <c r="HQ130" s="377"/>
      <c r="HR130" s="377"/>
      <c r="HS130" s="377"/>
      <c r="HT130" s="377"/>
      <c r="HU130" s="377"/>
      <c r="HV130" s="377"/>
      <c r="HW130" s="377"/>
      <c r="HX130" s="523" t="e">
        <f>VLOOKUP($AF130,Feuil2!$B$1:$AS$77,41,FALSE)</f>
        <v>#N/A</v>
      </c>
      <c r="HY130" s="377"/>
      <c r="HZ130" s="377"/>
      <c r="IA130" s="377"/>
      <c r="IB130" s="523" t="e">
        <f>VLOOKUP($AF130,Feuil2!$B$1:$AS$77,42,FALSE)</f>
        <v>#N/A</v>
      </c>
      <c r="IC130" s="377"/>
      <c r="ID130" s="377"/>
      <c r="IE130" s="377"/>
      <c r="IF130" s="377"/>
      <c r="IG130" s="523" t="e">
        <f>VLOOKUP($AF130,Feuil2!$B$1:$AS$77,43,FALSE)</f>
        <v>#N/A</v>
      </c>
      <c r="IH130" s="377"/>
      <c r="II130" s="377"/>
      <c r="IJ130" s="523" t="e">
        <f>VLOOKUP($AF130,Feuil2!$B$1:$AS$77,44,FALSE)</f>
        <v>#N/A</v>
      </c>
      <c r="IK130" s="377"/>
      <c r="IL130" s="385"/>
      <c r="IM130" s="379"/>
      <c r="IN130" s="379"/>
      <c r="IO130" s="379"/>
      <c r="IP130" s="379"/>
    </row>
    <row r="131" spans="1:255" ht="18.75" customHeight="1">
      <c r="A131" s="22"/>
      <c r="B131" s="633"/>
      <c r="C131" s="634"/>
      <c r="D131" s="634"/>
      <c r="E131" s="634"/>
      <c r="F131" s="634"/>
      <c r="G131" s="634"/>
      <c r="H131" s="634"/>
      <c r="I131" s="634"/>
      <c r="J131" s="634"/>
      <c r="K131" s="638"/>
      <c r="L131" s="638"/>
      <c r="M131" s="638"/>
      <c r="N131" s="641"/>
      <c r="O131" s="641"/>
      <c r="P131" s="641"/>
      <c r="Q131" s="641"/>
      <c r="R131" s="641"/>
      <c r="S131" s="641"/>
      <c r="T131" s="641"/>
      <c r="U131" s="641"/>
      <c r="V131" s="641"/>
      <c r="W131" s="641"/>
      <c r="X131" s="641"/>
      <c r="Y131" s="641"/>
      <c r="Z131" s="641"/>
      <c r="AA131" s="641"/>
      <c r="AB131" s="641"/>
      <c r="AC131" s="641"/>
      <c r="AD131" s="641"/>
      <c r="AE131" s="641"/>
      <c r="AF131" s="644"/>
      <c r="AG131" s="644"/>
      <c r="AH131" s="644"/>
      <c r="AI131" s="644"/>
      <c r="AJ131" s="644"/>
      <c r="AK131" s="644"/>
      <c r="AL131" s="644"/>
      <c r="AM131" s="644"/>
      <c r="AN131" s="644"/>
      <c r="AO131" s="644"/>
      <c r="AP131" s="644"/>
      <c r="AQ131" s="644"/>
      <c r="AR131" s="644"/>
      <c r="AS131" s="644"/>
      <c r="AT131" s="644"/>
      <c r="AU131" s="644"/>
      <c r="AV131" s="644"/>
      <c r="AW131" s="644"/>
      <c r="AX131" s="644"/>
      <c r="AY131" s="644"/>
      <c r="AZ131" s="644"/>
      <c r="BA131" s="644"/>
      <c r="BB131" s="644"/>
      <c r="BC131" s="644"/>
      <c r="BD131" s="644"/>
      <c r="BE131" s="644"/>
      <c r="BF131" s="644"/>
      <c r="BG131" s="644"/>
      <c r="BH131" s="644"/>
      <c r="BI131" s="644"/>
      <c r="BJ131" s="644"/>
      <c r="BK131" s="644"/>
      <c r="BL131" s="644"/>
      <c r="BM131" s="644"/>
      <c r="BN131" s="644"/>
      <c r="BO131" s="644"/>
      <c r="BP131" s="644"/>
      <c r="BQ131" s="644"/>
      <c r="BR131" s="644"/>
      <c r="BS131" s="644"/>
      <c r="BT131" s="644"/>
      <c r="BU131" s="644"/>
      <c r="BV131" s="644"/>
      <c r="BW131" s="644"/>
      <c r="BX131" s="644"/>
      <c r="BY131" s="644"/>
      <c r="BZ131" s="644"/>
      <c r="CA131" s="644"/>
      <c r="CB131" s="644"/>
      <c r="CC131" s="644"/>
      <c r="CD131" s="644"/>
      <c r="CE131" s="644"/>
      <c r="CF131" s="644"/>
      <c r="CG131" s="644"/>
      <c r="CH131" s="644"/>
      <c r="CI131" s="644"/>
      <c r="CJ131" s="644"/>
      <c r="CK131" s="644"/>
      <c r="CL131" s="644"/>
      <c r="CM131" s="644"/>
      <c r="CN131" s="478" t="e">
        <f>VLOOKUP($AF131,Feuil2!$B$1:$AS$77,16,FALSE)</f>
        <v>#N/A</v>
      </c>
      <c r="CO131" s="381"/>
      <c r="CP131" s="381"/>
      <c r="CQ131" s="381"/>
      <c r="CR131" s="381"/>
      <c r="CS131" s="381"/>
      <c r="CT131" s="381"/>
      <c r="CU131" s="381"/>
      <c r="CV131" s="486" t="e">
        <f>VLOOKUP($AF131,Feuil2!$B$1:$AS$77,17,FALSE)</f>
        <v>#N/A</v>
      </c>
      <c r="CW131" s="377"/>
      <c r="CX131" s="377"/>
      <c r="CY131" s="377"/>
      <c r="CZ131" s="486" t="e">
        <f>VLOOKUP($AF131,Feuil2!$B$1:$AS$77,18,FALSE)</f>
        <v>#N/A</v>
      </c>
      <c r="DA131" s="377"/>
      <c r="DB131" s="377"/>
      <c r="DC131" s="486" t="e">
        <f>VLOOKUP($AF131,Feuil2!$B$1:$AS$77,19,FALSE)</f>
        <v>#N/A</v>
      </c>
      <c r="DD131" s="377"/>
      <c r="DE131" s="377"/>
      <c r="DF131" s="377"/>
      <c r="DG131" s="377"/>
      <c r="DH131" s="377"/>
      <c r="DI131" s="493" t="e">
        <f>VLOOKUP($AF131,Feuil2!$B$1:$AS$77,20,FALSE)</f>
        <v>#N/A</v>
      </c>
      <c r="DJ131" s="377"/>
      <c r="DK131" s="377"/>
      <c r="DL131" s="377"/>
      <c r="DM131" s="377"/>
      <c r="DN131" s="493" t="e">
        <f>VLOOKUP($AF131,Feuil2!$B$1:$AS$77,21,FALSE)</f>
        <v>#N/A</v>
      </c>
      <c r="DO131" s="377"/>
      <c r="DP131" s="493" t="e">
        <f>VLOOKUP($AF131,Feuil2!$B$1:$AS$77,22,FALSE)</f>
        <v>#N/A</v>
      </c>
      <c r="DQ131" s="377"/>
      <c r="DR131" s="377"/>
      <c r="DS131" s="377"/>
      <c r="DT131" s="493" t="e">
        <f>VLOOKUP($AF131,Feuil2!$B$1:$AS$77,23,FALSE)</f>
        <v>#N/A</v>
      </c>
      <c r="DU131" s="377"/>
      <c r="DV131" s="377"/>
      <c r="DW131" s="377"/>
      <c r="DX131" s="377"/>
      <c r="DY131" s="493" t="e">
        <f>VLOOKUP($AF131,Feuil2!$B$1:$AS$77,24,FALSE)</f>
        <v>#N/A</v>
      </c>
      <c r="DZ131" s="377"/>
      <c r="EA131" s="377"/>
      <c r="EB131" s="377"/>
      <c r="EC131" s="377"/>
      <c r="ED131" s="503" t="e">
        <f>VLOOKUP($AF131,Feuil2!$B$1:$AS$77,25,FALSE)</f>
        <v>#N/A</v>
      </c>
      <c r="EE131" s="377"/>
      <c r="EF131" s="377"/>
      <c r="EG131" s="377"/>
      <c r="EH131" s="377"/>
      <c r="EI131" s="377"/>
      <c r="EJ131" s="377"/>
      <c r="EK131" s="503" t="e">
        <f>VLOOKUP($AF131,Feuil2!$B$1:$AS$77,26,FALSE)</f>
        <v>#N/A</v>
      </c>
      <c r="EL131" s="377"/>
      <c r="EM131" s="377"/>
      <c r="EN131" s="377"/>
      <c r="EO131" s="503" t="e">
        <f>VLOOKUP($AF131,Feuil2!$B$1:$AS$77,27,FALSE)</f>
        <v>#N/A</v>
      </c>
      <c r="EP131" s="377"/>
      <c r="EQ131" s="377"/>
      <c r="ER131" s="377"/>
      <c r="ES131" s="377"/>
      <c r="ET131" s="377"/>
      <c r="EU131" s="377"/>
      <c r="EV131" s="503" t="e">
        <f>VLOOKUP($AF131,Feuil2!$B$1:$AS$77,28,FALSE)</f>
        <v>#N/A</v>
      </c>
      <c r="EW131" s="377"/>
      <c r="EX131" s="377"/>
      <c r="EY131" s="377"/>
      <c r="EZ131" s="377"/>
      <c r="FA131" s="377"/>
      <c r="FB131" s="503" t="e">
        <f>VLOOKUP($AF131,Feuil2!$B$1:$AS$77,29,FALSE)</f>
        <v>#N/A</v>
      </c>
      <c r="FC131" s="377"/>
      <c r="FD131" s="377"/>
      <c r="FE131" s="377"/>
      <c r="FF131" s="377"/>
      <c r="FG131" s="377"/>
      <c r="FH131" s="377"/>
      <c r="FI131" s="377"/>
      <c r="FJ131" s="503" t="e">
        <f>VLOOKUP($AF131,Feuil2!$B$1:$AS$77,30,FALSE)</f>
        <v>#N/A</v>
      </c>
      <c r="FK131" s="377"/>
      <c r="FL131" s="377"/>
      <c r="FM131" s="377"/>
      <c r="FN131" s="377"/>
      <c r="FO131" s="377"/>
      <c r="FP131" s="377"/>
      <c r="FQ131" s="377"/>
      <c r="FR131" s="512" t="e">
        <f>VLOOKUP($AF131,Feuil2!$B$1:$AS$77,31,FALSE)</f>
        <v>#N/A</v>
      </c>
      <c r="FS131" s="377"/>
      <c r="FT131" s="377"/>
      <c r="FU131" s="377"/>
      <c r="FV131" s="377"/>
      <c r="FW131" s="377"/>
      <c r="FX131" s="377"/>
      <c r="FY131" s="377"/>
      <c r="FZ131" s="377"/>
      <c r="GA131" s="512" t="e">
        <f>VLOOKUP($AF131,Feuil2!$B$1:$AS$77,32,FALSE)</f>
        <v>#N/A</v>
      </c>
      <c r="GB131" s="377"/>
      <c r="GC131" s="377"/>
      <c r="GD131" s="377"/>
      <c r="GE131" s="512" t="e">
        <f>VLOOKUP($AF131,Feuil2!$B$1:$AS$77,33,FALSE)</f>
        <v>#N/A</v>
      </c>
      <c r="GF131" s="377"/>
      <c r="GG131" s="377"/>
      <c r="GH131" s="512" t="e">
        <f>VLOOKUP($AF131,Feuil2!$B$1:$AS$77,34,FALSE)</f>
        <v>#N/A</v>
      </c>
      <c r="GI131" s="377"/>
      <c r="GJ131" s="377"/>
      <c r="GK131" s="377"/>
      <c r="GL131" s="377"/>
      <c r="GM131" s="377"/>
      <c r="GN131" s="377"/>
      <c r="GO131" s="512" t="e">
        <f>VLOOKUP($AF131,Feuil2!$B$1:$AS$77,35,FALSE)</f>
        <v>#N/A</v>
      </c>
      <c r="GP131" s="377"/>
      <c r="GQ131" s="377"/>
      <c r="GR131" s="377"/>
      <c r="GS131" s="377"/>
      <c r="GT131" s="377"/>
      <c r="GU131" s="512" t="e">
        <f>VLOOKUP($AF131,Feuil2!$B$1:$AS$77,36,FALSE)</f>
        <v>#N/A</v>
      </c>
      <c r="GV131" s="377"/>
      <c r="GW131" s="377"/>
      <c r="GX131" s="377"/>
      <c r="GY131" s="512" t="e">
        <f>VLOOKUP($AF131,Feuil2!$B$1:$AS$77,37,FALSE)</f>
        <v>#N/A</v>
      </c>
      <c r="GZ131" s="377"/>
      <c r="HA131" s="377"/>
      <c r="HB131" s="377"/>
      <c r="HC131" s="377"/>
      <c r="HD131" s="377"/>
      <c r="HE131" s="512" t="e">
        <f>VLOOKUP($AF131,Feuil2!$B$1:$AS$77,38,FALSE)</f>
        <v>#N/A</v>
      </c>
      <c r="HF131" s="377"/>
      <c r="HG131" s="377"/>
      <c r="HH131" s="377"/>
      <c r="HI131" s="377"/>
      <c r="HJ131" s="426" t="e">
        <f>VLOOKUP($AF131,Feuil2!$B$1:$AS$77,39,FALSE)</f>
        <v>#N/A</v>
      </c>
      <c r="HK131" s="377"/>
      <c r="HL131" s="377"/>
      <c r="HM131" s="377"/>
      <c r="HN131" s="377"/>
      <c r="HO131" s="426" t="e">
        <f>VLOOKUP($AF131,Feuil2!$B$1:$AS$77,40,FALSE)</f>
        <v>#N/A</v>
      </c>
      <c r="HP131" s="377"/>
      <c r="HQ131" s="377"/>
      <c r="HR131" s="377"/>
      <c r="HS131" s="377"/>
      <c r="HT131" s="377"/>
      <c r="HU131" s="377"/>
      <c r="HV131" s="377"/>
      <c r="HW131" s="377"/>
      <c r="HX131" s="523" t="e">
        <f>VLOOKUP($AF131,Feuil2!$B$1:$AS$77,41,FALSE)</f>
        <v>#N/A</v>
      </c>
      <c r="HY131" s="377"/>
      <c r="HZ131" s="377"/>
      <c r="IA131" s="377"/>
      <c r="IB131" s="523" t="e">
        <f>VLOOKUP($AF131,Feuil2!$B$1:$AS$77,42,FALSE)</f>
        <v>#N/A</v>
      </c>
      <c r="IC131" s="377"/>
      <c r="ID131" s="377"/>
      <c r="IE131" s="377"/>
      <c r="IF131" s="377"/>
      <c r="IG131" s="523" t="e">
        <f>VLOOKUP($AF131,Feuil2!$B$1:$AS$77,43,FALSE)</f>
        <v>#N/A</v>
      </c>
      <c r="IH131" s="377"/>
      <c r="II131" s="377"/>
      <c r="IJ131" s="523" t="e">
        <f>VLOOKUP($AF131,Feuil2!$B$1:$AS$77,44,FALSE)</f>
        <v>#N/A</v>
      </c>
      <c r="IK131" s="377"/>
      <c r="IL131" s="385"/>
      <c r="IM131" s="379"/>
      <c r="IN131" s="379"/>
      <c r="IO131" s="379"/>
      <c r="IP131" s="379"/>
    </row>
    <row r="132" spans="1:255" ht="18.75" customHeight="1">
      <c r="A132" s="22"/>
      <c r="B132" s="635"/>
      <c r="C132" s="636"/>
      <c r="D132" s="636"/>
      <c r="E132" s="636"/>
      <c r="F132" s="636"/>
      <c r="G132" s="636"/>
      <c r="H132" s="636"/>
      <c r="I132" s="636"/>
      <c r="J132" s="636"/>
      <c r="K132" s="639"/>
      <c r="L132" s="639"/>
      <c r="M132" s="639"/>
      <c r="N132" s="642"/>
      <c r="O132" s="642"/>
      <c r="P132" s="642"/>
      <c r="Q132" s="642"/>
      <c r="R132" s="642"/>
      <c r="S132" s="642"/>
      <c r="T132" s="642"/>
      <c r="U132" s="642"/>
      <c r="V132" s="642"/>
      <c r="W132" s="642"/>
      <c r="X132" s="642"/>
      <c r="Y132" s="642"/>
      <c r="Z132" s="642"/>
      <c r="AA132" s="642"/>
      <c r="AB132" s="642"/>
      <c r="AC132" s="642"/>
      <c r="AD132" s="642"/>
      <c r="AE132" s="642"/>
      <c r="AF132" s="645"/>
      <c r="AG132" s="645"/>
      <c r="AH132" s="645"/>
      <c r="AI132" s="645"/>
      <c r="AJ132" s="645"/>
      <c r="AK132" s="645"/>
      <c r="AL132" s="645"/>
      <c r="AM132" s="645"/>
      <c r="AN132" s="645"/>
      <c r="AO132" s="645"/>
      <c r="AP132" s="645"/>
      <c r="AQ132" s="645"/>
      <c r="AR132" s="645"/>
      <c r="AS132" s="645"/>
      <c r="AT132" s="645"/>
      <c r="AU132" s="645"/>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45"/>
      <c r="BR132" s="645"/>
      <c r="BS132" s="645"/>
      <c r="BT132" s="645"/>
      <c r="BU132" s="645"/>
      <c r="BV132" s="645"/>
      <c r="BW132" s="645"/>
      <c r="BX132" s="645"/>
      <c r="BY132" s="645"/>
      <c r="BZ132" s="645"/>
      <c r="CA132" s="645"/>
      <c r="CB132" s="645"/>
      <c r="CC132" s="645"/>
      <c r="CD132" s="645"/>
      <c r="CE132" s="645"/>
      <c r="CF132" s="645"/>
      <c r="CG132" s="645"/>
      <c r="CH132" s="645"/>
      <c r="CI132" s="645"/>
      <c r="CJ132" s="645"/>
      <c r="CK132" s="645"/>
      <c r="CL132" s="645"/>
      <c r="CM132" s="645"/>
      <c r="CN132" s="479" t="e">
        <f>VLOOKUP($AF132,Feuil2!$B$1:$AS$77,16,FALSE)</f>
        <v>#N/A</v>
      </c>
      <c r="CO132" s="382"/>
      <c r="CP132" s="382"/>
      <c r="CQ132" s="382"/>
      <c r="CR132" s="382"/>
      <c r="CS132" s="382"/>
      <c r="CT132" s="382"/>
      <c r="CU132" s="382"/>
      <c r="CV132" s="489" t="e">
        <f>VLOOKUP($AF132,Feuil2!$B$1:$AS$77,17,FALSE)</f>
        <v>#N/A</v>
      </c>
      <c r="CW132" s="378"/>
      <c r="CX132" s="378"/>
      <c r="CY132" s="378"/>
      <c r="CZ132" s="489" t="e">
        <f>VLOOKUP($AF132,Feuil2!$B$1:$AS$77,18,FALSE)</f>
        <v>#N/A</v>
      </c>
      <c r="DA132" s="378"/>
      <c r="DB132" s="378"/>
      <c r="DC132" s="489" t="e">
        <f>VLOOKUP($AF132,Feuil2!$B$1:$AS$77,19,FALSE)</f>
        <v>#N/A</v>
      </c>
      <c r="DD132" s="378"/>
      <c r="DE132" s="378"/>
      <c r="DF132" s="378"/>
      <c r="DG132" s="378"/>
      <c r="DH132" s="378"/>
      <c r="DI132" s="494" t="e">
        <f>VLOOKUP($AF132,Feuil2!$B$1:$AS$77,20,FALSE)</f>
        <v>#N/A</v>
      </c>
      <c r="DJ132" s="378"/>
      <c r="DK132" s="378"/>
      <c r="DL132" s="378"/>
      <c r="DM132" s="378"/>
      <c r="DN132" s="494" t="e">
        <f>VLOOKUP($AF132,Feuil2!$B$1:$AS$77,21,FALSE)</f>
        <v>#N/A</v>
      </c>
      <c r="DO132" s="378"/>
      <c r="DP132" s="494" t="e">
        <f>VLOOKUP($AF132,Feuil2!$B$1:$AS$77,22,FALSE)</f>
        <v>#N/A</v>
      </c>
      <c r="DQ132" s="378"/>
      <c r="DR132" s="378"/>
      <c r="DS132" s="378"/>
      <c r="DT132" s="494" t="e">
        <f>VLOOKUP($AF132,Feuil2!$B$1:$AS$77,23,FALSE)</f>
        <v>#N/A</v>
      </c>
      <c r="DU132" s="378"/>
      <c r="DV132" s="378"/>
      <c r="DW132" s="378"/>
      <c r="DX132" s="378"/>
      <c r="DY132" s="494" t="e">
        <f>VLOOKUP($AF132,Feuil2!$B$1:$AS$77,24,FALSE)</f>
        <v>#N/A</v>
      </c>
      <c r="DZ132" s="378"/>
      <c r="EA132" s="378"/>
      <c r="EB132" s="378"/>
      <c r="EC132" s="378"/>
      <c r="ED132" s="504" t="e">
        <f>VLOOKUP($AF132,Feuil2!$B$1:$AS$77,25,FALSE)</f>
        <v>#N/A</v>
      </c>
      <c r="EE132" s="378"/>
      <c r="EF132" s="378"/>
      <c r="EG132" s="378"/>
      <c r="EH132" s="378"/>
      <c r="EI132" s="378"/>
      <c r="EJ132" s="378"/>
      <c r="EK132" s="504" t="e">
        <f>VLOOKUP($AF132,Feuil2!$B$1:$AS$77,26,FALSE)</f>
        <v>#N/A</v>
      </c>
      <c r="EL132" s="378"/>
      <c r="EM132" s="378"/>
      <c r="EN132" s="378"/>
      <c r="EO132" s="504" t="e">
        <f>VLOOKUP($AF132,Feuil2!$B$1:$AS$77,27,FALSE)</f>
        <v>#N/A</v>
      </c>
      <c r="EP132" s="378"/>
      <c r="EQ132" s="378"/>
      <c r="ER132" s="378"/>
      <c r="ES132" s="378"/>
      <c r="ET132" s="378"/>
      <c r="EU132" s="378"/>
      <c r="EV132" s="504" t="e">
        <f>VLOOKUP($AF132,Feuil2!$B$1:$AS$77,28,FALSE)</f>
        <v>#N/A</v>
      </c>
      <c r="EW132" s="378"/>
      <c r="EX132" s="378"/>
      <c r="EY132" s="378"/>
      <c r="EZ132" s="378"/>
      <c r="FA132" s="378"/>
      <c r="FB132" s="504" t="e">
        <f>VLOOKUP($AF132,Feuil2!$B$1:$AS$77,29,FALSE)</f>
        <v>#N/A</v>
      </c>
      <c r="FC132" s="378"/>
      <c r="FD132" s="378"/>
      <c r="FE132" s="378"/>
      <c r="FF132" s="378"/>
      <c r="FG132" s="378"/>
      <c r="FH132" s="378"/>
      <c r="FI132" s="378"/>
      <c r="FJ132" s="504" t="e">
        <f>VLOOKUP($AF132,Feuil2!$B$1:$AS$77,30,FALSE)</f>
        <v>#N/A</v>
      </c>
      <c r="FK132" s="378"/>
      <c r="FL132" s="378"/>
      <c r="FM132" s="378"/>
      <c r="FN132" s="378"/>
      <c r="FO132" s="378"/>
      <c r="FP132" s="378"/>
      <c r="FQ132" s="378"/>
      <c r="FR132" s="513" t="e">
        <f>VLOOKUP($AF132,Feuil2!$B$1:$AS$77,31,FALSE)</f>
        <v>#N/A</v>
      </c>
      <c r="FS132" s="378"/>
      <c r="FT132" s="378"/>
      <c r="FU132" s="378"/>
      <c r="FV132" s="378"/>
      <c r="FW132" s="378"/>
      <c r="FX132" s="378"/>
      <c r="FY132" s="378"/>
      <c r="FZ132" s="378"/>
      <c r="GA132" s="513" t="e">
        <f>VLOOKUP($AF132,Feuil2!$B$1:$AS$77,32,FALSE)</f>
        <v>#N/A</v>
      </c>
      <c r="GB132" s="378"/>
      <c r="GC132" s="378"/>
      <c r="GD132" s="378"/>
      <c r="GE132" s="513" t="e">
        <f>VLOOKUP($AF132,Feuil2!$B$1:$AS$77,33,FALSE)</f>
        <v>#N/A</v>
      </c>
      <c r="GF132" s="378"/>
      <c r="GG132" s="378"/>
      <c r="GH132" s="513" t="e">
        <f>VLOOKUP($AF132,Feuil2!$B$1:$AS$77,34,FALSE)</f>
        <v>#N/A</v>
      </c>
      <c r="GI132" s="378"/>
      <c r="GJ132" s="378"/>
      <c r="GK132" s="378"/>
      <c r="GL132" s="378"/>
      <c r="GM132" s="378"/>
      <c r="GN132" s="378"/>
      <c r="GO132" s="513" t="e">
        <f>VLOOKUP($AF132,Feuil2!$B$1:$AS$77,35,FALSE)</f>
        <v>#N/A</v>
      </c>
      <c r="GP132" s="378"/>
      <c r="GQ132" s="378"/>
      <c r="GR132" s="378"/>
      <c r="GS132" s="378"/>
      <c r="GT132" s="378"/>
      <c r="GU132" s="513" t="e">
        <f>VLOOKUP($AF132,Feuil2!$B$1:$AS$77,36,FALSE)</f>
        <v>#N/A</v>
      </c>
      <c r="GV132" s="378"/>
      <c r="GW132" s="378"/>
      <c r="GX132" s="378"/>
      <c r="GY132" s="513" t="e">
        <f>VLOOKUP($AF132,Feuil2!$B$1:$AS$77,37,FALSE)</f>
        <v>#N/A</v>
      </c>
      <c r="GZ132" s="378"/>
      <c r="HA132" s="378"/>
      <c r="HB132" s="378"/>
      <c r="HC132" s="378"/>
      <c r="HD132" s="378"/>
      <c r="HE132" s="513" t="e">
        <f>VLOOKUP($AF132,Feuil2!$B$1:$AS$77,38,FALSE)</f>
        <v>#N/A</v>
      </c>
      <c r="HF132" s="378"/>
      <c r="HG132" s="378"/>
      <c r="HH132" s="378"/>
      <c r="HI132" s="378"/>
      <c r="HJ132" s="427" t="e">
        <f>VLOOKUP($AF132,Feuil2!$B$1:$AS$77,39,FALSE)</f>
        <v>#N/A</v>
      </c>
      <c r="HK132" s="378"/>
      <c r="HL132" s="378"/>
      <c r="HM132" s="378"/>
      <c r="HN132" s="378"/>
      <c r="HO132" s="427" t="e">
        <f>VLOOKUP($AF132,Feuil2!$B$1:$AS$77,40,FALSE)</f>
        <v>#N/A</v>
      </c>
      <c r="HP132" s="378"/>
      <c r="HQ132" s="378"/>
      <c r="HR132" s="378"/>
      <c r="HS132" s="378"/>
      <c r="HT132" s="378"/>
      <c r="HU132" s="378"/>
      <c r="HV132" s="378"/>
      <c r="HW132" s="378"/>
      <c r="HX132" s="524" t="e">
        <f>VLOOKUP($AF132,Feuil2!$B$1:$AS$77,41,FALSE)</f>
        <v>#N/A</v>
      </c>
      <c r="HY132" s="378"/>
      <c r="HZ132" s="378"/>
      <c r="IA132" s="378"/>
      <c r="IB132" s="524" t="e">
        <f>VLOOKUP($AF132,Feuil2!$B$1:$AS$77,42,FALSE)</f>
        <v>#N/A</v>
      </c>
      <c r="IC132" s="378"/>
      <c r="ID132" s="378"/>
      <c r="IE132" s="378"/>
      <c r="IF132" s="378"/>
      <c r="IG132" s="524" t="e">
        <f>VLOOKUP($AF132,Feuil2!$B$1:$AS$77,43,FALSE)</f>
        <v>#N/A</v>
      </c>
      <c r="IH132" s="378"/>
      <c r="II132" s="378"/>
      <c r="IJ132" s="524" t="e">
        <f>VLOOKUP($AF132,Feuil2!$B$1:$AS$77,44,FALSE)</f>
        <v>#N/A</v>
      </c>
      <c r="IK132" s="378"/>
      <c r="IL132" s="386"/>
      <c r="IM132" s="379"/>
      <c r="IN132" s="379"/>
      <c r="IO132" s="379"/>
      <c r="IP132" s="379"/>
    </row>
    <row r="133" spans="1:255" s="400" customFormat="1" ht="18.75" hidden="1" customHeight="1">
      <c r="A133" s="404"/>
      <c r="B133" s="387"/>
      <c r="C133" s="387"/>
      <c r="D133" s="387"/>
      <c r="E133" s="387"/>
      <c r="F133" s="387"/>
      <c r="G133" s="387"/>
      <c r="H133" s="387"/>
      <c r="I133" s="387"/>
      <c r="J133" s="387"/>
      <c r="K133" s="388"/>
      <c r="L133" s="388"/>
      <c r="M133" s="388"/>
      <c r="N133" s="389"/>
      <c r="O133" s="389"/>
      <c r="P133" s="389"/>
      <c r="Q133" s="389"/>
      <c r="R133" s="389"/>
      <c r="S133" s="389"/>
      <c r="T133" s="389"/>
      <c r="U133" s="389"/>
      <c r="V133" s="389"/>
      <c r="W133" s="389"/>
      <c r="X133" s="389"/>
      <c r="Y133" s="389"/>
      <c r="Z133" s="389"/>
      <c r="AA133" s="389"/>
      <c r="AB133" s="389"/>
      <c r="AC133" s="389"/>
      <c r="AD133" s="389"/>
      <c r="AE133" s="389"/>
      <c r="AF133" s="390"/>
      <c r="AG133" s="390"/>
      <c r="AH133" s="390"/>
      <c r="AI133" s="390"/>
      <c r="AJ133" s="390"/>
      <c r="AK133" s="390"/>
      <c r="AL133" s="390"/>
      <c r="AM133" s="390"/>
      <c r="AN133" s="390"/>
      <c r="AO133" s="390"/>
      <c r="AP133" s="390"/>
      <c r="AQ133" s="390"/>
      <c r="AR133" s="390"/>
      <c r="AS133" s="390"/>
      <c r="AT133" s="390"/>
      <c r="AU133" s="390"/>
      <c r="AV133" s="390"/>
      <c r="AW133" s="390"/>
      <c r="AX133" s="390"/>
      <c r="AY133" s="390"/>
      <c r="AZ133" s="390"/>
      <c r="BA133" s="390"/>
      <c r="BB133" s="390"/>
      <c r="BC133" s="390"/>
      <c r="BD133" s="390"/>
      <c r="BE133" s="390"/>
      <c r="BF133" s="390"/>
      <c r="BG133" s="390"/>
      <c r="BH133" s="390"/>
      <c r="BI133" s="390"/>
      <c r="BJ133" s="390"/>
      <c r="BK133" s="390"/>
      <c r="BL133" s="390"/>
      <c r="BM133" s="390"/>
      <c r="BN133" s="390"/>
      <c r="BO133" s="390"/>
      <c r="BP133" s="390"/>
      <c r="BQ133" s="390"/>
      <c r="BR133" s="390"/>
      <c r="BS133" s="390"/>
      <c r="BT133" s="390"/>
      <c r="BU133" s="390"/>
      <c r="BV133" s="390"/>
      <c r="BW133" s="390"/>
      <c r="BX133" s="390"/>
      <c r="BY133" s="390"/>
      <c r="BZ133" s="390"/>
      <c r="CA133" s="390"/>
      <c r="CB133" s="390"/>
      <c r="CC133" s="390"/>
      <c r="CD133" s="390"/>
      <c r="CE133" s="390"/>
      <c r="CF133" s="390"/>
      <c r="CG133" s="390"/>
      <c r="CH133" s="390"/>
      <c r="CI133" s="390"/>
      <c r="CJ133" s="390"/>
      <c r="CK133" s="390"/>
      <c r="CL133" s="390"/>
      <c r="CM133" s="390"/>
      <c r="CN133" s="480" t="s">
        <v>454</v>
      </c>
      <c r="CO133" s="391" t="s">
        <v>4</v>
      </c>
      <c r="CP133" s="392" t="s">
        <v>5</v>
      </c>
      <c r="CQ133" s="392" t="s">
        <v>6</v>
      </c>
      <c r="CR133" s="392" t="s">
        <v>7</v>
      </c>
      <c r="CS133" s="392" t="s">
        <v>8</v>
      </c>
      <c r="CT133" s="392" t="s">
        <v>9</v>
      </c>
      <c r="CU133" s="392" t="s">
        <v>10</v>
      </c>
      <c r="CV133" s="480" t="s">
        <v>453</v>
      </c>
      <c r="CW133" s="393" t="s">
        <v>1</v>
      </c>
      <c r="CX133" s="393" t="s">
        <v>2</v>
      </c>
      <c r="CY133" s="393" t="s">
        <v>3</v>
      </c>
      <c r="CZ133" s="480" t="s">
        <v>452</v>
      </c>
      <c r="DA133" s="393" t="s">
        <v>0</v>
      </c>
      <c r="DB133" s="393" t="s">
        <v>133</v>
      </c>
      <c r="DC133" s="480" t="s">
        <v>451</v>
      </c>
      <c r="DD133" s="393" t="s">
        <v>137</v>
      </c>
      <c r="DE133" s="393" t="s">
        <v>138</v>
      </c>
      <c r="DF133" s="393" t="s">
        <v>139</v>
      </c>
      <c r="DG133" s="393" t="s">
        <v>140</v>
      </c>
      <c r="DH133" s="393" t="s">
        <v>141</v>
      </c>
      <c r="DI133" s="495" t="s">
        <v>450</v>
      </c>
      <c r="DJ133" s="394" t="s">
        <v>11</v>
      </c>
      <c r="DK133" s="394" t="s">
        <v>12</v>
      </c>
      <c r="DL133" s="394" t="s">
        <v>13</v>
      </c>
      <c r="DM133" s="394" t="s">
        <v>142</v>
      </c>
      <c r="DN133" s="495" t="s">
        <v>449</v>
      </c>
      <c r="DO133" s="394" t="s">
        <v>14</v>
      </c>
      <c r="DP133" s="495" t="s">
        <v>448</v>
      </c>
      <c r="DQ133" s="394" t="s">
        <v>15</v>
      </c>
      <c r="DR133" s="394" t="s">
        <v>16</v>
      </c>
      <c r="DS133" s="394" t="s">
        <v>145</v>
      </c>
      <c r="DT133" s="495" t="s">
        <v>447</v>
      </c>
      <c r="DU133" s="394" t="s">
        <v>17</v>
      </c>
      <c r="DV133" s="394" t="s">
        <v>18</v>
      </c>
      <c r="DW133" s="394" t="s">
        <v>19</v>
      </c>
      <c r="DX133" s="394" t="s">
        <v>20</v>
      </c>
      <c r="DY133" s="495" t="s">
        <v>446</v>
      </c>
      <c r="DZ133" s="394" t="s">
        <v>150</v>
      </c>
      <c r="EA133" s="394" t="s">
        <v>151</v>
      </c>
      <c r="EB133" s="394" t="s">
        <v>152</v>
      </c>
      <c r="EC133" s="394" t="s">
        <v>153</v>
      </c>
      <c r="ED133" s="505" t="s">
        <v>445</v>
      </c>
      <c r="EE133" s="395" t="s">
        <v>23</v>
      </c>
      <c r="EF133" s="395" t="s">
        <v>24</v>
      </c>
      <c r="EG133" s="395" t="s">
        <v>25</v>
      </c>
      <c r="EH133" s="395" t="s">
        <v>26</v>
      </c>
      <c r="EI133" s="395" t="s">
        <v>27</v>
      </c>
      <c r="EJ133" s="395" t="s">
        <v>28</v>
      </c>
      <c r="EK133" s="505" t="s">
        <v>444</v>
      </c>
      <c r="EL133" s="395" t="s">
        <v>29</v>
      </c>
      <c r="EM133" s="395" t="s">
        <v>30</v>
      </c>
      <c r="EN133" s="395" t="s">
        <v>31</v>
      </c>
      <c r="EO133" s="505" t="s">
        <v>443</v>
      </c>
      <c r="EP133" s="395" t="s">
        <v>32</v>
      </c>
      <c r="EQ133" s="395" t="s">
        <v>33</v>
      </c>
      <c r="ER133" s="395" t="s">
        <v>34</v>
      </c>
      <c r="ES133" s="395" t="s">
        <v>157</v>
      </c>
      <c r="ET133" s="395" t="s">
        <v>158</v>
      </c>
      <c r="EU133" s="395" t="s">
        <v>159</v>
      </c>
      <c r="EV133" s="505" t="s">
        <v>442</v>
      </c>
      <c r="EW133" s="395" t="s">
        <v>35</v>
      </c>
      <c r="EX133" s="395" t="s">
        <v>36</v>
      </c>
      <c r="EY133" s="395" t="s">
        <v>37</v>
      </c>
      <c r="EZ133" s="395" t="s">
        <v>38</v>
      </c>
      <c r="FA133" s="395" t="s">
        <v>39</v>
      </c>
      <c r="FB133" s="505" t="s">
        <v>441</v>
      </c>
      <c r="FC133" s="395" t="s">
        <v>40</v>
      </c>
      <c r="FD133" s="395" t="s">
        <v>41</v>
      </c>
      <c r="FE133" s="395" t="s">
        <v>42</v>
      </c>
      <c r="FF133" s="395" t="s">
        <v>43</v>
      </c>
      <c r="FG133" s="395" t="s">
        <v>44</v>
      </c>
      <c r="FH133" s="395" t="s">
        <v>45</v>
      </c>
      <c r="FI133" s="395" t="s">
        <v>46</v>
      </c>
      <c r="FJ133" s="505" t="s">
        <v>440</v>
      </c>
      <c r="FK133" s="395" t="s">
        <v>47</v>
      </c>
      <c r="FL133" s="395" t="s">
        <v>48</v>
      </c>
      <c r="FM133" s="395" t="s">
        <v>49</v>
      </c>
      <c r="FN133" s="395" t="s">
        <v>50</v>
      </c>
      <c r="FO133" s="395" t="s">
        <v>51</v>
      </c>
      <c r="FP133" s="395" t="s">
        <v>52</v>
      </c>
      <c r="FQ133" s="395" t="s">
        <v>53</v>
      </c>
      <c r="FR133" s="514" t="s">
        <v>439</v>
      </c>
      <c r="FS133" s="396" t="s">
        <v>169</v>
      </c>
      <c r="FT133" s="396" t="s">
        <v>170</v>
      </c>
      <c r="FU133" s="396" t="s">
        <v>171</v>
      </c>
      <c r="FV133" s="396" t="s">
        <v>172</v>
      </c>
      <c r="FW133" s="396" t="s">
        <v>173</v>
      </c>
      <c r="FX133" s="396" t="s">
        <v>174</v>
      </c>
      <c r="FY133" s="396" t="s">
        <v>175</v>
      </c>
      <c r="FZ133" s="396" t="s">
        <v>176</v>
      </c>
      <c r="GA133" s="514" t="s">
        <v>438</v>
      </c>
      <c r="GB133" s="396" t="s">
        <v>178</v>
      </c>
      <c r="GC133" s="396" t="s">
        <v>179</v>
      </c>
      <c r="GD133" s="396" t="s">
        <v>180</v>
      </c>
      <c r="GE133" s="514" t="s">
        <v>437</v>
      </c>
      <c r="GF133" s="396" t="s">
        <v>182</v>
      </c>
      <c r="GG133" s="396" t="s">
        <v>183</v>
      </c>
      <c r="GH133" s="514" t="s">
        <v>436</v>
      </c>
      <c r="GI133" s="396" t="s">
        <v>189</v>
      </c>
      <c r="GJ133" s="396" t="s">
        <v>190</v>
      </c>
      <c r="GK133" s="396" t="s">
        <v>191</v>
      </c>
      <c r="GL133" s="396" t="s">
        <v>192</v>
      </c>
      <c r="GM133" s="396" t="s">
        <v>193</v>
      </c>
      <c r="GN133" s="396" t="s">
        <v>194</v>
      </c>
      <c r="GO133" s="514" t="s">
        <v>435</v>
      </c>
      <c r="GP133" s="396" t="s">
        <v>197</v>
      </c>
      <c r="GQ133" s="396" t="s">
        <v>198</v>
      </c>
      <c r="GR133" s="396" t="s">
        <v>199</v>
      </c>
      <c r="GS133" s="396" t="s">
        <v>200</v>
      </c>
      <c r="GT133" s="396" t="s">
        <v>201</v>
      </c>
      <c r="GU133" s="514" t="s">
        <v>434</v>
      </c>
      <c r="GV133" s="396" t="s">
        <v>206</v>
      </c>
      <c r="GW133" s="396" t="s">
        <v>207</v>
      </c>
      <c r="GX133" s="396" t="s">
        <v>208</v>
      </c>
      <c r="GY133" s="514" t="s">
        <v>433</v>
      </c>
      <c r="GZ133" s="396" t="s">
        <v>209</v>
      </c>
      <c r="HA133" s="396" t="s">
        <v>210</v>
      </c>
      <c r="HB133" s="396" t="s">
        <v>211</v>
      </c>
      <c r="HC133" s="396" t="s">
        <v>212</v>
      </c>
      <c r="HD133" s="396" t="s">
        <v>213</v>
      </c>
      <c r="HE133" s="514" t="s">
        <v>432</v>
      </c>
      <c r="HF133" s="396" t="s">
        <v>216</v>
      </c>
      <c r="HG133" s="396" t="s">
        <v>217</v>
      </c>
      <c r="HH133" s="396" t="s">
        <v>218</v>
      </c>
      <c r="HI133" s="396" t="s">
        <v>219</v>
      </c>
      <c r="HJ133" s="397" t="s">
        <v>431</v>
      </c>
      <c r="HK133" s="398" t="s">
        <v>223</v>
      </c>
      <c r="HL133" s="398" t="s">
        <v>224</v>
      </c>
      <c r="HM133" s="398" t="s">
        <v>225</v>
      </c>
      <c r="HN133" s="398" t="s">
        <v>226</v>
      </c>
      <c r="HO133" s="397" t="s">
        <v>430</v>
      </c>
      <c r="HP133" s="398" t="s">
        <v>230</v>
      </c>
      <c r="HQ133" s="398" t="s">
        <v>231</v>
      </c>
      <c r="HR133" s="398" t="s">
        <v>232</v>
      </c>
      <c r="HS133" s="398" t="s">
        <v>233</v>
      </c>
      <c r="HT133" s="398" t="s">
        <v>234</v>
      </c>
      <c r="HU133" s="398" t="s">
        <v>235</v>
      </c>
      <c r="HV133" s="398" t="s">
        <v>236</v>
      </c>
      <c r="HW133" s="398" t="s">
        <v>237</v>
      </c>
      <c r="HX133" s="525" t="s">
        <v>429</v>
      </c>
      <c r="HY133" s="399" t="s">
        <v>241</v>
      </c>
      <c r="HZ133" s="399" t="s">
        <v>242</v>
      </c>
      <c r="IA133" s="399" t="s">
        <v>243</v>
      </c>
      <c r="IB133" s="525" t="s">
        <v>428</v>
      </c>
      <c r="IC133" s="399" t="s">
        <v>245</v>
      </c>
      <c r="ID133" s="399" t="s">
        <v>246</v>
      </c>
      <c r="IE133" s="399" t="s">
        <v>249</v>
      </c>
      <c r="IF133" s="399" t="s">
        <v>250</v>
      </c>
      <c r="IG133" s="525" t="s">
        <v>427</v>
      </c>
      <c r="IH133" s="399" t="s">
        <v>251</v>
      </c>
      <c r="II133" s="399" t="s">
        <v>252</v>
      </c>
      <c r="IJ133" s="525" t="s">
        <v>426</v>
      </c>
      <c r="IK133" s="399" t="s">
        <v>253</v>
      </c>
      <c r="IL133" s="399" t="s">
        <v>254</v>
      </c>
      <c r="IM133" s="399"/>
      <c r="IN133" s="399"/>
      <c r="IO133" s="399"/>
      <c r="IP133" s="399"/>
      <c r="IQ133" s="399"/>
      <c r="IR133" s="399"/>
      <c r="IS133" s="404"/>
      <c r="IT133" s="404"/>
      <c r="IU133" s="404"/>
    </row>
    <row r="134" spans="1:255" s="400" customFormat="1" ht="18.75" hidden="1" customHeight="1">
      <c r="A134" s="404"/>
      <c r="B134" s="401"/>
      <c r="C134" s="401"/>
      <c r="D134" s="401"/>
      <c r="E134" s="401"/>
      <c r="F134" s="401"/>
      <c r="G134" s="401"/>
      <c r="H134" s="401"/>
      <c r="I134" s="401"/>
      <c r="J134" s="401"/>
      <c r="K134" s="388"/>
      <c r="L134" s="388"/>
      <c r="M134" s="388"/>
      <c r="N134" s="389"/>
      <c r="O134" s="389"/>
      <c r="P134" s="389"/>
      <c r="Q134" s="389"/>
      <c r="R134" s="389"/>
      <c r="S134" s="389"/>
      <c r="T134" s="389"/>
      <c r="U134" s="389"/>
      <c r="V134" s="389"/>
      <c r="W134" s="389"/>
      <c r="X134" s="389"/>
      <c r="Y134" s="389"/>
      <c r="Z134" s="389"/>
      <c r="AA134" s="389"/>
      <c r="AB134" s="389"/>
      <c r="AC134" s="389"/>
      <c r="AD134" s="389"/>
      <c r="AE134" s="389"/>
      <c r="AF134" s="390"/>
      <c r="AG134" s="390"/>
      <c r="AH134" s="390"/>
      <c r="AI134" s="390"/>
      <c r="AJ134" s="390"/>
      <c r="AK134" s="390"/>
      <c r="AL134" s="390"/>
      <c r="AM134" s="390"/>
      <c r="AN134" s="390"/>
      <c r="AO134" s="390"/>
      <c r="AP134" s="390"/>
      <c r="AQ134" s="390"/>
      <c r="AR134" s="390"/>
      <c r="AS134" s="390"/>
      <c r="AT134" s="390"/>
      <c r="AU134" s="390"/>
      <c r="AV134" s="390"/>
      <c r="AW134" s="390"/>
      <c r="AX134" s="390"/>
      <c r="AY134" s="390"/>
      <c r="AZ134" s="390"/>
      <c r="BA134" s="390"/>
      <c r="BB134" s="390"/>
      <c r="BC134" s="390"/>
      <c r="BD134" s="390"/>
      <c r="BE134" s="390"/>
      <c r="BF134" s="390"/>
      <c r="BG134" s="390"/>
      <c r="BH134" s="390"/>
      <c r="BI134" s="390"/>
      <c r="BJ134" s="390"/>
      <c r="BK134" s="390"/>
      <c r="BL134" s="390"/>
      <c r="BM134" s="390"/>
      <c r="BN134" s="390"/>
      <c r="BO134" s="390"/>
      <c r="BP134" s="390"/>
      <c r="BQ134" s="390"/>
      <c r="BR134" s="390"/>
      <c r="BS134" s="390"/>
      <c r="BT134" s="390"/>
      <c r="BU134" s="390"/>
      <c r="BV134" s="390"/>
      <c r="BW134" s="390"/>
      <c r="BX134" s="390"/>
      <c r="BY134" s="390"/>
      <c r="BZ134" s="390"/>
      <c r="CA134" s="390"/>
      <c r="CB134" s="390"/>
      <c r="CC134" s="390"/>
      <c r="CD134" s="390"/>
      <c r="CE134" s="390"/>
      <c r="CF134" s="390"/>
      <c r="CG134" s="390"/>
      <c r="CH134" s="390"/>
      <c r="CI134" s="390"/>
      <c r="CJ134" s="390"/>
      <c r="CK134" s="390"/>
      <c r="CL134" s="390"/>
      <c r="CM134" s="390"/>
      <c r="CN134" s="481"/>
      <c r="CO134" s="402">
        <f>COUNTA(CO112,CO113,CO114,CO115,CO116,CO117,CO118,CO119)</f>
        <v>0</v>
      </c>
      <c r="CP134" s="402">
        <f t="shared" ref="CP134" si="2738">COUNTA(CP125,CP126,CP127,CP128,CP129,CP130,CP131,CP132)</f>
        <v>0</v>
      </c>
      <c r="CQ134" s="402">
        <f t="shared" ref="CQ134" si="2739">COUNTA(CQ125,CQ126,CQ127,CQ128,CQ129,CQ130,CQ131,CQ132)</f>
        <v>0</v>
      </c>
      <c r="CR134" s="402">
        <f t="shared" ref="CR134" si="2740">COUNTA(CR125,CR126,CR127,CR128,CR129,CR130,CR131,CR132)</f>
        <v>0</v>
      </c>
      <c r="CS134" s="402">
        <f t="shared" ref="CS134" si="2741">COUNTA(CS125,CS126,CS127,CS128,CS129,CS130,CS131,CS132)</f>
        <v>0</v>
      </c>
      <c r="CT134" s="402">
        <f t="shared" ref="CT134" si="2742">COUNTA(CT125,CT126,CT127,CT128,CT129,CT130,CT131,CT132)</f>
        <v>0</v>
      </c>
      <c r="CU134" s="402">
        <f t="shared" ref="CU134" si="2743">COUNTA(CU125,CU126,CU127,CU128,CU129,CU130,CU131,CU132)</f>
        <v>0</v>
      </c>
      <c r="CV134" s="483">
        <f t="shared" ref="CV134" si="2744">COUNTA(CV125,CV126,CV127,CV128,CV129,CV130,CV131,CV132)</f>
        <v>8</v>
      </c>
      <c r="CW134" s="402">
        <f t="shared" ref="CW134" si="2745">COUNTA(CW125,CW126,CW127,CW128,CW129,CW130,CW131,CW132)</f>
        <v>0</v>
      </c>
      <c r="CX134" s="402">
        <f t="shared" ref="CX134" si="2746">COUNTA(CX125,CX126,CX127,CX128,CX129,CX130,CX131,CX132)</f>
        <v>0</v>
      </c>
      <c r="CY134" s="402">
        <f t="shared" ref="CY134" si="2747">COUNTA(CY125,CY126,CY127,CY128,CY129,CY130,CY131,CY132)</f>
        <v>0</v>
      </c>
      <c r="CZ134" s="483">
        <f t="shared" ref="CZ134" si="2748">COUNTA(CZ125,CZ126,CZ127,CZ128,CZ129,CZ130,CZ131,CZ132)</f>
        <v>8</v>
      </c>
      <c r="DA134" s="402">
        <f t="shared" ref="DA134" si="2749">COUNTA(DA125,DA126,DA127,DA128,DA129,DA130,DA131,DA132)</f>
        <v>0</v>
      </c>
      <c r="DB134" s="402">
        <f t="shared" ref="DB134" si="2750">COUNTA(DB125,DB126,DB127,DB128,DB129,DB130,DB131,DB132)</f>
        <v>0</v>
      </c>
      <c r="DC134" s="483">
        <f t="shared" ref="DC134" si="2751">COUNTA(DC125,DC126,DC127,DC128,DC129,DC130,DC131,DC132)</f>
        <v>8</v>
      </c>
      <c r="DD134" s="402">
        <f t="shared" ref="DD134" si="2752">COUNTA(DD125,DD126,DD127,DD128,DD129,DD130,DD131,DD132)</f>
        <v>0</v>
      </c>
      <c r="DE134" s="402">
        <f t="shared" ref="DE134" si="2753">COUNTA(DE125,DE126,DE127,DE128,DE129,DE130,DE131,DE132)</f>
        <v>0</v>
      </c>
      <c r="DF134" s="402">
        <f t="shared" ref="DF134" si="2754">COUNTA(DF125,DF126,DF127,DF128,DF129,DF130,DF131,DF132)</f>
        <v>0</v>
      </c>
      <c r="DG134" s="402">
        <f t="shared" ref="DG134" si="2755">COUNTA(DG125,DG126,DG127,DG128,DG129,DG130,DG131,DG132)</f>
        <v>0</v>
      </c>
      <c r="DH134" s="402">
        <f t="shared" ref="DH134" si="2756">COUNTA(DH125,DH126,DH127,DH128,DH129,DH130,DH131,DH132)</f>
        <v>0</v>
      </c>
      <c r="DI134" s="496">
        <f t="shared" ref="DI134" si="2757">COUNTA(DI125,DI126,DI127,DI128,DI129,DI130,DI131,DI132)</f>
        <v>8</v>
      </c>
      <c r="DJ134" s="402">
        <f t="shared" ref="DJ134" si="2758">COUNTA(DJ125,DJ126,DJ127,DJ128,DJ129,DJ130,DJ131,DJ132)</f>
        <v>0</v>
      </c>
      <c r="DK134" s="402">
        <f t="shared" ref="DK134" si="2759">COUNTA(DK125,DK126,DK127,DK128,DK129,DK130,DK131,DK132)</f>
        <v>0</v>
      </c>
      <c r="DL134" s="402">
        <f t="shared" ref="DL134" si="2760">COUNTA(DL125,DL126,DL127,DL128,DL129,DL130,DL131,DL132)</f>
        <v>0</v>
      </c>
      <c r="DM134" s="402">
        <f t="shared" ref="DM134" si="2761">COUNTA(DM125,DM126,DM127,DM128,DM129,DM130,DM131,DM132)</f>
        <v>0</v>
      </c>
      <c r="DN134" s="496">
        <f t="shared" ref="DN134" si="2762">COUNTA(DN125,DN126,DN127,DN128,DN129,DN130,DN131,DN132)</f>
        <v>8</v>
      </c>
      <c r="DO134" s="402">
        <f t="shared" ref="DO134" si="2763">COUNTA(DO125,DO126,DO127,DO128,DO129,DO130,DO131,DO132)</f>
        <v>0</v>
      </c>
      <c r="DP134" s="496">
        <f t="shared" ref="DP134" si="2764">COUNTA(DP125,DP126,DP127,DP128,DP129,DP130,DP131,DP132)</f>
        <v>8</v>
      </c>
      <c r="DQ134" s="402">
        <f t="shared" ref="DQ134" si="2765">COUNTA(DQ125,DQ126,DQ127,DQ128,DQ129,DQ130,DQ131,DQ132)</f>
        <v>0</v>
      </c>
      <c r="DR134" s="402">
        <f t="shared" ref="DR134" si="2766">COUNTA(DR125,DR126,DR127,DR128,DR129,DR130,DR131,DR132)</f>
        <v>0</v>
      </c>
      <c r="DS134" s="402">
        <f t="shared" ref="DS134" si="2767">COUNTA(DS125,DS126,DS127,DS128,DS129,DS130,DS131,DS132)</f>
        <v>0</v>
      </c>
      <c r="DT134" s="496">
        <f t="shared" ref="DT134" si="2768">COUNTA(DT125,DT126,DT127,DT128,DT129,DT130,DT131,DT132)</f>
        <v>8</v>
      </c>
      <c r="DU134" s="402">
        <f t="shared" ref="DU134" si="2769">COUNTA(DU125,DU126,DU127,DU128,DU129,DU130,DU131,DU132)</f>
        <v>0</v>
      </c>
      <c r="DV134" s="402">
        <f t="shared" ref="DV134" si="2770">COUNTA(DV125,DV126,DV127,DV128,DV129,DV130,DV131,DV132)</f>
        <v>0</v>
      </c>
      <c r="DW134" s="402">
        <f t="shared" ref="DW134" si="2771">COUNTA(DW125,DW126,DW127,DW128,DW129,DW130,DW131,DW132)</f>
        <v>0</v>
      </c>
      <c r="DX134" s="402">
        <f t="shared" ref="DX134" si="2772">COUNTA(DX125,DX126,DX127,DX128,DX129,DX130,DX131,DX132)</f>
        <v>0</v>
      </c>
      <c r="DY134" s="496">
        <f t="shared" ref="DY134" si="2773">COUNTA(DY125,DY126,DY127,DY128,DY129,DY130,DY131,DY132)</f>
        <v>8</v>
      </c>
      <c r="DZ134" s="402">
        <f t="shared" ref="DZ134" si="2774">COUNTA(DZ125,DZ126,DZ127,DZ128,DZ129,DZ130,DZ131,DZ132)</f>
        <v>0</v>
      </c>
      <c r="EA134" s="402">
        <f t="shared" ref="EA134" si="2775">COUNTA(EA125,EA126,EA127,EA128,EA129,EA130,EA131,EA132)</f>
        <v>0</v>
      </c>
      <c r="EB134" s="402">
        <f t="shared" ref="EB134" si="2776">COUNTA(EB125,EB126,EB127,EB128,EB129,EB130,EB131,EB132)</f>
        <v>0</v>
      </c>
      <c r="EC134" s="402">
        <f t="shared" ref="EC134" si="2777">COUNTA(EC125,EC126,EC127,EC128,EC129,EC130,EC131,EC132)</f>
        <v>0</v>
      </c>
      <c r="ED134" s="506">
        <f t="shared" ref="ED134" si="2778">COUNTA(ED125,ED126,ED127,ED128,ED129,ED130,ED131,ED132)</f>
        <v>8</v>
      </c>
      <c r="EE134" s="402">
        <f t="shared" ref="EE134" si="2779">COUNTA(EE125,EE126,EE127,EE128,EE129,EE130,EE131,EE132)</f>
        <v>0</v>
      </c>
      <c r="EF134" s="402">
        <f t="shared" ref="EF134" si="2780">COUNTA(EF125,EF126,EF127,EF128,EF129,EF130,EF131,EF132)</f>
        <v>0</v>
      </c>
      <c r="EG134" s="402">
        <f t="shared" ref="EG134" si="2781">COUNTA(EG125,EG126,EG127,EG128,EG129,EG130,EG131,EG132)</f>
        <v>0</v>
      </c>
      <c r="EH134" s="402">
        <f t="shared" ref="EH134" si="2782">COUNTA(EH125,EH126,EH127,EH128,EH129,EH130,EH131,EH132)</f>
        <v>0</v>
      </c>
      <c r="EI134" s="402">
        <f t="shared" ref="EI134" si="2783">COUNTA(EI125,EI126,EI127,EI128,EI129,EI130,EI131,EI132)</f>
        <v>0</v>
      </c>
      <c r="EJ134" s="402">
        <f t="shared" ref="EJ134" si="2784">COUNTA(EJ125,EJ126,EJ127,EJ128,EJ129,EJ130,EJ131,EJ132)</f>
        <v>0</v>
      </c>
      <c r="EK134" s="506">
        <f t="shared" ref="EK134" si="2785">COUNTA(EK125,EK126,EK127,EK128,EK129,EK130,EK131,EK132)</f>
        <v>8</v>
      </c>
      <c r="EL134" s="402">
        <f t="shared" ref="EL134" si="2786">COUNTA(EL125,EL126,EL127,EL128,EL129,EL130,EL131,EL132)</f>
        <v>0</v>
      </c>
      <c r="EM134" s="402">
        <f t="shared" ref="EM134" si="2787">COUNTA(EM125,EM126,EM127,EM128,EM129,EM130,EM131,EM132)</f>
        <v>0</v>
      </c>
      <c r="EN134" s="402">
        <f t="shared" ref="EN134" si="2788">COUNTA(EN125,EN126,EN127,EN128,EN129,EN130,EN131,EN132)</f>
        <v>0</v>
      </c>
      <c r="EO134" s="506">
        <f t="shared" ref="EO134" si="2789">COUNTA(EO125,EO126,EO127,EO128,EO129,EO130,EO131,EO132)</f>
        <v>8</v>
      </c>
      <c r="EP134" s="402">
        <f t="shared" ref="EP134" si="2790">COUNTA(EP125,EP126,EP127,EP128,EP129,EP130,EP131,EP132)</f>
        <v>0</v>
      </c>
      <c r="EQ134" s="402">
        <f t="shared" ref="EQ134" si="2791">COUNTA(EQ125,EQ126,EQ127,EQ128,EQ129,EQ130,EQ131,EQ132)</f>
        <v>0</v>
      </c>
      <c r="ER134" s="402">
        <f t="shared" ref="ER134" si="2792">COUNTA(ER125,ER126,ER127,ER128,ER129,ER130,ER131,ER132)</f>
        <v>0</v>
      </c>
      <c r="ES134" s="402">
        <f t="shared" ref="ES134" si="2793">COUNTA(ES125,ES126,ES127,ES128,ES129,ES130,ES131,ES132)</f>
        <v>0</v>
      </c>
      <c r="ET134" s="402">
        <f t="shared" ref="ET134" si="2794">COUNTA(ET125,ET126,ET127,ET128,ET129,ET130,ET131,ET132)</f>
        <v>0</v>
      </c>
      <c r="EU134" s="402">
        <f t="shared" ref="EU134" si="2795">COUNTA(EU125,EU126,EU127,EU128,EU129,EU130,EU131,EU132)</f>
        <v>0</v>
      </c>
      <c r="EV134" s="506">
        <f t="shared" ref="EV134" si="2796">COUNTA(EV125,EV126,EV127,EV128,EV129,EV130,EV131,EV132)</f>
        <v>8</v>
      </c>
      <c r="EW134" s="402">
        <f t="shared" ref="EW134" si="2797">COUNTA(EW125,EW126,EW127,EW128,EW129,EW130,EW131,EW132)</f>
        <v>0</v>
      </c>
      <c r="EX134" s="402">
        <f t="shared" ref="EX134" si="2798">COUNTA(EX125,EX126,EX127,EX128,EX129,EX130,EX131,EX132)</f>
        <v>0</v>
      </c>
      <c r="EY134" s="402">
        <f t="shared" ref="EY134" si="2799">COUNTA(EY125,EY126,EY127,EY128,EY129,EY130,EY131,EY132)</f>
        <v>0</v>
      </c>
      <c r="EZ134" s="402">
        <f t="shared" ref="EZ134" si="2800">COUNTA(EZ125,EZ126,EZ127,EZ128,EZ129,EZ130,EZ131,EZ132)</f>
        <v>0</v>
      </c>
      <c r="FA134" s="402">
        <f t="shared" ref="FA134" si="2801">COUNTA(FA125,FA126,FA127,FA128,FA129,FA130,FA131,FA132)</f>
        <v>0</v>
      </c>
      <c r="FB134" s="506">
        <f t="shared" ref="FB134" si="2802">COUNTA(FB125,FB126,FB127,FB128,FB129,FB130,FB131,FB132)</f>
        <v>8</v>
      </c>
      <c r="FC134" s="402">
        <f t="shared" ref="FC134" si="2803">COUNTA(FC125,FC126,FC127,FC128,FC129,FC130,FC131,FC132)</f>
        <v>0</v>
      </c>
      <c r="FD134" s="402">
        <f t="shared" ref="FD134" si="2804">COUNTA(FD125,FD126,FD127,FD128,FD129,FD130,FD131,FD132)</f>
        <v>0</v>
      </c>
      <c r="FE134" s="402">
        <f t="shared" ref="FE134" si="2805">COUNTA(FE125,FE126,FE127,FE128,FE129,FE130,FE131,FE132)</f>
        <v>0</v>
      </c>
      <c r="FF134" s="402">
        <f t="shared" ref="FF134" si="2806">COUNTA(FF125,FF126,FF127,FF128,FF129,FF130,FF131,FF132)</f>
        <v>0</v>
      </c>
      <c r="FG134" s="402">
        <f t="shared" ref="FG134" si="2807">COUNTA(FG125,FG126,FG127,FG128,FG129,FG130,FG131,FG132)</f>
        <v>0</v>
      </c>
      <c r="FH134" s="402">
        <f t="shared" ref="FH134" si="2808">COUNTA(FH125,FH126,FH127,FH128,FH129,FH130,FH131,FH132)</f>
        <v>0</v>
      </c>
      <c r="FI134" s="402">
        <f t="shared" ref="FI134" si="2809">COUNTA(FI125,FI126,FI127,FI128,FI129,FI130,FI131,FI132)</f>
        <v>0</v>
      </c>
      <c r="FJ134" s="506">
        <f t="shared" ref="FJ134" si="2810">COUNTA(FJ125,FJ126,FJ127,FJ128,FJ129,FJ130,FJ131,FJ132)</f>
        <v>8</v>
      </c>
      <c r="FK134" s="402">
        <f t="shared" ref="FK134" si="2811">COUNTA(FK125,FK126,FK127,FK128,FK129,FK130,FK131,FK132)</f>
        <v>0</v>
      </c>
      <c r="FL134" s="402">
        <f t="shared" ref="FL134" si="2812">COUNTA(FL125,FL126,FL127,FL128,FL129,FL130,FL131,FL132)</f>
        <v>0</v>
      </c>
      <c r="FM134" s="402">
        <f t="shared" ref="FM134" si="2813">COUNTA(FM125,FM126,FM127,FM128,FM129,FM130,FM131,FM132)</f>
        <v>0</v>
      </c>
      <c r="FN134" s="402">
        <f t="shared" ref="FN134" si="2814">COUNTA(FN125,FN126,FN127,FN128,FN129,FN130,FN131,FN132)</f>
        <v>0</v>
      </c>
      <c r="FO134" s="402">
        <f t="shared" ref="FO134" si="2815">COUNTA(FO125,FO126,FO127,FO128,FO129,FO130,FO131,FO132)</f>
        <v>0</v>
      </c>
      <c r="FP134" s="402">
        <f t="shared" ref="FP134" si="2816">COUNTA(FP125,FP126,FP127,FP128,FP129,FP130,FP131,FP132)</f>
        <v>0</v>
      </c>
      <c r="FQ134" s="402">
        <f t="shared" ref="FQ134" si="2817">COUNTA(FQ125,FQ126,FQ127,FQ128,FQ129,FQ130,FQ131,FQ132)</f>
        <v>0</v>
      </c>
      <c r="FR134" s="515">
        <f t="shared" ref="FR134" si="2818">COUNTA(FR125,FR126,FR127,FR128,FR129,FR130,FR131,FR132)</f>
        <v>8</v>
      </c>
      <c r="FS134" s="402">
        <f t="shared" ref="FS134" si="2819">COUNTA(FS125,FS126,FS127,FS128,FS129,FS130,FS131,FS132)</f>
        <v>0</v>
      </c>
      <c r="FT134" s="402">
        <f t="shared" ref="FT134" si="2820">COUNTA(FT125,FT126,FT127,FT128,FT129,FT130,FT131,FT132)</f>
        <v>0</v>
      </c>
      <c r="FU134" s="402">
        <f t="shared" ref="FU134" si="2821">COUNTA(FU125,FU126,FU127,FU128,FU129,FU130,FU131,FU132)</f>
        <v>0</v>
      </c>
      <c r="FV134" s="402">
        <f t="shared" ref="FV134" si="2822">COUNTA(FV125,FV126,FV127,FV128,FV129,FV130,FV131,FV132)</f>
        <v>0</v>
      </c>
      <c r="FW134" s="402">
        <f t="shared" ref="FW134" si="2823">COUNTA(FW125,FW126,FW127,FW128,FW129,FW130,FW131,FW132)</f>
        <v>0</v>
      </c>
      <c r="FX134" s="402">
        <f t="shared" ref="FX134" si="2824">COUNTA(FX125,FX126,FX127,FX128,FX129,FX130,FX131,FX132)</f>
        <v>0</v>
      </c>
      <c r="FY134" s="402">
        <f t="shared" ref="FY134" si="2825">COUNTA(FY125,FY126,FY127,FY128,FY129,FY130,FY131,FY132)</f>
        <v>0</v>
      </c>
      <c r="FZ134" s="402">
        <f t="shared" ref="FZ134" si="2826">COUNTA(FZ125,FZ126,FZ127,FZ128,FZ129,FZ130,FZ131,FZ132)</f>
        <v>0</v>
      </c>
      <c r="GA134" s="515">
        <f t="shared" ref="GA134" si="2827">COUNTA(GA125,GA126,GA127,GA128,GA129,GA130,GA131,GA132)</f>
        <v>8</v>
      </c>
      <c r="GB134" s="402">
        <f t="shared" ref="GB134" si="2828">COUNTA(GB125,GB126,GB127,GB128,GB129,GB130,GB131,GB132)</f>
        <v>0</v>
      </c>
      <c r="GC134" s="402">
        <f t="shared" ref="GC134" si="2829">COUNTA(GC125,GC126,GC127,GC128,GC129,GC130,GC131,GC132)</f>
        <v>0</v>
      </c>
      <c r="GD134" s="402">
        <f t="shared" ref="GD134" si="2830">COUNTA(GD125,GD126,GD127,GD128,GD129,GD130,GD131,GD132)</f>
        <v>0</v>
      </c>
      <c r="GE134" s="515">
        <f t="shared" ref="GE134" si="2831">COUNTA(GE125,GE126,GE127,GE128,GE129,GE130,GE131,GE132)</f>
        <v>8</v>
      </c>
      <c r="GF134" s="402">
        <f t="shared" ref="GF134" si="2832">COUNTA(GF125,GF126,GF127,GF128,GF129,GF130,GF131,GF132)</f>
        <v>0</v>
      </c>
      <c r="GG134" s="402">
        <f t="shared" ref="GG134" si="2833">COUNTA(GG125,GG126,GG127,GG128,GG129,GG130,GG131,GG132)</f>
        <v>0</v>
      </c>
      <c r="GH134" s="515">
        <f t="shared" ref="GH134" si="2834">COUNTA(GH125,GH126,GH127,GH128,GH129,GH130,GH131,GH132)</f>
        <v>8</v>
      </c>
      <c r="GI134" s="402">
        <f t="shared" ref="GI134" si="2835">COUNTA(GI125,GI126,GI127,GI128,GI129,GI130,GI131,GI132)</f>
        <v>0</v>
      </c>
      <c r="GJ134" s="402">
        <f t="shared" ref="GJ134" si="2836">COUNTA(GJ125,GJ126,GJ127,GJ128,GJ129,GJ130,GJ131,GJ132)</f>
        <v>0</v>
      </c>
      <c r="GK134" s="402">
        <f t="shared" ref="GK134" si="2837">COUNTA(GK125,GK126,GK127,GK128,GK129,GK130,GK131,GK132)</f>
        <v>0</v>
      </c>
      <c r="GL134" s="402">
        <f t="shared" ref="GL134" si="2838">COUNTA(GL125,GL126,GL127,GL128,GL129,GL130,GL131,GL132)</f>
        <v>0</v>
      </c>
      <c r="GM134" s="402">
        <f t="shared" ref="GM134" si="2839">COUNTA(GM125,GM126,GM127,GM128,GM129,GM130,GM131,GM132)</f>
        <v>0</v>
      </c>
      <c r="GN134" s="402">
        <f t="shared" ref="GN134" si="2840">COUNTA(GN125,GN126,GN127,GN128,GN129,GN130,GN131,GN132)</f>
        <v>0</v>
      </c>
      <c r="GO134" s="515">
        <f t="shared" ref="GO134" si="2841">COUNTA(GO125,GO126,GO127,GO128,GO129,GO130,GO131,GO132)</f>
        <v>8</v>
      </c>
      <c r="GP134" s="402">
        <f t="shared" ref="GP134" si="2842">COUNTA(GP125,GP126,GP127,GP128,GP129,GP130,GP131,GP132)</f>
        <v>0</v>
      </c>
      <c r="GQ134" s="402">
        <f t="shared" ref="GQ134" si="2843">COUNTA(GQ125,GQ126,GQ127,GQ128,GQ129,GQ130,GQ131,GQ132)</f>
        <v>0</v>
      </c>
      <c r="GR134" s="402">
        <f t="shared" ref="GR134" si="2844">COUNTA(GR125,GR126,GR127,GR128,GR129,GR130,GR131,GR132)</f>
        <v>0</v>
      </c>
      <c r="GS134" s="402">
        <f t="shared" ref="GS134" si="2845">COUNTA(GS125,GS126,GS127,GS128,GS129,GS130,GS131,GS132)</f>
        <v>0</v>
      </c>
      <c r="GT134" s="402">
        <f t="shared" ref="GT134" si="2846">COUNTA(GT125,GT126,GT127,GT128,GT129,GT130,GT131,GT132)</f>
        <v>0</v>
      </c>
      <c r="GU134" s="515">
        <f t="shared" ref="GU134" si="2847">COUNTA(GU125,GU126,GU127,GU128,GU129,GU130,GU131,GU132)</f>
        <v>8</v>
      </c>
      <c r="GV134" s="402">
        <f t="shared" ref="GV134" si="2848">COUNTA(GV125,GV126,GV127,GV128,GV129,GV130,GV131,GV132)</f>
        <v>0</v>
      </c>
      <c r="GW134" s="402">
        <f t="shared" ref="GW134" si="2849">COUNTA(GW125,GW126,GW127,GW128,GW129,GW130,GW131,GW132)</f>
        <v>0</v>
      </c>
      <c r="GX134" s="402">
        <f t="shared" ref="GX134" si="2850">COUNTA(GX125,GX126,GX127,GX128,GX129,GX130,GX131,GX132)</f>
        <v>0</v>
      </c>
      <c r="GY134" s="515">
        <f t="shared" ref="GY134" si="2851">COUNTA(GY125,GY126,GY127,GY128,GY129,GY130,GY131,GY132)</f>
        <v>8</v>
      </c>
      <c r="GZ134" s="402">
        <f t="shared" ref="GZ134" si="2852">COUNTA(GZ125,GZ126,GZ127,GZ128,GZ129,GZ130,GZ131,GZ132)</f>
        <v>0</v>
      </c>
      <c r="HA134" s="402">
        <f t="shared" ref="HA134" si="2853">COUNTA(HA125,HA126,HA127,HA128,HA129,HA130,HA131,HA132)</f>
        <v>0</v>
      </c>
      <c r="HB134" s="402">
        <f t="shared" ref="HB134" si="2854">COUNTA(HB125,HB126,HB127,HB128,HB129,HB130,HB131,HB132)</f>
        <v>0</v>
      </c>
      <c r="HC134" s="402">
        <f t="shared" ref="HC134" si="2855">COUNTA(HC125,HC126,HC127,HC128,HC129,HC130,HC131,HC132)</f>
        <v>0</v>
      </c>
      <c r="HD134" s="402">
        <f t="shared" ref="HD134" si="2856">COUNTA(HD125,HD126,HD127,HD128,HD129,HD130,HD131,HD132)</f>
        <v>0</v>
      </c>
      <c r="HE134" s="515">
        <f t="shared" ref="HE134" si="2857">COUNTA(HE125,HE126,HE127,HE128,HE129,HE130,HE131,HE132)</f>
        <v>8</v>
      </c>
      <c r="HF134" s="402">
        <f t="shared" ref="HF134" si="2858">COUNTA(HF125,HF126,HF127,HF128,HF129,HF130,HF131,HF132)</f>
        <v>0</v>
      </c>
      <c r="HG134" s="402">
        <f t="shared" ref="HG134" si="2859">COUNTA(HG125,HG126,HG127,HG128,HG129,HG130,HG131,HG132)</f>
        <v>0</v>
      </c>
      <c r="HH134" s="402">
        <f t="shared" ref="HH134" si="2860">COUNTA(HH125,HH126,HH127,HH128,HH129,HH130,HH131,HH132)</f>
        <v>0</v>
      </c>
      <c r="HI134" s="402">
        <f t="shared" ref="HI134" si="2861">COUNTA(HI125,HI126,HI127,HI128,HI129,HI130,HI131,HI132)</f>
        <v>0</v>
      </c>
      <c r="HJ134" s="428">
        <f t="shared" ref="HJ134" si="2862">COUNTA(HJ125,HJ126,HJ127,HJ128,HJ129,HJ130,HJ131,HJ132)</f>
        <v>8</v>
      </c>
      <c r="HK134" s="402">
        <f t="shared" ref="HK134" si="2863">COUNTA(HK125,HK126,HK127,HK128,HK129,HK130,HK131,HK132)</f>
        <v>0</v>
      </c>
      <c r="HL134" s="402">
        <f t="shared" ref="HL134" si="2864">COUNTA(HL125,HL126,HL127,HL128,HL129,HL130,HL131,HL132)</f>
        <v>0</v>
      </c>
      <c r="HM134" s="402">
        <f t="shared" ref="HM134" si="2865">COUNTA(HM125,HM126,HM127,HM128,HM129,HM130,HM131,HM132)</f>
        <v>0</v>
      </c>
      <c r="HN134" s="402">
        <f t="shared" ref="HN134" si="2866">COUNTA(HN125,HN126,HN127,HN128,HN129,HN130,HN131,HN132)</f>
        <v>0</v>
      </c>
      <c r="HO134" s="428">
        <f t="shared" ref="HO134" si="2867">COUNTA(HO125,HO126,HO127,HO128,HO129,HO130,HO131,HO132)</f>
        <v>8</v>
      </c>
      <c r="HP134" s="402">
        <f t="shared" ref="HP134" si="2868">COUNTA(HP125,HP126,HP127,HP128,HP129,HP130,HP131,HP132)</f>
        <v>0</v>
      </c>
      <c r="HQ134" s="402">
        <f t="shared" ref="HQ134" si="2869">COUNTA(HQ125,HQ126,HQ127,HQ128,HQ129,HQ130,HQ131,HQ132)</f>
        <v>0</v>
      </c>
      <c r="HR134" s="402">
        <f t="shared" ref="HR134" si="2870">COUNTA(HR125,HR126,HR127,HR128,HR129,HR130,HR131,HR132)</f>
        <v>0</v>
      </c>
      <c r="HS134" s="402">
        <f t="shared" ref="HS134" si="2871">COUNTA(HS125,HS126,HS127,HS128,HS129,HS130,HS131,HS132)</f>
        <v>0</v>
      </c>
      <c r="HT134" s="402">
        <f t="shared" ref="HT134" si="2872">COUNTA(HT125,HT126,HT127,HT128,HT129,HT130,HT131,HT132)</f>
        <v>0</v>
      </c>
      <c r="HU134" s="402">
        <f t="shared" ref="HU134" si="2873">COUNTA(HU125,HU126,HU127,HU128,HU129,HU130,HU131,HU132)</f>
        <v>0</v>
      </c>
      <c r="HV134" s="402">
        <f t="shared" ref="HV134" si="2874">COUNTA(HV125,HV126,HV127,HV128,HV129,HV130,HV131,HV132)</f>
        <v>0</v>
      </c>
      <c r="HW134" s="402">
        <f t="shared" ref="HW134" si="2875">COUNTA(HW125,HW126,HW127,HW128,HW129,HW130,HW131,HW132)</f>
        <v>0</v>
      </c>
      <c r="HX134" s="526">
        <f t="shared" ref="HX134" si="2876">COUNTA(HX125,HX126,HX127,HX128,HX129,HX130,HX131,HX132)</f>
        <v>8</v>
      </c>
      <c r="HY134" s="402">
        <f t="shared" ref="HY134" si="2877">COUNTA(HY125,HY126,HY127,HY128,HY129,HY130,HY131,HY132)</f>
        <v>0</v>
      </c>
      <c r="HZ134" s="402">
        <f t="shared" ref="HZ134" si="2878">COUNTA(HZ125,HZ126,HZ127,HZ128,HZ129,HZ130,HZ131,HZ132)</f>
        <v>0</v>
      </c>
      <c r="IA134" s="402">
        <f t="shared" ref="IA134" si="2879">COUNTA(IA125,IA126,IA127,IA128,IA129,IA130,IA131,IA132)</f>
        <v>0</v>
      </c>
      <c r="IB134" s="526">
        <f t="shared" ref="IB134" si="2880">COUNTA(IB125,IB126,IB127,IB128,IB129,IB130,IB131,IB132)</f>
        <v>8</v>
      </c>
      <c r="IC134" s="402">
        <f t="shared" ref="IC134" si="2881">COUNTA(IC125,IC126,IC127,IC128,IC129,IC130,IC131,IC132)</f>
        <v>0</v>
      </c>
      <c r="ID134" s="402">
        <f t="shared" ref="ID134" si="2882">COUNTA(ID125,ID126,ID127,ID128,ID129,ID130,ID131,ID132)</f>
        <v>0</v>
      </c>
      <c r="IE134" s="402">
        <f t="shared" ref="IE134" si="2883">COUNTA(IE125,IE126,IE127,IE128,IE129,IE130,IE131,IE132)</f>
        <v>0</v>
      </c>
      <c r="IF134" s="402">
        <f t="shared" ref="IF134" si="2884">COUNTA(IF125,IF126,IF127,IF128,IF129,IF130,IF131,IF132)</f>
        <v>0</v>
      </c>
      <c r="IG134" s="526">
        <f t="shared" ref="IG134" si="2885">COUNTA(IG125,IG126,IG127,IG128,IG129,IG130,IG131,IG132)</f>
        <v>8</v>
      </c>
      <c r="IH134" s="402">
        <f t="shared" ref="IH134" si="2886">COUNTA(IH125,IH126,IH127,IH128,IH129,IH130,IH131,IH132)</f>
        <v>0</v>
      </c>
      <c r="II134" s="402">
        <f t="shared" ref="II134" si="2887">COUNTA(II125,II126,II127,II128,II129,II130,II131,II132)</f>
        <v>0</v>
      </c>
      <c r="IJ134" s="526">
        <f t="shared" ref="IJ134" si="2888">COUNTA(IJ125,IJ126,IJ127,IJ128,IJ129,IJ130,IJ131,IJ132)</f>
        <v>8</v>
      </c>
      <c r="IK134" s="402">
        <f t="shared" ref="IK134" si="2889">COUNTA(IK125,IK126,IK127,IK128,IK129,IK130,IK131,IK132)</f>
        <v>0</v>
      </c>
      <c r="IL134" s="402">
        <f t="shared" ref="IL134" si="2890">COUNTA(IL125,IL126,IL127,IL128,IL129,IL130,IL131,IL132)</f>
        <v>0</v>
      </c>
      <c r="IM134" s="402"/>
      <c r="IN134" s="402"/>
      <c r="IO134" s="402"/>
      <c r="IP134" s="402"/>
      <c r="IQ134" s="402"/>
      <c r="IR134" s="402"/>
      <c r="IS134" s="404"/>
      <c r="IT134" s="404"/>
      <c r="IU134" s="404"/>
    </row>
    <row r="135" spans="1:255" s="400" customFormat="1" ht="18.75" hidden="1" customHeight="1">
      <c r="A135" s="404"/>
      <c r="B135" s="403"/>
      <c r="C135" s="403"/>
      <c r="D135" s="403"/>
      <c r="E135" s="403"/>
      <c r="F135" s="403"/>
      <c r="G135" s="403"/>
      <c r="H135" s="403"/>
      <c r="I135" s="403"/>
      <c r="J135" s="403"/>
      <c r="K135" s="388"/>
      <c r="L135" s="388"/>
      <c r="M135" s="388"/>
      <c r="N135" s="389"/>
      <c r="O135" s="389"/>
      <c r="P135" s="389"/>
      <c r="Q135" s="389"/>
      <c r="R135" s="389"/>
      <c r="S135" s="389"/>
      <c r="T135" s="389"/>
      <c r="U135" s="389"/>
      <c r="V135" s="389"/>
      <c r="W135" s="389"/>
      <c r="X135" s="389"/>
      <c r="Y135" s="389"/>
      <c r="Z135" s="389"/>
      <c r="AA135" s="389"/>
      <c r="AB135" s="389"/>
      <c r="AC135" s="389"/>
      <c r="AD135" s="389"/>
      <c r="AE135" s="389"/>
      <c r="AF135" s="390"/>
      <c r="AG135" s="390"/>
      <c r="AH135" s="390"/>
      <c r="AI135" s="390"/>
      <c r="AJ135" s="390"/>
      <c r="AK135" s="390"/>
      <c r="AL135" s="390"/>
      <c r="AM135" s="390"/>
      <c r="AN135" s="390"/>
      <c r="AO135" s="390"/>
      <c r="AP135" s="390"/>
      <c r="AQ135" s="390"/>
      <c r="AR135" s="390"/>
      <c r="AS135" s="390"/>
      <c r="AT135" s="390"/>
      <c r="AU135" s="390"/>
      <c r="AV135" s="390"/>
      <c r="AW135" s="390"/>
      <c r="AX135" s="390"/>
      <c r="AY135" s="390"/>
      <c r="AZ135" s="390"/>
      <c r="BA135" s="390"/>
      <c r="BB135" s="390"/>
      <c r="BC135" s="390"/>
      <c r="BD135" s="390"/>
      <c r="BE135" s="390"/>
      <c r="BF135" s="390"/>
      <c r="BG135" s="390"/>
      <c r="BH135" s="390"/>
      <c r="BI135" s="390"/>
      <c r="BJ135" s="390"/>
      <c r="BK135" s="390"/>
      <c r="BL135" s="390"/>
      <c r="BM135" s="390"/>
      <c r="BN135" s="390"/>
      <c r="BO135" s="390"/>
      <c r="BP135" s="390"/>
      <c r="BQ135" s="390"/>
      <c r="BR135" s="390"/>
      <c r="BS135" s="390"/>
      <c r="BT135" s="390"/>
      <c r="BU135" s="390"/>
      <c r="BV135" s="390"/>
      <c r="BW135" s="390"/>
      <c r="BX135" s="390"/>
      <c r="BY135" s="390"/>
      <c r="BZ135" s="390"/>
      <c r="CA135" s="390"/>
      <c r="CB135" s="390"/>
      <c r="CC135" s="390"/>
      <c r="CD135" s="390"/>
      <c r="CE135" s="390"/>
      <c r="CF135" s="390"/>
      <c r="CG135" s="390"/>
      <c r="CH135" s="390"/>
      <c r="CI135" s="390"/>
      <c r="CJ135" s="390"/>
      <c r="CK135" s="390"/>
      <c r="CL135" s="390"/>
      <c r="CM135" s="390"/>
      <c r="CN135" s="481"/>
      <c r="CO135" s="402" t="str">
        <f>IF(CO121&lt;&gt;0,"A","")</f>
        <v/>
      </c>
      <c r="CP135" s="402" t="str">
        <f t="shared" ref="CP135" si="2891">IF(CP134&lt;&gt;0,"A","")</f>
        <v/>
      </c>
      <c r="CQ135" s="402" t="str">
        <f t="shared" ref="CQ135" si="2892">IF(CQ134&lt;&gt;0,"A","")</f>
        <v/>
      </c>
      <c r="CR135" s="402" t="str">
        <f t="shared" ref="CR135" si="2893">IF(CR134&lt;&gt;0,"A","")</f>
        <v/>
      </c>
      <c r="CS135" s="402" t="str">
        <f t="shared" ref="CS135" si="2894">IF(CS134&lt;&gt;0,"A","")</f>
        <v/>
      </c>
      <c r="CT135" s="402" t="str">
        <f t="shared" ref="CT135" si="2895">IF(CT134&lt;&gt;0,"A","")</f>
        <v/>
      </c>
      <c r="CU135" s="402" t="str">
        <f t="shared" ref="CU135" si="2896">IF(CU134&lt;&gt;0,"A","")</f>
        <v/>
      </c>
      <c r="CV135" s="483" t="str">
        <f>IF(CV134&lt;&gt;0,"A","")</f>
        <v>A</v>
      </c>
      <c r="CW135" s="402" t="str">
        <f t="shared" ref="CW135" si="2897">IF(CW134&lt;&gt;0,"A","")</f>
        <v/>
      </c>
      <c r="CX135" s="402" t="str">
        <f t="shared" ref="CX135" si="2898">IF(CX134&lt;&gt;0,"A","")</f>
        <v/>
      </c>
      <c r="CY135" s="402" t="str">
        <f t="shared" ref="CY135" si="2899">IF(CY134&lt;&gt;0,"A","")</f>
        <v/>
      </c>
      <c r="CZ135" s="483" t="str">
        <f t="shared" ref="CZ135" si="2900">IF(CZ134&lt;&gt;0,"A","")</f>
        <v>A</v>
      </c>
      <c r="DA135" s="402" t="str">
        <f t="shared" ref="DA135" si="2901">IF(DA134&lt;&gt;0,"A","")</f>
        <v/>
      </c>
      <c r="DB135" s="402" t="str">
        <f t="shared" ref="DB135" si="2902">IF(DB134&lt;&gt;0,"A","")</f>
        <v/>
      </c>
      <c r="DC135" s="483" t="str">
        <f t="shared" ref="DC135" si="2903">IF(DC134&lt;&gt;0,"A","")</f>
        <v>A</v>
      </c>
      <c r="DD135" s="402" t="str">
        <f t="shared" ref="DD135" si="2904">IF(DD134&lt;&gt;0,"A","")</f>
        <v/>
      </c>
      <c r="DE135" s="402" t="str">
        <f t="shared" ref="DE135" si="2905">IF(DE134&lt;&gt;0,"A","")</f>
        <v/>
      </c>
      <c r="DF135" s="402" t="str">
        <f t="shared" ref="DF135" si="2906">IF(DF134&lt;&gt;0,"A","")</f>
        <v/>
      </c>
      <c r="DG135" s="402" t="str">
        <f t="shared" ref="DG135" si="2907">IF(DG134&lt;&gt;0,"A","")</f>
        <v/>
      </c>
      <c r="DH135" s="402" t="str">
        <f t="shared" ref="DH135" si="2908">IF(DH134&lt;&gt;0,"A","")</f>
        <v/>
      </c>
      <c r="DI135" s="496" t="str">
        <f t="shared" ref="DI135" si="2909">IF(DI134&lt;&gt;0,"A","")</f>
        <v>A</v>
      </c>
      <c r="DJ135" s="402" t="str">
        <f t="shared" ref="DJ135" si="2910">IF(DJ134&lt;&gt;0,"A","")</f>
        <v/>
      </c>
      <c r="DK135" s="402" t="str">
        <f t="shared" ref="DK135" si="2911">IF(DK134&lt;&gt;0,"A","")</f>
        <v/>
      </c>
      <c r="DL135" s="402" t="str">
        <f t="shared" ref="DL135" si="2912">IF(DL134&lt;&gt;0,"A","")</f>
        <v/>
      </c>
      <c r="DM135" s="402" t="str">
        <f t="shared" ref="DM135" si="2913">IF(DM134&lt;&gt;0,"A","")</f>
        <v/>
      </c>
      <c r="DN135" s="496" t="str">
        <f t="shared" ref="DN135" si="2914">IF(DN134&lt;&gt;0,"A","")</f>
        <v>A</v>
      </c>
      <c r="DO135" s="402" t="str">
        <f t="shared" ref="DO135" si="2915">IF(DO134&lt;&gt;0,"A","")</f>
        <v/>
      </c>
      <c r="DP135" s="496" t="str">
        <f t="shared" ref="DP135" si="2916">IF(DP134&lt;&gt;0,"A","")</f>
        <v>A</v>
      </c>
      <c r="DQ135" s="402" t="str">
        <f t="shared" ref="DQ135" si="2917">IF(DQ134&lt;&gt;0,"A","")</f>
        <v/>
      </c>
      <c r="DR135" s="402" t="str">
        <f t="shared" ref="DR135" si="2918">IF(DR134&lt;&gt;0,"A","")</f>
        <v/>
      </c>
      <c r="DS135" s="402" t="str">
        <f t="shared" ref="DS135" si="2919">IF(DS134&lt;&gt;0,"A","")</f>
        <v/>
      </c>
      <c r="DT135" s="496" t="str">
        <f t="shared" ref="DT135" si="2920">IF(DT134&lt;&gt;0,"A","")</f>
        <v>A</v>
      </c>
      <c r="DU135" s="402" t="str">
        <f t="shared" ref="DU135" si="2921">IF(DU134&lt;&gt;0,"A","")</f>
        <v/>
      </c>
      <c r="DV135" s="402" t="str">
        <f t="shared" ref="DV135" si="2922">IF(DV134&lt;&gt;0,"A","")</f>
        <v/>
      </c>
      <c r="DW135" s="402" t="str">
        <f t="shared" ref="DW135" si="2923">IF(DW134&lt;&gt;0,"A","")</f>
        <v/>
      </c>
      <c r="DX135" s="402" t="str">
        <f t="shared" ref="DX135" si="2924">IF(DX134&lt;&gt;0,"A","")</f>
        <v/>
      </c>
      <c r="DY135" s="496" t="str">
        <f t="shared" ref="DY135" si="2925">IF(DY134&lt;&gt;0,"A","")</f>
        <v>A</v>
      </c>
      <c r="DZ135" s="402" t="str">
        <f t="shared" ref="DZ135" si="2926">IF(DZ134&lt;&gt;0,"A","")</f>
        <v/>
      </c>
      <c r="EA135" s="402" t="str">
        <f t="shared" ref="EA135" si="2927">IF(EA134&lt;&gt;0,"A","")</f>
        <v/>
      </c>
      <c r="EB135" s="402" t="str">
        <f t="shared" ref="EB135" si="2928">IF(EB134&lt;&gt;0,"A","")</f>
        <v/>
      </c>
      <c r="EC135" s="402" t="str">
        <f t="shared" ref="EC135" si="2929">IF(EC134&lt;&gt;0,"A","")</f>
        <v/>
      </c>
      <c r="ED135" s="506" t="str">
        <f t="shared" ref="ED135" si="2930">IF(ED134&lt;&gt;0,"A","")</f>
        <v>A</v>
      </c>
      <c r="EE135" s="402" t="str">
        <f t="shared" ref="EE135" si="2931">IF(EE134&lt;&gt;0,"A","")</f>
        <v/>
      </c>
      <c r="EF135" s="402" t="str">
        <f t="shared" ref="EF135" si="2932">IF(EF134&lt;&gt;0,"A","")</f>
        <v/>
      </c>
      <c r="EG135" s="402" t="str">
        <f t="shared" ref="EG135" si="2933">IF(EG134&lt;&gt;0,"A","")</f>
        <v/>
      </c>
      <c r="EH135" s="402" t="str">
        <f t="shared" ref="EH135" si="2934">IF(EH134&lt;&gt;0,"A","")</f>
        <v/>
      </c>
      <c r="EI135" s="402" t="str">
        <f t="shared" ref="EI135" si="2935">IF(EI134&lt;&gt;0,"A","")</f>
        <v/>
      </c>
      <c r="EJ135" s="402" t="str">
        <f t="shared" ref="EJ135" si="2936">IF(EJ134&lt;&gt;0,"A","")</f>
        <v/>
      </c>
      <c r="EK135" s="506" t="str">
        <f t="shared" ref="EK135" si="2937">IF(EK134&lt;&gt;0,"A","")</f>
        <v>A</v>
      </c>
      <c r="EL135" s="402" t="str">
        <f t="shared" ref="EL135" si="2938">IF(EL134&lt;&gt;0,"A","")</f>
        <v/>
      </c>
      <c r="EM135" s="402" t="str">
        <f t="shared" ref="EM135" si="2939">IF(EM134&lt;&gt;0,"A","")</f>
        <v/>
      </c>
      <c r="EN135" s="402" t="str">
        <f t="shared" ref="EN135" si="2940">IF(EN134&lt;&gt;0,"A","")</f>
        <v/>
      </c>
      <c r="EO135" s="506" t="str">
        <f t="shared" ref="EO135" si="2941">IF(EO134&lt;&gt;0,"A","")</f>
        <v>A</v>
      </c>
      <c r="EP135" s="402" t="str">
        <f t="shared" ref="EP135" si="2942">IF(EP134&lt;&gt;0,"A","")</f>
        <v/>
      </c>
      <c r="EQ135" s="402" t="str">
        <f t="shared" ref="EQ135" si="2943">IF(EQ134&lt;&gt;0,"A","")</f>
        <v/>
      </c>
      <c r="ER135" s="402" t="str">
        <f t="shared" ref="ER135" si="2944">IF(ER134&lt;&gt;0,"A","")</f>
        <v/>
      </c>
      <c r="ES135" s="402" t="str">
        <f t="shared" ref="ES135" si="2945">IF(ES134&lt;&gt;0,"A","")</f>
        <v/>
      </c>
      <c r="ET135" s="402" t="str">
        <f t="shared" ref="ET135" si="2946">IF(ET134&lt;&gt;0,"A","")</f>
        <v/>
      </c>
      <c r="EU135" s="402" t="str">
        <f t="shared" ref="EU135" si="2947">IF(EU134&lt;&gt;0,"A","")</f>
        <v/>
      </c>
      <c r="EV135" s="506" t="str">
        <f t="shared" ref="EV135" si="2948">IF(EV134&lt;&gt;0,"A","")</f>
        <v>A</v>
      </c>
      <c r="EW135" s="402" t="str">
        <f t="shared" ref="EW135" si="2949">IF(EW134&lt;&gt;0,"A","")</f>
        <v/>
      </c>
      <c r="EX135" s="402" t="str">
        <f t="shared" ref="EX135" si="2950">IF(EX134&lt;&gt;0,"A","")</f>
        <v/>
      </c>
      <c r="EY135" s="402" t="str">
        <f t="shared" ref="EY135" si="2951">IF(EY134&lt;&gt;0,"A","")</f>
        <v/>
      </c>
      <c r="EZ135" s="402" t="str">
        <f t="shared" ref="EZ135" si="2952">IF(EZ134&lt;&gt;0,"A","")</f>
        <v/>
      </c>
      <c r="FA135" s="402" t="str">
        <f t="shared" ref="FA135" si="2953">IF(FA134&lt;&gt;0,"A","")</f>
        <v/>
      </c>
      <c r="FB135" s="506" t="str">
        <f t="shared" ref="FB135" si="2954">IF(FB134&lt;&gt;0,"A","")</f>
        <v>A</v>
      </c>
      <c r="FC135" s="402" t="str">
        <f t="shared" ref="FC135" si="2955">IF(FC134&lt;&gt;0,"A","")</f>
        <v/>
      </c>
      <c r="FD135" s="402" t="str">
        <f t="shared" ref="FD135" si="2956">IF(FD134&lt;&gt;0,"A","")</f>
        <v/>
      </c>
      <c r="FE135" s="402" t="str">
        <f t="shared" ref="FE135" si="2957">IF(FE134&lt;&gt;0,"A","")</f>
        <v/>
      </c>
      <c r="FF135" s="402" t="str">
        <f t="shared" ref="FF135" si="2958">IF(FF134&lt;&gt;0,"A","")</f>
        <v/>
      </c>
      <c r="FG135" s="402" t="str">
        <f t="shared" ref="FG135" si="2959">IF(FG134&lt;&gt;0,"A","")</f>
        <v/>
      </c>
      <c r="FH135" s="402" t="str">
        <f t="shared" ref="FH135" si="2960">IF(FH134&lt;&gt;0,"A","")</f>
        <v/>
      </c>
      <c r="FI135" s="402" t="str">
        <f t="shared" ref="FI135" si="2961">IF(FI134&lt;&gt;0,"A","")</f>
        <v/>
      </c>
      <c r="FJ135" s="506" t="str">
        <f t="shared" ref="FJ135" si="2962">IF(FJ134&lt;&gt;0,"A","")</f>
        <v>A</v>
      </c>
      <c r="FK135" s="402" t="str">
        <f t="shared" ref="FK135" si="2963">IF(FK134&lt;&gt;0,"A","")</f>
        <v/>
      </c>
      <c r="FL135" s="402" t="str">
        <f t="shared" ref="FL135" si="2964">IF(FL134&lt;&gt;0,"A","")</f>
        <v/>
      </c>
      <c r="FM135" s="402" t="str">
        <f t="shared" ref="FM135" si="2965">IF(FM134&lt;&gt;0,"A","")</f>
        <v/>
      </c>
      <c r="FN135" s="402" t="str">
        <f t="shared" ref="FN135" si="2966">IF(FN134&lt;&gt;0,"A","")</f>
        <v/>
      </c>
      <c r="FO135" s="402" t="str">
        <f t="shared" ref="FO135" si="2967">IF(FO134&lt;&gt;0,"A","")</f>
        <v/>
      </c>
      <c r="FP135" s="402" t="str">
        <f t="shared" ref="FP135" si="2968">IF(FP134&lt;&gt;0,"A","")</f>
        <v/>
      </c>
      <c r="FQ135" s="402" t="str">
        <f t="shared" ref="FQ135" si="2969">IF(FQ134&lt;&gt;0,"A","")</f>
        <v/>
      </c>
      <c r="FR135" s="515" t="str">
        <f t="shared" ref="FR135" si="2970">IF(FR134&lt;&gt;0,"A","")</f>
        <v>A</v>
      </c>
      <c r="FS135" s="402" t="str">
        <f t="shared" ref="FS135" si="2971">IF(FS134&lt;&gt;0,"A","")</f>
        <v/>
      </c>
      <c r="FT135" s="402" t="str">
        <f t="shared" ref="FT135" si="2972">IF(FT134&lt;&gt;0,"A","")</f>
        <v/>
      </c>
      <c r="FU135" s="402" t="str">
        <f t="shared" ref="FU135" si="2973">IF(FU134&lt;&gt;0,"A","")</f>
        <v/>
      </c>
      <c r="FV135" s="402" t="str">
        <f t="shared" ref="FV135" si="2974">IF(FV134&lt;&gt;0,"A","")</f>
        <v/>
      </c>
      <c r="FW135" s="402" t="str">
        <f t="shared" ref="FW135" si="2975">IF(FW134&lt;&gt;0,"A","")</f>
        <v/>
      </c>
      <c r="FX135" s="402" t="str">
        <f t="shared" ref="FX135" si="2976">IF(FX134&lt;&gt;0,"A","")</f>
        <v/>
      </c>
      <c r="FY135" s="402" t="str">
        <f t="shared" ref="FY135" si="2977">IF(FY134&lt;&gt;0,"A","")</f>
        <v/>
      </c>
      <c r="FZ135" s="402" t="str">
        <f t="shared" ref="FZ135" si="2978">IF(FZ134&lt;&gt;0,"A","")</f>
        <v/>
      </c>
      <c r="GA135" s="515" t="str">
        <f t="shared" ref="GA135" si="2979">IF(GA134&lt;&gt;0,"A","")</f>
        <v>A</v>
      </c>
      <c r="GB135" s="402" t="str">
        <f t="shared" ref="GB135" si="2980">IF(GB134&lt;&gt;0,"A","")</f>
        <v/>
      </c>
      <c r="GC135" s="402" t="str">
        <f t="shared" ref="GC135" si="2981">IF(GC134&lt;&gt;0,"A","")</f>
        <v/>
      </c>
      <c r="GD135" s="402" t="str">
        <f t="shared" ref="GD135" si="2982">IF(GD134&lt;&gt;0,"A","")</f>
        <v/>
      </c>
      <c r="GE135" s="515" t="str">
        <f t="shared" ref="GE135" si="2983">IF(GE134&lt;&gt;0,"A","")</f>
        <v>A</v>
      </c>
      <c r="GF135" s="402" t="str">
        <f t="shared" ref="GF135" si="2984">IF(GF134&lt;&gt;0,"A","")</f>
        <v/>
      </c>
      <c r="GG135" s="402" t="str">
        <f t="shared" ref="GG135" si="2985">IF(GG134&lt;&gt;0,"A","")</f>
        <v/>
      </c>
      <c r="GH135" s="515" t="str">
        <f t="shared" ref="GH135" si="2986">IF(GH134&lt;&gt;0,"A","")</f>
        <v>A</v>
      </c>
      <c r="GI135" s="402" t="str">
        <f t="shared" ref="GI135" si="2987">IF(GI134&lt;&gt;0,"A","")</f>
        <v/>
      </c>
      <c r="GJ135" s="402" t="str">
        <f t="shared" ref="GJ135" si="2988">IF(GJ134&lt;&gt;0,"A","")</f>
        <v/>
      </c>
      <c r="GK135" s="402" t="str">
        <f t="shared" ref="GK135" si="2989">IF(GK134&lt;&gt;0,"A","")</f>
        <v/>
      </c>
      <c r="GL135" s="402" t="str">
        <f t="shared" ref="GL135" si="2990">IF(GL134&lt;&gt;0,"A","")</f>
        <v/>
      </c>
      <c r="GM135" s="402" t="str">
        <f t="shared" ref="GM135" si="2991">IF(GM134&lt;&gt;0,"A","")</f>
        <v/>
      </c>
      <c r="GN135" s="402" t="str">
        <f t="shared" ref="GN135" si="2992">IF(GN134&lt;&gt;0,"A","")</f>
        <v/>
      </c>
      <c r="GO135" s="515" t="str">
        <f t="shared" ref="GO135" si="2993">IF(GO134&lt;&gt;0,"A","")</f>
        <v>A</v>
      </c>
      <c r="GP135" s="402" t="str">
        <f t="shared" ref="GP135" si="2994">IF(GP134&lt;&gt;0,"A","")</f>
        <v/>
      </c>
      <c r="GQ135" s="402" t="str">
        <f t="shared" ref="GQ135" si="2995">IF(GQ134&lt;&gt;0,"A","")</f>
        <v/>
      </c>
      <c r="GR135" s="402" t="str">
        <f t="shared" ref="GR135" si="2996">IF(GR134&lt;&gt;0,"A","")</f>
        <v/>
      </c>
      <c r="GS135" s="402" t="str">
        <f t="shared" ref="GS135" si="2997">IF(GS134&lt;&gt;0,"A","")</f>
        <v/>
      </c>
      <c r="GT135" s="402" t="str">
        <f t="shared" ref="GT135" si="2998">IF(GT134&lt;&gt;0,"A","")</f>
        <v/>
      </c>
      <c r="GU135" s="515" t="str">
        <f t="shared" ref="GU135" si="2999">IF(GU134&lt;&gt;0,"A","")</f>
        <v>A</v>
      </c>
      <c r="GV135" s="402" t="str">
        <f t="shared" ref="GV135" si="3000">IF(GV134&lt;&gt;0,"A","")</f>
        <v/>
      </c>
      <c r="GW135" s="402" t="str">
        <f t="shared" ref="GW135" si="3001">IF(GW134&lt;&gt;0,"A","")</f>
        <v/>
      </c>
      <c r="GX135" s="402" t="str">
        <f t="shared" ref="GX135" si="3002">IF(GX134&lt;&gt;0,"A","")</f>
        <v/>
      </c>
      <c r="GY135" s="515" t="str">
        <f t="shared" ref="GY135" si="3003">IF(GY134&lt;&gt;0,"A","")</f>
        <v>A</v>
      </c>
      <c r="GZ135" s="402" t="str">
        <f t="shared" ref="GZ135" si="3004">IF(GZ134&lt;&gt;0,"A","")</f>
        <v/>
      </c>
      <c r="HA135" s="402" t="str">
        <f t="shared" ref="HA135" si="3005">IF(HA134&lt;&gt;0,"A","")</f>
        <v/>
      </c>
      <c r="HB135" s="402" t="str">
        <f t="shared" ref="HB135" si="3006">IF(HB134&lt;&gt;0,"A","")</f>
        <v/>
      </c>
      <c r="HC135" s="402" t="str">
        <f t="shared" ref="HC135" si="3007">IF(HC134&lt;&gt;0,"A","")</f>
        <v/>
      </c>
      <c r="HD135" s="402" t="str">
        <f t="shared" ref="HD135" si="3008">IF(HD134&lt;&gt;0,"A","")</f>
        <v/>
      </c>
      <c r="HE135" s="515" t="str">
        <f t="shared" ref="HE135" si="3009">IF(HE134&lt;&gt;0,"A","")</f>
        <v>A</v>
      </c>
      <c r="HF135" s="402" t="str">
        <f t="shared" ref="HF135" si="3010">IF(HF134&lt;&gt;0,"A","")</f>
        <v/>
      </c>
      <c r="HG135" s="402" t="str">
        <f t="shared" ref="HG135" si="3011">IF(HG134&lt;&gt;0,"A","")</f>
        <v/>
      </c>
      <c r="HH135" s="402" t="str">
        <f t="shared" ref="HH135" si="3012">IF(HH134&lt;&gt;0,"A","")</f>
        <v/>
      </c>
      <c r="HI135" s="402" t="str">
        <f t="shared" ref="HI135" si="3013">IF(HI134&lt;&gt;0,"A","")</f>
        <v/>
      </c>
      <c r="HJ135" s="428" t="str">
        <f t="shared" ref="HJ135" si="3014">IF(HJ134&lt;&gt;0,"A","")</f>
        <v>A</v>
      </c>
      <c r="HK135" s="402" t="str">
        <f t="shared" ref="HK135" si="3015">IF(HK134&lt;&gt;0,"A","")</f>
        <v/>
      </c>
      <c r="HL135" s="402" t="str">
        <f t="shared" ref="HL135" si="3016">IF(HL134&lt;&gt;0,"A","")</f>
        <v/>
      </c>
      <c r="HM135" s="402" t="str">
        <f t="shared" ref="HM135" si="3017">IF(HM134&lt;&gt;0,"A","")</f>
        <v/>
      </c>
      <c r="HN135" s="402" t="str">
        <f t="shared" ref="HN135" si="3018">IF(HN134&lt;&gt;0,"A","")</f>
        <v/>
      </c>
      <c r="HO135" s="428" t="str">
        <f t="shared" ref="HO135" si="3019">IF(HO134&lt;&gt;0,"A","")</f>
        <v>A</v>
      </c>
      <c r="HP135" s="402" t="str">
        <f t="shared" ref="HP135" si="3020">IF(HP134&lt;&gt;0,"A","")</f>
        <v/>
      </c>
      <c r="HQ135" s="402" t="str">
        <f t="shared" ref="HQ135" si="3021">IF(HQ134&lt;&gt;0,"A","")</f>
        <v/>
      </c>
      <c r="HR135" s="402" t="str">
        <f t="shared" ref="HR135" si="3022">IF(HR134&lt;&gt;0,"A","")</f>
        <v/>
      </c>
      <c r="HS135" s="402" t="str">
        <f t="shared" ref="HS135" si="3023">IF(HS134&lt;&gt;0,"A","")</f>
        <v/>
      </c>
      <c r="HT135" s="402" t="str">
        <f t="shared" ref="HT135" si="3024">IF(HT134&lt;&gt;0,"A","")</f>
        <v/>
      </c>
      <c r="HU135" s="402" t="str">
        <f t="shared" ref="HU135" si="3025">IF(HU134&lt;&gt;0,"A","")</f>
        <v/>
      </c>
      <c r="HV135" s="402" t="str">
        <f t="shared" ref="HV135" si="3026">IF(HV134&lt;&gt;0,"A","")</f>
        <v/>
      </c>
      <c r="HW135" s="402" t="str">
        <f t="shared" ref="HW135" si="3027">IF(HW134&lt;&gt;0,"A","")</f>
        <v/>
      </c>
      <c r="HX135" s="526" t="str">
        <f t="shared" ref="HX135" si="3028">IF(HX134&lt;&gt;0,"A","")</f>
        <v>A</v>
      </c>
      <c r="HY135" s="402" t="str">
        <f t="shared" ref="HY135" si="3029">IF(HY134&lt;&gt;0,"A","")</f>
        <v/>
      </c>
      <c r="HZ135" s="402" t="str">
        <f t="shared" ref="HZ135" si="3030">IF(HZ134&lt;&gt;0,"A","")</f>
        <v/>
      </c>
      <c r="IA135" s="402" t="str">
        <f t="shared" ref="IA135" si="3031">IF(IA134&lt;&gt;0,"A","")</f>
        <v/>
      </c>
      <c r="IB135" s="526" t="str">
        <f t="shared" ref="IB135" si="3032">IF(IB134&lt;&gt;0,"A","")</f>
        <v>A</v>
      </c>
      <c r="IC135" s="402" t="str">
        <f t="shared" ref="IC135" si="3033">IF(IC134&lt;&gt;0,"A","")</f>
        <v/>
      </c>
      <c r="ID135" s="402" t="str">
        <f t="shared" ref="ID135" si="3034">IF(ID134&lt;&gt;0,"A","")</f>
        <v/>
      </c>
      <c r="IE135" s="402" t="str">
        <f t="shared" ref="IE135" si="3035">IF(IE134&lt;&gt;0,"A","")</f>
        <v/>
      </c>
      <c r="IF135" s="402" t="str">
        <f t="shared" ref="IF135" si="3036">IF(IF134&lt;&gt;0,"A","")</f>
        <v/>
      </c>
      <c r="IG135" s="526" t="str">
        <f t="shared" ref="IG135" si="3037">IF(IG134&lt;&gt;0,"A","")</f>
        <v>A</v>
      </c>
      <c r="IH135" s="402" t="str">
        <f t="shared" ref="IH135" si="3038">IF(IH134&lt;&gt;0,"A","")</f>
        <v/>
      </c>
      <c r="II135" s="402" t="str">
        <f t="shared" ref="II135" si="3039">IF(II134&lt;&gt;0,"A","")</f>
        <v/>
      </c>
      <c r="IJ135" s="526" t="str">
        <f t="shared" ref="IJ135" si="3040">IF(IJ134&lt;&gt;0,"A","")</f>
        <v>A</v>
      </c>
      <c r="IK135" s="402" t="str">
        <f t="shared" ref="IK135" si="3041">IF(IK134&lt;&gt;0,"A","")</f>
        <v/>
      </c>
      <c r="IL135" s="402" t="str">
        <f t="shared" ref="IL135" si="3042">IF(IL134&lt;&gt;0,"A","")</f>
        <v/>
      </c>
      <c r="IM135" s="402"/>
      <c r="IN135" s="402"/>
      <c r="IO135" s="402"/>
      <c r="IP135" s="402"/>
      <c r="IQ135" s="402"/>
      <c r="IR135" s="402"/>
      <c r="IS135" s="404"/>
      <c r="IT135" s="404"/>
      <c r="IU135" s="404"/>
    </row>
    <row r="136" spans="1:255" s="423" customFormat="1" ht="18.75" customHeight="1">
      <c r="A136" s="432"/>
    </row>
    <row r="137" spans="1:255" ht="18.75" customHeight="1">
      <c r="A137" s="22"/>
      <c r="B137" s="631" t="s">
        <v>966</v>
      </c>
      <c r="C137" s="632"/>
      <c r="D137" s="632"/>
      <c r="E137" s="632"/>
      <c r="F137" s="632"/>
      <c r="G137" s="632"/>
      <c r="H137" s="632"/>
      <c r="I137" s="632"/>
      <c r="J137" s="632"/>
      <c r="K137" s="637"/>
      <c r="L137" s="637"/>
      <c r="M137" s="637"/>
      <c r="N137" s="640"/>
      <c r="O137" s="640"/>
      <c r="P137" s="640"/>
      <c r="Q137" s="640"/>
      <c r="R137" s="640"/>
      <c r="S137" s="640"/>
      <c r="T137" s="640"/>
      <c r="U137" s="640"/>
      <c r="V137" s="640"/>
      <c r="W137" s="640"/>
      <c r="X137" s="640"/>
      <c r="Y137" s="640"/>
      <c r="Z137" s="640"/>
      <c r="AA137" s="640"/>
      <c r="AB137" s="640"/>
      <c r="AC137" s="640"/>
      <c r="AD137" s="640"/>
      <c r="AE137" s="640"/>
      <c r="AF137" s="643"/>
      <c r="AG137" s="643"/>
      <c r="AH137" s="643"/>
      <c r="AI137" s="643"/>
      <c r="AJ137" s="643"/>
      <c r="AK137" s="643"/>
      <c r="AL137" s="643"/>
      <c r="AM137" s="643"/>
      <c r="AN137" s="643"/>
      <c r="AO137" s="643"/>
      <c r="AP137" s="643"/>
      <c r="AQ137" s="643"/>
      <c r="AR137" s="643"/>
      <c r="AS137" s="643"/>
      <c r="AT137" s="643"/>
      <c r="AU137" s="643"/>
      <c r="AV137" s="643"/>
      <c r="AW137" s="643"/>
      <c r="AX137" s="643"/>
      <c r="AY137" s="643"/>
      <c r="AZ137" s="643"/>
      <c r="BA137" s="643"/>
      <c r="BB137" s="643"/>
      <c r="BC137" s="643"/>
      <c r="BD137" s="643"/>
      <c r="BE137" s="643"/>
      <c r="BF137" s="643"/>
      <c r="BG137" s="643"/>
      <c r="BH137" s="643"/>
      <c r="BI137" s="643"/>
      <c r="BJ137" s="643"/>
      <c r="BK137" s="643"/>
      <c r="BL137" s="643"/>
      <c r="BM137" s="643"/>
      <c r="BN137" s="643"/>
      <c r="BO137" s="643"/>
      <c r="BP137" s="643"/>
      <c r="BQ137" s="643"/>
      <c r="BR137" s="643"/>
      <c r="BS137" s="643"/>
      <c r="BT137" s="643"/>
      <c r="BU137" s="643"/>
      <c r="BV137" s="643"/>
      <c r="BW137" s="643"/>
      <c r="BX137" s="643"/>
      <c r="BY137" s="643"/>
      <c r="BZ137" s="643"/>
      <c r="CA137" s="643"/>
      <c r="CB137" s="643"/>
      <c r="CC137" s="643"/>
      <c r="CD137" s="643"/>
      <c r="CE137" s="643"/>
      <c r="CF137" s="643"/>
      <c r="CG137" s="643"/>
      <c r="CH137" s="643"/>
      <c r="CI137" s="643"/>
      <c r="CJ137" s="643"/>
      <c r="CK137" s="643"/>
      <c r="CL137" s="643"/>
      <c r="CM137" s="643"/>
      <c r="CN137" s="477" t="e">
        <f>VLOOKUP($AF137,Feuil2!$B$1:$AS$77,16,FALSE)</f>
        <v>#N/A</v>
      </c>
      <c r="CO137" s="380"/>
      <c r="CP137" s="380"/>
      <c r="CQ137" s="380"/>
      <c r="CR137" s="380"/>
      <c r="CS137" s="380"/>
      <c r="CT137" s="380"/>
      <c r="CU137" s="380"/>
      <c r="CV137" s="488" t="e">
        <f>VLOOKUP($AF137,Feuil2!$B$1:$AS$77,17,FALSE)</f>
        <v>#N/A</v>
      </c>
      <c r="CW137" s="376"/>
      <c r="CX137" s="376"/>
      <c r="CY137" s="376"/>
      <c r="CZ137" s="488" t="e">
        <f>VLOOKUP($AF137,Feuil2!$B$1:$AS$77,18,FALSE)</f>
        <v>#N/A</v>
      </c>
      <c r="DA137" s="376"/>
      <c r="DB137" s="376"/>
      <c r="DC137" s="488" t="e">
        <f>VLOOKUP($AF137,Feuil2!$B$1:$AS$77,19,FALSE)</f>
        <v>#N/A</v>
      </c>
      <c r="DD137" s="376"/>
      <c r="DE137" s="376"/>
      <c r="DF137" s="376"/>
      <c r="DG137" s="376"/>
      <c r="DH137" s="376"/>
      <c r="DI137" s="492" t="e">
        <f>VLOOKUP($AF137,Feuil2!$B$1:$AS$77,20,FALSE)</f>
        <v>#N/A</v>
      </c>
      <c r="DJ137" s="376"/>
      <c r="DK137" s="376"/>
      <c r="DL137" s="376"/>
      <c r="DM137" s="376"/>
      <c r="DN137" s="492" t="e">
        <f>VLOOKUP($AF137,Feuil2!$B$1:$AS$77,21,FALSE)</f>
        <v>#N/A</v>
      </c>
      <c r="DO137" s="376"/>
      <c r="DP137" s="492" t="e">
        <f>VLOOKUP($AF137,Feuil2!$B$1:$AS$77,22,FALSE)</f>
        <v>#N/A</v>
      </c>
      <c r="DQ137" s="376"/>
      <c r="DR137" s="376"/>
      <c r="DS137" s="376"/>
      <c r="DT137" s="492" t="e">
        <f>VLOOKUP($AF137,Feuil2!$B$1:$AS$77,23,FALSE)</f>
        <v>#N/A</v>
      </c>
      <c r="DU137" s="376"/>
      <c r="DV137" s="376"/>
      <c r="DW137" s="376"/>
      <c r="DX137" s="376"/>
      <c r="DY137" s="492" t="e">
        <f>VLOOKUP($AF137,Feuil2!$B$1:$AS$77,24,FALSE)</f>
        <v>#N/A</v>
      </c>
      <c r="DZ137" s="376"/>
      <c r="EA137" s="376"/>
      <c r="EB137" s="376"/>
      <c r="EC137" s="376"/>
      <c r="ED137" s="502" t="e">
        <f>VLOOKUP($AF137,Feuil2!$B$1:$AS$77,25,FALSE)</f>
        <v>#N/A</v>
      </c>
      <c r="EE137" s="376"/>
      <c r="EF137" s="376"/>
      <c r="EG137" s="376"/>
      <c r="EH137" s="376"/>
      <c r="EI137" s="376"/>
      <c r="EJ137" s="376"/>
      <c r="EK137" s="502" t="e">
        <f>VLOOKUP($AF137,Feuil2!$B$1:$AS$77,26,FALSE)</f>
        <v>#N/A</v>
      </c>
      <c r="EL137" s="376"/>
      <c r="EM137" s="376"/>
      <c r="EN137" s="376"/>
      <c r="EO137" s="502" t="e">
        <f>VLOOKUP($AF137,Feuil2!$B$1:$AS$77,27,FALSE)</f>
        <v>#N/A</v>
      </c>
      <c r="EP137" s="376"/>
      <c r="EQ137" s="376"/>
      <c r="ER137" s="376"/>
      <c r="ES137" s="376"/>
      <c r="ET137" s="376"/>
      <c r="EU137" s="376"/>
      <c r="EV137" s="502" t="e">
        <f>VLOOKUP($AF137,Feuil2!$B$1:$AS$77,28,FALSE)</f>
        <v>#N/A</v>
      </c>
      <c r="EW137" s="376"/>
      <c r="EX137" s="376"/>
      <c r="EY137" s="376"/>
      <c r="EZ137" s="376"/>
      <c r="FA137" s="376"/>
      <c r="FB137" s="502" t="e">
        <f>VLOOKUP($AF137,Feuil2!$B$1:$AS$77,29,FALSE)</f>
        <v>#N/A</v>
      </c>
      <c r="FC137" s="376"/>
      <c r="FD137" s="376"/>
      <c r="FE137" s="376"/>
      <c r="FF137" s="376"/>
      <c r="FG137" s="376"/>
      <c r="FH137" s="376"/>
      <c r="FI137" s="376"/>
      <c r="FJ137" s="502" t="e">
        <f>VLOOKUP($AF137,Feuil2!$B$1:$AS$77,30,FALSE)</f>
        <v>#N/A</v>
      </c>
      <c r="FK137" s="376"/>
      <c r="FL137" s="376"/>
      <c r="FM137" s="376"/>
      <c r="FN137" s="376"/>
      <c r="FO137" s="376"/>
      <c r="FP137" s="376"/>
      <c r="FQ137" s="376"/>
      <c r="FR137" s="511" t="e">
        <f>VLOOKUP($AF137,Feuil2!$B$1:$AS$77,31,FALSE)</f>
        <v>#N/A</v>
      </c>
      <c r="FS137" s="376"/>
      <c r="FT137" s="376"/>
      <c r="FU137" s="376"/>
      <c r="FV137" s="376"/>
      <c r="FW137" s="376"/>
      <c r="FX137" s="376"/>
      <c r="FY137" s="376"/>
      <c r="FZ137" s="376"/>
      <c r="GA137" s="511" t="e">
        <f>VLOOKUP($AF137,Feuil2!$B$1:$AS$77,32,FALSE)</f>
        <v>#N/A</v>
      </c>
      <c r="GB137" s="376"/>
      <c r="GC137" s="376"/>
      <c r="GD137" s="376"/>
      <c r="GE137" s="511" t="e">
        <f>VLOOKUP($AF137,Feuil2!$B$1:$AS$77,33,FALSE)</f>
        <v>#N/A</v>
      </c>
      <c r="GF137" s="376"/>
      <c r="GG137" s="376"/>
      <c r="GH137" s="511" t="e">
        <f>VLOOKUP($AF137,Feuil2!$B$1:$AS$77,34,FALSE)</f>
        <v>#N/A</v>
      </c>
      <c r="GI137" s="376"/>
      <c r="GJ137" s="376"/>
      <c r="GK137" s="376"/>
      <c r="GL137" s="376"/>
      <c r="GM137" s="376"/>
      <c r="GN137" s="376"/>
      <c r="GO137" s="511" t="e">
        <f>VLOOKUP($AF137,Feuil2!$B$1:$AS$77,35,FALSE)</f>
        <v>#N/A</v>
      </c>
      <c r="GP137" s="376"/>
      <c r="GQ137" s="376"/>
      <c r="GR137" s="376"/>
      <c r="GS137" s="376"/>
      <c r="GT137" s="376"/>
      <c r="GU137" s="511" t="e">
        <f>VLOOKUP($AF137,Feuil2!$B$1:$AS$77,36,FALSE)</f>
        <v>#N/A</v>
      </c>
      <c r="GV137" s="376"/>
      <c r="GW137" s="376"/>
      <c r="GX137" s="376"/>
      <c r="GY137" s="511" t="e">
        <f>VLOOKUP($AF137,Feuil2!$B$1:$AS$77,37,FALSE)</f>
        <v>#N/A</v>
      </c>
      <c r="GZ137" s="376"/>
      <c r="HA137" s="376"/>
      <c r="HB137" s="376"/>
      <c r="HC137" s="376"/>
      <c r="HD137" s="376"/>
      <c r="HE137" s="511" t="e">
        <f>VLOOKUP($AF137,Feuil2!$B$1:$AS$77,38,FALSE)</f>
        <v>#N/A</v>
      </c>
      <c r="HF137" s="376"/>
      <c r="HG137" s="376"/>
      <c r="HH137" s="376"/>
      <c r="HI137" s="376"/>
      <c r="HJ137" s="425" t="e">
        <f>VLOOKUP($AF137,Feuil2!$B$1:$AS$77,39,FALSE)</f>
        <v>#N/A</v>
      </c>
      <c r="HK137" s="376"/>
      <c r="HL137" s="376"/>
      <c r="HM137" s="376"/>
      <c r="HN137" s="376"/>
      <c r="HO137" s="425" t="e">
        <f>VLOOKUP($AF137,Feuil2!$B$1:$AS$77,40,FALSE)</f>
        <v>#N/A</v>
      </c>
      <c r="HP137" s="376"/>
      <c r="HQ137" s="376"/>
      <c r="HR137" s="376"/>
      <c r="HS137" s="376"/>
      <c r="HT137" s="376"/>
      <c r="HU137" s="376"/>
      <c r="HV137" s="376"/>
      <c r="HW137" s="376"/>
      <c r="HX137" s="522" t="e">
        <f>VLOOKUP($AF137,Feuil2!$B$1:$AS$77,41,FALSE)</f>
        <v>#N/A</v>
      </c>
      <c r="HY137" s="376"/>
      <c r="HZ137" s="376"/>
      <c r="IA137" s="376"/>
      <c r="IB137" s="522" t="e">
        <f>VLOOKUP($AF137,Feuil2!$B$1:$AS$77,42,FALSE)</f>
        <v>#N/A</v>
      </c>
      <c r="IC137" s="376"/>
      <c r="ID137" s="376"/>
      <c r="IE137" s="376"/>
      <c r="IF137" s="376"/>
      <c r="IG137" s="522" t="e">
        <f>VLOOKUP($AF137,Feuil2!$B$1:$AS$77,43,FALSE)</f>
        <v>#N/A</v>
      </c>
      <c r="IH137" s="376"/>
      <c r="II137" s="376"/>
      <c r="IJ137" s="522" t="e">
        <f>VLOOKUP($AF137,Feuil2!$B$1:$AS$77,44,FALSE)</f>
        <v>#N/A</v>
      </c>
      <c r="IK137" s="376"/>
      <c r="IL137" s="384"/>
      <c r="IM137" s="379"/>
      <c r="IN137" s="379"/>
      <c r="IO137" s="379"/>
      <c r="IP137" s="379"/>
    </row>
    <row r="138" spans="1:255" ht="18.75" customHeight="1">
      <c r="A138" s="22"/>
      <c r="B138" s="633"/>
      <c r="C138" s="634"/>
      <c r="D138" s="634"/>
      <c r="E138" s="634"/>
      <c r="F138" s="634"/>
      <c r="G138" s="634"/>
      <c r="H138" s="634"/>
      <c r="I138" s="634"/>
      <c r="J138" s="634"/>
      <c r="K138" s="638"/>
      <c r="L138" s="638"/>
      <c r="M138" s="638"/>
      <c r="N138" s="641"/>
      <c r="O138" s="641"/>
      <c r="P138" s="641"/>
      <c r="Q138" s="641"/>
      <c r="R138" s="641"/>
      <c r="S138" s="641"/>
      <c r="T138" s="641"/>
      <c r="U138" s="641"/>
      <c r="V138" s="641"/>
      <c r="W138" s="641"/>
      <c r="X138" s="641"/>
      <c r="Y138" s="641"/>
      <c r="Z138" s="641"/>
      <c r="AA138" s="641"/>
      <c r="AB138" s="641"/>
      <c r="AC138" s="641"/>
      <c r="AD138" s="641"/>
      <c r="AE138" s="641"/>
      <c r="AF138" s="644"/>
      <c r="AG138" s="644"/>
      <c r="AH138" s="644"/>
      <c r="AI138" s="644"/>
      <c r="AJ138" s="644"/>
      <c r="AK138" s="644"/>
      <c r="AL138" s="644"/>
      <c r="AM138" s="644"/>
      <c r="AN138" s="644"/>
      <c r="AO138" s="644"/>
      <c r="AP138" s="644"/>
      <c r="AQ138" s="644"/>
      <c r="AR138" s="644"/>
      <c r="AS138" s="644"/>
      <c r="AT138" s="644"/>
      <c r="AU138" s="644"/>
      <c r="AV138" s="644"/>
      <c r="AW138" s="644"/>
      <c r="AX138" s="644"/>
      <c r="AY138" s="644"/>
      <c r="AZ138" s="644"/>
      <c r="BA138" s="644"/>
      <c r="BB138" s="644"/>
      <c r="BC138" s="644"/>
      <c r="BD138" s="644"/>
      <c r="BE138" s="644"/>
      <c r="BF138" s="644"/>
      <c r="BG138" s="644"/>
      <c r="BH138" s="644"/>
      <c r="BI138" s="644"/>
      <c r="BJ138" s="644"/>
      <c r="BK138" s="644"/>
      <c r="BL138" s="644"/>
      <c r="BM138" s="644"/>
      <c r="BN138" s="644"/>
      <c r="BO138" s="644"/>
      <c r="BP138" s="644"/>
      <c r="BQ138" s="644"/>
      <c r="BR138" s="644"/>
      <c r="BS138" s="644"/>
      <c r="BT138" s="644"/>
      <c r="BU138" s="644"/>
      <c r="BV138" s="644"/>
      <c r="BW138" s="644"/>
      <c r="BX138" s="644"/>
      <c r="BY138" s="644"/>
      <c r="BZ138" s="644"/>
      <c r="CA138" s="644"/>
      <c r="CB138" s="644"/>
      <c r="CC138" s="644"/>
      <c r="CD138" s="644"/>
      <c r="CE138" s="644"/>
      <c r="CF138" s="644"/>
      <c r="CG138" s="644"/>
      <c r="CH138" s="644"/>
      <c r="CI138" s="644"/>
      <c r="CJ138" s="644"/>
      <c r="CK138" s="644"/>
      <c r="CL138" s="644"/>
      <c r="CM138" s="644"/>
      <c r="CN138" s="478" t="e">
        <f>VLOOKUP($AF138,Feuil2!$B$1:$AS$77,16,FALSE)</f>
        <v>#N/A</v>
      </c>
      <c r="CO138" s="381"/>
      <c r="CP138" s="381"/>
      <c r="CQ138" s="381"/>
      <c r="CR138" s="381"/>
      <c r="CS138" s="381"/>
      <c r="CT138" s="381"/>
      <c r="CU138" s="381"/>
      <c r="CV138" s="486" t="e">
        <f>VLOOKUP($AF138,Feuil2!$B$1:$AS$77,17,FALSE)</f>
        <v>#N/A</v>
      </c>
      <c r="CW138" s="377"/>
      <c r="CX138" s="377"/>
      <c r="CY138" s="377"/>
      <c r="CZ138" s="486" t="e">
        <f>VLOOKUP($AF138,Feuil2!$B$1:$AS$77,18,FALSE)</f>
        <v>#N/A</v>
      </c>
      <c r="DA138" s="377"/>
      <c r="DB138" s="377"/>
      <c r="DC138" s="486" t="e">
        <f>VLOOKUP($AF138,Feuil2!$B$1:$AS$77,19,FALSE)</f>
        <v>#N/A</v>
      </c>
      <c r="DD138" s="377"/>
      <c r="DE138" s="377"/>
      <c r="DF138" s="377"/>
      <c r="DG138" s="377"/>
      <c r="DH138" s="377"/>
      <c r="DI138" s="493" t="e">
        <f>VLOOKUP($AF138,Feuil2!$B$1:$AS$77,20,FALSE)</f>
        <v>#N/A</v>
      </c>
      <c r="DJ138" s="377"/>
      <c r="DK138" s="377"/>
      <c r="DL138" s="377"/>
      <c r="DM138" s="377"/>
      <c r="DN138" s="493" t="e">
        <f>VLOOKUP($AF138,Feuil2!$B$1:$AS$77,21,FALSE)</f>
        <v>#N/A</v>
      </c>
      <c r="DO138" s="377"/>
      <c r="DP138" s="493" t="e">
        <f>VLOOKUP($AF138,Feuil2!$B$1:$AS$77,22,FALSE)</f>
        <v>#N/A</v>
      </c>
      <c r="DQ138" s="377"/>
      <c r="DR138" s="377"/>
      <c r="DS138" s="377"/>
      <c r="DT138" s="493" t="e">
        <f>VLOOKUP($AF138,Feuil2!$B$1:$AS$77,23,FALSE)</f>
        <v>#N/A</v>
      </c>
      <c r="DU138" s="377"/>
      <c r="DV138" s="377"/>
      <c r="DW138" s="377"/>
      <c r="DX138" s="377"/>
      <c r="DY138" s="493" t="e">
        <f>VLOOKUP($AF138,Feuil2!$B$1:$AS$77,24,FALSE)</f>
        <v>#N/A</v>
      </c>
      <c r="DZ138" s="377"/>
      <c r="EA138" s="377"/>
      <c r="EB138" s="377"/>
      <c r="EC138" s="377"/>
      <c r="ED138" s="503" t="e">
        <f>VLOOKUP($AF138,Feuil2!$B$1:$AS$77,25,FALSE)</f>
        <v>#N/A</v>
      </c>
      <c r="EE138" s="377"/>
      <c r="EF138" s="377"/>
      <c r="EG138" s="377"/>
      <c r="EH138" s="377"/>
      <c r="EI138" s="377"/>
      <c r="EJ138" s="377"/>
      <c r="EK138" s="503" t="e">
        <f>VLOOKUP($AF138,Feuil2!$B$1:$AS$77,26,FALSE)</f>
        <v>#N/A</v>
      </c>
      <c r="EL138" s="377"/>
      <c r="EM138" s="377"/>
      <c r="EN138" s="377"/>
      <c r="EO138" s="503" t="e">
        <f>VLOOKUP($AF138,Feuil2!$B$1:$AS$77,27,FALSE)</f>
        <v>#N/A</v>
      </c>
      <c r="EP138" s="377"/>
      <c r="EQ138" s="377"/>
      <c r="ER138" s="377"/>
      <c r="ES138" s="377"/>
      <c r="ET138" s="377"/>
      <c r="EU138" s="377"/>
      <c r="EV138" s="503" t="e">
        <f>VLOOKUP($AF138,Feuil2!$B$1:$AS$77,28,FALSE)</f>
        <v>#N/A</v>
      </c>
      <c r="EW138" s="377"/>
      <c r="EX138" s="377"/>
      <c r="EY138" s="377"/>
      <c r="EZ138" s="377"/>
      <c r="FA138" s="377"/>
      <c r="FB138" s="503" t="e">
        <f>VLOOKUP($AF138,Feuil2!$B$1:$AS$77,29,FALSE)</f>
        <v>#N/A</v>
      </c>
      <c r="FC138" s="377"/>
      <c r="FD138" s="377"/>
      <c r="FE138" s="377"/>
      <c r="FF138" s="377"/>
      <c r="FG138" s="377"/>
      <c r="FH138" s="377"/>
      <c r="FI138" s="377"/>
      <c r="FJ138" s="503" t="e">
        <f>VLOOKUP($AF138,Feuil2!$B$1:$AS$77,30,FALSE)</f>
        <v>#N/A</v>
      </c>
      <c r="FK138" s="377"/>
      <c r="FL138" s="377"/>
      <c r="FM138" s="377"/>
      <c r="FN138" s="377"/>
      <c r="FO138" s="377"/>
      <c r="FP138" s="377"/>
      <c r="FQ138" s="377"/>
      <c r="FR138" s="512" t="e">
        <f>VLOOKUP($AF138,Feuil2!$B$1:$AS$77,31,FALSE)</f>
        <v>#N/A</v>
      </c>
      <c r="FS138" s="377"/>
      <c r="FT138" s="377"/>
      <c r="FU138" s="377"/>
      <c r="FV138" s="377"/>
      <c r="FW138" s="377"/>
      <c r="FX138" s="377"/>
      <c r="FY138" s="377"/>
      <c r="FZ138" s="377"/>
      <c r="GA138" s="512" t="e">
        <f>VLOOKUP($AF138,Feuil2!$B$1:$AS$77,32,FALSE)</f>
        <v>#N/A</v>
      </c>
      <c r="GB138" s="377"/>
      <c r="GC138" s="377"/>
      <c r="GD138" s="377"/>
      <c r="GE138" s="512" t="e">
        <f>VLOOKUP($AF138,Feuil2!$B$1:$AS$77,33,FALSE)</f>
        <v>#N/A</v>
      </c>
      <c r="GF138" s="377"/>
      <c r="GG138" s="377"/>
      <c r="GH138" s="512" t="e">
        <f>VLOOKUP($AF138,Feuil2!$B$1:$AS$77,34,FALSE)</f>
        <v>#N/A</v>
      </c>
      <c r="GI138" s="377"/>
      <c r="GJ138" s="377"/>
      <c r="GK138" s="377"/>
      <c r="GL138" s="377"/>
      <c r="GM138" s="377"/>
      <c r="GN138" s="377"/>
      <c r="GO138" s="512" t="e">
        <f>VLOOKUP($AF138,Feuil2!$B$1:$AS$77,35,FALSE)</f>
        <v>#N/A</v>
      </c>
      <c r="GP138" s="377"/>
      <c r="GQ138" s="377"/>
      <c r="GR138" s="377"/>
      <c r="GS138" s="377"/>
      <c r="GT138" s="377"/>
      <c r="GU138" s="512" t="e">
        <f>VLOOKUP($AF138,Feuil2!$B$1:$AS$77,36,FALSE)</f>
        <v>#N/A</v>
      </c>
      <c r="GV138" s="377"/>
      <c r="GW138" s="377"/>
      <c r="GX138" s="377"/>
      <c r="GY138" s="512" t="e">
        <f>VLOOKUP($AF138,Feuil2!$B$1:$AS$77,37,FALSE)</f>
        <v>#N/A</v>
      </c>
      <c r="GZ138" s="377"/>
      <c r="HA138" s="377"/>
      <c r="HB138" s="377"/>
      <c r="HC138" s="377"/>
      <c r="HD138" s="377"/>
      <c r="HE138" s="512" t="e">
        <f>VLOOKUP($AF138,Feuil2!$B$1:$AS$77,38,FALSE)</f>
        <v>#N/A</v>
      </c>
      <c r="HF138" s="377"/>
      <c r="HG138" s="377"/>
      <c r="HH138" s="377"/>
      <c r="HI138" s="377"/>
      <c r="HJ138" s="426" t="e">
        <f>VLOOKUP($AF138,Feuil2!$B$1:$AS$77,39,FALSE)</f>
        <v>#N/A</v>
      </c>
      <c r="HK138" s="377"/>
      <c r="HL138" s="377"/>
      <c r="HM138" s="377"/>
      <c r="HN138" s="377"/>
      <c r="HO138" s="426" t="e">
        <f>VLOOKUP($AF138,Feuil2!$B$1:$AS$77,40,FALSE)</f>
        <v>#N/A</v>
      </c>
      <c r="HP138" s="377"/>
      <c r="HQ138" s="377"/>
      <c r="HR138" s="377"/>
      <c r="HS138" s="377"/>
      <c r="HT138" s="377"/>
      <c r="HU138" s="377"/>
      <c r="HV138" s="377"/>
      <c r="HW138" s="377"/>
      <c r="HX138" s="523" t="e">
        <f>VLOOKUP($AF138,Feuil2!$B$1:$AS$77,41,FALSE)</f>
        <v>#N/A</v>
      </c>
      <c r="HY138" s="377"/>
      <c r="HZ138" s="377"/>
      <c r="IA138" s="377"/>
      <c r="IB138" s="523" t="e">
        <f>VLOOKUP($AF138,Feuil2!$B$1:$AS$77,42,FALSE)</f>
        <v>#N/A</v>
      </c>
      <c r="IC138" s="377"/>
      <c r="ID138" s="377"/>
      <c r="IE138" s="377"/>
      <c r="IF138" s="377"/>
      <c r="IG138" s="523" t="e">
        <f>VLOOKUP($AF138,Feuil2!$B$1:$AS$77,43,FALSE)</f>
        <v>#N/A</v>
      </c>
      <c r="IH138" s="377"/>
      <c r="II138" s="377"/>
      <c r="IJ138" s="523" t="e">
        <f>VLOOKUP($AF138,Feuil2!$B$1:$AS$77,44,FALSE)</f>
        <v>#N/A</v>
      </c>
      <c r="IK138" s="377"/>
      <c r="IL138" s="385"/>
      <c r="IM138" s="379"/>
      <c r="IN138" s="379"/>
      <c r="IO138" s="379"/>
      <c r="IP138" s="379"/>
    </row>
    <row r="139" spans="1:255" ht="18.75" customHeight="1">
      <c r="A139" s="22"/>
      <c r="B139" s="633"/>
      <c r="C139" s="634"/>
      <c r="D139" s="634"/>
      <c r="E139" s="634"/>
      <c r="F139" s="634"/>
      <c r="G139" s="634"/>
      <c r="H139" s="634"/>
      <c r="I139" s="634"/>
      <c r="J139" s="634"/>
      <c r="K139" s="638"/>
      <c r="L139" s="638"/>
      <c r="M139" s="638"/>
      <c r="N139" s="641"/>
      <c r="O139" s="641"/>
      <c r="P139" s="641"/>
      <c r="Q139" s="641"/>
      <c r="R139" s="641"/>
      <c r="S139" s="641"/>
      <c r="T139" s="641"/>
      <c r="U139" s="641"/>
      <c r="V139" s="641"/>
      <c r="W139" s="641"/>
      <c r="X139" s="641"/>
      <c r="Y139" s="641"/>
      <c r="Z139" s="641"/>
      <c r="AA139" s="641"/>
      <c r="AB139" s="641"/>
      <c r="AC139" s="641"/>
      <c r="AD139" s="641"/>
      <c r="AE139" s="641"/>
      <c r="AF139" s="644"/>
      <c r="AG139" s="644"/>
      <c r="AH139" s="644"/>
      <c r="AI139" s="644"/>
      <c r="AJ139" s="644"/>
      <c r="AK139" s="644"/>
      <c r="AL139" s="644"/>
      <c r="AM139" s="644"/>
      <c r="AN139" s="644"/>
      <c r="AO139" s="644"/>
      <c r="AP139" s="644"/>
      <c r="AQ139" s="644"/>
      <c r="AR139" s="644"/>
      <c r="AS139" s="644"/>
      <c r="AT139" s="644"/>
      <c r="AU139" s="644"/>
      <c r="AV139" s="644"/>
      <c r="AW139" s="644"/>
      <c r="AX139" s="644"/>
      <c r="AY139" s="644"/>
      <c r="AZ139" s="644"/>
      <c r="BA139" s="644"/>
      <c r="BB139" s="644"/>
      <c r="BC139" s="644"/>
      <c r="BD139" s="644"/>
      <c r="BE139" s="644"/>
      <c r="BF139" s="644"/>
      <c r="BG139" s="644"/>
      <c r="BH139" s="644"/>
      <c r="BI139" s="644"/>
      <c r="BJ139" s="644"/>
      <c r="BK139" s="644"/>
      <c r="BL139" s="644"/>
      <c r="BM139" s="644"/>
      <c r="BN139" s="644"/>
      <c r="BO139" s="644"/>
      <c r="BP139" s="644"/>
      <c r="BQ139" s="644"/>
      <c r="BR139" s="644"/>
      <c r="BS139" s="644"/>
      <c r="BT139" s="644"/>
      <c r="BU139" s="644"/>
      <c r="BV139" s="644"/>
      <c r="BW139" s="644"/>
      <c r="BX139" s="644"/>
      <c r="BY139" s="644"/>
      <c r="BZ139" s="644"/>
      <c r="CA139" s="644"/>
      <c r="CB139" s="644"/>
      <c r="CC139" s="644"/>
      <c r="CD139" s="644"/>
      <c r="CE139" s="644"/>
      <c r="CF139" s="644"/>
      <c r="CG139" s="644"/>
      <c r="CH139" s="644"/>
      <c r="CI139" s="644"/>
      <c r="CJ139" s="644"/>
      <c r="CK139" s="644"/>
      <c r="CL139" s="644"/>
      <c r="CM139" s="644"/>
      <c r="CN139" s="478" t="e">
        <f>VLOOKUP($AF139,Feuil2!$B$1:$AS$77,16,FALSE)</f>
        <v>#N/A</v>
      </c>
      <c r="CO139" s="381"/>
      <c r="CP139" s="381"/>
      <c r="CQ139" s="381"/>
      <c r="CR139" s="381"/>
      <c r="CS139" s="381"/>
      <c r="CT139" s="381"/>
      <c r="CU139" s="381"/>
      <c r="CV139" s="486" t="e">
        <f>VLOOKUP($AF139,Feuil2!$B$1:$AS$77,17,FALSE)</f>
        <v>#N/A</v>
      </c>
      <c r="CW139" s="377"/>
      <c r="CX139" s="377"/>
      <c r="CY139" s="377"/>
      <c r="CZ139" s="486" t="e">
        <f>VLOOKUP($AF139,Feuil2!$B$1:$AS$77,18,FALSE)</f>
        <v>#N/A</v>
      </c>
      <c r="DA139" s="377"/>
      <c r="DB139" s="377"/>
      <c r="DC139" s="486" t="e">
        <f>VLOOKUP($AF139,Feuil2!$B$1:$AS$77,19,FALSE)</f>
        <v>#N/A</v>
      </c>
      <c r="DD139" s="377"/>
      <c r="DE139" s="377"/>
      <c r="DF139" s="377"/>
      <c r="DG139" s="377"/>
      <c r="DH139" s="377"/>
      <c r="DI139" s="493" t="e">
        <f>VLOOKUP($AF139,Feuil2!$B$1:$AS$77,20,FALSE)</f>
        <v>#N/A</v>
      </c>
      <c r="DJ139" s="377"/>
      <c r="DK139" s="377"/>
      <c r="DL139" s="377"/>
      <c r="DM139" s="377"/>
      <c r="DN139" s="493" t="e">
        <f>VLOOKUP($AF139,Feuil2!$B$1:$AS$77,21,FALSE)</f>
        <v>#N/A</v>
      </c>
      <c r="DO139" s="377"/>
      <c r="DP139" s="493" t="e">
        <f>VLOOKUP($AF139,Feuil2!$B$1:$AS$77,22,FALSE)</f>
        <v>#N/A</v>
      </c>
      <c r="DQ139" s="377"/>
      <c r="DR139" s="377"/>
      <c r="DS139" s="377"/>
      <c r="DT139" s="493" t="e">
        <f>VLOOKUP($AF139,Feuil2!$B$1:$AS$77,23,FALSE)</f>
        <v>#N/A</v>
      </c>
      <c r="DU139" s="377"/>
      <c r="DV139" s="377"/>
      <c r="DW139" s="377"/>
      <c r="DX139" s="377"/>
      <c r="DY139" s="493" t="e">
        <f>VLOOKUP($AF139,Feuil2!$B$1:$AS$77,24,FALSE)</f>
        <v>#N/A</v>
      </c>
      <c r="DZ139" s="377"/>
      <c r="EA139" s="377"/>
      <c r="EB139" s="377"/>
      <c r="EC139" s="377"/>
      <c r="ED139" s="503" t="e">
        <f>VLOOKUP($AF139,Feuil2!$B$1:$AS$77,25,FALSE)</f>
        <v>#N/A</v>
      </c>
      <c r="EE139" s="377"/>
      <c r="EF139" s="377"/>
      <c r="EG139" s="377"/>
      <c r="EH139" s="377"/>
      <c r="EI139" s="377"/>
      <c r="EJ139" s="377"/>
      <c r="EK139" s="503" t="e">
        <f>VLOOKUP($AF139,Feuil2!$B$1:$AS$77,26,FALSE)</f>
        <v>#N/A</v>
      </c>
      <c r="EL139" s="377"/>
      <c r="EM139" s="377"/>
      <c r="EN139" s="377"/>
      <c r="EO139" s="503" t="e">
        <f>VLOOKUP($AF139,Feuil2!$B$1:$AS$77,27,FALSE)</f>
        <v>#N/A</v>
      </c>
      <c r="EP139" s="377"/>
      <c r="EQ139" s="377"/>
      <c r="ER139" s="377"/>
      <c r="ES139" s="377"/>
      <c r="ET139" s="377"/>
      <c r="EU139" s="377"/>
      <c r="EV139" s="503" t="e">
        <f>VLOOKUP($AF139,Feuil2!$B$1:$AS$77,28,FALSE)</f>
        <v>#N/A</v>
      </c>
      <c r="EW139" s="377"/>
      <c r="EX139" s="377"/>
      <c r="EY139" s="377"/>
      <c r="EZ139" s="377"/>
      <c r="FA139" s="377"/>
      <c r="FB139" s="503" t="e">
        <f>VLOOKUP($AF139,Feuil2!$B$1:$AS$77,29,FALSE)</f>
        <v>#N/A</v>
      </c>
      <c r="FC139" s="377"/>
      <c r="FD139" s="377"/>
      <c r="FE139" s="377"/>
      <c r="FF139" s="377"/>
      <c r="FG139" s="377"/>
      <c r="FH139" s="377"/>
      <c r="FI139" s="377"/>
      <c r="FJ139" s="503" t="e">
        <f>VLOOKUP($AF139,Feuil2!$B$1:$AS$77,30,FALSE)</f>
        <v>#N/A</v>
      </c>
      <c r="FK139" s="377"/>
      <c r="FL139" s="377"/>
      <c r="FM139" s="377"/>
      <c r="FN139" s="377"/>
      <c r="FO139" s="377"/>
      <c r="FP139" s="377"/>
      <c r="FQ139" s="377"/>
      <c r="FR139" s="512" t="e">
        <f>VLOOKUP($AF139,Feuil2!$B$1:$AS$77,31,FALSE)</f>
        <v>#N/A</v>
      </c>
      <c r="FS139" s="377"/>
      <c r="FT139" s="377"/>
      <c r="FU139" s="377"/>
      <c r="FV139" s="377"/>
      <c r="FW139" s="377"/>
      <c r="FX139" s="377"/>
      <c r="FY139" s="377"/>
      <c r="FZ139" s="377"/>
      <c r="GA139" s="512" t="e">
        <f>VLOOKUP($AF139,Feuil2!$B$1:$AS$77,32,FALSE)</f>
        <v>#N/A</v>
      </c>
      <c r="GB139" s="377"/>
      <c r="GC139" s="377"/>
      <c r="GD139" s="377"/>
      <c r="GE139" s="512" t="e">
        <f>VLOOKUP($AF139,Feuil2!$B$1:$AS$77,33,FALSE)</f>
        <v>#N/A</v>
      </c>
      <c r="GF139" s="377"/>
      <c r="GG139" s="377"/>
      <c r="GH139" s="512" t="e">
        <f>VLOOKUP($AF139,Feuil2!$B$1:$AS$77,34,FALSE)</f>
        <v>#N/A</v>
      </c>
      <c r="GI139" s="377"/>
      <c r="GJ139" s="377"/>
      <c r="GK139" s="377"/>
      <c r="GL139" s="377"/>
      <c r="GM139" s="377"/>
      <c r="GN139" s="377"/>
      <c r="GO139" s="512" t="e">
        <f>VLOOKUP($AF139,Feuil2!$B$1:$AS$77,35,FALSE)</f>
        <v>#N/A</v>
      </c>
      <c r="GP139" s="377"/>
      <c r="GQ139" s="377"/>
      <c r="GR139" s="377"/>
      <c r="GS139" s="377"/>
      <c r="GT139" s="377"/>
      <c r="GU139" s="512" t="e">
        <f>VLOOKUP($AF139,Feuil2!$B$1:$AS$77,36,FALSE)</f>
        <v>#N/A</v>
      </c>
      <c r="GV139" s="377"/>
      <c r="GW139" s="377"/>
      <c r="GX139" s="377"/>
      <c r="GY139" s="512" t="e">
        <f>VLOOKUP($AF139,Feuil2!$B$1:$AS$77,37,FALSE)</f>
        <v>#N/A</v>
      </c>
      <c r="GZ139" s="377"/>
      <c r="HA139" s="377"/>
      <c r="HB139" s="377"/>
      <c r="HC139" s="377"/>
      <c r="HD139" s="377"/>
      <c r="HE139" s="512" t="e">
        <f>VLOOKUP($AF139,Feuil2!$B$1:$AS$77,38,FALSE)</f>
        <v>#N/A</v>
      </c>
      <c r="HF139" s="377"/>
      <c r="HG139" s="377"/>
      <c r="HH139" s="377"/>
      <c r="HI139" s="377"/>
      <c r="HJ139" s="426" t="e">
        <f>VLOOKUP($AF139,Feuil2!$B$1:$AS$77,39,FALSE)</f>
        <v>#N/A</v>
      </c>
      <c r="HK139" s="377"/>
      <c r="HL139" s="377"/>
      <c r="HM139" s="377"/>
      <c r="HN139" s="377"/>
      <c r="HO139" s="426" t="e">
        <f>VLOOKUP($AF139,Feuil2!$B$1:$AS$77,40,FALSE)</f>
        <v>#N/A</v>
      </c>
      <c r="HP139" s="377"/>
      <c r="HQ139" s="377"/>
      <c r="HR139" s="377"/>
      <c r="HS139" s="377"/>
      <c r="HT139" s="377"/>
      <c r="HU139" s="377"/>
      <c r="HV139" s="377"/>
      <c r="HW139" s="377"/>
      <c r="HX139" s="523" t="e">
        <f>VLOOKUP($AF139,Feuil2!$B$1:$AS$77,41,FALSE)</f>
        <v>#N/A</v>
      </c>
      <c r="HY139" s="377"/>
      <c r="HZ139" s="377"/>
      <c r="IA139" s="377"/>
      <c r="IB139" s="523" t="e">
        <f>VLOOKUP($AF139,Feuil2!$B$1:$AS$77,42,FALSE)</f>
        <v>#N/A</v>
      </c>
      <c r="IC139" s="377"/>
      <c r="ID139" s="377"/>
      <c r="IE139" s="377"/>
      <c r="IF139" s="377"/>
      <c r="IG139" s="523" t="e">
        <f>VLOOKUP($AF139,Feuil2!$B$1:$AS$77,43,FALSE)</f>
        <v>#N/A</v>
      </c>
      <c r="IH139" s="377"/>
      <c r="II139" s="377"/>
      <c r="IJ139" s="523" t="e">
        <f>VLOOKUP($AF139,Feuil2!$B$1:$AS$77,44,FALSE)</f>
        <v>#N/A</v>
      </c>
      <c r="IK139" s="377"/>
      <c r="IL139" s="385"/>
      <c r="IM139" s="379"/>
      <c r="IN139" s="379"/>
      <c r="IO139" s="379"/>
      <c r="IP139" s="379"/>
    </row>
    <row r="140" spans="1:255" ht="18.75" customHeight="1">
      <c r="A140" s="22"/>
      <c r="B140" s="633"/>
      <c r="C140" s="634"/>
      <c r="D140" s="634"/>
      <c r="E140" s="634"/>
      <c r="F140" s="634"/>
      <c r="G140" s="634"/>
      <c r="H140" s="634"/>
      <c r="I140" s="634"/>
      <c r="J140" s="634"/>
      <c r="K140" s="638"/>
      <c r="L140" s="638"/>
      <c r="M140" s="638"/>
      <c r="N140" s="641"/>
      <c r="O140" s="641"/>
      <c r="P140" s="641"/>
      <c r="Q140" s="641"/>
      <c r="R140" s="641"/>
      <c r="S140" s="641"/>
      <c r="T140" s="641"/>
      <c r="U140" s="641"/>
      <c r="V140" s="641"/>
      <c r="W140" s="641"/>
      <c r="X140" s="641"/>
      <c r="Y140" s="641"/>
      <c r="Z140" s="641"/>
      <c r="AA140" s="641"/>
      <c r="AB140" s="641"/>
      <c r="AC140" s="641"/>
      <c r="AD140" s="641"/>
      <c r="AE140" s="641"/>
      <c r="AF140" s="644"/>
      <c r="AG140" s="644"/>
      <c r="AH140" s="644"/>
      <c r="AI140" s="644"/>
      <c r="AJ140" s="644"/>
      <c r="AK140" s="644"/>
      <c r="AL140" s="644"/>
      <c r="AM140" s="644"/>
      <c r="AN140" s="644"/>
      <c r="AO140" s="644"/>
      <c r="AP140" s="644"/>
      <c r="AQ140" s="644"/>
      <c r="AR140" s="644"/>
      <c r="AS140" s="644"/>
      <c r="AT140" s="644"/>
      <c r="AU140" s="644"/>
      <c r="AV140" s="644"/>
      <c r="AW140" s="644"/>
      <c r="AX140" s="644"/>
      <c r="AY140" s="644"/>
      <c r="AZ140" s="644"/>
      <c r="BA140" s="644"/>
      <c r="BB140" s="644"/>
      <c r="BC140" s="644"/>
      <c r="BD140" s="644"/>
      <c r="BE140" s="644"/>
      <c r="BF140" s="644"/>
      <c r="BG140" s="644"/>
      <c r="BH140" s="644"/>
      <c r="BI140" s="644"/>
      <c r="BJ140" s="644"/>
      <c r="BK140" s="644"/>
      <c r="BL140" s="644"/>
      <c r="BM140" s="644"/>
      <c r="BN140" s="644"/>
      <c r="BO140" s="644"/>
      <c r="BP140" s="644"/>
      <c r="BQ140" s="644"/>
      <c r="BR140" s="644"/>
      <c r="BS140" s="644"/>
      <c r="BT140" s="644"/>
      <c r="BU140" s="644"/>
      <c r="BV140" s="644"/>
      <c r="BW140" s="644"/>
      <c r="BX140" s="644"/>
      <c r="BY140" s="644"/>
      <c r="BZ140" s="644"/>
      <c r="CA140" s="644"/>
      <c r="CB140" s="644"/>
      <c r="CC140" s="644"/>
      <c r="CD140" s="644"/>
      <c r="CE140" s="644"/>
      <c r="CF140" s="644"/>
      <c r="CG140" s="644"/>
      <c r="CH140" s="644"/>
      <c r="CI140" s="644"/>
      <c r="CJ140" s="644"/>
      <c r="CK140" s="644"/>
      <c r="CL140" s="644"/>
      <c r="CM140" s="644"/>
      <c r="CN140" s="478" t="e">
        <f>VLOOKUP($AF140,Feuil2!$B$1:$AS$77,16,FALSE)</f>
        <v>#N/A</v>
      </c>
      <c r="CO140" s="381"/>
      <c r="CP140" s="381"/>
      <c r="CQ140" s="381"/>
      <c r="CR140" s="381"/>
      <c r="CS140" s="381"/>
      <c r="CT140" s="381"/>
      <c r="CU140" s="381"/>
      <c r="CV140" s="486" t="e">
        <f>VLOOKUP($AF140,Feuil2!$B$1:$AS$77,17,FALSE)</f>
        <v>#N/A</v>
      </c>
      <c r="CW140" s="377"/>
      <c r="CX140" s="377"/>
      <c r="CY140" s="377"/>
      <c r="CZ140" s="486" t="e">
        <f>VLOOKUP($AF140,Feuil2!$B$1:$AS$77,18,FALSE)</f>
        <v>#N/A</v>
      </c>
      <c r="DA140" s="377"/>
      <c r="DB140" s="377"/>
      <c r="DC140" s="486" t="e">
        <f>VLOOKUP($AF140,Feuil2!$B$1:$AS$77,19,FALSE)</f>
        <v>#N/A</v>
      </c>
      <c r="DD140" s="377"/>
      <c r="DE140" s="377"/>
      <c r="DF140" s="377"/>
      <c r="DG140" s="377"/>
      <c r="DH140" s="377"/>
      <c r="DI140" s="493" t="e">
        <f>VLOOKUP($AF140,Feuil2!$B$1:$AS$77,20,FALSE)</f>
        <v>#N/A</v>
      </c>
      <c r="DJ140" s="377"/>
      <c r="DK140" s="377"/>
      <c r="DL140" s="377"/>
      <c r="DM140" s="377"/>
      <c r="DN140" s="493" t="e">
        <f>VLOOKUP($AF140,Feuil2!$B$1:$AS$77,21,FALSE)</f>
        <v>#N/A</v>
      </c>
      <c r="DO140" s="377"/>
      <c r="DP140" s="493" t="e">
        <f>VLOOKUP($AF140,Feuil2!$B$1:$AS$77,22,FALSE)</f>
        <v>#N/A</v>
      </c>
      <c r="DQ140" s="377"/>
      <c r="DR140" s="377"/>
      <c r="DS140" s="377"/>
      <c r="DT140" s="493" t="e">
        <f>VLOOKUP($AF140,Feuil2!$B$1:$AS$77,23,FALSE)</f>
        <v>#N/A</v>
      </c>
      <c r="DU140" s="377"/>
      <c r="DV140" s="377"/>
      <c r="DW140" s="377"/>
      <c r="DX140" s="377"/>
      <c r="DY140" s="493" t="e">
        <f>VLOOKUP($AF140,Feuil2!$B$1:$AS$77,24,FALSE)</f>
        <v>#N/A</v>
      </c>
      <c r="DZ140" s="377"/>
      <c r="EA140" s="377"/>
      <c r="EB140" s="377"/>
      <c r="EC140" s="377"/>
      <c r="ED140" s="503" t="e">
        <f>VLOOKUP($AF140,Feuil2!$B$1:$AS$77,25,FALSE)</f>
        <v>#N/A</v>
      </c>
      <c r="EE140" s="377"/>
      <c r="EF140" s="377"/>
      <c r="EG140" s="377"/>
      <c r="EH140" s="377"/>
      <c r="EI140" s="377"/>
      <c r="EJ140" s="377"/>
      <c r="EK140" s="503" t="e">
        <f>VLOOKUP($AF140,Feuil2!$B$1:$AS$77,26,FALSE)</f>
        <v>#N/A</v>
      </c>
      <c r="EL140" s="377"/>
      <c r="EM140" s="377"/>
      <c r="EN140" s="377"/>
      <c r="EO140" s="503" t="e">
        <f>VLOOKUP($AF140,Feuil2!$B$1:$AS$77,27,FALSE)</f>
        <v>#N/A</v>
      </c>
      <c r="EP140" s="377"/>
      <c r="EQ140" s="377"/>
      <c r="ER140" s="377"/>
      <c r="ES140" s="377"/>
      <c r="ET140" s="377"/>
      <c r="EU140" s="377"/>
      <c r="EV140" s="503" t="e">
        <f>VLOOKUP($AF140,Feuil2!$B$1:$AS$77,28,FALSE)</f>
        <v>#N/A</v>
      </c>
      <c r="EW140" s="377"/>
      <c r="EX140" s="377"/>
      <c r="EY140" s="377"/>
      <c r="EZ140" s="377"/>
      <c r="FA140" s="377"/>
      <c r="FB140" s="503" t="e">
        <f>VLOOKUP($AF140,Feuil2!$B$1:$AS$77,29,FALSE)</f>
        <v>#N/A</v>
      </c>
      <c r="FC140" s="377"/>
      <c r="FD140" s="377"/>
      <c r="FE140" s="377"/>
      <c r="FF140" s="377"/>
      <c r="FG140" s="377"/>
      <c r="FH140" s="377"/>
      <c r="FI140" s="377"/>
      <c r="FJ140" s="503" t="e">
        <f>VLOOKUP($AF140,Feuil2!$B$1:$AS$77,30,FALSE)</f>
        <v>#N/A</v>
      </c>
      <c r="FK140" s="377"/>
      <c r="FL140" s="377"/>
      <c r="FM140" s="377"/>
      <c r="FN140" s="377"/>
      <c r="FO140" s="377"/>
      <c r="FP140" s="377"/>
      <c r="FQ140" s="377"/>
      <c r="FR140" s="512" t="e">
        <f>VLOOKUP($AF140,Feuil2!$B$1:$AS$77,31,FALSE)</f>
        <v>#N/A</v>
      </c>
      <c r="FS140" s="377"/>
      <c r="FT140" s="377"/>
      <c r="FU140" s="377"/>
      <c r="FV140" s="377"/>
      <c r="FW140" s="377"/>
      <c r="FX140" s="377"/>
      <c r="FY140" s="377"/>
      <c r="FZ140" s="377"/>
      <c r="GA140" s="512" t="e">
        <f>VLOOKUP($AF140,Feuil2!$B$1:$AS$77,32,FALSE)</f>
        <v>#N/A</v>
      </c>
      <c r="GB140" s="377"/>
      <c r="GC140" s="377"/>
      <c r="GD140" s="377"/>
      <c r="GE140" s="512" t="e">
        <f>VLOOKUP($AF140,Feuil2!$B$1:$AS$77,33,FALSE)</f>
        <v>#N/A</v>
      </c>
      <c r="GF140" s="377"/>
      <c r="GG140" s="377"/>
      <c r="GH140" s="512" t="e">
        <f>VLOOKUP($AF140,Feuil2!$B$1:$AS$77,34,FALSE)</f>
        <v>#N/A</v>
      </c>
      <c r="GI140" s="377"/>
      <c r="GJ140" s="377"/>
      <c r="GK140" s="377"/>
      <c r="GL140" s="377"/>
      <c r="GM140" s="377"/>
      <c r="GN140" s="377"/>
      <c r="GO140" s="512" t="e">
        <f>VLOOKUP($AF140,Feuil2!$B$1:$AS$77,35,FALSE)</f>
        <v>#N/A</v>
      </c>
      <c r="GP140" s="377"/>
      <c r="GQ140" s="377"/>
      <c r="GR140" s="377"/>
      <c r="GS140" s="377"/>
      <c r="GT140" s="377"/>
      <c r="GU140" s="512" t="e">
        <f>VLOOKUP($AF140,Feuil2!$B$1:$AS$77,36,FALSE)</f>
        <v>#N/A</v>
      </c>
      <c r="GV140" s="377"/>
      <c r="GW140" s="377"/>
      <c r="GX140" s="377"/>
      <c r="GY140" s="512" t="e">
        <f>VLOOKUP($AF140,Feuil2!$B$1:$AS$77,37,FALSE)</f>
        <v>#N/A</v>
      </c>
      <c r="GZ140" s="377"/>
      <c r="HA140" s="377"/>
      <c r="HB140" s="377"/>
      <c r="HC140" s="377"/>
      <c r="HD140" s="377"/>
      <c r="HE140" s="512" t="e">
        <f>VLOOKUP($AF140,Feuil2!$B$1:$AS$77,38,FALSE)</f>
        <v>#N/A</v>
      </c>
      <c r="HF140" s="377"/>
      <c r="HG140" s="377"/>
      <c r="HH140" s="377"/>
      <c r="HI140" s="377"/>
      <c r="HJ140" s="426" t="e">
        <f>VLOOKUP($AF140,Feuil2!$B$1:$AS$77,39,FALSE)</f>
        <v>#N/A</v>
      </c>
      <c r="HK140" s="377"/>
      <c r="HL140" s="377"/>
      <c r="HM140" s="377"/>
      <c r="HN140" s="377"/>
      <c r="HO140" s="426" t="e">
        <f>VLOOKUP($AF140,Feuil2!$B$1:$AS$77,40,FALSE)</f>
        <v>#N/A</v>
      </c>
      <c r="HP140" s="377"/>
      <c r="HQ140" s="377"/>
      <c r="HR140" s="377"/>
      <c r="HS140" s="377"/>
      <c r="HT140" s="377"/>
      <c r="HU140" s="377"/>
      <c r="HV140" s="377"/>
      <c r="HW140" s="377"/>
      <c r="HX140" s="523" t="e">
        <f>VLOOKUP($AF140,Feuil2!$B$1:$AS$77,41,FALSE)</f>
        <v>#N/A</v>
      </c>
      <c r="HY140" s="377"/>
      <c r="HZ140" s="377"/>
      <c r="IA140" s="377"/>
      <c r="IB140" s="523" t="e">
        <f>VLOOKUP($AF140,Feuil2!$B$1:$AS$77,42,FALSE)</f>
        <v>#N/A</v>
      </c>
      <c r="IC140" s="377"/>
      <c r="ID140" s="377"/>
      <c r="IE140" s="377"/>
      <c r="IF140" s="377"/>
      <c r="IG140" s="523" t="e">
        <f>VLOOKUP($AF140,Feuil2!$B$1:$AS$77,43,FALSE)</f>
        <v>#N/A</v>
      </c>
      <c r="IH140" s="377"/>
      <c r="II140" s="377"/>
      <c r="IJ140" s="523" t="e">
        <f>VLOOKUP($AF140,Feuil2!$B$1:$AS$77,44,FALSE)</f>
        <v>#N/A</v>
      </c>
      <c r="IK140" s="377"/>
      <c r="IL140" s="385"/>
      <c r="IM140" s="379"/>
      <c r="IN140" s="379"/>
      <c r="IO140" s="379"/>
      <c r="IP140" s="379"/>
    </row>
    <row r="141" spans="1:255" ht="18.75" customHeight="1">
      <c r="A141" s="22"/>
      <c r="B141" s="633"/>
      <c r="C141" s="634"/>
      <c r="D141" s="634"/>
      <c r="E141" s="634"/>
      <c r="F141" s="634"/>
      <c r="G141" s="634"/>
      <c r="H141" s="634"/>
      <c r="I141" s="634"/>
      <c r="J141" s="634"/>
      <c r="K141" s="638"/>
      <c r="L141" s="638"/>
      <c r="M141" s="638"/>
      <c r="N141" s="641"/>
      <c r="O141" s="641"/>
      <c r="P141" s="641"/>
      <c r="Q141" s="641"/>
      <c r="R141" s="641"/>
      <c r="S141" s="641"/>
      <c r="T141" s="641"/>
      <c r="U141" s="641"/>
      <c r="V141" s="641"/>
      <c r="W141" s="641"/>
      <c r="X141" s="641"/>
      <c r="Y141" s="641"/>
      <c r="Z141" s="641"/>
      <c r="AA141" s="641"/>
      <c r="AB141" s="641"/>
      <c r="AC141" s="641"/>
      <c r="AD141" s="641"/>
      <c r="AE141" s="641"/>
      <c r="AF141" s="644"/>
      <c r="AG141" s="644"/>
      <c r="AH141" s="644"/>
      <c r="AI141" s="644"/>
      <c r="AJ141" s="644"/>
      <c r="AK141" s="644"/>
      <c r="AL141" s="644"/>
      <c r="AM141" s="644"/>
      <c r="AN141" s="644"/>
      <c r="AO141" s="644"/>
      <c r="AP141" s="644"/>
      <c r="AQ141" s="644"/>
      <c r="AR141" s="644"/>
      <c r="AS141" s="644"/>
      <c r="AT141" s="644"/>
      <c r="AU141" s="644"/>
      <c r="AV141" s="644"/>
      <c r="AW141" s="644"/>
      <c r="AX141" s="644"/>
      <c r="AY141" s="644"/>
      <c r="AZ141" s="644"/>
      <c r="BA141" s="644"/>
      <c r="BB141" s="644"/>
      <c r="BC141" s="644"/>
      <c r="BD141" s="644"/>
      <c r="BE141" s="644"/>
      <c r="BF141" s="644"/>
      <c r="BG141" s="644"/>
      <c r="BH141" s="644"/>
      <c r="BI141" s="644"/>
      <c r="BJ141" s="644"/>
      <c r="BK141" s="644"/>
      <c r="BL141" s="644"/>
      <c r="BM141" s="644"/>
      <c r="BN141" s="644"/>
      <c r="BO141" s="644"/>
      <c r="BP141" s="644"/>
      <c r="BQ141" s="644"/>
      <c r="BR141" s="644"/>
      <c r="BS141" s="644"/>
      <c r="BT141" s="644"/>
      <c r="BU141" s="644"/>
      <c r="BV141" s="644"/>
      <c r="BW141" s="644"/>
      <c r="BX141" s="644"/>
      <c r="BY141" s="644"/>
      <c r="BZ141" s="644"/>
      <c r="CA141" s="644"/>
      <c r="CB141" s="644"/>
      <c r="CC141" s="644"/>
      <c r="CD141" s="644"/>
      <c r="CE141" s="644"/>
      <c r="CF141" s="644"/>
      <c r="CG141" s="644"/>
      <c r="CH141" s="644"/>
      <c r="CI141" s="644"/>
      <c r="CJ141" s="644"/>
      <c r="CK141" s="644"/>
      <c r="CL141" s="644"/>
      <c r="CM141" s="644"/>
      <c r="CN141" s="478" t="e">
        <f>VLOOKUP($AF141,Feuil2!$B$1:$AS$77,16,FALSE)</f>
        <v>#N/A</v>
      </c>
      <c r="CO141" s="381"/>
      <c r="CP141" s="381"/>
      <c r="CQ141" s="381"/>
      <c r="CR141" s="381"/>
      <c r="CS141" s="381"/>
      <c r="CT141" s="381"/>
      <c r="CU141" s="381"/>
      <c r="CV141" s="486" t="e">
        <f>VLOOKUP($AF141,Feuil2!$B$1:$AS$77,17,FALSE)</f>
        <v>#N/A</v>
      </c>
      <c r="CW141" s="377"/>
      <c r="CX141" s="377"/>
      <c r="CY141" s="377"/>
      <c r="CZ141" s="486" t="e">
        <f>VLOOKUP($AF141,Feuil2!$B$1:$AS$77,18,FALSE)</f>
        <v>#N/A</v>
      </c>
      <c r="DA141" s="377"/>
      <c r="DB141" s="377"/>
      <c r="DC141" s="486" t="e">
        <f>VLOOKUP($AF141,Feuil2!$B$1:$AS$77,19,FALSE)</f>
        <v>#N/A</v>
      </c>
      <c r="DD141" s="377"/>
      <c r="DE141" s="377"/>
      <c r="DF141" s="377"/>
      <c r="DG141" s="377"/>
      <c r="DH141" s="377"/>
      <c r="DI141" s="493" t="e">
        <f>VLOOKUP($AF141,Feuil2!$B$1:$AS$77,20,FALSE)</f>
        <v>#N/A</v>
      </c>
      <c r="DJ141" s="377"/>
      <c r="DK141" s="377"/>
      <c r="DL141" s="377"/>
      <c r="DM141" s="377"/>
      <c r="DN141" s="493" t="e">
        <f>VLOOKUP($AF141,Feuil2!$B$1:$AS$77,21,FALSE)</f>
        <v>#N/A</v>
      </c>
      <c r="DO141" s="377"/>
      <c r="DP141" s="493" t="e">
        <f>VLOOKUP($AF141,Feuil2!$B$1:$AS$77,22,FALSE)</f>
        <v>#N/A</v>
      </c>
      <c r="DQ141" s="377"/>
      <c r="DR141" s="377"/>
      <c r="DS141" s="377"/>
      <c r="DT141" s="493" t="e">
        <f>VLOOKUP($AF141,Feuil2!$B$1:$AS$77,23,FALSE)</f>
        <v>#N/A</v>
      </c>
      <c r="DU141" s="377"/>
      <c r="DV141" s="377"/>
      <c r="DW141" s="377"/>
      <c r="DX141" s="377"/>
      <c r="DY141" s="493" t="e">
        <f>VLOOKUP($AF141,Feuil2!$B$1:$AS$77,24,FALSE)</f>
        <v>#N/A</v>
      </c>
      <c r="DZ141" s="377"/>
      <c r="EA141" s="377"/>
      <c r="EB141" s="377"/>
      <c r="EC141" s="377"/>
      <c r="ED141" s="503" t="e">
        <f>VLOOKUP($AF141,Feuil2!$B$1:$AS$77,25,FALSE)</f>
        <v>#N/A</v>
      </c>
      <c r="EE141" s="377"/>
      <c r="EF141" s="377"/>
      <c r="EG141" s="377"/>
      <c r="EH141" s="377"/>
      <c r="EI141" s="377"/>
      <c r="EJ141" s="377"/>
      <c r="EK141" s="503" t="e">
        <f>VLOOKUP($AF141,Feuil2!$B$1:$AS$77,26,FALSE)</f>
        <v>#N/A</v>
      </c>
      <c r="EL141" s="377"/>
      <c r="EM141" s="377"/>
      <c r="EN141" s="377"/>
      <c r="EO141" s="503" t="e">
        <f>VLOOKUP($AF141,Feuil2!$B$1:$AS$77,27,FALSE)</f>
        <v>#N/A</v>
      </c>
      <c r="EP141" s="377"/>
      <c r="EQ141" s="377"/>
      <c r="ER141" s="377"/>
      <c r="ES141" s="377"/>
      <c r="ET141" s="377"/>
      <c r="EU141" s="377"/>
      <c r="EV141" s="503" t="e">
        <f>VLOOKUP($AF141,Feuil2!$B$1:$AS$77,28,FALSE)</f>
        <v>#N/A</v>
      </c>
      <c r="EW141" s="377"/>
      <c r="EX141" s="377"/>
      <c r="EY141" s="377"/>
      <c r="EZ141" s="377"/>
      <c r="FA141" s="377"/>
      <c r="FB141" s="503" t="e">
        <f>VLOOKUP($AF141,Feuil2!$B$1:$AS$77,29,FALSE)</f>
        <v>#N/A</v>
      </c>
      <c r="FC141" s="377"/>
      <c r="FD141" s="377"/>
      <c r="FE141" s="377"/>
      <c r="FF141" s="377"/>
      <c r="FG141" s="377"/>
      <c r="FH141" s="377"/>
      <c r="FI141" s="377"/>
      <c r="FJ141" s="503" t="e">
        <f>VLOOKUP($AF141,Feuil2!$B$1:$AS$77,30,FALSE)</f>
        <v>#N/A</v>
      </c>
      <c r="FK141" s="377"/>
      <c r="FL141" s="377"/>
      <c r="FM141" s="377"/>
      <c r="FN141" s="377"/>
      <c r="FO141" s="377"/>
      <c r="FP141" s="377"/>
      <c r="FQ141" s="377"/>
      <c r="FR141" s="512" t="e">
        <f>VLOOKUP($AF141,Feuil2!$B$1:$AS$77,31,FALSE)</f>
        <v>#N/A</v>
      </c>
      <c r="FS141" s="377"/>
      <c r="FT141" s="377"/>
      <c r="FU141" s="377"/>
      <c r="FV141" s="377"/>
      <c r="FW141" s="377"/>
      <c r="FX141" s="377"/>
      <c r="FY141" s="377"/>
      <c r="FZ141" s="377"/>
      <c r="GA141" s="512" t="e">
        <f>VLOOKUP($AF141,Feuil2!$B$1:$AS$77,32,FALSE)</f>
        <v>#N/A</v>
      </c>
      <c r="GB141" s="377"/>
      <c r="GC141" s="377"/>
      <c r="GD141" s="377"/>
      <c r="GE141" s="512" t="e">
        <f>VLOOKUP($AF141,Feuil2!$B$1:$AS$77,33,FALSE)</f>
        <v>#N/A</v>
      </c>
      <c r="GF141" s="377"/>
      <c r="GG141" s="377"/>
      <c r="GH141" s="512" t="e">
        <f>VLOOKUP($AF141,Feuil2!$B$1:$AS$77,34,FALSE)</f>
        <v>#N/A</v>
      </c>
      <c r="GI141" s="377"/>
      <c r="GJ141" s="377"/>
      <c r="GK141" s="377"/>
      <c r="GL141" s="377"/>
      <c r="GM141" s="377"/>
      <c r="GN141" s="377"/>
      <c r="GO141" s="512" t="e">
        <f>VLOOKUP($AF141,Feuil2!$B$1:$AS$77,35,FALSE)</f>
        <v>#N/A</v>
      </c>
      <c r="GP141" s="377"/>
      <c r="GQ141" s="377"/>
      <c r="GR141" s="377"/>
      <c r="GS141" s="377"/>
      <c r="GT141" s="377"/>
      <c r="GU141" s="512" t="e">
        <f>VLOOKUP($AF141,Feuil2!$B$1:$AS$77,36,FALSE)</f>
        <v>#N/A</v>
      </c>
      <c r="GV141" s="377"/>
      <c r="GW141" s="377"/>
      <c r="GX141" s="377"/>
      <c r="GY141" s="512" t="e">
        <f>VLOOKUP($AF141,Feuil2!$B$1:$AS$77,37,FALSE)</f>
        <v>#N/A</v>
      </c>
      <c r="GZ141" s="377"/>
      <c r="HA141" s="377"/>
      <c r="HB141" s="377"/>
      <c r="HC141" s="377"/>
      <c r="HD141" s="377"/>
      <c r="HE141" s="512" t="e">
        <f>VLOOKUP($AF141,Feuil2!$B$1:$AS$77,38,FALSE)</f>
        <v>#N/A</v>
      </c>
      <c r="HF141" s="377"/>
      <c r="HG141" s="377"/>
      <c r="HH141" s="377"/>
      <c r="HI141" s="377"/>
      <c r="HJ141" s="426" t="e">
        <f>VLOOKUP($AF141,Feuil2!$B$1:$AS$77,39,FALSE)</f>
        <v>#N/A</v>
      </c>
      <c r="HK141" s="377"/>
      <c r="HL141" s="377"/>
      <c r="HM141" s="377"/>
      <c r="HN141" s="377"/>
      <c r="HO141" s="426" t="e">
        <f>VLOOKUP($AF141,Feuil2!$B$1:$AS$77,40,FALSE)</f>
        <v>#N/A</v>
      </c>
      <c r="HP141" s="377"/>
      <c r="HQ141" s="377"/>
      <c r="HR141" s="377"/>
      <c r="HS141" s="377"/>
      <c r="HT141" s="377"/>
      <c r="HU141" s="377"/>
      <c r="HV141" s="377"/>
      <c r="HW141" s="377"/>
      <c r="HX141" s="523" t="e">
        <f>VLOOKUP($AF141,Feuil2!$B$1:$AS$77,41,FALSE)</f>
        <v>#N/A</v>
      </c>
      <c r="HY141" s="377"/>
      <c r="HZ141" s="377"/>
      <c r="IA141" s="377"/>
      <c r="IB141" s="523" t="e">
        <f>VLOOKUP($AF141,Feuil2!$B$1:$AS$77,42,FALSE)</f>
        <v>#N/A</v>
      </c>
      <c r="IC141" s="377"/>
      <c r="ID141" s="377"/>
      <c r="IE141" s="377"/>
      <c r="IF141" s="377"/>
      <c r="IG141" s="523" t="e">
        <f>VLOOKUP($AF141,Feuil2!$B$1:$AS$77,43,FALSE)</f>
        <v>#N/A</v>
      </c>
      <c r="IH141" s="377"/>
      <c r="II141" s="377"/>
      <c r="IJ141" s="523" t="e">
        <f>VLOOKUP($AF141,Feuil2!$B$1:$AS$77,44,FALSE)</f>
        <v>#N/A</v>
      </c>
      <c r="IK141" s="377"/>
      <c r="IL141" s="385"/>
      <c r="IM141" s="379"/>
      <c r="IN141" s="379"/>
      <c r="IO141" s="379"/>
      <c r="IP141" s="379"/>
    </row>
    <row r="142" spans="1:255" ht="18.75" customHeight="1">
      <c r="A142" s="22"/>
      <c r="B142" s="633"/>
      <c r="C142" s="634"/>
      <c r="D142" s="634"/>
      <c r="E142" s="634"/>
      <c r="F142" s="634"/>
      <c r="G142" s="634"/>
      <c r="H142" s="634"/>
      <c r="I142" s="634"/>
      <c r="J142" s="634"/>
      <c r="K142" s="638"/>
      <c r="L142" s="638"/>
      <c r="M142" s="638"/>
      <c r="N142" s="641"/>
      <c r="O142" s="641"/>
      <c r="P142" s="641"/>
      <c r="Q142" s="641"/>
      <c r="R142" s="641"/>
      <c r="S142" s="641"/>
      <c r="T142" s="641"/>
      <c r="U142" s="641"/>
      <c r="V142" s="641"/>
      <c r="W142" s="641"/>
      <c r="X142" s="641"/>
      <c r="Y142" s="641"/>
      <c r="Z142" s="641"/>
      <c r="AA142" s="641"/>
      <c r="AB142" s="641"/>
      <c r="AC142" s="641"/>
      <c r="AD142" s="641"/>
      <c r="AE142" s="641"/>
      <c r="AF142" s="644"/>
      <c r="AG142" s="644"/>
      <c r="AH142" s="644"/>
      <c r="AI142" s="644"/>
      <c r="AJ142" s="644"/>
      <c r="AK142" s="644"/>
      <c r="AL142" s="644"/>
      <c r="AM142" s="644"/>
      <c r="AN142" s="644"/>
      <c r="AO142" s="644"/>
      <c r="AP142" s="644"/>
      <c r="AQ142" s="644"/>
      <c r="AR142" s="644"/>
      <c r="AS142" s="644"/>
      <c r="AT142" s="644"/>
      <c r="AU142" s="644"/>
      <c r="AV142" s="644"/>
      <c r="AW142" s="644"/>
      <c r="AX142" s="644"/>
      <c r="AY142" s="644"/>
      <c r="AZ142" s="644"/>
      <c r="BA142" s="644"/>
      <c r="BB142" s="644"/>
      <c r="BC142" s="644"/>
      <c r="BD142" s="644"/>
      <c r="BE142" s="644"/>
      <c r="BF142" s="644"/>
      <c r="BG142" s="644"/>
      <c r="BH142" s="644"/>
      <c r="BI142" s="644"/>
      <c r="BJ142" s="644"/>
      <c r="BK142" s="644"/>
      <c r="BL142" s="644"/>
      <c r="BM142" s="644"/>
      <c r="BN142" s="644"/>
      <c r="BO142" s="644"/>
      <c r="BP142" s="644"/>
      <c r="BQ142" s="644"/>
      <c r="BR142" s="644"/>
      <c r="BS142" s="644"/>
      <c r="BT142" s="644"/>
      <c r="BU142" s="644"/>
      <c r="BV142" s="644"/>
      <c r="BW142" s="644"/>
      <c r="BX142" s="644"/>
      <c r="BY142" s="644"/>
      <c r="BZ142" s="644"/>
      <c r="CA142" s="644"/>
      <c r="CB142" s="644"/>
      <c r="CC142" s="644"/>
      <c r="CD142" s="644"/>
      <c r="CE142" s="644"/>
      <c r="CF142" s="644"/>
      <c r="CG142" s="644"/>
      <c r="CH142" s="644"/>
      <c r="CI142" s="644"/>
      <c r="CJ142" s="644"/>
      <c r="CK142" s="644"/>
      <c r="CL142" s="644"/>
      <c r="CM142" s="644"/>
      <c r="CN142" s="478" t="e">
        <f>VLOOKUP($AF142,Feuil2!$B$1:$AS$77,16,FALSE)</f>
        <v>#N/A</v>
      </c>
      <c r="CO142" s="381"/>
      <c r="CP142" s="381"/>
      <c r="CQ142" s="381"/>
      <c r="CR142" s="381"/>
      <c r="CS142" s="381"/>
      <c r="CT142" s="381"/>
      <c r="CU142" s="381"/>
      <c r="CV142" s="486" t="e">
        <f>VLOOKUP($AF142,Feuil2!$B$1:$AS$77,17,FALSE)</f>
        <v>#N/A</v>
      </c>
      <c r="CW142" s="377"/>
      <c r="CX142" s="377"/>
      <c r="CY142" s="377"/>
      <c r="CZ142" s="486" t="e">
        <f>VLOOKUP($AF142,Feuil2!$B$1:$AS$77,18,FALSE)</f>
        <v>#N/A</v>
      </c>
      <c r="DA142" s="377"/>
      <c r="DB142" s="377"/>
      <c r="DC142" s="486" t="e">
        <f>VLOOKUP($AF142,Feuil2!$B$1:$AS$77,19,FALSE)</f>
        <v>#N/A</v>
      </c>
      <c r="DD142" s="377"/>
      <c r="DE142" s="377"/>
      <c r="DF142" s="377"/>
      <c r="DG142" s="377"/>
      <c r="DH142" s="377"/>
      <c r="DI142" s="493" t="e">
        <f>VLOOKUP($AF142,Feuil2!$B$1:$AS$77,20,FALSE)</f>
        <v>#N/A</v>
      </c>
      <c r="DJ142" s="377"/>
      <c r="DK142" s="377"/>
      <c r="DL142" s="377"/>
      <c r="DM142" s="377"/>
      <c r="DN142" s="493" t="e">
        <f>VLOOKUP($AF142,Feuil2!$B$1:$AS$77,21,FALSE)</f>
        <v>#N/A</v>
      </c>
      <c r="DO142" s="377"/>
      <c r="DP142" s="493" t="e">
        <f>VLOOKUP($AF142,Feuil2!$B$1:$AS$77,22,FALSE)</f>
        <v>#N/A</v>
      </c>
      <c r="DQ142" s="377"/>
      <c r="DR142" s="377"/>
      <c r="DS142" s="377"/>
      <c r="DT142" s="493" t="e">
        <f>VLOOKUP($AF142,Feuil2!$B$1:$AS$77,23,FALSE)</f>
        <v>#N/A</v>
      </c>
      <c r="DU142" s="377"/>
      <c r="DV142" s="377"/>
      <c r="DW142" s="377"/>
      <c r="DX142" s="377"/>
      <c r="DY142" s="493" t="e">
        <f>VLOOKUP($AF142,Feuil2!$B$1:$AS$77,24,FALSE)</f>
        <v>#N/A</v>
      </c>
      <c r="DZ142" s="377"/>
      <c r="EA142" s="377"/>
      <c r="EB142" s="377"/>
      <c r="EC142" s="377"/>
      <c r="ED142" s="503" t="e">
        <f>VLOOKUP($AF142,Feuil2!$B$1:$AS$77,25,FALSE)</f>
        <v>#N/A</v>
      </c>
      <c r="EE142" s="377"/>
      <c r="EF142" s="377"/>
      <c r="EG142" s="377"/>
      <c r="EH142" s="377"/>
      <c r="EI142" s="377"/>
      <c r="EJ142" s="377"/>
      <c r="EK142" s="503" t="e">
        <f>VLOOKUP($AF142,Feuil2!$B$1:$AS$77,26,FALSE)</f>
        <v>#N/A</v>
      </c>
      <c r="EL142" s="377"/>
      <c r="EM142" s="377"/>
      <c r="EN142" s="377"/>
      <c r="EO142" s="503" t="e">
        <f>VLOOKUP($AF142,Feuil2!$B$1:$AS$77,27,FALSE)</f>
        <v>#N/A</v>
      </c>
      <c r="EP142" s="377"/>
      <c r="EQ142" s="377"/>
      <c r="ER142" s="377"/>
      <c r="ES142" s="377"/>
      <c r="ET142" s="377"/>
      <c r="EU142" s="377"/>
      <c r="EV142" s="503" t="e">
        <f>VLOOKUP($AF142,Feuil2!$B$1:$AS$77,28,FALSE)</f>
        <v>#N/A</v>
      </c>
      <c r="EW142" s="377"/>
      <c r="EX142" s="377"/>
      <c r="EY142" s="377"/>
      <c r="EZ142" s="377"/>
      <c r="FA142" s="377"/>
      <c r="FB142" s="503" t="e">
        <f>VLOOKUP($AF142,Feuil2!$B$1:$AS$77,29,FALSE)</f>
        <v>#N/A</v>
      </c>
      <c r="FC142" s="377"/>
      <c r="FD142" s="377"/>
      <c r="FE142" s="377"/>
      <c r="FF142" s="377"/>
      <c r="FG142" s="377"/>
      <c r="FH142" s="377"/>
      <c r="FI142" s="377"/>
      <c r="FJ142" s="503" t="e">
        <f>VLOOKUP($AF142,Feuil2!$B$1:$AS$77,30,FALSE)</f>
        <v>#N/A</v>
      </c>
      <c r="FK142" s="377"/>
      <c r="FL142" s="377"/>
      <c r="FM142" s="377"/>
      <c r="FN142" s="377"/>
      <c r="FO142" s="377"/>
      <c r="FP142" s="377"/>
      <c r="FQ142" s="377"/>
      <c r="FR142" s="512" t="e">
        <f>VLOOKUP($AF142,Feuil2!$B$1:$AS$77,31,FALSE)</f>
        <v>#N/A</v>
      </c>
      <c r="FS142" s="377"/>
      <c r="FT142" s="377"/>
      <c r="FU142" s="377"/>
      <c r="FV142" s="377"/>
      <c r="FW142" s="377"/>
      <c r="FX142" s="377"/>
      <c r="FY142" s="377"/>
      <c r="FZ142" s="377"/>
      <c r="GA142" s="512" t="e">
        <f>VLOOKUP($AF142,Feuil2!$B$1:$AS$77,32,FALSE)</f>
        <v>#N/A</v>
      </c>
      <c r="GB142" s="377"/>
      <c r="GC142" s="377"/>
      <c r="GD142" s="377"/>
      <c r="GE142" s="512" t="e">
        <f>VLOOKUP($AF142,Feuil2!$B$1:$AS$77,33,FALSE)</f>
        <v>#N/A</v>
      </c>
      <c r="GF142" s="377"/>
      <c r="GG142" s="377"/>
      <c r="GH142" s="512" t="e">
        <f>VLOOKUP($AF142,Feuil2!$B$1:$AS$77,34,FALSE)</f>
        <v>#N/A</v>
      </c>
      <c r="GI142" s="377"/>
      <c r="GJ142" s="377"/>
      <c r="GK142" s="377"/>
      <c r="GL142" s="377"/>
      <c r="GM142" s="377"/>
      <c r="GN142" s="377"/>
      <c r="GO142" s="512" t="e">
        <f>VLOOKUP($AF142,Feuil2!$B$1:$AS$77,35,FALSE)</f>
        <v>#N/A</v>
      </c>
      <c r="GP142" s="377"/>
      <c r="GQ142" s="377"/>
      <c r="GR142" s="377"/>
      <c r="GS142" s="377"/>
      <c r="GT142" s="377"/>
      <c r="GU142" s="512" t="e">
        <f>VLOOKUP($AF142,Feuil2!$B$1:$AS$77,36,FALSE)</f>
        <v>#N/A</v>
      </c>
      <c r="GV142" s="377"/>
      <c r="GW142" s="377"/>
      <c r="GX142" s="377"/>
      <c r="GY142" s="512" t="e">
        <f>VLOOKUP($AF142,Feuil2!$B$1:$AS$77,37,FALSE)</f>
        <v>#N/A</v>
      </c>
      <c r="GZ142" s="377"/>
      <c r="HA142" s="377"/>
      <c r="HB142" s="377"/>
      <c r="HC142" s="377"/>
      <c r="HD142" s="377"/>
      <c r="HE142" s="512" t="e">
        <f>VLOOKUP($AF142,Feuil2!$B$1:$AS$77,38,FALSE)</f>
        <v>#N/A</v>
      </c>
      <c r="HF142" s="377"/>
      <c r="HG142" s="377"/>
      <c r="HH142" s="377"/>
      <c r="HI142" s="377"/>
      <c r="HJ142" s="426" t="e">
        <f>VLOOKUP($AF142,Feuil2!$B$1:$AS$77,39,FALSE)</f>
        <v>#N/A</v>
      </c>
      <c r="HK142" s="377"/>
      <c r="HL142" s="377"/>
      <c r="HM142" s="377"/>
      <c r="HN142" s="377"/>
      <c r="HO142" s="426" t="e">
        <f>VLOOKUP($AF142,Feuil2!$B$1:$AS$77,40,FALSE)</f>
        <v>#N/A</v>
      </c>
      <c r="HP142" s="377"/>
      <c r="HQ142" s="377"/>
      <c r="HR142" s="377"/>
      <c r="HS142" s="377"/>
      <c r="HT142" s="377"/>
      <c r="HU142" s="377"/>
      <c r="HV142" s="377"/>
      <c r="HW142" s="377"/>
      <c r="HX142" s="523" t="e">
        <f>VLOOKUP($AF142,Feuil2!$B$1:$AS$77,41,FALSE)</f>
        <v>#N/A</v>
      </c>
      <c r="HY142" s="377"/>
      <c r="HZ142" s="377"/>
      <c r="IA142" s="377"/>
      <c r="IB142" s="523" t="e">
        <f>VLOOKUP($AF142,Feuil2!$B$1:$AS$77,42,FALSE)</f>
        <v>#N/A</v>
      </c>
      <c r="IC142" s="377"/>
      <c r="ID142" s="377"/>
      <c r="IE142" s="377"/>
      <c r="IF142" s="377"/>
      <c r="IG142" s="523" t="e">
        <f>VLOOKUP($AF142,Feuil2!$B$1:$AS$77,43,FALSE)</f>
        <v>#N/A</v>
      </c>
      <c r="IH142" s="377"/>
      <c r="II142" s="377"/>
      <c r="IJ142" s="523" t="e">
        <f>VLOOKUP($AF142,Feuil2!$B$1:$AS$77,44,FALSE)</f>
        <v>#N/A</v>
      </c>
      <c r="IK142" s="377"/>
      <c r="IL142" s="385"/>
      <c r="IM142" s="379"/>
      <c r="IN142" s="379"/>
      <c r="IO142" s="379"/>
      <c r="IP142" s="379"/>
    </row>
    <row r="143" spans="1:255" ht="18.75" customHeight="1">
      <c r="A143" s="22"/>
      <c r="B143" s="633"/>
      <c r="C143" s="634"/>
      <c r="D143" s="634"/>
      <c r="E143" s="634"/>
      <c r="F143" s="634"/>
      <c r="G143" s="634"/>
      <c r="H143" s="634"/>
      <c r="I143" s="634"/>
      <c r="J143" s="634"/>
      <c r="K143" s="638"/>
      <c r="L143" s="638"/>
      <c r="M143" s="638"/>
      <c r="N143" s="641"/>
      <c r="O143" s="641"/>
      <c r="P143" s="641"/>
      <c r="Q143" s="641"/>
      <c r="R143" s="641"/>
      <c r="S143" s="641"/>
      <c r="T143" s="641"/>
      <c r="U143" s="641"/>
      <c r="V143" s="641"/>
      <c r="W143" s="641"/>
      <c r="X143" s="641"/>
      <c r="Y143" s="641"/>
      <c r="Z143" s="641"/>
      <c r="AA143" s="641"/>
      <c r="AB143" s="641"/>
      <c r="AC143" s="641"/>
      <c r="AD143" s="641"/>
      <c r="AE143" s="641"/>
      <c r="AF143" s="644"/>
      <c r="AG143" s="644"/>
      <c r="AH143" s="644"/>
      <c r="AI143" s="644"/>
      <c r="AJ143" s="644"/>
      <c r="AK143" s="644"/>
      <c r="AL143" s="644"/>
      <c r="AM143" s="644"/>
      <c r="AN143" s="644"/>
      <c r="AO143" s="644"/>
      <c r="AP143" s="644"/>
      <c r="AQ143" s="644"/>
      <c r="AR143" s="644"/>
      <c r="AS143" s="644"/>
      <c r="AT143" s="644"/>
      <c r="AU143" s="644"/>
      <c r="AV143" s="644"/>
      <c r="AW143" s="644"/>
      <c r="AX143" s="644"/>
      <c r="AY143" s="644"/>
      <c r="AZ143" s="644"/>
      <c r="BA143" s="644"/>
      <c r="BB143" s="644"/>
      <c r="BC143" s="644"/>
      <c r="BD143" s="644"/>
      <c r="BE143" s="644"/>
      <c r="BF143" s="644"/>
      <c r="BG143" s="644"/>
      <c r="BH143" s="644"/>
      <c r="BI143" s="644"/>
      <c r="BJ143" s="644"/>
      <c r="BK143" s="644"/>
      <c r="BL143" s="644"/>
      <c r="BM143" s="644"/>
      <c r="BN143" s="644"/>
      <c r="BO143" s="644"/>
      <c r="BP143" s="644"/>
      <c r="BQ143" s="644"/>
      <c r="BR143" s="644"/>
      <c r="BS143" s="644"/>
      <c r="BT143" s="644"/>
      <c r="BU143" s="644"/>
      <c r="BV143" s="644"/>
      <c r="BW143" s="644"/>
      <c r="BX143" s="644"/>
      <c r="BY143" s="644"/>
      <c r="BZ143" s="644"/>
      <c r="CA143" s="644"/>
      <c r="CB143" s="644"/>
      <c r="CC143" s="644"/>
      <c r="CD143" s="644"/>
      <c r="CE143" s="644"/>
      <c r="CF143" s="644"/>
      <c r="CG143" s="644"/>
      <c r="CH143" s="644"/>
      <c r="CI143" s="644"/>
      <c r="CJ143" s="644"/>
      <c r="CK143" s="644"/>
      <c r="CL143" s="644"/>
      <c r="CM143" s="644"/>
      <c r="CN143" s="478" t="e">
        <f>VLOOKUP($AF143,Feuil2!$B$1:$AS$77,16,FALSE)</f>
        <v>#N/A</v>
      </c>
      <c r="CO143" s="381"/>
      <c r="CP143" s="381"/>
      <c r="CQ143" s="381"/>
      <c r="CR143" s="381"/>
      <c r="CS143" s="381"/>
      <c r="CT143" s="381"/>
      <c r="CU143" s="381"/>
      <c r="CV143" s="486" t="e">
        <f>VLOOKUP($AF143,Feuil2!$B$1:$AS$77,17,FALSE)</f>
        <v>#N/A</v>
      </c>
      <c r="CW143" s="377"/>
      <c r="CX143" s="377"/>
      <c r="CY143" s="377"/>
      <c r="CZ143" s="486" t="e">
        <f>VLOOKUP($AF143,Feuil2!$B$1:$AS$77,18,FALSE)</f>
        <v>#N/A</v>
      </c>
      <c r="DA143" s="377"/>
      <c r="DB143" s="377"/>
      <c r="DC143" s="486" t="e">
        <f>VLOOKUP($AF143,Feuil2!$B$1:$AS$77,19,FALSE)</f>
        <v>#N/A</v>
      </c>
      <c r="DD143" s="377"/>
      <c r="DE143" s="377"/>
      <c r="DF143" s="377"/>
      <c r="DG143" s="377"/>
      <c r="DH143" s="377"/>
      <c r="DI143" s="493" t="e">
        <f>VLOOKUP($AF143,Feuil2!$B$1:$AS$77,20,FALSE)</f>
        <v>#N/A</v>
      </c>
      <c r="DJ143" s="377"/>
      <c r="DK143" s="377"/>
      <c r="DL143" s="377"/>
      <c r="DM143" s="377"/>
      <c r="DN143" s="493" t="e">
        <f>VLOOKUP($AF143,Feuil2!$B$1:$AS$77,21,FALSE)</f>
        <v>#N/A</v>
      </c>
      <c r="DO143" s="377"/>
      <c r="DP143" s="493" t="e">
        <f>VLOOKUP($AF143,Feuil2!$B$1:$AS$77,22,FALSE)</f>
        <v>#N/A</v>
      </c>
      <c r="DQ143" s="377"/>
      <c r="DR143" s="377"/>
      <c r="DS143" s="377"/>
      <c r="DT143" s="493" t="e">
        <f>VLOOKUP($AF143,Feuil2!$B$1:$AS$77,23,FALSE)</f>
        <v>#N/A</v>
      </c>
      <c r="DU143" s="377"/>
      <c r="DV143" s="377"/>
      <c r="DW143" s="377"/>
      <c r="DX143" s="377"/>
      <c r="DY143" s="493" t="e">
        <f>VLOOKUP($AF143,Feuil2!$B$1:$AS$77,24,FALSE)</f>
        <v>#N/A</v>
      </c>
      <c r="DZ143" s="377"/>
      <c r="EA143" s="377"/>
      <c r="EB143" s="377"/>
      <c r="EC143" s="377"/>
      <c r="ED143" s="503" t="e">
        <f>VLOOKUP($AF143,Feuil2!$B$1:$AS$77,25,FALSE)</f>
        <v>#N/A</v>
      </c>
      <c r="EE143" s="377"/>
      <c r="EF143" s="377"/>
      <c r="EG143" s="377"/>
      <c r="EH143" s="377"/>
      <c r="EI143" s="377"/>
      <c r="EJ143" s="377"/>
      <c r="EK143" s="503" t="e">
        <f>VLOOKUP($AF143,Feuil2!$B$1:$AS$77,26,FALSE)</f>
        <v>#N/A</v>
      </c>
      <c r="EL143" s="377"/>
      <c r="EM143" s="377"/>
      <c r="EN143" s="377"/>
      <c r="EO143" s="503" t="e">
        <f>VLOOKUP($AF143,Feuil2!$B$1:$AS$77,27,FALSE)</f>
        <v>#N/A</v>
      </c>
      <c r="EP143" s="377"/>
      <c r="EQ143" s="377"/>
      <c r="ER143" s="377"/>
      <c r="ES143" s="377"/>
      <c r="ET143" s="377"/>
      <c r="EU143" s="377"/>
      <c r="EV143" s="503" t="e">
        <f>VLOOKUP($AF143,Feuil2!$B$1:$AS$77,28,FALSE)</f>
        <v>#N/A</v>
      </c>
      <c r="EW143" s="377"/>
      <c r="EX143" s="377"/>
      <c r="EY143" s="377"/>
      <c r="EZ143" s="377"/>
      <c r="FA143" s="377"/>
      <c r="FB143" s="503" t="e">
        <f>VLOOKUP($AF143,Feuil2!$B$1:$AS$77,29,FALSE)</f>
        <v>#N/A</v>
      </c>
      <c r="FC143" s="377"/>
      <c r="FD143" s="377"/>
      <c r="FE143" s="377"/>
      <c r="FF143" s="377"/>
      <c r="FG143" s="377"/>
      <c r="FH143" s="377"/>
      <c r="FI143" s="377"/>
      <c r="FJ143" s="503" t="e">
        <f>VLOOKUP($AF143,Feuil2!$B$1:$AS$77,30,FALSE)</f>
        <v>#N/A</v>
      </c>
      <c r="FK143" s="377"/>
      <c r="FL143" s="377"/>
      <c r="FM143" s="377"/>
      <c r="FN143" s="377"/>
      <c r="FO143" s="377"/>
      <c r="FP143" s="377"/>
      <c r="FQ143" s="377"/>
      <c r="FR143" s="512" t="e">
        <f>VLOOKUP($AF143,Feuil2!$B$1:$AS$77,31,FALSE)</f>
        <v>#N/A</v>
      </c>
      <c r="FS143" s="377"/>
      <c r="FT143" s="377"/>
      <c r="FU143" s="377"/>
      <c r="FV143" s="377"/>
      <c r="FW143" s="377"/>
      <c r="FX143" s="377"/>
      <c r="FY143" s="377"/>
      <c r="FZ143" s="377"/>
      <c r="GA143" s="512" t="e">
        <f>VLOOKUP($AF143,Feuil2!$B$1:$AS$77,32,FALSE)</f>
        <v>#N/A</v>
      </c>
      <c r="GB143" s="377"/>
      <c r="GC143" s="377"/>
      <c r="GD143" s="377"/>
      <c r="GE143" s="512" t="e">
        <f>VLOOKUP($AF143,Feuil2!$B$1:$AS$77,33,FALSE)</f>
        <v>#N/A</v>
      </c>
      <c r="GF143" s="377"/>
      <c r="GG143" s="377"/>
      <c r="GH143" s="512" t="e">
        <f>VLOOKUP($AF143,Feuil2!$B$1:$AS$77,34,FALSE)</f>
        <v>#N/A</v>
      </c>
      <c r="GI143" s="377"/>
      <c r="GJ143" s="377"/>
      <c r="GK143" s="377"/>
      <c r="GL143" s="377"/>
      <c r="GM143" s="377"/>
      <c r="GN143" s="377"/>
      <c r="GO143" s="512" t="e">
        <f>VLOOKUP($AF143,Feuil2!$B$1:$AS$77,35,FALSE)</f>
        <v>#N/A</v>
      </c>
      <c r="GP143" s="377"/>
      <c r="GQ143" s="377"/>
      <c r="GR143" s="377"/>
      <c r="GS143" s="377"/>
      <c r="GT143" s="377"/>
      <c r="GU143" s="512" t="e">
        <f>VLOOKUP($AF143,Feuil2!$B$1:$AS$77,36,FALSE)</f>
        <v>#N/A</v>
      </c>
      <c r="GV143" s="377"/>
      <c r="GW143" s="377"/>
      <c r="GX143" s="377"/>
      <c r="GY143" s="512" t="e">
        <f>VLOOKUP($AF143,Feuil2!$B$1:$AS$77,37,FALSE)</f>
        <v>#N/A</v>
      </c>
      <c r="GZ143" s="377"/>
      <c r="HA143" s="377"/>
      <c r="HB143" s="377"/>
      <c r="HC143" s="377"/>
      <c r="HD143" s="377"/>
      <c r="HE143" s="512" t="e">
        <f>VLOOKUP($AF143,Feuil2!$B$1:$AS$77,38,FALSE)</f>
        <v>#N/A</v>
      </c>
      <c r="HF143" s="377"/>
      <c r="HG143" s="377"/>
      <c r="HH143" s="377"/>
      <c r="HI143" s="377"/>
      <c r="HJ143" s="426" t="e">
        <f>VLOOKUP($AF143,Feuil2!$B$1:$AS$77,39,FALSE)</f>
        <v>#N/A</v>
      </c>
      <c r="HK143" s="377"/>
      <c r="HL143" s="377"/>
      <c r="HM143" s="377"/>
      <c r="HN143" s="377"/>
      <c r="HO143" s="426" t="e">
        <f>VLOOKUP($AF143,Feuil2!$B$1:$AS$77,40,FALSE)</f>
        <v>#N/A</v>
      </c>
      <c r="HP143" s="377"/>
      <c r="HQ143" s="377"/>
      <c r="HR143" s="377"/>
      <c r="HS143" s="377"/>
      <c r="HT143" s="377"/>
      <c r="HU143" s="377"/>
      <c r="HV143" s="377"/>
      <c r="HW143" s="377"/>
      <c r="HX143" s="523" t="e">
        <f>VLOOKUP($AF143,Feuil2!$B$1:$AS$77,41,FALSE)</f>
        <v>#N/A</v>
      </c>
      <c r="HY143" s="377"/>
      <c r="HZ143" s="377"/>
      <c r="IA143" s="377"/>
      <c r="IB143" s="523" t="e">
        <f>VLOOKUP($AF143,Feuil2!$B$1:$AS$77,42,FALSE)</f>
        <v>#N/A</v>
      </c>
      <c r="IC143" s="377"/>
      <c r="ID143" s="377"/>
      <c r="IE143" s="377"/>
      <c r="IF143" s="377"/>
      <c r="IG143" s="523" t="e">
        <f>VLOOKUP($AF143,Feuil2!$B$1:$AS$77,43,FALSE)</f>
        <v>#N/A</v>
      </c>
      <c r="IH143" s="377"/>
      <c r="II143" s="377"/>
      <c r="IJ143" s="523" t="e">
        <f>VLOOKUP($AF143,Feuil2!$B$1:$AS$77,44,FALSE)</f>
        <v>#N/A</v>
      </c>
      <c r="IK143" s="377"/>
      <c r="IL143" s="385"/>
      <c r="IM143" s="379"/>
      <c r="IN143" s="379"/>
      <c r="IO143" s="379"/>
      <c r="IP143" s="379"/>
    </row>
    <row r="144" spans="1:255" ht="18.75" customHeight="1">
      <c r="A144" s="22"/>
      <c r="B144" s="635"/>
      <c r="C144" s="636"/>
      <c r="D144" s="636"/>
      <c r="E144" s="636"/>
      <c r="F144" s="636"/>
      <c r="G144" s="636"/>
      <c r="H144" s="636"/>
      <c r="I144" s="636"/>
      <c r="J144" s="636"/>
      <c r="K144" s="639"/>
      <c r="L144" s="639"/>
      <c r="M144" s="639"/>
      <c r="N144" s="642"/>
      <c r="O144" s="642"/>
      <c r="P144" s="642"/>
      <c r="Q144" s="642"/>
      <c r="R144" s="642"/>
      <c r="S144" s="642"/>
      <c r="T144" s="642"/>
      <c r="U144" s="642"/>
      <c r="V144" s="642"/>
      <c r="W144" s="642"/>
      <c r="X144" s="642"/>
      <c r="Y144" s="642"/>
      <c r="Z144" s="642"/>
      <c r="AA144" s="642"/>
      <c r="AB144" s="642"/>
      <c r="AC144" s="642"/>
      <c r="AD144" s="642"/>
      <c r="AE144" s="642"/>
      <c r="AF144" s="645"/>
      <c r="AG144" s="645"/>
      <c r="AH144" s="645"/>
      <c r="AI144" s="645"/>
      <c r="AJ144" s="645"/>
      <c r="AK144" s="645"/>
      <c r="AL144" s="645"/>
      <c r="AM144" s="645"/>
      <c r="AN144" s="645"/>
      <c r="AO144" s="645"/>
      <c r="AP144" s="645"/>
      <c r="AQ144" s="645"/>
      <c r="AR144" s="645"/>
      <c r="AS144" s="645"/>
      <c r="AT144" s="645"/>
      <c r="AU144" s="645"/>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c r="BQ144" s="645"/>
      <c r="BR144" s="645"/>
      <c r="BS144" s="645"/>
      <c r="BT144" s="645"/>
      <c r="BU144" s="645"/>
      <c r="BV144" s="645"/>
      <c r="BW144" s="645"/>
      <c r="BX144" s="645"/>
      <c r="BY144" s="645"/>
      <c r="BZ144" s="645"/>
      <c r="CA144" s="645"/>
      <c r="CB144" s="645"/>
      <c r="CC144" s="645"/>
      <c r="CD144" s="645"/>
      <c r="CE144" s="645"/>
      <c r="CF144" s="645"/>
      <c r="CG144" s="645"/>
      <c r="CH144" s="645"/>
      <c r="CI144" s="645"/>
      <c r="CJ144" s="645"/>
      <c r="CK144" s="645"/>
      <c r="CL144" s="645"/>
      <c r="CM144" s="645"/>
      <c r="CN144" s="479" t="e">
        <f>VLOOKUP($AF144,Feuil2!$B$1:$AS$77,16,FALSE)</f>
        <v>#N/A</v>
      </c>
      <c r="CO144" s="382"/>
      <c r="CP144" s="382"/>
      <c r="CQ144" s="382"/>
      <c r="CR144" s="382"/>
      <c r="CS144" s="382"/>
      <c r="CT144" s="382"/>
      <c r="CU144" s="382"/>
      <c r="CV144" s="489" t="e">
        <f>VLOOKUP($AF144,Feuil2!$B$1:$AS$77,17,FALSE)</f>
        <v>#N/A</v>
      </c>
      <c r="CW144" s="378"/>
      <c r="CX144" s="378"/>
      <c r="CY144" s="378"/>
      <c r="CZ144" s="489" t="e">
        <f>VLOOKUP($AF144,Feuil2!$B$1:$AS$77,18,FALSE)</f>
        <v>#N/A</v>
      </c>
      <c r="DA144" s="378"/>
      <c r="DB144" s="378"/>
      <c r="DC144" s="489" t="e">
        <f>VLOOKUP($AF144,Feuil2!$B$1:$AS$77,19,FALSE)</f>
        <v>#N/A</v>
      </c>
      <c r="DD144" s="378"/>
      <c r="DE144" s="378"/>
      <c r="DF144" s="378"/>
      <c r="DG144" s="378"/>
      <c r="DH144" s="378"/>
      <c r="DI144" s="494" t="e">
        <f>VLOOKUP($AF144,Feuil2!$B$1:$AS$77,20,FALSE)</f>
        <v>#N/A</v>
      </c>
      <c r="DJ144" s="378"/>
      <c r="DK144" s="378"/>
      <c r="DL144" s="378"/>
      <c r="DM144" s="378"/>
      <c r="DN144" s="494" t="e">
        <f>VLOOKUP($AF144,Feuil2!$B$1:$AS$77,21,FALSE)</f>
        <v>#N/A</v>
      </c>
      <c r="DO144" s="378"/>
      <c r="DP144" s="494" t="e">
        <f>VLOOKUP($AF144,Feuil2!$B$1:$AS$77,22,FALSE)</f>
        <v>#N/A</v>
      </c>
      <c r="DQ144" s="378"/>
      <c r="DR144" s="378"/>
      <c r="DS144" s="378"/>
      <c r="DT144" s="494" t="e">
        <f>VLOOKUP($AF144,Feuil2!$B$1:$AS$77,23,FALSE)</f>
        <v>#N/A</v>
      </c>
      <c r="DU144" s="378"/>
      <c r="DV144" s="378"/>
      <c r="DW144" s="378"/>
      <c r="DX144" s="378"/>
      <c r="DY144" s="494" t="e">
        <f>VLOOKUP($AF144,Feuil2!$B$1:$AS$77,24,FALSE)</f>
        <v>#N/A</v>
      </c>
      <c r="DZ144" s="378"/>
      <c r="EA144" s="378"/>
      <c r="EB144" s="378"/>
      <c r="EC144" s="378"/>
      <c r="ED144" s="504" t="e">
        <f>VLOOKUP($AF144,Feuil2!$B$1:$AS$77,25,FALSE)</f>
        <v>#N/A</v>
      </c>
      <c r="EE144" s="378"/>
      <c r="EF144" s="378"/>
      <c r="EG144" s="378"/>
      <c r="EH144" s="378"/>
      <c r="EI144" s="378"/>
      <c r="EJ144" s="378"/>
      <c r="EK144" s="504" t="e">
        <f>VLOOKUP($AF144,Feuil2!$B$1:$AS$77,26,FALSE)</f>
        <v>#N/A</v>
      </c>
      <c r="EL144" s="378"/>
      <c r="EM144" s="378"/>
      <c r="EN144" s="378"/>
      <c r="EO144" s="504" t="e">
        <f>VLOOKUP($AF144,Feuil2!$B$1:$AS$77,27,FALSE)</f>
        <v>#N/A</v>
      </c>
      <c r="EP144" s="378"/>
      <c r="EQ144" s="378"/>
      <c r="ER144" s="378"/>
      <c r="ES144" s="378"/>
      <c r="ET144" s="378"/>
      <c r="EU144" s="378"/>
      <c r="EV144" s="504" t="e">
        <f>VLOOKUP($AF144,Feuil2!$B$1:$AS$77,28,FALSE)</f>
        <v>#N/A</v>
      </c>
      <c r="EW144" s="378"/>
      <c r="EX144" s="378"/>
      <c r="EY144" s="378"/>
      <c r="EZ144" s="378"/>
      <c r="FA144" s="378"/>
      <c r="FB144" s="504" t="e">
        <f>VLOOKUP($AF144,Feuil2!$B$1:$AS$77,29,FALSE)</f>
        <v>#N/A</v>
      </c>
      <c r="FC144" s="378"/>
      <c r="FD144" s="378"/>
      <c r="FE144" s="378"/>
      <c r="FF144" s="378"/>
      <c r="FG144" s="378"/>
      <c r="FH144" s="378"/>
      <c r="FI144" s="378"/>
      <c r="FJ144" s="504" t="e">
        <f>VLOOKUP($AF144,Feuil2!$B$1:$AS$77,30,FALSE)</f>
        <v>#N/A</v>
      </c>
      <c r="FK144" s="378"/>
      <c r="FL144" s="378"/>
      <c r="FM144" s="378"/>
      <c r="FN144" s="378"/>
      <c r="FO144" s="378"/>
      <c r="FP144" s="378"/>
      <c r="FQ144" s="378"/>
      <c r="FR144" s="513" t="e">
        <f>VLOOKUP($AF144,Feuil2!$B$1:$AS$77,31,FALSE)</f>
        <v>#N/A</v>
      </c>
      <c r="FS144" s="378"/>
      <c r="FT144" s="378"/>
      <c r="FU144" s="378"/>
      <c r="FV144" s="378"/>
      <c r="FW144" s="378"/>
      <c r="FX144" s="378"/>
      <c r="FY144" s="378"/>
      <c r="FZ144" s="378"/>
      <c r="GA144" s="513" t="e">
        <f>VLOOKUP($AF144,Feuil2!$B$1:$AS$77,32,FALSE)</f>
        <v>#N/A</v>
      </c>
      <c r="GB144" s="378"/>
      <c r="GC144" s="378"/>
      <c r="GD144" s="378"/>
      <c r="GE144" s="513" t="e">
        <f>VLOOKUP($AF144,Feuil2!$B$1:$AS$77,33,FALSE)</f>
        <v>#N/A</v>
      </c>
      <c r="GF144" s="378"/>
      <c r="GG144" s="378"/>
      <c r="GH144" s="513" t="e">
        <f>VLOOKUP($AF144,Feuil2!$B$1:$AS$77,34,FALSE)</f>
        <v>#N/A</v>
      </c>
      <c r="GI144" s="378"/>
      <c r="GJ144" s="378"/>
      <c r="GK144" s="378"/>
      <c r="GL144" s="378"/>
      <c r="GM144" s="378"/>
      <c r="GN144" s="378"/>
      <c r="GO144" s="513" t="e">
        <f>VLOOKUP($AF144,Feuil2!$B$1:$AS$77,35,FALSE)</f>
        <v>#N/A</v>
      </c>
      <c r="GP144" s="378"/>
      <c r="GQ144" s="378"/>
      <c r="GR144" s="378"/>
      <c r="GS144" s="378"/>
      <c r="GT144" s="378"/>
      <c r="GU144" s="513" t="e">
        <f>VLOOKUP($AF144,Feuil2!$B$1:$AS$77,36,FALSE)</f>
        <v>#N/A</v>
      </c>
      <c r="GV144" s="378"/>
      <c r="GW144" s="378"/>
      <c r="GX144" s="378"/>
      <c r="GY144" s="513" t="e">
        <f>VLOOKUP($AF144,Feuil2!$B$1:$AS$77,37,FALSE)</f>
        <v>#N/A</v>
      </c>
      <c r="GZ144" s="378"/>
      <c r="HA144" s="378"/>
      <c r="HB144" s="378"/>
      <c r="HC144" s="378"/>
      <c r="HD144" s="378"/>
      <c r="HE144" s="513" t="e">
        <f>VLOOKUP($AF144,Feuil2!$B$1:$AS$77,38,FALSE)</f>
        <v>#N/A</v>
      </c>
      <c r="HF144" s="378"/>
      <c r="HG144" s="378"/>
      <c r="HH144" s="378"/>
      <c r="HI144" s="378"/>
      <c r="HJ144" s="427" t="e">
        <f>VLOOKUP($AF144,Feuil2!$B$1:$AS$77,39,FALSE)</f>
        <v>#N/A</v>
      </c>
      <c r="HK144" s="378"/>
      <c r="HL144" s="378"/>
      <c r="HM144" s="378"/>
      <c r="HN144" s="378"/>
      <c r="HO144" s="427" t="e">
        <f>VLOOKUP($AF144,Feuil2!$B$1:$AS$77,40,FALSE)</f>
        <v>#N/A</v>
      </c>
      <c r="HP144" s="378"/>
      <c r="HQ144" s="378"/>
      <c r="HR144" s="378"/>
      <c r="HS144" s="378"/>
      <c r="HT144" s="378"/>
      <c r="HU144" s="378"/>
      <c r="HV144" s="378"/>
      <c r="HW144" s="378"/>
      <c r="HX144" s="524" t="e">
        <f>VLOOKUP($AF144,Feuil2!$B$1:$AS$77,41,FALSE)</f>
        <v>#N/A</v>
      </c>
      <c r="HY144" s="378"/>
      <c r="HZ144" s="378"/>
      <c r="IA144" s="378"/>
      <c r="IB144" s="524" t="e">
        <f>VLOOKUP($AF144,Feuil2!$B$1:$AS$77,42,FALSE)</f>
        <v>#N/A</v>
      </c>
      <c r="IC144" s="378"/>
      <c r="ID144" s="378"/>
      <c r="IE144" s="378"/>
      <c r="IF144" s="378"/>
      <c r="IG144" s="524" t="e">
        <f>VLOOKUP($AF144,Feuil2!$B$1:$AS$77,43,FALSE)</f>
        <v>#N/A</v>
      </c>
      <c r="IH144" s="378"/>
      <c r="II144" s="378"/>
      <c r="IJ144" s="524" t="e">
        <f>VLOOKUP($AF144,Feuil2!$B$1:$AS$77,44,FALSE)</f>
        <v>#N/A</v>
      </c>
      <c r="IK144" s="378"/>
      <c r="IL144" s="386"/>
      <c r="IM144" s="379"/>
      <c r="IN144" s="379"/>
      <c r="IO144" s="379"/>
      <c r="IP144" s="379"/>
    </row>
    <row r="145" spans="1:250" s="400" customFormat="1" ht="18.75" hidden="1" customHeight="1">
      <c r="A145" s="404"/>
      <c r="B145" s="387"/>
      <c r="C145" s="387"/>
      <c r="D145" s="387"/>
      <c r="E145" s="387"/>
      <c r="F145" s="387"/>
      <c r="G145" s="387"/>
      <c r="H145" s="387"/>
      <c r="I145" s="387"/>
      <c r="J145" s="387"/>
      <c r="K145" s="388"/>
      <c r="L145" s="388"/>
      <c r="M145" s="388"/>
      <c r="N145" s="389"/>
      <c r="O145" s="389"/>
      <c r="P145" s="389"/>
      <c r="Q145" s="389"/>
      <c r="R145" s="389"/>
      <c r="S145" s="389"/>
      <c r="T145" s="389"/>
      <c r="U145" s="389"/>
      <c r="V145" s="389"/>
      <c r="W145" s="389"/>
      <c r="X145" s="389"/>
      <c r="Y145" s="389"/>
      <c r="Z145" s="389"/>
      <c r="AA145" s="389"/>
      <c r="AB145" s="389"/>
      <c r="AC145" s="389"/>
      <c r="AD145" s="389"/>
      <c r="AE145" s="389"/>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c r="BU145" s="390"/>
      <c r="BV145" s="390"/>
      <c r="BW145" s="390"/>
      <c r="BX145" s="390"/>
      <c r="BY145" s="390"/>
      <c r="BZ145" s="390"/>
      <c r="CA145" s="390"/>
      <c r="CB145" s="390"/>
      <c r="CC145" s="390"/>
      <c r="CD145" s="390"/>
      <c r="CE145" s="390"/>
      <c r="CF145" s="390"/>
      <c r="CG145" s="390"/>
      <c r="CH145" s="390"/>
      <c r="CI145" s="390"/>
      <c r="CJ145" s="390"/>
      <c r="CK145" s="390"/>
      <c r="CL145" s="390"/>
      <c r="CM145" s="390"/>
      <c r="CN145" s="480" t="s">
        <v>454</v>
      </c>
      <c r="CO145" s="391" t="s">
        <v>4</v>
      </c>
      <c r="CP145" s="392" t="s">
        <v>5</v>
      </c>
      <c r="CQ145" s="392" t="s">
        <v>6</v>
      </c>
      <c r="CR145" s="392" t="s">
        <v>7</v>
      </c>
      <c r="CS145" s="392" t="s">
        <v>8</v>
      </c>
      <c r="CT145" s="392" t="s">
        <v>9</v>
      </c>
      <c r="CU145" s="392" t="s">
        <v>10</v>
      </c>
      <c r="CV145" s="480" t="s">
        <v>453</v>
      </c>
      <c r="CW145" s="393" t="s">
        <v>1</v>
      </c>
      <c r="CX145" s="393" t="s">
        <v>2</v>
      </c>
      <c r="CY145" s="393" t="s">
        <v>3</v>
      </c>
      <c r="CZ145" s="480" t="s">
        <v>452</v>
      </c>
      <c r="DA145" s="393" t="s">
        <v>0</v>
      </c>
      <c r="DB145" s="393" t="s">
        <v>133</v>
      </c>
      <c r="DC145" s="480" t="s">
        <v>451</v>
      </c>
      <c r="DD145" s="393" t="s">
        <v>137</v>
      </c>
      <c r="DE145" s="393" t="s">
        <v>138</v>
      </c>
      <c r="DF145" s="393" t="s">
        <v>139</v>
      </c>
      <c r="DG145" s="393" t="s">
        <v>140</v>
      </c>
      <c r="DH145" s="393" t="s">
        <v>141</v>
      </c>
      <c r="DI145" s="495" t="s">
        <v>450</v>
      </c>
      <c r="DJ145" s="394" t="s">
        <v>11</v>
      </c>
      <c r="DK145" s="394" t="s">
        <v>12</v>
      </c>
      <c r="DL145" s="394" t="s">
        <v>13</v>
      </c>
      <c r="DM145" s="394" t="s">
        <v>142</v>
      </c>
      <c r="DN145" s="495" t="s">
        <v>449</v>
      </c>
      <c r="DO145" s="394" t="s">
        <v>14</v>
      </c>
      <c r="DP145" s="495" t="s">
        <v>448</v>
      </c>
      <c r="DQ145" s="394" t="s">
        <v>15</v>
      </c>
      <c r="DR145" s="394" t="s">
        <v>16</v>
      </c>
      <c r="DS145" s="394" t="s">
        <v>145</v>
      </c>
      <c r="DT145" s="495" t="s">
        <v>447</v>
      </c>
      <c r="DU145" s="394" t="s">
        <v>17</v>
      </c>
      <c r="DV145" s="394" t="s">
        <v>18</v>
      </c>
      <c r="DW145" s="394" t="s">
        <v>19</v>
      </c>
      <c r="DX145" s="394" t="s">
        <v>20</v>
      </c>
      <c r="DY145" s="495" t="s">
        <v>446</v>
      </c>
      <c r="DZ145" s="394" t="s">
        <v>150</v>
      </c>
      <c r="EA145" s="394" t="s">
        <v>151</v>
      </c>
      <c r="EB145" s="394" t="s">
        <v>152</v>
      </c>
      <c r="EC145" s="394" t="s">
        <v>153</v>
      </c>
      <c r="ED145" s="505" t="s">
        <v>445</v>
      </c>
      <c r="EE145" s="395" t="s">
        <v>23</v>
      </c>
      <c r="EF145" s="395" t="s">
        <v>24</v>
      </c>
      <c r="EG145" s="395" t="s">
        <v>25</v>
      </c>
      <c r="EH145" s="395" t="s">
        <v>26</v>
      </c>
      <c r="EI145" s="395" t="s">
        <v>27</v>
      </c>
      <c r="EJ145" s="395" t="s">
        <v>28</v>
      </c>
      <c r="EK145" s="505" t="s">
        <v>444</v>
      </c>
      <c r="EL145" s="395" t="s">
        <v>29</v>
      </c>
      <c r="EM145" s="395" t="s">
        <v>30</v>
      </c>
      <c r="EN145" s="395" t="s">
        <v>31</v>
      </c>
      <c r="EO145" s="505" t="s">
        <v>443</v>
      </c>
      <c r="EP145" s="395" t="s">
        <v>32</v>
      </c>
      <c r="EQ145" s="395" t="s">
        <v>33</v>
      </c>
      <c r="ER145" s="395" t="s">
        <v>34</v>
      </c>
      <c r="ES145" s="395" t="s">
        <v>157</v>
      </c>
      <c r="ET145" s="395" t="s">
        <v>158</v>
      </c>
      <c r="EU145" s="395" t="s">
        <v>159</v>
      </c>
      <c r="EV145" s="505" t="s">
        <v>442</v>
      </c>
      <c r="EW145" s="395" t="s">
        <v>35</v>
      </c>
      <c r="EX145" s="395" t="s">
        <v>36</v>
      </c>
      <c r="EY145" s="395" t="s">
        <v>37</v>
      </c>
      <c r="EZ145" s="395" t="s">
        <v>38</v>
      </c>
      <c r="FA145" s="395" t="s">
        <v>39</v>
      </c>
      <c r="FB145" s="505" t="s">
        <v>441</v>
      </c>
      <c r="FC145" s="395" t="s">
        <v>40</v>
      </c>
      <c r="FD145" s="395" t="s">
        <v>41</v>
      </c>
      <c r="FE145" s="395" t="s">
        <v>42</v>
      </c>
      <c r="FF145" s="395" t="s">
        <v>43</v>
      </c>
      <c r="FG145" s="395" t="s">
        <v>44</v>
      </c>
      <c r="FH145" s="395" t="s">
        <v>45</v>
      </c>
      <c r="FI145" s="395" t="s">
        <v>46</v>
      </c>
      <c r="FJ145" s="505" t="s">
        <v>440</v>
      </c>
      <c r="FK145" s="395" t="s">
        <v>47</v>
      </c>
      <c r="FL145" s="395" t="s">
        <v>48</v>
      </c>
      <c r="FM145" s="395" t="s">
        <v>49</v>
      </c>
      <c r="FN145" s="395" t="s">
        <v>50</v>
      </c>
      <c r="FO145" s="395" t="s">
        <v>51</v>
      </c>
      <c r="FP145" s="395" t="s">
        <v>52</v>
      </c>
      <c r="FQ145" s="395" t="s">
        <v>53</v>
      </c>
      <c r="FR145" s="514" t="s">
        <v>439</v>
      </c>
      <c r="FS145" s="396" t="s">
        <v>169</v>
      </c>
      <c r="FT145" s="396" t="s">
        <v>170</v>
      </c>
      <c r="FU145" s="396" t="s">
        <v>171</v>
      </c>
      <c r="FV145" s="396" t="s">
        <v>172</v>
      </c>
      <c r="FW145" s="396" t="s">
        <v>173</v>
      </c>
      <c r="FX145" s="396" t="s">
        <v>174</v>
      </c>
      <c r="FY145" s="396" t="s">
        <v>175</v>
      </c>
      <c r="FZ145" s="396" t="s">
        <v>176</v>
      </c>
      <c r="GA145" s="514" t="s">
        <v>438</v>
      </c>
      <c r="GB145" s="396" t="s">
        <v>178</v>
      </c>
      <c r="GC145" s="396" t="s">
        <v>179</v>
      </c>
      <c r="GD145" s="396" t="s">
        <v>180</v>
      </c>
      <c r="GE145" s="514" t="s">
        <v>437</v>
      </c>
      <c r="GF145" s="396" t="s">
        <v>182</v>
      </c>
      <c r="GG145" s="396" t="s">
        <v>183</v>
      </c>
      <c r="GH145" s="514" t="s">
        <v>436</v>
      </c>
      <c r="GI145" s="396" t="s">
        <v>189</v>
      </c>
      <c r="GJ145" s="396" t="s">
        <v>190</v>
      </c>
      <c r="GK145" s="396" t="s">
        <v>191</v>
      </c>
      <c r="GL145" s="396" t="s">
        <v>192</v>
      </c>
      <c r="GM145" s="396" t="s">
        <v>193</v>
      </c>
      <c r="GN145" s="396" t="s">
        <v>194</v>
      </c>
      <c r="GO145" s="514" t="s">
        <v>435</v>
      </c>
      <c r="GP145" s="396" t="s">
        <v>197</v>
      </c>
      <c r="GQ145" s="396" t="s">
        <v>198</v>
      </c>
      <c r="GR145" s="396" t="s">
        <v>199</v>
      </c>
      <c r="GS145" s="396" t="s">
        <v>200</v>
      </c>
      <c r="GT145" s="396" t="s">
        <v>201</v>
      </c>
      <c r="GU145" s="514" t="s">
        <v>434</v>
      </c>
      <c r="GV145" s="396" t="s">
        <v>206</v>
      </c>
      <c r="GW145" s="396" t="s">
        <v>207</v>
      </c>
      <c r="GX145" s="396" t="s">
        <v>208</v>
      </c>
      <c r="GY145" s="514" t="s">
        <v>433</v>
      </c>
      <c r="GZ145" s="396" t="s">
        <v>209</v>
      </c>
      <c r="HA145" s="396" t="s">
        <v>210</v>
      </c>
      <c r="HB145" s="396" t="s">
        <v>211</v>
      </c>
      <c r="HC145" s="396" t="s">
        <v>212</v>
      </c>
      <c r="HD145" s="396" t="s">
        <v>213</v>
      </c>
      <c r="HE145" s="514" t="s">
        <v>432</v>
      </c>
      <c r="HF145" s="396" t="s">
        <v>216</v>
      </c>
      <c r="HG145" s="396" t="s">
        <v>217</v>
      </c>
      <c r="HH145" s="396" t="s">
        <v>218</v>
      </c>
      <c r="HI145" s="396" t="s">
        <v>219</v>
      </c>
      <c r="HJ145" s="397" t="s">
        <v>431</v>
      </c>
      <c r="HK145" s="398" t="s">
        <v>223</v>
      </c>
      <c r="HL145" s="398" t="s">
        <v>224</v>
      </c>
      <c r="HM145" s="398" t="s">
        <v>225</v>
      </c>
      <c r="HN145" s="398" t="s">
        <v>226</v>
      </c>
      <c r="HO145" s="397" t="s">
        <v>430</v>
      </c>
      <c r="HP145" s="398" t="s">
        <v>230</v>
      </c>
      <c r="HQ145" s="398" t="s">
        <v>231</v>
      </c>
      <c r="HR145" s="398" t="s">
        <v>232</v>
      </c>
      <c r="HS145" s="398" t="s">
        <v>233</v>
      </c>
      <c r="HT145" s="398" t="s">
        <v>234</v>
      </c>
      <c r="HU145" s="398" t="s">
        <v>235</v>
      </c>
      <c r="HV145" s="398" t="s">
        <v>236</v>
      </c>
      <c r="HW145" s="398" t="s">
        <v>237</v>
      </c>
      <c r="HX145" s="525" t="s">
        <v>429</v>
      </c>
      <c r="HY145" s="399" t="s">
        <v>241</v>
      </c>
      <c r="HZ145" s="399" t="s">
        <v>242</v>
      </c>
      <c r="IA145" s="399" t="s">
        <v>243</v>
      </c>
      <c r="IB145" s="525" t="s">
        <v>428</v>
      </c>
      <c r="IC145" s="399" t="s">
        <v>245</v>
      </c>
      <c r="ID145" s="399" t="s">
        <v>246</v>
      </c>
      <c r="IE145" s="399" t="s">
        <v>249</v>
      </c>
      <c r="IF145" s="399" t="s">
        <v>250</v>
      </c>
      <c r="IG145" s="525" t="s">
        <v>427</v>
      </c>
      <c r="IH145" s="399" t="s">
        <v>251</v>
      </c>
      <c r="II145" s="399" t="s">
        <v>252</v>
      </c>
      <c r="IJ145" s="525" t="s">
        <v>426</v>
      </c>
      <c r="IK145" s="399" t="s">
        <v>253</v>
      </c>
      <c r="IL145" s="399" t="s">
        <v>254</v>
      </c>
      <c r="IM145" s="399"/>
      <c r="IN145" s="399"/>
      <c r="IO145" s="399"/>
      <c r="IP145" s="399"/>
    </row>
    <row r="146" spans="1:250" s="400" customFormat="1" ht="18.75" hidden="1" customHeight="1">
      <c r="A146" s="404"/>
      <c r="B146" s="401"/>
      <c r="C146" s="401"/>
      <c r="D146" s="401"/>
      <c r="E146" s="401"/>
      <c r="F146" s="401"/>
      <c r="G146" s="401"/>
      <c r="H146" s="401"/>
      <c r="I146" s="401"/>
      <c r="J146" s="401"/>
      <c r="K146" s="388"/>
      <c r="L146" s="388"/>
      <c r="M146" s="388"/>
      <c r="N146" s="389"/>
      <c r="O146" s="389"/>
      <c r="P146" s="389"/>
      <c r="Q146" s="389"/>
      <c r="R146" s="389"/>
      <c r="S146" s="389"/>
      <c r="T146" s="389"/>
      <c r="U146" s="389"/>
      <c r="V146" s="389"/>
      <c r="W146" s="389"/>
      <c r="X146" s="389"/>
      <c r="Y146" s="389"/>
      <c r="Z146" s="389"/>
      <c r="AA146" s="389"/>
      <c r="AB146" s="389"/>
      <c r="AC146" s="389"/>
      <c r="AD146" s="389"/>
      <c r="AE146" s="389"/>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c r="BU146" s="390"/>
      <c r="BV146" s="390"/>
      <c r="BW146" s="390"/>
      <c r="BX146" s="390"/>
      <c r="BY146" s="390"/>
      <c r="BZ146" s="390"/>
      <c r="CA146" s="390"/>
      <c r="CB146" s="390"/>
      <c r="CC146" s="390"/>
      <c r="CD146" s="390"/>
      <c r="CE146" s="390"/>
      <c r="CF146" s="390"/>
      <c r="CG146" s="390"/>
      <c r="CH146" s="390"/>
      <c r="CI146" s="390"/>
      <c r="CJ146" s="390"/>
      <c r="CK146" s="390"/>
      <c r="CL146" s="390"/>
      <c r="CM146" s="390"/>
      <c r="CN146" s="483">
        <f t="shared" ref="CN146" si="3043">COUNTA(CN137,CN138,CN139,CN140,CN141,CN142,CN143,CN144)</f>
        <v>8</v>
      </c>
      <c r="CO146" s="402">
        <f t="shared" ref="CO146:FA146" si="3044">COUNTA(CO137,CO138,CO139,CO140,CO141,CO142,CO143,CO144)</f>
        <v>0</v>
      </c>
      <c r="CP146" s="402">
        <f t="shared" si="3044"/>
        <v>0</v>
      </c>
      <c r="CQ146" s="402">
        <f t="shared" si="3044"/>
        <v>0</v>
      </c>
      <c r="CR146" s="402">
        <f t="shared" si="3044"/>
        <v>0</v>
      </c>
      <c r="CS146" s="402">
        <f t="shared" si="3044"/>
        <v>0</v>
      </c>
      <c r="CT146" s="402">
        <f t="shared" si="3044"/>
        <v>0</v>
      </c>
      <c r="CU146" s="402">
        <f t="shared" si="3044"/>
        <v>0</v>
      </c>
      <c r="CV146" s="483">
        <f t="shared" si="3044"/>
        <v>8</v>
      </c>
      <c r="CW146" s="402">
        <f t="shared" si="3044"/>
        <v>0</v>
      </c>
      <c r="CX146" s="402">
        <f t="shared" si="3044"/>
        <v>0</v>
      </c>
      <c r="CY146" s="402">
        <f t="shared" si="3044"/>
        <v>0</v>
      </c>
      <c r="CZ146" s="483">
        <f t="shared" si="3044"/>
        <v>8</v>
      </c>
      <c r="DA146" s="402">
        <f t="shared" si="3044"/>
        <v>0</v>
      </c>
      <c r="DB146" s="402">
        <f t="shared" si="3044"/>
        <v>0</v>
      </c>
      <c r="DC146" s="483">
        <f t="shared" si="3044"/>
        <v>8</v>
      </c>
      <c r="DD146" s="402">
        <f t="shared" si="3044"/>
        <v>0</v>
      </c>
      <c r="DE146" s="402">
        <f t="shared" si="3044"/>
        <v>0</v>
      </c>
      <c r="DF146" s="402">
        <f t="shared" si="3044"/>
        <v>0</v>
      </c>
      <c r="DG146" s="402">
        <f t="shared" si="3044"/>
        <v>0</v>
      </c>
      <c r="DH146" s="402">
        <f t="shared" si="3044"/>
        <v>0</v>
      </c>
      <c r="DI146" s="496">
        <f t="shared" si="3044"/>
        <v>8</v>
      </c>
      <c r="DJ146" s="402">
        <f t="shared" si="3044"/>
        <v>0</v>
      </c>
      <c r="DK146" s="402">
        <f t="shared" si="3044"/>
        <v>0</v>
      </c>
      <c r="DL146" s="402">
        <f t="shared" si="3044"/>
        <v>0</v>
      </c>
      <c r="DM146" s="402">
        <f t="shared" si="3044"/>
        <v>0</v>
      </c>
      <c r="DN146" s="496">
        <f t="shared" si="3044"/>
        <v>8</v>
      </c>
      <c r="DO146" s="402">
        <f t="shared" si="3044"/>
        <v>0</v>
      </c>
      <c r="DP146" s="496">
        <f t="shared" si="3044"/>
        <v>8</v>
      </c>
      <c r="DQ146" s="402">
        <f t="shared" si="3044"/>
        <v>0</v>
      </c>
      <c r="DR146" s="402">
        <f t="shared" si="3044"/>
        <v>0</v>
      </c>
      <c r="DS146" s="402">
        <f t="shared" si="3044"/>
        <v>0</v>
      </c>
      <c r="DT146" s="496">
        <f t="shared" si="3044"/>
        <v>8</v>
      </c>
      <c r="DU146" s="402">
        <f t="shared" si="3044"/>
        <v>0</v>
      </c>
      <c r="DV146" s="402">
        <f t="shared" si="3044"/>
        <v>0</v>
      </c>
      <c r="DW146" s="402">
        <f t="shared" si="3044"/>
        <v>0</v>
      </c>
      <c r="DX146" s="402">
        <f t="shared" si="3044"/>
        <v>0</v>
      </c>
      <c r="DY146" s="496">
        <f t="shared" si="3044"/>
        <v>8</v>
      </c>
      <c r="DZ146" s="402">
        <f t="shared" si="3044"/>
        <v>0</v>
      </c>
      <c r="EA146" s="402">
        <f t="shared" si="3044"/>
        <v>0</v>
      </c>
      <c r="EB146" s="402">
        <f t="shared" si="3044"/>
        <v>0</v>
      </c>
      <c r="EC146" s="402">
        <f t="shared" si="3044"/>
        <v>0</v>
      </c>
      <c r="ED146" s="506">
        <f t="shared" si="3044"/>
        <v>8</v>
      </c>
      <c r="EE146" s="402">
        <f t="shared" si="3044"/>
        <v>0</v>
      </c>
      <c r="EF146" s="402">
        <f t="shared" si="3044"/>
        <v>0</v>
      </c>
      <c r="EG146" s="402">
        <f t="shared" si="3044"/>
        <v>0</v>
      </c>
      <c r="EH146" s="402">
        <f t="shared" si="3044"/>
        <v>0</v>
      </c>
      <c r="EI146" s="402">
        <f t="shared" si="3044"/>
        <v>0</v>
      </c>
      <c r="EJ146" s="402">
        <f t="shared" si="3044"/>
        <v>0</v>
      </c>
      <c r="EK146" s="506">
        <f t="shared" si="3044"/>
        <v>8</v>
      </c>
      <c r="EL146" s="402">
        <f t="shared" si="3044"/>
        <v>0</v>
      </c>
      <c r="EM146" s="402">
        <f t="shared" si="3044"/>
        <v>0</v>
      </c>
      <c r="EN146" s="402">
        <f t="shared" si="3044"/>
        <v>0</v>
      </c>
      <c r="EO146" s="506">
        <f t="shared" si="3044"/>
        <v>8</v>
      </c>
      <c r="EP146" s="402">
        <f t="shared" si="3044"/>
        <v>0</v>
      </c>
      <c r="EQ146" s="402">
        <f t="shared" si="3044"/>
        <v>0</v>
      </c>
      <c r="ER146" s="402">
        <f t="shared" si="3044"/>
        <v>0</v>
      </c>
      <c r="ES146" s="402">
        <f t="shared" si="3044"/>
        <v>0</v>
      </c>
      <c r="ET146" s="402">
        <f t="shared" si="3044"/>
        <v>0</v>
      </c>
      <c r="EU146" s="402">
        <f t="shared" si="3044"/>
        <v>0</v>
      </c>
      <c r="EV146" s="506">
        <f t="shared" si="3044"/>
        <v>8</v>
      </c>
      <c r="EW146" s="402">
        <f t="shared" si="3044"/>
        <v>0</v>
      </c>
      <c r="EX146" s="402">
        <f t="shared" si="3044"/>
        <v>0</v>
      </c>
      <c r="EY146" s="402">
        <f t="shared" si="3044"/>
        <v>0</v>
      </c>
      <c r="EZ146" s="402">
        <f t="shared" si="3044"/>
        <v>0</v>
      </c>
      <c r="FA146" s="402">
        <f t="shared" si="3044"/>
        <v>0</v>
      </c>
      <c r="FB146" s="506">
        <f t="shared" ref="FB146:HM146" si="3045">COUNTA(FB137,FB138,FB139,FB140,FB141,FB142,FB143,FB144)</f>
        <v>8</v>
      </c>
      <c r="FC146" s="402">
        <f t="shared" si="3045"/>
        <v>0</v>
      </c>
      <c r="FD146" s="402">
        <f t="shared" si="3045"/>
        <v>0</v>
      </c>
      <c r="FE146" s="402">
        <f t="shared" si="3045"/>
        <v>0</v>
      </c>
      <c r="FF146" s="402">
        <f t="shared" si="3045"/>
        <v>0</v>
      </c>
      <c r="FG146" s="402">
        <f t="shared" si="3045"/>
        <v>0</v>
      </c>
      <c r="FH146" s="402">
        <f t="shared" si="3045"/>
        <v>0</v>
      </c>
      <c r="FI146" s="402">
        <f t="shared" si="3045"/>
        <v>0</v>
      </c>
      <c r="FJ146" s="506">
        <f t="shared" si="3045"/>
        <v>8</v>
      </c>
      <c r="FK146" s="402">
        <f t="shared" si="3045"/>
        <v>0</v>
      </c>
      <c r="FL146" s="402">
        <f t="shared" si="3045"/>
        <v>0</v>
      </c>
      <c r="FM146" s="402">
        <f t="shared" si="3045"/>
        <v>0</v>
      </c>
      <c r="FN146" s="402">
        <f t="shared" si="3045"/>
        <v>0</v>
      </c>
      <c r="FO146" s="402">
        <f t="shared" si="3045"/>
        <v>0</v>
      </c>
      <c r="FP146" s="402">
        <f t="shared" si="3045"/>
        <v>0</v>
      </c>
      <c r="FQ146" s="402">
        <f t="shared" si="3045"/>
        <v>0</v>
      </c>
      <c r="FR146" s="515">
        <f t="shared" si="3045"/>
        <v>8</v>
      </c>
      <c r="FS146" s="402">
        <f t="shared" si="3045"/>
        <v>0</v>
      </c>
      <c r="FT146" s="402">
        <f t="shared" si="3045"/>
        <v>0</v>
      </c>
      <c r="FU146" s="402">
        <f t="shared" si="3045"/>
        <v>0</v>
      </c>
      <c r="FV146" s="402">
        <f t="shared" si="3045"/>
        <v>0</v>
      </c>
      <c r="FW146" s="402">
        <f t="shared" si="3045"/>
        <v>0</v>
      </c>
      <c r="FX146" s="402">
        <f t="shared" si="3045"/>
        <v>0</v>
      </c>
      <c r="FY146" s="402">
        <f t="shared" si="3045"/>
        <v>0</v>
      </c>
      <c r="FZ146" s="402">
        <f t="shared" si="3045"/>
        <v>0</v>
      </c>
      <c r="GA146" s="515">
        <f t="shared" si="3045"/>
        <v>8</v>
      </c>
      <c r="GB146" s="402">
        <f t="shared" si="3045"/>
        <v>0</v>
      </c>
      <c r="GC146" s="402">
        <f t="shared" si="3045"/>
        <v>0</v>
      </c>
      <c r="GD146" s="402">
        <f t="shared" si="3045"/>
        <v>0</v>
      </c>
      <c r="GE146" s="515">
        <f t="shared" si="3045"/>
        <v>8</v>
      </c>
      <c r="GF146" s="402">
        <f t="shared" si="3045"/>
        <v>0</v>
      </c>
      <c r="GG146" s="402">
        <f t="shared" si="3045"/>
        <v>0</v>
      </c>
      <c r="GH146" s="515">
        <f t="shared" si="3045"/>
        <v>8</v>
      </c>
      <c r="GI146" s="402">
        <f t="shared" si="3045"/>
        <v>0</v>
      </c>
      <c r="GJ146" s="402">
        <f t="shared" si="3045"/>
        <v>0</v>
      </c>
      <c r="GK146" s="402">
        <f t="shared" si="3045"/>
        <v>0</v>
      </c>
      <c r="GL146" s="402">
        <f t="shared" si="3045"/>
        <v>0</v>
      </c>
      <c r="GM146" s="402">
        <f t="shared" si="3045"/>
        <v>0</v>
      </c>
      <c r="GN146" s="402">
        <f t="shared" si="3045"/>
        <v>0</v>
      </c>
      <c r="GO146" s="515">
        <f t="shared" si="3045"/>
        <v>8</v>
      </c>
      <c r="GP146" s="402">
        <f t="shared" si="3045"/>
        <v>0</v>
      </c>
      <c r="GQ146" s="402">
        <f t="shared" si="3045"/>
        <v>0</v>
      </c>
      <c r="GR146" s="402">
        <f t="shared" si="3045"/>
        <v>0</v>
      </c>
      <c r="GS146" s="402">
        <f t="shared" si="3045"/>
        <v>0</v>
      </c>
      <c r="GT146" s="402">
        <f t="shared" si="3045"/>
        <v>0</v>
      </c>
      <c r="GU146" s="515">
        <f t="shared" si="3045"/>
        <v>8</v>
      </c>
      <c r="GV146" s="402">
        <f t="shared" si="3045"/>
        <v>0</v>
      </c>
      <c r="GW146" s="402">
        <f t="shared" si="3045"/>
        <v>0</v>
      </c>
      <c r="GX146" s="402">
        <f t="shared" si="3045"/>
        <v>0</v>
      </c>
      <c r="GY146" s="515">
        <f t="shared" si="3045"/>
        <v>8</v>
      </c>
      <c r="GZ146" s="402">
        <f t="shared" si="3045"/>
        <v>0</v>
      </c>
      <c r="HA146" s="402">
        <f t="shared" si="3045"/>
        <v>0</v>
      </c>
      <c r="HB146" s="402">
        <f t="shared" si="3045"/>
        <v>0</v>
      </c>
      <c r="HC146" s="402">
        <f t="shared" si="3045"/>
        <v>0</v>
      </c>
      <c r="HD146" s="402">
        <f t="shared" si="3045"/>
        <v>0</v>
      </c>
      <c r="HE146" s="515">
        <f t="shared" si="3045"/>
        <v>8</v>
      </c>
      <c r="HF146" s="402">
        <f t="shared" si="3045"/>
        <v>0</v>
      </c>
      <c r="HG146" s="402">
        <f t="shared" si="3045"/>
        <v>0</v>
      </c>
      <c r="HH146" s="402">
        <f t="shared" si="3045"/>
        <v>0</v>
      </c>
      <c r="HI146" s="402">
        <f t="shared" si="3045"/>
        <v>0</v>
      </c>
      <c r="HJ146" s="428">
        <f t="shared" si="3045"/>
        <v>8</v>
      </c>
      <c r="HK146" s="402">
        <f t="shared" si="3045"/>
        <v>0</v>
      </c>
      <c r="HL146" s="402">
        <f t="shared" si="3045"/>
        <v>0</v>
      </c>
      <c r="HM146" s="402">
        <f t="shared" si="3045"/>
        <v>0</v>
      </c>
      <c r="HN146" s="402">
        <f t="shared" ref="HN146:IL146" si="3046">COUNTA(HN137,HN138,HN139,HN140,HN141,HN142,HN143,HN144)</f>
        <v>0</v>
      </c>
      <c r="HO146" s="428">
        <f t="shared" si="3046"/>
        <v>8</v>
      </c>
      <c r="HP146" s="402">
        <f t="shared" si="3046"/>
        <v>0</v>
      </c>
      <c r="HQ146" s="402">
        <f t="shared" si="3046"/>
        <v>0</v>
      </c>
      <c r="HR146" s="402">
        <f t="shared" si="3046"/>
        <v>0</v>
      </c>
      <c r="HS146" s="402">
        <f t="shared" si="3046"/>
        <v>0</v>
      </c>
      <c r="HT146" s="402">
        <f t="shared" si="3046"/>
        <v>0</v>
      </c>
      <c r="HU146" s="402">
        <f t="shared" si="3046"/>
        <v>0</v>
      </c>
      <c r="HV146" s="402">
        <f t="shared" si="3046"/>
        <v>0</v>
      </c>
      <c r="HW146" s="402">
        <f t="shared" si="3046"/>
        <v>0</v>
      </c>
      <c r="HX146" s="526">
        <f t="shared" si="3046"/>
        <v>8</v>
      </c>
      <c r="HY146" s="402">
        <f t="shared" si="3046"/>
        <v>0</v>
      </c>
      <c r="HZ146" s="402">
        <f t="shared" si="3046"/>
        <v>0</v>
      </c>
      <c r="IA146" s="402">
        <f t="shared" si="3046"/>
        <v>0</v>
      </c>
      <c r="IB146" s="526">
        <f t="shared" si="3046"/>
        <v>8</v>
      </c>
      <c r="IC146" s="402">
        <f t="shared" si="3046"/>
        <v>0</v>
      </c>
      <c r="ID146" s="402">
        <f t="shared" si="3046"/>
        <v>0</v>
      </c>
      <c r="IE146" s="402">
        <f t="shared" si="3046"/>
        <v>0</v>
      </c>
      <c r="IF146" s="402">
        <f t="shared" si="3046"/>
        <v>0</v>
      </c>
      <c r="IG146" s="526">
        <f t="shared" si="3046"/>
        <v>8</v>
      </c>
      <c r="IH146" s="402">
        <f t="shared" si="3046"/>
        <v>0</v>
      </c>
      <c r="II146" s="402">
        <f t="shared" si="3046"/>
        <v>0</v>
      </c>
      <c r="IJ146" s="526">
        <f t="shared" si="3046"/>
        <v>8</v>
      </c>
      <c r="IK146" s="402">
        <f t="shared" si="3046"/>
        <v>0</v>
      </c>
      <c r="IL146" s="402">
        <f t="shared" si="3046"/>
        <v>0</v>
      </c>
      <c r="IM146" s="402"/>
      <c r="IN146" s="402"/>
      <c r="IO146" s="402"/>
      <c r="IP146" s="402"/>
    </row>
    <row r="147" spans="1:250" s="400" customFormat="1" ht="18.75" hidden="1" customHeight="1">
      <c r="A147" s="404"/>
      <c r="B147" s="403"/>
      <c r="C147" s="403"/>
      <c r="D147" s="403"/>
      <c r="E147" s="403"/>
      <c r="F147" s="403"/>
      <c r="G147" s="403"/>
      <c r="H147" s="403"/>
      <c r="I147" s="403"/>
      <c r="J147" s="403"/>
      <c r="K147" s="388"/>
      <c r="L147" s="388"/>
      <c r="M147" s="388"/>
      <c r="N147" s="389"/>
      <c r="O147" s="389"/>
      <c r="P147" s="389"/>
      <c r="Q147" s="389"/>
      <c r="R147" s="389"/>
      <c r="S147" s="389"/>
      <c r="T147" s="389"/>
      <c r="U147" s="389"/>
      <c r="V147" s="389"/>
      <c r="W147" s="389"/>
      <c r="X147" s="389"/>
      <c r="Y147" s="389"/>
      <c r="Z147" s="389"/>
      <c r="AA147" s="389"/>
      <c r="AB147" s="389"/>
      <c r="AC147" s="389"/>
      <c r="AD147" s="389"/>
      <c r="AE147" s="389"/>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c r="BU147" s="390"/>
      <c r="BV147" s="390"/>
      <c r="BW147" s="390"/>
      <c r="BX147" s="390"/>
      <c r="BY147" s="390"/>
      <c r="BZ147" s="390"/>
      <c r="CA147" s="390"/>
      <c r="CB147" s="390"/>
      <c r="CC147" s="390"/>
      <c r="CD147" s="390"/>
      <c r="CE147" s="390"/>
      <c r="CF147" s="390"/>
      <c r="CG147" s="390"/>
      <c r="CH147" s="390"/>
      <c r="CI147" s="390"/>
      <c r="CJ147" s="390"/>
      <c r="CK147" s="390"/>
      <c r="CL147" s="390"/>
      <c r="CM147" s="390"/>
      <c r="CN147" s="483" t="str">
        <f t="shared" ref="CN147" si="3047">IF(CN146&lt;&gt;0,"A","")</f>
        <v>A</v>
      </c>
      <c r="CO147" s="402" t="str">
        <f t="shared" ref="CO147:CU147" si="3048">IF(CO146&lt;&gt;0,"A","")</f>
        <v/>
      </c>
      <c r="CP147" s="402" t="str">
        <f t="shared" si="3048"/>
        <v/>
      </c>
      <c r="CQ147" s="402" t="str">
        <f t="shared" si="3048"/>
        <v/>
      </c>
      <c r="CR147" s="402" t="str">
        <f t="shared" si="3048"/>
        <v/>
      </c>
      <c r="CS147" s="402" t="str">
        <f t="shared" si="3048"/>
        <v/>
      </c>
      <c r="CT147" s="402" t="str">
        <f t="shared" si="3048"/>
        <v/>
      </c>
      <c r="CU147" s="402" t="str">
        <f t="shared" si="3048"/>
        <v/>
      </c>
      <c r="CV147" s="483" t="str">
        <f>IF(CV146&lt;&gt;0,"A","")</f>
        <v>A</v>
      </c>
      <c r="CW147" s="402" t="str">
        <f t="shared" ref="CW147:FH147" si="3049">IF(CW146&lt;&gt;0,"A","")</f>
        <v/>
      </c>
      <c r="CX147" s="402" t="str">
        <f t="shared" si="3049"/>
        <v/>
      </c>
      <c r="CY147" s="402" t="str">
        <f t="shared" si="3049"/>
        <v/>
      </c>
      <c r="CZ147" s="483" t="str">
        <f t="shared" si="3049"/>
        <v>A</v>
      </c>
      <c r="DA147" s="402" t="str">
        <f t="shared" si="3049"/>
        <v/>
      </c>
      <c r="DB147" s="402" t="str">
        <f t="shared" si="3049"/>
        <v/>
      </c>
      <c r="DC147" s="483" t="str">
        <f t="shared" si="3049"/>
        <v>A</v>
      </c>
      <c r="DD147" s="402" t="str">
        <f t="shared" si="3049"/>
        <v/>
      </c>
      <c r="DE147" s="402" t="str">
        <f t="shared" si="3049"/>
        <v/>
      </c>
      <c r="DF147" s="402" t="str">
        <f t="shared" si="3049"/>
        <v/>
      </c>
      <c r="DG147" s="402" t="str">
        <f t="shared" si="3049"/>
        <v/>
      </c>
      <c r="DH147" s="402" t="str">
        <f t="shared" si="3049"/>
        <v/>
      </c>
      <c r="DI147" s="496" t="str">
        <f t="shared" si="3049"/>
        <v>A</v>
      </c>
      <c r="DJ147" s="402" t="str">
        <f t="shared" si="3049"/>
        <v/>
      </c>
      <c r="DK147" s="402" t="str">
        <f t="shared" si="3049"/>
        <v/>
      </c>
      <c r="DL147" s="402" t="str">
        <f t="shared" si="3049"/>
        <v/>
      </c>
      <c r="DM147" s="402" t="str">
        <f t="shared" si="3049"/>
        <v/>
      </c>
      <c r="DN147" s="496" t="str">
        <f t="shared" si="3049"/>
        <v>A</v>
      </c>
      <c r="DO147" s="402" t="str">
        <f t="shared" si="3049"/>
        <v/>
      </c>
      <c r="DP147" s="496" t="str">
        <f t="shared" si="3049"/>
        <v>A</v>
      </c>
      <c r="DQ147" s="402" t="str">
        <f t="shared" si="3049"/>
        <v/>
      </c>
      <c r="DR147" s="402" t="str">
        <f t="shared" si="3049"/>
        <v/>
      </c>
      <c r="DS147" s="402" t="str">
        <f t="shared" si="3049"/>
        <v/>
      </c>
      <c r="DT147" s="496" t="str">
        <f t="shared" si="3049"/>
        <v>A</v>
      </c>
      <c r="DU147" s="402" t="str">
        <f t="shared" si="3049"/>
        <v/>
      </c>
      <c r="DV147" s="402" t="str">
        <f t="shared" si="3049"/>
        <v/>
      </c>
      <c r="DW147" s="402" t="str">
        <f t="shared" si="3049"/>
        <v/>
      </c>
      <c r="DX147" s="402" t="str">
        <f t="shared" si="3049"/>
        <v/>
      </c>
      <c r="DY147" s="496" t="str">
        <f t="shared" si="3049"/>
        <v>A</v>
      </c>
      <c r="DZ147" s="402" t="str">
        <f t="shared" si="3049"/>
        <v/>
      </c>
      <c r="EA147" s="402" t="str">
        <f t="shared" si="3049"/>
        <v/>
      </c>
      <c r="EB147" s="402" t="str">
        <f t="shared" si="3049"/>
        <v/>
      </c>
      <c r="EC147" s="402" t="str">
        <f t="shared" si="3049"/>
        <v/>
      </c>
      <c r="ED147" s="506" t="str">
        <f t="shared" si="3049"/>
        <v>A</v>
      </c>
      <c r="EE147" s="402" t="str">
        <f t="shared" si="3049"/>
        <v/>
      </c>
      <c r="EF147" s="402" t="str">
        <f t="shared" si="3049"/>
        <v/>
      </c>
      <c r="EG147" s="402" t="str">
        <f t="shared" si="3049"/>
        <v/>
      </c>
      <c r="EH147" s="402" t="str">
        <f t="shared" si="3049"/>
        <v/>
      </c>
      <c r="EI147" s="402" t="str">
        <f t="shared" si="3049"/>
        <v/>
      </c>
      <c r="EJ147" s="402" t="str">
        <f t="shared" si="3049"/>
        <v/>
      </c>
      <c r="EK147" s="506" t="str">
        <f t="shared" si="3049"/>
        <v>A</v>
      </c>
      <c r="EL147" s="402" t="str">
        <f t="shared" si="3049"/>
        <v/>
      </c>
      <c r="EM147" s="402" t="str">
        <f t="shared" si="3049"/>
        <v/>
      </c>
      <c r="EN147" s="402" t="str">
        <f t="shared" si="3049"/>
        <v/>
      </c>
      <c r="EO147" s="506" t="str">
        <f t="shared" si="3049"/>
        <v>A</v>
      </c>
      <c r="EP147" s="402" t="str">
        <f t="shared" si="3049"/>
        <v/>
      </c>
      <c r="EQ147" s="402" t="str">
        <f t="shared" si="3049"/>
        <v/>
      </c>
      <c r="ER147" s="402" t="str">
        <f t="shared" si="3049"/>
        <v/>
      </c>
      <c r="ES147" s="402" t="str">
        <f t="shared" si="3049"/>
        <v/>
      </c>
      <c r="ET147" s="402" t="str">
        <f t="shared" si="3049"/>
        <v/>
      </c>
      <c r="EU147" s="402" t="str">
        <f t="shared" si="3049"/>
        <v/>
      </c>
      <c r="EV147" s="506" t="str">
        <f t="shared" si="3049"/>
        <v>A</v>
      </c>
      <c r="EW147" s="402" t="str">
        <f t="shared" si="3049"/>
        <v/>
      </c>
      <c r="EX147" s="402" t="str">
        <f t="shared" si="3049"/>
        <v/>
      </c>
      <c r="EY147" s="402" t="str">
        <f t="shared" si="3049"/>
        <v/>
      </c>
      <c r="EZ147" s="402" t="str">
        <f t="shared" si="3049"/>
        <v/>
      </c>
      <c r="FA147" s="402" t="str">
        <f t="shared" si="3049"/>
        <v/>
      </c>
      <c r="FB147" s="506" t="str">
        <f t="shared" si="3049"/>
        <v>A</v>
      </c>
      <c r="FC147" s="402" t="str">
        <f t="shared" si="3049"/>
        <v/>
      </c>
      <c r="FD147" s="402" t="str">
        <f t="shared" si="3049"/>
        <v/>
      </c>
      <c r="FE147" s="402" t="str">
        <f t="shared" si="3049"/>
        <v/>
      </c>
      <c r="FF147" s="402" t="str">
        <f t="shared" si="3049"/>
        <v/>
      </c>
      <c r="FG147" s="402" t="str">
        <f t="shared" si="3049"/>
        <v/>
      </c>
      <c r="FH147" s="402" t="str">
        <f t="shared" si="3049"/>
        <v/>
      </c>
      <c r="FI147" s="402" t="str">
        <f t="shared" ref="FI147:HT147" si="3050">IF(FI146&lt;&gt;0,"A","")</f>
        <v/>
      </c>
      <c r="FJ147" s="506" t="str">
        <f t="shared" si="3050"/>
        <v>A</v>
      </c>
      <c r="FK147" s="402" t="str">
        <f t="shared" si="3050"/>
        <v/>
      </c>
      <c r="FL147" s="402" t="str">
        <f t="shared" si="3050"/>
        <v/>
      </c>
      <c r="FM147" s="402" t="str">
        <f t="shared" si="3050"/>
        <v/>
      </c>
      <c r="FN147" s="402" t="str">
        <f t="shared" si="3050"/>
        <v/>
      </c>
      <c r="FO147" s="402" t="str">
        <f t="shared" si="3050"/>
        <v/>
      </c>
      <c r="FP147" s="402" t="str">
        <f t="shared" si="3050"/>
        <v/>
      </c>
      <c r="FQ147" s="402" t="str">
        <f t="shared" si="3050"/>
        <v/>
      </c>
      <c r="FR147" s="515" t="str">
        <f t="shared" si="3050"/>
        <v>A</v>
      </c>
      <c r="FS147" s="402" t="str">
        <f t="shared" si="3050"/>
        <v/>
      </c>
      <c r="FT147" s="402" t="str">
        <f t="shared" si="3050"/>
        <v/>
      </c>
      <c r="FU147" s="402" t="str">
        <f t="shared" si="3050"/>
        <v/>
      </c>
      <c r="FV147" s="402" t="str">
        <f t="shared" si="3050"/>
        <v/>
      </c>
      <c r="FW147" s="402" t="str">
        <f t="shared" si="3050"/>
        <v/>
      </c>
      <c r="FX147" s="402" t="str">
        <f t="shared" si="3050"/>
        <v/>
      </c>
      <c r="FY147" s="402" t="str">
        <f t="shared" si="3050"/>
        <v/>
      </c>
      <c r="FZ147" s="402" t="str">
        <f t="shared" si="3050"/>
        <v/>
      </c>
      <c r="GA147" s="515" t="str">
        <f t="shared" si="3050"/>
        <v>A</v>
      </c>
      <c r="GB147" s="402" t="str">
        <f t="shared" si="3050"/>
        <v/>
      </c>
      <c r="GC147" s="402" t="str">
        <f t="shared" si="3050"/>
        <v/>
      </c>
      <c r="GD147" s="402" t="str">
        <f t="shared" si="3050"/>
        <v/>
      </c>
      <c r="GE147" s="515" t="str">
        <f t="shared" si="3050"/>
        <v>A</v>
      </c>
      <c r="GF147" s="402" t="str">
        <f t="shared" si="3050"/>
        <v/>
      </c>
      <c r="GG147" s="402" t="str">
        <f t="shared" si="3050"/>
        <v/>
      </c>
      <c r="GH147" s="515" t="str">
        <f t="shared" si="3050"/>
        <v>A</v>
      </c>
      <c r="GI147" s="402" t="str">
        <f t="shared" si="3050"/>
        <v/>
      </c>
      <c r="GJ147" s="402" t="str">
        <f t="shared" si="3050"/>
        <v/>
      </c>
      <c r="GK147" s="402" t="str">
        <f t="shared" si="3050"/>
        <v/>
      </c>
      <c r="GL147" s="402" t="str">
        <f t="shared" si="3050"/>
        <v/>
      </c>
      <c r="GM147" s="402" t="str">
        <f t="shared" si="3050"/>
        <v/>
      </c>
      <c r="GN147" s="402" t="str">
        <f t="shared" si="3050"/>
        <v/>
      </c>
      <c r="GO147" s="515" t="str">
        <f t="shared" si="3050"/>
        <v>A</v>
      </c>
      <c r="GP147" s="402" t="str">
        <f t="shared" si="3050"/>
        <v/>
      </c>
      <c r="GQ147" s="402" t="str">
        <f t="shared" si="3050"/>
        <v/>
      </c>
      <c r="GR147" s="402" t="str">
        <f t="shared" si="3050"/>
        <v/>
      </c>
      <c r="GS147" s="402" t="str">
        <f t="shared" si="3050"/>
        <v/>
      </c>
      <c r="GT147" s="402" t="str">
        <f t="shared" si="3050"/>
        <v/>
      </c>
      <c r="GU147" s="515" t="str">
        <f t="shared" si="3050"/>
        <v>A</v>
      </c>
      <c r="GV147" s="402" t="str">
        <f t="shared" si="3050"/>
        <v/>
      </c>
      <c r="GW147" s="402" t="str">
        <f t="shared" si="3050"/>
        <v/>
      </c>
      <c r="GX147" s="402" t="str">
        <f t="shared" si="3050"/>
        <v/>
      </c>
      <c r="GY147" s="515" t="str">
        <f t="shared" si="3050"/>
        <v>A</v>
      </c>
      <c r="GZ147" s="402" t="str">
        <f t="shared" si="3050"/>
        <v/>
      </c>
      <c r="HA147" s="402" t="str">
        <f t="shared" si="3050"/>
        <v/>
      </c>
      <c r="HB147" s="402" t="str">
        <f t="shared" si="3050"/>
        <v/>
      </c>
      <c r="HC147" s="402" t="str">
        <f t="shared" si="3050"/>
        <v/>
      </c>
      <c r="HD147" s="402" t="str">
        <f t="shared" si="3050"/>
        <v/>
      </c>
      <c r="HE147" s="515" t="str">
        <f t="shared" si="3050"/>
        <v>A</v>
      </c>
      <c r="HF147" s="402" t="str">
        <f t="shared" si="3050"/>
        <v/>
      </c>
      <c r="HG147" s="402" t="str">
        <f t="shared" si="3050"/>
        <v/>
      </c>
      <c r="HH147" s="402" t="str">
        <f t="shared" si="3050"/>
        <v/>
      </c>
      <c r="HI147" s="402" t="str">
        <f t="shared" si="3050"/>
        <v/>
      </c>
      <c r="HJ147" s="428" t="str">
        <f t="shared" si="3050"/>
        <v>A</v>
      </c>
      <c r="HK147" s="402" t="str">
        <f t="shared" si="3050"/>
        <v/>
      </c>
      <c r="HL147" s="402" t="str">
        <f t="shared" si="3050"/>
        <v/>
      </c>
      <c r="HM147" s="402" t="str">
        <f t="shared" si="3050"/>
        <v/>
      </c>
      <c r="HN147" s="402" t="str">
        <f t="shared" si="3050"/>
        <v/>
      </c>
      <c r="HO147" s="428" t="str">
        <f t="shared" si="3050"/>
        <v>A</v>
      </c>
      <c r="HP147" s="402" t="str">
        <f t="shared" si="3050"/>
        <v/>
      </c>
      <c r="HQ147" s="402" t="str">
        <f t="shared" si="3050"/>
        <v/>
      </c>
      <c r="HR147" s="402" t="str">
        <f t="shared" si="3050"/>
        <v/>
      </c>
      <c r="HS147" s="402" t="str">
        <f t="shared" si="3050"/>
        <v/>
      </c>
      <c r="HT147" s="402" t="str">
        <f t="shared" si="3050"/>
        <v/>
      </c>
      <c r="HU147" s="402" t="str">
        <f t="shared" ref="HU147:IL147" si="3051">IF(HU146&lt;&gt;0,"A","")</f>
        <v/>
      </c>
      <c r="HV147" s="402" t="str">
        <f t="shared" si="3051"/>
        <v/>
      </c>
      <c r="HW147" s="402" t="str">
        <f t="shared" si="3051"/>
        <v/>
      </c>
      <c r="HX147" s="526" t="str">
        <f t="shared" si="3051"/>
        <v>A</v>
      </c>
      <c r="HY147" s="402" t="str">
        <f t="shared" si="3051"/>
        <v/>
      </c>
      <c r="HZ147" s="402" t="str">
        <f t="shared" si="3051"/>
        <v/>
      </c>
      <c r="IA147" s="402" t="str">
        <f t="shared" si="3051"/>
        <v/>
      </c>
      <c r="IB147" s="526" t="str">
        <f t="shared" si="3051"/>
        <v>A</v>
      </c>
      <c r="IC147" s="402" t="str">
        <f t="shared" si="3051"/>
        <v/>
      </c>
      <c r="ID147" s="402" t="str">
        <f t="shared" si="3051"/>
        <v/>
      </c>
      <c r="IE147" s="402" t="str">
        <f t="shared" si="3051"/>
        <v/>
      </c>
      <c r="IF147" s="402" t="str">
        <f t="shared" si="3051"/>
        <v/>
      </c>
      <c r="IG147" s="526" t="str">
        <f t="shared" si="3051"/>
        <v>A</v>
      </c>
      <c r="IH147" s="402" t="str">
        <f t="shared" si="3051"/>
        <v/>
      </c>
      <c r="II147" s="402" t="str">
        <f t="shared" si="3051"/>
        <v/>
      </c>
      <c r="IJ147" s="526" t="str">
        <f t="shared" si="3051"/>
        <v>A</v>
      </c>
      <c r="IK147" s="402" t="str">
        <f t="shared" si="3051"/>
        <v/>
      </c>
      <c r="IL147" s="402" t="str">
        <f t="shared" si="3051"/>
        <v/>
      </c>
      <c r="IM147" s="402"/>
      <c r="IN147" s="402"/>
      <c r="IO147" s="402"/>
      <c r="IP147" s="402"/>
    </row>
    <row r="148" spans="1:250" s="400" customFormat="1" ht="18.75" hidden="1" customHeight="1">
      <c r="A148" s="404"/>
      <c r="CN148" s="484"/>
      <c r="CV148" s="484"/>
      <c r="CZ148" s="484"/>
      <c r="DC148" s="484"/>
      <c r="DI148" s="498"/>
      <c r="DN148" s="498"/>
      <c r="DP148" s="498"/>
      <c r="DT148" s="498"/>
      <c r="DY148" s="498"/>
      <c r="ED148" s="508"/>
      <c r="EK148" s="508"/>
      <c r="EO148" s="508"/>
      <c r="EV148" s="508"/>
      <c r="FB148" s="508"/>
      <c r="FJ148" s="508"/>
      <c r="FR148" s="517"/>
      <c r="GA148" s="517"/>
      <c r="GE148" s="517"/>
      <c r="GH148" s="517"/>
      <c r="GO148" s="517"/>
      <c r="GU148" s="517"/>
      <c r="GY148" s="517"/>
      <c r="HE148" s="517"/>
      <c r="HJ148" s="429"/>
      <c r="HO148" s="429"/>
      <c r="HX148" s="528"/>
      <c r="IB148" s="528"/>
      <c r="IG148" s="528"/>
      <c r="IJ148" s="528"/>
    </row>
    <row r="149" spans="1:250" s="423" customFormat="1" ht="18.75" customHeight="1">
      <c r="A149" s="432"/>
    </row>
    <row r="150" spans="1:250" ht="18.75" customHeight="1">
      <c r="A150" s="22"/>
      <c r="B150" s="631" t="s">
        <v>967</v>
      </c>
      <c r="C150" s="632"/>
      <c r="D150" s="632"/>
      <c r="E150" s="632"/>
      <c r="F150" s="632"/>
      <c r="G150" s="632"/>
      <c r="H150" s="632"/>
      <c r="I150" s="632"/>
      <c r="J150" s="632"/>
      <c r="K150" s="637"/>
      <c r="L150" s="637"/>
      <c r="M150" s="637"/>
      <c r="N150" s="640"/>
      <c r="O150" s="640"/>
      <c r="P150" s="640"/>
      <c r="Q150" s="640"/>
      <c r="R150" s="640"/>
      <c r="S150" s="640"/>
      <c r="T150" s="640"/>
      <c r="U150" s="640"/>
      <c r="V150" s="640"/>
      <c r="W150" s="640"/>
      <c r="X150" s="640"/>
      <c r="Y150" s="640"/>
      <c r="Z150" s="640"/>
      <c r="AA150" s="640"/>
      <c r="AB150" s="640"/>
      <c r="AC150" s="640"/>
      <c r="AD150" s="640"/>
      <c r="AE150" s="640"/>
      <c r="AF150" s="643"/>
      <c r="AG150" s="643"/>
      <c r="AH150" s="643"/>
      <c r="AI150" s="643"/>
      <c r="AJ150" s="643"/>
      <c r="AK150" s="643"/>
      <c r="AL150" s="643"/>
      <c r="AM150" s="643"/>
      <c r="AN150" s="643"/>
      <c r="AO150" s="643"/>
      <c r="AP150" s="643"/>
      <c r="AQ150" s="643"/>
      <c r="AR150" s="643"/>
      <c r="AS150" s="643"/>
      <c r="AT150" s="643"/>
      <c r="AU150" s="643"/>
      <c r="AV150" s="643"/>
      <c r="AW150" s="643"/>
      <c r="AX150" s="643"/>
      <c r="AY150" s="643"/>
      <c r="AZ150" s="643"/>
      <c r="BA150" s="643"/>
      <c r="BB150" s="643"/>
      <c r="BC150" s="643"/>
      <c r="BD150" s="643"/>
      <c r="BE150" s="643"/>
      <c r="BF150" s="643"/>
      <c r="BG150" s="643"/>
      <c r="BH150" s="643"/>
      <c r="BI150" s="643"/>
      <c r="BJ150" s="643"/>
      <c r="BK150" s="643"/>
      <c r="BL150" s="643"/>
      <c r="BM150" s="643"/>
      <c r="BN150" s="643"/>
      <c r="BO150" s="643"/>
      <c r="BP150" s="643"/>
      <c r="BQ150" s="643"/>
      <c r="BR150" s="643"/>
      <c r="BS150" s="643"/>
      <c r="BT150" s="643"/>
      <c r="BU150" s="643"/>
      <c r="BV150" s="643"/>
      <c r="BW150" s="643"/>
      <c r="BX150" s="643"/>
      <c r="BY150" s="643"/>
      <c r="BZ150" s="643"/>
      <c r="CA150" s="643"/>
      <c r="CB150" s="643"/>
      <c r="CC150" s="643"/>
      <c r="CD150" s="643"/>
      <c r="CE150" s="643"/>
      <c r="CF150" s="643"/>
      <c r="CG150" s="643"/>
      <c r="CH150" s="643"/>
      <c r="CI150" s="643"/>
      <c r="CJ150" s="643"/>
      <c r="CK150" s="643"/>
      <c r="CL150" s="643"/>
      <c r="CM150" s="643"/>
      <c r="CN150" s="477" t="e">
        <f>VLOOKUP($AF150,Feuil2!$B$1:$AS$77,16,FALSE)</f>
        <v>#N/A</v>
      </c>
      <c r="CO150" s="380"/>
      <c r="CP150" s="380"/>
      <c r="CQ150" s="380"/>
      <c r="CR150" s="380"/>
      <c r="CS150" s="380"/>
      <c r="CT150" s="380"/>
      <c r="CU150" s="380"/>
      <c r="CV150" s="488" t="e">
        <f>VLOOKUP($AF150,Feuil2!$B$1:$AS$77,17,FALSE)</f>
        <v>#N/A</v>
      </c>
      <c r="CW150" s="376"/>
      <c r="CX150" s="376"/>
      <c r="CY150" s="376"/>
      <c r="CZ150" s="488" t="e">
        <f>VLOOKUP($AF150,Feuil2!$B$1:$AS$77,18,FALSE)</f>
        <v>#N/A</v>
      </c>
      <c r="DA150" s="376"/>
      <c r="DB150" s="376"/>
      <c r="DC150" s="488" t="e">
        <f>VLOOKUP($AF150,Feuil2!$B$1:$AS$77,19,FALSE)</f>
        <v>#N/A</v>
      </c>
      <c r="DD150" s="376"/>
      <c r="DE150" s="376"/>
      <c r="DF150" s="376"/>
      <c r="DG150" s="376"/>
      <c r="DH150" s="376"/>
      <c r="DI150" s="492" t="e">
        <f>VLOOKUP($AF150,Feuil2!$B$1:$AS$77,20,FALSE)</f>
        <v>#N/A</v>
      </c>
      <c r="DJ150" s="376"/>
      <c r="DK150" s="376"/>
      <c r="DL150" s="376"/>
      <c r="DM150" s="376"/>
      <c r="DN150" s="492" t="e">
        <f>VLOOKUP($AF150,Feuil2!$B$1:$AS$77,21,FALSE)</f>
        <v>#N/A</v>
      </c>
      <c r="DO150" s="376"/>
      <c r="DP150" s="492" t="e">
        <f>VLOOKUP($AF150,Feuil2!$B$1:$AS$77,22,FALSE)</f>
        <v>#N/A</v>
      </c>
      <c r="DQ150" s="376"/>
      <c r="DR150" s="376"/>
      <c r="DS150" s="376"/>
      <c r="DT150" s="492" t="e">
        <f>VLOOKUP($AF150,Feuil2!$B$1:$AS$77,23,FALSE)</f>
        <v>#N/A</v>
      </c>
      <c r="DU150" s="376"/>
      <c r="DV150" s="376"/>
      <c r="DW150" s="376"/>
      <c r="DX150" s="376"/>
      <c r="DY150" s="492" t="e">
        <f>VLOOKUP($AF150,Feuil2!$B$1:$AS$77,24,FALSE)</f>
        <v>#N/A</v>
      </c>
      <c r="DZ150" s="376"/>
      <c r="EA150" s="376"/>
      <c r="EB150" s="376"/>
      <c r="EC150" s="376"/>
      <c r="ED150" s="502" t="e">
        <f>VLOOKUP($AF150,Feuil2!$B$1:$AS$77,25,FALSE)</f>
        <v>#N/A</v>
      </c>
      <c r="EE150" s="376"/>
      <c r="EF150" s="376"/>
      <c r="EG150" s="376"/>
      <c r="EH150" s="376"/>
      <c r="EI150" s="376"/>
      <c r="EJ150" s="376"/>
      <c r="EK150" s="502" t="e">
        <f>VLOOKUP($AF150,Feuil2!$B$1:$AS$77,26,FALSE)</f>
        <v>#N/A</v>
      </c>
      <c r="EL150" s="376"/>
      <c r="EM150" s="376"/>
      <c r="EN150" s="376"/>
      <c r="EO150" s="502" t="e">
        <f>VLOOKUP($AF150,Feuil2!$B$1:$AS$77,27,FALSE)</f>
        <v>#N/A</v>
      </c>
      <c r="EP150" s="376"/>
      <c r="EQ150" s="376"/>
      <c r="ER150" s="376"/>
      <c r="ES150" s="376"/>
      <c r="ET150" s="376"/>
      <c r="EU150" s="376"/>
      <c r="EV150" s="502" t="e">
        <f>VLOOKUP($AF150,Feuil2!$B$1:$AS$77,28,FALSE)</f>
        <v>#N/A</v>
      </c>
      <c r="EW150" s="376"/>
      <c r="EX150" s="376"/>
      <c r="EY150" s="376"/>
      <c r="EZ150" s="376"/>
      <c r="FA150" s="376"/>
      <c r="FB150" s="502" t="e">
        <f>VLOOKUP($AF150,Feuil2!$B$1:$AS$77,29,FALSE)</f>
        <v>#N/A</v>
      </c>
      <c r="FC150" s="376"/>
      <c r="FD150" s="376"/>
      <c r="FE150" s="376"/>
      <c r="FF150" s="376"/>
      <c r="FG150" s="376"/>
      <c r="FH150" s="376"/>
      <c r="FI150" s="376"/>
      <c r="FJ150" s="502" t="e">
        <f>VLOOKUP($AF150,Feuil2!$B$1:$AS$77,30,FALSE)</f>
        <v>#N/A</v>
      </c>
      <c r="FK150" s="376"/>
      <c r="FL150" s="376"/>
      <c r="FM150" s="376"/>
      <c r="FN150" s="376"/>
      <c r="FO150" s="376"/>
      <c r="FP150" s="376"/>
      <c r="FQ150" s="376"/>
      <c r="FR150" s="511" t="e">
        <f>VLOOKUP($AF150,Feuil2!$B$1:$AS$77,31,FALSE)</f>
        <v>#N/A</v>
      </c>
      <c r="FS150" s="376"/>
      <c r="FT150" s="376"/>
      <c r="FU150" s="376"/>
      <c r="FV150" s="376"/>
      <c r="FW150" s="376"/>
      <c r="FX150" s="376"/>
      <c r="FY150" s="376"/>
      <c r="FZ150" s="376"/>
      <c r="GA150" s="511" t="e">
        <f>VLOOKUP($AF150,Feuil2!$B$1:$AS$77,32,FALSE)</f>
        <v>#N/A</v>
      </c>
      <c r="GB150" s="376"/>
      <c r="GC150" s="376"/>
      <c r="GD150" s="376"/>
      <c r="GE150" s="511" t="e">
        <f>VLOOKUP($AF150,Feuil2!$B$1:$AS$77,33,FALSE)</f>
        <v>#N/A</v>
      </c>
      <c r="GF150" s="376"/>
      <c r="GG150" s="376"/>
      <c r="GH150" s="511" t="e">
        <f>VLOOKUP($AF150,Feuil2!$B$1:$AS$77,34,FALSE)</f>
        <v>#N/A</v>
      </c>
      <c r="GI150" s="376"/>
      <c r="GJ150" s="376"/>
      <c r="GK150" s="376"/>
      <c r="GL150" s="376"/>
      <c r="GM150" s="376"/>
      <c r="GN150" s="376"/>
      <c r="GO150" s="511" t="e">
        <f>VLOOKUP($AF150,Feuil2!$B$1:$AS$77,35,FALSE)</f>
        <v>#N/A</v>
      </c>
      <c r="GP150" s="376"/>
      <c r="GQ150" s="376"/>
      <c r="GR150" s="376"/>
      <c r="GS150" s="376"/>
      <c r="GT150" s="376"/>
      <c r="GU150" s="511" t="e">
        <f>VLOOKUP($AF150,Feuil2!$B$1:$AS$77,36,FALSE)</f>
        <v>#N/A</v>
      </c>
      <c r="GV150" s="376"/>
      <c r="GW150" s="376"/>
      <c r="GX150" s="376"/>
      <c r="GY150" s="511" t="e">
        <f>VLOOKUP($AF150,Feuil2!$B$1:$AS$77,37,FALSE)</f>
        <v>#N/A</v>
      </c>
      <c r="GZ150" s="376"/>
      <c r="HA150" s="376"/>
      <c r="HB150" s="376"/>
      <c r="HC150" s="376"/>
      <c r="HD150" s="376"/>
      <c r="HE150" s="511" t="e">
        <f>VLOOKUP($AF150,Feuil2!$B$1:$AS$77,38,FALSE)</f>
        <v>#N/A</v>
      </c>
      <c r="HF150" s="376"/>
      <c r="HG150" s="376"/>
      <c r="HH150" s="376"/>
      <c r="HI150" s="376"/>
      <c r="HJ150" s="425" t="e">
        <f>VLOOKUP($AF150,Feuil2!$B$1:$AS$77,39,FALSE)</f>
        <v>#N/A</v>
      </c>
      <c r="HK150" s="376"/>
      <c r="HL150" s="376"/>
      <c r="HM150" s="376"/>
      <c r="HN150" s="376"/>
      <c r="HO150" s="425" t="e">
        <f>VLOOKUP($AF150,Feuil2!$B$1:$AS$77,40,FALSE)</f>
        <v>#N/A</v>
      </c>
      <c r="HP150" s="376"/>
      <c r="HQ150" s="376"/>
      <c r="HR150" s="376"/>
      <c r="HS150" s="376"/>
      <c r="HT150" s="376"/>
      <c r="HU150" s="376"/>
      <c r="HV150" s="376"/>
      <c r="HW150" s="376"/>
      <c r="HX150" s="522" t="e">
        <f>VLOOKUP($AF150,Feuil2!$B$1:$AS$77,41,FALSE)</f>
        <v>#N/A</v>
      </c>
      <c r="HY150" s="376"/>
      <c r="HZ150" s="376"/>
      <c r="IA150" s="376"/>
      <c r="IB150" s="522" t="e">
        <f>VLOOKUP($AF150,Feuil2!$B$1:$AS$77,42,FALSE)</f>
        <v>#N/A</v>
      </c>
      <c r="IC150" s="376"/>
      <c r="ID150" s="376"/>
      <c r="IE150" s="376"/>
      <c r="IF150" s="376"/>
      <c r="IG150" s="522" t="e">
        <f>VLOOKUP($AF150,Feuil2!$B$1:$AS$77,43,FALSE)</f>
        <v>#N/A</v>
      </c>
      <c r="IH150" s="376"/>
      <c r="II150" s="376"/>
      <c r="IJ150" s="522" t="e">
        <f>VLOOKUP($AF150,Feuil2!$B$1:$AS$77,44,FALSE)</f>
        <v>#N/A</v>
      </c>
      <c r="IK150" s="376"/>
      <c r="IL150" s="384"/>
      <c r="IM150" s="379"/>
      <c r="IN150" s="379"/>
      <c r="IO150" s="379"/>
      <c r="IP150" s="379"/>
    </row>
    <row r="151" spans="1:250" ht="18.75" customHeight="1">
      <c r="A151" s="22"/>
      <c r="B151" s="633"/>
      <c r="C151" s="634"/>
      <c r="D151" s="634"/>
      <c r="E151" s="634"/>
      <c r="F151" s="634"/>
      <c r="G151" s="634"/>
      <c r="H151" s="634"/>
      <c r="I151" s="634"/>
      <c r="J151" s="634"/>
      <c r="K151" s="638"/>
      <c r="L151" s="638"/>
      <c r="M151" s="638"/>
      <c r="N151" s="641"/>
      <c r="O151" s="641"/>
      <c r="P151" s="641"/>
      <c r="Q151" s="641"/>
      <c r="R151" s="641"/>
      <c r="S151" s="641"/>
      <c r="T151" s="641"/>
      <c r="U151" s="641"/>
      <c r="V151" s="641"/>
      <c r="W151" s="641"/>
      <c r="X151" s="641"/>
      <c r="Y151" s="641"/>
      <c r="Z151" s="641"/>
      <c r="AA151" s="641"/>
      <c r="AB151" s="641"/>
      <c r="AC151" s="641"/>
      <c r="AD151" s="641"/>
      <c r="AE151" s="641"/>
      <c r="AF151" s="644"/>
      <c r="AG151" s="644"/>
      <c r="AH151" s="644"/>
      <c r="AI151" s="644"/>
      <c r="AJ151" s="644"/>
      <c r="AK151" s="644"/>
      <c r="AL151" s="644"/>
      <c r="AM151" s="644"/>
      <c r="AN151" s="644"/>
      <c r="AO151" s="644"/>
      <c r="AP151" s="644"/>
      <c r="AQ151" s="644"/>
      <c r="AR151" s="644"/>
      <c r="AS151" s="644"/>
      <c r="AT151" s="644"/>
      <c r="AU151" s="644"/>
      <c r="AV151" s="644"/>
      <c r="AW151" s="644"/>
      <c r="AX151" s="644"/>
      <c r="AY151" s="644"/>
      <c r="AZ151" s="644"/>
      <c r="BA151" s="644"/>
      <c r="BB151" s="644"/>
      <c r="BC151" s="644"/>
      <c r="BD151" s="644"/>
      <c r="BE151" s="644"/>
      <c r="BF151" s="644"/>
      <c r="BG151" s="644"/>
      <c r="BH151" s="644"/>
      <c r="BI151" s="644"/>
      <c r="BJ151" s="644"/>
      <c r="BK151" s="644"/>
      <c r="BL151" s="644"/>
      <c r="BM151" s="644"/>
      <c r="BN151" s="644"/>
      <c r="BO151" s="644"/>
      <c r="BP151" s="644"/>
      <c r="BQ151" s="644"/>
      <c r="BR151" s="644"/>
      <c r="BS151" s="644"/>
      <c r="BT151" s="644"/>
      <c r="BU151" s="644"/>
      <c r="BV151" s="644"/>
      <c r="BW151" s="644"/>
      <c r="BX151" s="644"/>
      <c r="BY151" s="644"/>
      <c r="BZ151" s="644"/>
      <c r="CA151" s="644"/>
      <c r="CB151" s="644"/>
      <c r="CC151" s="644"/>
      <c r="CD151" s="644"/>
      <c r="CE151" s="644"/>
      <c r="CF151" s="644"/>
      <c r="CG151" s="644"/>
      <c r="CH151" s="644"/>
      <c r="CI151" s="644"/>
      <c r="CJ151" s="644"/>
      <c r="CK151" s="644"/>
      <c r="CL151" s="644"/>
      <c r="CM151" s="644"/>
      <c r="CN151" s="478" t="e">
        <f>VLOOKUP($AF151,Feuil2!$B$1:$AS$77,16,FALSE)</f>
        <v>#N/A</v>
      </c>
      <c r="CO151" s="381"/>
      <c r="CP151" s="381"/>
      <c r="CQ151" s="381"/>
      <c r="CR151" s="381"/>
      <c r="CS151" s="381"/>
      <c r="CT151" s="381"/>
      <c r="CU151" s="381"/>
      <c r="CV151" s="486" t="e">
        <f>VLOOKUP($AF151,Feuil2!$B$1:$AS$77,17,FALSE)</f>
        <v>#N/A</v>
      </c>
      <c r="CW151" s="377"/>
      <c r="CX151" s="377"/>
      <c r="CY151" s="377"/>
      <c r="CZ151" s="486" t="e">
        <f>VLOOKUP($AF151,Feuil2!$B$1:$AS$77,18,FALSE)</f>
        <v>#N/A</v>
      </c>
      <c r="DA151" s="377"/>
      <c r="DB151" s="377"/>
      <c r="DC151" s="486" t="e">
        <f>VLOOKUP($AF151,Feuil2!$B$1:$AS$77,19,FALSE)</f>
        <v>#N/A</v>
      </c>
      <c r="DD151" s="377"/>
      <c r="DE151" s="377"/>
      <c r="DF151" s="377"/>
      <c r="DG151" s="377"/>
      <c r="DH151" s="377"/>
      <c r="DI151" s="493" t="e">
        <f>VLOOKUP($AF151,Feuil2!$B$1:$AS$77,20,FALSE)</f>
        <v>#N/A</v>
      </c>
      <c r="DJ151" s="377"/>
      <c r="DK151" s="377"/>
      <c r="DL151" s="377"/>
      <c r="DM151" s="377"/>
      <c r="DN151" s="493" t="e">
        <f>VLOOKUP($AF151,Feuil2!$B$1:$AS$77,21,FALSE)</f>
        <v>#N/A</v>
      </c>
      <c r="DO151" s="377"/>
      <c r="DP151" s="493" t="e">
        <f>VLOOKUP($AF151,Feuil2!$B$1:$AS$77,22,FALSE)</f>
        <v>#N/A</v>
      </c>
      <c r="DQ151" s="377"/>
      <c r="DR151" s="377"/>
      <c r="DS151" s="377"/>
      <c r="DT151" s="493" t="e">
        <f>VLOOKUP($AF151,Feuil2!$B$1:$AS$77,23,FALSE)</f>
        <v>#N/A</v>
      </c>
      <c r="DU151" s="377"/>
      <c r="DV151" s="377"/>
      <c r="DW151" s="377"/>
      <c r="DX151" s="377"/>
      <c r="DY151" s="493" t="e">
        <f>VLOOKUP($AF151,Feuil2!$B$1:$AS$77,24,FALSE)</f>
        <v>#N/A</v>
      </c>
      <c r="DZ151" s="377"/>
      <c r="EA151" s="377"/>
      <c r="EB151" s="377"/>
      <c r="EC151" s="377"/>
      <c r="ED151" s="503" t="e">
        <f>VLOOKUP($AF151,Feuil2!$B$1:$AS$77,25,FALSE)</f>
        <v>#N/A</v>
      </c>
      <c r="EE151" s="377"/>
      <c r="EF151" s="377"/>
      <c r="EG151" s="377"/>
      <c r="EH151" s="377"/>
      <c r="EI151" s="377"/>
      <c r="EJ151" s="377"/>
      <c r="EK151" s="503" t="e">
        <f>VLOOKUP($AF151,Feuil2!$B$1:$AS$77,26,FALSE)</f>
        <v>#N/A</v>
      </c>
      <c r="EL151" s="377"/>
      <c r="EM151" s="377"/>
      <c r="EN151" s="377"/>
      <c r="EO151" s="503" t="e">
        <f>VLOOKUP($AF151,Feuil2!$B$1:$AS$77,27,FALSE)</f>
        <v>#N/A</v>
      </c>
      <c r="EP151" s="377"/>
      <c r="EQ151" s="377"/>
      <c r="ER151" s="377"/>
      <c r="ES151" s="377"/>
      <c r="ET151" s="377"/>
      <c r="EU151" s="377"/>
      <c r="EV151" s="503" t="e">
        <f>VLOOKUP($AF151,Feuil2!$B$1:$AS$77,28,FALSE)</f>
        <v>#N/A</v>
      </c>
      <c r="EW151" s="377"/>
      <c r="EX151" s="377"/>
      <c r="EY151" s="377"/>
      <c r="EZ151" s="377"/>
      <c r="FA151" s="377"/>
      <c r="FB151" s="503" t="e">
        <f>VLOOKUP($AF151,Feuil2!$B$1:$AS$77,29,FALSE)</f>
        <v>#N/A</v>
      </c>
      <c r="FC151" s="377"/>
      <c r="FD151" s="377"/>
      <c r="FE151" s="377"/>
      <c r="FF151" s="377"/>
      <c r="FG151" s="377"/>
      <c r="FH151" s="377"/>
      <c r="FI151" s="377"/>
      <c r="FJ151" s="503" t="e">
        <f>VLOOKUP($AF151,Feuil2!$B$1:$AS$77,30,FALSE)</f>
        <v>#N/A</v>
      </c>
      <c r="FK151" s="377"/>
      <c r="FL151" s="377"/>
      <c r="FM151" s="377"/>
      <c r="FN151" s="377"/>
      <c r="FO151" s="377"/>
      <c r="FP151" s="377"/>
      <c r="FQ151" s="377"/>
      <c r="FR151" s="512" t="e">
        <f>VLOOKUP($AF151,Feuil2!$B$1:$AS$77,31,FALSE)</f>
        <v>#N/A</v>
      </c>
      <c r="FS151" s="377"/>
      <c r="FT151" s="377"/>
      <c r="FU151" s="377"/>
      <c r="FV151" s="377"/>
      <c r="FW151" s="377"/>
      <c r="FX151" s="377"/>
      <c r="FY151" s="377"/>
      <c r="FZ151" s="377"/>
      <c r="GA151" s="512" t="e">
        <f>VLOOKUP($AF151,Feuil2!$B$1:$AS$77,32,FALSE)</f>
        <v>#N/A</v>
      </c>
      <c r="GB151" s="377"/>
      <c r="GC151" s="377"/>
      <c r="GD151" s="377"/>
      <c r="GE151" s="512" t="e">
        <f>VLOOKUP($AF151,Feuil2!$B$1:$AS$77,33,FALSE)</f>
        <v>#N/A</v>
      </c>
      <c r="GF151" s="377"/>
      <c r="GG151" s="377"/>
      <c r="GH151" s="512" t="e">
        <f>VLOOKUP($AF151,Feuil2!$B$1:$AS$77,34,FALSE)</f>
        <v>#N/A</v>
      </c>
      <c r="GI151" s="377"/>
      <c r="GJ151" s="377"/>
      <c r="GK151" s="377"/>
      <c r="GL151" s="377"/>
      <c r="GM151" s="377"/>
      <c r="GN151" s="377"/>
      <c r="GO151" s="512" t="e">
        <f>VLOOKUP($AF151,Feuil2!$B$1:$AS$77,35,FALSE)</f>
        <v>#N/A</v>
      </c>
      <c r="GP151" s="377"/>
      <c r="GQ151" s="377"/>
      <c r="GR151" s="377"/>
      <c r="GS151" s="377"/>
      <c r="GT151" s="377"/>
      <c r="GU151" s="512" t="e">
        <f>VLOOKUP($AF151,Feuil2!$B$1:$AS$77,36,FALSE)</f>
        <v>#N/A</v>
      </c>
      <c r="GV151" s="377"/>
      <c r="GW151" s="377"/>
      <c r="GX151" s="377"/>
      <c r="GY151" s="512" t="e">
        <f>VLOOKUP($AF151,Feuil2!$B$1:$AS$77,37,FALSE)</f>
        <v>#N/A</v>
      </c>
      <c r="GZ151" s="377"/>
      <c r="HA151" s="377"/>
      <c r="HB151" s="377"/>
      <c r="HC151" s="377"/>
      <c r="HD151" s="377"/>
      <c r="HE151" s="512" t="e">
        <f>VLOOKUP($AF151,Feuil2!$B$1:$AS$77,38,FALSE)</f>
        <v>#N/A</v>
      </c>
      <c r="HF151" s="377"/>
      <c r="HG151" s="377"/>
      <c r="HH151" s="377"/>
      <c r="HI151" s="377"/>
      <c r="HJ151" s="426" t="e">
        <f>VLOOKUP($AF151,Feuil2!$B$1:$AS$77,39,FALSE)</f>
        <v>#N/A</v>
      </c>
      <c r="HK151" s="377"/>
      <c r="HL151" s="377"/>
      <c r="HM151" s="377"/>
      <c r="HN151" s="377"/>
      <c r="HO151" s="426" t="e">
        <f>VLOOKUP($AF151,Feuil2!$B$1:$AS$77,40,FALSE)</f>
        <v>#N/A</v>
      </c>
      <c r="HP151" s="377"/>
      <c r="HQ151" s="377"/>
      <c r="HR151" s="377"/>
      <c r="HS151" s="377"/>
      <c r="HT151" s="377"/>
      <c r="HU151" s="377"/>
      <c r="HV151" s="377"/>
      <c r="HW151" s="377"/>
      <c r="HX151" s="523" t="e">
        <f>VLOOKUP($AF151,Feuil2!$B$1:$AS$77,41,FALSE)</f>
        <v>#N/A</v>
      </c>
      <c r="HY151" s="377"/>
      <c r="HZ151" s="377"/>
      <c r="IA151" s="377"/>
      <c r="IB151" s="523" t="e">
        <f>VLOOKUP($AF151,Feuil2!$B$1:$AS$77,42,FALSE)</f>
        <v>#N/A</v>
      </c>
      <c r="IC151" s="377"/>
      <c r="ID151" s="377"/>
      <c r="IE151" s="377"/>
      <c r="IF151" s="377"/>
      <c r="IG151" s="523" t="e">
        <f>VLOOKUP($AF151,Feuil2!$B$1:$AS$77,43,FALSE)</f>
        <v>#N/A</v>
      </c>
      <c r="IH151" s="377"/>
      <c r="II151" s="377"/>
      <c r="IJ151" s="523" t="e">
        <f>VLOOKUP($AF151,Feuil2!$B$1:$AS$77,44,FALSE)</f>
        <v>#N/A</v>
      </c>
      <c r="IK151" s="377"/>
      <c r="IL151" s="385"/>
      <c r="IM151" s="379"/>
      <c r="IN151" s="379"/>
      <c r="IO151" s="379"/>
      <c r="IP151" s="379"/>
    </row>
    <row r="152" spans="1:250" ht="18.75" customHeight="1">
      <c r="A152" s="22"/>
      <c r="B152" s="633"/>
      <c r="C152" s="634"/>
      <c r="D152" s="634"/>
      <c r="E152" s="634"/>
      <c r="F152" s="634"/>
      <c r="G152" s="634"/>
      <c r="H152" s="634"/>
      <c r="I152" s="634"/>
      <c r="J152" s="634"/>
      <c r="K152" s="638"/>
      <c r="L152" s="638"/>
      <c r="M152" s="638"/>
      <c r="N152" s="641"/>
      <c r="O152" s="641"/>
      <c r="P152" s="641"/>
      <c r="Q152" s="641"/>
      <c r="R152" s="641"/>
      <c r="S152" s="641"/>
      <c r="T152" s="641"/>
      <c r="U152" s="641"/>
      <c r="V152" s="641"/>
      <c r="W152" s="641"/>
      <c r="X152" s="641"/>
      <c r="Y152" s="641"/>
      <c r="Z152" s="641"/>
      <c r="AA152" s="641"/>
      <c r="AB152" s="641"/>
      <c r="AC152" s="641"/>
      <c r="AD152" s="641"/>
      <c r="AE152" s="641"/>
      <c r="AF152" s="644"/>
      <c r="AG152" s="644"/>
      <c r="AH152" s="644"/>
      <c r="AI152" s="644"/>
      <c r="AJ152" s="644"/>
      <c r="AK152" s="644"/>
      <c r="AL152" s="644"/>
      <c r="AM152" s="644"/>
      <c r="AN152" s="644"/>
      <c r="AO152" s="644"/>
      <c r="AP152" s="644"/>
      <c r="AQ152" s="644"/>
      <c r="AR152" s="644"/>
      <c r="AS152" s="644"/>
      <c r="AT152" s="644"/>
      <c r="AU152" s="644"/>
      <c r="AV152" s="644"/>
      <c r="AW152" s="644"/>
      <c r="AX152" s="644"/>
      <c r="AY152" s="644"/>
      <c r="AZ152" s="644"/>
      <c r="BA152" s="644"/>
      <c r="BB152" s="644"/>
      <c r="BC152" s="644"/>
      <c r="BD152" s="644"/>
      <c r="BE152" s="644"/>
      <c r="BF152" s="644"/>
      <c r="BG152" s="644"/>
      <c r="BH152" s="644"/>
      <c r="BI152" s="644"/>
      <c r="BJ152" s="644"/>
      <c r="BK152" s="644"/>
      <c r="BL152" s="644"/>
      <c r="BM152" s="644"/>
      <c r="BN152" s="644"/>
      <c r="BO152" s="644"/>
      <c r="BP152" s="644"/>
      <c r="BQ152" s="644"/>
      <c r="BR152" s="644"/>
      <c r="BS152" s="644"/>
      <c r="BT152" s="644"/>
      <c r="BU152" s="644"/>
      <c r="BV152" s="644"/>
      <c r="BW152" s="644"/>
      <c r="BX152" s="644"/>
      <c r="BY152" s="644"/>
      <c r="BZ152" s="644"/>
      <c r="CA152" s="644"/>
      <c r="CB152" s="644"/>
      <c r="CC152" s="644"/>
      <c r="CD152" s="644"/>
      <c r="CE152" s="644"/>
      <c r="CF152" s="644"/>
      <c r="CG152" s="644"/>
      <c r="CH152" s="644"/>
      <c r="CI152" s="644"/>
      <c r="CJ152" s="644"/>
      <c r="CK152" s="644"/>
      <c r="CL152" s="644"/>
      <c r="CM152" s="644"/>
      <c r="CN152" s="478" t="e">
        <f>VLOOKUP($AF152,Feuil2!$B$1:$AS$77,16,FALSE)</f>
        <v>#N/A</v>
      </c>
      <c r="CO152" s="381"/>
      <c r="CP152" s="381"/>
      <c r="CQ152" s="381"/>
      <c r="CR152" s="381"/>
      <c r="CS152" s="381"/>
      <c r="CT152" s="381"/>
      <c r="CU152" s="381"/>
      <c r="CV152" s="486" t="e">
        <f>VLOOKUP($AF152,Feuil2!$B$1:$AS$77,17,FALSE)</f>
        <v>#N/A</v>
      </c>
      <c r="CW152" s="377"/>
      <c r="CX152" s="377"/>
      <c r="CY152" s="377"/>
      <c r="CZ152" s="486" t="e">
        <f>VLOOKUP($AF152,Feuil2!$B$1:$AS$77,18,FALSE)</f>
        <v>#N/A</v>
      </c>
      <c r="DA152" s="377"/>
      <c r="DB152" s="377"/>
      <c r="DC152" s="486" t="e">
        <f>VLOOKUP($AF152,Feuil2!$B$1:$AS$77,19,FALSE)</f>
        <v>#N/A</v>
      </c>
      <c r="DD152" s="377"/>
      <c r="DE152" s="377"/>
      <c r="DF152" s="377"/>
      <c r="DG152" s="377"/>
      <c r="DH152" s="377"/>
      <c r="DI152" s="493" t="e">
        <f>VLOOKUP($AF152,Feuil2!$B$1:$AS$77,20,FALSE)</f>
        <v>#N/A</v>
      </c>
      <c r="DJ152" s="377"/>
      <c r="DK152" s="377"/>
      <c r="DL152" s="377"/>
      <c r="DM152" s="377"/>
      <c r="DN152" s="493" t="e">
        <f>VLOOKUP($AF152,Feuil2!$B$1:$AS$77,21,FALSE)</f>
        <v>#N/A</v>
      </c>
      <c r="DO152" s="377"/>
      <c r="DP152" s="493" t="e">
        <f>VLOOKUP($AF152,Feuil2!$B$1:$AS$77,22,FALSE)</f>
        <v>#N/A</v>
      </c>
      <c r="DQ152" s="377"/>
      <c r="DR152" s="377"/>
      <c r="DS152" s="377"/>
      <c r="DT152" s="493" t="e">
        <f>VLOOKUP($AF152,Feuil2!$B$1:$AS$77,23,FALSE)</f>
        <v>#N/A</v>
      </c>
      <c r="DU152" s="377"/>
      <c r="DV152" s="377"/>
      <c r="DW152" s="377"/>
      <c r="DX152" s="377"/>
      <c r="DY152" s="493" t="e">
        <f>VLOOKUP($AF152,Feuil2!$B$1:$AS$77,24,FALSE)</f>
        <v>#N/A</v>
      </c>
      <c r="DZ152" s="377"/>
      <c r="EA152" s="377"/>
      <c r="EB152" s="377"/>
      <c r="EC152" s="377"/>
      <c r="ED152" s="503" t="e">
        <f>VLOOKUP($AF152,Feuil2!$B$1:$AS$77,25,FALSE)</f>
        <v>#N/A</v>
      </c>
      <c r="EE152" s="377"/>
      <c r="EF152" s="377"/>
      <c r="EG152" s="377"/>
      <c r="EH152" s="377"/>
      <c r="EI152" s="377"/>
      <c r="EJ152" s="377"/>
      <c r="EK152" s="503" t="e">
        <f>VLOOKUP($AF152,Feuil2!$B$1:$AS$77,26,FALSE)</f>
        <v>#N/A</v>
      </c>
      <c r="EL152" s="377"/>
      <c r="EM152" s="377"/>
      <c r="EN152" s="377"/>
      <c r="EO152" s="503" t="e">
        <f>VLOOKUP($AF152,Feuil2!$B$1:$AS$77,27,FALSE)</f>
        <v>#N/A</v>
      </c>
      <c r="EP152" s="377"/>
      <c r="EQ152" s="377"/>
      <c r="ER152" s="377"/>
      <c r="ES152" s="377"/>
      <c r="ET152" s="377"/>
      <c r="EU152" s="377"/>
      <c r="EV152" s="503" t="e">
        <f>VLOOKUP($AF152,Feuil2!$B$1:$AS$77,28,FALSE)</f>
        <v>#N/A</v>
      </c>
      <c r="EW152" s="377"/>
      <c r="EX152" s="377"/>
      <c r="EY152" s="377"/>
      <c r="EZ152" s="377"/>
      <c r="FA152" s="377"/>
      <c r="FB152" s="503" t="e">
        <f>VLOOKUP($AF152,Feuil2!$B$1:$AS$77,29,FALSE)</f>
        <v>#N/A</v>
      </c>
      <c r="FC152" s="377"/>
      <c r="FD152" s="377"/>
      <c r="FE152" s="377"/>
      <c r="FF152" s="377"/>
      <c r="FG152" s="377"/>
      <c r="FH152" s="377"/>
      <c r="FI152" s="377"/>
      <c r="FJ152" s="503" t="e">
        <f>VLOOKUP($AF152,Feuil2!$B$1:$AS$77,30,FALSE)</f>
        <v>#N/A</v>
      </c>
      <c r="FK152" s="377"/>
      <c r="FL152" s="377"/>
      <c r="FM152" s="377"/>
      <c r="FN152" s="377"/>
      <c r="FO152" s="377"/>
      <c r="FP152" s="377"/>
      <c r="FQ152" s="377"/>
      <c r="FR152" s="512" t="e">
        <f>VLOOKUP($AF152,Feuil2!$B$1:$AS$77,31,FALSE)</f>
        <v>#N/A</v>
      </c>
      <c r="FS152" s="377"/>
      <c r="FT152" s="377"/>
      <c r="FU152" s="377"/>
      <c r="FV152" s="377"/>
      <c r="FW152" s="377"/>
      <c r="FX152" s="377"/>
      <c r="FY152" s="377"/>
      <c r="FZ152" s="377"/>
      <c r="GA152" s="512" t="e">
        <f>VLOOKUP($AF152,Feuil2!$B$1:$AS$77,32,FALSE)</f>
        <v>#N/A</v>
      </c>
      <c r="GB152" s="377"/>
      <c r="GC152" s="377"/>
      <c r="GD152" s="377"/>
      <c r="GE152" s="512" t="e">
        <f>VLOOKUP($AF152,Feuil2!$B$1:$AS$77,33,FALSE)</f>
        <v>#N/A</v>
      </c>
      <c r="GF152" s="377"/>
      <c r="GG152" s="377"/>
      <c r="GH152" s="512" t="e">
        <f>VLOOKUP($AF152,Feuil2!$B$1:$AS$77,34,FALSE)</f>
        <v>#N/A</v>
      </c>
      <c r="GI152" s="377"/>
      <c r="GJ152" s="377"/>
      <c r="GK152" s="377"/>
      <c r="GL152" s="377"/>
      <c r="GM152" s="377"/>
      <c r="GN152" s="377"/>
      <c r="GO152" s="512" t="e">
        <f>VLOOKUP($AF152,Feuil2!$B$1:$AS$77,35,FALSE)</f>
        <v>#N/A</v>
      </c>
      <c r="GP152" s="377"/>
      <c r="GQ152" s="377"/>
      <c r="GR152" s="377"/>
      <c r="GS152" s="377"/>
      <c r="GT152" s="377"/>
      <c r="GU152" s="512" t="e">
        <f>VLOOKUP($AF152,Feuil2!$B$1:$AS$77,36,FALSE)</f>
        <v>#N/A</v>
      </c>
      <c r="GV152" s="377"/>
      <c r="GW152" s="377"/>
      <c r="GX152" s="377"/>
      <c r="GY152" s="512" t="e">
        <f>VLOOKUP($AF152,Feuil2!$B$1:$AS$77,37,FALSE)</f>
        <v>#N/A</v>
      </c>
      <c r="GZ152" s="377"/>
      <c r="HA152" s="377"/>
      <c r="HB152" s="377"/>
      <c r="HC152" s="377"/>
      <c r="HD152" s="377"/>
      <c r="HE152" s="512" t="e">
        <f>VLOOKUP($AF152,Feuil2!$B$1:$AS$77,38,FALSE)</f>
        <v>#N/A</v>
      </c>
      <c r="HF152" s="377"/>
      <c r="HG152" s="377"/>
      <c r="HH152" s="377"/>
      <c r="HI152" s="377"/>
      <c r="HJ152" s="426" t="e">
        <f>VLOOKUP($AF152,Feuil2!$B$1:$AS$77,39,FALSE)</f>
        <v>#N/A</v>
      </c>
      <c r="HK152" s="377"/>
      <c r="HL152" s="377"/>
      <c r="HM152" s="377"/>
      <c r="HN152" s="377"/>
      <c r="HO152" s="426" t="e">
        <f>VLOOKUP($AF152,Feuil2!$B$1:$AS$77,40,FALSE)</f>
        <v>#N/A</v>
      </c>
      <c r="HP152" s="377"/>
      <c r="HQ152" s="377"/>
      <c r="HR152" s="377"/>
      <c r="HS152" s="377"/>
      <c r="HT152" s="377"/>
      <c r="HU152" s="377"/>
      <c r="HV152" s="377"/>
      <c r="HW152" s="377"/>
      <c r="HX152" s="523" t="e">
        <f>VLOOKUP($AF152,Feuil2!$B$1:$AS$77,41,FALSE)</f>
        <v>#N/A</v>
      </c>
      <c r="HY152" s="377"/>
      <c r="HZ152" s="377"/>
      <c r="IA152" s="377"/>
      <c r="IB152" s="523" t="e">
        <f>VLOOKUP($AF152,Feuil2!$B$1:$AS$77,42,FALSE)</f>
        <v>#N/A</v>
      </c>
      <c r="IC152" s="377"/>
      <c r="ID152" s="377"/>
      <c r="IE152" s="377"/>
      <c r="IF152" s="377"/>
      <c r="IG152" s="523" t="e">
        <f>VLOOKUP($AF152,Feuil2!$B$1:$AS$77,43,FALSE)</f>
        <v>#N/A</v>
      </c>
      <c r="IH152" s="377"/>
      <c r="II152" s="377"/>
      <c r="IJ152" s="523" t="e">
        <f>VLOOKUP($AF152,Feuil2!$B$1:$AS$77,44,FALSE)</f>
        <v>#N/A</v>
      </c>
      <c r="IK152" s="377"/>
      <c r="IL152" s="385"/>
      <c r="IM152" s="379"/>
      <c r="IN152" s="379"/>
      <c r="IO152" s="379"/>
      <c r="IP152" s="379"/>
    </row>
    <row r="153" spans="1:250" ht="18.75" customHeight="1">
      <c r="A153" s="22"/>
      <c r="B153" s="633"/>
      <c r="C153" s="634"/>
      <c r="D153" s="634"/>
      <c r="E153" s="634"/>
      <c r="F153" s="634"/>
      <c r="G153" s="634"/>
      <c r="H153" s="634"/>
      <c r="I153" s="634"/>
      <c r="J153" s="634"/>
      <c r="K153" s="638"/>
      <c r="L153" s="638"/>
      <c r="M153" s="638"/>
      <c r="N153" s="641"/>
      <c r="O153" s="641"/>
      <c r="P153" s="641"/>
      <c r="Q153" s="641"/>
      <c r="R153" s="641"/>
      <c r="S153" s="641"/>
      <c r="T153" s="641"/>
      <c r="U153" s="641"/>
      <c r="V153" s="641"/>
      <c r="W153" s="641"/>
      <c r="X153" s="641"/>
      <c r="Y153" s="641"/>
      <c r="Z153" s="641"/>
      <c r="AA153" s="641"/>
      <c r="AB153" s="641"/>
      <c r="AC153" s="641"/>
      <c r="AD153" s="641"/>
      <c r="AE153" s="641"/>
      <c r="AF153" s="644"/>
      <c r="AG153" s="644"/>
      <c r="AH153" s="644"/>
      <c r="AI153" s="644"/>
      <c r="AJ153" s="644"/>
      <c r="AK153" s="644"/>
      <c r="AL153" s="644"/>
      <c r="AM153" s="644"/>
      <c r="AN153" s="644"/>
      <c r="AO153" s="644"/>
      <c r="AP153" s="644"/>
      <c r="AQ153" s="644"/>
      <c r="AR153" s="644"/>
      <c r="AS153" s="644"/>
      <c r="AT153" s="644"/>
      <c r="AU153" s="644"/>
      <c r="AV153" s="644"/>
      <c r="AW153" s="644"/>
      <c r="AX153" s="644"/>
      <c r="AY153" s="644"/>
      <c r="AZ153" s="644"/>
      <c r="BA153" s="644"/>
      <c r="BB153" s="644"/>
      <c r="BC153" s="644"/>
      <c r="BD153" s="644"/>
      <c r="BE153" s="644"/>
      <c r="BF153" s="644"/>
      <c r="BG153" s="644"/>
      <c r="BH153" s="644"/>
      <c r="BI153" s="644"/>
      <c r="BJ153" s="644"/>
      <c r="BK153" s="644"/>
      <c r="BL153" s="644"/>
      <c r="BM153" s="644"/>
      <c r="BN153" s="644"/>
      <c r="BO153" s="644"/>
      <c r="BP153" s="644"/>
      <c r="BQ153" s="644"/>
      <c r="BR153" s="644"/>
      <c r="BS153" s="644"/>
      <c r="BT153" s="644"/>
      <c r="BU153" s="644"/>
      <c r="BV153" s="644"/>
      <c r="BW153" s="644"/>
      <c r="BX153" s="644"/>
      <c r="BY153" s="644"/>
      <c r="BZ153" s="644"/>
      <c r="CA153" s="644"/>
      <c r="CB153" s="644"/>
      <c r="CC153" s="644"/>
      <c r="CD153" s="644"/>
      <c r="CE153" s="644"/>
      <c r="CF153" s="644"/>
      <c r="CG153" s="644"/>
      <c r="CH153" s="644"/>
      <c r="CI153" s="644"/>
      <c r="CJ153" s="644"/>
      <c r="CK153" s="644"/>
      <c r="CL153" s="644"/>
      <c r="CM153" s="644"/>
      <c r="CN153" s="478" t="e">
        <f>VLOOKUP($AF153,Feuil2!$B$1:$AS$77,16,FALSE)</f>
        <v>#N/A</v>
      </c>
      <c r="CO153" s="381"/>
      <c r="CP153" s="381"/>
      <c r="CQ153" s="381"/>
      <c r="CR153" s="381"/>
      <c r="CS153" s="381"/>
      <c r="CT153" s="381"/>
      <c r="CU153" s="381"/>
      <c r="CV153" s="486" t="e">
        <f>VLOOKUP($AF153,Feuil2!$B$1:$AS$77,17,FALSE)</f>
        <v>#N/A</v>
      </c>
      <c r="CW153" s="377"/>
      <c r="CX153" s="377"/>
      <c r="CY153" s="377"/>
      <c r="CZ153" s="486" t="e">
        <f>VLOOKUP($AF153,Feuil2!$B$1:$AS$77,18,FALSE)</f>
        <v>#N/A</v>
      </c>
      <c r="DA153" s="377"/>
      <c r="DB153" s="377"/>
      <c r="DC153" s="486" t="e">
        <f>VLOOKUP($AF153,Feuil2!$B$1:$AS$77,19,FALSE)</f>
        <v>#N/A</v>
      </c>
      <c r="DD153" s="377"/>
      <c r="DE153" s="377"/>
      <c r="DF153" s="377"/>
      <c r="DG153" s="377"/>
      <c r="DH153" s="377"/>
      <c r="DI153" s="493" t="e">
        <f>VLOOKUP($AF153,Feuil2!$B$1:$AS$77,20,FALSE)</f>
        <v>#N/A</v>
      </c>
      <c r="DJ153" s="377"/>
      <c r="DK153" s="377"/>
      <c r="DL153" s="377"/>
      <c r="DM153" s="377"/>
      <c r="DN153" s="493" t="e">
        <f>VLOOKUP($AF153,Feuil2!$B$1:$AS$77,21,FALSE)</f>
        <v>#N/A</v>
      </c>
      <c r="DO153" s="377"/>
      <c r="DP153" s="493" t="e">
        <f>VLOOKUP($AF153,Feuil2!$B$1:$AS$77,22,FALSE)</f>
        <v>#N/A</v>
      </c>
      <c r="DQ153" s="377"/>
      <c r="DR153" s="377"/>
      <c r="DS153" s="377"/>
      <c r="DT153" s="493" t="e">
        <f>VLOOKUP($AF153,Feuil2!$B$1:$AS$77,23,FALSE)</f>
        <v>#N/A</v>
      </c>
      <c r="DU153" s="377"/>
      <c r="DV153" s="377"/>
      <c r="DW153" s="377"/>
      <c r="DX153" s="377"/>
      <c r="DY153" s="493" t="e">
        <f>VLOOKUP($AF153,Feuil2!$B$1:$AS$77,24,FALSE)</f>
        <v>#N/A</v>
      </c>
      <c r="DZ153" s="377"/>
      <c r="EA153" s="377"/>
      <c r="EB153" s="377"/>
      <c r="EC153" s="377"/>
      <c r="ED153" s="503" t="e">
        <f>VLOOKUP($AF153,Feuil2!$B$1:$AS$77,25,FALSE)</f>
        <v>#N/A</v>
      </c>
      <c r="EE153" s="377"/>
      <c r="EF153" s="377"/>
      <c r="EG153" s="377"/>
      <c r="EH153" s="377"/>
      <c r="EI153" s="377"/>
      <c r="EJ153" s="377"/>
      <c r="EK153" s="503" t="e">
        <f>VLOOKUP($AF153,Feuil2!$B$1:$AS$77,26,FALSE)</f>
        <v>#N/A</v>
      </c>
      <c r="EL153" s="377"/>
      <c r="EM153" s="377"/>
      <c r="EN153" s="377"/>
      <c r="EO153" s="503" t="e">
        <f>VLOOKUP($AF153,Feuil2!$B$1:$AS$77,27,FALSE)</f>
        <v>#N/A</v>
      </c>
      <c r="EP153" s="377"/>
      <c r="EQ153" s="377"/>
      <c r="ER153" s="377"/>
      <c r="ES153" s="377"/>
      <c r="ET153" s="377"/>
      <c r="EU153" s="377"/>
      <c r="EV153" s="503" t="e">
        <f>VLOOKUP($AF153,Feuil2!$B$1:$AS$77,28,FALSE)</f>
        <v>#N/A</v>
      </c>
      <c r="EW153" s="377"/>
      <c r="EX153" s="377"/>
      <c r="EY153" s="377"/>
      <c r="EZ153" s="377"/>
      <c r="FA153" s="377"/>
      <c r="FB153" s="503" t="e">
        <f>VLOOKUP($AF153,Feuil2!$B$1:$AS$77,29,FALSE)</f>
        <v>#N/A</v>
      </c>
      <c r="FC153" s="377"/>
      <c r="FD153" s="377"/>
      <c r="FE153" s="377"/>
      <c r="FF153" s="377"/>
      <c r="FG153" s="377"/>
      <c r="FH153" s="377"/>
      <c r="FI153" s="377"/>
      <c r="FJ153" s="503" t="e">
        <f>VLOOKUP($AF153,Feuil2!$B$1:$AS$77,30,FALSE)</f>
        <v>#N/A</v>
      </c>
      <c r="FK153" s="377"/>
      <c r="FL153" s="377"/>
      <c r="FM153" s="377"/>
      <c r="FN153" s="377"/>
      <c r="FO153" s="377"/>
      <c r="FP153" s="377"/>
      <c r="FQ153" s="377"/>
      <c r="FR153" s="512" t="e">
        <f>VLOOKUP($AF153,Feuil2!$B$1:$AS$77,31,FALSE)</f>
        <v>#N/A</v>
      </c>
      <c r="FS153" s="377"/>
      <c r="FT153" s="377"/>
      <c r="FU153" s="377"/>
      <c r="FV153" s="377"/>
      <c r="FW153" s="377"/>
      <c r="FX153" s="377"/>
      <c r="FY153" s="377"/>
      <c r="FZ153" s="377"/>
      <c r="GA153" s="512" t="e">
        <f>VLOOKUP($AF153,Feuil2!$B$1:$AS$77,32,FALSE)</f>
        <v>#N/A</v>
      </c>
      <c r="GB153" s="377"/>
      <c r="GC153" s="377"/>
      <c r="GD153" s="377"/>
      <c r="GE153" s="512" t="e">
        <f>VLOOKUP($AF153,Feuil2!$B$1:$AS$77,33,FALSE)</f>
        <v>#N/A</v>
      </c>
      <c r="GF153" s="377"/>
      <c r="GG153" s="377"/>
      <c r="GH153" s="512" t="e">
        <f>VLOOKUP($AF153,Feuil2!$B$1:$AS$77,34,FALSE)</f>
        <v>#N/A</v>
      </c>
      <c r="GI153" s="377"/>
      <c r="GJ153" s="377"/>
      <c r="GK153" s="377"/>
      <c r="GL153" s="377"/>
      <c r="GM153" s="377"/>
      <c r="GN153" s="377"/>
      <c r="GO153" s="512" t="e">
        <f>VLOOKUP($AF153,Feuil2!$B$1:$AS$77,35,FALSE)</f>
        <v>#N/A</v>
      </c>
      <c r="GP153" s="377"/>
      <c r="GQ153" s="377"/>
      <c r="GR153" s="377"/>
      <c r="GS153" s="377"/>
      <c r="GT153" s="377"/>
      <c r="GU153" s="512" t="e">
        <f>VLOOKUP($AF153,Feuil2!$B$1:$AS$77,36,FALSE)</f>
        <v>#N/A</v>
      </c>
      <c r="GV153" s="377"/>
      <c r="GW153" s="377"/>
      <c r="GX153" s="377"/>
      <c r="GY153" s="512" t="e">
        <f>VLOOKUP($AF153,Feuil2!$B$1:$AS$77,37,FALSE)</f>
        <v>#N/A</v>
      </c>
      <c r="GZ153" s="377"/>
      <c r="HA153" s="377"/>
      <c r="HB153" s="377"/>
      <c r="HC153" s="377"/>
      <c r="HD153" s="377"/>
      <c r="HE153" s="512" t="e">
        <f>VLOOKUP($AF153,Feuil2!$B$1:$AS$77,38,FALSE)</f>
        <v>#N/A</v>
      </c>
      <c r="HF153" s="377"/>
      <c r="HG153" s="377"/>
      <c r="HH153" s="377"/>
      <c r="HI153" s="377"/>
      <c r="HJ153" s="426" t="e">
        <f>VLOOKUP($AF153,Feuil2!$B$1:$AS$77,39,FALSE)</f>
        <v>#N/A</v>
      </c>
      <c r="HK153" s="377"/>
      <c r="HL153" s="377"/>
      <c r="HM153" s="377"/>
      <c r="HN153" s="377"/>
      <c r="HO153" s="426" t="e">
        <f>VLOOKUP($AF153,Feuil2!$B$1:$AS$77,40,FALSE)</f>
        <v>#N/A</v>
      </c>
      <c r="HP153" s="377"/>
      <c r="HQ153" s="377"/>
      <c r="HR153" s="377"/>
      <c r="HS153" s="377"/>
      <c r="HT153" s="377"/>
      <c r="HU153" s="377"/>
      <c r="HV153" s="377"/>
      <c r="HW153" s="377"/>
      <c r="HX153" s="523" t="e">
        <f>VLOOKUP($AF153,Feuil2!$B$1:$AS$77,41,FALSE)</f>
        <v>#N/A</v>
      </c>
      <c r="HY153" s="377"/>
      <c r="HZ153" s="377"/>
      <c r="IA153" s="377"/>
      <c r="IB153" s="523" t="e">
        <f>VLOOKUP($AF153,Feuil2!$B$1:$AS$77,42,FALSE)</f>
        <v>#N/A</v>
      </c>
      <c r="IC153" s="377"/>
      <c r="ID153" s="377"/>
      <c r="IE153" s="377"/>
      <c r="IF153" s="377"/>
      <c r="IG153" s="523" t="e">
        <f>VLOOKUP($AF153,Feuil2!$B$1:$AS$77,43,FALSE)</f>
        <v>#N/A</v>
      </c>
      <c r="IH153" s="377"/>
      <c r="II153" s="377"/>
      <c r="IJ153" s="523" t="e">
        <f>VLOOKUP($AF153,Feuil2!$B$1:$AS$77,44,FALSE)</f>
        <v>#N/A</v>
      </c>
      <c r="IK153" s="377"/>
      <c r="IL153" s="385"/>
      <c r="IM153" s="379"/>
      <c r="IN153" s="379"/>
      <c r="IO153" s="379"/>
      <c r="IP153" s="379"/>
    </row>
    <row r="154" spans="1:250" ht="18.75" customHeight="1">
      <c r="A154" s="22"/>
      <c r="B154" s="633"/>
      <c r="C154" s="634"/>
      <c r="D154" s="634"/>
      <c r="E154" s="634"/>
      <c r="F154" s="634"/>
      <c r="G154" s="634"/>
      <c r="H154" s="634"/>
      <c r="I154" s="634"/>
      <c r="J154" s="634"/>
      <c r="K154" s="638"/>
      <c r="L154" s="638"/>
      <c r="M154" s="638"/>
      <c r="N154" s="641"/>
      <c r="O154" s="641"/>
      <c r="P154" s="641"/>
      <c r="Q154" s="641"/>
      <c r="R154" s="641"/>
      <c r="S154" s="641"/>
      <c r="T154" s="641"/>
      <c r="U154" s="641"/>
      <c r="V154" s="641"/>
      <c r="W154" s="641"/>
      <c r="X154" s="641"/>
      <c r="Y154" s="641"/>
      <c r="Z154" s="641"/>
      <c r="AA154" s="641"/>
      <c r="AB154" s="641"/>
      <c r="AC154" s="641"/>
      <c r="AD154" s="641"/>
      <c r="AE154" s="641"/>
      <c r="AF154" s="644"/>
      <c r="AG154" s="644"/>
      <c r="AH154" s="644"/>
      <c r="AI154" s="644"/>
      <c r="AJ154" s="644"/>
      <c r="AK154" s="644"/>
      <c r="AL154" s="644"/>
      <c r="AM154" s="644"/>
      <c r="AN154" s="644"/>
      <c r="AO154" s="644"/>
      <c r="AP154" s="644"/>
      <c r="AQ154" s="644"/>
      <c r="AR154" s="644"/>
      <c r="AS154" s="644"/>
      <c r="AT154" s="644"/>
      <c r="AU154" s="644"/>
      <c r="AV154" s="644"/>
      <c r="AW154" s="644"/>
      <c r="AX154" s="644"/>
      <c r="AY154" s="644"/>
      <c r="AZ154" s="644"/>
      <c r="BA154" s="644"/>
      <c r="BB154" s="644"/>
      <c r="BC154" s="644"/>
      <c r="BD154" s="644"/>
      <c r="BE154" s="644"/>
      <c r="BF154" s="644"/>
      <c r="BG154" s="644"/>
      <c r="BH154" s="644"/>
      <c r="BI154" s="644"/>
      <c r="BJ154" s="644"/>
      <c r="BK154" s="644"/>
      <c r="BL154" s="644"/>
      <c r="BM154" s="644"/>
      <c r="BN154" s="644"/>
      <c r="BO154" s="644"/>
      <c r="BP154" s="644"/>
      <c r="BQ154" s="644"/>
      <c r="BR154" s="644"/>
      <c r="BS154" s="644"/>
      <c r="BT154" s="644"/>
      <c r="BU154" s="644"/>
      <c r="BV154" s="644"/>
      <c r="BW154" s="644"/>
      <c r="BX154" s="644"/>
      <c r="BY154" s="644"/>
      <c r="BZ154" s="644"/>
      <c r="CA154" s="644"/>
      <c r="CB154" s="644"/>
      <c r="CC154" s="644"/>
      <c r="CD154" s="644"/>
      <c r="CE154" s="644"/>
      <c r="CF154" s="644"/>
      <c r="CG154" s="644"/>
      <c r="CH154" s="644"/>
      <c r="CI154" s="644"/>
      <c r="CJ154" s="644"/>
      <c r="CK154" s="644"/>
      <c r="CL154" s="644"/>
      <c r="CM154" s="644"/>
      <c r="CN154" s="478" t="e">
        <f>VLOOKUP($AF154,Feuil2!$B$1:$AS$77,16,FALSE)</f>
        <v>#N/A</v>
      </c>
      <c r="CO154" s="381"/>
      <c r="CP154" s="381"/>
      <c r="CQ154" s="381"/>
      <c r="CR154" s="381"/>
      <c r="CS154" s="381"/>
      <c r="CT154" s="381"/>
      <c r="CU154" s="381"/>
      <c r="CV154" s="486" t="e">
        <f>VLOOKUP($AF154,Feuil2!$B$1:$AS$77,17,FALSE)</f>
        <v>#N/A</v>
      </c>
      <c r="CW154" s="377"/>
      <c r="CX154" s="377"/>
      <c r="CY154" s="377"/>
      <c r="CZ154" s="486" t="e">
        <f>VLOOKUP($AF154,Feuil2!$B$1:$AS$77,18,FALSE)</f>
        <v>#N/A</v>
      </c>
      <c r="DA154" s="377"/>
      <c r="DB154" s="377"/>
      <c r="DC154" s="486" t="e">
        <f>VLOOKUP($AF154,Feuil2!$B$1:$AS$77,19,FALSE)</f>
        <v>#N/A</v>
      </c>
      <c r="DD154" s="377"/>
      <c r="DE154" s="377"/>
      <c r="DF154" s="377"/>
      <c r="DG154" s="377"/>
      <c r="DH154" s="377"/>
      <c r="DI154" s="493" t="e">
        <f>VLOOKUP($AF154,Feuil2!$B$1:$AS$77,20,FALSE)</f>
        <v>#N/A</v>
      </c>
      <c r="DJ154" s="377"/>
      <c r="DK154" s="377"/>
      <c r="DL154" s="377"/>
      <c r="DM154" s="377"/>
      <c r="DN154" s="493" t="e">
        <f>VLOOKUP($AF154,Feuil2!$B$1:$AS$77,21,FALSE)</f>
        <v>#N/A</v>
      </c>
      <c r="DO154" s="377"/>
      <c r="DP154" s="493" t="e">
        <f>VLOOKUP($AF154,Feuil2!$B$1:$AS$77,22,FALSE)</f>
        <v>#N/A</v>
      </c>
      <c r="DQ154" s="377"/>
      <c r="DR154" s="377"/>
      <c r="DS154" s="377"/>
      <c r="DT154" s="493" t="e">
        <f>VLOOKUP($AF154,Feuil2!$B$1:$AS$77,23,FALSE)</f>
        <v>#N/A</v>
      </c>
      <c r="DU154" s="377"/>
      <c r="DV154" s="377"/>
      <c r="DW154" s="377"/>
      <c r="DX154" s="377"/>
      <c r="DY154" s="493" t="e">
        <f>VLOOKUP($AF154,Feuil2!$B$1:$AS$77,24,FALSE)</f>
        <v>#N/A</v>
      </c>
      <c r="DZ154" s="377"/>
      <c r="EA154" s="377"/>
      <c r="EB154" s="377"/>
      <c r="EC154" s="377"/>
      <c r="ED154" s="503" t="e">
        <f>VLOOKUP($AF154,Feuil2!$B$1:$AS$77,25,FALSE)</f>
        <v>#N/A</v>
      </c>
      <c r="EE154" s="377"/>
      <c r="EF154" s="377"/>
      <c r="EG154" s="377"/>
      <c r="EH154" s="377"/>
      <c r="EI154" s="377"/>
      <c r="EJ154" s="377"/>
      <c r="EK154" s="503" t="e">
        <f>VLOOKUP($AF154,Feuil2!$B$1:$AS$77,26,FALSE)</f>
        <v>#N/A</v>
      </c>
      <c r="EL154" s="377"/>
      <c r="EM154" s="377"/>
      <c r="EN154" s="377"/>
      <c r="EO154" s="503" t="e">
        <f>VLOOKUP($AF154,Feuil2!$B$1:$AS$77,27,FALSE)</f>
        <v>#N/A</v>
      </c>
      <c r="EP154" s="377"/>
      <c r="EQ154" s="377"/>
      <c r="ER154" s="377"/>
      <c r="ES154" s="377"/>
      <c r="ET154" s="377"/>
      <c r="EU154" s="377"/>
      <c r="EV154" s="503" t="e">
        <f>VLOOKUP($AF154,Feuil2!$B$1:$AS$77,28,FALSE)</f>
        <v>#N/A</v>
      </c>
      <c r="EW154" s="377"/>
      <c r="EX154" s="377"/>
      <c r="EY154" s="377"/>
      <c r="EZ154" s="377"/>
      <c r="FA154" s="377"/>
      <c r="FB154" s="503" t="e">
        <f>VLOOKUP($AF154,Feuil2!$B$1:$AS$77,29,FALSE)</f>
        <v>#N/A</v>
      </c>
      <c r="FC154" s="377"/>
      <c r="FD154" s="377"/>
      <c r="FE154" s="377"/>
      <c r="FF154" s="377"/>
      <c r="FG154" s="377"/>
      <c r="FH154" s="377"/>
      <c r="FI154" s="377"/>
      <c r="FJ154" s="503" t="e">
        <f>VLOOKUP($AF154,Feuil2!$B$1:$AS$77,30,FALSE)</f>
        <v>#N/A</v>
      </c>
      <c r="FK154" s="377"/>
      <c r="FL154" s="377"/>
      <c r="FM154" s="377"/>
      <c r="FN154" s="377"/>
      <c r="FO154" s="377"/>
      <c r="FP154" s="377"/>
      <c r="FQ154" s="377"/>
      <c r="FR154" s="512" t="e">
        <f>VLOOKUP($AF154,Feuil2!$B$1:$AS$77,31,FALSE)</f>
        <v>#N/A</v>
      </c>
      <c r="FS154" s="377"/>
      <c r="FT154" s="377"/>
      <c r="FU154" s="377"/>
      <c r="FV154" s="377"/>
      <c r="FW154" s="377"/>
      <c r="FX154" s="377"/>
      <c r="FY154" s="377"/>
      <c r="FZ154" s="377"/>
      <c r="GA154" s="512" t="e">
        <f>VLOOKUP($AF154,Feuil2!$B$1:$AS$77,32,FALSE)</f>
        <v>#N/A</v>
      </c>
      <c r="GB154" s="377"/>
      <c r="GC154" s="377"/>
      <c r="GD154" s="377"/>
      <c r="GE154" s="512" t="e">
        <f>VLOOKUP($AF154,Feuil2!$B$1:$AS$77,33,FALSE)</f>
        <v>#N/A</v>
      </c>
      <c r="GF154" s="377"/>
      <c r="GG154" s="377"/>
      <c r="GH154" s="512" t="e">
        <f>VLOOKUP($AF154,Feuil2!$B$1:$AS$77,34,FALSE)</f>
        <v>#N/A</v>
      </c>
      <c r="GI154" s="377"/>
      <c r="GJ154" s="377"/>
      <c r="GK154" s="377"/>
      <c r="GL154" s="377"/>
      <c r="GM154" s="377"/>
      <c r="GN154" s="377"/>
      <c r="GO154" s="512" t="e">
        <f>VLOOKUP($AF154,Feuil2!$B$1:$AS$77,35,FALSE)</f>
        <v>#N/A</v>
      </c>
      <c r="GP154" s="377"/>
      <c r="GQ154" s="377"/>
      <c r="GR154" s="377"/>
      <c r="GS154" s="377"/>
      <c r="GT154" s="377"/>
      <c r="GU154" s="512" t="e">
        <f>VLOOKUP($AF154,Feuil2!$B$1:$AS$77,36,FALSE)</f>
        <v>#N/A</v>
      </c>
      <c r="GV154" s="377"/>
      <c r="GW154" s="377"/>
      <c r="GX154" s="377"/>
      <c r="GY154" s="512" t="e">
        <f>VLOOKUP($AF154,Feuil2!$B$1:$AS$77,37,FALSE)</f>
        <v>#N/A</v>
      </c>
      <c r="GZ154" s="377"/>
      <c r="HA154" s="377"/>
      <c r="HB154" s="377"/>
      <c r="HC154" s="377"/>
      <c r="HD154" s="377"/>
      <c r="HE154" s="512" t="e">
        <f>VLOOKUP($AF154,Feuil2!$B$1:$AS$77,38,FALSE)</f>
        <v>#N/A</v>
      </c>
      <c r="HF154" s="377"/>
      <c r="HG154" s="377"/>
      <c r="HH154" s="377"/>
      <c r="HI154" s="377"/>
      <c r="HJ154" s="426" t="e">
        <f>VLOOKUP($AF154,Feuil2!$B$1:$AS$77,39,FALSE)</f>
        <v>#N/A</v>
      </c>
      <c r="HK154" s="377"/>
      <c r="HL154" s="377"/>
      <c r="HM154" s="377"/>
      <c r="HN154" s="377"/>
      <c r="HO154" s="426" t="e">
        <f>VLOOKUP($AF154,Feuil2!$B$1:$AS$77,40,FALSE)</f>
        <v>#N/A</v>
      </c>
      <c r="HP154" s="377"/>
      <c r="HQ154" s="377"/>
      <c r="HR154" s="377"/>
      <c r="HS154" s="377"/>
      <c r="HT154" s="377"/>
      <c r="HU154" s="377"/>
      <c r="HV154" s="377"/>
      <c r="HW154" s="377"/>
      <c r="HX154" s="523" t="e">
        <f>VLOOKUP($AF154,Feuil2!$B$1:$AS$77,41,FALSE)</f>
        <v>#N/A</v>
      </c>
      <c r="HY154" s="377"/>
      <c r="HZ154" s="377"/>
      <c r="IA154" s="377"/>
      <c r="IB154" s="523" t="e">
        <f>VLOOKUP($AF154,Feuil2!$B$1:$AS$77,42,FALSE)</f>
        <v>#N/A</v>
      </c>
      <c r="IC154" s="377"/>
      <c r="ID154" s="377"/>
      <c r="IE154" s="377"/>
      <c r="IF154" s="377"/>
      <c r="IG154" s="523" t="e">
        <f>VLOOKUP($AF154,Feuil2!$B$1:$AS$77,43,FALSE)</f>
        <v>#N/A</v>
      </c>
      <c r="IH154" s="377"/>
      <c r="II154" s="377"/>
      <c r="IJ154" s="523" t="e">
        <f>VLOOKUP($AF154,Feuil2!$B$1:$AS$77,44,FALSE)</f>
        <v>#N/A</v>
      </c>
      <c r="IK154" s="377"/>
      <c r="IL154" s="385"/>
      <c r="IM154" s="379"/>
      <c r="IN154" s="379"/>
      <c r="IO154" s="379"/>
      <c r="IP154" s="379"/>
    </row>
    <row r="155" spans="1:250" ht="18.75" customHeight="1">
      <c r="A155" s="22"/>
      <c r="B155" s="633"/>
      <c r="C155" s="634"/>
      <c r="D155" s="634"/>
      <c r="E155" s="634"/>
      <c r="F155" s="634"/>
      <c r="G155" s="634"/>
      <c r="H155" s="634"/>
      <c r="I155" s="634"/>
      <c r="J155" s="634"/>
      <c r="K155" s="638"/>
      <c r="L155" s="638"/>
      <c r="M155" s="638"/>
      <c r="N155" s="641"/>
      <c r="O155" s="641"/>
      <c r="P155" s="641"/>
      <c r="Q155" s="641"/>
      <c r="R155" s="641"/>
      <c r="S155" s="641"/>
      <c r="T155" s="641"/>
      <c r="U155" s="641"/>
      <c r="V155" s="641"/>
      <c r="W155" s="641"/>
      <c r="X155" s="641"/>
      <c r="Y155" s="641"/>
      <c r="Z155" s="641"/>
      <c r="AA155" s="641"/>
      <c r="AB155" s="641"/>
      <c r="AC155" s="641"/>
      <c r="AD155" s="641"/>
      <c r="AE155" s="641"/>
      <c r="AF155" s="644"/>
      <c r="AG155" s="644"/>
      <c r="AH155" s="644"/>
      <c r="AI155" s="644"/>
      <c r="AJ155" s="644"/>
      <c r="AK155" s="644"/>
      <c r="AL155" s="644"/>
      <c r="AM155" s="644"/>
      <c r="AN155" s="644"/>
      <c r="AO155" s="644"/>
      <c r="AP155" s="644"/>
      <c r="AQ155" s="644"/>
      <c r="AR155" s="644"/>
      <c r="AS155" s="644"/>
      <c r="AT155" s="644"/>
      <c r="AU155" s="644"/>
      <c r="AV155" s="644"/>
      <c r="AW155" s="644"/>
      <c r="AX155" s="644"/>
      <c r="AY155" s="644"/>
      <c r="AZ155" s="644"/>
      <c r="BA155" s="644"/>
      <c r="BB155" s="644"/>
      <c r="BC155" s="644"/>
      <c r="BD155" s="644"/>
      <c r="BE155" s="644"/>
      <c r="BF155" s="644"/>
      <c r="BG155" s="644"/>
      <c r="BH155" s="644"/>
      <c r="BI155" s="644"/>
      <c r="BJ155" s="644"/>
      <c r="BK155" s="644"/>
      <c r="BL155" s="644"/>
      <c r="BM155" s="644"/>
      <c r="BN155" s="644"/>
      <c r="BO155" s="644"/>
      <c r="BP155" s="644"/>
      <c r="BQ155" s="644"/>
      <c r="BR155" s="644"/>
      <c r="BS155" s="644"/>
      <c r="BT155" s="644"/>
      <c r="BU155" s="644"/>
      <c r="BV155" s="644"/>
      <c r="BW155" s="644"/>
      <c r="BX155" s="644"/>
      <c r="BY155" s="644"/>
      <c r="BZ155" s="644"/>
      <c r="CA155" s="644"/>
      <c r="CB155" s="644"/>
      <c r="CC155" s="644"/>
      <c r="CD155" s="644"/>
      <c r="CE155" s="644"/>
      <c r="CF155" s="644"/>
      <c r="CG155" s="644"/>
      <c r="CH155" s="644"/>
      <c r="CI155" s="644"/>
      <c r="CJ155" s="644"/>
      <c r="CK155" s="644"/>
      <c r="CL155" s="644"/>
      <c r="CM155" s="644"/>
      <c r="CN155" s="478" t="e">
        <f>VLOOKUP($AF155,Feuil2!$B$1:$AS$77,16,FALSE)</f>
        <v>#N/A</v>
      </c>
      <c r="CO155" s="381"/>
      <c r="CP155" s="381"/>
      <c r="CQ155" s="381"/>
      <c r="CR155" s="381"/>
      <c r="CS155" s="381"/>
      <c r="CT155" s="381"/>
      <c r="CU155" s="381"/>
      <c r="CV155" s="486" t="e">
        <f>VLOOKUP($AF155,Feuil2!$B$1:$AS$77,17,FALSE)</f>
        <v>#N/A</v>
      </c>
      <c r="CW155" s="377"/>
      <c r="CX155" s="377"/>
      <c r="CY155" s="377"/>
      <c r="CZ155" s="486" t="e">
        <f>VLOOKUP($AF155,Feuil2!$B$1:$AS$77,18,FALSE)</f>
        <v>#N/A</v>
      </c>
      <c r="DA155" s="377"/>
      <c r="DB155" s="377"/>
      <c r="DC155" s="486" t="e">
        <f>VLOOKUP($AF155,Feuil2!$B$1:$AS$77,19,FALSE)</f>
        <v>#N/A</v>
      </c>
      <c r="DD155" s="377"/>
      <c r="DE155" s="377"/>
      <c r="DF155" s="377"/>
      <c r="DG155" s="377"/>
      <c r="DH155" s="377"/>
      <c r="DI155" s="493" t="e">
        <f>VLOOKUP($AF155,Feuil2!$B$1:$AS$77,20,FALSE)</f>
        <v>#N/A</v>
      </c>
      <c r="DJ155" s="377"/>
      <c r="DK155" s="377"/>
      <c r="DL155" s="377"/>
      <c r="DM155" s="377"/>
      <c r="DN155" s="493" t="e">
        <f>VLOOKUP($AF155,Feuil2!$B$1:$AS$77,21,FALSE)</f>
        <v>#N/A</v>
      </c>
      <c r="DO155" s="377"/>
      <c r="DP155" s="493" t="e">
        <f>VLOOKUP($AF155,Feuil2!$B$1:$AS$77,22,FALSE)</f>
        <v>#N/A</v>
      </c>
      <c r="DQ155" s="377"/>
      <c r="DR155" s="377"/>
      <c r="DS155" s="377"/>
      <c r="DT155" s="493" t="e">
        <f>VLOOKUP($AF155,Feuil2!$B$1:$AS$77,23,FALSE)</f>
        <v>#N/A</v>
      </c>
      <c r="DU155" s="377"/>
      <c r="DV155" s="377"/>
      <c r="DW155" s="377"/>
      <c r="DX155" s="377"/>
      <c r="DY155" s="493" t="e">
        <f>VLOOKUP($AF155,Feuil2!$B$1:$AS$77,24,FALSE)</f>
        <v>#N/A</v>
      </c>
      <c r="DZ155" s="377"/>
      <c r="EA155" s="377"/>
      <c r="EB155" s="377"/>
      <c r="EC155" s="377"/>
      <c r="ED155" s="503" t="e">
        <f>VLOOKUP($AF155,Feuil2!$B$1:$AS$77,25,FALSE)</f>
        <v>#N/A</v>
      </c>
      <c r="EE155" s="377"/>
      <c r="EF155" s="377"/>
      <c r="EG155" s="377"/>
      <c r="EH155" s="377"/>
      <c r="EI155" s="377"/>
      <c r="EJ155" s="377"/>
      <c r="EK155" s="503" t="e">
        <f>VLOOKUP($AF155,Feuil2!$B$1:$AS$77,26,FALSE)</f>
        <v>#N/A</v>
      </c>
      <c r="EL155" s="377"/>
      <c r="EM155" s="377"/>
      <c r="EN155" s="377"/>
      <c r="EO155" s="503" t="e">
        <f>VLOOKUP($AF155,Feuil2!$B$1:$AS$77,27,FALSE)</f>
        <v>#N/A</v>
      </c>
      <c r="EP155" s="377"/>
      <c r="EQ155" s="377"/>
      <c r="ER155" s="377"/>
      <c r="ES155" s="377"/>
      <c r="ET155" s="377"/>
      <c r="EU155" s="377"/>
      <c r="EV155" s="503" t="e">
        <f>VLOOKUP($AF155,Feuil2!$B$1:$AS$77,28,FALSE)</f>
        <v>#N/A</v>
      </c>
      <c r="EW155" s="377"/>
      <c r="EX155" s="377"/>
      <c r="EY155" s="377"/>
      <c r="EZ155" s="377"/>
      <c r="FA155" s="377"/>
      <c r="FB155" s="503" t="e">
        <f>VLOOKUP($AF155,Feuil2!$B$1:$AS$77,29,FALSE)</f>
        <v>#N/A</v>
      </c>
      <c r="FC155" s="377"/>
      <c r="FD155" s="377"/>
      <c r="FE155" s="377"/>
      <c r="FF155" s="377"/>
      <c r="FG155" s="377"/>
      <c r="FH155" s="377"/>
      <c r="FI155" s="377"/>
      <c r="FJ155" s="503" t="e">
        <f>VLOOKUP($AF155,Feuil2!$B$1:$AS$77,30,FALSE)</f>
        <v>#N/A</v>
      </c>
      <c r="FK155" s="377"/>
      <c r="FL155" s="377"/>
      <c r="FM155" s="377"/>
      <c r="FN155" s="377"/>
      <c r="FO155" s="377"/>
      <c r="FP155" s="377"/>
      <c r="FQ155" s="377"/>
      <c r="FR155" s="512" t="e">
        <f>VLOOKUP($AF155,Feuil2!$B$1:$AS$77,31,FALSE)</f>
        <v>#N/A</v>
      </c>
      <c r="FS155" s="377"/>
      <c r="FT155" s="377"/>
      <c r="FU155" s="377"/>
      <c r="FV155" s="377"/>
      <c r="FW155" s="377"/>
      <c r="FX155" s="377"/>
      <c r="FY155" s="377"/>
      <c r="FZ155" s="377"/>
      <c r="GA155" s="512" t="e">
        <f>VLOOKUP($AF155,Feuil2!$B$1:$AS$77,32,FALSE)</f>
        <v>#N/A</v>
      </c>
      <c r="GB155" s="377"/>
      <c r="GC155" s="377"/>
      <c r="GD155" s="377"/>
      <c r="GE155" s="512" t="e">
        <f>VLOOKUP($AF155,Feuil2!$B$1:$AS$77,33,FALSE)</f>
        <v>#N/A</v>
      </c>
      <c r="GF155" s="377"/>
      <c r="GG155" s="377"/>
      <c r="GH155" s="512" t="e">
        <f>VLOOKUP($AF155,Feuil2!$B$1:$AS$77,34,FALSE)</f>
        <v>#N/A</v>
      </c>
      <c r="GI155" s="377"/>
      <c r="GJ155" s="377"/>
      <c r="GK155" s="377"/>
      <c r="GL155" s="377"/>
      <c r="GM155" s="377"/>
      <c r="GN155" s="377"/>
      <c r="GO155" s="512" t="e">
        <f>VLOOKUP($AF155,Feuil2!$B$1:$AS$77,35,FALSE)</f>
        <v>#N/A</v>
      </c>
      <c r="GP155" s="377"/>
      <c r="GQ155" s="377"/>
      <c r="GR155" s="377"/>
      <c r="GS155" s="377"/>
      <c r="GT155" s="377"/>
      <c r="GU155" s="512" t="e">
        <f>VLOOKUP($AF155,Feuil2!$B$1:$AS$77,36,FALSE)</f>
        <v>#N/A</v>
      </c>
      <c r="GV155" s="377"/>
      <c r="GW155" s="377"/>
      <c r="GX155" s="377"/>
      <c r="GY155" s="512" t="e">
        <f>VLOOKUP($AF155,Feuil2!$B$1:$AS$77,37,FALSE)</f>
        <v>#N/A</v>
      </c>
      <c r="GZ155" s="377"/>
      <c r="HA155" s="377"/>
      <c r="HB155" s="377"/>
      <c r="HC155" s="377"/>
      <c r="HD155" s="377"/>
      <c r="HE155" s="512" t="e">
        <f>VLOOKUP($AF155,Feuil2!$B$1:$AS$77,38,FALSE)</f>
        <v>#N/A</v>
      </c>
      <c r="HF155" s="377"/>
      <c r="HG155" s="377"/>
      <c r="HH155" s="377"/>
      <c r="HI155" s="377"/>
      <c r="HJ155" s="426" t="e">
        <f>VLOOKUP($AF155,Feuil2!$B$1:$AS$77,39,FALSE)</f>
        <v>#N/A</v>
      </c>
      <c r="HK155" s="377"/>
      <c r="HL155" s="377"/>
      <c r="HM155" s="377"/>
      <c r="HN155" s="377"/>
      <c r="HO155" s="426" t="e">
        <f>VLOOKUP($AF155,Feuil2!$B$1:$AS$77,40,FALSE)</f>
        <v>#N/A</v>
      </c>
      <c r="HP155" s="377"/>
      <c r="HQ155" s="377"/>
      <c r="HR155" s="377"/>
      <c r="HS155" s="377"/>
      <c r="HT155" s="377"/>
      <c r="HU155" s="377"/>
      <c r="HV155" s="377"/>
      <c r="HW155" s="377"/>
      <c r="HX155" s="523" t="e">
        <f>VLOOKUP($AF155,Feuil2!$B$1:$AS$77,41,FALSE)</f>
        <v>#N/A</v>
      </c>
      <c r="HY155" s="377"/>
      <c r="HZ155" s="377"/>
      <c r="IA155" s="377"/>
      <c r="IB155" s="523" t="e">
        <f>VLOOKUP($AF155,Feuil2!$B$1:$AS$77,42,FALSE)</f>
        <v>#N/A</v>
      </c>
      <c r="IC155" s="377"/>
      <c r="ID155" s="377"/>
      <c r="IE155" s="377"/>
      <c r="IF155" s="377"/>
      <c r="IG155" s="523" t="e">
        <f>VLOOKUP($AF155,Feuil2!$B$1:$AS$77,43,FALSE)</f>
        <v>#N/A</v>
      </c>
      <c r="IH155" s="377"/>
      <c r="II155" s="377"/>
      <c r="IJ155" s="523" t="e">
        <f>VLOOKUP($AF155,Feuil2!$B$1:$AS$77,44,FALSE)</f>
        <v>#N/A</v>
      </c>
      <c r="IK155" s="377"/>
      <c r="IL155" s="385"/>
      <c r="IM155" s="379"/>
      <c r="IN155" s="379"/>
      <c r="IO155" s="379"/>
      <c r="IP155" s="379"/>
    </row>
    <row r="156" spans="1:250" ht="18.75" customHeight="1">
      <c r="A156" s="22"/>
      <c r="B156" s="633"/>
      <c r="C156" s="634"/>
      <c r="D156" s="634"/>
      <c r="E156" s="634"/>
      <c r="F156" s="634"/>
      <c r="G156" s="634"/>
      <c r="H156" s="634"/>
      <c r="I156" s="634"/>
      <c r="J156" s="634"/>
      <c r="K156" s="638"/>
      <c r="L156" s="638"/>
      <c r="M156" s="638"/>
      <c r="N156" s="641"/>
      <c r="O156" s="641"/>
      <c r="P156" s="641"/>
      <c r="Q156" s="641"/>
      <c r="R156" s="641"/>
      <c r="S156" s="641"/>
      <c r="T156" s="641"/>
      <c r="U156" s="641"/>
      <c r="V156" s="641"/>
      <c r="W156" s="641"/>
      <c r="X156" s="641"/>
      <c r="Y156" s="641"/>
      <c r="Z156" s="641"/>
      <c r="AA156" s="641"/>
      <c r="AB156" s="641"/>
      <c r="AC156" s="641"/>
      <c r="AD156" s="641"/>
      <c r="AE156" s="641"/>
      <c r="AF156" s="644"/>
      <c r="AG156" s="644"/>
      <c r="AH156" s="644"/>
      <c r="AI156" s="644"/>
      <c r="AJ156" s="644"/>
      <c r="AK156" s="644"/>
      <c r="AL156" s="644"/>
      <c r="AM156" s="644"/>
      <c r="AN156" s="644"/>
      <c r="AO156" s="644"/>
      <c r="AP156" s="644"/>
      <c r="AQ156" s="644"/>
      <c r="AR156" s="644"/>
      <c r="AS156" s="644"/>
      <c r="AT156" s="644"/>
      <c r="AU156" s="644"/>
      <c r="AV156" s="644"/>
      <c r="AW156" s="644"/>
      <c r="AX156" s="644"/>
      <c r="AY156" s="644"/>
      <c r="AZ156" s="644"/>
      <c r="BA156" s="644"/>
      <c r="BB156" s="644"/>
      <c r="BC156" s="644"/>
      <c r="BD156" s="644"/>
      <c r="BE156" s="644"/>
      <c r="BF156" s="644"/>
      <c r="BG156" s="644"/>
      <c r="BH156" s="644"/>
      <c r="BI156" s="644"/>
      <c r="BJ156" s="644"/>
      <c r="BK156" s="644"/>
      <c r="BL156" s="644"/>
      <c r="BM156" s="644"/>
      <c r="BN156" s="644"/>
      <c r="BO156" s="644"/>
      <c r="BP156" s="644"/>
      <c r="BQ156" s="644"/>
      <c r="BR156" s="644"/>
      <c r="BS156" s="644"/>
      <c r="BT156" s="644"/>
      <c r="BU156" s="644"/>
      <c r="BV156" s="644"/>
      <c r="BW156" s="644"/>
      <c r="BX156" s="644"/>
      <c r="BY156" s="644"/>
      <c r="BZ156" s="644"/>
      <c r="CA156" s="644"/>
      <c r="CB156" s="644"/>
      <c r="CC156" s="644"/>
      <c r="CD156" s="644"/>
      <c r="CE156" s="644"/>
      <c r="CF156" s="644"/>
      <c r="CG156" s="644"/>
      <c r="CH156" s="644"/>
      <c r="CI156" s="644"/>
      <c r="CJ156" s="644"/>
      <c r="CK156" s="644"/>
      <c r="CL156" s="644"/>
      <c r="CM156" s="644"/>
      <c r="CN156" s="478" t="e">
        <f>VLOOKUP($AF156,Feuil2!$B$1:$AS$77,16,FALSE)</f>
        <v>#N/A</v>
      </c>
      <c r="CO156" s="381"/>
      <c r="CP156" s="381"/>
      <c r="CQ156" s="381"/>
      <c r="CR156" s="381"/>
      <c r="CS156" s="381"/>
      <c r="CT156" s="381"/>
      <c r="CU156" s="381"/>
      <c r="CV156" s="486" t="e">
        <f>VLOOKUP($AF156,Feuil2!$B$1:$AS$77,17,FALSE)</f>
        <v>#N/A</v>
      </c>
      <c r="CW156" s="377"/>
      <c r="CX156" s="377"/>
      <c r="CY156" s="377"/>
      <c r="CZ156" s="486" t="e">
        <f>VLOOKUP($AF156,Feuil2!$B$1:$AS$77,18,FALSE)</f>
        <v>#N/A</v>
      </c>
      <c r="DA156" s="377"/>
      <c r="DB156" s="377"/>
      <c r="DC156" s="486" t="e">
        <f>VLOOKUP($AF156,Feuil2!$B$1:$AS$77,19,FALSE)</f>
        <v>#N/A</v>
      </c>
      <c r="DD156" s="377"/>
      <c r="DE156" s="377"/>
      <c r="DF156" s="377"/>
      <c r="DG156" s="377"/>
      <c r="DH156" s="377"/>
      <c r="DI156" s="493" t="e">
        <f>VLOOKUP($AF156,Feuil2!$B$1:$AS$77,20,FALSE)</f>
        <v>#N/A</v>
      </c>
      <c r="DJ156" s="377"/>
      <c r="DK156" s="377"/>
      <c r="DL156" s="377"/>
      <c r="DM156" s="377"/>
      <c r="DN156" s="493" t="e">
        <f>VLOOKUP($AF156,Feuil2!$B$1:$AS$77,21,FALSE)</f>
        <v>#N/A</v>
      </c>
      <c r="DO156" s="377"/>
      <c r="DP156" s="493" t="e">
        <f>VLOOKUP($AF156,Feuil2!$B$1:$AS$77,22,FALSE)</f>
        <v>#N/A</v>
      </c>
      <c r="DQ156" s="377"/>
      <c r="DR156" s="377"/>
      <c r="DS156" s="377"/>
      <c r="DT156" s="493" t="e">
        <f>VLOOKUP($AF156,Feuil2!$B$1:$AS$77,23,FALSE)</f>
        <v>#N/A</v>
      </c>
      <c r="DU156" s="377"/>
      <c r="DV156" s="377"/>
      <c r="DW156" s="377"/>
      <c r="DX156" s="377"/>
      <c r="DY156" s="493" t="e">
        <f>VLOOKUP($AF156,Feuil2!$B$1:$AS$77,24,FALSE)</f>
        <v>#N/A</v>
      </c>
      <c r="DZ156" s="377"/>
      <c r="EA156" s="377"/>
      <c r="EB156" s="377"/>
      <c r="EC156" s="377"/>
      <c r="ED156" s="503" t="e">
        <f>VLOOKUP($AF156,Feuil2!$B$1:$AS$77,25,FALSE)</f>
        <v>#N/A</v>
      </c>
      <c r="EE156" s="377"/>
      <c r="EF156" s="377"/>
      <c r="EG156" s="377"/>
      <c r="EH156" s="377"/>
      <c r="EI156" s="377"/>
      <c r="EJ156" s="377"/>
      <c r="EK156" s="503" t="e">
        <f>VLOOKUP($AF156,Feuil2!$B$1:$AS$77,26,FALSE)</f>
        <v>#N/A</v>
      </c>
      <c r="EL156" s="377"/>
      <c r="EM156" s="377"/>
      <c r="EN156" s="377"/>
      <c r="EO156" s="503" t="e">
        <f>VLOOKUP($AF156,Feuil2!$B$1:$AS$77,27,FALSE)</f>
        <v>#N/A</v>
      </c>
      <c r="EP156" s="377"/>
      <c r="EQ156" s="377"/>
      <c r="ER156" s="377"/>
      <c r="ES156" s="377"/>
      <c r="ET156" s="377"/>
      <c r="EU156" s="377"/>
      <c r="EV156" s="503" t="e">
        <f>VLOOKUP($AF156,Feuil2!$B$1:$AS$77,28,FALSE)</f>
        <v>#N/A</v>
      </c>
      <c r="EW156" s="377"/>
      <c r="EX156" s="377"/>
      <c r="EY156" s="377"/>
      <c r="EZ156" s="377"/>
      <c r="FA156" s="377"/>
      <c r="FB156" s="503" t="e">
        <f>VLOOKUP($AF156,Feuil2!$B$1:$AS$77,29,FALSE)</f>
        <v>#N/A</v>
      </c>
      <c r="FC156" s="377"/>
      <c r="FD156" s="377"/>
      <c r="FE156" s="377"/>
      <c r="FF156" s="377"/>
      <c r="FG156" s="377"/>
      <c r="FH156" s="377"/>
      <c r="FI156" s="377"/>
      <c r="FJ156" s="503" t="e">
        <f>VLOOKUP($AF156,Feuil2!$B$1:$AS$77,30,FALSE)</f>
        <v>#N/A</v>
      </c>
      <c r="FK156" s="377"/>
      <c r="FL156" s="377"/>
      <c r="FM156" s="377"/>
      <c r="FN156" s="377"/>
      <c r="FO156" s="377"/>
      <c r="FP156" s="377"/>
      <c r="FQ156" s="377"/>
      <c r="FR156" s="512" t="e">
        <f>VLOOKUP($AF156,Feuil2!$B$1:$AS$77,31,FALSE)</f>
        <v>#N/A</v>
      </c>
      <c r="FS156" s="377"/>
      <c r="FT156" s="377"/>
      <c r="FU156" s="377"/>
      <c r="FV156" s="377"/>
      <c r="FW156" s="377"/>
      <c r="FX156" s="377"/>
      <c r="FY156" s="377"/>
      <c r="FZ156" s="377"/>
      <c r="GA156" s="512" t="e">
        <f>VLOOKUP($AF156,Feuil2!$B$1:$AS$77,32,FALSE)</f>
        <v>#N/A</v>
      </c>
      <c r="GB156" s="377"/>
      <c r="GC156" s="377"/>
      <c r="GD156" s="377"/>
      <c r="GE156" s="512" t="e">
        <f>VLOOKUP($AF156,Feuil2!$B$1:$AS$77,33,FALSE)</f>
        <v>#N/A</v>
      </c>
      <c r="GF156" s="377"/>
      <c r="GG156" s="377"/>
      <c r="GH156" s="512" t="e">
        <f>VLOOKUP($AF156,Feuil2!$B$1:$AS$77,34,FALSE)</f>
        <v>#N/A</v>
      </c>
      <c r="GI156" s="377"/>
      <c r="GJ156" s="377"/>
      <c r="GK156" s="377"/>
      <c r="GL156" s="377"/>
      <c r="GM156" s="377"/>
      <c r="GN156" s="377"/>
      <c r="GO156" s="512" t="e">
        <f>VLOOKUP($AF156,Feuil2!$B$1:$AS$77,35,FALSE)</f>
        <v>#N/A</v>
      </c>
      <c r="GP156" s="377"/>
      <c r="GQ156" s="377"/>
      <c r="GR156" s="377"/>
      <c r="GS156" s="377"/>
      <c r="GT156" s="377"/>
      <c r="GU156" s="512" t="e">
        <f>VLOOKUP($AF156,Feuil2!$B$1:$AS$77,36,FALSE)</f>
        <v>#N/A</v>
      </c>
      <c r="GV156" s="377"/>
      <c r="GW156" s="377"/>
      <c r="GX156" s="377"/>
      <c r="GY156" s="512" t="e">
        <f>VLOOKUP($AF156,Feuil2!$B$1:$AS$77,37,FALSE)</f>
        <v>#N/A</v>
      </c>
      <c r="GZ156" s="377"/>
      <c r="HA156" s="377"/>
      <c r="HB156" s="377"/>
      <c r="HC156" s="377"/>
      <c r="HD156" s="377"/>
      <c r="HE156" s="512" t="e">
        <f>VLOOKUP($AF156,Feuil2!$B$1:$AS$77,38,FALSE)</f>
        <v>#N/A</v>
      </c>
      <c r="HF156" s="377"/>
      <c r="HG156" s="377"/>
      <c r="HH156" s="377"/>
      <c r="HI156" s="377"/>
      <c r="HJ156" s="426" t="e">
        <f>VLOOKUP($AF156,Feuil2!$B$1:$AS$77,39,FALSE)</f>
        <v>#N/A</v>
      </c>
      <c r="HK156" s="377"/>
      <c r="HL156" s="377"/>
      <c r="HM156" s="377"/>
      <c r="HN156" s="377"/>
      <c r="HO156" s="426" t="e">
        <f>VLOOKUP($AF156,Feuil2!$B$1:$AS$77,40,FALSE)</f>
        <v>#N/A</v>
      </c>
      <c r="HP156" s="377"/>
      <c r="HQ156" s="377"/>
      <c r="HR156" s="377"/>
      <c r="HS156" s="377"/>
      <c r="HT156" s="377"/>
      <c r="HU156" s="377"/>
      <c r="HV156" s="377"/>
      <c r="HW156" s="377"/>
      <c r="HX156" s="523" t="e">
        <f>VLOOKUP($AF156,Feuil2!$B$1:$AS$77,41,FALSE)</f>
        <v>#N/A</v>
      </c>
      <c r="HY156" s="377"/>
      <c r="HZ156" s="377"/>
      <c r="IA156" s="377"/>
      <c r="IB156" s="523" t="e">
        <f>VLOOKUP($AF156,Feuil2!$B$1:$AS$77,42,FALSE)</f>
        <v>#N/A</v>
      </c>
      <c r="IC156" s="377"/>
      <c r="ID156" s="377"/>
      <c r="IE156" s="377"/>
      <c r="IF156" s="377"/>
      <c r="IG156" s="523" t="e">
        <f>VLOOKUP($AF156,Feuil2!$B$1:$AS$77,43,FALSE)</f>
        <v>#N/A</v>
      </c>
      <c r="IH156" s="377"/>
      <c r="II156" s="377"/>
      <c r="IJ156" s="523" t="e">
        <f>VLOOKUP($AF156,Feuil2!$B$1:$AS$77,44,FALSE)</f>
        <v>#N/A</v>
      </c>
      <c r="IK156" s="377"/>
      <c r="IL156" s="385"/>
      <c r="IM156" s="379"/>
      <c r="IN156" s="379"/>
      <c r="IO156" s="379"/>
      <c r="IP156" s="379"/>
    </row>
    <row r="157" spans="1:250" ht="18.75" customHeight="1">
      <c r="A157" s="22"/>
      <c r="B157" s="635"/>
      <c r="C157" s="636"/>
      <c r="D157" s="636"/>
      <c r="E157" s="636"/>
      <c r="F157" s="636"/>
      <c r="G157" s="636"/>
      <c r="H157" s="636"/>
      <c r="I157" s="636"/>
      <c r="J157" s="636"/>
      <c r="K157" s="639"/>
      <c r="L157" s="639"/>
      <c r="M157" s="639"/>
      <c r="N157" s="642"/>
      <c r="O157" s="642"/>
      <c r="P157" s="642"/>
      <c r="Q157" s="642"/>
      <c r="R157" s="642"/>
      <c r="S157" s="642"/>
      <c r="T157" s="642"/>
      <c r="U157" s="642"/>
      <c r="V157" s="642"/>
      <c r="W157" s="642"/>
      <c r="X157" s="642"/>
      <c r="Y157" s="642"/>
      <c r="Z157" s="642"/>
      <c r="AA157" s="642"/>
      <c r="AB157" s="642"/>
      <c r="AC157" s="642"/>
      <c r="AD157" s="642"/>
      <c r="AE157" s="642"/>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5"/>
      <c r="BV157" s="645"/>
      <c r="BW157" s="645"/>
      <c r="BX157" s="645"/>
      <c r="BY157" s="645"/>
      <c r="BZ157" s="645"/>
      <c r="CA157" s="645"/>
      <c r="CB157" s="645"/>
      <c r="CC157" s="645"/>
      <c r="CD157" s="645"/>
      <c r="CE157" s="645"/>
      <c r="CF157" s="645"/>
      <c r="CG157" s="645"/>
      <c r="CH157" s="645"/>
      <c r="CI157" s="645"/>
      <c r="CJ157" s="645"/>
      <c r="CK157" s="645"/>
      <c r="CL157" s="645"/>
      <c r="CM157" s="645"/>
      <c r="CN157" s="479" t="e">
        <f>VLOOKUP($AF157,Feuil2!$B$1:$AS$77,16,FALSE)</f>
        <v>#N/A</v>
      </c>
      <c r="CO157" s="382"/>
      <c r="CP157" s="382"/>
      <c r="CQ157" s="382"/>
      <c r="CR157" s="382"/>
      <c r="CS157" s="382"/>
      <c r="CT157" s="382"/>
      <c r="CU157" s="382"/>
      <c r="CV157" s="489" t="e">
        <f>VLOOKUP($AF157,Feuil2!$B$1:$AS$77,17,FALSE)</f>
        <v>#N/A</v>
      </c>
      <c r="CW157" s="378"/>
      <c r="CX157" s="378"/>
      <c r="CY157" s="378"/>
      <c r="CZ157" s="489" t="e">
        <f>VLOOKUP($AF157,Feuil2!$B$1:$AS$77,18,FALSE)</f>
        <v>#N/A</v>
      </c>
      <c r="DA157" s="378"/>
      <c r="DB157" s="378"/>
      <c r="DC157" s="489" t="e">
        <f>VLOOKUP($AF157,Feuil2!$B$1:$AS$77,19,FALSE)</f>
        <v>#N/A</v>
      </c>
      <c r="DD157" s="378"/>
      <c r="DE157" s="378"/>
      <c r="DF157" s="378"/>
      <c r="DG157" s="378"/>
      <c r="DH157" s="378"/>
      <c r="DI157" s="494" t="e">
        <f>VLOOKUP($AF157,Feuil2!$B$1:$AS$77,20,FALSE)</f>
        <v>#N/A</v>
      </c>
      <c r="DJ157" s="378"/>
      <c r="DK157" s="378"/>
      <c r="DL157" s="378"/>
      <c r="DM157" s="378"/>
      <c r="DN157" s="494" t="e">
        <f>VLOOKUP($AF157,Feuil2!$B$1:$AS$77,21,FALSE)</f>
        <v>#N/A</v>
      </c>
      <c r="DO157" s="378"/>
      <c r="DP157" s="494" t="e">
        <f>VLOOKUP($AF157,Feuil2!$B$1:$AS$77,22,FALSE)</f>
        <v>#N/A</v>
      </c>
      <c r="DQ157" s="378"/>
      <c r="DR157" s="378"/>
      <c r="DS157" s="378"/>
      <c r="DT157" s="494" t="e">
        <f>VLOOKUP($AF157,Feuil2!$B$1:$AS$77,23,FALSE)</f>
        <v>#N/A</v>
      </c>
      <c r="DU157" s="378"/>
      <c r="DV157" s="378"/>
      <c r="DW157" s="378"/>
      <c r="DX157" s="378"/>
      <c r="DY157" s="494" t="e">
        <f>VLOOKUP($AF157,Feuil2!$B$1:$AS$77,24,FALSE)</f>
        <v>#N/A</v>
      </c>
      <c r="DZ157" s="378"/>
      <c r="EA157" s="378"/>
      <c r="EB157" s="378"/>
      <c r="EC157" s="378"/>
      <c r="ED157" s="504" t="e">
        <f>VLOOKUP($AF157,Feuil2!$B$1:$AS$77,25,FALSE)</f>
        <v>#N/A</v>
      </c>
      <c r="EE157" s="378"/>
      <c r="EF157" s="378"/>
      <c r="EG157" s="378"/>
      <c r="EH157" s="378"/>
      <c r="EI157" s="378"/>
      <c r="EJ157" s="378"/>
      <c r="EK157" s="504" t="e">
        <f>VLOOKUP($AF157,Feuil2!$B$1:$AS$77,26,FALSE)</f>
        <v>#N/A</v>
      </c>
      <c r="EL157" s="378"/>
      <c r="EM157" s="378"/>
      <c r="EN157" s="378"/>
      <c r="EO157" s="504" t="e">
        <f>VLOOKUP($AF157,Feuil2!$B$1:$AS$77,27,FALSE)</f>
        <v>#N/A</v>
      </c>
      <c r="EP157" s="378"/>
      <c r="EQ157" s="378"/>
      <c r="ER157" s="378"/>
      <c r="ES157" s="378"/>
      <c r="ET157" s="378"/>
      <c r="EU157" s="378"/>
      <c r="EV157" s="504" t="e">
        <f>VLOOKUP($AF157,Feuil2!$B$1:$AS$77,28,FALSE)</f>
        <v>#N/A</v>
      </c>
      <c r="EW157" s="378"/>
      <c r="EX157" s="378"/>
      <c r="EY157" s="378"/>
      <c r="EZ157" s="378"/>
      <c r="FA157" s="378"/>
      <c r="FB157" s="504" t="e">
        <f>VLOOKUP($AF157,Feuil2!$B$1:$AS$77,29,FALSE)</f>
        <v>#N/A</v>
      </c>
      <c r="FC157" s="378"/>
      <c r="FD157" s="378"/>
      <c r="FE157" s="378"/>
      <c r="FF157" s="378"/>
      <c r="FG157" s="378"/>
      <c r="FH157" s="378"/>
      <c r="FI157" s="378"/>
      <c r="FJ157" s="504" t="e">
        <f>VLOOKUP($AF157,Feuil2!$B$1:$AS$77,30,FALSE)</f>
        <v>#N/A</v>
      </c>
      <c r="FK157" s="378"/>
      <c r="FL157" s="378"/>
      <c r="FM157" s="378"/>
      <c r="FN157" s="378"/>
      <c r="FO157" s="378"/>
      <c r="FP157" s="378"/>
      <c r="FQ157" s="378"/>
      <c r="FR157" s="513" t="e">
        <f>VLOOKUP($AF157,Feuil2!$B$1:$AS$77,31,FALSE)</f>
        <v>#N/A</v>
      </c>
      <c r="FS157" s="378"/>
      <c r="FT157" s="378"/>
      <c r="FU157" s="378"/>
      <c r="FV157" s="378"/>
      <c r="FW157" s="378"/>
      <c r="FX157" s="378"/>
      <c r="FY157" s="378"/>
      <c r="FZ157" s="378"/>
      <c r="GA157" s="513" t="e">
        <f>VLOOKUP($AF157,Feuil2!$B$1:$AS$77,32,FALSE)</f>
        <v>#N/A</v>
      </c>
      <c r="GB157" s="378"/>
      <c r="GC157" s="378"/>
      <c r="GD157" s="378"/>
      <c r="GE157" s="513" t="e">
        <f>VLOOKUP($AF157,Feuil2!$B$1:$AS$77,33,FALSE)</f>
        <v>#N/A</v>
      </c>
      <c r="GF157" s="378"/>
      <c r="GG157" s="378"/>
      <c r="GH157" s="513" t="e">
        <f>VLOOKUP($AF157,Feuil2!$B$1:$AS$77,34,FALSE)</f>
        <v>#N/A</v>
      </c>
      <c r="GI157" s="378"/>
      <c r="GJ157" s="378"/>
      <c r="GK157" s="378"/>
      <c r="GL157" s="378"/>
      <c r="GM157" s="378"/>
      <c r="GN157" s="378"/>
      <c r="GO157" s="513" t="e">
        <f>VLOOKUP($AF157,Feuil2!$B$1:$AS$77,35,FALSE)</f>
        <v>#N/A</v>
      </c>
      <c r="GP157" s="378"/>
      <c r="GQ157" s="378"/>
      <c r="GR157" s="378"/>
      <c r="GS157" s="378"/>
      <c r="GT157" s="378"/>
      <c r="GU157" s="513" t="e">
        <f>VLOOKUP($AF157,Feuil2!$B$1:$AS$77,36,FALSE)</f>
        <v>#N/A</v>
      </c>
      <c r="GV157" s="378"/>
      <c r="GW157" s="378"/>
      <c r="GX157" s="378"/>
      <c r="GY157" s="513" t="e">
        <f>VLOOKUP($AF157,Feuil2!$B$1:$AS$77,37,FALSE)</f>
        <v>#N/A</v>
      </c>
      <c r="GZ157" s="378"/>
      <c r="HA157" s="378"/>
      <c r="HB157" s="378"/>
      <c r="HC157" s="378"/>
      <c r="HD157" s="378"/>
      <c r="HE157" s="513" t="e">
        <f>VLOOKUP($AF157,Feuil2!$B$1:$AS$77,38,FALSE)</f>
        <v>#N/A</v>
      </c>
      <c r="HF157" s="378"/>
      <c r="HG157" s="378"/>
      <c r="HH157" s="378"/>
      <c r="HI157" s="378"/>
      <c r="HJ157" s="427" t="e">
        <f>VLOOKUP($AF157,Feuil2!$B$1:$AS$77,39,FALSE)</f>
        <v>#N/A</v>
      </c>
      <c r="HK157" s="378"/>
      <c r="HL157" s="378"/>
      <c r="HM157" s="378"/>
      <c r="HN157" s="378"/>
      <c r="HO157" s="427" t="e">
        <f>VLOOKUP($AF157,Feuil2!$B$1:$AS$77,40,FALSE)</f>
        <v>#N/A</v>
      </c>
      <c r="HP157" s="378"/>
      <c r="HQ157" s="378"/>
      <c r="HR157" s="378"/>
      <c r="HS157" s="378"/>
      <c r="HT157" s="378"/>
      <c r="HU157" s="378"/>
      <c r="HV157" s="378"/>
      <c r="HW157" s="378"/>
      <c r="HX157" s="524" t="e">
        <f>VLOOKUP($AF157,Feuil2!$B$1:$AS$77,41,FALSE)</f>
        <v>#N/A</v>
      </c>
      <c r="HY157" s="378"/>
      <c r="HZ157" s="378"/>
      <c r="IA157" s="378"/>
      <c r="IB157" s="524" t="e">
        <f>VLOOKUP($AF157,Feuil2!$B$1:$AS$77,42,FALSE)</f>
        <v>#N/A</v>
      </c>
      <c r="IC157" s="378"/>
      <c r="ID157" s="378"/>
      <c r="IE157" s="378"/>
      <c r="IF157" s="378"/>
      <c r="IG157" s="524" t="e">
        <f>VLOOKUP($AF157,Feuil2!$B$1:$AS$77,43,FALSE)</f>
        <v>#N/A</v>
      </c>
      <c r="IH157" s="378"/>
      <c r="II157" s="378"/>
      <c r="IJ157" s="524" t="e">
        <f>VLOOKUP($AF157,Feuil2!$B$1:$AS$77,44,FALSE)</f>
        <v>#N/A</v>
      </c>
      <c r="IK157" s="378"/>
      <c r="IL157" s="386"/>
      <c r="IM157" s="379"/>
      <c r="IN157" s="379"/>
      <c r="IO157" s="379"/>
      <c r="IP157" s="379"/>
    </row>
    <row r="158" spans="1:250" s="400" customFormat="1" ht="18.75" hidden="1" customHeight="1">
      <c r="A158" s="404"/>
      <c r="B158" s="387"/>
      <c r="C158" s="387"/>
      <c r="D158" s="387"/>
      <c r="E158" s="387"/>
      <c r="F158" s="387"/>
      <c r="G158" s="387"/>
      <c r="H158" s="387"/>
      <c r="I158" s="387"/>
      <c r="J158" s="387"/>
      <c r="K158" s="388"/>
      <c r="L158" s="388"/>
      <c r="M158" s="388"/>
      <c r="N158" s="389"/>
      <c r="O158" s="389"/>
      <c r="P158" s="389"/>
      <c r="Q158" s="389"/>
      <c r="R158" s="389"/>
      <c r="S158" s="389"/>
      <c r="T158" s="389"/>
      <c r="U158" s="389"/>
      <c r="V158" s="389"/>
      <c r="W158" s="389"/>
      <c r="X158" s="389"/>
      <c r="Y158" s="389"/>
      <c r="Z158" s="389"/>
      <c r="AA158" s="389"/>
      <c r="AB158" s="389"/>
      <c r="AC158" s="389"/>
      <c r="AD158" s="389"/>
      <c r="AE158" s="389"/>
      <c r="AF158" s="390"/>
      <c r="AG158" s="390"/>
      <c r="AH158" s="390"/>
      <c r="AI158" s="390"/>
      <c r="AJ158" s="390"/>
      <c r="AK158" s="390"/>
      <c r="AL158" s="390"/>
      <c r="AM158" s="390"/>
      <c r="AN158" s="390"/>
      <c r="AO158" s="390"/>
      <c r="AP158" s="390"/>
      <c r="AQ158" s="390"/>
      <c r="AR158" s="390"/>
      <c r="AS158" s="390"/>
      <c r="AT158" s="390"/>
      <c r="AU158" s="390"/>
      <c r="AV158" s="390"/>
      <c r="AW158" s="390"/>
      <c r="AX158" s="390"/>
      <c r="AY158" s="390"/>
      <c r="AZ158" s="390"/>
      <c r="BA158" s="390"/>
      <c r="BB158" s="390"/>
      <c r="BC158" s="390"/>
      <c r="BD158" s="390"/>
      <c r="BE158" s="390"/>
      <c r="BF158" s="390"/>
      <c r="BG158" s="390"/>
      <c r="BH158" s="390"/>
      <c r="BI158" s="390"/>
      <c r="BJ158" s="390"/>
      <c r="BK158" s="390"/>
      <c r="BL158" s="390"/>
      <c r="BM158" s="390"/>
      <c r="BN158" s="390"/>
      <c r="BO158" s="390"/>
      <c r="BP158" s="390"/>
      <c r="BQ158" s="390"/>
      <c r="BR158" s="390"/>
      <c r="BS158" s="390"/>
      <c r="BT158" s="390"/>
      <c r="BU158" s="390"/>
      <c r="BV158" s="390"/>
      <c r="BW158" s="390"/>
      <c r="BX158" s="390"/>
      <c r="BY158" s="390"/>
      <c r="BZ158" s="390"/>
      <c r="CA158" s="390"/>
      <c r="CB158" s="390"/>
      <c r="CC158" s="390"/>
      <c r="CD158" s="390"/>
      <c r="CE158" s="390"/>
      <c r="CF158" s="390"/>
      <c r="CG158" s="390"/>
      <c r="CH158" s="390"/>
      <c r="CI158" s="390"/>
      <c r="CJ158" s="390"/>
      <c r="CK158" s="390"/>
      <c r="CL158" s="390"/>
      <c r="CM158" s="390"/>
      <c r="CN158" s="480" t="s">
        <v>454</v>
      </c>
      <c r="CO158" s="391" t="s">
        <v>4</v>
      </c>
      <c r="CP158" s="392" t="s">
        <v>5</v>
      </c>
      <c r="CQ158" s="392" t="s">
        <v>6</v>
      </c>
      <c r="CR158" s="392" t="s">
        <v>7</v>
      </c>
      <c r="CS158" s="392" t="s">
        <v>8</v>
      </c>
      <c r="CT158" s="392" t="s">
        <v>9</v>
      </c>
      <c r="CU158" s="392" t="s">
        <v>10</v>
      </c>
      <c r="CV158" s="480" t="s">
        <v>453</v>
      </c>
      <c r="CW158" s="393" t="s">
        <v>1</v>
      </c>
      <c r="CX158" s="393" t="s">
        <v>2</v>
      </c>
      <c r="CY158" s="393" t="s">
        <v>3</v>
      </c>
      <c r="CZ158" s="480" t="s">
        <v>452</v>
      </c>
      <c r="DA158" s="393" t="s">
        <v>0</v>
      </c>
      <c r="DB158" s="393" t="s">
        <v>133</v>
      </c>
      <c r="DC158" s="480" t="s">
        <v>451</v>
      </c>
      <c r="DD158" s="393" t="s">
        <v>137</v>
      </c>
      <c r="DE158" s="393" t="s">
        <v>138</v>
      </c>
      <c r="DF158" s="393" t="s">
        <v>139</v>
      </c>
      <c r="DG158" s="393" t="s">
        <v>140</v>
      </c>
      <c r="DH158" s="393" t="s">
        <v>141</v>
      </c>
      <c r="DI158" s="495" t="s">
        <v>450</v>
      </c>
      <c r="DJ158" s="394" t="s">
        <v>11</v>
      </c>
      <c r="DK158" s="394" t="s">
        <v>12</v>
      </c>
      <c r="DL158" s="394" t="s">
        <v>13</v>
      </c>
      <c r="DM158" s="394" t="s">
        <v>142</v>
      </c>
      <c r="DN158" s="495" t="s">
        <v>449</v>
      </c>
      <c r="DO158" s="394" t="s">
        <v>14</v>
      </c>
      <c r="DP158" s="495" t="s">
        <v>448</v>
      </c>
      <c r="DQ158" s="394" t="s">
        <v>15</v>
      </c>
      <c r="DR158" s="394" t="s">
        <v>16</v>
      </c>
      <c r="DS158" s="394" t="s">
        <v>145</v>
      </c>
      <c r="DT158" s="495" t="s">
        <v>447</v>
      </c>
      <c r="DU158" s="394" t="s">
        <v>17</v>
      </c>
      <c r="DV158" s="394" t="s">
        <v>18</v>
      </c>
      <c r="DW158" s="394" t="s">
        <v>19</v>
      </c>
      <c r="DX158" s="394" t="s">
        <v>20</v>
      </c>
      <c r="DY158" s="495" t="s">
        <v>446</v>
      </c>
      <c r="DZ158" s="394" t="s">
        <v>150</v>
      </c>
      <c r="EA158" s="394" t="s">
        <v>151</v>
      </c>
      <c r="EB158" s="394" t="s">
        <v>152</v>
      </c>
      <c r="EC158" s="394" t="s">
        <v>153</v>
      </c>
      <c r="ED158" s="505" t="s">
        <v>445</v>
      </c>
      <c r="EE158" s="395" t="s">
        <v>23</v>
      </c>
      <c r="EF158" s="395" t="s">
        <v>24</v>
      </c>
      <c r="EG158" s="395" t="s">
        <v>25</v>
      </c>
      <c r="EH158" s="395" t="s">
        <v>26</v>
      </c>
      <c r="EI158" s="395" t="s">
        <v>27</v>
      </c>
      <c r="EJ158" s="395" t="s">
        <v>28</v>
      </c>
      <c r="EK158" s="505" t="s">
        <v>444</v>
      </c>
      <c r="EL158" s="395" t="s">
        <v>29</v>
      </c>
      <c r="EM158" s="395" t="s">
        <v>30</v>
      </c>
      <c r="EN158" s="395" t="s">
        <v>31</v>
      </c>
      <c r="EO158" s="505" t="s">
        <v>443</v>
      </c>
      <c r="EP158" s="395" t="s">
        <v>32</v>
      </c>
      <c r="EQ158" s="395" t="s">
        <v>33</v>
      </c>
      <c r="ER158" s="395" t="s">
        <v>34</v>
      </c>
      <c r="ES158" s="395" t="s">
        <v>157</v>
      </c>
      <c r="ET158" s="395" t="s">
        <v>158</v>
      </c>
      <c r="EU158" s="395" t="s">
        <v>159</v>
      </c>
      <c r="EV158" s="505" t="s">
        <v>442</v>
      </c>
      <c r="EW158" s="395" t="s">
        <v>35</v>
      </c>
      <c r="EX158" s="395" t="s">
        <v>36</v>
      </c>
      <c r="EY158" s="395" t="s">
        <v>37</v>
      </c>
      <c r="EZ158" s="395" t="s">
        <v>38</v>
      </c>
      <c r="FA158" s="395" t="s">
        <v>39</v>
      </c>
      <c r="FB158" s="505" t="s">
        <v>441</v>
      </c>
      <c r="FC158" s="395" t="s">
        <v>40</v>
      </c>
      <c r="FD158" s="395" t="s">
        <v>41</v>
      </c>
      <c r="FE158" s="395" t="s">
        <v>42</v>
      </c>
      <c r="FF158" s="395" t="s">
        <v>43</v>
      </c>
      <c r="FG158" s="395" t="s">
        <v>44</v>
      </c>
      <c r="FH158" s="395" t="s">
        <v>45</v>
      </c>
      <c r="FI158" s="395" t="s">
        <v>46</v>
      </c>
      <c r="FJ158" s="505" t="s">
        <v>440</v>
      </c>
      <c r="FK158" s="395" t="s">
        <v>47</v>
      </c>
      <c r="FL158" s="395" t="s">
        <v>48</v>
      </c>
      <c r="FM158" s="395" t="s">
        <v>49</v>
      </c>
      <c r="FN158" s="395" t="s">
        <v>50</v>
      </c>
      <c r="FO158" s="395" t="s">
        <v>51</v>
      </c>
      <c r="FP158" s="395" t="s">
        <v>52</v>
      </c>
      <c r="FQ158" s="395" t="s">
        <v>53</v>
      </c>
      <c r="FR158" s="514" t="s">
        <v>439</v>
      </c>
      <c r="FS158" s="396" t="s">
        <v>169</v>
      </c>
      <c r="FT158" s="396" t="s">
        <v>170</v>
      </c>
      <c r="FU158" s="396" t="s">
        <v>171</v>
      </c>
      <c r="FV158" s="396" t="s">
        <v>172</v>
      </c>
      <c r="FW158" s="396" t="s">
        <v>173</v>
      </c>
      <c r="FX158" s="396" t="s">
        <v>174</v>
      </c>
      <c r="FY158" s="396" t="s">
        <v>175</v>
      </c>
      <c r="FZ158" s="396" t="s">
        <v>176</v>
      </c>
      <c r="GA158" s="514" t="s">
        <v>438</v>
      </c>
      <c r="GB158" s="396" t="s">
        <v>178</v>
      </c>
      <c r="GC158" s="396" t="s">
        <v>179</v>
      </c>
      <c r="GD158" s="396" t="s">
        <v>180</v>
      </c>
      <c r="GE158" s="514" t="s">
        <v>437</v>
      </c>
      <c r="GF158" s="396" t="s">
        <v>182</v>
      </c>
      <c r="GG158" s="396" t="s">
        <v>183</v>
      </c>
      <c r="GH158" s="514" t="s">
        <v>436</v>
      </c>
      <c r="GI158" s="396" t="s">
        <v>189</v>
      </c>
      <c r="GJ158" s="396" t="s">
        <v>190</v>
      </c>
      <c r="GK158" s="396" t="s">
        <v>191</v>
      </c>
      <c r="GL158" s="396" t="s">
        <v>192</v>
      </c>
      <c r="GM158" s="396" t="s">
        <v>193</v>
      </c>
      <c r="GN158" s="396" t="s">
        <v>194</v>
      </c>
      <c r="GO158" s="514" t="s">
        <v>435</v>
      </c>
      <c r="GP158" s="396" t="s">
        <v>197</v>
      </c>
      <c r="GQ158" s="396" t="s">
        <v>198</v>
      </c>
      <c r="GR158" s="396" t="s">
        <v>199</v>
      </c>
      <c r="GS158" s="396" t="s">
        <v>200</v>
      </c>
      <c r="GT158" s="396" t="s">
        <v>201</v>
      </c>
      <c r="GU158" s="514" t="s">
        <v>434</v>
      </c>
      <c r="GV158" s="396" t="s">
        <v>206</v>
      </c>
      <c r="GW158" s="396" t="s">
        <v>207</v>
      </c>
      <c r="GX158" s="396" t="s">
        <v>208</v>
      </c>
      <c r="GY158" s="514" t="s">
        <v>433</v>
      </c>
      <c r="GZ158" s="396" t="s">
        <v>209</v>
      </c>
      <c r="HA158" s="396" t="s">
        <v>210</v>
      </c>
      <c r="HB158" s="396" t="s">
        <v>211</v>
      </c>
      <c r="HC158" s="396" t="s">
        <v>212</v>
      </c>
      <c r="HD158" s="396" t="s">
        <v>213</v>
      </c>
      <c r="HE158" s="514" t="s">
        <v>432</v>
      </c>
      <c r="HF158" s="396" t="s">
        <v>216</v>
      </c>
      <c r="HG158" s="396" t="s">
        <v>217</v>
      </c>
      <c r="HH158" s="396" t="s">
        <v>218</v>
      </c>
      <c r="HI158" s="396" t="s">
        <v>219</v>
      </c>
      <c r="HJ158" s="397" t="s">
        <v>431</v>
      </c>
      <c r="HK158" s="398" t="s">
        <v>223</v>
      </c>
      <c r="HL158" s="398" t="s">
        <v>224</v>
      </c>
      <c r="HM158" s="398" t="s">
        <v>225</v>
      </c>
      <c r="HN158" s="398" t="s">
        <v>226</v>
      </c>
      <c r="HO158" s="397" t="s">
        <v>430</v>
      </c>
      <c r="HP158" s="398" t="s">
        <v>230</v>
      </c>
      <c r="HQ158" s="398" t="s">
        <v>231</v>
      </c>
      <c r="HR158" s="398" t="s">
        <v>232</v>
      </c>
      <c r="HS158" s="398" t="s">
        <v>233</v>
      </c>
      <c r="HT158" s="398" t="s">
        <v>234</v>
      </c>
      <c r="HU158" s="398" t="s">
        <v>235</v>
      </c>
      <c r="HV158" s="398" t="s">
        <v>236</v>
      </c>
      <c r="HW158" s="398" t="s">
        <v>237</v>
      </c>
      <c r="HX158" s="525" t="s">
        <v>429</v>
      </c>
      <c r="HY158" s="399" t="s">
        <v>241</v>
      </c>
      <c r="HZ158" s="399" t="s">
        <v>242</v>
      </c>
      <c r="IA158" s="399" t="s">
        <v>243</v>
      </c>
      <c r="IB158" s="525" t="s">
        <v>428</v>
      </c>
      <c r="IC158" s="399" t="s">
        <v>245</v>
      </c>
      <c r="ID158" s="399" t="s">
        <v>246</v>
      </c>
      <c r="IE158" s="399" t="s">
        <v>249</v>
      </c>
      <c r="IF158" s="399" t="s">
        <v>250</v>
      </c>
      <c r="IG158" s="525" t="s">
        <v>427</v>
      </c>
      <c r="IH158" s="399" t="s">
        <v>251</v>
      </c>
      <c r="II158" s="399" t="s">
        <v>252</v>
      </c>
      <c r="IJ158" s="525" t="s">
        <v>426</v>
      </c>
      <c r="IK158" s="399" t="s">
        <v>253</v>
      </c>
      <c r="IL158" s="399" t="s">
        <v>254</v>
      </c>
      <c r="IM158" s="399"/>
      <c r="IN158" s="399"/>
      <c r="IO158" s="399"/>
      <c r="IP158" s="399"/>
    </row>
    <row r="159" spans="1:250" s="400" customFormat="1" ht="18.75" hidden="1" customHeight="1">
      <c r="A159" s="404"/>
      <c r="B159" s="401"/>
      <c r="C159" s="401"/>
      <c r="D159" s="401"/>
      <c r="E159" s="401"/>
      <c r="F159" s="401"/>
      <c r="G159" s="401"/>
      <c r="H159" s="401"/>
      <c r="I159" s="401"/>
      <c r="J159" s="401"/>
      <c r="K159" s="388"/>
      <c r="L159" s="388"/>
      <c r="M159" s="388"/>
      <c r="N159" s="389"/>
      <c r="O159" s="389"/>
      <c r="P159" s="389"/>
      <c r="Q159" s="389"/>
      <c r="R159" s="389"/>
      <c r="S159" s="389"/>
      <c r="T159" s="389"/>
      <c r="U159" s="389"/>
      <c r="V159" s="389"/>
      <c r="W159" s="389"/>
      <c r="X159" s="389"/>
      <c r="Y159" s="389"/>
      <c r="Z159" s="389"/>
      <c r="AA159" s="389"/>
      <c r="AB159" s="389"/>
      <c r="AC159" s="389"/>
      <c r="AD159" s="389"/>
      <c r="AE159" s="389"/>
      <c r="AF159" s="390"/>
      <c r="AG159" s="390"/>
      <c r="AH159" s="390"/>
      <c r="AI159" s="390"/>
      <c r="AJ159" s="390"/>
      <c r="AK159" s="390"/>
      <c r="AL159" s="390"/>
      <c r="AM159" s="390"/>
      <c r="AN159" s="390"/>
      <c r="AO159" s="390"/>
      <c r="AP159" s="390"/>
      <c r="AQ159" s="390"/>
      <c r="AR159" s="390"/>
      <c r="AS159" s="390"/>
      <c r="AT159" s="390"/>
      <c r="AU159" s="390"/>
      <c r="AV159" s="390"/>
      <c r="AW159" s="390"/>
      <c r="AX159" s="390"/>
      <c r="AY159" s="390"/>
      <c r="AZ159" s="390"/>
      <c r="BA159" s="390"/>
      <c r="BB159" s="390"/>
      <c r="BC159" s="390"/>
      <c r="BD159" s="390"/>
      <c r="BE159" s="390"/>
      <c r="BF159" s="390"/>
      <c r="BG159" s="390"/>
      <c r="BH159" s="390"/>
      <c r="BI159" s="390"/>
      <c r="BJ159" s="390"/>
      <c r="BK159" s="390"/>
      <c r="BL159" s="390"/>
      <c r="BM159" s="390"/>
      <c r="BN159" s="390"/>
      <c r="BO159" s="390"/>
      <c r="BP159" s="390"/>
      <c r="BQ159" s="390"/>
      <c r="BR159" s="390"/>
      <c r="BS159" s="390"/>
      <c r="BT159" s="390"/>
      <c r="BU159" s="390"/>
      <c r="BV159" s="390"/>
      <c r="BW159" s="390"/>
      <c r="BX159" s="390"/>
      <c r="BY159" s="390"/>
      <c r="BZ159" s="390"/>
      <c r="CA159" s="390"/>
      <c r="CB159" s="390"/>
      <c r="CC159" s="390"/>
      <c r="CD159" s="390"/>
      <c r="CE159" s="390"/>
      <c r="CF159" s="390"/>
      <c r="CG159" s="390"/>
      <c r="CH159" s="390"/>
      <c r="CI159" s="390"/>
      <c r="CJ159" s="390"/>
      <c r="CK159" s="390"/>
      <c r="CL159" s="390"/>
      <c r="CM159" s="390"/>
      <c r="CN159" s="483">
        <f>COUNTA(CN137,CN138,CN139,CN140,CN141,CN142,CN143,CN144)</f>
        <v>8</v>
      </c>
      <c r="CO159" s="402">
        <f>COUNTA(CO137,CO138,CO139,CO140,CO141,CO142,CO143,CO144)</f>
        <v>0</v>
      </c>
      <c r="CP159" s="402">
        <f t="shared" ref="CP159:FA159" si="3052">COUNTA(CP150,CP151,CP152,CP153,CP154,CP155,CP156,CP157)</f>
        <v>0</v>
      </c>
      <c r="CQ159" s="402">
        <f t="shared" si="3052"/>
        <v>0</v>
      </c>
      <c r="CR159" s="402">
        <f t="shared" si="3052"/>
        <v>0</v>
      </c>
      <c r="CS159" s="402">
        <f t="shared" si="3052"/>
        <v>0</v>
      </c>
      <c r="CT159" s="402">
        <f t="shared" si="3052"/>
        <v>0</v>
      </c>
      <c r="CU159" s="402">
        <f t="shared" si="3052"/>
        <v>0</v>
      </c>
      <c r="CV159" s="483">
        <f t="shared" si="3052"/>
        <v>8</v>
      </c>
      <c r="CW159" s="402">
        <f t="shared" si="3052"/>
        <v>0</v>
      </c>
      <c r="CX159" s="402">
        <f t="shared" si="3052"/>
        <v>0</v>
      </c>
      <c r="CY159" s="402">
        <f t="shared" si="3052"/>
        <v>0</v>
      </c>
      <c r="CZ159" s="483">
        <f t="shared" si="3052"/>
        <v>8</v>
      </c>
      <c r="DA159" s="402">
        <f t="shared" si="3052"/>
        <v>0</v>
      </c>
      <c r="DB159" s="402">
        <f t="shared" si="3052"/>
        <v>0</v>
      </c>
      <c r="DC159" s="483">
        <f t="shared" si="3052"/>
        <v>8</v>
      </c>
      <c r="DD159" s="402">
        <f t="shared" si="3052"/>
        <v>0</v>
      </c>
      <c r="DE159" s="402">
        <f t="shared" si="3052"/>
        <v>0</v>
      </c>
      <c r="DF159" s="402">
        <f t="shared" si="3052"/>
        <v>0</v>
      </c>
      <c r="DG159" s="402">
        <f t="shared" si="3052"/>
        <v>0</v>
      </c>
      <c r="DH159" s="402">
        <f t="shared" si="3052"/>
        <v>0</v>
      </c>
      <c r="DI159" s="496">
        <f t="shared" si="3052"/>
        <v>8</v>
      </c>
      <c r="DJ159" s="402">
        <f t="shared" si="3052"/>
        <v>0</v>
      </c>
      <c r="DK159" s="402">
        <f t="shared" si="3052"/>
        <v>0</v>
      </c>
      <c r="DL159" s="402">
        <f t="shared" si="3052"/>
        <v>0</v>
      </c>
      <c r="DM159" s="402">
        <f t="shared" si="3052"/>
        <v>0</v>
      </c>
      <c r="DN159" s="496">
        <f t="shared" si="3052"/>
        <v>8</v>
      </c>
      <c r="DO159" s="402">
        <f t="shared" si="3052"/>
        <v>0</v>
      </c>
      <c r="DP159" s="496">
        <f t="shared" si="3052"/>
        <v>8</v>
      </c>
      <c r="DQ159" s="402">
        <f t="shared" si="3052"/>
        <v>0</v>
      </c>
      <c r="DR159" s="402">
        <f t="shared" si="3052"/>
        <v>0</v>
      </c>
      <c r="DS159" s="402">
        <f t="shared" si="3052"/>
        <v>0</v>
      </c>
      <c r="DT159" s="496">
        <f t="shared" si="3052"/>
        <v>8</v>
      </c>
      <c r="DU159" s="402">
        <f t="shared" si="3052"/>
        <v>0</v>
      </c>
      <c r="DV159" s="402">
        <f t="shared" si="3052"/>
        <v>0</v>
      </c>
      <c r="DW159" s="402">
        <f t="shared" si="3052"/>
        <v>0</v>
      </c>
      <c r="DX159" s="402">
        <f t="shared" si="3052"/>
        <v>0</v>
      </c>
      <c r="DY159" s="496">
        <f t="shared" si="3052"/>
        <v>8</v>
      </c>
      <c r="DZ159" s="402">
        <f t="shared" si="3052"/>
        <v>0</v>
      </c>
      <c r="EA159" s="402">
        <f t="shared" si="3052"/>
        <v>0</v>
      </c>
      <c r="EB159" s="402">
        <f t="shared" si="3052"/>
        <v>0</v>
      </c>
      <c r="EC159" s="402">
        <f t="shared" si="3052"/>
        <v>0</v>
      </c>
      <c r="ED159" s="506">
        <f t="shared" si="3052"/>
        <v>8</v>
      </c>
      <c r="EE159" s="402">
        <f t="shared" si="3052"/>
        <v>0</v>
      </c>
      <c r="EF159" s="402">
        <f t="shared" si="3052"/>
        <v>0</v>
      </c>
      <c r="EG159" s="402">
        <f t="shared" si="3052"/>
        <v>0</v>
      </c>
      <c r="EH159" s="402">
        <f t="shared" si="3052"/>
        <v>0</v>
      </c>
      <c r="EI159" s="402">
        <f t="shared" si="3052"/>
        <v>0</v>
      </c>
      <c r="EJ159" s="402">
        <f t="shared" si="3052"/>
        <v>0</v>
      </c>
      <c r="EK159" s="506">
        <f t="shared" si="3052"/>
        <v>8</v>
      </c>
      <c r="EL159" s="402">
        <f t="shared" si="3052"/>
        <v>0</v>
      </c>
      <c r="EM159" s="402">
        <f t="shared" si="3052"/>
        <v>0</v>
      </c>
      <c r="EN159" s="402">
        <f t="shared" si="3052"/>
        <v>0</v>
      </c>
      <c r="EO159" s="506">
        <f t="shared" si="3052"/>
        <v>8</v>
      </c>
      <c r="EP159" s="402">
        <f t="shared" si="3052"/>
        <v>0</v>
      </c>
      <c r="EQ159" s="402">
        <f t="shared" si="3052"/>
        <v>0</v>
      </c>
      <c r="ER159" s="402">
        <f t="shared" si="3052"/>
        <v>0</v>
      </c>
      <c r="ES159" s="402">
        <f t="shared" si="3052"/>
        <v>0</v>
      </c>
      <c r="ET159" s="402">
        <f t="shared" si="3052"/>
        <v>0</v>
      </c>
      <c r="EU159" s="402">
        <f t="shared" si="3052"/>
        <v>0</v>
      </c>
      <c r="EV159" s="506">
        <f t="shared" si="3052"/>
        <v>8</v>
      </c>
      <c r="EW159" s="402">
        <f t="shared" si="3052"/>
        <v>0</v>
      </c>
      <c r="EX159" s="402">
        <f t="shared" si="3052"/>
        <v>0</v>
      </c>
      <c r="EY159" s="402">
        <f t="shared" si="3052"/>
        <v>0</v>
      </c>
      <c r="EZ159" s="402">
        <f t="shared" si="3052"/>
        <v>0</v>
      </c>
      <c r="FA159" s="402">
        <f t="shared" si="3052"/>
        <v>0</v>
      </c>
      <c r="FB159" s="506">
        <f t="shared" ref="FB159:HM159" si="3053">COUNTA(FB150,FB151,FB152,FB153,FB154,FB155,FB156,FB157)</f>
        <v>8</v>
      </c>
      <c r="FC159" s="402">
        <f t="shared" si="3053"/>
        <v>0</v>
      </c>
      <c r="FD159" s="402">
        <f t="shared" si="3053"/>
        <v>0</v>
      </c>
      <c r="FE159" s="402">
        <f t="shared" si="3053"/>
        <v>0</v>
      </c>
      <c r="FF159" s="402">
        <f t="shared" si="3053"/>
        <v>0</v>
      </c>
      <c r="FG159" s="402">
        <f t="shared" si="3053"/>
        <v>0</v>
      </c>
      <c r="FH159" s="402">
        <f t="shared" si="3053"/>
        <v>0</v>
      </c>
      <c r="FI159" s="402">
        <f t="shared" si="3053"/>
        <v>0</v>
      </c>
      <c r="FJ159" s="506">
        <f t="shared" si="3053"/>
        <v>8</v>
      </c>
      <c r="FK159" s="402">
        <f t="shared" si="3053"/>
        <v>0</v>
      </c>
      <c r="FL159" s="402">
        <f t="shared" si="3053"/>
        <v>0</v>
      </c>
      <c r="FM159" s="402">
        <f t="shared" si="3053"/>
        <v>0</v>
      </c>
      <c r="FN159" s="402">
        <f t="shared" si="3053"/>
        <v>0</v>
      </c>
      <c r="FO159" s="402">
        <f t="shared" si="3053"/>
        <v>0</v>
      </c>
      <c r="FP159" s="402">
        <f t="shared" si="3053"/>
        <v>0</v>
      </c>
      <c r="FQ159" s="402">
        <f t="shared" si="3053"/>
        <v>0</v>
      </c>
      <c r="FR159" s="515">
        <f t="shared" si="3053"/>
        <v>8</v>
      </c>
      <c r="FS159" s="402">
        <f t="shared" si="3053"/>
        <v>0</v>
      </c>
      <c r="FT159" s="402">
        <f t="shared" si="3053"/>
        <v>0</v>
      </c>
      <c r="FU159" s="402">
        <f t="shared" si="3053"/>
        <v>0</v>
      </c>
      <c r="FV159" s="402">
        <f t="shared" si="3053"/>
        <v>0</v>
      </c>
      <c r="FW159" s="402">
        <f t="shared" si="3053"/>
        <v>0</v>
      </c>
      <c r="FX159" s="402">
        <f t="shared" si="3053"/>
        <v>0</v>
      </c>
      <c r="FY159" s="402">
        <f t="shared" si="3053"/>
        <v>0</v>
      </c>
      <c r="FZ159" s="402">
        <f t="shared" si="3053"/>
        <v>0</v>
      </c>
      <c r="GA159" s="515">
        <f t="shared" si="3053"/>
        <v>8</v>
      </c>
      <c r="GB159" s="402">
        <f t="shared" si="3053"/>
        <v>0</v>
      </c>
      <c r="GC159" s="402">
        <f t="shared" si="3053"/>
        <v>0</v>
      </c>
      <c r="GD159" s="402">
        <f t="shared" si="3053"/>
        <v>0</v>
      </c>
      <c r="GE159" s="515">
        <f t="shared" si="3053"/>
        <v>8</v>
      </c>
      <c r="GF159" s="402">
        <f t="shared" si="3053"/>
        <v>0</v>
      </c>
      <c r="GG159" s="402">
        <f t="shared" si="3053"/>
        <v>0</v>
      </c>
      <c r="GH159" s="515">
        <f t="shared" si="3053"/>
        <v>8</v>
      </c>
      <c r="GI159" s="402">
        <f t="shared" si="3053"/>
        <v>0</v>
      </c>
      <c r="GJ159" s="402">
        <f t="shared" si="3053"/>
        <v>0</v>
      </c>
      <c r="GK159" s="402">
        <f t="shared" si="3053"/>
        <v>0</v>
      </c>
      <c r="GL159" s="402">
        <f t="shared" si="3053"/>
        <v>0</v>
      </c>
      <c r="GM159" s="402">
        <f t="shared" si="3053"/>
        <v>0</v>
      </c>
      <c r="GN159" s="402">
        <f t="shared" si="3053"/>
        <v>0</v>
      </c>
      <c r="GO159" s="515">
        <f t="shared" si="3053"/>
        <v>8</v>
      </c>
      <c r="GP159" s="402">
        <f t="shared" si="3053"/>
        <v>0</v>
      </c>
      <c r="GQ159" s="402">
        <f t="shared" si="3053"/>
        <v>0</v>
      </c>
      <c r="GR159" s="402">
        <f t="shared" si="3053"/>
        <v>0</v>
      </c>
      <c r="GS159" s="402">
        <f t="shared" si="3053"/>
        <v>0</v>
      </c>
      <c r="GT159" s="402">
        <f t="shared" si="3053"/>
        <v>0</v>
      </c>
      <c r="GU159" s="515">
        <f t="shared" si="3053"/>
        <v>8</v>
      </c>
      <c r="GV159" s="402">
        <f t="shared" si="3053"/>
        <v>0</v>
      </c>
      <c r="GW159" s="402">
        <f t="shared" si="3053"/>
        <v>0</v>
      </c>
      <c r="GX159" s="402">
        <f t="shared" si="3053"/>
        <v>0</v>
      </c>
      <c r="GY159" s="515">
        <f t="shared" si="3053"/>
        <v>8</v>
      </c>
      <c r="GZ159" s="402">
        <f t="shared" si="3053"/>
        <v>0</v>
      </c>
      <c r="HA159" s="402">
        <f t="shared" si="3053"/>
        <v>0</v>
      </c>
      <c r="HB159" s="402">
        <f t="shared" si="3053"/>
        <v>0</v>
      </c>
      <c r="HC159" s="402">
        <f t="shared" si="3053"/>
        <v>0</v>
      </c>
      <c r="HD159" s="402">
        <f t="shared" si="3053"/>
        <v>0</v>
      </c>
      <c r="HE159" s="515">
        <f t="shared" si="3053"/>
        <v>8</v>
      </c>
      <c r="HF159" s="402">
        <f t="shared" si="3053"/>
        <v>0</v>
      </c>
      <c r="HG159" s="402">
        <f t="shared" si="3053"/>
        <v>0</v>
      </c>
      <c r="HH159" s="402">
        <f t="shared" si="3053"/>
        <v>0</v>
      </c>
      <c r="HI159" s="402">
        <f t="shared" si="3053"/>
        <v>0</v>
      </c>
      <c r="HJ159" s="428">
        <f t="shared" si="3053"/>
        <v>8</v>
      </c>
      <c r="HK159" s="402">
        <f t="shared" si="3053"/>
        <v>0</v>
      </c>
      <c r="HL159" s="402">
        <f t="shared" si="3053"/>
        <v>0</v>
      </c>
      <c r="HM159" s="402">
        <f t="shared" si="3053"/>
        <v>0</v>
      </c>
      <c r="HN159" s="402">
        <f t="shared" ref="HN159:IL159" si="3054">COUNTA(HN150,HN151,HN152,HN153,HN154,HN155,HN156,HN157)</f>
        <v>0</v>
      </c>
      <c r="HO159" s="428">
        <f t="shared" si="3054"/>
        <v>8</v>
      </c>
      <c r="HP159" s="402">
        <f t="shared" si="3054"/>
        <v>0</v>
      </c>
      <c r="HQ159" s="402">
        <f t="shared" si="3054"/>
        <v>0</v>
      </c>
      <c r="HR159" s="402">
        <f t="shared" si="3054"/>
        <v>0</v>
      </c>
      <c r="HS159" s="402">
        <f t="shared" si="3054"/>
        <v>0</v>
      </c>
      <c r="HT159" s="402">
        <f t="shared" si="3054"/>
        <v>0</v>
      </c>
      <c r="HU159" s="402">
        <f t="shared" si="3054"/>
        <v>0</v>
      </c>
      <c r="HV159" s="402">
        <f t="shared" si="3054"/>
        <v>0</v>
      </c>
      <c r="HW159" s="402">
        <f t="shared" si="3054"/>
        <v>0</v>
      </c>
      <c r="HX159" s="526">
        <f t="shared" si="3054"/>
        <v>8</v>
      </c>
      <c r="HY159" s="402">
        <f t="shared" si="3054"/>
        <v>0</v>
      </c>
      <c r="HZ159" s="402">
        <f t="shared" si="3054"/>
        <v>0</v>
      </c>
      <c r="IA159" s="402">
        <f t="shared" si="3054"/>
        <v>0</v>
      </c>
      <c r="IB159" s="526">
        <f t="shared" si="3054"/>
        <v>8</v>
      </c>
      <c r="IC159" s="402">
        <f t="shared" si="3054"/>
        <v>0</v>
      </c>
      <c r="ID159" s="402">
        <f t="shared" si="3054"/>
        <v>0</v>
      </c>
      <c r="IE159" s="402">
        <f t="shared" si="3054"/>
        <v>0</v>
      </c>
      <c r="IF159" s="402">
        <f t="shared" si="3054"/>
        <v>0</v>
      </c>
      <c r="IG159" s="526">
        <f t="shared" si="3054"/>
        <v>8</v>
      </c>
      <c r="IH159" s="402">
        <f t="shared" si="3054"/>
        <v>0</v>
      </c>
      <c r="II159" s="402">
        <f t="shared" si="3054"/>
        <v>0</v>
      </c>
      <c r="IJ159" s="526">
        <f t="shared" si="3054"/>
        <v>8</v>
      </c>
      <c r="IK159" s="402">
        <f t="shared" si="3054"/>
        <v>0</v>
      </c>
      <c r="IL159" s="402">
        <f t="shared" si="3054"/>
        <v>0</v>
      </c>
      <c r="IM159" s="402"/>
      <c r="IN159" s="402"/>
      <c r="IO159" s="402"/>
      <c r="IP159" s="402"/>
    </row>
    <row r="160" spans="1:250" s="400" customFormat="1" ht="18.75" hidden="1" customHeight="1">
      <c r="A160" s="404"/>
      <c r="B160" s="403"/>
      <c r="C160" s="403"/>
      <c r="D160" s="403"/>
      <c r="E160" s="403"/>
      <c r="F160" s="403"/>
      <c r="G160" s="403"/>
      <c r="H160" s="403"/>
      <c r="I160" s="403"/>
      <c r="J160" s="403"/>
      <c r="K160" s="388"/>
      <c r="L160" s="388"/>
      <c r="M160" s="388"/>
      <c r="N160" s="389"/>
      <c r="O160" s="389"/>
      <c r="P160" s="389"/>
      <c r="Q160" s="389"/>
      <c r="R160" s="389"/>
      <c r="S160" s="389"/>
      <c r="T160" s="389"/>
      <c r="U160" s="389"/>
      <c r="V160" s="389"/>
      <c r="W160" s="389"/>
      <c r="X160" s="389"/>
      <c r="Y160" s="389"/>
      <c r="Z160" s="389"/>
      <c r="AA160" s="389"/>
      <c r="AB160" s="389"/>
      <c r="AC160" s="389"/>
      <c r="AD160" s="389"/>
      <c r="AE160" s="389"/>
      <c r="AF160" s="390"/>
      <c r="AG160" s="390"/>
      <c r="AH160" s="390"/>
      <c r="AI160" s="390"/>
      <c r="AJ160" s="390"/>
      <c r="AK160" s="390"/>
      <c r="AL160" s="390"/>
      <c r="AM160" s="390"/>
      <c r="AN160" s="390"/>
      <c r="AO160" s="390"/>
      <c r="AP160" s="390"/>
      <c r="AQ160" s="390"/>
      <c r="AR160" s="390"/>
      <c r="AS160" s="390"/>
      <c r="AT160" s="390"/>
      <c r="AU160" s="390"/>
      <c r="AV160" s="390"/>
      <c r="AW160" s="390"/>
      <c r="AX160" s="390"/>
      <c r="AY160" s="390"/>
      <c r="AZ160" s="390"/>
      <c r="BA160" s="390"/>
      <c r="BB160" s="390"/>
      <c r="BC160" s="390"/>
      <c r="BD160" s="390"/>
      <c r="BE160" s="390"/>
      <c r="BF160" s="390"/>
      <c r="BG160" s="390"/>
      <c r="BH160" s="390"/>
      <c r="BI160" s="390"/>
      <c r="BJ160" s="390"/>
      <c r="BK160" s="390"/>
      <c r="BL160" s="390"/>
      <c r="BM160" s="390"/>
      <c r="BN160" s="390"/>
      <c r="BO160" s="390"/>
      <c r="BP160" s="390"/>
      <c r="BQ160" s="390"/>
      <c r="BR160" s="390"/>
      <c r="BS160" s="390"/>
      <c r="BT160" s="390"/>
      <c r="BU160" s="390"/>
      <c r="BV160" s="390"/>
      <c r="BW160" s="390"/>
      <c r="BX160" s="390"/>
      <c r="BY160" s="390"/>
      <c r="BZ160" s="390"/>
      <c r="CA160" s="390"/>
      <c r="CB160" s="390"/>
      <c r="CC160" s="390"/>
      <c r="CD160" s="390"/>
      <c r="CE160" s="390"/>
      <c r="CF160" s="390"/>
      <c r="CG160" s="390"/>
      <c r="CH160" s="390"/>
      <c r="CI160" s="390"/>
      <c r="CJ160" s="390"/>
      <c r="CK160" s="390"/>
      <c r="CL160" s="390"/>
      <c r="CM160" s="390"/>
      <c r="CN160" s="483" t="str">
        <f>IF(CN146&lt;&gt;0,"A","")</f>
        <v>A</v>
      </c>
      <c r="CO160" s="402" t="str">
        <f>IF(CO146&lt;&gt;0,"A","")</f>
        <v/>
      </c>
      <c r="CP160" s="402" t="str">
        <f t="shared" ref="CP160:CU160" si="3055">IF(CP159&lt;&gt;0,"A","")</f>
        <v/>
      </c>
      <c r="CQ160" s="402" t="str">
        <f t="shared" si="3055"/>
        <v/>
      </c>
      <c r="CR160" s="402" t="str">
        <f t="shared" si="3055"/>
        <v/>
      </c>
      <c r="CS160" s="402" t="str">
        <f t="shared" si="3055"/>
        <v/>
      </c>
      <c r="CT160" s="402" t="str">
        <f t="shared" si="3055"/>
        <v/>
      </c>
      <c r="CU160" s="402" t="str">
        <f t="shared" si="3055"/>
        <v/>
      </c>
      <c r="CV160" s="483" t="str">
        <f>IF(CV159&lt;&gt;0,"A","")</f>
        <v>A</v>
      </c>
      <c r="CW160" s="402" t="str">
        <f t="shared" ref="CW160:FH160" si="3056">IF(CW159&lt;&gt;0,"A","")</f>
        <v/>
      </c>
      <c r="CX160" s="402" t="str">
        <f t="shared" si="3056"/>
        <v/>
      </c>
      <c r="CY160" s="402" t="str">
        <f t="shared" si="3056"/>
        <v/>
      </c>
      <c r="CZ160" s="483" t="str">
        <f t="shared" si="3056"/>
        <v>A</v>
      </c>
      <c r="DA160" s="402" t="str">
        <f t="shared" si="3056"/>
        <v/>
      </c>
      <c r="DB160" s="402" t="str">
        <f t="shared" si="3056"/>
        <v/>
      </c>
      <c r="DC160" s="483" t="str">
        <f t="shared" si="3056"/>
        <v>A</v>
      </c>
      <c r="DD160" s="402" t="str">
        <f t="shared" si="3056"/>
        <v/>
      </c>
      <c r="DE160" s="402" t="str">
        <f t="shared" si="3056"/>
        <v/>
      </c>
      <c r="DF160" s="402" t="str">
        <f t="shared" si="3056"/>
        <v/>
      </c>
      <c r="DG160" s="402" t="str">
        <f t="shared" si="3056"/>
        <v/>
      </c>
      <c r="DH160" s="402" t="str">
        <f t="shared" si="3056"/>
        <v/>
      </c>
      <c r="DI160" s="496" t="str">
        <f t="shared" si="3056"/>
        <v>A</v>
      </c>
      <c r="DJ160" s="402" t="str">
        <f t="shared" si="3056"/>
        <v/>
      </c>
      <c r="DK160" s="402" t="str">
        <f t="shared" si="3056"/>
        <v/>
      </c>
      <c r="DL160" s="402" t="str">
        <f t="shared" si="3056"/>
        <v/>
      </c>
      <c r="DM160" s="402" t="str">
        <f t="shared" si="3056"/>
        <v/>
      </c>
      <c r="DN160" s="496" t="str">
        <f t="shared" si="3056"/>
        <v>A</v>
      </c>
      <c r="DO160" s="402" t="str">
        <f t="shared" si="3056"/>
        <v/>
      </c>
      <c r="DP160" s="496" t="str">
        <f t="shared" si="3056"/>
        <v>A</v>
      </c>
      <c r="DQ160" s="402" t="str">
        <f t="shared" si="3056"/>
        <v/>
      </c>
      <c r="DR160" s="402" t="str">
        <f t="shared" si="3056"/>
        <v/>
      </c>
      <c r="DS160" s="402" t="str">
        <f t="shared" si="3056"/>
        <v/>
      </c>
      <c r="DT160" s="496" t="str">
        <f t="shared" si="3056"/>
        <v>A</v>
      </c>
      <c r="DU160" s="402" t="str">
        <f t="shared" si="3056"/>
        <v/>
      </c>
      <c r="DV160" s="402" t="str">
        <f t="shared" si="3056"/>
        <v/>
      </c>
      <c r="DW160" s="402" t="str">
        <f t="shared" si="3056"/>
        <v/>
      </c>
      <c r="DX160" s="402" t="str">
        <f t="shared" si="3056"/>
        <v/>
      </c>
      <c r="DY160" s="496" t="str">
        <f t="shared" si="3056"/>
        <v>A</v>
      </c>
      <c r="DZ160" s="402" t="str">
        <f t="shared" si="3056"/>
        <v/>
      </c>
      <c r="EA160" s="402" t="str">
        <f t="shared" si="3056"/>
        <v/>
      </c>
      <c r="EB160" s="402" t="str">
        <f t="shared" si="3056"/>
        <v/>
      </c>
      <c r="EC160" s="402" t="str">
        <f t="shared" si="3056"/>
        <v/>
      </c>
      <c r="ED160" s="506" t="str">
        <f t="shared" si="3056"/>
        <v>A</v>
      </c>
      <c r="EE160" s="402" t="str">
        <f t="shared" si="3056"/>
        <v/>
      </c>
      <c r="EF160" s="402" t="str">
        <f t="shared" si="3056"/>
        <v/>
      </c>
      <c r="EG160" s="402" t="str">
        <f t="shared" si="3056"/>
        <v/>
      </c>
      <c r="EH160" s="402" t="str">
        <f t="shared" si="3056"/>
        <v/>
      </c>
      <c r="EI160" s="402" t="str">
        <f t="shared" si="3056"/>
        <v/>
      </c>
      <c r="EJ160" s="402" t="str">
        <f t="shared" si="3056"/>
        <v/>
      </c>
      <c r="EK160" s="506" t="str">
        <f t="shared" si="3056"/>
        <v>A</v>
      </c>
      <c r="EL160" s="402" t="str">
        <f t="shared" si="3056"/>
        <v/>
      </c>
      <c r="EM160" s="402" t="str">
        <f t="shared" si="3056"/>
        <v/>
      </c>
      <c r="EN160" s="402" t="str">
        <f t="shared" si="3056"/>
        <v/>
      </c>
      <c r="EO160" s="506" t="str">
        <f t="shared" si="3056"/>
        <v>A</v>
      </c>
      <c r="EP160" s="402" t="str">
        <f t="shared" si="3056"/>
        <v/>
      </c>
      <c r="EQ160" s="402" t="str">
        <f t="shared" si="3056"/>
        <v/>
      </c>
      <c r="ER160" s="402" t="str">
        <f t="shared" si="3056"/>
        <v/>
      </c>
      <c r="ES160" s="402" t="str">
        <f t="shared" si="3056"/>
        <v/>
      </c>
      <c r="ET160" s="402" t="str">
        <f t="shared" si="3056"/>
        <v/>
      </c>
      <c r="EU160" s="402" t="str">
        <f t="shared" si="3056"/>
        <v/>
      </c>
      <c r="EV160" s="506" t="str">
        <f t="shared" si="3056"/>
        <v>A</v>
      </c>
      <c r="EW160" s="402" t="str">
        <f t="shared" si="3056"/>
        <v/>
      </c>
      <c r="EX160" s="402" t="str">
        <f t="shared" si="3056"/>
        <v/>
      </c>
      <c r="EY160" s="402" t="str">
        <f t="shared" si="3056"/>
        <v/>
      </c>
      <c r="EZ160" s="402" t="str">
        <f t="shared" si="3056"/>
        <v/>
      </c>
      <c r="FA160" s="402" t="str">
        <f t="shared" si="3056"/>
        <v/>
      </c>
      <c r="FB160" s="506" t="str">
        <f t="shared" si="3056"/>
        <v>A</v>
      </c>
      <c r="FC160" s="402" t="str">
        <f t="shared" si="3056"/>
        <v/>
      </c>
      <c r="FD160" s="402" t="str">
        <f t="shared" si="3056"/>
        <v/>
      </c>
      <c r="FE160" s="402" t="str">
        <f t="shared" si="3056"/>
        <v/>
      </c>
      <c r="FF160" s="402" t="str">
        <f t="shared" si="3056"/>
        <v/>
      </c>
      <c r="FG160" s="402" t="str">
        <f t="shared" si="3056"/>
        <v/>
      </c>
      <c r="FH160" s="402" t="str">
        <f t="shared" si="3056"/>
        <v/>
      </c>
      <c r="FI160" s="402" t="str">
        <f t="shared" ref="FI160:HT160" si="3057">IF(FI159&lt;&gt;0,"A","")</f>
        <v/>
      </c>
      <c r="FJ160" s="506" t="str">
        <f t="shared" si="3057"/>
        <v>A</v>
      </c>
      <c r="FK160" s="402" t="str">
        <f t="shared" si="3057"/>
        <v/>
      </c>
      <c r="FL160" s="402" t="str">
        <f t="shared" si="3057"/>
        <v/>
      </c>
      <c r="FM160" s="402" t="str">
        <f t="shared" si="3057"/>
        <v/>
      </c>
      <c r="FN160" s="402" t="str">
        <f t="shared" si="3057"/>
        <v/>
      </c>
      <c r="FO160" s="402" t="str">
        <f t="shared" si="3057"/>
        <v/>
      </c>
      <c r="FP160" s="402" t="str">
        <f t="shared" si="3057"/>
        <v/>
      </c>
      <c r="FQ160" s="402" t="str">
        <f t="shared" si="3057"/>
        <v/>
      </c>
      <c r="FR160" s="515" t="str">
        <f t="shared" si="3057"/>
        <v>A</v>
      </c>
      <c r="FS160" s="402" t="str">
        <f t="shared" si="3057"/>
        <v/>
      </c>
      <c r="FT160" s="402" t="str">
        <f t="shared" si="3057"/>
        <v/>
      </c>
      <c r="FU160" s="402" t="str">
        <f t="shared" si="3057"/>
        <v/>
      </c>
      <c r="FV160" s="402" t="str">
        <f t="shared" si="3057"/>
        <v/>
      </c>
      <c r="FW160" s="402" t="str">
        <f t="shared" si="3057"/>
        <v/>
      </c>
      <c r="FX160" s="402" t="str">
        <f t="shared" si="3057"/>
        <v/>
      </c>
      <c r="FY160" s="402" t="str">
        <f t="shared" si="3057"/>
        <v/>
      </c>
      <c r="FZ160" s="402" t="str">
        <f t="shared" si="3057"/>
        <v/>
      </c>
      <c r="GA160" s="515" t="str">
        <f t="shared" si="3057"/>
        <v>A</v>
      </c>
      <c r="GB160" s="402" t="str">
        <f t="shared" si="3057"/>
        <v/>
      </c>
      <c r="GC160" s="402" t="str">
        <f t="shared" si="3057"/>
        <v/>
      </c>
      <c r="GD160" s="402" t="str">
        <f t="shared" si="3057"/>
        <v/>
      </c>
      <c r="GE160" s="515" t="str">
        <f t="shared" si="3057"/>
        <v>A</v>
      </c>
      <c r="GF160" s="402" t="str">
        <f t="shared" si="3057"/>
        <v/>
      </c>
      <c r="GG160" s="402" t="str">
        <f t="shared" si="3057"/>
        <v/>
      </c>
      <c r="GH160" s="515" t="str">
        <f t="shared" si="3057"/>
        <v>A</v>
      </c>
      <c r="GI160" s="402" t="str">
        <f t="shared" si="3057"/>
        <v/>
      </c>
      <c r="GJ160" s="402" t="str">
        <f t="shared" si="3057"/>
        <v/>
      </c>
      <c r="GK160" s="402" t="str">
        <f t="shared" si="3057"/>
        <v/>
      </c>
      <c r="GL160" s="402" t="str">
        <f t="shared" si="3057"/>
        <v/>
      </c>
      <c r="GM160" s="402" t="str">
        <f t="shared" si="3057"/>
        <v/>
      </c>
      <c r="GN160" s="402" t="str">
        <f t="shared" si="3057"/>
        <v/>
      </c>
      <c r="GO160" s="515" t="str">
        <f t="shared" si="3057"/>
        <v>A</v>
      </c>
      <c r="GP160" s="402" t="str">
        <f t="shared" si="3057"/>
        <v/>
      </c>
      <c r="GQ160" s="402" t="str">
        <f t="shared" si="3057"/>
        <v/>
      </c>
      <c r="GR160" s="402" t="str">
        <f t="shared" si="3057"/>
        <v/>
      </c>
      <c r="GS160" s="402" t="str">
        <f t="shared" si="3057"/>
        <v/>
      </c>
      <c r="GT160" s="402" t="str">
        <f t="shared" si="3057"/>
        <v/>
      </c>
      <c r="GU160" s="515" t="str">
        <f t="shared" si="3057"/>
        <v>A</v>
      </c>
      <c r="GV160" s="402" t="str">
        <f t="shared" si="3057"/>
        <v/>
      </c>
      <c r="GW160" s="402" t="str">
        <f t="shared" si="3057"/>
        <v/>
      </c>
      <c r="GX160" s="402" t="str">
        <f t="shared" si="3057"/>
        <v/>
      </c>
      <c r="GY160" s="515" t="str">
        <f t="shared" si="3057"/>
        <v>A</v>
      </c>
      <c r="GZ160" s="402" t="str">
        <f t="shared" si="3057"/>
        <v/>
      </c>
      <c r="HA160" s="402" t="str">
        <f t="shared" si="3057"/>
        <v/>
      </c>
      <c r="HB160" s="402" t="str">
        <f t="shared" si="3057"/>
        <v/>
      </c>
      <c r="HC160" s="402" t="str">
        <f t="shared" si="3057"/>
        <v/>
      </c>
      <c r="HD160" s="402" t="str">
        <f t="shared" si="3057"/>
        <v/>
      </c>
      <c r="HE160" s="515" t="str">
        <f t="shared" si="3057"/>
        <v>A</v>
      </c>
      <c r="HF160" s="402" t="str">
        <f t="shared" si="3057"/>
        <v/>
      </c>
      <c r="HG160" s="402" t="str">
        <f t="shared" si="3057"/>
        <v/>
      </c>
      <c r="HH160" s="402" t="str">
        <f t="shared" si="3057"/>
        <v/>
      </c>
      <c r="HI160" s="402" t="str">
        <f t="shared" si="3057"/>
        <v/>
      </c>
      <c r="HJ160" s="428" t="str">
        <f t="shared" si="3057"/>
        <v>A</v>
      </c>
      <c r="HK160" s="402" t="str">
        <f t="shared" si="3057"/>
        <v/>
      </c>
      <c r="HL160" s="402" t="str">
        <f t="shared" si="3057"/>
        <v/>
      </c>
      <c r="HM160" s="402" t="str">
        <f t="shared" si="3057"/>
        <v/>
      </c>
      <c r="HN160" s="402" t="str">
        <f t="shared" si="3057"/>
        <v/>
      </c>
      <c r="HO160" s="428" t="str">
        <f t="shared" si="3057"/>
        <v>A</v>
      </c>
      <c r="HP160" s="402" t="str">
        <f t="shared" si="3057"/>
        <v/>
      </c>
      <c r="HQ160" s="402" t="str">
        <f t="shared" si="3057"/>
        <v/>
      </c>
      <c r="HR160" s="402" t="str">
        <f t="shared" si="3057"/>
        <v/>
      </c>
      <c r="HS160" s="402" t="str">
        <f t="shared" si="3057"/>
        <v/>
      </c>
      <c r="HT160" s="402" t="str">
        <f t="shared" si="3057"/>
        <v/>
      </c>
      <c r="HU160" s="402" t="str">
        <f t="shared" ref="HU160:IL160" si="3058">IF(HU159&lt;&gt;0,"A","")</f>
        <v/>
      </c>
      <c r="HV160" s="402" t="str">
        <f t="shared" si="3058"/>
        <v/>
      </c>
      <c r="HW160" s="402" t="str">
        <f t="shared" si="3058"/>
        <v/>
      </c>
      <c r="HX160" s="526" t="str">
        <f t="shared" si="3058"/>
        <v>A</v>
      </c>
      <c r="HY160" s="402" t="str">
        <f t="shared" si="3058"/>
        <v/>
      </c>
      <c r="HZ160" s="402" t="str">
        <f t="shared" si="3058"/>
        <v/>
      </c>
      <c r="IA160" s="402" t="str">
        <f t="shared" si="3058"/>
        <v/>
      </c>
      <c r="IB160" s="526" t="str">
        <f t="shared" si="3058"/>
        <v>A</v>
      </c>
      <c r="IC160" s="402" t="str">
        <f t="shared" si="3058"/>
        <v/>
      </c>
      <c r="ID160" s="402" t="str">
        <f t="shared" si="3058"/>
        <v/>
      </c>
      <c r="IE160" s="402" t="str">
        <f t="shared" si="3058"/>
        <v/>
      </c>
      <c r="IF160" s="402" t="str">
        <f t="shared" si="3058"/>
        <v/>
      </c>
      <c r="IG160" s="526" t="str">
        <f t="shared" si="3058"/>
        <v>A</v>
      </c>
      <c r="IH160" s="402" t="str">
        <f t="shared" si="3058"/>
        <v/>
      </c>
      <c r="II160" s="402" t="str">
        <f t="shared" si="3058"/>
        <v/>
      </c>
      <c r="IJ160" s="526" t="str">
        <f t="shared" si="3058"/>
        <v>A</v>
      </c>
      <c r="IK160" s="402" t="str">
        <f t="shared" si="3058"/>
        <v/>
      </c>
      <c r="IL160" s="402" t="str">
        <f t="shared" si="3058"/>
        <v/>
      </c>
      <c r="IM160" s="402"/>
      <c r="IN160" s="402"/>
      <c r="IO160" s="402"/>
      <c r="IP160" s="402"/>
    </row>
    <row r="161" spans="1:250" s="400" customFormat="1" ht="18.75" hidden="1" customHeight="1">
      <c r="A161" s="404"/>
      <c r="CN161" s="484"/>
      <c r="CV161" s="484"/>
      <c r="CZ161" s="484"/>
      <c r="DC161" s="484"/>
      <c r="DI161" s="498"/>
      <c r="DN161" s="498"/>
      <c r="DP161" s="498"/>
      <c r="DT161" s="498"/>
      <c r="DY161" s="498"/>
      <c r="ED161" s="508"/>
      <c r="EK161" s="508"/>
      <c r="EO161" s="508"/>
      <c r="EV161" s="508"/>
      <c r="FB161" s="508"/>
      <c r="FJ161" s="508"/>
      <c r="FR161" s="517"/>
      <c r="GA161" s="517"/>
      <c r="GE161" s="517"/>
      <c r="GH161" s="517"/>
      <c r="GO161" s="517"/>
      <c r="GU161" s="517"/>
      <c r="GY161" s="517"/>
      <c r="HE161" s="517"/>
      <c r="HJ161" s="429"/>
      <c r="HO161" s="429"/>
      <c r="HX161" s="528"/>
      <c r="IB161" s="528"/>
      <c r="IG161" s="528"/>
      <c r="IJ161" s="528"/>
    </row>
    <row r="162" spans="1:250" s="423" customFormat="1" ht="18.75" customHeight="1">
      <c r="A162" s="432"/>
    </row>
    <row r="163" spans="1:250" ht="18.75" customHeight="1">
      <c r="A163" s="22"/>
      <c r="B163" s="631" t="s">
        <v>972</v>
      </c>
      <c r="C163" s="632"/>
      <c r="D163" s="632"/>
      <c r="E163" s="632"/>
      <c r="F163" s="632"/>
      <c r="G163" s="632"/>
      <c r="H163" s="632"/>
      <c r="I163" s="632"/>
      <c r="J163" s="632"/>
      <c r="K163" s="637"/>
      <c r="L163" s="637"/>
      <c r="M163" s="637"/>
      <c r="N163" s="640"/>
      <c r="O163" s="640"/>
      <c r="P163" s="640"/>
      <c r="Q163" s="640"/>
      <c r="R163" s="640"/>
      <c r="S163" s="640"/>
      <c r="T163" s="640"/>
      <c r="U163" s="640"/>
      <c r="V163" s="640"/>
      <c r="W163" s="640"/>
      <c r="X163" s="640"/>
      <c r="Y163" s="640"/>
      <c r="Z163" s="640"/>
      <c r="AA163" s="640"/>
      <c r="AB163" s="640"/>
      <c r="AC163" s="640"/>
      <c r="AD163" s="640"/>
      <c r="AE163" s="640"/>
      <c r="AF163" s="643"/>
      <c r="AG163" s="643"/>
      <c r="AH163" s="643"/>
      <c r="AI163" s="643"/>
      <c r="AJ163" s="643"/>
      <c r="AK163" s="643"/>
      <c r="AL163" s="643"/>
      <c r="AM163" s="643"/>
      <c r="AN163" s="643"/>
      <c r="AO163" s="643"/>
      <c r="AP163" s="643"/>
      <c r="AQ163" s="643"/>
      <c r="AR163" s="643"/>
      <c r="AS163" s="643"/>
      <c r="AT163" s="643"/>
      <c r="AU163" s="643"/>
      <c r="AV163" s="643"/>
      <c r="AW163" s="643"/>
      <c r="AX163" s="643"/>
      <c r="AY163" s="643"/>
      <c r="AZ163" s="643"/>
      <c r="BA163" s="643"/>
      <c r="BB163" s="643"/>
      <c r="BC163" s="643"/>
      <c r="BD163" s="643"/>
      <c r="BE163" s="643"/>
      <c r="BF163" s="643"/>
      <c r="BG163" s="643"/>
      <c r="BH163" s="643"/>
      <c r="BI163" s="643"/>
      <c r="BJ163" s="643"/>
      <c r="BK163" s="643"/>
      <c r="BL163" s="643"/>
      <c r="BM163" s="643"/>
      <c r="BN163" s="643"/>
      <c r="BO163" s="643"/>
      <c r="BP163" s="643"/>
      <c r="BQ163" s="643"/>
      <c r="BR163" s="643"/>
      <c r="BS163" s="643"/>
      <c r="BT163" s="643"/>
      <c r="BU163" s="643"/>
      <c r="BV163" s="643"/>
      <c r="BW163" s="643"/>
      <c r="BX163" s="643"/>
      <c r="BY163" s="643"/>
      <c r="BZ163" s="643"/>
      <c r="CA163" s="643"/>
      <c r="CB163" s="643"/>
      <c r="CC163" s="643"/>
      <c r="CD163" s="643"/>
      <c r="CE163" s="643"/>
      <c r="CF163" s="643"/>
      <c r="CG163" s="643"/>
      <c r="CH163" s="643"/>
      <c r="CI163" s="643"/>
      <c r="CJ163" s="643"/>
      <c r="CK163" s="643"/>
      <c r="CL163" s="643"/>
      <c r="CM163" s="643"/>
      <c r="CN163" s="477" t="e">
        <f>VLOOKUP($AF163,Feuil2!$B$1:$AS$77,16,FALSE)</f>
        <v>#N/A</v>
      </c>
      <c r="CO163" s="380"/>
      <c r="CP163" s="380"/>
      <c r="CQ163" s="380"/>
      <c r="CR163" s="380"/>
      <c r="CS163" s="380"/>
      <c r="CT163" s="380"/>
      <c r="CU163" s="380"/>
      <c r="CV163" s="488" t="e">
        <f>VLOOKUP($AF163,Feuil2!$B$1:$AS$77,17,FALSE)</f>
        <v>#N/A</v>
      </c>
      <c r="CW163" s="376"/>
      <c r="CX163" s="376"/>
      <c r="CY163" s="376"/>
      <c r="CZ163" s="488" t="e">
        <f>VLOOKUP($AF163,Feuil2!$B$1:$AS$77,18,FALSE)</f>
        <v>#N/A</v>
      </c>
      <c r="DA163" s="376"/>
      <c r="DB163" s="376"/>
      <c r="DC163" s="488" t="e">
        <f>VLOOKUP($AF163,Feuil2!$B$1:$AS$77,19,FALSE)</f>
        <v>#N/A</v>
      </c>
      <c r="DD163" s="376"/>
      <c r="DE163" s="376"/>
      <c r="DF163" s="376"/>
      <c r="DG163" s="376"/>
      <c r="DH163" s="376"/>
      <c r="DI163" s="492" t="e">
        <f>VLOOKUP($AF163,Feuil2!$B$1:$AS$77,20,FALSE)</f>
        <v>#N/A</v>
      </c>
      <c r="DJ163" s="376"/>
      <c r="DK163" s="376"/>
      <c r="DL163" s="376"/>
      <c r="DM163" s="376"/>
      <c r="DN163" s="492" t="e">
        <f>VLOOKUP($AF163,Feuil2!$B$1:$AS$77,21,FALSE)</f>
        <v>#N/A</v>
      </c>
      <c r="DO163" s="376"/>
      <c r="DP163" s="492" t="e">
        <f>VLOOKUP($AF163,Feuil2!$B$1:$AS$77,22,FALSE)</f>
        <v>#N/A</v>
      </c>
      <c r="DQ163" s="376"/>
      <c r="DR163" s="376"/>
      <c r="DS163" s="376"/>
      <c r="DT163" s="492" t="e">
        <f>VLOOKUP($AF163,Feuil2!$B$1:$AS$77,23,FALSE)</f>
        <v>#N/A</v>
      </c>
      <c r="DU163" s="376"/>
      <c r="DV163" s="376"/>
      <c r="DW163" s="376"/>
      <c r="DX163" s="376"/>
      <c r="DY163" s="492" t="e">
        <f>VLOOKUP($AF163,Feuil2!$B$1:$AS$77,24,FALSE)</f>
        <v>#N/A</v>
      </c>
      <c r="DZ163" s="376"/>
      <c r="EA163" s="376"/>
      <c r="EB163" s="376"/>
      <c r="EC163" s="376"/>
      <c r="ED163" s="502" t="e">
        <f>VLOOKUP($AF163,Feuil2!$B$1:$AS$77,25,FALSE)</f>
        <v>#N/A</v>
      </c>
      <c r="EE163" s="376"/>
      <c r="EF163" s="376"/>
      <c r="EG163" s="376"/>
      <c r="EH163" s="376"/>
      <c r="EI163" s="376"/>
      <c r="EJ163" s="376"/>
      <c r="EK163" s="502" t="e">
        <f>VLOOKUP($AF163,Feuil2!$B$1:$AS$77,26,FALSE)</f>
        <v>#N/A</v>
      </c>
      <c r="EL163" s="376"/>
      <c r="EM163" s="376"/>
      <c r="EN163" s="376"/>
      <c r="EO163" s="502" t="e">
        <f>VLOOKUP($AF163,Feuil2!$B$1:$AS$77,27,FALSE)</f>
        <v>#N/A</v>
      </c>
      <c r="EP163" s="376"/>
      <c r="EQ163" s="376"/>
      <c r="ER163" s="376"/>
      <c r="ES163" s="376"/>
      <c r="ET163" s="376"/>
      <c r="EU163" s="376"/>
      <c r="EV163" s="502" t="e">
        <f>VLOOKUP($AF163,Feuil2!$B$1:$AS$77,28,FALSE)</f>
        <v>#N/A</v>
      </c>
      <c r="EW163" s="376"/>
      <c r="EX163" s="376"/>
      <c r="EY163" s="376"/>
      <c r="EZ163" s="376"/>
      <c r="FA163" s="376"/>
      <c r="FB163" s="502" t="e">
        <f>VLOOKUP($AF163,Feuil2!$B$1:$AS$77,29,FALSE)</f>
        <v>#N/A</v>
      </c>
      <c r="FC163" s="376"/>
      <c r="FD163" s="376"/>
      <c r="FE163" s="376"/>
      <c r="FF163" s="376"/>
      <c r="FG163" s="376"/>
      <c r="FH163" s="376"/>
      <c r="FI163" s="376"/>
      <c r="FJ163" s="502" t="e">
        <f>VLOOKUP($AF163,Feuil2!$B$1:$AS$77,30,FALSE)</f>
        <v>#N/A</v>
      </c>
      <c r="FK163" s="376"/>
      <c r="FL163" s="376"/>
      <c r="FM163" s="376"/>
      <c r="FN163" s="376"/>
      <c r="FO163" s="376"/>
      <c r="FP163" s="376"/>
      <c r="FQ163" s="376"/>
      <c r="FR163" s="511" t="e">
        <f>VLOOKUP($AF163,Feuil2!$B$1:$AS$77,31,FALSE)</f>
        <v>#N/A</v>
      </c>
      <c r="FS163" s="376"/>
      <c r="FT163" s="376"/>
      <c r="FU163" s="376"/>
      <c r="FV163" s="376"/>
      <c r="FW163" s="376"/>
      <c r="FX163" s="376"/>
      <c r="FY163" s="376"/>
      <c r="FZ163" s="376"/>
      <c r="GA163" s="511" t="e">
        <f>VLOOKUP($AF163,Feuil2!$B$1:$AS$77,32,FALSE)</f>
        <v>#N/A</v>
      </c>
      <c r="GB163" s="376"/>
      <c r="GC163" s="376"/>
      <c r="GD163" s="376"/>
      <c r="GE163" s="511" t="e">
        <f>VLOOKUP($AF163,Feuil2!$B$1:$AS$77,33,FALSE)</f>
        <v>#N/A</v>
      </c>
      <c r="GF163" s="376"/>
      <c r="GG163" s="376"/>
      <c r="GH163" s="511" t="e">
        <f>VLOOKUP($AF163,Feuil2!$B$1:$AS$77,34,FALSE)</f>
        <v>#N/A</v>
      </c>
      <c r="GI163" s="376"/>
      <c r="GJ163" s="376"/>
      <c r="GK163" s="376"/>
      <c r="GL163" s="376"/>
      <c r="GM163" s="376"/>
      <c r="GN163" s="376"/>
      <c r="GO163" s="511" t="e">
        <f>VLOOKUP($AF163,Feuil2!$B$1:$AS$77,35,FALSE)</f>
        <v>#N/A</v>
      </c>
      <c r="GP163" s="376"/>
      <c r="GQ163" s="376"/>
      <c r="GR163" s="376"/>
      <c r="GS163" s="376"/>
      <c r="GT163" s="376"/>
      <c r="GU163" s="511" t="e">
        <f>VLOOKUP($AF163,Feuil2!$B$1:$AS$77,36,FALSE)</f>
        <v>#N/A</v>
      </c>
      <c r="GV163" s="376"/>
      <c r="GW163" s="376"/>
      <c r="GX163" s="376"/>
      <c r="GY163" s="511" t="e">
        <f>VLOOKUP($AF163,Feuil2!$B$1:$AS$77,37,FALSE)</f>
        <v>#N/A</v>
      </c>
      <c r="GZ163" s="376"/>
      <c r="HA163" s="376"/>
      <c r="HB163" s="376"/>
      <c r="HC163" s="376"/>
      <c r="HD163" s="376"/>
      <c r="HE163" s="511" t="e">
        <f>VLOOKUP($AF163,Feuil2!$B$1:$AS$77,38,FALSE)</f>
        <v>#N/A</v>
      </c>
      <c r="HF163" s="376"/>
      <c r="HG163" s="376"/>
      <c r="HH163" s="376"/>
      <c r="HI163" s="376"/>
      <c r="HJ163" s="425" t="e">
        <f>VLOOKUP($AF163,Feuil2!$B$1:$AS$77,39,FALSE)</f>
        <v>#N/A</v>
      </c>
      <c r="HK163" s="376"/>
      <c r="HL163" s="376"/>
      <c r="HM163" s="376"/>
      <c r="HN163" s="376"/>
      <c r="HO163" s="425" t="e">
        <f>VLOOKUP($AF163,Feuil2!$B$1:$AS$77,40,FALSE)</f>
        <v>#N/A</v>
      </c>
      <c r="HP163" s="376"/>
      <c r="HQ163" s="376"/>
      <c r="HR163" s="376"/>
      <c r="HS163" s="376"/>
      <c r="HT163" s="376"/>
      <c r="HU163" s="376"/>
      <c r="HV163" s="376"/>
      <c r="HW163" s="376"/>
      <c r="HX163" s="522" t="e">
        <f>VLOOKUP($AF163,Feuil2!$B$1:$AS$77,41,FALSE)</f>
        <v>#N/A</v>
      </c>
      <c r="HY163" s="376"/>
      <c r="HZ163" s="376"/>
      <c r="IA163" s="376"/>
      <c r="IB163" s="522" t="e">
        <f>VLOOKUP($AF163,Feuil2!$B$1:$AS$77,42,FALSE)</f>
        <v>#N/A</v>
      </c>
      <c r="IC163" s="376"/>
      <c r="ID163" s="376"/>
      <c r="IE163" s="376"/>
      <c r="IF163" s="376"/>
      <c r="IG163" s="522" t="e">
        <f>VLOOKUP($AF163,Feuil2!$B$1:$AS$77,43,FALSE)</f>
        <v>#N/A</v>
      </c>
      <c r="IH163" s="376"/>
      <c r="II163" s="376"/>
      <c r="IJ163" s="522" t="e">
        <f>VLOOKUP($AF163,Feuil2!$B$1:$AS$77,44,FALSE)</f>
        <v>#N/A</v>
      </c>
      <c r="IK163" s="376"/>
      <c r="IL163" s="384"/>
      <c r="IM163" s="379"/>
      <c r="IN163" s="379"/>
      <c r="IO163" s="379"/>
      <c r="IP163" s="379"/>
    </row>
    <row r="164" spans="1:250" ht="18.75" customHeight="1">
      <c r="A164" s="22"/>
      <c r="B164" s="633"/>
      <c r="C164" s="634"/>
      <c r="D164" s="634"/>
      <c r="E164" s="634"/>
      <c r="F164" s="634"/>
      <c r="G164" s="634"/>
      <c r="H164" s="634"/>
      <c r="I164" s="634"/>
      <c r="J164" s="634"/>
      <c r="K164" s="638"/>
      <c r="L164" s="638"/>
      <c r="M164" s="638"/>
      <c r="N164" s="641"/>
      <c r="O164" s="641"/>
      <c r="P164" s="641"/>
      <c r="Q164" s="641"/>
      <c r="R164" s="641"/>
      <c r="S164" s="641"/>
      <c r="T164" s="641"/>
      <c r="U164" s="641"/>
      <c r="V164" s="641"/>
      <c r="W164" s="641"/>
      <c r="X164" s="641"/>
      <c r="Y164" s="641"/>
      <c r="Z164" s="641"/>
      <c r="AA164" s="641"/>
      <c r="AB164" s="641"/>
      <c r="AC164" s="641"/>
      <c r="AD164" s="641"/>
      <c r="AE164" s="641"/>
      <c r="AF164" s="644"/>
      <c r="AG164" s="644"/>
      <c r="AH164" s="644"/>
      <c r="AI164" s="644"/>
      <c r="AJ164" s="644"/>
      <c r="AK164" s="644"/>
      <c r="AL164" s="644"/>
      <c r="AM164" s="644"/>
      <c r="AN164" s="644"/>
      <c r="AO164" s="644"/>
      <c r="AP164" s="644"/>
      <c r="AQ164" s="644"/>
      <c r="AR164" s="644"/>
      <c r="AS164" s="644"/>
      <c r="AT164" s="644"/>
      <c r="AU164" s="644"/>
      <c r="AV164" s="644"/>
      <c r="AW164" s="644"/>
      <c r="AX164" s="644"/>
      <c r="AY164" s="644"/>
      <c r="AZ164" s="644"/>
      <c r="BA164" s="644"/>
      <c r="BB164" s="644"/>
      <c r="BC164" s="644"/>
      <c r="BD164" s="644"/>
      <c r="BE164" s="644"/>
      <c r="BF164" s="644"/>
      <c r="BG164" s="644"/>
      <c r="BH164" s="644"/>
      <c r="BI164" s="644"/>
      <c r="BJ164" s="644"/>
      <c r="BK164" s="644"/>
      <c r="BL164" s="644"/>
      <c r="BM164" s="644"/>
      <c r="BN164" s="644"/>
      <c r="BO164" s="644"/>
      <c r="BP164" s="644"/>
      <c r="BQ164" s="644"/>
      <c r="BR164" s="644"/>
      <c r="BS164" s="644"/>
      <c r="BT164" s="644"/>
      <c r="BU164" s="644"/>
      <c r="BV164" s="644"/>
      <c r="BW164" s="644"/>
      <c r="BX164" s="644"/>
      <c r="BY164" s="644"/>
      <c r="BZ164" s="644"/>
      <c r="CA164" s="644"/>
      <c r="CB164" s="644"/>
      <c r="CC164" s="644"/>
      <c r="CD164" s="644"/>
      <c r="CE164" s="644"/>
      <c r="CF164" s="644"/>
      <c r="CG164" s="644"/>
      <c r="CH164" s="644"/>
      <c r="CI164" s="644"/>
      <c r="CJ164" s="644"/>
      <c r="CK164" s="644"/>
      <c r="CL164" s="644"/>
      <c r="CM164" s="644"/>
      <c r="CN164" s="478" t="e">
        <f>VLOOKUP($AF164,Feuil2!$B$1:$AS$77,16,FALSE)</f>
        <v>#N/A</v>
      </c>
      <c r="CO164" s="381"/>
      <c r="CP164" s="381"/>
      <c r="CQ164" s="381"/>
      <c r="CR164" s="381"/>
      <c r="CS164" s="381"/>
      <c r="CT164" s="381"/>
      <c r="CU164" s="381"/>
      <c r="CV164" s="486" t="e">
        <f>VLOOKUP($AF164,Feuil2!$B$1:$AS$77,17,FALSE)</f>
        <v>#N/A</v>
      </c>
      <c r="CW164" s="377"/>
      <c r="CX164" s="377"/>
      <c r="CY164" s="377"/>
      <c r="CZ164" s="486" t="e">
        <f>VLOOKUP($AF164,Feuil2!$B$1:$AS$77,18,FALSE)</f>
        <v>#N/A</v>
      </c>
      <c r="DA164" s="377"/>
      <c r="DB164" s="377"/>
      <c r="DC164" s="486" t="e">
        <f>VLOOKUP($AF164,Feuil2!$B$1:$AS$77,19,FALSE)</f>
        <v>#N/A</v>
      </c>
      <c r="DD164" s="377"/>
      <c r="DE164" s="377"/>
      <c r="DF164" s="377"/>
      <c r="DG164" s="377"/>
      <c r="DH164" s="377"/>
      <c r="DI164" s="493" t="e">
        <f>VLOOKUP($AF164,Feuil2!$B$1:$AS$77,20,FALSE)</f>
        <v>#N/A</v>
      </c>
      <c r="DJ164" s="377"/>
      <c r="DK164" s="377"/>
      <c r="DL164" s="377"/>
      <c r="DM164" s="377"/>
      <c r="DN164" s="493" t="e">
        <f>VLOOKUP($AF164,Feuil2!$B$1:$AS$77,21,FALSE)</f>
        <v>#N/A</v>
      </c>
      <c r="DO164" s="377"/>
      <c r="DP164" s="493" t="e">
        <f>VLOOKUP($AF164,Feuil2!$B$1:$AS$77,22,FALSE)</f>
        <v>#N/A</v>
      </c>
      <c r="DQ164" s="377"/>
      <c r="DR164" s="377"/>
      <c r="DS164" s="377"/>
      <c r="DT164" s="493" t="e">
        <f>VLOOKUP($AF164,Feuil2!$B$1:$AS$77,23,FALSE)</f>
        <v>#N/A</v>
      </c>
      <c r="DU164" s="377"/>
      <c r="DV164" s="377"/>
      <c r="DW164" s="377"/>
      <c r="DX164" s="377"/>
      <c r="DY164" s="493" t="e">
        <f>VLOOKUP($AF164,Feuil2!$B$1:$AS$77,24,FALSE)</f>
        <v>#N/A</v>
      </c>
      <c r="DZ164" s="377"/>
      <c r="EA164" s="377"/>
      <c r="EB164" s="377"/>
      <c r="EC164" s="377"/>
      <c r="ED164" s="503" t="e">
        <f>VLOOKUP($AF164,Feuil2!$B$1:$AS$77,25,FALSE)</f>
        <v>#N/A</v>
      </c>
      <c r="EE164" s="377"/>
      <c r="EF164" s="377"/>
      <c r="EG164" s="377"/>
      <c r="EH164" s="377"/>
      <c r="EI164" s="377"/>
      <c r="EJ164" s="377"/>
      <c r="EK164" s="503" t="e">
        <f>VLOOKUP($AF164,Feuil2!$B$1:$AS$77,26,FALSE)</f>
        <v>#N/A</v>
      </c>
      <c r="EL164" s="377"/>
      <c r="EM164" s="377"/>
      <c r="EN164" s="377"/>
      <c r="EO164" s="503" t="e">
        <f>VLOOKUP($AF164,Feuil2!$B$1:$AS$77,27,FALSE)</f>
        <v>#N/A</v>
      </c>
      <c r="EP164" s="377"/>
      <c r="EQ164" s="377"/>
      <c r="ER164" s="377"/>
      <c r="ES164" s="377"/>
      <c r="ET164" s="377"/>
      <c r="EU164" s="377"/>
      <c r="EV164" s="503" t="e">
        <f>VLOOKUP($AF164,Feuil2!$B$1:$AS$77,28,FALSE)</f>
        <v>#N/A</v>
      </c>
      <c r="EW164" s="377"/>
      <c r="EX164" s="377"/>
      <c r="EY164" s="377"/>
      <c r="EZ164" s="377"/>
      <c r="FA164" s="377"/>
      <c r="FB164" s="503" t="e">
        <f>VLOOKUP($AF164,Feuil2!$B$1:$AS$77,29,FALSE)</f>
        <v>#N/A</v>
      </c>
      <c r="FC164" s="377"/>
      <c r="FD164" s="377"/>
      <c r="FE164" s="377"/>
      <c r="FF164" s="377"/>
      <c r="FG164" s="377"/>
      <c r="FH164" s="377"/>
      <c r="FI164" s="377"/>
      <c r="FJ164" s="503" t="e">
        <f>VLOOKUP($AF164,Feuil2!$B$1:$AS$77,30,FALSE)</f>
        <v>#N/A</v>
      </c>
      <c r="FK164" s="377"/>
      <c r="FL164" s="377"/>
      <c r="FM164" s="377"/>
      <c r="FN164" s="377"/>
      <c r="FO164" s="377"/>
      <c r="FP164" s="377"/>
      <c r="FQ164" s="377"/>
      <c r="FR164" s="512" t="e">
        <f>VLOOKUP($AF164,Feuil2!$B$1:$AS$77,31,FALSE)</f>
        <v>#N/A</v>
      </c>
      <c r="FS164" s="377"/>
      <c r="FT164" s="377"/>
      <c r="FU164" s="377"/>
      <c r="FV164" s="377"/>
      <c r="FW164" s="377"/>
      <c r="FX164" s="377"/>
      <c r="FY164" s="377"/>
      <c r="FZ164" s="377"/>
      <c r="GA164" s="512" t="e">
        <f>VLOOKUP($AF164,Feuil2!$B$1:$AS$77,32,FALSE)</f>
        <v>#N/A</v>
      </c>
      <c r="GB164" s="377"/>
      <c r="GC164" s="377"/>
      <c r="GD164" s="377"/>
      <c r="GE164" s="512" t="e">
        <f>VLOOKUP($AF164,Feuil2!$B$1:$AS$77,33,FALSE)</f>
        <v>#N/A</v>
      </c>
      <c r="GF164" s="377"/>
      <c r="GG164" s="377"/>
      <c r="GH164" s="512" t="e">
        <f>VLOOKUP($AF164,Feuil2!$B$1:$AS$77,34,FALSE)</f>
        <v>#N/A</v>
      </c>
      <c r="GI164" s="377"/>
      <c r="GJ164" s="377"/>
      <c r="GK164" s="377"/>
      <c r="GL164" s="377"/>
      <c r="GM164" s="377"/>
      <c r="GN164" s="377"/>
      <c r="GO164" s="512" t="e">
        <f>VLOOKUP($AF164,Feuil2!$B$1:$AS$77,35,FALSE)</f>
        <v>#N/A</v>
      </c>
      <c r="GP164" s="377"/>
      <c r="GQ164" s="377"/>
      <c r="GR164" s="377"/>
      <c r="GS164" s="377"/>
      <c r="GT164" s="377"/>
      <c r="GU164" s="512" t="e">
        <f>VLOOKUP($AF164,Feuil2!$B$1:$AS$77,36,FALSE)</f>
        <v>#N/A</v>
      </c>
      <c r="GV164" s="377"/>
      <c r="GW164" s="377"/>
      <c r="GX164" s="377"/>
      <c r="GY164" s="512" t="e">
        <f>VLOOKUP($AF164,Feuil2!$B$1:$AS$77,37,FALSE)</f>
        <v>#N/A</v>
      </c>
      <c r="GZ164" s="377"/>
      <c r="HA164" s="377"/>
      <c r="HB164" s="377"/>
      <c r="HC164" s="377"/>
      <c r="HD164" s="377"/>
      <c r="HE164" s="512" t="e">
        <f>VLOOKUP($AF164,Feuil2!$B$1:$AS$77,38,FALSE)</f>
        <v>#N/A</v>
      </c>
      <c r="HF164" s="377"/>
      <c r="HG164" s="377"/>
      <c r="HH164" s="377"/>
      <c r="HI164" s="377"/>
      <c r="HJ164" s="426" t="e">
        <f>VLOOKUP($AF164,Feuil2!$B$1:$AS$77,39,FALSE)</f>
        <v>#N/A</v>
      </c>
      <c r="HK164" s="377"/>
      <c r="HL164" s="377"/>
      <c r="HM164" s="377"/>
      <c r="HN164" s="377"/>
      <c r="HO164" s="426" t="e">
        <f>VLOOKUP($AF164,Feuil2!$B$1:$AS$77,40,FALSE)</f>
        <v>#N/A</v>
      </c>
      <c r="HP164" s="377"/>
      <c r="HQ164" s="377"/>
      <c r="HR164" s="377"/>
      <c r="HS164" s="377"/>
      <c r="HT164" s="377"/>
      <c r="HU164" s="377"/>
      <c r="HV164" s="377"/>
      <c r="HW164" s="377"/>
      <c r="HX164" s="523" t="e">
        <f>VLOOKUP($AF164,Feuil2!$B$1:$AS$77,41,FALSE)</f>
        <v>#N/A</v>
      </c>
      <c r="HY164" s="377"/>
      <c r="HZ164" s="377"/>
      <c r="IA164" s="377"/>
      <c r="IB164" s="523" t="e">
        <f>VLOOKUP($AF164,Feuil2!$B$1:$AS$77,42,FALSE)</f>
        <v>#N/A</v>
      </c>
      <c r="IC164" s="377"/>
      <c r="ID164" s="377"/>
      <c r="IE164" s="377"/>
      <c r="IF164" s="377"/>
      <c r="IG164" s="523" t="e">
        <f>VLOOKUP($AF164,Feuil2!$B$1:$AS$77,43,FALSE)</f>
        <v>#N/A</v>
      </c>
      <c r="IH164" s="377"/>
      <c r="II164" s="377"/>
      <c r="IJ164" s="523" t="e">
        <f>VLOOKUP($AF164,Feuil2!$B$1:$AS$77,44,FALSE)</f>
        <v>#N/A</v>
      </c>
      <c r="IK164" s="377"/>
      <c r="IL164" s="385"/>
      <c r="IM164" s="379"/>
      <c r="IN164" s="379"/>
      <c r="IO164" s="379"/>
      <c r="IP164" s="379"/>
    </row>
    <row r="165" spans="1:250" ht="18.75" customHeight="1">
      <c r="A165" s="22"/>
      <c r="B165" s="633"/>
      <c r="C165" s="634"/>
      <c r="D165" s="634"/>
      <c r="E165" s="634"/>
      <c r="F165" s="634"/>
      <c r="G165" s="634"/>
      <c r="H165" s="634"/>
      <c r="I165" s="634"/>
      <c r="J165" s="634"/>
      <c r="K165" s="638"/>
      <c r="L165" s="638"/>
      <c r="M165" s="638"/>
      <c r="N165" s="641"/>
      <c r="O165" s="641"/>
      <c r="P165" s="641"/>
      <c r="Q165" s="641"/>
      <c r="R165" s="641"/>
      <c r="S165" s="641"/>
      <c r="T165" s="641"/>
      <c r="U165" s="641"/>
      <c r="V165" s="641"/>
      <c r="W165" s="641"/>
      <c r="X165" s="641"/>
      <c r="Y165" s="641"/>
      <c r="Z165" s="641"/>
      <c r="AA165" s="641"/>
      <c r="AB165" s="641"/>
      <c r="AC165" s="641"/>
      <c r="AD165" s="641"/>
      <c r="AE165" s="641"/>
      <c r="AF165" s="644"/>
      <c r="AG165" s="644"/>
      <c r="AH165" s="644"/>
      <c r="AI165" s="644"/>
      <c r="AJ165" s="644"/>
      <c r="AK165" s="644"/>
      <c r="AL165" s="644"/>
      <c r="AM165" s="644"/>
      <c r="AN165" s="644"/>
      <c r="AO165" s="644"/>
      <c r="AP165" s="644"/>
      <c r="AQ165" s="644"/>
      <c r="AR165" s="644"/>
      <c r="AS165" s="644"/>
      <c r="AT165" s="644"/>
      <c r="AU165" s="644"/>
      <c r="AV165" s="644"/>
      <c r="AW165" s="644"/>
      <c r="AX165" s="644"/>
      <c r="AY165" s="644"/>
      <c r="AZ165" s="644"/>
      <c r="BA165" s="644"/>
      <c r="BB165" s="644"/>
      <c r="BC165" s="644"/>
      <c r="BD165" s="644"/>
      <c r="BE165" s="644"/>
      <c r="BF165" s="644"/>
      <c r="BG165" s="644"/>
      <c r="BH165" s="644"/>
      <c r="BI165" s="644"/>
      <c r="BJ165" s="644"/>
      <c r="BK165" s="644"/>
      <c r="BL165" s="644"/>
      <c r="BM165" s="644"/>
      <c r="BN165" s="644"/>
      <c r="BO165" s="644"/>
      <c r="BP165" s="644"/>
      <c r="BQ165" s="644"/>
      <c r="BR165" s="644"/>
      <c r="BS165" s="644"/>
      <c r="BT165" s="644"/>
      <c r="BU165" s="644"/>
      <c r="BV165" s="644"/>
      <c r="BW165" s="644"/>
      <c r="BX165" s="644"/>
      <c r="BY165" s="644"/>
      <c r="BZ165" s="644"/>
      <c r="CA165" s="644"/>
      <c r="CB165" s="644"/>
      <c r="CC165" s="644"/>
      <c r="CD165" s="644"/>
      <c r="CE165" s="644"/>
      <c r="CF165" s="644"/>
      <c r="CG165" s="644"/>
      <c r="CH165" s="644"/>
      <c r="CI165" s="644"/>
      <c r="CJ165" s="644"/>
      <c r="CK165" s="644"/>
      <c r="CL165" s="644"/>
      <c r="CM165" s="644"/>
      <c r="CN165" s="478" t="e">
        <f>VLOOKUP($AF165,Feuil2!$B$1:$AS$77,16,FALSE)</f>
        <v>#N/A</v>
      </c>
      <c r="CO165" s="381"/>
      <c r="CP165" s="381"/>
      <c r="CQ165" s="381"/>
      <c r="CR165" s="381"/>
      <c r="CS165" s="381"/>
      <c r="CT165" s="381"/>
      <c r="CU165" s="381"/>
      <c r="CV165" s="486" t="e">
        <f>VLOOKUP($AF165,Feuil2!$B$1:$AS$77,17,FALSE)</f>
        <v>#N/A</v>
      </c>
      <c r="CW165" s="377"/>
      <c r="CX165" s="377"/>
      <c r="CY165" s="377"/>
      <c r="CZ165" s="486" t="e">
        <f>VLOOKUP($AF165,Feuil2!$B$1:$AS$77,18,FALSE)</f>
        <v>#N/A</v>
      </c>
      <c r="DA165" s="377"/>
      <c r="DB165" s="377"/>
      <c r="DC165" s="486" t="e">
        <f>VLOOKUP($AF165,Feuil2!$B$1:$AS$77,19,FALSE)</f>
        <v>#N/A</v>
      </c>
      <c r="DD165" s="377"/>
      <c r="DE165" s="377"/>
      <c r="DF165" s="377"/>
      <c r="DG165" s="377"/>
      <c r="DH165" s="377"/>
      <c r="DI165" s="493" t="e">
        <f>VLOOKUP($AF165,Feuil2!$B$1:$AS$77,20,FALSE)</f>
        <v>#N/A</v>
      </c>
      <c r="DJ165" s="377"/>
      <c r="DK165" s="377"/>
      <c r="DL165" s="377"/>
      <c r="DM165" s="377"/>
      <c r="DN165" s="493" t="e">
        <f>VLOOKUP($AF165,Feuil2!$B$1:$AS$77,21,FALSE)</f>
        <v>#N/A</v>
      </c>
      <c r="DO165" s="377"/>
      <c r="DP165" s="493" t="e">
        <f>VLOOKUP($AF165,Feuil2!$B$1:$AS$77,22,FALSE)</f>
        <v>#N/A</v>
      </c>
      <c r="DQ165" s="377"/>
      <c r="DR165" s="377"/>
      <c r="DS165" s="377"/>
      <c r="DT165" s="493" t="e">
        <f>VLOOKUP($AF165,Feuil2!$B$1:$AS$77,23,FALSE)</f>
        <v>#N/A</v>
      </c>
      <c r="DU165" s="377"/>
      <c r="DV165" s="377"/>
      <c r="DW165" s="377"/>
      <c r="DX165" s="377"/>
      <c r="DY165" s="493" t="e">
        <f>VLOOKUP($AF165,Feuil2!$B$1:$AS$77,24,FALSE)</f>
        <v>#N/A</v>
      </c>
      <c r="DZ165" s="377"/>
      <c r="EA165" s="377"/>
      <c r="EB165" s="377"/>
      <c r="EC165" s="377"/>
      <c r="ED165" s="503" t="e">
        <f>VLOOKUP($AF165,Feuil2!$B$1:$AS$77,25,FALSE)</f>
        <v>#N/A</v>
      </c>
      <c r="EE165" s="377"/>
      <c r="EF165" s="377"/>
      <c r="EG165" s="377"/>
      <c r="EH165" s="377"/>
      <c r="EI165" s="377"/>
      <c r="EJ165" s="377"/>
      <c r="EK165" s="503" t="e">
        <f>VLOOKUP($AF165,Feuil2!$B$1:$AS$77,26,FALSE)</f>
        <v>#N/A</v>
      </c>
      <c r="EL165" s="377"/>
      <c r="EM165" s="377"/>
      <c r="EN165" s="377"/>
      <c r="EO165" s="503" t="e">
        <f>VLOOKUP($AF165,Feuil2!$B$1:$AS$77,27,FALSE)</f>
        <v>#N/A</v>
      </c>
      <c r="EP165" s="377"/>
      <c r="EQ165" s="377"/>
      <c r="ER165" s="377"/>
      <c r="ES165" s="377"/>
      <c r="ET165" s="377"/>
      <c r="EU165" s="377"/>
      <c r="EV165" s="503" t="e">
        <f>VLOOKUP($AF165,Feuil2!$B$1:$AS$77,28,FALSE)</f>
        <v>#N/A</v>
      </c>
      <c r="EW165" s="377"/>
      <c r="EX165" s="377"/>
      <c r="EY165" s="377"/>
      <c r="EZ165" s="377"/>
      <c r="FA165" s="377"/>
      <c r="FB165" s="503" t="e">
        <f>VLOOKUP($AF165,Feuil2!$B$1:$AS$77,29,FALSE)</f>
        <v>#N/A</v>
      </c>
      <c r="FC165" s="377"/>
      <c r="FD165" s="377"/>
      <c r="FE165" s="377"/>
      <c r="FF165" s="377"/>
      <c r="FG165" s="377"/>
      <c r="FH165" s="377"/>
      <c r="FI165" s="377"/>
      <c r="FJ165" s="503" t="e">
        <f>VLOOKUP($AF165,Feuil2!$B$1:$AS$77,30,FALSE)</f>
        <v>#N/A</v>
      </c>
      <c r="FK165" s="377"/>
      <c r="FL165" s="377"/>
      <c r="FM165" s="377"/>
      <c r="FN165" s="377"/>
      <c r="FO165" s="377"/>
      <c r="FP165" s="377"/>
      <c r="FQ165" s="377"/>
      <c r="FR165" s="512" t="e">
        <f>VLOOKUP($AF165,Feuil2!$B$1:$AS$77,31,FALSE)</f>
        <v>#N/A</v>
      </c>
      <c r="FS165" s="377"/>
      <c r="FT165" s="377"/>
      <c r="FU165" s="377"/>
      <c r="FV165" s="377"/>
      <c r="FW165" s="377"/>
      <c r="FX165" s="377"/>
      <c r="FY165" s="377"/>
      <c r="FZ165" s="377"/>
      <c r="GA165" s="512" t="e">
        <f>VLOOKUP($AF165,Feuil2!$B$1:$AS$77,32,FALSE)</f>
        <v>#N/A</v>
      </c>
      <c r="GB165" s="377"/>
      <c r="GC165" s="377"/>
      <c r="GD165" s="377"/>
      <c r="GE165" s="512" t="e">
        <f>VLOOKUP($AF165,Feuil2!$B$1:$AS$77,33,FALSE)</f>
        <v>#N/A</v>
      </c>
      <c r="GF165" s="377"/>
      <c r="GG165" s="377"/>
      <c r="GH165" s="512" t="e">
        <f>VLOOKUP($AF165,Feuil2!$B$1:$AS$77,34,FALSE)</f>
        <v>#N/A</v>
      </c>
      <c r="GI165" s="377"/>
      <c r="GJ165" s="377"/>
      <c r="GK165" s="377"/>
      <c r="GL165" s="377"/>
      <c r="GM165" s="377"/>
      <c r="GN165" s="377"/>
      <c r="GO165" s="512" t="e">
        <f>VLOOKUP($AF165,Feuil2!$B$1:$AS$77,35,FALSE)</f>
        <v>#N/A</v>
      </c>
      <c r="GP165" s="377"/>
      <c r="GQ165" s="377"/>
      <c r="GR165" s="377"/>
      <c r="GS165" s="377"/>
      <c r="GT165" s="377"/>
      <c r="GU165" s="512" t="e">
        <f>VLOOKUP($AF165,Feuil2!$B$1:$AS$77,36,FALSE)</f>
        <v>#N/A</v>
      </c>
      <c r="GV165" s="377"/>
      <c r="GW165" s="377"/>
      <c r="GX165" s="377"/>
      <c r="GY165" s="512" t="e">
        <f>VLOOKUP($AF165,Feuil2!$B$1:$AS$77,37,FALSE)</f>
        <v>#N/A</v>
      </c>
      <c r="GZ165" s="377"/>
      <c r="HA165" s="377"/>
      <c r="HB165" s="377"/>
      <c r="HC165" s="377"/>
      <c r="HD165" s="377"/>
      <c r="HE165" s="512" t="e">
        <f>VLOOKUP($AF165,Feuil2!$B$1:$AS$77,38,FALSE)</f>
        <v>#N/A</v>
      </c>
      <c r="HF165" s="377"/>
      <c r="HG165" s="377"/>
      <c r="HH165" s="377"/>
      <c r="HI165" s="377"/>
      <c r="HJ165" s="426" t="e">
        <f>VLOOKUP($AF165,Feuil2!$B$1:$AS$77,39,FALSE)</f>
        <v>#N/A</v>
      </c>
      <c r="HK165" s="377"/>
      <c r="HL165" s="377"/>
      <c r="HM165" s="377"/>
      <c r="HN165" s="377"/>
      <c r="HO165" s="426" t="e">
        <f>VLOOKUP($AF165,Feuil2!$B$1:$AS$77,40,FALSE)</f>
        <v>#N/A</v>
      </c>
      <c r="HP165" s="377"/>
      <c r="HQ165" s="377"/>
      <c r="HR165" s="377"/>
      <c r="HS165" s="377"/>
      <c r="HT165" s="377"/>
      <c r="HU165" s="377"/>
      <c r="HV165" s="377"/>
      <c r="HW165" s="377"/>
      <c r="HX165" s="523" t="e">
        <f>VLOOKUP($AF165,Feuil2!$B$1:$AS$77,41,FALSE)</f>
        <v>#N/A</v>
      </c>
      <c r="HY165" s="377"/>
      <c r="HZ165" s="377"/>
      <c r="IA165" s="377"/>
      <c r="IB165" s="523" t="e">
        <f>VLOOKUP($AF165,Feuil2!$B$1:$AS$77,42,FALSE)</f>
        <v>#N/A</v>
      </c>
      <c r="IC165" s="377"/>
      <c r="ID165" s="377"/>
      <c r="IE165" s="377"/>
      <c r="IF165" s="377"/>
      <c r="IG165" s="523" t="e">
        <f>VLOOKUP($AF165,Feuil2!$B$1:$AS$77,43,FALSE)</f>
        <v>#N/A</v>
      </c>
      <c r="IH165" s="377"/>
      <c r="II165" s="377"/>
      <c r="IJ165" s="523" t="e">
        <f>VLOOKUP($AF165,Feuil2!$B$1:$AS$77,44,FALSE)</f>
        <v>#N/A</v>
      </c>
      <c r="IK165" s="377"/>
      <c r="IL165" s="385"/>
      <c r="IM165" s="379"/>
      <c r="IN165" s="379"/>
      <c r="IO165" s="379"/>
      <c r="IP165" s="379"/>
    </row>
    <row r="166" spans="1:250" ht="18.75" customHeight="1">
      <c r="A166" s="22"/>
      <c r="B166" s="633"/>
      <c r="C166" s="634"/>
      <c r="D166" s="634"/>
      <c r="E166" s="634"/>
      <c r="F166" s="634"/>
      <c r="G166" s="634"/>
      <c r="H166" s="634"/>
      <c r="I166" s="634"/>
      <c r="J166" s="634"/>
      <c r="K166" s="638"/>
      <c r="L166" s="638"/>
      <c r="M166" s="638"/>
      <c r="N166" s="641"/>
      <c r="O166" s="641"/>
      <c r="P166" s="641"/>
      <c r="Q166" s="641"/>
      <c r="R166" s="641"/>
      <c r="S166" s="641"/>
      <c r="T166" s="641"/>
      <c r="U166" s="641"/>
      <c r="V166" s="641"/>
      <c r="W166" s="641"/>
      <c r="X166" s="641"/>
      <c r="Y166" s="641"/>
      <c r="Z166" s="641"/>
      <c r="AA166" s="641"/>
      <c r="AB166" s="641"/>
      <c r="AC166" s="641"/>
      <c r="AD166" s="641"/>
      <c r="AE166" s="641"/>
      <c r="AF166" s="644"/>
      <c r="AG166" s="644"/>
      <c r="AH166" s="644"/>
      <c r="AI166" s="644"/>
      <c r="AJ166" s="644"/>
      <c r="AK166" s="644"/>
      <c r="AL166" s="644"/>
      <c r="AM166" s="644"/>
      <c r="AN166" s="644"/>
      <c r="AO166" s="644"/>
      <c r="AP166" s="644"/>
      <c r="AQ166" s="644"/>
      <c r="AR166" s="644"/>
      <c r="AS166" s="644"/>
      <c r="AT166" s="644"/>
      <c r="AU166" s="644"/>
      <c r="AV166" s="644"/>
      <c r="AW166" s="644"/>
      <c r="AX166" s="644"/>
      <c r="AY166" s="644"/>
      <c r="AZ166" s="644"/>
      <c r="BA166" s="644"/>
      <c r="BB166" s="644"/>
      <c r="BC166" s="644"/>
      <c r="BD166" s="644"/>
      <c r="BE166" s="644"/>
      <c r="BF166" s="644"/>
      <c r="BG166" s="644"/>
      <c r="BH166" s="644"/>
      <c r="BI166" s="644"/>
      <c r="BJ166" s="644"/>
      <c r="BK166" s="644"/>
      <c r="BL166" s="644"/>
      <c r="BM166" s="644"/>
      <c r="BN166" s="644"/>
      <c r="BO166" s="644"/>
      <c r="BP166" s="644"/>
      <c r="BQ166" s="644"/>
      <c r="BR166" s="644"/>
      <c r="BS166" s="644"/>
      <c r="BT166" s="644"/>
      <c r="BU166" s="644"/>
      <c r="BV166" s="644"/>
      <c r="BW166" s="644"/>
      <c r="BX166" s="644"/>
      <c r="BY166" s="644"/>
      <c r="BZ166" s="644"/>
      <c r="CA166" s="644"/>
      <c r="CB166" s="644"/>
      <c r="CC166" s="644"/>
      <c r="CD166" s="644"/>
      <c r="CE166" s="644"/>
      <c r="CF166" s="644"/>
      <c r="CG166" s="644"/>
      <c r="CH166" s="644"/>
      <c r="CI166" s="644"/>
      <c r="CJ166" s="644"/>
      <c r="CK166" s="644"/>
      <c r="CL166" s="644"/>
      <c r="CM166" s="644"/>
      <c r="CN166" s="478" t="e">
        <f>VLOOKUP($AF166,Feuil2!$B$1:$AS$77,16,FALSE)</f>
        <v>#N/A</v>
      </c>
      <c r="CO166" s="381"/>
      <c r="CP166" s="381"/>
      <c r="CQ166" s="381"/>
      <c r="CR166" s="381"/>
      <c r="CS166" s="381"/>
      <c r="CT166" s="381"/>
      <c r="CU166" s="381"/>
      <c r="CV166" s="486" t="e">
        <f>VLOOKUP($AF166,Feuil2!$B$1:$AS$77,17,FALSE)</f>
        <v>#N/A</v>
      </c>
      <c r="CW166" s="377"/>
      <c r="CX166" s="377"/>
      <c r="CY166" s="377"/>
      <c r="CZ166" s="486" t="e">
        <f>VLOOKUP($AF166,Feuil2!$B$1:$AS$77,18,FALSE)</f>
        <v>#N/A</v>
      </c>
      <c r="DA166" s="377"/>
      <c r="DB166" s="377"/>
      <c r="DC166" s="486" t="e">
        <f>VLOOKUP($AF166,Feuil2!$B$1:$AS$77,19,FALSE)</f>
        <v>#N/A</v>
      </c>
      <c r="DD166" s="377"/>
      <c r="DE166" s="377"/>
      <c r="DF166" s="377"/>
      <c r="DG166" s="377"/>
      <c r="DH166" s="377"/>
      <c r="DI166" s="493" t="e">
        <f>VLOOKUP($AF166,Feuil2!$B$1:$AS$77,20,FALSE)</f>
        <v>#N/A</v>
      </c>
      <c r="DJ166" s="377"/>
      <c r="DK166" s="377"/>
      <c r="DL166" s="377"/>
      <c r="DM166" s="377"/>
      <c r="DN166" s="493" t="e">
        <f>VLOOKUP($AF166,Feuil2!$B$1:$AS$77,21,FALSE)</f>
        <v>#N/A</v>
      </c>
      <c r="DO166" s="377"/>
      <c r="DP166" s="493" t="e">
        <f>VLOOKUP($AF166,Feuil2!$B$1:$AS$77,22,FALSE)</f>
        <v>#N/A</v>
      </c>
      <c r="DQ166" s="377"/>
      <c r="DR166" s="377"/>
      <c r="DS166" s="377"/>
      <c r="DT166" s="493" t="e">
        <f>VLOOKUP($AF166,Feuil2!$B$1:$AS$77,23,FALSE)</f>
        <v>#N/A</v>
      </c>
      <c r="DU166" s="377"/>
      <c r="DV166" s="377"/>
      <c r="DW166" s="377"/>
      <c r="DX166" s="377"/>
      <c r="DY166" s="493" t="e">
        <f>VLOOKUP($AF166,Feuil2!$B$1:$AS$77,24,FALSE)</f>
        <v>#N/A</v>
      </c>
      <c r="DZ166" s="377"/>
      <c r="EA166" s="377"/>
      <c r="EB166" s="377"/>
      <c r="EC166" s="377"/>
      <c r="ED166" s="503" t="e">
        <f>VLOOKUP($AF166,Feuil2!$B$1:$AS$77,25,FALSE)</f>
        <v>#N/A</v>
      </c>
      <c r="EE166" s="377"/>
      <c r="EF166" s="377"/>
      <c r="EG166" s="377"/>
      <c r="EH166" s="377"/>
      <c r="EI166" s="377"/>
      <c r="EJ166" s="377"/>
      <c r="EK166" s="503" t="e">
        <f>VLOOKUP($AF166,Feuil2!$B$1:$AS$77,26,FALSE)</f>
        <v>#N/A</v>
      </c>
      <c r="EL166" s="377"/>
      <c r="EM166" s="377"/>
      <c r="EN166" s="377"/>
      <c r="EO166" s="503" t="e">
        <f>VLOOKUP($AF166,Feuil2!$B$1:$AS$77,27,FALSE)</f>
        <v>#N/A</v>
      </c>
      <c r="EP166" s="377"/>
      <c r="EQ166" s="377"/>
      <c r="ER166" s="377"/>
      <c r="ES166" s="377"/>
      <c r="ET166" s="377"/>
      <c r="EU166" s="377"/>
      <c r="EV166" s="503" t="e">
        <f>VLOOKUP($AF166,Feuil2!$B$1:$AS$77,28,FALSE)</f>
        <v>#N/A</v>
      </c>
      <c r="EW166" s="377"/>
      <c r="EX166" s="377"/>
      <c r="EY166" s="377"/>
      <c r="EZ166" s="377"/>
      <c r="FA166" s="377"/>
      <c r="FB166" s="503" t="e">
        <f>VLOOKUP($AF166,Feuil2!$B$1:$AS$77,29,FALSE)</f>
        <v>#N/A</v>
      </c>
      <c r="FC166" s="377"/>
      <c r="FD166" s="377"/>
      <c r="FE166" s="377"/>
      <c r="FF166" s="377"/>
      <c r="FG166" s="377"/>
      <c r="FH166" s="377"/>
      <c r="FI166" s="377"/>
      <c r="FJ166" s="503" t="e">
        <f>VLOOKUP($AF166,Feuil2!$B$1:$AS$77,30,FALSE)</f>
        <v>#N/A</v>
      </c>
      <c r="FK166" s="377"/>
      <c r="FL166" s="377"/>
      <c r="FM166" s="377"/>
      <c r="FN166" s="377"/>
      <c r="FO166" s="377"/>
      <c r="FP166" s="377"/>
      <c r="FQ166" s="377"/>
      <c r="FR166" s="512" t="e">
        <f>VLOOKUP($AF166,Feuil2!$B$1:$AS$77,31,FALSE)</f>
        <v>#N/A</v>
      </c>
      <c r="FS166" s="377"/>
      <c r="FT166" s="377"/>
      <c r="FU166" s="377"/>
      <c r="FV166" s="377"/>
      <c r="FW166" s="377"/>
      <c r="FX166" s="377"/>
      <c r="FY166" s="377"/>
      <c r="FZ166" s="377"/>
      <c r="GA166" s="512" t="e">
        <f>VLOOKUP($AF166,Feuil2!$B$1:$AS$77,32,FALSE)</f>
        <v>#N/A</v>
      </c>
      <c r="GB166" s="377"/>
      <c r="GC166" s="377"/>
      <c r="GD166" s="377"/>
      <c r="GE166" s="512" t="e">
        <f>VLOOKUP($AF166,Feuil2!$B$1:$AS$77,33,FALSE)</f>
        <v>#N/A</v>
      </c>
      <c r="GF166" s="377"/>
      <c r="GG166" s="377"/>
      <c r="GH166" s="512" t="e">
        <f>VLOOKUP($AF166,Feuil2!$B$1:$AS$77,34,FALSE)</f>
        <v>#N/A</v>
      </c>
      <c r="GI166" s="377"/>
      <c r="GJ166" s="377"/>
      <c r="GK166" s="377"/>
      <c r="GL166" s="377"/>
      <c r="GM166" s="377"/>
      <c r="GN166" s="377"/>
      <c r="GO166" s="512" t="e">
        <f>VLOOKUP($AF166,Feuil2!$B$1:$AS$77,35,FALSE)</f>
        <v>#N/A</v>
      </c>
      <c r="GP166" s="377"/>
      <c r="GQ166" s="377"/>
      <c r="GR166" s="377"/>
      <c r="GS166" s="377"/>
      <c r="GT166" s="377"/>
      <c r="GU166" s="512" t="e">
        <f>VLOOKUP($AF166,Feuil2!$B$1:$AS$77,36,FALSE)</f>
        <v>#N/A</v>
      </c>
      <c r="GV166" s="377"/>
      <c r="GW166" s="377"/>
      <c r="GX166" s="377"/>
      <c r="GY166" s="512" t="e">
        <f>VLOOKUP($AF166,Feuil2!$B$1:$AS$77,37,FALSE)</f>
        <v>#N/A</v>
      </c>
      <c r="GZ166" s="377"/>
      <c r="HA166" s="377"/>
      <c r="HB166" s="377"/>
      <c r="HC166" s="377"/>
      <c r="HD166" s="377"/>
      <c r="HE166" s="512" t="e">
        <f>VLOOKUP($AF166,Feuil2!$B$1:$AS$77,38,FALSE)</f>
        <v>#N/A</v>
      </c>
      <c r="HF166" s="377"/>
      <c r="HG166" s="377"/>
      <c r="HH166" s="377"/>
      <c r="HI166" s="377"/>
      <c r="HJ166" s="426" t="e">
        <f>VLOOKUP($AF166,Feuil2!$B$1:$AS$77,39,FALSE)</f>
        <v>#N/A</v>
      </c>
      <c r="HK166" s="377"/>
      <c r="HL166" s="377"/>
      <c r="HM166" s="377"/>
      <c r="HN166" s="377"/>
      <c r="HO166" s="426" t="e">
        <f>VLOOKUP($AF166,Feuil2!$B$1:$AS$77,40,FALSE)</f>
        <v>#N/A</v>
      </c>
      <c r="HP166" s="377"/>
      <c r="HQ166" s="377"/>
      <c r="HR166" s="377"/>
      <c r="HS166" s="377"/>
      <c r="HT166" s="377"/>
      <c r="HU166" s="377"/>
      <c r="HV166" s="377"/>
      <c r="HW166" s="377"/>
      <c r="HX166" s="523" t="e">
        <f>VLOOKUP($AF166,Feuil2!$B$1:$AS$77,41,FALSE)</f>
        <v>#N/A</v>
      </c>
      <c r="HY166" s="377"/>
      <c r="HZ166" s="377"/>
      <c r="IA166" s="377"/>
      <c r="IB166" s="523" t="e">
        <f>VLOOKUP($AF166,Feuil2!$B$1:$AS$77,42,FALSE)</f>
        <v>#N/A</v>
      </c>
      <c r="IC166" s="377"/>
      <c r="ID166" s="377"/>
      <c r="IE166" s="377"/>
      <c r="IF166" s="377"/>
      <c r="IG166" s="523" t="e">
        <f>VLOOKUP($AF166,Feuil2!$B$1:$AS$77,43,FALSE)</f>
        <v>#N/A</v>
      </c>
      <c r="IH166" s="377"/>
      <c r="II166" s="377"/>
      <c r="IJ166" s="523" t="e">
        <f>VLOOKUP($AF166,Feuil2!$B$1:$AS$77,44,FALSE)</f>
        <v>#N/A</v>
      </c>
      <c r="IK166" s="377"/>
      <c r="IL166" s="385"/>
      <c r="IM166" s="379"/>
      <c r="IN166" s="379"/>
      <c r="IO166" s="379"/>
      <c r="IP166" s="379"/>
    </row>
    <row r="167" spans="1:250" ht="18.75" customHeight="1">
      <c r="A167" s="22"/>
      <c r="B167" s="633"/>
      <c r="C167" s="634"/>
      <c r="D167" s="634"/>
      <c r="E167" s="634"/>
      <c r="F167" s="634"/>
      <c r="G167" s="634"/>
      <c r="H167" s="634"/>
      <c r="I167" s="634"/>
      <c r="J167" s="634"/>
      <c r="K167" s="638"/>
      <c r="L167" s="638"/>
      <c r="M167" s="638"/>
      <c r="N167" s="641"/>
      <c r="O167" s="641"/>
      <c r="P167" s="641"/>
      <c r="Q167" s="641"/>
      <c r="R167" s="641"/>
      <c r="S167" s="641"/>
      <c r="T167" s="641"/>
      <c r="U167" s="641"/>
      <c r="V167" s="641"/>
      <c r="W167" s="641"/>
      <c r="X167" s="641"/>
      <c r="Y167" s="641"/>
      <c r="Z167" s="641"/>
      <c r="AA167" s="641"/>
      <c r="AB167" s="641"/>
      <c r="AC167" s="641"/>
      <c r="AD167" s="641"/>
      <c r="AE167" s="641"/>
      <c r="AF167" s="644"/>
      <c r="AG167" s="644"/>
      <c r="AH167" s="644"/>
      <c r="AI167" s="644"/>
      <c r="AJ167" s="644"/>
      <c r="AK167" s="644"/>
      <c r="AL167" s="644"/>
      <c r="AM167" s="644"/>
      <c r="AN167" s="644"/>
      <c r="AO167" s="644"/>
      <c r="AP167" s="644"/>
      <c r="AQ167" s="644"/>
      <c r="AR167" s="644"/>
      <c r="AS167" s="644"/>
      <c r="AT167" s="644"/>
      <c r="AU167" s="644"/>
      <c r="AV167" s="644"/>
      <c r="AW167" s="644"/>
      <c r="AX167" s="644"/>
      <c r="AY167" s="644"/>
      <c r="AZ167" s="644"/>
      <c r="BA167" s="644"/>
      <c r="BB167" s="644"/>
      <c r="BC167" s="644"/>
      <c r="BD167" s="644"/>
      <c r="BE167" s="644"/>
      <c r="BF167" s="644"/>
      <c r="BG167" s="644"/>
      <c r="BH167" s="644"/>
      <c r="BI167" s="644"/>
      <c r="BJ167" s="644"/>
      <c r="BK167" s="644"/>
      <c r="BL167" s="644"/>
      <c r="BM167" s="644"/>
      <c r="BN167" s="644"/>
      <c r="BO167" s="644"/>
      <c r="BP167" s="644"/>
      <c r="BQ167" s="644"/>
      <c r="BR167" s="644"/>
      <c r="BS167" s="644"/>
      <c r="BT167" s="644"/>
      <c r="BU167" s="644"/>
      <c r="BV167" s="644"/>
      <c r="BW167" s="644"/>
      <c r="BX167" s="644"/>
      <c r="BY167" s="644"/>
      <c r="BZ167" s="644"/>
      <c r="CA167" s="644"/>
      <c r="CB167" s="644"/>
      <c r="CC167" s="644"/>
      <c r="CD167" s="644"/>
      <c r="CE167" s="644"/>
      <c r="CF167" s="644"/>
      <c r="CG167" s="644"/>
      <c r="CH167" s="644"/>
      <c r="CI167" s="644"/>
      <c r="CJ167" s="644"/>
      <c r="CK167" s="644"/>
      <c r="CL167" s="644"/>
      <c r="CM167" s="644"/>
      <c r="CN167" s="478" t="e">
        <f>VLOOKUP($AF167,Feuil2!$B$1:$AS$77,16,FALSE)</f>
        <v>#N/A</v>
      </c>
      <c r="CO167" s="381"/>
      <c r="CP167" s="381"/>
      <c r="CQ167" s="381"/>
      <c r="CR167" s="381"/>
      <c r="CS167" s="381"/>
      <c r="CT167" s="381"/>
      <c r="CU167" s="381"/>
      <c r="CV167" s="486" t="e">
        <f>VLOOKUP($AF167,Feuil2!$B$1:$AS$77,17,FALSE)</f>
        <v>#N/A</v>
      </c>
      <c r="CW167" s="377"/>
      <c r="CX167" s="377"/>
      <c r="CY167" s="377"/>
      <c r="CZ167" s="486" t="e">
        <f>VLOOKUP($AF167,Feuil2!$B$1:$AS$77,18,FALSE)</f>
        <v>#N/A</v>
      </c>
      <c r="DA167" s="377"/>
      <c r="DB167" s="377"/>
      <c r="DC167" s="486" t="e">
        <f>VLOOKUP($AF167,Feuil2!$B$1:$AS$77,19,FALSE)</f>
        <v>#N/A</v>
      </c>
      <c r="DD167" s="377"/>
      <c r="DE167" s="377"/>
      <c r="DF167" s="377"/>
      <c r="DG167" s="377"/>
      <c r="DH167" s="377"/>
      <c r="DI167" s="493" t="e">
        <f>VLOOKUP($AF167,Feuil2!$B$1:$AS$77,20,FALSE)</f>
        <v>#N/A</v>
      </c>
      <c r="DJ167" s="377"/>
      <c r="DK167" s="377"/>
      <c r="DL167" s="377"/>
      <c r="DM167" s="377"/>
      <c r="DN167" s="493" t="e">
        <f>VLOOKUP($AF167,Feuil2!$B$1:$AS$77,21,FALSE)</f>
        <v>#N/A</v>
      </c>
      <c r="DO167" s="377"/>
      <c r="DP167" s="493" t="e">
        <f>VLOOKUP($AF167,Feuil2!$B$1:$AS$77,22,FALSE)</f>
        <v>#N/A</v>
      </c>
      <c r="DQ167" s="377"/>
      <c r="DR167" s="377"/>
      <c r="DS167" s="377"/>
      <c r="DT167" s="493" t="e">
        <f>VLOOKUP($AF167,Feuil2!$B$1:$AS$77,23,FALSE)</f>
        <v>#N/A</v>
      </c>
      <c r="DU167" s="377"/>
      <c r="DV167" s="377"/>
      <c r="DW167" s="377"/>
      <c r="DX167" s="377"/>
      <c r="DY167" s="493" t="e">
        <f>VLOOKUP($AF167,Feuil2!$B$1:$AS$77,24,FALSE)</f>
        <v>#N/A</v>
      </c>
      <c r="DZ167" s="377"/>
      <c r="EA167" s="377"/>
      <c r="EB167" s="377"/>
      <c r="EC167" s="377"/>
      <c r="ED167" s="503" t="e">
        <f>VLOOKUP($AF167,Feuil2!$B$1:$AS$77,25,FALSE)</f>
        <v>#N/A</v>
      </c>
      <c r="EE167" s="377"/>
      <c r="EF167" s="377"/>
      <c r="EG167" s="377"/>
      <c r="EH167" s="377"/>
      <c r="EI167" s="377"/>
      <c r="EJ167" s="377"/>
      <c r="EK167" s="503" t="e">
        <f>VLOOKUP($AF167,Feuil2!$B$1:$AS$77,26,FALSE)</f>
        <v>#N/A</v>
      </c>
      <c r="EL167" s="377"/>
      <c r="EM167" s="377"/>
      <c r="EN167" s="377"/>
      <c r="EO167" s="503" t="e">
        <f>VLOOKUP($AF167,Feuil2!$B$1:$AS$77,27,FALSE)</f>
        <v>#N/A</v>
      </c>
      <c r="EP167" s="377"/>
      <c r="EQ167" s="377"/>
      <c r="ER167" s="377"/>
      <c r="ES167" s="377"/>
      <c r="ET167" s="377"/>
      <c r="EU167" s="377"/>
      <c r="EV167" s="503" t="e">
        <f>VLOOKUP($AF167,Feuil2!$B$1:$AS$77,28,FALSE)</f>
        <v>#N/A</v>
      </c>
      <c r="EW167" s="377"/>
      <c r="EX167" s="377"/>
      <c r="EY167" s="377"/>
      <c r="EZ167" s="377"/>
      <c r="FA167" s="377"/>
      <c r="FB167" s="503" t="e">
        <f>VLOOKUP($AF167,Feuil2!$B$1:$AS$77,29,FALSE)</f>
        <v>#N/A</v>
      </c>
      <c r="FC167" s="377"/>
      <c r="FD167" s="377"/>
      <c r="FE167" s="377"/>
      <c r="FF167" s="377"/>
      <c r="FG167" s="377"/>
      <c r="FH167" s="377"/>
      <c r="FI167" s="377"/>
      <c r="FJ167" s="503" t="e">
        <f>VLOOKUP($AF167,Feuil2!$B$1:$AS$77,30,FALSE)</f>
        <v>#N/A</v>
      </c>
      <c r="FK167" s="377"/>
      <c r="FL167" s="377"/>
      <c r="FM167" s="377"/>
      <c r="FN167" s="377"/>
      <c r="FO167" s="377"/>
      <c r="FP167" s="377"/>
      <c r="FQ167" s="377"/>
      <c r="FR167" s="512" t="e">
        <f>VLOOKUP($AF167,Feuil2!$B$1:$AS$77,31,FALSE)</f>
        <v>#N/A</v>
      </c>
      <c r="FS167" s="377"/>
      <c r="FT167" s="377"/>
      <c r="FU167" s="377"/>
      <c r="FV167" s="377"/>
      <c r="FW167" s="377"/>
      <c r="FX167" s="377"/>
      <c r="FY167" s="377"/>
      <c r="FZ167" s="377"/>
      <c r="GA167" s="512" t="e">
        <f>VLOOKUP($AF167,Feuil2!$B$1:$AS$77,32,FALSE)</f>
        <v>#N/A</v>
      </c>
      <c r="GB167" s="377"/>
      <c r="GC167" s="377"/>
      <c r="GD167" s="377"/>
      <c r="GE167" s="512" t="e">
        <f>VLOOKUP($AF167,Feuil2!$B$1:$AS$77,33,FALSE)</f>
        <v>#N/A</v>
      </c>
      <c r="GF167" s="377"/>
      <c r="GG167" s="377"/>
      <c r="GH167" s="512" t="e">
        <f>VLOOKUP($AF167,Feuil2!$B$1:$AS$77,34,FALSE)</f>
        <v>#N/A</v>
      </c>
      <c r="GI167" s="377"/>
      <c r="GJ167" s="377"/>
      <c r="GK167" s="377"/>
      <c r="GL167" s="377"/>
      <c r="GM167" s="377"/>
      <c r="GN167" s="377"/>
      <c r="GO167" s="512" t="e">
        <f>VLOOKUP($AF167,Feuil2!$B$1:$AS$77,35,FALSE)</f>
        <v>#N/A</v>
      </c>
      <c r="GP167" s="377"/>
      <c r="GQ167" s="377"/>
      <c r="GR167" s="377"/>
      <c r="GS167" s="377"/>
      <c r="GT167" s="377"/>
      <c r="GU167" s="512" t="e">
        <f>VLOOKUP($AF167,Feuil2!$B$1:$AS$77,36,FALSE)</f>
        <v>#N/A</v>
      </c>
      <c r="GV167" s="377"/>
      <c r="GW167" s="377"/>
      <c r="GX167" s="377"/>
      <c r="GY167" s="512" t="e">
        <f>VLOOKUP($AF167,Feuil2!$B$1:$AS$77,37,FALSE)</f>
        <v>#N/A</v>
      </c>
      <c r="GZ167" s="377"/>
      <c r="HA167" s="377"/>
      <c r="HB167" s="377"/>
      <c r="HC167" s="377"/>
      <c r="HD167" s="377"/>
      <c r="HE167" s="512" t="e">
        <f>VLOOKUP($AF167,Feuil2!$B$1:$AS$77,38,FALSE)</f>
        <v>#N/A</v>
      </c>
      <c r="HF167" s="377"/>
      <c r="HG167" s="377"/>
      <c r="HH167" s="377"/>
      <c r="HI167" s="377"/>
      <c r="HJ167" s="426" t="e">
        <f>VLOOKUP($AF167,Feuil2!$B$1:$AS$77,39,FALSE)</f>
        <v>#N/A</v>
      </c>
      <c r="HK167" s="377"/>
      <c r="HL167" s="377"/>
      <c r="HM167" s="377"/>
      <c r="HN167" s="377"/>
      <c r="HO167" s="426" t="e">
        <f>VLOOKUP($AF167,Feuil2!$B$1:$AS$77,40,FALSE)</f>
        <v>#N/A</v>
      </c>
      <c r="HP167" s="377"/>
      <c r="HQ167" s="377"/>
      <c r="HR167" s="377"/>
      <c r="HS167" s="377"/>
      <c r="HT167" s="377"/>
      <c r="HU167" s="377"/>
      <c r="HV167" s="377"/>
      <c r="HW167" s="377"/>
      <c r="HX167" s="523" t="e">
        <f>VLOOKUP($AF167,Feuil2!$B$1:$AS$77,41,FALSE)</f>
        <v>#N/A</v>
      </c>
      <c r="HY167" s="377"/>
      <c r="HZ167" s="377"/>
      <c r="IA167" s="377"/>
      <c r="IB167" s="523" t="e">
        <f>VLOOKUP($AF167,Feuil2!$B$1:$AS$77,42,FALSE)</f>
        <v>#N/A</v>
      </c>
      <c r="IC167" s="377"/>
      <c r="ID167" s="377"/>
      <c r="IE167" s="377"/>
      <c r="IF167" s="377"/>
      <c r="IG167" s="523" t="e">
        <f>VLOOKUP($AF167,Feuil2!$B$1:$AS$77,43,FALSE)</f>
        <v>#N/A</v>
      </c>
      <c r="IH167" s="377"/>
      <c r="II167" s="377"/>
      <c r="IJ167" s="523" t="e">
        <f>VLOOKUP($AF167,Feuil2!$B$1:$AS$77,44,FALSE)</f>
        <v>#N/A</v>
      </c>
      <c r="IK167" s="377"/>
      <c r="IL167" s="385"/>
      <c r="IM167" s="379"/>
      <c r="IN167" s="379"/>
      <c r="IO167" s="379"/>
      <c r="IP167" s="379"/>
    </row>
    <row r="168" spans="1:250" ht="18.75" customHeight="1">
      <c r="A168" s="22"/>
      <c r="B168" s="633"/>
      <c r="C168" s="634"/>
      <c r="D168" s="634"/>
      <c r="E168" s="634"/>
      <c r="F168" s="634"/>
      <c r="G168" s="634"/>
      <c r="H168" s="634"/>
      <c r="I168" s="634"/>
      <c r="J168" s="634"/>
      <c r="K168" s="638"/>
      <c r="L168" s="638"/>
      <c r="M168" s="638"/>
      <c r="N168" s="641"/>
      <c r="O168" s="641"/>
      <c r="P168" s="641"/>
      <c r="Q168" s="641"/>
      <c r="R168" s="641"/>
      <c r="S168" s="641"/>
      <c r="T168" s="641"/>
      <c r="U168" s="641"/>
      <c r="V168" s="641"/>
      <c r="W168" s="641"/>
      <c r="X168" s="641"/>
      <c r="Y168" s="641"/>
      <c r="Z168" s="641"/>
      <c r="AA168" s="641"/>
      <c r="AB168" s="641"/>
      <c r="AC168" s="641"/>
      <c r="AD168" s="641"/>
      <c r="AE168" s="641"/>
      <c r="AF168" s="644"/>
      <c r="AG168" s="644"/>
      <c r="AH168" s="644"/>
      <c r="AI168" s="644"/>
      <c r="AJ168" s="644"/>
      <c r="AK168" s="644"/>
      <c r="AL168" s="644"/>
      <c r="AM168" s="644"/>
      <c r="AN168" s="644"/>
      <c r="AO168" s="644"/>
      <c r="AP168" s="644"/>
      <c r="AQ168" s="644"/>
      <c r="AR168" s="644"/>
      <c r="AS168" s="644"/>
      <c r="AT168" s="644"/>
      <c r="AU168" s="644"/>
      <c r="AV168" s="644"/>
      <c r="AW168" s="644"/>
      <c r="AX168" s="644"/>
      <c r="AY168" s="644"/>
      <c r="AZ168" s="644"/>
      <c r="BA168" s="644"/>
      <c r="BB168" s="644"/>
      <c r="BC168" s="644"/>
      <c r="BD168" s="644"/>
      <c r="BE168" s="644"/>
      <c r="BF168" s="644"/>
      <c r="BG168" s="644"/>
      <c r="BH168" s="644"/>
      <c r="BI168" s="644"/>
      <c r="BJ168" s="644"/>
      <c r="BK168" s="644"/>
      <c r="BL168" s="644"/>
      <c r="BM168" s="644"/>
      <c r="BN168" s="644"/>
      <c r="BO168" s="644"/>
      <c r="BP168" s="644"/>
      <c r="BQ168" s="644"/>
      <c r="BR168" s="644"/>
      <c r="BS168" s="644"/>
      <c r="BT168" s="644"/>
      <c r="BU168" s="644"/>
      <c r="BV168" s="644"/>
      <c r="BW168" s="644"/>
      <c r="BX168" s="644"/>
      <c r="BY168" s="644"/>
      <c r="BZ168" s="644"/>
      <c r="CA168" s="644"/>
      <c r="CB168" s="644"/>
      <c r="CC168" s="644"/>
      <c r="CD168" s="644"/>
      <c r="CE168" s="644"/>
      <c r="CF168" s="644"/>
      <c r="CG168" s="644"/>
      <c r="CH168" s="644"/>
      <c r="CI168" s="644"/>
      <c r="CJ168" s="644"/>
      <c r="CK168" s="644"/>
      <c r="CL168" s="644"/>
      <c r="CM168" s="644"/>
      <c r="CN168" s="478" t="e">
        <f>VLOOKUP($AF168,Feuil2!$B$1:$AS$77,16,FALSE)</f>
        <v>#N/A</v>
      </c>
      <c r="CO168" s="381"/>
      <c r="CP168" s="381"/>
      <c r="CQ168" s="381"/>
      <c r="CR168" s="381"/>
      <c r="CS168" s="381"/>
      <c r="CT168" s="381"/>
      <c r="CU168" s="381"/>
      <c r="CV168" s="486" t="e">
        <f>VLOOKUP($AF168,Feuil2!$B$1:$AS$77,17,FALSE)</f>
        <v>#N/A</v>
      </c>
      <c r="CW168" s="377"/>
      <c r="CX168" s="377"/>
      <c r="CY168" s="377"/>
      <c r="CZ168" s="486" t="e">
        <f>VLOOKUP($AF168,Feuil2!$B$1:$AS$77,18,FALSE)</f>
        <v>#N/A</v>
      </c>
      <c r="DA168" s="377"/>
      <c r="DB168" s="377"/>
      <c r="DC168" s="486" t="e">
        <f>VLOOKUP($AF168,Feuil2!$B$1:$AS$77,19,FALSE)</f>
        <v>#N/A</v>
      </c>
      <c r="DD168" s="377"/>
      <c r="DE168" s="377"/>
      <c r="DF168" s="377"/>
      <c r="DG168" s="377"/>
      <c r="DH168" s="377"/>
      <c r="DI168" s="493" t="e">
        <f>VLOOKUP($AF168,Feuil2!$B$1:$AS$77,20,FALSE)</f>
        <v>#N/A</v>
      </c>
      <c r="DJ168" s="377"/>
      <c r="DK168" s="377"/>
      <c r="DL168" s="377"/>
      <c r="DM168" s="377"/>
      <c r="DN168" s="493" t="e">
        <f>VLOOKUP($AF168,Feuil2!$B$1:$AS$77,21,FALSE)</f>
        <v>#N/A</v>
      </c>
      <c r="DO168" s="377"/>
      <c r="DP168" s="493" t="e">
        <f>VLOOKUP($AF168,Feuil2!$B$1:$AS$77,22,FALSE)</f>
        <v>#N/A</v>
      </c>
      <c r="DQ168" s="377"/>
      <c r="DR168" s="377"/>
      <c r="DS168" s="377"/>
      <c r="DT168" s="493" t="e">
        <f>VLOOKUP($AF168,Feuil2!$B$1:$AS$77,23,FALSE)</f>
        <v>#N/A</v>
      </c>
      <c r="DU168" s="377"/>
      <c r="DV168" s="377"/>
      <c r="DW168" s="377"/>
      <c r="DX168" s="377"/>
      <c r="DY168" s="493" t="e">
        <f>VLOOKUP($AF168,Feuil2!$B$1:$AS$77,24,FALSE)</f>
        <v>#N/A</v>
      </c>
      <c r="DZ168" s="377"/>
      <c r="EA168" s="377"/>
      <c r="EB168" s="377"/>
      <c r="EC168" s="377"/>
      <c r="ED168" s="503" t="e">
        <f>VLOOKUP($AF168,Feuil2!$B$1:$AS$77,25,FALSE)</f>
        <v>#N/A</v>
      </c>
      <c r="EE168" s="377"/>
      <c r="EF168" s="377"/>
      <c r="EG168" s="377"/>
      <c r="EH168" s="377"/>
      <c r="EI168" s="377"/>
      <c r="EJ168" s="377"/>
      <c r="EK168" s="503" t="e">
        <f>VLOOKUP($AF168,Feuil2!$B$1:$AS$77,26,FALSE)</f>
        <v>#N/A</v>
      </c>
      <c r="EL168" s="377"/>
      <c r="EM168" s="377"/>
      <c r="EN168" s="377"/>
      <c r="EO168" s="503" t="e">
        <f>VLOOKUP($AF168,Feuil2!$B$1:$AS$77,27,FALSE)</f>
        <v>#N/A</v>
      </c>
      <c r="EP168" s="377"/>
      <c r="EQ168" s="377"/>
      <c r="ER168" s="377"/>
      <c r="ES168" s="377"/>
      <c r="ET168" s="377"/>
      <c r="EU168" s="377"/>
      <c r="EV168" s="503" t="e">
        <f>VLOOKUP($AF168,Feuil2!$B$1:$AS$77,28,FALSE)</f>
        <v>#N/A</v>
      </c>
      <c r="EW168" s="377"/>
      <c r="EX168" s="377"/>
      <c r="EY168" s="377"/>
      <c r="EZ168" s="377"/>
      <c r="FA168" s="377"/>
      <c r="FB168" s="503" t="e">
        <f>VLOOKUP($AF168,Feuil2!$B$1:$AS$77,29,FALSE)</f>
        <v>#N/A</v>
      </c>
      <c r="FC168" s="377"/>
      <c r="FD168" s="377"/>
      <c r="FE168" s="377"/>
      <c r="FF168" s="377"/>
      <c r="FG168" s="377"/>
      <c r="FH168" s="377"/>
      <c r="FI168" s="377"/>
      <c r="FJ168" s="503" t="e">
        <f>VLOOKUP($AF168,Feuil2!$B$1:$AS$77,30,FALSE)</f>
        <v>#N/A</v>
      </c>
      <c r="FK168" s="377"/>
      <c r="FL168" s="377"/>
      <c r="FM168" s="377"/>
      <c r="FN168" s="377"/>
      <c r="FO168" s="377"/>
      <c r="FP168" s="377"/>
      <c r="FQ168" s="377"/>
      <c r="FR168" s="512" t="e">
        <f>VLOOKUP($AF168,Feuil2!$B$1:$AS$77,31,FALSE)</f>
        <v>#N/A</v>
      </c>
      <c r="FS168" s="377"/>
      <c r="FT168" s="377"/>
      <c r="FU168" s="377"/>
      <c r="FV168" s="377"/>
      <c r="FW168" s="377"/>
      <c r="FX168" s="377"/>
      <c r="FY168" s="377"/>
      <c r="FZ168" s="377"/>
      <c r="GA168" s="512" t="e">
        <f>VLOOKUP($AF168,Feuil2!$B$1:$AS$77,32,FALSE)</f>
        <v>#N/A</v>
      </c>
      <c r="GB168" s="377"/>
      <c r="GC168" s="377"/>
      <c r="GD168" s="377"/>
      <c r="GE168" s="512" t="e">
        <f>VLOOKUP($AF168,Feuil2!$B$1:$AS$77,33,FALSE)</f>
        <v>#N/A</v>
      </c>
      <c r="GF168" s="377"/>
      <c r="GG168" s="377"/>
      <c r="GH168" s="512" t="e">
        <f>VLOOKUP($AF168,Feuil2!$B$1:$AS$77,34,FALSE)</f>
        <v>#N/A</v>
      </c>
      <c r="GI168" s="377"/>
      <c r="GJ168" s="377"/>
      <c r="GK168" s="377"/>
      <c r="GL168" s="377"/>
      <c r="GM168" s="377"/>
      <c r="GN168" s="377"/>
      <c r="GO168" s="512" t="e">
        <f>VLOOKUP($AF168,Feuil2!$B$1:$AS$77,35,FALSE)</f>
        <v>#N/A</v>
      </c>
      <c r="GP168" s="377"/>
      <c r="GQ168" s="377"/>
      <c r="GR168" s="377"/>
      <c r="GS168" s="377"/>
      <c r="GT168" s="377"/>
      <c r="GU168" s="512" t="e">
        <f>VLOOKUP($AF168,Feuil2!$B$1:$AS$77,36,FALSE)</f>
        <v>#N/A</v>
      </c>
      <c r="GV168" s="377"/>
      <c r="GW168" s="377"/>
      <c r="GX168" s="377"/>
      <c r="GY168" s="512" t="e">
        <f>VLOOKUP($AF168,Feuil2!$B$1:$AS$77,37,FALSE)</f>
        <v>#N/A</v>
      </c>
      <c r="GZ168" s="377"/>
      <c r="HA168" s="377"/>
      <c r="HB168" s="377"/>
      <c r="HC168" s="377"/>
      <c r="HD168" s="377"/>
      <c r="HE168" s="512" t="e">
        <f>VLOOKUP($AF168,Feuil2!$B$1:$AS$77,38,FALSE)</f>
        <v>#N/A</v>
      </c>
      <c r="HF168" s="377"/>
      <c r="HG168" s="377"/>
      <c r="HH168" s="377"/>
      <c r="HI168" s="377"/>
      <c r="HJ168" s="426" t="e">
        <f>VLOOKUP($AF168,Feuil2!$B$1:$AS$77,39,FALSE)</f>
        <v>#N/A</v>
      </c>
      <c r="HK168" s="377"/>
      <c r="HL168" s="377"/>
      <c r="HM168" s="377"/>
      <c r="HN168" s="377"/>
      <c r="HO168" s="426" t="e">
        <f>VLOOKUP($AF168,Feuil2!$B$1:$AS$77,40,FALSE)</f>
        <v>#N/A</v>
      </c>
      <c r="HP168" s="377"/>
      <c r="HQ168" s="377"/>
      <c r="HR168" s="377"/>
      <c r="HS168" s="377"/>
      <c r="HT168" s="377"/>
      <c r="HU168" s="377"/>
      <c r="HV168" s="377"/>
      <c r="HW168" s="377"/>
      <c r="HX168" s="523" t="e">
        <f>VLOOKUP($AF168,Feuil2!$B$1:$AS$77,41,FALSE)</f>
        <v>#N/A</v>
      </c>
      <c r="HY168" s="377"/>
      <c r="HZ168" s="377"/>
      <c r="IA168" s="377"/>
      <c r="IB168" s="523" t="e">
        <f>VLOOKUP($AF168,Feuil2!$B$1:$AS$77,42,FALSE)</f>
        <v>#N/A</v>
      </c>
      <c r="IC168" s="377"/>
      <c r="ID168" s="377"/>
      <c r="IE168" s="377"/>
      <c r="IF168" s="377"/>
      <c r="IG168" s="523" t="e">
        <f>VLOOKUP($AF168,Feuil2!$B$1:$AS$77,43,FALSE)</f>
        <v>#N/A</v>
      </c>
      <c r="IH168" s="377"/>
      <c r="II168" s="377"/>
      <c r="IJ168" s="523" t="e">
        <f>VLOOKUP($AF168,Feuil2!$B$1:$AS$77,44,FALSE)</f>
        <v>#N/A</v>
      </c>
      <c r="IK168" s="377"/>
      <c r="IL168" s="385"/>
      <c r="IM168" s="379"/>
      <c r="IN168" s="379"/>
      <c r="IO168" s="379"/>
      <c r="IP168" s="379"/>
    </row>
    <row r="169" spans="1:250" ht="18.75" customHeight="1">
      <c r="A169" s="22"/>
      <c r="B169" s="633"/>
      <c r="C169" s="634"/>
      <c r="D169" s="634"/>
      <c r="E169" s="634"/>
      <c r="F169" s="634"/>
      <c r="G169" s="634"/>
      <c r="H169" s="634"/>
      <c r="I169" s="634"/>
      <c r="J169" s="634"/>
      <c r="K169" s="638"/>
      <c r="L169" s="638"/>
      <c r="M169" s="638"/>
      <c r="N169" s="641"/>
      <c r="O169" s="641"/>
      <c r="P169" s="641"/>
      <c r="Q169" s="641"/>
      <c r="R169" s="641"/>
      <c r="S169" s="641"/>
      <c r="T169" s="641"/>
      <c r="U169" s="641"/>
      <c r="V169" s="641"/>
      <c r="W169" s="641"/>
      <c r="X169" s="641"/>
      <c r="Y169" s="641"/>
      <c r="Z169" s="641"/>
      <c r="AA169" s="641"/>
      <c r="AB169" s="641"/>
      <c r="AC169" s="641"/>
      <c r="AD169" s="641"/>
      <c r="AE169" s="641"/>
      <c r="AF169" s="644"/>
      <c r="AG169" s="644"/>
      <c r="AH169" s="644"/>
      <c r="AI169" s="644"/>
      <c r="AJ169" s="644"/>
      <c r="AK169" s="644"/>
      <c r="AL169" s="644"/>
      <c r="AM169" s="644"/>
      <c r="AN169" s="644"/>
      <c r="AO169" s="644"/>
      <c r="AP169" s="644"/>
      <c r="AQ169" s="644"/>
      <c r="AR169" s="644"/>
      <c r="AS169" s="644"/>
      <c r="AT169" s="644"/>
      <c r="AU169" s="644"/>
      <c r="AV169" s="644"/>
      <c r="AW169" s="644"/>
      <c r="AX169" s="644"/>
      <c r="AY169" s="644"/>
      <c r="AZ169" s="644"/>
      <c r="BA169" s="644"/>
      <c r="BB169" s="644"/>
      <c r="BC169" s="644"/>
      <c r="BD169" s="644"/>
      <c r="BE169" s="644"/>
      <c r="BF169" s="644"/>
      <c r="BG169" s="644"/>
      <c r="BH169" s="644"/>
      <c r="BI169" s="644"/>
      <c r="BJ169" s="644"/>
      <c r="BK169" s="644"/>
      <c r="BL169" s="644"/>
      <c r="BM169" s="644"/>
      <c r="BN169" s="644"/>
      <c r="BO169" s="644"/>
      <c r="BP169" s="644"/>
      <c r="BQ169" s="644"/>
      <c r="BR169" s="644"/>
      <c r="BS169" s="644"/>
      <c r="BT169" s="644"/>
      <c r="BU169" s="644"/>
      <c r="BV169" s="644"/>
      <c r="BW169" s="644"/>
      <c r="BX169" s="644"/>
      <c r="BY169" s="644"/>
      <c r="BZ169" s="644"/>
      <c r="CA169" s="644"/>
      <c r="CB169" s="644"/>
      <c r="CC169" s="644"/>
      <c r="CD169" s="644"/>
      <c r="CE169" s="644"/>
      <c r="CF169" s="644"/>
      <c r="CG169" s="644"/>
      <c r="CH169" s="644"/>
      <c r="CI169" s="644"/>
      <c r="CJ169" s="644"/>
      <c r="CK169" s="644"/>
      <c r="CL169" s="644"/>
      <c r="CM169" s="644"/>
      <c r="CN169" s="478" t="e">
        <f>VLOOKUP($AF169,Feuil2!$B$1:$AS$77,16,FALSE)</f>
        <v>#N/A</v>
      </c>
      <c r="CO169" s="381"/>
      <c r="CP169" s="381"/>
      <c r="CQ169" s="381"/>
      <c r="CR169" s="381"/>
      <c r="CS169" s="381"/>
      <c r="CT169" s="381"/>
      <c r="CU169" s="381"/>
      <c r="CV169" s="486" t="e">
        <f>VLOOKUP($AF169,Feuil2!$B$1:$AS$77,17,FALSE)</f>
        <v>#N/A</v>
      </c>
      <c r="CW169" s="377"/>
      <c r="CX169" s="377"/>
      <c r="CY169" s="377"/>
      <c r="CZ169" s="486" t="e">
        <f>VLOOKUP($AF169,Feuil2!$B$1:$AS$77,18,FALSE)</f>
        <v>#N/A</v>
      </c>
      <c r="DA169" s="377"/>
      <c r="DB169" s="377"/>
      <c r="DC169" s="486" t="e">
        <f>VLOOKUP($AF169,Feuil2!$B$1:$AS$77,19,FALSE)</f>
        <v>#N/A</v>
      </c>
      <c r="DD169" s="377"/>
      <c r="DE169" s="377"/>
      <c r="DF169" s="377"/>
      <c r="DG169" s="377"/>
      <c r="DH169" s="377"/>
      <c r="DI169" s="493" t="e">
        <f>VLOOKUP($AF169,Feuil2!$B$1:$AS$77,20,FALSE)</f>
        <v>#N/A</v>
      </c>
      <c r="DJ169" s="377"/>
      <c r="DK169" s="377"/>
      <c r="DL169" s="377"/>
      <c r="DM169" s="377"/>
      <c r="DN169" s="493" t="e">
        <f>VLOOKUP($AF169,Feuil2!$B$1:$AS$77,21,FALSE)</f>
        <v>#N/A</v>
      </c>
      <c r="DO169" s="377"/>
      <c r="DP169" s="493" t="e">
        <f>VLOOKUP($AF169,Feuil2!$B$1:$AS$77,22,FALSE)</f>
        <v>#N/A</v>
      </c>
      <c r="DQ169" s="377"/>
      <c r="DR169" s="377"/>
      <c r="DS169" s="377"/>
      <c r="DT169" s="493" t="e">
        <f>VLOOKUP($AF169,Feuil2!$B$1:$AS$77,23,FALSE)</f>
        <v>#N/A</v>
      </c>
      <c r="DU169" s="377"/>
      <c r="DV169" s="377"/>
      <c r="DW169" s="377"/>
      <c r="DX169" s="377"/>
      <c r="DY169" s="493" t="e">
        <f>VLOOKUP($AF169,Feuil2!$B$1:$AS$77,24,FALSE)</f>
        <v>#N/A</v>
      </c>
      <c r="DZ169" s="377"/>
      <c r="EA169" s="377"/>
      <c r="EB169" s="377"/>
      <c r="EC169" s="377"/>
      <c r="ED169" s="503" t="e">
        <f>VLOOKUP($AF169,Feuil2!$B$1:$AS$77,25,FALSE)</f>
        <v>#N/A</v>
      </c>
      <c r="EE169" s="377"/>
      <c r="EF169" s="377"/>
      <c r="EG169" s="377"/>
      <c r="EH169" s="377"/>
      <c r="EI169" s="377"/>
      <c r="EJ169" s="377"/>
      <c r="EK169" s="503" t="e">
        <f>VLOOKUP($AF169,Feuil2!$B$1:$AS$77,26,FALSE)</f>
        <v>#N/A</v>
      </c>
      <c r="EL169" s="377"/>
      <c r="EM169" s="377"/>
      <c r="EN169" s="377"/>
      <c r="EO169" s="503" t="e">
        <f>VLOOKUP($AF169,Feuil2!$B$1:$AS$77,27,FALSE)</f>
        <v>#N/A</v>
      </c>
      <c r="EP169" s="377"/>
      <c r="EQ169" s="377"/>
      <c r="ER169" s="377"/>
      <c r="ES169" s="377"/>
      <c r="ET169" s="377"/>
      <c r="EU169" s="377"/>
      <c r="EV169" s="503" t="e">
        <f>VLOOKUP($AF169,Feuil2!$B$1:$AS$77,28,FALSE)</f>
        <v>#N/A</v>
      </c>
      <c r="EW169" s="377"/>
      <c r="EX169" s="377"/>
      <c r="EY169" s="377"/>
      <c r="EZ169" s="377"/>
      <c r="FA169" s="377"/>
      <c r="FB169" s="503" t="e">
        <f>VLOOKUP($AF169,Feuil2!$B$1:$AS$77,29,FALSE)</f>
        <v>#N/A</v>
      </c>
      <c r="FC169" s="377"/>
      <c r="FD169" s="377"/>
      <c r="FE169" s="377"/>
      <c r="FF169" s="377"/>
      <c r="FG169" s="377"/>
      <c r="FH169" s="377"/>
      <c r="FI169" s="377"/>
      <c r="FJ169" s="503" t="e">
        <f>VLOOKUP($AF169,Feuil2!$B$1:$AS$77,30,FALSE)</f>
        <v>#N/A</v>
      </c>
      <c r="FK169" s="377"/>
      <c r="FL169" s="377"/>
      <c r="FM169" s="377"/>
      <c r="FN169" s="377"/>
      <c r="FO169" s="377"/>
      <c r="FP169" s="377"/>
      <c r="FQ169" s="377"/>
      <c r="FR169" s="512" t="e">
        <f>VLOOKUP($AF169,Feuil2!$B$1:$AS$77,31,FALSE)</f>
        <v>#N/A</v>
      </c>
      <c r="FS169" s="377"/>
      <c r="FT169" s="377"/>
      <c r="FU169" s="377"/>
      <c r="FV169" s="377"/>
      <c r="FW169" s="377"/>
      <c r="FX169" s="377"/>
      <c r="FY169" s="377"/>
      <c r="FZ169" s="377"/>
      <c r="GA169" s="512" t="e">
        <f>VLOOKUP($AF169,Feuil2!$B$1:$AS$77,32,FALSE)</f>
        <v>#N/A</v>
      </c>
      <c r="GB169" s="377"/>
      <c r="GC169" s="377"/>
      <c r="GD169" s="377"/>
      <c r="GE169" s="512" t="e">
        <f>VLOOKUP($AF169,Feuil2!$B$1:$AS$77,33,FALSE)</f>
        <v>#N/A</v>
      </c>
      <c r="GF169" s="377"/>
      <c r="GG169" s="377"/>
      <c r="GH169" s="512" t="e">
        <f>VLOOKUP($AF169,Feuil2!$B$1:$AS$77,34,FALSE)</f>
        <v>#N/A</v>
      </c>
      <c r="GI169" s="377"/>
      <c r="GJ169" s="377"/>
      <c r="GK169" s="377"/>
      <c r="GL169" s="377"/>
      <c r="GM169" s="377"/>
      <c r="GN169" s="377"/>
      <c r="GO169" s="512" t="e">
        <f>VLOOKUP($AF169,Feuil2!$B$1:$AS$77,35,FALSE)</f>
        <v>#N/A</v>
      </c>
      <c r="GP169" s="377"/>
      <c r="GQ169" s="377"/>
      <c r="GR169" s="377"/>
      <c r="GS169" s="377"/>
      <c r="GT169" s="377"/>
      <c r="GU169" s="512" t="e">
        <f>VLOOKUP($AF169,Feuil2!$B$1:$AS$77,36,FALSE)</f>
        <v>#N/A</v>
      </c>
      <c r="GV169" s="377"/>
      <c r="GW169" s="377"/>
      <c r="GX169" s="377"/>
      <c r="GY169" s="512" t="e">
        <f>VLOOKUP($AF169,Feuil2!$B$1:$AS$77,37,FALSE)</f>
        <v>#N/A</v>
      </c>
      <c r="GZ169" s="377"/>
      <c r="HA169" s="377"/>
      <c r="HB169" s="377"/>
      <c r="HC169" s="377"/>
      <c r="HD169" s="377"/>
      <c r="HE169" s="512" t="e">
        <f>VLOOKUP($AF169,Feuil2!$B$1:$AS$77,38,FALSE)</f>
        <v>#N/A</v>
      </c>
      <c r="HF169" s="377"/>
      <c r="HG169" s="377"/>
      <c r="HH169" s="377"/>
      <c r="HI169" s="377"/>
      <c r="HJ169" s="426" t="e">
        <f>VLOOKUP($AF169,Feuil2!$B$1:$AS$77,39,FALSE)</f>
        <v>#N/A</v>
      </c>
      <c r="HK169" s="377"/>
      <c r="HL169" s="377"/>
      <c r="HM169" s="377"/>
      <c r="HN169" s="377"/>
      <c r="HO169" s="426" t="e">
        <f>VLOOKUP($AF169,Feuil2!$B$1:$AS$77,40,FALSE)</f>
        <v>#N/A</v>
      </c>
      <c r="HP169" s="377"/>
      <c r="HQ169" s="377"/>
      <c r="HR169" s="377"/>
      <c r="HS169" s="377"/>
      <c r="HT169" s="377"/>
      <c r="HU169" s="377"/>
      <c r="HV169" s="377"/>
      <c r="HW169" s="377"/>
      <c r="HX169" s="523" t="e">
        <f>VLOOKUP($AF169,Feuil2!$B$1:$AS$77,41,FALSE)</f>
        <v>#N/A</v>
      </c>
      <c r="HY169" s="377"/>
      <c r="HZ169" s="377"/>
      <c r="IA169" s="377"/>
      <c r="IB169" s="523" t="e">
        <f>VLOOKUP($AF169,Feuil2!$B$1:$AS$77,42,FALSE)</f>
        <v>#N/A</v>
      </c>
      <c r="IC169" s="377"/>
      <c r="ID169" s="377"/>
      <c r="IE169" s="377"/>
      <c r="IF169" s="377"/>
      <c r="IG169" s="523" t="e">
        <f>VLOOKUP($AF169,Feuil2!$B$1:$AS$77,43,FALSE)</f>
        <v>#N/A</v>
      </c>
      <c r="IH169" s="377"/>
      <c r="II169" s="377"/>
      <c r="IJ169" s="523" t="e">
        <f>VLOOKUP($AF169,Feuil2!$B$1:$AS$77,44,FALSE)</f>
        <v>#N/A</v>
      </c>
      <c r="IK169" s="377"/>
      <c r="IL169" s="385"/>
      <c r="IM169" s="379"/>
      <c r="IN169" s="379"/>
      <c r="IO169" s="379"/>
      <c r="IP169" s="379"/>
    </row>
    <row r="170" spans="1:250" ht="18.75" customHeight="1">
      <c r="A170" s="22"/>
      <c r="B170" s="635"/>
      <c r="C170" s="636"/>
      <c r="D170" s="636"/>
      <c r="E170" s="636"/>
      <c r="F170" s="636"/>
      <c r="G170" s="636"/>
      <c r="H170" s="636"/>
      <c r="I170" s="636"/>
      <c r="J170" s="636"/>
      <c r="K170" s="639"/>
      <c r="L170" s="639"/>
      <c r="M170" s="639"/>
      <c r="N170" s="642"/>
      <c r="O170" s="642"/>
      <c r="P170" s="642"/>
      <c r="Q170" s="642"/>
      <c r="R170" s="642"/>
      <c r="S170" s="642"/>
      <c r="T170" s="642"/>
      <c r="U170" s="642"/>
      <c r="V170" s="642"/>
      <c r="W170" s="642"/>
      <c r="X170" s="642"/>
      <c r="Y170" s="642"/>
      <c r="Z170" s="642"/>
      <c r="AA170" s="642"/>
      <c r="AB170" s="642"/>
      <c r="AC170" s="642"/>
      <c r="AD170" s="642"/>
      <c r="AE170" s="642"/>
      <c r="AF170" s="645"/>
      <c r="AG170" s="645"/>
      <c r="AH170" s="645"/>
      <c r="AI170" s="645"/>
      <c r="AJ170" s="645"/>
      <c r="AK170" s="645"/>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45"/>
      <c r="BR170" s="645"/>
      <c r="BS170" s="645"/>
      <c r="BT170" s="645"/>
      <c r="BU170" s="645"/>
      <c r="BV170" s="645"/>
      <c r="BW170" s="645"/>
      <c r="BX170" s="645"/>
      <c r="BY170" s="645"/>
      <c r="BZ170" s="645"/>
      <c r="CA170" s="645"/>
      <c r="CB170" s="645"/>
      <c r="CC170" s="645"/>
      <c r="CD170" s="645"/>
      <c r="CE170" s="645"/>
      <c r="CF170" s="645"/>
      <c r="CG170" s="645"/>
      <c r="CH170" s="645"/>
      <c r="CI170" s="645"/>
      <c r="CJ170" s="645"/>
      <c r="CK170" s="645"/>
      <c r="CL170" s="645"/>
      <c r="CM170" s="645"/>
      <c r="CN170" s="479" t="e">
        <f>VLOOKUP($AF170,Feuil2!$B$1:$AS$77,16,FALSE)</f>
        <v>#N/A</v>
      </c>
      <c r="CO170" s="382"/>
      <c r="CP170" s="382"/>
      <c r="CQ170" s="382"/>
      <c r="CR170" s="382"/>
      <c r="CS170" s="382"/>
      <c r="CT170" s="382"/>
      <c r="CU170" s="382"/>
      <c r="CV170" s="489" t="e">
        <f>VLOOKUP($AF170,Feuil2!$B$1:$AS$77,17,FALSE)</f>
        <v>#N/A</v>
      </c>
      <c r="CW170" s="378"/>
      <c r="CX170" s="378"/>
      <c r="CY170" s="378"/>
      <c r="CZ170" s="489" t="e">
        <f>VLOOKUP($AF170,Feuil2!$B$1:$AS$77,18,FALSE)</f>
        <v>#N/A</v>
      </c>
      <c r="DA170" s="378"/>
      <c r="DB170" s="378"/>
      <c r="DC170" s="489" t="e">
        <f>VLOOKUP($AF170,Feuil2!$B$1:$AS$77,19,FALSE)</f>
        <v>#N/A</v>
      </c>
      <c r="DD170" s="378"/>
      <c r="DE170" s="378"/>
      <c r="DF170" s="378"/>
      <c r="DG170" s="378"/>
      <c r="DH170" s="378"/>
      <c r="DI170" s="494" t="e">
        <f>VLOOKUP($AF170,Feuil2!$B$1:$AS$77,20,FALSE)</f>
        <v>#N/A</v>
      </c>
      <c r="DJ170" s="378"/>
      <c r="DK170" s="378"/>
      <c r="DL170" s="378"/>
      <c r="DM170" s="378"/>
      <c r="DN170" s="494" t="e">
        <f>VLOOKUP($AF170,Feuil2!$B$1:$AS$77,21,FALSE)</f>
        <v>#N/A</v>
      </c>
      <c r="DO170" s="378"/>
      <c r="DP170" s="494" t="e">
        <f>VLOOKUP($AF170,Feuil2!$B$1:$AS$77,22,FALSE)</f>
        <v>#N/A</v>
      </c>
      <c r="DQ170" s="378"/>
      <c r="DR170" s="378"/>
      <c r="DS170" s="378"/>
      <c r="DT170" s="494" t="e">
        <f>VLOOKUP($AF170,Feuil2!$B$1:$AS$77,23,FALSE)</f>
        <v>#N/A</v>
      </c>
      <c r="DU170" s="378"/>
      <c r="DV170" s="378"/>
      <c r="DW170" s="378"/>
      <c r="DX170" s="378"/>
      <c r="DY170" s="494" t="e">
        <f>VLOOKUP($AF170,Feuil2!$B$1:$AS$77,24,FALSE)</f>
        <v>#N/A</v>
      </c>
      <c r="DZ170" s="378"/>
      <c r="EA170" s="378"/>
      <c r="EB170" s="378"/>
      <c r="EC170" s="378"/>
      <c r="ED170" s="504" t="e">
        <f>VLOOKUP($AF170,Feuil2!$B$1:$AS$77,25,FALSE)</f>
        <v>#N/A</v>
      </c>
      <c r="EE170" s="378"/>
      <c r="EF170" s="378"/>
      <c r="EG170" s="378"/>
      <c r="EH170" s="378"/>
      <c r="EI170" s="378"/>
      <c r="EJ170" s="378"/>
      <c r="EK170" s="504" t="e">
        <f>VLOOKUP($AF170,Feuil2!$B$1:$AS$77,26,FALSE)</f>
        <v>#N/A</v>
      </c>
      <c r="EL170" s="378"/>
      <c r="EM170" s="378"/>
      <c r="EN170" s="378"/>
      <c r="EO170" s="504" t="e">
        <f>VLOOKUP($AF170,Feuil2!$B$1:$AS$77,27,FALSE)</f>
        <v>#N/A</v>
      </c>
      <c r="EP170" s="378"/>
      <c r="EQ170" s="378"/>
      <c r="ER170" s="378"/>
      <c r="ES170" s="378"/>
      <c r="ET170" s="378"/>
      <c r="EU170" s="378"/>
      <c r="EV170" s="504" t="e">
        <f>VLOOKUP($AF170,Feuil2!$B$1:$AS$77,28,FALSE)</f>
        <v>#N/A</v>
      </c>
      <c r="EW170" s="378"/>
      <c r="EX170" s="378"/>
      <c r="EY170" s="378"/>
      <c r="EZ170" s="378"/>
      <c r="FA170" s="378"/>
      <c r="FB170" s="504" t="e">
        <f>VLOOKUP($AF170,Feuil2!$B$1:$AS$77,29,FALSE)</f>
        <v>#N/A</v>
      </c>
      <c r="FC170" s="378"/>
      <c r="FD170" s="378"/>
      <c r="FE170" s="378"/>
      <c r="FF170" s="378"/>
      <c r="FG170" s="378"/>
      <c r="FH170" s="378"/>
      <c r="FI170" s="378"/>
      <c r="FJ170" s="504" t="e">
        <f>VLOOKUP($AF170,Feuil2!$B$1:$AS$77,30,FALSE)</f>
        <v>#N/A</v>
      </c>
      <c r="FK170" s="378"/>
      <c r="FL170" s="378"/>
      <c r="FM170" s="378"/>
      <c r="FN170" s="378"/>
      <c r="FO170" s="378"/>
      <c r="FP170" s="378"/>
      <c r="FQ170" s="378"/>
      <c r="FR170" s="513" t="e">
        <f>VLOOKUP($AF170,Feuil2!$B$1:$AS$77,31,FALSE)</f>
        <v>#N/A</v>
      </c>
      <c r="FS170" s="378"/>
      <c r="FT170" s="378"/>
      <c r="FU170" s="378"/>
      <c r="FV170" s="378"/>
      <c r="FW170" s="378"/>
      <c r="FX170" s="378"/>
      <c r="FY170" s="378"/>
      <c r="FZ170" s="378"/>
      <c r="GA170" s="513" t="e">
        <f>VLOOKUP($AF170,Feuil2!$B$1:$AS$77,32,FALSE)</f>
        <v>#N/A</v>
      </c>
      <c r="GB170" s="378"/>
      <c r="GC170" s="378"/>
      <c r="GD170" s="378"/>
      <c r="GE170" s="513" t="e">
        <f>VLOOKUP($AF170,Feuil2!$B$1:$AS$77,33,FALSE)</f>
        <v>#N/A</v>
      </c>
      <c r="GF170" s="378"/>
      <c r="GG170" s="378"/>
      <c r="GH170" s="513" t="e">
        <f>VLOOKUP($AF170,Feuil2!$B$1:$AS$77,34,FALSE)</f>
        <v>#N/A</v>
      </c>
      <c r="GI170" s="378"/>
      <c r="GJ170" s="378"/>
      <c r="GK170" s="378"/>
      <c r="GL170" s="378"/>
      <c r="GM170" s="378"/>
      <c r="GN170" s="378"/>
      <c r="GO170" s="513" t="e">
        <f>VLOOKUP($AF170,Feuil2!$B$1:$AS$77,35,FALSE)</f>
        <v>#N/A</v>
      </c>
      <c r="GP170" s="378"/>
      <c r="GQ170" s="378"/>
      <c r="GR170" s="378"/>
      <c r="GS170" s="378"/>
      <c r="GT170" s="378"/>
      <c r="GU170" s="513" t="e">
        <f>VLOOKUP($AF170,Feuil2!$B$1:$AS$77,36,FALSE)</f>
        <v>#N/A</v>
      </c>
      <c r="GV170" s="378"/>
      <c r="GW170" s="378"/>
      <c r="GX170" s="378"/>
      <c r="GY170" s="513" t="e">
        <f>VLOOKUP($AF170,Feuil2!$B$1:$AS$77,37,FALSE)</f>
        <v>#N/A</v>
      </c>
      <c r="GZ170" s="378"/>
      <c r="HA170" s="378"/>
      <c r="HB170" s="378"/>
      <c r="HC170" s="378"/>
      <c r="HD170" s="378"/>
      <c r="HE170" s="513" t="e">
        <f>VLOOKUP($AF170,Feuil2!$B$1:$AS$77,38,FALSE)</f>
        <v>#N/A</v>
      </c>
      <c r="HF170" s="378"/>
      <c r="HG170" s="378"/>
      <c r="HH170" s="378"/>
      <c r="HI170" s="378"/>
      <c r="HJ170" s="427" t="e">
        <f>VLOOKUP($AF170,Feuil2!$B$1:$AS$77,39,FALSE)</f>
        <v>#N/A</v>
      </c>
      <c r="HK170" s="378"/>
      <c r="HL170" s="378"/>
      <c r="HM170" s="378"/>
      <c r="HN170" s="378"/>
      <c r="HO170" s="427" t="e">
        <f>VLOOKUP($AF170,Feuil2!$B$1:$AS$77,40,FALSE)</f>
        <v>#N/A</v>
      </c>
      <c r="HP170" s="378"/>
      <c r="HQ170" s="378"/>
      <c r="HR170" s="378"/>
      <c r="HS170" s="378"/>
      <c r="HT170" s="378"/>
      <c r="HU170" s="378"/>
      <c r="HV170" s="378"/>
      <c r="HW170" s="378"/>
      <c r="HX170" s="524" t="e">
        <f>VLOOKUP($AF170,Feuil2!$B$1:$AS$77,41,FALSE)</f>
        <v>#N/A</v>
      </c>
      <c r="HY170" s="378"/>
      <c r="HZ170" s="378"/>
      <c r="IA170" s="378"/>
      <c r="IB170" s="524" t="e">
        <f>VLOOKUP($AF170,Feuil2!$B$1:$AS$77,42,FALSE)</f>
        <v>#N/A</v>
      </c>
      <c r="IC170" s="378"/>
      <c r="ID170" s="378"/>
      <c r="IE170" s="378"/>
      <c r="IF170" s="378"/>
      <c r="IG170" s="524" t="e">
        <f>VLOOKUP($AF170,Feuil2!$B$1:$AS$77,43,FALSE)</f>
        <v>#N/A</v>
      </c>
      <c r="IH170" s="378"/>
      <c r="II170" s="378"/>
      <c r="IJ170" s="524" t="e">
        <f>VLOOKUP($AF170,Feuil2!$B$1:$AS$77,44,FALSE)</f>
        <v>#N/A</v>
      </c>
      <c r="IK170" s="378"/>
      <c r="IL170" s="386"/>
      <c r="IM170" s="379"/>
      <c r="IN170" s="379"/>
      <c r="IO170" s="379"/>
      <c r="IP170" s="379"/>
    </row>
    <row r="171" spans="1:250" s="400" customFormat="1" ht="18.75" hidden="1" customHeight="1">
      <c r="A171" s="404"/>
      <c r="B171" s="387"/>
      <c r="C171" s="387"/>
      <c r="D171" s="387"/>
      <c r="E171" s="387"/>
      <c r="F171" s="387"/>
      <c r="G171" s="387"/>
      <c r="H171" s="387"/>
      <c r="I171" s="387"/>
      <c r="J171" s="387"/>
      <c r="K171" s="388"/>
      <c r="L171" s="388"/>
      <c r="M171" s="388"/>
      <c r="N171" s="389"/>
      <c r="O171" s="389"/>
      <c r="P171" s="389"/>
      <c r="Q171" s="389"/>
      <c r="R171" s="389"/>
      <c r="S171" s="389"/>
      <c r="T171" s="389"/>
      <c r="U171" s="389"/>
      <c r="V171" s="389"/>
      <c r="W171" s="389"/>
      <c r="X171" s="389"/>
      <c r="Y171" s="389"/>
      <c r="Z171" s="389"/>
      <c r="AA171" s="389"/>
      <c r="AB171" s="389"/>
      <c r="AC171" s="389"/>
      <c r="AD171" s="389"/>
      <c r="AE171" s="389"/>
      <c r="AF171" s="390"/>
      <c r="AG171" s="390"/>
      <c r="AH171" s="390"/>
      <c r="AI171" s="390"/>
      <c r="AJ171" s="390"/>
      <c r="AK171" s="390"/>
      <c r="AL171" s="390"/>
      <c r="AM171" s="390"/>
      <c r="AN171" s="390"/>
      <c r="AO171" s="390"/>
      <c r="AP171" s="390"/>
      <c r="AQ171" s="390"/>
      <c r="AR171" s="390"/>
      <c r="AS171" s="390"/>
      <c r="AT171" s="390"/>
      <c r="AU171" s="390"/>
      <c r="AV171" s="390"/>
      <c r="AW171" s="390"/>
      <c r="AX171" s="390"/>
      <c r="AY171" s="390"/>
      <c r="AZ171" s="390"/>
      <c r="BA171" s="390"/>
      <c r="BB171" s="390"/>
      <c r="BC171" s="390"/>
      <c r="BD171" s="390"/>
      <c r="BE171" s="390"/>
      <c r="BF171" s="390"/>
      <c r="BG171" s="390"/>
      <c r="BH171" s="390"/>
      <c r="BI171" s="390"/>
      <c r="BJ171" s="390"/>
      <c r="BK171" s="390"/>
      <c r="BL171" s="390"/>
      <c r="BM171" s="390"/>
      <c r="BN171" s="390"/>
      <c r="BO171" s="390"/>
      <c r="BP171" s="390"/>
      <c r="BQ171" s="390"/>
      <c r="BR171" s="390"/>
      <c r="BS171" s="390"/>
      <c r="BT171" s="390"/>
      <c r="BU171" s="390"/>
      <c r="BV171" s="390"/>
      <c r="BW171" s="390"/>
      <c r="BX171" s="390"/>
      <c r="BY171" s="390"/>
      <c r="BZ171" s="390"/>
      <c r="CA171" s="390"/>
      <c r="CB171" s="390"/>
      <c r="CC171" s="390"/>
      <c r="CD171" s="390"/>
      <c r="CE171" s="390"/>
      <c r="CF171" s="390"/>
      <c r="CG171" s="390"/>
      <c r="CH171" s="390"/>
      <c r="CI171" s="390"/>
      <c r="CJ171" s="390"/>
      <c r="CK171" s="390"/>
      <c r="CL171" s="390"/>
      <c r="CM171" s="390"/>
      <c r="CN171" s="480" t="s">
        <v>454</v>
      </c>
      <c r="CO171" s="391" t="s">
        <v>4</v>
      </c>
      <c r="CP171" s="392" t="s">
        <v>5</v>
      </c>
      <c r="CQ171" s="392" t="s">
        <v>6</v>
      </c>
      <c r="CR171" s="392" t="s">
        <v>7</v>
      </c>
      <c r="CS171" s="392" t="s">
        <v>8</v>
      </c>
      <c r="CT171" s="392" t="s">
        <v>9</v>
      </c>
      <c r="CU171" s="392" t="s">
        <v>10</v>
      </c>
      <c r="CV171" s="480" t="s">
        <v>453</v>
      </c>
      <c r="CW171" s="393" t="s">
        <v>1</v>
      </c>
      <c r="CX171" s="393" t="s">
        <v>2</v>
      </c>
      <c r="CY171" s="393" t="s">
        <v>3</v>
      </c>
      <c r="CZ171" s="480" t="s">
        <v>452</v>
      </c>
      <c r="DA171" s="393" t="s">
        <v>0</v>
      </c>
      <c r="DB171" s="393" t="s">
        <v>133</v>
      </c>
      <c r="DC171" s="480" t="s">
        <v>451</v>
      </c>
      <c r="DD171" s="393" t="s">
        <v>137</v>
      </c>
      <c r="DE171" s="393" t="s">
        <v>138</v>
      </c>
      <c r="DF171" s="393" t="s">
        <v>139</v>
      </c>
      <c r="DG171" s="393" t="s">
        <v>140</v>
      </c>
      <c r="DH171" s="393" t="s">
        <v>141</v>
      </c>
      <c r="DI171" s="495" t="s">
        <v>450</v>
      </c>
      <c r="DJ171" s="394" t="s">
        <v>11</v>
      </c>
      <c r="DK171" s="394" t="s">
        <v>12</v>
      </c>
      <c r="DL171" s="394" t="s">
        <v>13</v>
      </c>
      <c r="DM171" s="394" t="s">
        <v>142</v>
      </c>
      <c r="DN171" s="495" t="s">
        <v>449</v>
      </c>
      <c r="DO171" s="394" t="s">
        <v>14</v>
      </c>
      <c r="DP171" s="495" t="s">
        <v>448</v>
      </c>
      <c r="DQ171" s="394" t="s">
        <v>15</v>
      </c>
      <c r="DR171" s="394" t="s">
        <v>16</v>
      </c>
      <c r="DS171" s="394" t="s">
        <v>145</v>
      </c>
      <c r="DT171" s="495" t="s">
        <v>447</v>
      </c>
      <c r="DU171" s="394" t="s">
        <v>17</v>
      </c>
      <c r="DV171" s="394" t="s">
        <v>18</v>
      </c>
      <c r="DW171" s="394" t="s">
        <v>19</v>
      </c>
      <c r="DX171" s="394" t="s">
        <v>20</v>
      </c>
      <c r="DY171" s="495" t="s">
        <v>446</v>
      </c>
      <c r="DZ171" s="394" t="s">
        <v>150</v>
      </c>
      <c r="EA171" s="394" t="s">
        <v>151</v>
      </c>
      <c r="EB171" s="394" t="s">
        <v>152</v>
      </c>
      <c r="EC171" s="394" t="s">
        <v>153</v>
      </c>
      <c r="ED171" s="505" t="s">
        <v>445</v>
      </c>
      <c r="EE171" s="395" t="s">
        <v>23</v>
      </c>
      <c r="EF171" s="395" t="s">
        <v>24</v>
      </c>
      <c r="EG171" s="395" t="s">
        <v>25</v>
      </c>
      <c r="EH171" s="395" t="s">
        <v>26</v>
      </c>
      <c r="EI171" s="395" t="s">
        <v>27</v>
      </c>
      <c r="EJ171" s="395" t="s">
        <v>28</v>
      </c>
      <c r="EK171" s="505" t="s">
        <v>444</v>
      </c>
      <c r="EL171" s="395" t="s">
        <v>29</v>
      </c>
      <c r="EM171" s="395" t="s">
        <v>30</v>
      </c>
      <c r="EN171" s="395" t="s">
        <v>31</v>
      </c>
      <c r="EO171" s="505" t="s">
        <v>443</v>
      </c>
      <c r="EP171" s="395" t="s">
        <v>32</v>
      </c>
      <c r="EQ171" s="395" t="s">
        <v>33</v>
      </c>
      <c r="ER171" s="395" t="s">
        <v>34</v>
      </c>
      <c r="ES171" s="395" t="s">
        <v>157</v>
      </c>
      <c r="ET171" s="395" t="s">
        <v>158</v>
      </c>
      <c r="EU171" s="395" t="s">
        <v>159</v>
      </c>
      <c r="EV171" s="505" t="s">
        <v>442</v>
      </c>
      <c r="EW171" s="395" t="s">
        <v>35</v>
      </c>
      <c r="EX171" s="395" t="s">
        <v>36</v>
      </c>
      <c r="EY171" s="395" t="s">
        <v>37</v>
      </c>
      <c r="EZ171" s="395" t="s">
        <v>38</v>
      </c>
      <c r="FA171" s="395" t="s">
        <v>39</v>
      </c>
      <c r="FB171" s="505" t="s">
        <v>441</v>
      </c>
      <c r="FC171" s="395" t="s">
        <v>40</v>
      </c>
      <c r="FD171" s="395" t="s">
        <v>41</v>
      </c>
      <c r="FE171" s="395" t="s">
        <v>42</v>
      </c>
      <c r="FF171" s="395" t="s">
        <v>43</v>
      </c>
      <c r="FG171" s="395" t="s">
        <v>44</v>
      </c>
      <c r="FH171" s="395" t="s">
        <v>45</v>
      </c>
      <c r="FI171" s="395" t="s">
        <v>46</v>
      </c>
      <c r="FJ171" s="505" t="s">
        <v>440</v>
      </c>
      <c r="FK171" s="395" t="s">
        <v>47</v>
      </c>
      <c r="FL171" s="395" t="s">
        <v>48</v>
      </c>
      <c r="FM171" s="395" t="s">
        <v>49</v>
      </c>
      <c r="FN171" s="395" t="s">
        <v>50</v>
      </c>
      <c r="FO171" s="395" t="s">
        <v>51</v>
      </c>
      <c r="FP171" s="395" t="s">
        <v>52</v>
      </c>
      <c r="FQ171" s="395" t="s">
        <v>53</v>
      </c>
      <c r="FR171" s="514" t="s">
        <v>439</v>
      </c>
      <c r="FS171" s="396" t="s">
        <v>169</v>
      </c>
      <c r="FT171" s="396" t="s">
        <v>170</v>
      </c>
      <c r="FU171" s="396" t="s">
        <v>171</v>
      </c>
      <c r="FV171" s="396" t="s">
        <v>172</v>
      </c>
      <c r="FW171" s="396" t="s">
        <v>173</v>
      </c>
      <c r="FX171" s="396" t="s">
        <v>174</v>
      </c>
      <c r="FY171" s="396" t="s">
        <v>175</v>
      </c>
      <c r="FZ171" s="396" t="s">
        <v>176</v>
      </c>
      <c r="GA171" s="514" t="s">
        <v>438</v>
      </c>
      <c r="GB171" s="396" t="s">
        <v>178</v>
      </c>
      <c r="GC171" s="396" t="s">
        <v>179</v>
      </c>
      <c r="GD171" s="396" t="s">
        <v>180</v>
      </c>
      <c r="GE171" s="514" t="s">
        <v>437</v>
      </c>
      <c r="GF171" s="396" t="s">
        <v>182</v>
      </c>
      <c r="GG171" s="396" t="s">
        <v>183</v>
      </c>
      <c r="GH171" s="514" t="s">
        <v>436</v>
      </c>
      <c r="GI171" s="396" t="s">
        <v>189</v>
      </c>
      <c r="GJ171" s="396" t="s">
        <v>190</v>
      </c>
      <c r="GK171" s="396" t="s">
        <v>191</v>
      </c>
      <c r="GL171" s="396" t="s">
        <v>192</v>
      </c>
      <c r="GM171" s="396" t="s">
        <v>193</v>
      </c>
      <c r="GN171" s="396" t="s">
        <v>194</v>
      </c>
      <c r="GO171" s="514" t="s">
        <v>435</v>
      </c>
      <c r="GP171" s="396" t="s">
        <v>197</v>
      </c>
      <c r="GQ171" s="396" t="s">
        <v>198</v>
      </c>
      <c r="GR171" s="396" t="s">
        <v>199</v>
      </c>
      <c r="GS171" s="396" t="s">
        <v>200</v>
      </c>
      <c r="GT171" s="396" t="s">
        <v>201</v>
      </c>
      <c r="GU171" s="514" t="s">
        <v>434</v>
      </c>
      <c r="GV171" s="396" t="s">
        <v>206</v>
      </c>
      <c r="GW171" s="396" t="s">
        <v>207</v>
      </c>
      <c r="GX171" s="396" t="s">
        <v>208</v>
      </c>
      <c r="GY171" s="514" t="s">
        <v>433</v>
      </c>
      <c r="GZ171" s="396" t="s">
        <v>209</v>
      </c>
      <c r="HA171" s="396" t="s">
        <v>210</v>
      </c>
      <c r="HB171" s="396" t="s">
        <v>211</v>
      </c>
      <c r="HC171" s="396" t="s">
        <v>212</v>
      </c>
      <c r="HD171" s="396" t="s">
        <v>213</v>
      </c>
      <c r="HE171" s="514" t="s">
        <v>432</v>
      </c>
      <c r="HF171" s="396" t="s">
        <v>216</v>
      </c>
      <c r="HG171" s="396" t="s">
        <v>217</v>
      </c>
      <c r="HH171" s="396" t="s">
        <v>218</v>
      </c>
      <c r="HI171" s="396" t="s">
        <v>219</v>
      </c>
      <c r="HJ171" s="397" t="s">
        <v>431</v>
      </c>
      <c r="HK171" s="398" t="s">
        <v>223</v>
      </c>
      <c r="HL171" s="398" t="s">
        <v>224</v>
      </c>
      <c r="HM171" s="398" t="s">
        <v>225</v>
      </c>
      <c r="HN171" s="398" t="s">
        <v>226</v>
      </c>
      <c r="HO171" s="397" t="s">
        <v>430</v>
      </c>
      <c r="HP171" s="398" t="s">
        <v>230</v>
      </c>
      <c r="HQ171" s="398" t="s">
        <v>231</v>
      </c>
      <c r="HR171" s="398" t="s">
        <v>232</v>
      </c>
      <c r="HS171" s="398" t="s">
        <v>233</v>
      </c>
      <c r="HT171" s="398" t="s">
        <v>234</v>
      </c>
      <c r="HU171" s="398" t="s">
        <v>235</v>
      </c>
      <c r="HV171" s="398" t="s">
        <v>236</v>
      </c>
      <c r="HW171" s="398" t="s">
        <v>237</v>
      </c>
      <c r="HX171" s="525" t="s">
        <v>429</v>
      </c>
      <c r="HY171" s="399" t="s">
        <v>241</v>
      </c>
      <c r="HZ171" s="399" t="s">
        <v>242</v>
      </c>
      <c r="IA171" s="399" t="s">
        <v>243</v>
      </c>
      <c r="IB171" s="525" t="s">
        <v>428</v>
      </c>
      <c r="IC171" s="399" t="s">
        <v>245</v>
      </c>
      <c r="ID171" s="399" t="s">
        <v>246</v>
      </c>
      <c r="IE171" s="399" t="s">
        <v>249</v>
      </c>
      <c r="IF171" s="399" t="s">
        <v>250</v>
      </c>
      <c r="IG171" s="525" t="s">
        <v>427</v>
      </c>
      <c r="IH171" s="399" t="s">
        <v>251</v>
      </c>
      <c r="II171" s="399" t="s">
        <v>252</v>
      </c>
      <c r="IJ171" s="525" t="s">
        <v>426</v>
      </c>
      <c r="IK171" s="399" t="s">
        <v>253</v>
      </c>
      <c r="IL171" s="399" t="s">
        <v>254</v>
      </c>
      <c r="IM171" s="399"/>
      <c r="IN171" s="399"/>
      <c r="IO171" s="399"/>
      <c r="IP171" s="399"/>
    </row>
    <row r="172" spans="1:250" s="400" customFormat="1" ht="18.75" hidden="1" customHeight="1">
      <c r="A172" s="404"/>
      <c r="B172" s="401"/>
      <c r="C172" s="401"/>
      <c r="D172" s="401"/>
      <c r="E172" s="401"/>
      <c r="F172" s="401"/>
      <c r="G172" s="401"/>
      <c r="H172" s="401"/>
      <c r="I172" s="401"/>
      <c r="J172" s="401"/>
      <c r="K172" s="388"/>
      <c r="L172" s="388"/>
      <c r="M172" s="388"/>
      <c r="N172" s="389"/>
      <c r="O172" s="389"/>
      <c r="P172" s="389"/>
      <c r="Q172" s="389"/>
      <c r="R172" s="389"/>
      <c r="S172" s="389"/>
      <c r="T172" s="389"/>
      <c r="U172" s="389"/>
      <c r="V172" s="389"/>
      <c r="W172" s="389"/>
      <c r="X172" s="389"/>
      <c r="Y172" s="389"/>
      <c r="Z172" s="389"/>
      <c r="AA172" s="389"/>
      <c r="AB172" s="389"/>
      <c r="AC172" s="389"/>
      <c r="AD172" s="389"/>
      <c r="AE172" s="389"/>
      <c r="AF172" s="390"/>
      <c r="AG172" s="390"/>
      <c r="AH172" s="390"/>
      <c r="AI172" s="390"/>
      <c r="AJ172" s="390"/>
      <c r="AK172" s="390"/>
      <c r="AL172" s="390"/>
      <c r="AM172" s="390"/>
      <c r="AN172" s="390"/>
      <c r="AO172" s="390"/>
      <c r="AP172" s="390"/>
      <c r="AQ172" s="390"/>
      <c r="AR172" s="390"/>
      <c r="AS172" s="390"/>
      <c r="AT172" s="390"/>
      <c r="AU172" s="390"/>
      <c r="AV172" s="390"/>
      <c r="AW172" s="390"/>
      <c r="AX172" s="390"/>
      <c r="AY172" s="390"/>
      <c r="AZ172" s="390"/>
      <c r="BA172" s="390"/>
      <c r="BB172" s="390"/>
      <c r="BC172" s="390"/>
      <c r="BD172" s="390"/>
      <c r="BE172" s="390"/>
      <c r="BF172" s="390"/>
      <c r="BG172" s="390"/>
      <c r="BH172" s="390"/>
      <c r="BI172" s="390"/>
      <c r="BJ172" s="390"/>
      <c r="BK172" s="390"/>
      <c r="BL172" s="390"/>
      <c r="BM172" s="390"/>
      <c r="BN172" s="390"/>
      <c r="BO172" s="390"/>
      <c r="BP172" s="390"/>
      <c r="BQ172" s="390"/>
      <c r="BR172" s="390"/>
      <c r="BS172" s="390"/>
      <c r="BT172" s="390"/>
      <c r="BU172" s="390"/>
      <c r="BV172" s="390"/>
      <c r="BW172" s="390"/>
      <c r="BX172" s="390"/>
      <c r="BY172" s="390"/>
      <c r="BZ172" s="390"/>
      <c r="CA172" s="390"/>
      <c r="CB172" s="390"/>
      <c r="CC172" s="390"/>
      <c r="CD172" s="390"/>
      <c r="CE172" s="390"/>
      <c r="CF172" s="390"/>
      <c r="CG172" s="390"/>
      <c r="CH172" s="390"/>
      <c r="CI172" s="390"/>
      <c r="CJ172" s="390"/>
      <c r="CK172" s="390"/>
      <c r="CL172" s="390"/>
      <c r="CM172" s="390"/>
      <c r="CN172" s="481"/>
      <c r="CO172" s="402">
        <f>COUNTA(CO150,CO151,CO152,CO153,CO154,CO155,CO156,CO157)</f>
        <v>0</v>
      </c>
      <c r="CP172" s="402">
        <f t="shared" ref="CP172:FA172" si="3059">COUNTA(CP163,CP164,CP165,CP166,CP167,CP168,CP169,CP170)</f>
        <v>0</v>
      </c>
      <c r="CQ172" s="402">
        <f t="shared" si="3059"/>
        <v>0</v>
      </c>
      <c r="CR172" s="402">
        <f t="shared" si="3059"/>
        <v>0</v>
      </c>
      <c r="CS172" s="402">
        <f t="shared" si="3059"/>
        <v>0</v>
      </c>
      <c r="CT172" s="402">
        <f t="shared" si="3059"/>
        <v>0</v>
      </c>
      <c r="CU172" s="402">
        <f t="shared" si="3059"/>
        <v>0</v>
      </c>
      <c r="CV172" s="483">
        <f t="shared" si="3059"/>
        <v>8</v>
      </c>
      <c r="CW172" s="402">
        <f t="shared" si="3059"/>
        <v>0</v>
      </c>
      <c r="CX172" s="402">
        <f t="shared" si="3059"/>
        <v>0</v>
      </c>
      <c r="CY172" s="402">
        <f t="shared" si="3059"/>
        <v>0</v>
      </c>
      <c r="CZ172" s="483">
        <f t="shared" si="3059"/>
        <v>8</v>
      </c>
      <c r="DA172" s="402">
        <f t="shared" si="3059"/>
        <v>0</v>
      </c>
      <c r="DB172" s="402">
        <f t="shared" si="3059"/>
        <v>0</v>
      </c>
      <c r="DC172" s="483">
        <f t="shared" si="3059"/>
        <v>8</v>
      </c>
      <c r="DD172" s="402">
        <f t="shared" si="3059"/>
        <v>0</v>
      </c>
      <c r="DE172" s="402">
        <f t="shared" si="3059"/>
        <v>0</v>
      </c>
      <c r="DF172" s="402">
        <f t="shared" si="3059"/>
        <v>0</v>
      </c>
      <c r="DG172" s="402">
        <f t="shared" si="3059"/>
        <v>0</v>
      </c>
      <c r="DH172" s="402">
        <f t="shared" si="3059"/>
        <v>0</v>
      </c>
      <c r="DI172" s="496">
        <f t="shared" si="3059"/>
        <v>8</v>
      </c>
      <c r="DJ172" s="402">
        <f t="shared" si="3059"/>
        <v>0</v>
      </c>
      <c r="DK172" s="402">
        <f t="shared" si="3059"/>
        <v>0</v>
      </c>
      <c r="DL172" s="402">
        <f t="shared" si="3059"/>
        <v>0</v>
      </c>
      <c r="DM172" s="402">
        <f t="shared" si="3059"/>
        <v>0</v>
      </c>
      <c r="DN172" s="496">
        <f t="shared" si="3059"/>
        <v>8</v>
      </c>
      <c r="DO172" s="402">
        <f t="shared" si="3059"/>
        <v>0</v>
      </c>
      <c r="DP172" s="496">
        <f t="shared" si="3059"/>
        <v>8</v>
      </c>
      <c r="DQ172" s="402">
        <f t="shared" si="3059"/>
        <v>0</v>
      </c>
      <c r="DR172" s="402">
        <f t="shared" si="3059"/>
        <v>0</v>
      </c>
      <c r="DS172" s="402">
        <f t="shared" si="3059"/>
        <v>0</v>
      </c>
      <c r="DT172" s="496">
        <f t="shared" si="3059"/>
        <v>8</v>
      </c>
      <c r="DU172" s="402">
        <f t="shared" si="3059"/>
        <v>0</v>
      </c>
      <c r="DV172" s="402">
        <f t="shared" si="3059"/>
        <v>0</v>
      </c>
      <c r="DW172" s="402">
        <f t="shared" si="3059"/>
        <v>0</v>
      </c>
      <c r="DX172" s="402">
        <f t="shared" si="3059"/>
        <v>0</v>
      </c>
      <c r="DY172" s="496">
        <f t="shared" si="3059"/>
        <v>8</v>
      </c>
      <c r="DZ172" s="402">
        <f t="shared" si="3059"/>
        <v>0</v>
      </c>
      <c r="EA172" s="402">
        <f t="shared" si="3059"/>
        <v>0</v>
      </c>
      <c r="EB172" s="402">
        <f t="shared" si="3059"/>
        <v>0</v>
      </c>
      <c r="EC172" s="402">
        <f t="shared" si="3059"/>
        <v>0</v>
      </c>
      <c r="ED172" s="506">
        <f t="shared" si="3059"/>
        <v>8</v>
      </c>
      <c r="EE172" s="402">
        <f t="shared" si="3059"/>
        <v>0</v>
      </c>
      <c r="EF172" s="402">
        <f t="shared" si="3059"/>
        <v>0</v>
      </c>
      <c r="EG172" s="402">
        <f t="shared" si="3059"/>
        <v>0</v>
      </c>
      <c r="EH172" s="402">
        <f t="shared" si="3059"/>
        <v>0</v>
      </c>
      <c r="EI172" s="402">
        <f t="shared" si="3059"/>
        <v>0</v>
      </c>
      <c r="EJ172" s="402">
        <f t="shared" si="3059"/>
        <v>0</v>
      </c>
      <c r="EK172" s="506">
        <f t="shared" si="3059"/>
        <v>8</v>
      </c>
      <c r="EL172" s="402">
        <f t="shared" si="3059"/>
        <v>0</v>
      </c>
      <c r="EM172" s="402">
        <f t="shared" si="3059"/>
        <v>0</v>
      </c>
      <c r="EN172" s="402">
        <f t="shared" si="3059"/>
        <v>0</v>
      </c>
      <c r="EO172" s="506">
        <f t="shared" si="3059"/>
        <v>8</v>
      </c>
      <c r="EP172" s="402">
        <f t="shared" si="3059"/>
        <v>0</v>
      </c>
      <c r="EQ172" s="402">
        <f t="shared" si="3059"/>
        <v>0</v>
      </c>
      <c r="ER172" s="402">
        <f t="shared" si="3059"/>
        <v>0</v>
      </c>
      <c r="ES172" s="402">
        <f t="shared" si="3059"/>
        <v>0</v>
      </c>
      <c r="ET172" s="402">
        <f t="shared" si="3059"/>
        <v>0</v>
      </c>
      <c r="EU172" s="402">
        <f t="shared" si="3059"/>
        <v>0</v>
      </c>
      <c r="EV172" s="506">
        <f t="shared" si="3059"/>
        <v>8</v>
      </c>
      <c r="EW172" s="402">
        <f t="shared" si="3059"/>
        <v>0</v>
      </c>
      <c r="EX172" s="402">
        <f t="shared" si="3059"/>
        <v>0</v>
      </c>
      <c r="EY172" s="402">
        <f t="shared" si="3059"/>
        <v>0</v>
      </c>
      <c r="EZ172" s="402">
        <f t="shared" si="3059"/>
        <v>0</v>
      </c>
      <c r="FA172" s="402">
        <f t="shared" si="3059"/>
        <v>0</v>
      </c>
      <c r="FB172" s="506">
        <f t="shared" ref="FB172:HM172" si="3060">COUNTA(FB163,FB164,FB165,FB166,FB167,FB168,FB169,FB170)</f>
        <v>8</v>
      </c>
      <c r="FC172" s="402">
        <f t="shared" si="3060"/>
        <v>0</v>
      </c>
      <c r="FD172" s="402">
        <f t="shared" si="3060"/>
        <v>0</v>
      </c>
      <c r="FE172" s="402">
        <f t="shared" si="3060"/>
        <v>0</v>
      </c>
      <c r="FF172" s="402">
        <f t="shared" si="3060"/>
        <v>0</v>
      </c>
      <c r="FG172" s="402">
        <f t="shared" si="3060"/>
        <v>0</v>
      </c>
      <c r="FH172" s="402">
        <f t="shared" si="3060"/>
        <v>0</v>
      </c>
      <c r="FI172" s="402">
        <f t="shared" si="3060"/>
        <v>0</v>
      </c>
      <c r="FJ172" s="506">
        <f t="shared" si="3060"/>
        <v>8</v>
      </c>
      <c r="FK172" s="402">
        <f t="shared" si="3060"/>
        <v>0</v>
      </c>
      <c r="FL172" s="402">
        <f t="shared" si="3060"/>
        <v>0</v>
      </c>
      <c r="FM172" s="402">
        <f t="shared" si="3060"/>
        <v>0</v>
      </c>
      <c r="FN172" s="402">
        <f t="shared" si="3060"/>
        <v>0</v>
      </c>
      <c r="FO172" s="402">
        <f t="shared" si="3060"/>
        <v>0</v>
      </c>
      <c r="FP172" s="402">
        <f t="shared" si="3060"/>
        <v>0</v>
      </c>
      <c r="FQ172" s="402">
        <f t="shared" si="3060"/>
        <v>0</v>
      </c>
      <c r="FR172" s="515">
        <f t="shared" si="3060"/>
        <v>8</v>
      </c>
      <c r="FS172" s="402">
        <f t="shared" si="3060"/>
        <v>0</v>
      </c>
      <c r="FT172" s="402">
        <f t="shared" si="3060"/>
        <v>0</v>
      </c>
      <c r="FU172" s="402">
        <f t="shared" si="3060"/>
        <v>0</v>
      </c>
      <c r="FV172" s="402">
        <f t="shared" si="3060"/>
        <v>0</v>
      </c>
      <c r="FW172" s="402">
        <f t="shared" si="3060"/>
        <v>0</v>
      </c>
      <c r="FX172" s="402">
        <f t="shared" si="3060"/>
        <v>0</v>
      </c>
      <c r="FY172" s="402">
        <f t="shared" si="3060"/>
        <v>0</v>
      </c>
      <c r="FZ172" s="402">
        <f t="shared" si="3060"/>
        <v>0</v>
      </c>
      <c r="GA172" s="515">
        <f t="shared" si="3060"/>
        <v>8</v>
      </c>
      <c r="GB172" s="402">
        <f t="shared" si="3060"/>
        <v>0</v>
      </c>
      <c r="GC172" s="402">
        <f t="shared" si="3060"/>
        <v>0</v>
      </c>
      <c r="GD172" s="402">
        <f t="shared" si="3060"/>
        <v>0</v>
      </c>
      <c r="GE172" s="515">
        <f t="shared" si="3060"/>
        <v>8</v>
      </c>
      <c r="GF172" s="402">
        <f t="shared" si="3060"/>
        <v>0</v>
      </c>
      <c r="GG172" s="402">
        <f t="shared" si="3060"/>
        <v>0</v>
      </c>
      <c r="GH172" s="515">
        <f t="shared" si="3060"/>
        <v>8</v>
      </c>
      <c r="GI172" s="402">
        <f t="shared" si="3060"/>
        <v>0</v>
      </c>
      <c r="GJ172" s="402">
        <f t="shared" si="3060"/>
        <v>0</v>
      </c>
      <c r="GK172" s="402">
        <f t="shared" si="3060"/>
        <v>0</v>
      </c>
      <c r="GL172" s="402">
        <f t="shared" si="3060"/>
        <v>0</v>
      </c>
      <c r="GM172" s="402">
        <f t="shared" si="3060"/>
        <v>0</v>
      </c>
      <c r="GN172" s="402">
        <f t="shared" si="3060"/>
        <v>0</v>
      </c>
      <c r="GO172" s="515">
        <f t="shared" si="3060"/>
        <v>8</v>
      </c>
      <c r="GP172" s="402">
        <f t="shared" si="3060"/>
        <v>0</v>
      </c>
      <c r="GQ172" s="402">
        <f t="shared" si="3060"/>
        <v>0</v>
      </c>
      <c r="GR172" s="402">
        <f t="shared" si="3060"/>
        <v>0</v>
      </c>
      <c r="GS172" s="402">
        <f t="shared" si="3060"/>
        <v>0</v>
      </c>
      <c r="GT172" s="402">
        <f t="shared" si="3060"/>
        <v>0</v>
      </c>
      <c r="GU172" s="515">
        <f t="shared" si="3060"/>
        <v>8</v>
      </c>
      <c r="GV172" s="402">
        <f t="shared" si="3060"/>
        <v>0</v>
      </c>
      <c r="GW172" s="402">
        <f t="shared" si="3060"/>
        <v>0</v>
      </c>
      <c r="GX172" s="402">
        <f t="shared" si="3060"/>
        <v>0</v>
      </c>
      <c r="GY172" s="515">
        <f t="shared" si="3060"/>
        <v>8</v>
      </c>
      <c r="GZ172" s="402">
        <f t="shared" si="3060"/>
        <v>0</v>
      </c>
      <c r="HA172" s="402">
        <f t="shared" si="3060"/>
        <v>0</v>
      </c>
      <c r="HB172" s="402">
        <f t="shared" si="3060"/>
        <v>0</v>
      </c>
      <c r="HC172" s="402">
        <f t="shared" si="3060"/>
        <v>0</v>
      </c>
      <c r="HD172" s="402">
        <f t="shared" si="3060"/>
        <v>0</v>
      </c>
      <c r="HE172" s="515">
        <f t="shared" si="3060"/>
        <v>8</v>
      </c>
      <c r="HF172" s="402">
        <f t="shared" si="3060"/>
        <v>0</v>
      </c>
      <c r="HG172" s="402">
        <f t="shared" si="3060"/>
        <v>0</v>
      </c>
      <c r="HH172" s="402">
        <f t="shared" si="3060"/>
        <v>0</v>
      </c>
      <c r="HI172" s="402">
        <f t="shared" si="3060"/>
        <v>0</v>
      </c>
      <c r="HJ172" s="428">
        <f t="shared" si="3060"/>
        <v>8</v>
      </c>
      <c r="HK172" s="402">
        <f t="shared" si="3060"/>
        <v>0</v>
      </c>
      <c r="HL172" s="402">
        <f t="shared" si="3060"/>
        <v>0</v>
      </c>
      <c r="HM172" s="402">
        <f t="shared" si="3060"/>
        <v>0</v>
      </c>
      <c r="HN172" s="402">
        <f t="shared" ref="HN172:IL172" si="3061">COUNTA(HN163,HN164,HN165,HN166,HN167,HN168,HN169,HN170)</f>
        <v>0</v>
      </c>
      <c r="HO172" s="428">
        <f t="shared" si="3061"/>
        <v>8</v>
      </c>
      <c r="HP172" s="402">
        <f t="shared" si="3061"/>
        <v>0</v>
      </c>
      <c r="HQ172" s="402">
        <f t="shared" si="3061"/>
        <v>0</v>
      </c>
      <c r="HR172" s="402">
        <f t="shared" si="3061"/>
        <v>0</v>
      </c>
      <c r="HS172" s="402">
        <f t="shared" si="3061"/>
        <v>0</v>
      </c>
      <c r="HT172" s="402">
        <f t="shared" si="3061"/>
        <v>0</v>
      </c>
      <c r="HU172" s="402">
        <f t="shared" si="3061"/>
        <v>0</v>
      </c>
      <c r="HV172" s="402">
        <f t="shared" si="3061"/>
        <v>0</v>
      </c>
      <c r="HW172" s="402">
        <f t="shared" si="3061"/>
        <v>0</v>
      </c>
      <c r="HX172" s="526">
        <f t="shared" si="3061"/>
        <v>8</v>
      </c>
      <c r="HY172" s="402">
        <f t="shared" si="3061"/>
        <v>0</v>
      </c>
      <c r="HZ172" s="402">
        <f t="shared" si="3061"/>
        <v>0</v>
      </c>
      <c r="IA172" s="402">
        <f t="shared" si="3061"/>
        <v>0</v>
      </c>
      <c r="IB172" s="526">
        <f t="shared" si="3061"/>
        <v>8</v>
      </c>
      <c r="IC172" s="402">
        <f t="shared" si="3061"/>
        <v>0</v>
      </c>
      <c r="ID172" s="402">
        <f t="shared" si="3061"/>
        <v>0</v>
      </c>
      <c r="IE172" s="402">
        <f t="shared" si="3061"/>
        <v>0</v>
      </c>
      <c r="IF172" s="402">
        <f t="shared" si="3061"/>
        <v>0</v>
      </c>
      <c r="IG172" s="526">
        <f t="shared" si="3061"/>
        <v>8</v>
      </c>
      <c r="IH172" s="402">
        <f t="shared" si="3061"/>
        <v>0</v>
      </c>
      <c r="II172" s="402">
        <f t="shared" si="3061"/>
        <v>0</v>
      </c>
      <c r="IJ172" s="526">
        <f t="shared" si="3061"/>
        <v>8</v>
      </c>
      <c r="IK172" s="402">
        <f t="shared" si="3061"/>
        <v>0</v>
      </c>
      <c r="IL172" s="402">
        <f t="shared" si="3061"/>
        <v>0</v>
      </c>
      <c r="IM172" s="402"/>
      <c r="IN172" s="402"/>
      <c r="IO172" s="402"/>
      <c r="IP172" s="402"/>
    </row>
    <row r="173" spans="1:250" s="400" customFormat="1" ht="18.75" hidden="1" customHeight="1">
      <c r="A173" s="404"/>
      <c r="B173" s="403"/>
      <c r="C173" s="403"/>
      <c r="D173" s="403"/>
      <c r="E173" s="403"/>
      <c r="F173" s="403"/>
      <c r="G173" s="403"/>
      <c r="H173" s="403"/>
      <c r="I173" s="403"/>
      <c r="J173" s="403"/>
      <c r="K173" s="388"/>
      <c r="L173" s="388"/>
      <c r="M173" s="388"/>
      <c r="N173" s="389"/>
      <c r="O173" s="389"/>
      <c r="P173" s="389"/>
      <c r="Q173" s="389"/>
      <c r="R173" s="389"/>
      <c r="S173" s="389"/>
      <c r="T173" s="389"/>
      <c r="U173" s="389"/>
      <c r="V173" s="389"/>
      <c r="W173" s="389"/>
      <c r="X173" s="389"/>
      <c r="Y173" s="389"/>
      <c r="Z173" s="389"/>
      <c r="AA173" s="389"/>
      <c r="AB173" s="389"/>
      <c r="AC173" s="389"/>
      <c r="AD173" s="389"/>
      <c r="AE173" s="389"/>
      <c r="AF173" s="390"/>
      <c r="AG173" s="390"/>
      <c r="AH173" s="390"/>
      <c r="AI173" s="390"/>
      <c r="AJ173" s="390"/>
      <c r="AK173" s="390"/>
      <c r="AL173" s="390"/>
      <c r="AM173" s="390"/>
      <c r="AN173" s="390"/>
      <c r="AO173" s="390"/>
      <c r="AP173" s="390"/>
      <c r="AQ173" s="390"/>
      <c r="AR173" s="390"/>
      <c r="AS173" s="390"/>
      <c r="AT173" s="390"/>
      <c r="AU173" s="390"/>
      <c r="AV173" s="390"/>
      <c r="AW173" s="390"/>
      <c r="AX173" s="390"/>
      <c r="AY173" s="390"/>
      <c r="AZ173" s="390"/>
      <c r="BA173" s="390"/>
      <c r="BB173" s="390"/>
      <c r="BC173" s="390"/>
      <c r="BD173" s="390"/>
      <c r="BE173" s="390"/>
      <c r="BF173" s="390"/>
      <c r="BG173" s="390"/>
      <c r="BH173" s="390"/>
      <c r="BI173" s="390"/>
      <c r="BJ173" s="390"/>
      <c r="BK173" s="390"/>
      <c r="BL173" s="390"/>
      <c r="BM173" s="390"/>
      <c r="BN173" s="390"/>
      <c r="BO173" s="390"/>
      <c r="BP173" s="390"/>
      <c r="BQ173" s="390"/>
      <c r="BR173" s="390"/>
      <c r="BS173" s="390"/>
      <c r="BT173" s="390"/>
      <c r="BU173" s="390"/>
      <c r="BV173" s="390"/>
      <c r="BW173" s="390"/>
      <c r="BX173" s="390"/>
      <c r="BY173" s="390"/>
      <c r="BZ173" s="390"/>
      <c r="CA173" s="390"/>
      <c r="CB173" s="390"/>
      <c r="CC173" s="390"/>
      <c r="CD173" s="390"/>
      <c r="CE173" s="390"/>
      <c r="CF173" s="390"/>
      <c r="CG173" s="390"/>
      <c r="CH173" s="390"/>
      <c r="CI173" s="390"/>
      <c r="CJ173" s="390"/>
      <c r="CK173" s="390"/>
      <c r="CL173" s="390"/>
      <c r="CM173" s="390"/>
      <c r="CN173" s="481"/>
      <c r="CO173" s="402" t="str">
        <f>IF(CO159&lt;&gt;0,"A","")</f>
        <v/>
      </c>
      <c r="CP173" s="402" t="str">
        <f t="shared" ref="CP173:CU173" si="3062">IF(CP172&lt;&gt;0,"A","")</f>
        <v/>
      </c>
      <c r="CQ173" s="402" t="str">
        <f t="shared" si="3062"/>
        <v/>
      </c>
      <c r="CR173" s="402" t="str">
        <f t="shared" si="3062"/>
        <v/>
      </c>
      <c r="CS173" s="402" t="str">
        <f t="shared" si="3062"/>
        <v/>
      </c>
      <c r="CT173" s="402" t="str">
        <f t="shared" si="3062"/>
        <v/>
      </c>
      <c r="CU173" s="402" t="str">
        <f t="shared" si="3062"/>
        <v/>
      </c>
      <c r="CV173" s="483" t="str">
        <f>IF(CV172&lt;&gt;0,"A","")</f>
        <v>A</v>
      </c>
      <c r="CW173" s="402" t="str">
        <f t="shared" ref="CW173:FH173" si="3063">IF(CW172&lt;&gt;0,"A","")</f>
        <v/>
      </c>
      <c r="CX173" s="402" t="str">
        <f t="shared" si="3063"/>
        <v/>
      </c>
      <c r="CY173" s="402" t="str">
        <f t="shared" si="3063"/>
        <v/>
      </c>
      <c r="CZ173" s="483" t="str">
        <f t="shared" si="3063"/>
        <v>A</v>
      </c>
      <c r="DA173" s="402" t="str">
        <f t="shared" si="3063"/>
        <v/>
      </c>
      <c r="DB173" s="402" t="str">
        <f t="shared" si="3063"/>
        <v/>
      </c>
      <c r="DC173" s="483" t="str">
        <f t="shared" si="3063"/>
        <v>A</v>
      </c>
      <c r="DD173" s="402" t="str">
        <f t="shared" si="3063"/>
        <v/>
      </c>
      <c r="DE173" s="402" t="str">
        <f t="shared" si="3063"/>
        <v/>
      </c>
      <c r="DF173" s="402" t="str">
        <f t="shared" si="3063"/>
        <v/>
      </c>
      <c r="DG173" s="402" t="str">
        <f t="shared" si="3063"/>
        <v/>
      </c>
      <c r="DH173" s="402" t="str">
        <f t="shared" si="3063"/>
        <v/>
      </c>
      <c r="DI173" s="496" t="str">
        <f t="shared" si="3063"/>
        <v>A</v>
      </c>
      <c r="DJ173" s="402" t="str">
        <f t="shared" si="3063"/>
        <v/>
      </c>
      <c r="DK173" s="402" t="str">
        <f t="shared" si="3063"/>
        <v/>
      </c>
      <c r="DL173" s="402" t="str">
        <f t="shared" si="3063"/>
        <v/>
      </c>
      <c r="DM173" s="402" t="str">
        <f t="shared" si="3063"/>
        <v/>
      </c>
      <c r="DN173" s="496" t="str">
        <f t="shared" si="3063"/>
        <v>A</v>
      </c>
      <c r="DO173" s="402" t="str">
        <f t="shared" si="3063"/>
        <v/>
      </c>
      <c r="DP173" s="496" t="str">
        <f t="shared" si="3063"/>
        <v>A</v>
      </c>
      <c r="DQ173" s="402" t="str">
        <f t="shared" si="3063"/>
        <v/>
      </c>
      <c r="DR173" s="402" t="str">
        <f t="shared" si="3063"/>
        <v/>
      </c>
      <c r="DS173" s="402" t="str">
        <f t="shared" si="3063"/>
        <v/>
      </c>
      <c r="DT173" s="496" t="str">
        <f t="shared" si="3063"/>
        <v>A</v>
      </c>
      <c r="DU173" s="402" t="str">
        <f t="shared" si="3063"/>
        <v/>
      </c>
      <c r="DV173" s="402" t="str">
        <f t="shared" si="3063"/>
        <v/>
      </c>
      <c r="DW173" s="402" t="str">
        <f t="shared" si="3063"/>
        <v/>
      </c>
      <c r="DX173" s="402" t="str">
        <f t="shared" si="3063"/>
        <v/>
      </c>
      <c r="DY173" s="496" t="str">
        <f t="shared" si="3063"/>
        <v>A</v>
      </c>
      <c r="DZ173" s="402" t="str">
        <f t="shared" si="3063"/>
        <v/>
      </c>
      <c r="EA173" s="402" t="str">
        <f t="shared" si="3063"/>
        <v/>
      </c>
      <c r="EB173" s="402" t="str">
        <f t="shared" si="3063"/>
        <v/>
      </c>
      <c r="EC173" s="402" t="str">
        <f t="shared" si="3063"/>
        <v/>
      </c>
      <c r="ED173" s="506" t="str">
        <f t="shared" si="3063"/>
        <v>A</v>
      </c>
      <c r="EE173" s="402" t="str">
        <f t="shared" si="3063"/>
        <v/>
      </c>
      <c r="EF173" s="402" t="str">
        <f t="shared" si="3063"/>
        <v/>
      </c>
      <c r="EG173" s="402" t="str">
        <f t="shared" si="3063"/>
        <v/>
      </c>
      <c r="EH173" s="402" t="str">
        <f t="shared" si="3063"/>
        <v/>
      </c>
      <c r="EI173" s="402" t="str">
        <f t="shared" si="3063"/>
        <v/>
      </c>
      <c r="EJ173" s="402" t="str">
        <f t="shared" si="3063"/>
        <v/>
      </c>
      <c r="EK173" s="506" t="str">
        <f t="shared" si="3063"/>
        <v>A</v>
      </c>
      <c r="EL173" s="402" t="str">
        <f t="shared" si="3063"/>
        <v/>
      </c>
      <c r="EM173" s="402" t="str">
        <f t="shared" si="3063"/>
        <v/>
      </c>
      <c r="EN173" s="402" t="str">
        <f t="shared" si="3063"/>
        <v/>
      </c>
      <c r="EO173" s="506" t="str">
        <f t="shared" si="3063"/>
        <v>A</v>
      </c>
      <c r="EP173" s="402" t="str">
        <f t="shared" si="3063"/>
        <v/>
      </c>
      <c r="EQ173" s="402" t="str">
        <f t="shared" si="3063"/>
        <v/>
      </c>
      <c r="ER173" s="402" t="str">
        <f t="shared" si="3063"/>
        <v/>
      </c>
      <c r="ES173" s="402" t="str">
        <f t="shared" si="3063"/>
        <v/>
      </c>
      <c r="ET173" s="402" t="str">
        <f t="shared" si="3063"/>
        <v/>
      </c>
      <c r="EU173" s="402" t="str">
        <f t="shared" si="3063"/>
        <v/>
      </c>
      <c r="EV173" s="506" t="str">
        <f t="shared" si="3063"/>
        <v>A</v>
      </c>
      <c r="EW173" s="402" t="str">
        <f t="shared" si="3063"/>
        <v/>
      </c>
      <c r="EX173" s="402" t="str">
        <f t="shared" si="3063"/>
        <v/>
      </c>
      <c r="EY173" s="402" t="str">
        <f t="shared" si="3063"/>
        <v/>
      </c>
      <c r="EZ173" s="402" t="str">
        <f t="shared" si="3063"/>
        <v/>
      </c>
      <c r="FA173" s="402" t="str">
        <f t="shared" si="3063"/>
        <v/>
      </c>
      <c r="FB173" s="506" t="str">
        <f t="shared" si="3063"/>
        <v>A</v>
      </c>
      <c r="FC173" s="402" t="str">
        <f t="shared" si="3063"/>
        <v/>
      </c>
      <c r="FD173" s="402" t="str">
        <f t="shared" si="3063"/>
        <v/>
      </c>
      <c r="FE173" s="402" t="str">
        <f t="shared" si="3063"/>
        <v/>
      </c>
      <c r="FF173" s="402" t="str">
        <f t="shared" si="3063"/>
        <v/>
      </c>
      <c r="FG173" s="402" t="str">
        <f t="shared" si="3063"/>
        <v/>
      </c>
      <c r="FH173" s="402" t="str">
        <f t="shared" si="3063"/>
        <v/>
      </c>
      <c r="FI173" s="402" t="str">
        <f t="shared" ref="FI173:HT173" si="3064">IF(FI172&lt;&gt;0,"A","")</f>
        <v/>
      </c>
      <c r="FJ173" s="506" t="str">
        <f t="shared" si="3064"/>
        <v>A</v>
      </c>
      <c r="FK173" s="402" t="str">
        <f t="shared" si="3064"/>
        <v/>
      </c>
      <c r="FL173" s="402" t="str">
        <f t="shared" si="3064"/>
        <v/>
      </c>
      <c r="FM173" s="402" t="str">
        <f t="shared" si="3064"/>
        <v/>
      </c>
      <c r="FN173" s="402" t="str">
        <f t="shared" si="3064"/>
        <v/>
      </c>
      <c r="FO173" s="402" t="str">
        <f t="shared" si="3064"/>
        <v/>
      </c>
      <c r="FP173" s="402" t="str">
        <f t="shared" si="3064"/>
        <v/>
      </c>
      <c r="FQ173" s="402" t="str">
        <f t="shared" si="3064"/>
        <v/>
      </c>
      <c r="FR173" s="515" t="str">
        <f t="shared" si="3064"/>
        <v>A</v>
      </c>
      <c r="FS173" s="402" t="str">
        <f t="shared" si="3064"/>
        <v/>
      </c>
      <c r="FT173" s="402" t="str">
        <f t="shared" si="3064"/>
        <v/>
      </c>
      <c r="FU173" s="402" t="str">
        <f t="shared" si="3064"/>
        <v/>
      </c>
      <c r="FV173" s="402" t="str">
        <f t="shared" si="3064"/>
        <v/>
      </c>
      <c r="FW173" s="402" t="str">
        <f t="shared" si="3064"/>
        <v/>
      </c>
      <c r="FX173" s="402" t="str">
        <f t="shared" si="3064"/>
        <v/>
      </c>
      <c r="FY173" s="402" t="str">
        <f t="shared" si="3064"/>
        <v/>
      </c>
      <c r="FZ173" s="402" t="str">
        <f t="shared" si="3064"/>
        <v/>
      </c>
      <c r="GA173" s="515" t="str">
        <f t="shared" si="3064"/>
        <v>A</v>
      </c>
      <c r="GB173" s="402" t="str">
        <f t="shared" si="3064"/>
        <v/>
      </c>
      <c r="GC173" s="402" t="str">
        <f t="shared" si="3064"/>
        <v/>
      </c>
      <c r="GD173" s="402" t="str">
        <f t="shared" si="3064"/>
        <v/>
      </c>
      <c r="GE173" s="515" t="str">
        <f t="shared" si="3064"/>
        <v>A</v>
      </c>
      <c r="GF173" s="402" t="str">
        <f t="shared" si="3064"/>
        <v/>
      </c>
      <c r="GG173" s="402" t="str">
        <f t="shared" si="3064"/>
        <v/>
      </c>
      <c r="GH173" s="515" t="str">
        <f t="shared" si="3064"/>
        <v>A</v>
      </c>
      <c r="GI173" s="402" t="str">
        <f t="shared" si="3064"/>
        <v/>
      </c>
      <c r="GJ173" s="402" t="str">
        <f t="shared" si="3064"/>
        <v/>
      </c>
      <c r="GK173" s="402" t="str">
        <f t="shared" si="3064"/>
        <v/>
      </c>
      <c r="GL173" s="402" t="str">
        <f t="shared" si="3064"/>
        <v/>
      </c>
      <c r="GM173" s="402" t="str">
        <f t="shared" si="3064"/>
        <v/>
      </c>
      <c r="GN173" s="402" t="str">
        <f t="shared" si="3064"/>
        <v/>
      </c>
      <c r="GO173" s="515" t="str">
        <f t="shared" si="3064"/>
        <v>A</v>
      </c>
      <c r="GP173" s="402" t="str">
        <f t="shared" si="3064"/>
        <v/>
      </c>
      <c r="GQ173" s="402" t="str">
        <f t="shared" si="3064"/>
        <v/>
      </c>
      <c r="GR173" s="402" t="str">
        <f t="shared" si="3064"/>
        <v/>
      </c>
      <c r="GS173" s="402" t="str">
        <f t="shared" si="3064"/>
        <v/>
      </c>
      <c r="GT173" s="402" t="str">
        <f t="shared" si="3064"/>
        <v/>
      </c>
      <c r="GU173" s="515" t="str">
        <f t="shared" si="3064"/>
        <v>A</v>
      </c>
      <c r="GV173" s="402" t="str">
        <f t="shared" si="3064"/>
        <v/>
      </c>
      <c r="GW173" s="402" t="str">
        <f t="shared" si="3064"/>
        <v/>
      </c>
      <c r="GX173" s="402" t="str">
        <f t="shared" si="3064"/>
        <v/>
      </c>
      <c r="GY173" s="515" t="str">
        <f t="shared" si="3064"/>
        <v>A</v>
      </c>
      <c r="GZ173" s="402" t="str">
        <f t="shared" si="3064"/>
        <v/>
      </c>
      <c r="HA173" s="402" t="str">
        <f t="shared" si="3064"/>
        <v/>
      </c>
      <c r="HB173" s="402" t="str">
        <f t="shared" si="3064"/>
        <v/>
      </c>
      <c r="HC173" s="402" t="str">
        <f t="shared" si="3064"/>
        <v/>
      </c>
      <c r="HD173" s="402" t="str">
        <f t="shared" si="3064"/>
        <v/>
      </c>
      <c r="HE173" s="515" t="str">
        <f t="shared" si="3064"/>
        <v>A</v>
      </c>
      <c r="HF173" s="402" t="str">
        <f t="shared" si="3064"/>
        <v/>
      </c>
      <c r="HG173" s="402" t="str">
        <f t="shared" si="3064"/>
        <v/>
      </c>
      <c r="HH173" s="402" t="str">
        <f t="shared" si="3064"/>
        <v/>
      </c>
      <c r="HI173" s="402" t="str">
        <f t="shared" si="3064"/>
        <v/>
      </c>
      <c r="HJ173" s="428" t="str">
        <f t="shared" si="3064"/>
        <v>A</v>
      </c>
      <c r="HK173" s="402" t="str">
        <f t="shared" si="3064"/>
        <v/>
      </c>
      <c r="HL173" s="402" t="str">
        <f t="shared" si="3064"/>
        <v/>
      </c>
      <c r="HM173" s="402" t="str">
        <f t="shared" si="3064"/>
        <v/>
      </c>
      <c r="HN173" s="402" t="str">
        <f t="shared" si="3064"/>
        <v/>
      </c>
      <c r="HO173" s="428" t="str">
        <f t="shared" si="3064"/>
        <v>A</v>
      </c>
      <c r="HP173" s="402" t="str">
        <f t="shared" si="3064"/>
        <v/>
      </c>
      <c r="HQ173" s="402" t="str">
        <f t="shared" si="3064"/>
        <v/>
      </c>
      <c r="HR173" s="402" t="str">
        <f t="shared" si="3064"/>
        <v/>
      </c>
      <c r="HS173" s="402" t="str">
        <f t="shared" si="3064"/>
        <v/>
      </c>
      <c r="HT173" s="402" t="str">
        <f t="shared" si="3064"/>
        <v/>
      </c>
      <c r="HU173" s="402" t="str">
        <f t="shared" ref="HU173:IL173" si="3065">IF(HU172&lt;&gt;0,"A","")</f>
        <v/>
      </c>
      <c r="HV173" s="402" t="str">
        <f t="shared" si="3065"/>
        <v/>
      </c>
      <c r="HW173" s="402" t="str">
        <f t="shared" si="3065"/>
        <v/>
      </c>
      <c r="HX173" s="526" t="str">
        <f t="shared" si="3065"/>
        <v>A</v>
      </c>
      <c r="HY173" s="402" t="str">
        <f t="shared" si="3065"/>
        <v/>
      </c>
      <c r="HZ173" s="402" t="str">
        <f t="shared" si="3065"/>
        <v/>
      </c>
      <c r="IA173" s="402" t="str">
        <f t="shared" si="3065"/>
        <v/>
      </c>
      <c r="IB173" s="526" t="str">
        <f t="shared" si="3065"/>
        <v>A</v>
      </c>
      <c r="IC173" s="402" t="str">
        <f t="shared" si="3065"/>
        <v/>
      </c>
      <c r="ID173" s="402" t="str">
        <f t="shared" si="3065"/>
        <v/>
      </c>
      <c r="IE173" s="402" t="str">
        <f t="shared" si="3065"/>
        <v/>
      </c>
      <c r="IF173" s="402" t="str">
        <f t="shared" si="3065"/>
        <v/>
      </c>
      <c r="IG173" s="526" t="str">
        <f t="shared" si="3065"/>
        <v>A</v>
      </c>
      <c r="IH173" s="402" t="str">
        <f t="shared" si="3065"/>
        <v/>
      </c>
      <c r="II173" s="402" t="str">
        <f t="shared" si="3065"/>
        <v/>
      </c>
      <c r="IJ173" s="526" t="str">
        <f t="shared" si="3065"/>
        <v>A</v>
      </c>
      <c r="IK173" s="402" t="str">
        <f t="shared" si="3065"/>
        <v/>
      </c>
      <c r="IL173" s="402" t="str">
        <f t="shared" si="3065"/>
        <v/>
      </c>
      <c r="IM173" s="402"/>
      <c r="IN173" s="402"/>
      <c r="IO173" s="402"/>
      <c r="IP173" s="402"/>
    </row>
    <row r="174" spans="1:250" s="400" customFormat="1" ht="18.75" hidden="1" customHeight="1">
      <c r="A174" s="404"/>
      <c r="CN174" s="484"/>
      <c r="CV174" s="484"/>
      <c r="CZ174" s="484"/>
      <c r="DC174" s="484"/>
      <c r="DI174" s="498"/>
      <c r="DN174" s="498"/>
      <c r="DP174" s="498"/>
      <c r="DT174" s="498"/>
      <c r="DY174" s="498"/>
      <c r="ED174" s="508"/>
      <c r="EK174" s="508"/>
      <c r="EO174" s="508"/>
      <c r="EV174" s="508"/>
      <c r="FB174" s="508"/>
      <c r="FJ174" s="508"/>
      <c r="FR174" s="517"/>
      <c r="GA174" s="517"/>
      <c r="GE174" s="517"/>
      <c r="GH174" s="517"/>
      <c r="GO174" s="517"/>
      <c r="GU174" s="517"/>
      <c r="GY174" s="517"/>
      <c r="HE174" s="517"/>
      <c r="HJ174" s="429"/>
      <c r="HO174" s="429"/>
      <c r="HX174" s="528"/>
      <c r="IB174" s="528"/>
      <c r="IG174" s="528"/>
      <c r="IJ174" s="528"/>
    </row>
    <row r="175" spans="1:250" s="423" customFormat="1" ht="18.75" customHeight="1">
      <c r="A175" s="432"/>
    </row>
    <row r="176" spans="1:250" ht="18.75" customHeight="1">
      <c r="A176" s="22"/>
      <c r="B176" s="631" t="s">
        <v>973</v>
      </c>
      <c r="C176" s="632"/>
      <c r="D176" s="632"/>
      <c r="E176" s="632"/>
      <c r="F176" s="632"/>
      <c r="G176" s="632"/>
      <c r="H176" s="632"/>
      <c r="I176" s="632"/>
      <c r="J176" s="632"/>
      <c r="K176" s="637"/>
      <c r="L176" s="637"/>
      <c r="M176" s="637"/>
      <c r="N176" s="640"/>
      <c r="O176" s="640"/>
      <c r="P176" s="640"/>
      <c r="Q176" s="640"/>
      <c r="R176" s="640"/>
      <c r="S176" s="640"/>
      <c r="T176" s="640"/>
      <c r="U176" s="640"/>
      <c r="V176" s="640"/>
      <c r="W176" s="640"/>
      <c r="X176" s="640"/>
      <c r="Y176" s="640"/>
      <c r="Z176" s="640"/>
      <c r="AA176" s="640"/>
      <c r="AB176" s="640"/>
      <c r="AC176" s="640"/>
      <c r="AD176" s="640"/>
      <c r="AE176" s="640"/>
      <c r="AF176" s="643"/>
      <c r="AG176" s="643"/>
      <c r="AH176" s="643"/>
      <c r="AI176" s="643"/>
      <c r="AJ176" s="643"/>
      <c r="AK176" s="643"/>
      <c r="AL176" s="643"/>
      <c r="AM176" s="643"/>
      <c r="AN176" s="643"/>
      <c r="AO176" s="643"/>
      <c r="AP176" s="643"/>
      <c r="AQ176" s="643"/>
      <c r="AR176" s="643"/>
      <c r="AS176" s="643"/>
      <c r="AT176" s="643"/>
      <c r="AU176" s="643"/>
      <c r="AV176" s="643"/>
      <c r="AW176" s="643"/>
      <c r="AX176" s="643"/>
      <c r="AY176" s="643"/>
      <c r="AZ176" s="643"/>
      <c r="BA176" s="643"/>
      <c r="BB176" s="643"/>
      <c r="BC176" s="643"/>
      <c r="BD176" s="643"/>
      <c r="BE176" s="643"/>
      <c r="BF176" s="643"/>
      <c r="BG176" s="643"/>
      <c r="BH176" s="643"/>
      <c r="BI176" s="643"/>
      <c r="BJ176" s="643"/>
      <c r="BK176" s="643"/>
      <c r="BL176" s="643"/>
      <c r="BM176" s="643"/>
      <c r="BN176" s="643"/>
      <c r="BO176" s="643"/>
      <c r="BP176" s="643"/>
      <c r="BQ176" s="643"/>
      <c r="BR176" s="643"/>
      <c r="BS176" s="643"/>
      <c r="BT176" s="643"/>
      <c r="BU176" s="643"/>
      <c r="BV176" s="643"/>
      <c r="BW176" s="643"/>
      <c r="BX176" s="643"/>
      <c r="BY176" s="643"/>
      <c r="BZ176" s="643"/>
      <c r="CA176" s="643"/>
      <c r="CB176" s="643"/>
      <c r="CC176" s="643"/>
      <c r="CD176" s="643"/>
      <c r="CE176" s="643"/>
      <c r="CF176" s="643"/>
      <c r="CG176" s="643"/>
      <c r="CH176" s="643"/>
      <c r="CI176" s="643"/>
      <c r="CJ176" s="643"/>
      <c r="CK176" s="643"/>
      <c r="CL176" s="643"/>
      <c r="CM176" s="643"/>
      <c r="CN176" s="477" t="e">
        <f>VLOOKUP($AF176,Feuil2!$B$1:$AS$77,16,FALSE)</f>
        <v>#N/A</v>
      </c>
      <c r="CO176" s="380"/>
      <c r="CP176" s="380"/>
      <c r="CQ176" s="380"/>
      <c r="CR176" s="380"/>
      <c r="CS176" s="380"/>
      <c r="CT176" s="380"/>
      <c r="CU176" s="380"/>
      <c r="CV176" s="488" t="e">
        <f>VLOOKUP($AF176,Feuil2!$B$1:$AS$77,17,FALSE)</f>
        <v>#N/A</v>
      </c>
      <c r="CW176" s="376"/>
      <c r="CX176" s="376"/>
      <c r="CY176" s="376"/>
      <c r="CZ176" s="488" t="e">
        <f>VLOOKUP($AF176,Feuil2!$B$1:$AS$77,18,FALSE)</f>
        <v>#N/A</v>
      </c>
      <c r="DA176" s="376"/>
      <c r="DB176" s="376"/>
      <c r="DC176" s="488" t="e">
        <f>VLOOKUP($AF176,Feuil2!$B$1:$AS$77,19,FALSE)</f>
        <v>#N/A</v>
      </c>
      <c r="DD176" s="376"/>
      <c r="DE176" s="376"/>
      <c r="DF176" s="376"/>
      <c r="DG176" s="376"/>
      <c r="DH176" s="376"/>
      <c r="DI176" s="492" t="e">
        <f>VLOOKUP($AF176,Feuil2!$B$1:$AS$77,20,FALSE)</f>
        <v>#N/A</v>
      </c>
      <c r="DJ176" s="376"/>
      <c r="DK176" s="376"/>
      <c r="DL176" s="376"/>
      <c r="DM176" s="376"/>
      <c r="DN176" s="492" t="e">
        <f>VLOOKUP($AF176,Feuil2!$B$1:$AS$77,21,FALSE)</f>
        <v>#N/A</v>
      </c>
      <c r="DO176" s="376"/>
      <c r="DP176" s="492" t="e">
        <f>VLOOKUP($AF176,Feuil2!$B$1:$AS$77,22,FALSE)</f>
        <v>#N/A</v>
      </c>
      <c r="DQ176" s="376"/>
      <c r="DR176" s="376"/>
      <c r="DS176" s="376"/>
      <c r="DT176" s="492" t="e">
        <f>VLOOKUP($AF176,Feuil2!$B$1:$AS$77,23,FALSE)</f>
        <v>#N/A</v>
      </c>
      <c r="DU176" s="376"/>
      <c r="DV176" s="376"/>
      <c r="DW176" s="376"/>
      <c r="DX176" s="376"/>
      <c r="DY176" s="492" t="e">
        <f>VLOOKUP($AF176,Feuil2!$B$1:$AS$77,24,FALSE)</f>
        <v>#N/A</v>
      </c>
      <c r="DZ176" s="376"/>
      <c r="EA176" s="376"/>
      <c r="EB176" s="376"/>
      <c r="EC176" s="376"/>
      <c r="ED176" s="502" t="e">
        <f>VLOOKUP($AF176,Feuil2!$B$1:$AS$77,25,FALSE)</f>
        <v>#N/A</v>
      </c>
      <c r="EE176" s="376"/>
      <c r="EF176" s="376"/>
      <c r="EG176" s="376"/>
      <c r="EH176" s="376"/>
      <c r="EI176" s="376"/>
      <c r="EJ176" s="376"/>
      <c r="EK176" s="502" t="e">
        <f>VLOOKUP($AF176,Feuil2!$B$1:$AS$77,26,FALSE)</f>
        <v>#N/A</v>
      </c>
      <c r="EL176" s="376"/>
      <c r="EM176" s="376"/>
      <c r="EN176" s="376"/>
      <c r="EO176" s="502" t="e">
        <f>VLOOKUP($AF176,Feuil2!$B$1:$AS$77,27,FALSE)</f>
        <v>#N/A</v>
      </c>
      <c r="EP176" s="376"/>
      <c r="EQ176" s="376"/>
      <c r="ER176" s="376"/>
      <c r="ES176" s="376"/>
      <c r="ET176" s="376"/>
      <c r="EU176" s="376"/>
      <c r="EV176" s="502" t="e">
        <f>VLOOKUP($AF176,Feuil2!$B$1:$AS$77,28,FALSE)</f>
        <v>#N/A</v>
      </c>
      <c r="EW176" s="376"/>
      <c r="EX176" s="376"/>
      <c r="EY176" s="376"/>
      <c r="EZ176" s="376"/>
      <c r="FA176" s="376"/>
      <c r="FB176" s="502" t="e">
        <f>VLOOKUP($AF176,Feuil2!$B$1:$AS$77,29,FALSE)</f>
        <v>#N/A</v>
      </c>
      <c r="FC176" s="376"/>
      <c r="FD176" s="376"/>
      <c r="FE176" s="376"/>
      <c r="FF176" s="376"/>
      <c r="FG176" s="376"/>
      <c r="FH176" s="376"/>
      <c r="FI176" s="376"/>
      <c r="FJ176" s="502" t="e">
        <f>VLOOKUP($AF176,Feuil2!$B$1:$AS$77,30,FALSE)</f>
        <v>#N/A</v>
      </c>
      <c r="FK176" s="376"/>
      <c r="FL176" s="376"/>
      <c r="FM176" s="376"/>
      <c r="FN176" s="376"/>
      <c r="FO176" s="376"/>
      <c r="FP176" s="376"/>
      <c r="FQ176" s="376"/>
      <c r="FR176" s="511" t="e">
        <f>VLOOKUP($AF176,Feuil2!$B$1:$AS$77,31,FALSE)</f>
        <v>#N/A</v>
      </c>
      <c r="FS176" s="376"/>
      <c r="FT176" s="376"/>
      <c r="FU176" s="376"/>
      <c r="FV176" s="376"/>
      <c r="FW176" s="376"/>
      <c r="FX176" s="376"/>
      <c r="FY176" s="376"/>
      <c r="FZ176" s="376"/>
      <c r="GA176" s="511" t="e">
        <f>VLOOKUP($AF176,Feuil2!$B$1:$AS$77,32,FALSE)</f>
        <v>#N/A</v>
      </c>
      <c r="GB176" s="376"/>
      <c r="GC176" s="376"/>
      <c r="GD176" s="376"/>
      <c r="GE176" s="511" t="e">
        <f>VLOOKUP($AF176,Feuil2!$B$1:$AS$77,33,FALSE)</f>
        <v>#N/A</v>
      </c>
      <c r="GF176" s="376"/>
      <c r="GG176" s="376"/>
      <c r="GH176" s="511" t="e">
        <f>VLOOKUP($AF176,Feuil2!$B$1:$AS$77,34,FALSE)</f>
        <v>#N/A</v>
      </c>
      <c r="GI176" s="376"/>
      <c r="GJ176" s="376"/>
      <c r="GK176" s="376"/>
      <c r="GL176" s="376"/>
      <c r="GM176" s="376"/>
      <c r="GN176" s="376"/>
      <c r="GO176" s="511" t="e">
        <f>VLOOKUP($AF176,Feuil2!$B$1:$AS$77,35,FALSE)</f>
        <v>#N/A</v>
      </c>
      <c r="GP176" s="376"/>
      <c r="GQ176" s="376"/>
      <c r="GR176" s="376"/>
      <c r="GS176" s="376"/>
      <c r="GT176" s="376"/>
      <c r="GU176" s="511" t="e">
        <f>VLOOKUP($AF176,Feuil2!$B$1:$AS$77,36,FALSE)</f>
        <v>#N/A</v>
      </c>
      <c r="GV176" s="376"/>
      <c r="GW176" s="376"/>
      <c r="GX176" s="376"/>
      <c r="GY176" s="511" t="e">
        <f>VLOOKUP($AF176,Feuil2!$B$1:$AS$77,37,FALSE)</f>
        <v>#N/A</v>
      </c>
      <c r="GZ176" s="376"/>
      <c r="HA176" s="376"/>
      <c r="HB176" s="376"/>
      <c r="HC176" s="376"/>
      <c r="HD176" s="376"/>
      <c r="HE176" s="511" t="e">
        <f>VLOOKUP($AF176,Feuil2!$B$1:$AS$77,38,FALSE)</f>
        <v>#N/A</v>
      </c>
      <c r="HF176" s="376"/>
      <c r="HG176" s="376"/>
      <c r="HH176" s="376"/>
      <c r="HI176" s="376"/>
      <c r="HJ176" s="425" t="e">
        <f>VLOOKUP($AF176,Feuil2!$B$1:$AS$77,39,FALSE)</f>
        <v>#N/A</v>
      </c>
      <c r="HK176" s="376"/>
      <c r="HL176" s="376"/>
      <c r="HM176" s="376"/>
      <c r="HN176" s="376"/>
      <c r="HO176" s="425" t="e">
        <f>VLOOKUP($AF176,Feuil2!$B$1:$AS$77,40,FALSE)</f>
        <v>#N/A</v>
      </c>
      <c r="HP176" s="376"/>
      <c r="HQ176" s="376"/>
      <c r="HR176" s="376"/>
      <c r="HS176" s="376"/>
      <c r="HT176" s="376"/>
      <c r="HU176" s="376"/>
      <c r="HV176" s="376"/>
      <c r="HW176" s="376"/>
      <c r="HX176" s="522" t="e">
        <f>VLOOKUP($AF176,Feuil2!$B$1:$AS$77,41,FALSE)</f>
        <v>#N/A</v>
      </c>
      <c r="HY176" s="376"/>
      <c r="HZ176" s="376"/>
      <c r="IA176" s="376"/>
      <c r="IB176" s="522" t="e">
        <f>VLOOKUP($AF176,Feuil2!$B$1:$AS$77,42,FALSE)</f>
        <v>#N/A</v>
      </c>
      <c r="IC176" s="376"/>
      <c r="ID176" s="376"/>
      <c r="IE176" s="376"/>
      <c r="IF176" s="376"/>
      <c r="IG176" s="522" t="e">
        <f>VLOOKUP($AF176,Feuil2!$B$1:$AS$77,43,FALSE)</f>
        <v>#N/A</v>
      </c>
      <c r="IH176" s="376"/>
      <c r="II176" s="376"/>
      <c r="IJ176" s="522" t="e">
        <f>VLOOKUP($AF176,Feuil2!$B$1:$AS$77,44,FALSE)</f>
        <v>#N/A</v>
      </c>
      <c r="IK176" s="376"/>
      <c r="IL176" s="384"/>
      <c r="IM176" s="379"/>
      <c r="IN176" s="379"/>
      <c r="IO176" s="379"/>
      <c r="IP176" s="379"/>
    </row>
    <row r="177" spans="1:250" ht="18.75" customHeight="1">
      <c r="A177" s="22"/>
      <c r="B177" s="633"/>
      <c r="C177" s="634"/>
      <c r="D177" s="634"/>
      <c r="E177" s="634"/>
      <c r="F177" s="634"/>
      <c r="G177" s="634"/>
      <c r="H177" s="634"/>
      <c r="I177" s="634"/>
      <c r="J177" s="634"/>
      <c r="K177" s="638"/>
      <c r="L177" s="638"/>
      <c r="M177" s="638"/>
      <c r="N177" s="641"/>
      <c r="O177" s="641"/>
      <c r="P177" s="641"/>
      <c r="Q177" s="641"/>
      <c r="R177" s="641"/>
      <c r="S177" s="641"/>
      <c r="T177" s="641"/>
      <c r="U177" s="641"/>
      <c r="V177" s="641"/>
      <c r="W177" s="641"/>
      <c r="X177" s="641"/>
      <c r="Y177" s="641"/>
      <c r="Z177" s="641"/>
      <c r="AA177" s="641"/>
      <c r="AB177" s="641"/>
      <c r="AC177" s="641"/>
      <c r="AD177" s="641"/>
      <c r="AE177" s="641"/>
      <c r="AF177" s="644"/>
      <c r="AG177" s="644"/>
      <c r="AH177" s="644"/>
      <c r="AI177" s="644"/>
      <c r="AJ177" s="644"/>
      <c r="AK177" s="644"/>
      <c r="AL177" s="644"/>
      <c r="AM177" s="644"/>
      <c r="AN177" s="644"/>
      <c r="AO177" s="644"/>
      <c r="AP177" s="644"/>
      <c r="AQ177" s="644"/>
      <c r="AR177" s="644"/>
      <c r="AS177" s="644"/>
      <c r="AT177" s="644"/>
      <c r="AU177" s="644"/>
      <c r="AV177" s="644"/>
      <c r="AW177" s="644"/>
      <c r="AX177" s="644"/>
      <c r="AY177" s="644"/>
      <c r="AZ177" s="644"/>
      <c r="BA177" s="644"/>
      <c r="BB177" s="644"/>
      <c r="BC177" s="644"/>
      <c r="BD177" s="644"/>
      <c r="BE177" s="644"/>
      <c r="BF177" s="644"/>
      <c r="BG177" s="644"/>
      <c r="BH177" s="644"/>
      <c r="BI177" s="644"/>
      <c r="BJ177" s="644"/>
      <c r="BK177" s="644"/>
      <c r="BL177" s="644"/>
      <c r="BM177" s="644"/>
      <c r="BN177" s="644"/>
      <c r="BO177" s="644"/>
      <c r="BP177" s="644"/>
      <c r="BQ177" s="644"/>
      <c r="BR177" s="644"/>
      <c r="BS177" s="644"/>
      <c r="BT177" s="644"/>
      <c r="BU177" s="644"/>
      <c r="BV177" s="644"/>
      <c r="BW177" s="644"/>
      <c r="BX177" s="644"/>
      <c r="BY177" s="644"/>
      <c r="BZ177" s="644"/>
      <c r="CA177" s="644"/>
      <c r="CB177" s="644"/>
      <c r="CC177" s="644"/>
      <c r="CD177" s="644"/>
      <c r="CE177" s="644"/>
      <c r="CF177" s="644"/>
      <c r="CG177" s="644"/>
      <c r="CH177" s="644"/>
      <c r="CI177" s="644"/>
      <c r="CJ177" s="644"/>
      <c r="CK177" s="644"/>
      <c r="CL177" s="644"/>
      <c r="CM177" s="644"/>
      <c r="CN177" s="478" t="e">
        <f>VLOOKUP($AF177,Feuil2!$B$1:$AS$77,16,FALSE)</f>
        <v>#N/A</v>
      </c>
      <c r="CO177" s="381"/>
      <c r="CP177" s="381"/>
      <c r="CQ177" s="381"/>
      <c r="CR177" s="381"/>
      <c r="CS177" s="381"/>
      <c r="CT177" s="381"/>
      <c r="CU177" s="381"/>
      <c r="CV177" s="486" t="e">
        <f>VLOOKUP($AF177,Feuil2!$B$1:$AS$77,17,FALSE)</f>
        <v>#N/A</v>
      </c>
      <c r="CW177" s="377"/>
      <c r="CX177" s="377"/>
      <c r="CY177" s="377"/>
      <c r="CZ177" s="486" t="e">
        <f>VLOOKUP($AF177,Feuil2!$B$1:$AS$77,18,FALSE)</f>
        <v>#N/A</v>
      </c>
      <c r="DA177" s="377"/>
      <c r="DB177" s="377"/>
      <c r="DC177" s="486" t="e">
        <f>VLOOKUP($AF177,Feuil2!$B$1:$AS$77,19,FALSE)</f>
        <v>#N/A</v>
      </c>
      <c r="DD177" s="377"/>
      <c r="DE177" s="377"/>
      <c r="DF177" s="377"/>
      <c r="DG177" s="377"/>
      <c r="DH177" s="377"/>
      <c r="DI177" s="493" t="e">
        <f>VLOOKUP($AF177,Feuil2!$B$1:$AS$77,20,FALSE)</f>
        <v>#N/A</v>
      </c>
      <c r="DJ177" s="377"/>
      <c r="DK177" s="377"/>
      <c r="DL177" s="377"/>
      <c r="DM177" s="377"/>
      <c r="DN177" s="493" t="e">
        <f>VLOOKUP($AF177,Feuil2!$B$1:$AS$77,21,FALSE)</f>
        <v>#N/A</v>
      </c>
      <c r="DO177" s="377"/>
      <c r="DP177" s="493" t="e">
        <f>VLOOKUP($AF177,Feuil2!$B$1:$AS$77,22,FALSE)</f>
        <v>#N/A</v>
      </c>
      <c r="DQ177" s="377"/>
      <c r="DR177" s="377"/>
      <c r="DS177" s="377"/>
      <c r="DT177" s="493" t="e">
        <f>VLOOKUP($AF177,Feuil2!$B$1:$AS$77,23,FALSE)</f>
        <v>#N/A</v>
      </c>
      <c r="DU177" s="377"/>
      <c r="DV177" s="377"/>
      <c r="DW177" s="377"/>
      <c r="DX177" s="377"/>
      <c r="DY177" s="493" t="e">
        <f>VLOOKUP($AF177,Feuil2!$B$1:$AS$77,24,FALSE)</f>
        <v>#N/A</v>
      </c>
      <c r="DZ177" s="377"/>
      <c r="EA177" s="377"/>
      <c r="EB177" s="377"/>
      <c r="EC177" s="377"/>
      <c r="ED177" s="503" t="e">
        <f>VLOOKUP($AF177,Feuil2!$B$1:$AS$77,25,FALSE)</f>
        <v>#N/A</v>
      </c>
      <c r="EE177" s="377"/>
      <c r="EF177" s="377"/>
      <c r="EG177" s="377"/>
      <c r="EH177" s="377"/>
      <c r="EI177" s="377"/>
      <c r="EJ177" s="377"/>
      <c r="EK177" s="503" t="e">
        <f>VLOOKUP($AF177,Feuil2!$B$1:$AS$77,26,FALSE)</f>
        <v>#N/A</v>
      </c>
      <c r="EL177" s="377"/>
      <c r="EM177" s="377"/>
      <c r="EN177" s="377"/>
      <c r="EO177" s="503" t="e">
        <f>VLOOKUP($AF177,Feuil2!$B$1:$AS$77,27,FALSE)</f>
        <v>#N/A</v>
      </c>
      <c r="EP177" s="377"/>
      <c r="EQ177" s="377"/>
      <c r="ER177" s="377"/>
      <c r="ES177" s="377"/>
      <c r="ET177" s="377"/>
      <c r="EU177" s="377"/>
      <c r="EV177" s="503" t="e">
        <f>VLOOKUP($AF177,Feuil2!$B$1:$AS$77,28,FALSE)</f>
        <v>#N/A</v>
      </c>
      <c r="EW177" s="377"/>
      <c r="EX177" s="377"/>
      <c r="EY177" s="377"/>
      <c r="EZ177" s="377"/>
      <c r="FA177" s="377"/>
      <c r="FB177" s="503" t="e">
        <f>VLOOKUP($AF177,Feuil2!$B$1:$AS$77,29,FALSE)</f>
        <v>#N/A</v>
      </c>
      <c r="FC177" s="377"/>
      <c r="FD177" s="377"/>
      <c r="FE177" s="377"/>
      <c r="FF177" s="377"/>
      <c r="FG177" s="377"/>
      <c r="FH177" s="377"/>
      <c r="FI177" s="377"/>
      <c r="FJ177" s="503" t="e">
        <f>VLOOKUP($AF177,Feuil2!$B$1:$AS$77,30,FALSE)</f>
        <v>#N/A</v>
      </c>
      <c r="FK177" s="377"/>
      <c r="FL177" s="377"/>
      <c r="FM177" s="377"/>
      <c r="FN177" s="377"/>
      <c r="FO177" s="377"/>
      <c r="FP177" s="377"/>
      <c r="FQ177" s="377"/>
      <c r="FR177" s="512" t="e">
        <f>VLOOKUP($AF177,Feuil2!$B$1:$AS$77,31,FALSE)</f>
        <v>#N/A</v>
      </c>
      <c r="FS177" s="377"/>
      <c r="FT177" s="377"/>
      <c r="FU177" s="377"/>
      <c r="FV177" s="377"/>
      <c r="FW177" s="377"/>
      <c r="FX177" s="377"/>
      <c r="FY177" s="377"/>
      <c r="FZ177" s="377"/>
      <c r="GA177" s="512" t="e">
        <f>VLOOKUP($AF177,Feuil2!$B$1:$AS$77,32,FALSE)</f>
        <v>#N/A</v>
      </c>
      <c r="GB177" s="377"/>
      <c r="GC177" s="377"/>
      <c r="GD177" s="377"/>
      <c r="GE177" s="512" t="e">
        <f>VLOOKUP($AF177,Feuil2!$B$1:$AS$77,33,FALSE)</f>
        <v>#N/A</v>
      </c>
      <c r="GF177" s="377"/>
      <c r="GG177" s="377"/>
      <c r="GH177" s="512" t="e">
        <f>VLOOKUP($AF177,Feuil2!$B$1:$AS$77,34,FALSE)</f>
        <v>#N/A</v>
      </c>
      <c r="GI177" s="377"/>
      <c r="GJ177" s="377"/>
      <c r="GK177" s="377"/>
      <c r="GL177" s="377"/>
      <c r="GM177" s="377"/>
      <c r="GN177" s="377"/>
      <c r="GO177" s="512" t="e">
        <f>VLOOKUP($AF177,Feuil2!$B$1:$AS$77,35,FALSE)</f>
        <v>#N/A</v>
      </c>
      <c r="GP177" s="377"/>
      <c r="GQ177" s="377"/>
      <c r="GR177" s="377"/>
      <c r="GS177" s="377"/>
      <c r="GT177" s="377"/>
      <c r="GU177" s="512" t="e">
        <f>VLOOKUP($AF177,Feuil2!$B$1:$AS$77,36,FALSE)</f>
        <v>#N/A</v>
      </c>
      <c r="GV177" s="377"/>
      <c r="GW177" s="377"/>
      <c r="GX177" s="377"/>
      <c r="GY177" s="512" t="e">
        <f>VLOOKUP($AF177,Feuil2!$B$1:$AS$77,37,FALSE)</f>
        <v>#N/A</v>
      </c>
      <c r="GZ177" s="377"/>
      <c r="HA177" s="377"/>
      <c r="HB177" s="377"/>
      <c r="HC177" s="377"/>
      <c r="HD177" s="377"/>
      <c r="HE177" s="512" t="e">
        <f>VLOOKUP($AF177,Feuil2!$B$1:$AS$77,38,FALSE)</f>
        <v>#N/A</v>
      </c>
      <c r="HF177" s="377"/>
      <c r="HG177" s="377"/>
      <c r="HH177" s="377"/>
      <c r="HI177" s="377"/>
      <c r="HJ177" s="426" t="e">
        <f>VLOOKUP($AF177,Feuil2!$B$1:$AS$77,39,FALSE)</f>
        <v>#N/A</v>
      </c>
      <c r="HK177" s="377"/>
      <c r="HL177" s="377"/>
      <c r="HM177" s="377"/>
      <c r="HN177" s="377"/>
      <c r="HO177" s="426" t="e">
        <f>VLOOKUP($AF177,Feuil2!$B$1:$AS$77,40,FALSE)</f>
        <v>#N/A</v>
      </c>
      <c r="HP177" s="377"/>
      <c r="HQ177" s="377"/>
      <c r="HR177" s="377"/>
      <c r="HS177" s="377"/>
      <c r="HT177" s="377"/>
      <c r="HU177" s="377"/>
      <c r="HV177" s="377"/>
      <c r="HW177" s="377"/>
      <c r="HX177" s="523" t="e">
        <f>VLOOKUP($AF177,Feuil2!$B$1:$AS$77,41,FALSE)</f>
        <v>#N/A</v>
      </c>
      <c r="HY177" s="377"/>
      <c r="HZ177" s="377"/>
      <c r="IA177" s="377"/>
      <c r="IB177" s="523" t="e">
        <f>VLOOKUP($AF177,Feuil2!$B$1:$AS$77,42,FALSE)</f>
        <v>#N/A</v>
      </c>
      <c r="IC177" s="377"/>
      <c r="ID177" s="377"/>
      <c r="IE177" s="377"/>
      <c r="IF177" s="377"/>
      <c r="IG177" s="523" t="e">
        <f>VLOOKUP($AF177,Feuil2!$B$1:$AS$77,43,FALSE)</f>
        <v>#N/A</v>
      </c>
      <c r="IH177" s="377"/>
      <c r="II177" s="377"/>
      <c r="IJ177" s="523" t="e">
        <f>VLOOKUP($AF177,Feuil2!$B$1:$AS$77,44,FALSE)</f>
        <v>#N/A</v>
      </c>
      <c r="IK177" s="377"/>
      <c r="IL177" s="385"/>
      <c r="IM177" s="379"/>
      <c r="IN177" s="379"/>
      <c r="IO177" s="379"/>
      <c r="IP177" s="379"/>
    </row>
    <row r="178" spans="1:250" ht="18.75" customHeight="1">
      <c r="A178" s="22"/>
      <c r="B178" s="633"/>
      <c r="C178" s="634"/>
      <c r="D178" s="634"/>
      <c r="E178" s="634"/>
      <c r="F178" s="634"/>
      <c r="G178" s="634"/>
      <c r="H178" s="634"/>
      <c r="I178" s="634"/>
      <c r="J178" s="634"/>
      <c r="K178" s="638"/>
      <c r="L178" s="638"/>
      <c r="M178" s="638"/>
      <c r="N178" s="641"/>
      <c r="O178" s="641"/>
      <c r="P178" s="641"/>
      <c r="Q178" s="641"/>
      <c r="R178" s="641"/>
      <c r="S178" s="641"/>
      <c r="T178" s="641"/>
      <c r="U178" s="641"/>
      <c r="V178" s="641"/>
      <c r="W178" s="641"/>
      <c r="X178" s="641"/>
      <c r="Y178" s="641"/>
      <c r="Z178" s="641"/>
      <c r="AA178" s="641"/>
      <c r="AB178" s="641"/>
      <c r="AC178" s="641"/>
      <c r="AD178" s="641"/>
      <c r="AE178" s="641"/>
      <c r="AF178" s="644"/>
      <c r="AG178" s="644"/>
      <c r="AH178" s="644"/>
      <c r="AI178" s="644"/>
      <c r="AJ178" s="644"/>
      <c r="AK178" s="644"/>
      <c r="AL178" s="644"/>
      <c r="AM178" s="644"/>
      <c r="AN178" s="644"/>
      <c r="AO178" s="644"/>
      <c r="AP178" s="644"/>
      <c r="AQ178" s="644"/>
      <c r="AR178" s="644"/>
      <c r="AS178" s="644"/>
      <c r="AT178" s="644"/>
      <c r="AU178" s="644"/>
      <c r="AV178" s="644"/>
      <c r="AW178" s="644"/>
      <c r="AX178" s="644"/>
      <c r="AY178" s="644"/>
      <c r="AZ178" s="644"/>
      <c r="BA178" s="644"/>
      <c r="BB178" s="644"/>
      <c r="BC178" s="644"/>
      <c r="BD178" s="644"/>
      <c r="BE178" s="644"/>
      <c r="BF178" s="644"/>
      <c r="BG178" s="644"/>
      <c r="BH178" s="644"/>
      <c r="BI178" s="644"/>
      <c r="BJ178" s="644"/>
      <c r="BK178" s="644"/>
      <c r="BL178" s="644"/>
      <c r="BM178" s="644"/>
      <c r="BN178" s="644"/>
      <c r="BO178" s="644"/>
      <c r="BP178" s="644"/>
      <c r="BQ178" s="644"/>
      <c r="BR178" s="644"/>
      <c r="BS178" s="644"/>
      <c r="BT178" s="644"/>
      <c r="BU178" s="644"/>
      <c r="BV178" s="644"/>
      <c r="BW178" s="644"/>
      <c r="BX178" s="644"/>
      <c r="BY178" s="644"/>
      <c r="BZ178" s="644"/>
      <c r="CA178" s="644"/>
      <c r="CB178" s="644"/>
      <c r="CC178" s="644"/>
      <c r="CD178" s="644"/>
      <c r="CE178" s="644"/>
      <c r="CF178" s="644"/>
      <c r="CG178" s="644"/>
      <c r="CH178" s="644"/>
      <c r="CI178" s="644"/>
      <c r="CJ178" s="644"/>
      <c r="CK178" s="644"/>
      <c r="CL178" s="644"/>
      <c r="CM178" s="644"/>
      <c r="CN178" s="478" t="e">
        <f>VLOOKUP($AF178,Feuil2!$B$1:$AS$77,16,FALSE)</f>
        <v>#N/A</v>
      </c>
      <c r="CO178" s="381"/>
      <c r="CP178" s="381"/>
      <c r="CQ178" s="381"/>
      <c r="CR178" s="381"/>
      <c r="CS178" s="381"/>
      <c r="CT178" s="381"/>
      <c r="CU178" s="381"/>
      <c r="CV178" s="486" t="e">
        <f>VLOOKUP($AF178,Feuil2!$B$1:$AS$77,17,FALSE)</f>
        <v>#N/A</v>
      </c>
      <c r="CW178" s="377"/>
      <c r="CX178" s="377"/>
      <c r="CY178" s="377"/>
      <c r="CZ178" s="486" t="e">
        <f>VLOOKUP($AF178,Feuil2!$B$1:$AS$77,18,FALSE)</f>
        <v>#N/A</v>
      </c>
      <c r="DA178" s="377"/>
      <c r="DB178" s="377"/>
      <c r="DC178" s="486" t="e">
        <f>VLOOKUP($AF178,Feuil2!$B$1:$AS$77,19,FALSE)</f>
        <v>#N/A</v>
      </c>
      <c r="DD178" s="377"/>
      <c r="DE178" s="377"/>
      <c r="DF178" s="377"/>
      <c r="DG178" s="377"/>
      <c r="DH178" s="377"/>
      <c r="DI178" s="493" t="e">
        <f>VLOOKUP($AF178,Feuil2!$B$1:$AS$77,20,FALSE)</f>
        <v>#N/A</v>
      </c>
      <c r="DJ178" s="377"/>
      <c r="DK178" s="377"/>
      <c r="DL178" s="377"/>
      <c r="DM178" s="377"/>
      <c r="DN178" s="493" t="e">
        <f>VLOOKUP($AF178,Feuil2!$B$1:$AS$77,21,FALSE)</f>
        <v>#N/A</v>
      </c>
      <c r="DO178" s="377"/>
      <c r="DP178" s="493" t="e">
        <f>VLOOKUP($AF178,Feuil2!$B$1:$AS$77,22,FALSE)</f>
        <v>#N/A</v>
      </c>
      <c r="DQ178" s="377"/>
      <c r="DR178" s="377"/>
      <c r="DS178" s="377"/>
      <c r="DT178" s="493" t="e">
        <f>VLOOKUP($AF178,Feuil2!$B$1:$AS$77,23,FALSE)</f>
        <v>#N/A</v>
      </c>
      <c r="DU178" s="377"/>
      <c r="DV178" s="377"/>
      <c r="DW178" s="377"/>
      <c r="DX178" s="377"/>
      <c r="DY178" s="493" t="e">
        <f>VLOOKUP($AF178,Feuil2!$B$1:$AS$77,24,FALSE)</f>
        <v>#N/A</v>
      </c>
      <c r="DZ178" s="377"/>
      <c r="EA178" s="377"/>
      <c r="EB178" s="377"/>
      <c r="EC178" s="377"/>
      <c r="ED178" s="503" t="e">
        <f>VLOOKUP($AF178,Feuil2!$B$1:$AS$77,25,FALSE)</f>
        <v>#N/A</v>
      </c>
      <c r="EE178" s="377"/>
      <c r="EF178" s="377"/>
      <c r="EG178" s="377"/>
      <c r="EH178" s="377"/>
      <c r="EI178" s="377"/>
      <c r="EJ178" s="377"/>
      <c r="EK178" s="503" t="e">
        <f>VLOOKUP($AF178,Feuil2!$B$1:$AS$77,26,FALSE)</f>
        <v>#N/A</v>
      </c>
      <c r="EL178" s="377"/>
      <c r="EM178" s="377"/>
      <c r="EN178" s="377"/>
      <c r="EO178" s="503" t="e">
        <f>VLOOKUP($AF178,Feuil2!$B$1:$AS$77,27,FALSE)</f>
        <v>#N/A</v>
      </c>
      <c r="EP178" s="377"/>
      <c r="EQ178" s="377"/>
      <c r="ER178" s="377"/>
      <c r="ES178" s="377"/>
      <c r="ET178" s="377"/>
      <c r="EU178" s="377"/>
      <c r="EV178" s="503" t="e">
        <f>VLOOKUP($AF178,Feuil2!$B$1:$AS$77,28,FALSE)</f>
        <v>#N/A</v>
      </c>
      <c r="EW178" s="377"/>
      <c r="EX178" s="377"/>
      <c r="EY178" s="377"/>
      <c r="EZ178" s="377"/>
      <c r="FA178" s="377"/>
      <c r="FB178" s="503" t="e">
        <f>VLOOKUP($AF178,Feuil2!$B$1:$AS$77,29,FALSE)</f>
        <v>#N/A</v>
      </c>
      <c r="FC178" s="377"/>
      <c r="FD178" s="377"/>
      <c r="FE178" s="377"/>
      <c r="FF178" s="377"/>
      <c r="FG178" s="377"/>
      <c r="FH178" s="377"/>
      <c r="FI178" s="377"/>
      <c r="FJ178" s="503" t="e">
        <f>VLOOKUP($AF178,Feuil2!$B$1:$AS$77,30,FALSE)</f>
        <v>#N/A</v>
      </c>
      <c r="FK178" s="377"/>
      <c r="FL178" s="377"/>
      <c r="FM178" s="377"/>
      <c r="FN178" s="377"/>
      <c r="FO178" s="377"/>
      <c r="FP178" s="377"/>
      <c r="FQ178" s="377"/>
      <c r="FR178" s="512" t="e">
        <f>VLOOKUP($AF178,Feuil2!$B$1:$AS$77,31,FALSE)</f>
        <v>#N/A</v>
      </c>
      <c r="FS178" s="377"/>
      <c r="FT178" s="377"/>
      <c r="FU178" s="377"/>
      <c r="FV178" s="377"/>
      <c r="FW178" s="377"/>
      <c r="FX178" s="377"/>
      <c r="FY178" s="377"/>
      <c r="FZ178" s="377"/>
      <c r="GA178" s="512" t="e">
        <f>VLOOKUP($AF178,Feuil2!$B$1:$AS$77,32,FALSE)</f>
        <v>#N/A</v>
      </c>
      <c r="GB178" s="377"/>
      <c r="GC178" s="377"/>
      <c r="GD178" s="377"/>
      <c r="GE178" s="512" t="e">
        <f>VLOOKUP($AF178,Feuil2!$B$1:$AS$77,33,FALSE)</f>
        <v>#N/A</v>
      </c>
      <c r="GF178" s="377"/>
      <c r="GG178" s="377"/>
      <c r="GH178" s="512" t="e">
        <f>VLOOKUP($AF178,Feuil2!$B$1:$AS$77,34,FALSE)</f>
        <v>#N/A</v>
      </c>
      <c r="GI178" s="377"/>
      <c r="GJ178" s="377"/>
      <c r="GK178" s="377"/>
      <c r="GL178" s="377"/>
      <c r="GM178" s="377"/>
      <c r="GN178" s="377"/>
      <c r="GO178" s="512" t="e">
        <f>VLOOKUP($AF178,Feuil2!$B$1:$AS$77,35,FALSE)</f>
        <v>#N/A</v>
      </c>
      <c r="GP178" s="377"/>
      <c r="GQ178" s="377"/>
      <c r="GR178" s="377"/>
      <c r="GS178" s="377"/>
      <c r="GT178" s="377"/>
      <c r="GU178" s="512" t="e">
        <f>VLOOKUP($AF178,Feuil2!$B$1:$AS$77,36,FALSE)</f>
        <v>#N/A</v>
      </c>
      <c r="GV178" s="377"/>
      <c r="GW178" s="377"/>
      <c r="GX178" s="377"/>
      <c r="GY178" s="512" t="e">
        <f>VLOOKUP($AF178,Feuil2!$B$1:$AS$77,37,FALSE)</f>
        <v>#N/A</v>
      </c>
      <c r="GZ178" s="377"/>
      <c r="HA178" s="377"/>
      <c r="HB178" s="377"/>
      <c r="HC178" s="377"/>
      <c r="HD178" s="377"/>
      <c r="HE178" s="512" t="e">
        <f>VLOOKUP($AF178,Feuil2!$B$1:$AS$77,38,FALSE)</f>
        <v>#N/A</v>
      </c>
      <c r="HF178" s="377"/>
      <c r="HG178" s="377"/>
      <c r="HH178" s="377"/>
      <c r="HI178" s="377"/>
      <c r="HJ178" s="426" t="e">
        <f>VLOOKUP($AF178,Feuil2!$B$1:$AS$77,39,FALSE)</f>
        <v>#N/A</v>
      </c>
      <c r="HK178" s="377"/>
      <c r="HL178" s="377"/>
      <c r="HM178" s="377"/>
      <c r="HN178" s="377"/>
      <c r="HO178" s="426" t="e">
        <f>VLOOKUP($AF178,Feuil2!$B$1:$AS$77,40,FALSE)</f>
        <v>#N/A</v>
      </c>
      <c r="HP178" s="377"/>
      <c r="HQ178" s="377"/>
      <c r="HR178" s="377"/>
      <c r="HS178" s="377"/>
      <c r="HT178" s="377"/>
      <c r="HU178" s="377"/>
      <c r="HV178" s="377"/>
      <c r="HW178" s="377"/>
      <c r="HX178" s="523" t="e">
        <f>VLOOKUP($AF178,Feuil2!$B$1:$AS$77,41,FALSE)</f>
        <v>#N/A</v>
      </c>
      <c r="HY178" s="377"/>
      <c r="HZ178" s="377"/>
      <c r="IA178" s="377"/>
      <c r="IB178" s="523" t="e">
        <f>VLOOKUP($AF178,Feuil2!$B$1:$AS$77,42,FALSE)</f>
        <v>#N/A</v>
      </c>
      <c r="IC178" s="377"/>
      <c r="ID178" s="377"/>
      <c r="IE178" s="377"/>
      <c r="IF178" s="377"/>
      <c r="IG178" s="523" t="e">
        <f>VLOOKUP($AF178,Feuil2!$B$1:$AS$77,43,FALSE)</f>
        <v>#N/A</v>
      </c>
      <c r="IH178" s="377"/>
      <c r="II178" s="377"/>
      <c r="IJ178" s="523" t="e">
        <f>VLOOKUP($AF178,Feuil2!$B$1:$AS$77,44,FALSE)</f>
        <v>#N/A</v>
      </c>
      <c r="IK178" s="377"/>
      <c r="IL178" s="385"/>
      <c r="IM178" s="379"/>
      <c r="IN178" s="379"/>
      <c r="IO178" s="379"/>
      <c r="IP178" s="379"/>
    </row>
    <row r="179" spans="1:250" ht="18.75" customHeight="1">
      <c r="A179" s="22"/>
      <c r="B179" s="633"/>
      <c r="C179" s="634"/>
      <c r="D179" s="634"/>
      <c r="E179" s="634"/>
      <c r="F179" s="634"/>
      <c r="G179" s="634"/>
      <c r="H179" s="634"/>
      <c r="I179" s="634"/>
      <c r="J179" s="634"/>
      <c r="K179" s="638"/>
      <c r="L179" s="638"/>
      <c r="M179" s="638"/>
      <c r="N179" s="641"/>
      <c r="O179" s="641"/>
      <c r="P179" s="641"/>
      <c r="Q179" s="641"/>
      <c r="R179" s="641"/>
      <c r="S179" s="641"/>
      <c r="T179" s="641"/>
      <c r="U179" s="641"/>
      <c r="V179" s="641"/>
      <c r="W179" s="641"/>
      <c r="X179" s="641"/>
      <c r="Y179" s="641"/>
      <c r="Z179" s="641"/>
      <c r="AA179" s="641"/>
      <c r="AB179" s="641"/>
      <c r="AC179" s="641"/>
      <c r="AD179" s="641"/>
      <c r="AE179" s="641"/>
      <c r="AF179" s="644"/>
      <c r="AG179" s="644"/>
      <c r="AH179" s="644"/>
      <c r="AI179" s="644"/>
      <c r="AJ179" s="644"/>
      <c r="AK179" s="644"/>
      <c r="AL179" s="644"/>
      <c r="AM179" s="644"/>
      <c r="AN179" s="644"/>
      <c r="AO179" s="644"/>
      <c r="AP179" s="644"/>
      <c r="AQ179" s="644"/>
      <c r="AR179" s="644"/>
      <c r="AS179" s="644"/>
      <c r="AT179" s="644"/>
      <c r="AU179" s="644"/>
      <c r="AV179" s="644"/>
      <c r="AW179" s="644"/>
      <c r="AX179" s="644"/>
      <c r="AY179" s="644"/>
      <c r="AZ179" s="644"/>
      <c r="BA179" s="644"/>
      <c r="BB179" s="644"/>
      <c r="BC179" s="644"/>
      <c r="BD179" s="644"/>
      <c r="BE179" s="644"/>
      <c r="BF179" s="644"/>
      <c r="BG179" s="644"/>
      <c r="BH179" s="644"/>
      <c r="BI179" s="644"/>
      <c r="BJ179" s="644"/>
      <c r="BK179" s="644"/>
      <c r="BL179" s="644"/>
      <c r="BM179" s="644"/>
      <c r="BN179" s="644"/>
      <c r="BO179" s="644"/>
      <c r="BP179" s="644"/>
      <c r="BQ179" s="644"/>
      <c r="BR179" s="644"/>
      <c r="BS179" s="644"/>
      <c r="BT179" s="644"/>
      <c r="BU179" s="644"/>
      <c r="BV179" s="644"/>
      <c r="BW179" s="644"/>
      <c r="BX179" s="644"/>
      <c r="BY179" s="644"/>
      <c r="BZ179" s="644"/>
      <c r="CA179" s="644"/>
      <c r="CB179" s="644"/>
      <c r="CC179" s="644"/>
      <c r="CD179" s="644"/>
      <c r="CE179" s="644"/>
      <c r="CF179" s="644"/>
      <c r="CG179" s="644"/>
      <c r="CH179" s="644"/>
      <c r="CI179" s="644"/>
      <c r="CJ179" s="644"/>
      <c r="CK179" s="644"/>
      <c r="CL179" s="644"/>
      <c r="CM179" s="644"/>
      <c r="CN179" s="478" t="e">
        <f>VLOOKUP($AF179,Feuil2!$B$1:$AS$77,16,FALSE)</f>
        <v>#N/A</v>
      </c>
      <c r="CO179" s="381"/>
      <c r="CP179" s="381"/>
      <c r="CQ179" s="381"/>
      <c r="CR179" s="381"/>
      <c r="CS179" s="381"/>
      <c r="CT179" s="381"/>
      <c r="CU179" s="381"/>
      <c r="CV179" s="486" t="e">
        <f>VLOOKUP($AF179,Feuil2!$B$1:$AS$77,17,FALSE)</f>
        <v>#N/A</v>
      </c>
      <c r="CW179" s="377"/>
      <c r="CX179" s="377"/>
      <c r="CY179" s="377"/>
      <c r="CZ179" s="486" t="e">
        <f>VLOOKUP($AF179,Feuil2!$B$1:$AS$77,18,FALSE)</f>
        <v>#N/A</v>
      </c>
      <c r="DA179" s="377"/>
      <c r="DB179" s="377"/>
      <c r="DC179" s="486" t="e">
        <f>VLOOKUP($AF179,Feuil2!$B$1:$AS$77,19,FALSE)</f>
        <v>#N/A</v>
      </c>
      <c r="DD179" s="377"/>
      <c r="DE179" s="377"/>
      <c r="DF179" s="377"/>
      <c r="DG179" s="377"/>
      <c r="DH179" s="377"/>
      <c r="DI179" s="493" t="e">
        <f>VLOOKUP($AF179,Feuil2!$B$1:$AS$77,20,FALSE)</f>
        <v>#N/A</v>
      </c>
      <c r="DJ179" s="377"/>
      <c r="DK179" s="377"/>
      <c r="DL179" s="377"/>
      <c r="DM179" s="377"/>
      <c r="DN179" s="493" t="e">
        <f>VLOOKUP($AF179,Feuil2!$B$1:$AS$77,21,FALSE)</f>
        <v>#N/A</v>
      </c>
      <c r="DO179" s="377"/>
      <c r="DP179" s="493" t="e">
        <f>VLOOKUP($AF179,Feuil2!$B$1:$AS$77,22,FALSE)</f>
        <v>#N/A</v>
      </c>
      <c r="DQ179" s="377"/>
      <c r="DR179" s="377"/>
      <c r="DS179" s="377"/>
      <c r="DT179" s="493" t="e">
        <f>VLOOKUP($AF179,Feuil2!$B$1:$AS$77,23,FALSE)</f>
        <v>#N/A</v>
      </c>
      <c r="DU179" s="377"/>
      <c r="DV179" s="377"/>
      <c r="DW179" s="377"/>
      <c r="DX179" s="377"/>
      <c r="DY179" s="493" t="e">
        <f>VLOOKUP($AF179,Feuil2!$B$1:$AS$77,24,FALSE)</f>
        <v>#N/A</v>
      </c>
      <c r="DZ179" s="377"/>
      <c r="EA179" s="377"/>
      <c r="EB179" s="377"/>
      <c r="EC179" s="377"/>
      <c r="ED179" s="503" t="e">
        <f>VLOOKUP($AF179,Feuil2!$B$1:$AS$77,25,FALSE)</f>
        <v>#N/A</v>
      </c>
      <c r="EE179" s="377"/>
      <c r="EF179" s="377"/>
      <c r="EG179" s="377"/>
      <c r="EH179" s="377"/>
      <c r="EI179" s="377"/>
      <c r="EJ179" s="377"/>
      <c r="EK179" s="503" t="e">
        <f>VLOOKUP($AF179,Feuil2!$B$1:$AS$77,26,FALSE)</f>
        <v>#N/A</v>
      </c>
      <c r="EL179" s="377"/>
      <c r="EM179" s="377"/>
      <c r="EN179" s="377"/>
      <c r="EO179" s="503" t="e">
        <f>VLOOKUP($AF179,Feuil2!$B$1:$AS$77,27,FALSE)</f>
        <v>#N/A</v>
      </c>
      <c r="EP179" s="377"/>
      <c r="EQ179" s="377"/>
      <c r="ER179" s="377"/>
      <c r="ES179" s="377"/>
      <c r="ET179" s="377"/>
      <c r="EU179" s="377"/>
      <c r="EV179" s="503" t="e">
        <f>VLOOKUP($AF179,Feuil2!$B$1:$AS$77,28,FALSE)</f>
        <v>#N/A</v>
      </c>
      <c r="EW179" s="377"/>
      <c r="EX179" s="377"/>
      <c r="EY179" s="377"/>
      <c r="EZ179" s="377"/>
      <c r="FA179" s="377"/>
      <c r="FB179" s="503" t="e">
        <f>VLOOKUP($AF179,Feuil2!$B$1:$AS$77,29,FALSE)</f>
        <v>#N/A</v>
      </c>
      <c r="FC179" s="377"/>
      <c r="FD179" s="377"/>
      <c r="FE179" s="377"/>
      <c r="FF179" s="377"/>
      <c r="FG179" s="377"/>
      <c r="FH179" s="377"/>
      <c r="FI179" s="377"/>
      <c r="FJ179" s="503" t="e">
        <f>VLOOKUP($AF179,Feuil2!$B$1:$AS$77,30,FALSE)</f>
        <v>#N/A</v>
      </c>
      <c r="FK179" s="377"/>
      <c r="FL179" s="377"/>
      <c r="FM179" s="377"/>
      <c r="FN179" s="377"/>
      <c r="FO179" s="377"/>
      <c r="FP179" s="377"/>
      <c r="FQ179" s="377"/>
      <c r="FR179" s="512" t="e">
        <f>VLOOKUP($AF179,Feuil2!$B$1:$AS$77,31,FALSE)</f>
        <v>#N/A</v>
      </c>
      <c r="FS179" s="377"/>
      <c r="FT179" s="377"/>
      <c r="FU179" s="377"/>
      <c r="FV179" s="377"/>
      <c r="FW179" s="377"/>
      <c r="FX179" s="377"/>
      <c r="FY179" s="377"/>
      <c r="FZ179" s="377"/>
      <c r="GA179" s="512" t="e">
        <f>VLOOKUP($AF179,Feuil2!$B$1:$AS$77,32,FALSE)</f>
        <v>#N/A</v>
      </c>
      <c r="GB179" s="377"/>
      <c r="GC179" s="377"/>
      <c r="GD179" s="377"/>
      <c r="GE179" s="512" t="e">
        <f>VLOOKUP($AF179,Feuil2!$B$1:$AS$77,33,FALSE)</f>
        <v>#N/A</v>
      </c>
      <c r="GF179" s="377"/>
      <c r="GG179" s="377"/>
      <c r="GH179" s="512" t="e">
        <f>VLOOKUP($AF179,Feuil2!$B$1:$AS$77,34,FALSE)</f>
        <v>#N/A</v>
      </c>
      <c r="GI179" s="377"/>
      <c r="GJ179" s="377"/>
      <c r="GK179" s="377"/>
      <c r="GL179" s="377"/>
      <c r="GM179" s="377"/>
      <c r="GN179" s="377"/>
      <c r="GO179" s="512" t="e">
        <f>VLOOKUP($AF179,Feuil2!$B$1:$AS$77,35,FALSE)</f>
        <v>#N/A</v>
      </c>
      <c r="GP179" s="377"/>
      <c r="GQ179" s="377"/>
      <c r="GR179" s="377"/>
      <c r="GS179" s="377"/>
      <c r="GT179" s="377"/>
      <c r="GU179" s="512" t="e">
        <f>VLOOKUP($AF179,Feuil2!$B$1:$AS$77,36,FALSE)</f>
        <v>#N/A</v>
      </c>
      <c r="GV179" s="377"/>
      <c r="GW179" s="377"/>
      <c r="GX179" s="377"/>
      <c r="GY179" s="512" t="e">
        <f>VLOOKUP($AF179,Feuil2!$B$1:$AS$77,37,FALSE)</f>
        <v>#N/A</v>
      </c>
      <c r="GZ179" s="377"/>
      <c r="HA179" s="377"/>
      <c r="HB179" s="377"/>
      <c r="HC179" s="377"/>
      <c r="HD179" s="377"/>
      <c r="HE179" s="512" t="e">
        <f>VLOOKUP($AF179,Feuil2!$B$1:$AS$77,38,FALSE)</f>
        <v>#N/A</v>
      </c>
      <c r="HF179" s="377"/>
      <c r="HG179" s="377"/>
      <c r="HH179" s="377"/>
      <c r="HI179" s="377"/>
      <c r="HJ179" s="426" t="e">
        <f>VLOOKUP($AF179,Feuil2!$B$1:$AS$77,39,FALSE)</f>
        <v>#N/A</v>
      </c>
      <c r="HK179" s="377"/>
      <c r="HL179" s="377"/>
      <c r="HM179" s="377"/>
      <c r="HN179" s="377"/>
      <c r="HO179" s="426" t="e">
        <f>VLOOKUP($AF179,Feuil2!$B$1:$AS$77,40,FALSE)</f>
        <v>#N/A</v>
      </c>
      <c r="HP179" s="377"/>
      <c r="HQ179" s="377"/>
      <c r="HR179" s="377"/>
      <c r="HS179" s="377"/>
      <c r="HT179" s="377"/>
      <c r="HU179" s="377"/>
      <c r="HV179" s="377"/>
      <c r="HW179" s="377"/>
      <c r="HX179" s="523" t="e">
        <f>VLOOKUP($AF179,Feuil2!$B$1:$AS$77,41,FALSE)</f>
        <v>#N/A</v>
      </c>
      <c r="HY179" s="377"/>
      <c r="HZ179" s="377"/>
      <c r="IA179" s="377"/>
      <c r="IB179" s="523" t="e">
        <f>VLOOKUP($AF179,Feuil2!$B$1:$AS$77,42,FALSE)</f>
        <v>#N/A</v>
      </c>
      <c r="IC179" s="377"/>
      <c r="ID179" s="377"/>
      <c r="IE179" s="377"/>
      <c r="IF179" s="377"/>
      <c r="IG179" s="523" t="e">
        <f>VLOOKUP($AF179,Feuil2!$B$1:$AS$77,43,FALSE)</f>
        <v>#N/A</v>
      </c>
      <c r="IH179" s="377"/>
      <c r="II179" s="377"/>
      <c r="IJ179" s="523" t="e">
        <f>VLOOKUP($AF179,Feuil2!$B$1:$AS$77,44,FALSE)</f>
        <v>#N/A</v>
      </c>
      <c r="IK179" s="377"/>
      <c r="IL179" s="385"/>
      <c r="IM179" s="379"/>
      <c r="IN179" s="379"/>
      <c r="IO179" s="379"/>
      <c r="IP179" s="379"/>
    </row>
    <row r="180" spans="1:250" ht="18.75" customHeight="1">
      <c r="A180" s="22"/>
      <c r="B180" s="633"/>
      <c r="C180" s="634"/>
      <c r="D180" s="634"/>
      <c r="E180" s="634"/>
      <c r="F180" s="634"/>
      <c r="G180" s="634"/>
      <c r="H180" s="634"/>
      <c r="I180" s="634"/>
      <c r="J180" s="634"/>
      <c r="K180" s="638"/>
      <c r="L180" s="638"/>
      <c r="M180" s="638"/>
      <c r="N180" s="641"/>
      <c r="O180" s="641"/>
      <c r="P180" s="641"/>
      <c r="Q180" s="641"/>
      <c r="R180" s="641"/>
      <c r="S180" s="641"/>
      <c r="T180" s="641"/>
      <c r="U180" s="641"/>
      <c r="V180" s="641"/>
      <c r="W180" s="641"/>
      <c r="X180" s="641"/>
      <c r="Y180" s="641"/>
      <c r="Z180" s="641"/>
      <c r="AA180" s="641"/>
      <c r="AB180" s="641"/>
      <c r="AC180" s="641"/>
      <c r="AD180" s="641"/>
      <c r="AE180" s="641"/>
      <c r="AF180" s="644"/>
      <c r="AG180" s="644"/>
      <c r="AH180" s="644"/>
      <c r="AI180" s="644"/>
      <c r="AJ180" s="644"/>
      <c r="AK180" s="644"/>
      <c r="AL180" s="644"/>
      <c r="AM180" s="644"/>
      <c r="AN180" s="644"/>
      <c r="AO180" s="644"/>
      <c r="AP180" s="644"/>
      <c r="AQ180" s="644"/>
      <c r="AR180" s="644"/>
      <c r="AS180" s="644"/>
      <c r="AT180" s="644"/>
      <c r="AU180" s="644"/>
      <c r="AV180" s="644"/>
      <c r="AW180" s="644"/>
      <c r="AX180" s="644"/>
      <c r="AY180" s="644"/>
      <c r="AZ180" s="644"/>
      <c r="BA180" s="644"/>
      <c r="BB180" s="644"/>
      <c r="BC180" s="644"/>
      <c r="BD180" s="644"/>
      <c r="BE180" s="644"/>
      <c r="BF180" s="644"/>
      <c r="BG180" s="644"/>
      <c r="BH180" s="644"/>
      <c r="BI180" s="644"/>
      <c r="BJ180" s="644"/>
      <c r="BK180" s="644"/>
      <c r="BL180" s="644"/>
      <c r="BM180" s="644"/>
      <c r="BN180" s="644"/>
      <c r="BO180" s="644"/>
      <c r="BP180" s="644"/>
      <c r="BQ180" s="644"/>
      <c r="BR180" s="644"/>
      <c r="BS180" s="644"/>
      <c r="BT180" s="644"/>
      <c r="BU180" s="644"/>
      <c r="BV180" s="644"/>
      <c r="BW180" s="644"/>
      <c r="BX180" s="644"/>
      <c r="BY180" s="644"/>
      <c r="BZ180" s="644"/>
      <c r="CA180" s="644"/>
      <c r="CB180" s="644"/>
      <c r="CC180" s="644"/>
      <c r="CD180" s="644"/>
      <c r="CE180" s="644"/>
      <c r="CF180" s="644"/>
      <c r="CG180" s="644"/>
      <c r="CH180" s="644"/>
      <c r="CI180" s="644"/>
      <c r="CJ180" s="644"/>
      <c r="CK180" s="644"/>
      <c r="CL180" s="644"/>
      <c r="CM180" s="644"/>
      <c r="CN180" s="478" t="e">
        <f>VLOOKUP($AF180,Feuil2!$B$1:$AS$77,16,FALSE)</f>
        <v>#N/A</v>
      </c>
      <c r="CO180" s="381"/>
      <c r="CP180" s="381"/>
      <c r="CQ180" s="381"/>
      <c r="CR180" s="381"/>
      <c r="CS180" s="381"/>
      <c r="CT180" s="381"/>
      <c r="CU180" s="381"/>
      <c r="CV180" s="486" t="e">
        <f>VLOOKUP($AF180,Feuil2!$B$1:$AS$77,17,FALSE)</f>
        <v>#N/A</v>
      </c>
      <c r="CW180" s="377"/>
      <c r="CX180" s="377"/>
      <c r="CY180" s="377"/>
      <c r="CZ180" s="486" t="e">
        <f>VLOOKUP($AF180,Feuil2!$B$1:$AS$77,18,FALSE)</f>
        <v>#N/A</v>
      </c>
      <c r="DA180" s="377"/>
      <c r="DB180" s="377"/>
      <c r="DC180" s="486" t="e">
        <f>VLOOKUP($AF180,Feuil2!$B$1:$AS$77,19,FALSE)</f>
        <v>#N/A</v>
      </c>
      <c r="DD180" s="377"/>
      <c r="DE180" s="377"/>
      <c r="DF180" s="377"/>
      <c r="DG180" s="377"/>
      <c r="DH180" s="377"/>
      <c r="DI180" s="493" t="e">
        <f>VLOOKUP($AF180,Feuil2!$B$1:$AS$77,20,FALSE)</f>
        <v>#N/A</v>
      </c>
      <c r="DJ180" s="377"/>
      <c r="DK180" s="377"/>
      <c r="DL180" s="377"/>
      <c r="DM180" s="377"/>
      <c r="DN180" s="493" t="e">
        <f>VLOOKUP($AF180,Feuil2!$B$1:$AS$77,21,FALSE)</f>
        <v>#N/A</v>
      </c>
      <c r="DO180" s="377"/>
      <c r="DP180" s="493" t="e">
        <f>VLOOKUP($AF180,Feuil2!$B$1:$AS$77,22,FALSE)</f>
        <v>#N/A</v>
      </c>
      <c r="DQ180" s="377"/>
      <c r="DR180" s="377"/>
      <c r="DS180" s="377"/>
      <c r="DT180" s="493" t="e">
        <f>VLOOKUP($AF180,Feuil2!$B$1:$AS$77,23,FALSE)</f>
        <v>#N/A</v>
      </c>
      <c r="DU180" s="377"/>
      <c r="DV180" s="377"/>
      <c r="DW180" s="377"/>
      <c r="DX180" s="377"/>
      <c r="DY180" s="493" t="e">
        <f>VLOOKUP($AF180,Feuil2!$B$1:$AS$77,24,FALSE)</f>
        <v>#N/A</v>
      </c>
      <c r="DZ180" s="377"/>
      <c r="EA180" s="377"/>
      <c r="EB180" s="377"/>
      <c r="EC180" s="377"/>
      <c r="ED180" s="503" t="e">
        <f>VLOOKUP($AF180,Feuil2!$B$1:$AS$77,25,FALSE)</f>
        <v>#N/A</v>
      </c>
      <c r="EE180" s="377"/>
      <c r="EF180" s="377"/>
      <c r="EG180" s="377"/>
      <c r="EH180" s="377"/>
      <c r="EI180" s="377"/>
      <c r="EJ180" s="377"/>
      <c r="EK180" s="503" t="e">
        <f>VLOOKUP($AF180,Feuil2!$B$1:$AS$77,26,FALSE)</f>
        <v>#N/A</v>
      </c>
      <c r="EL180" s="377"/>
      <c r="EM180" s="377"/>
      <c r="EN180" s="377"/>
      <c r="EO180" s="503" t="e">
        <f>VLOOKUP($AF180,Feuil2!$B$1:$AS$77,27,FALSE)</f>
        <v>#N/A</v>
      </c>
      <c r="EP180" s="377"/>
      <c r="EQ180" s="377"/>
      <c r="ER180" s="377"/>
      <c r="ES180" s="377"/>
      <c r="ET180" s="377"/>
      <c r="EU180" s="377"/>
      <c r="EV180" s="503" t="e">
        <f>VLOOKUP($AF180,Feuil2!$B$1:$AS$77,28,FALSE)</f>
        <v>#N/A</v>
      </c>
      <c r="EW180" s="377"/>
      <c r="EX180" s="377"/>
      <c r="EY180" s="377"/>
      <c r="EZ180" s="377"/>
      <c r="FA180" s="377"/>
      <c r="FB180" s="503" t="e">
        <f>VLOOKUP($AF180,Feuil2!$B$1:$AS$77,29,FALSE)</f>
        <v>#N/A</v>
      </c>
      <c r="FC180" s="377"/>
      <c r="FD180" s="377"/>
      <c r="FE180" s="377"/>
      <c r="FF180" s="377"/>
      <c r="FG180" s="377"/>
      <c r="FH180" s="377"/>
      <c r="FI180" s="377"/>
      <c r="FJ180" s="503" t="e">
        <f>VLOOKUP($AF180,Feuil2!$B$1:$AS$77,30,FALSE)</f>
        <v>#N/A</v>
      </c>
      <c r="FK180" s="377"/>
      <c r="FL180" s="377"/>
      <c r="FM180" s="377"/>
      <c r="FN180" s="377"/>
      <c r="FO180" s="377"/>
      <c r="FP180" s="377"/>
      <c r="FQ180" s="377"/>
      <c r="FR180" s="512" t="e">
        <f>VLOOKUP($AF180,Feuil2!$B$1:$AS$77,31,FALSE)</f>
        <v>#N/A</v>
      </c>
      <c r="FS180" s="377"/>
      <c r="FT180" s="377"/>
      <c r="FU180" s="377"/>
      <c r="FV180" s="377"/>
      <c r="FW180" s="377"/>
      <c r="FX180" s="377"/>
      <c r="FY180" s="377"/>
      <c r="FZ180" s="377"/>
      <c r="GA180" s="512" t="e">
        <f>VLOOKUP($AF180,Feuil2!$B$1:$AS$77,32,FALSE)</f>
        <v>#N/A</v>
      </c>
      <c r="GB180" s="377"/>
      <c r="GC180" s="377"/>
      <c r="GD180" s="377"/>
      <c r="GE180" s="512" t="e">
        <f>VLOOKUP($AF180,Feuil2!$B$1:$AS$77,33,FALSE)</f>
        <v>#N/A</v>
      </c>
      <c r="GF180" s="377"/>
      <c r="GG180" s="377"/>
      <c r="GH180" s="512" t="e">
        <f>VLOOKUP($AF180,Feuil2!$B$1:$AS$77,34,FALSE)</f>
        <v>#N/A</v>
      </c>
      <c r="GI180" s="377"/>
      <c r="GJ180" s="377"/>
      <c r="GK180" s="377"/>
      <c r="GL180" s="377"/>
      <c r="GM180" s="377"/>
      <c r="GN180" s="377"/>
      <c r="GO180" s="512" t="e">
        <f>VLOOKUP($AF180,Feuil2!$B$1:$AS$77,35,FALSE)</f>
        <v>#N/A</v>
      </c>
      <c r="GP180" s="377"/>
      <c r="GQ180" s="377"/>
      <c r="GR180" s="377"/>
      <c r="GS180" s="377"/>
      <c r="GT180" s="377"/>
      <c r="GU180" s="512" t="e">
        <f>VLOOKUP($AF180,Feuil2!$B$1:$AS$77,36,FALSE)</f>
        <v>#N/A</v>
      </c>
      <c r="GV180" s="377"/>
      <c r="GW180" s="377"/>
      <c r="GX180" s="377"/>
      <c r="GY180" s="512" t="e">
        <f>VLOOKUP($AF180,Feuil2!$B$1:$AS$77,37,FALSE)</f>
        <v>#N/A</v>
      </c>
      <c r="GZ180" s="377"/>
      <c r="HA180" s="377"/>
      <c r="HB180" s="377"/>
      <c r="HC180" s="377"/>
      <c r="HD180" s="377"/>
      <c r="HE180" s="512" t="e">
        <f>VLOOKUP($AF180,Feuil2!$B$1:$AS$77,38,FALSE)</f>
        <v>#N/A</v>
      </c>
      <c r="HF180" s="377"/>
      <c r="HG180" s="377"/>
      <c r="HH180" s="377"/>
      <c r="HI180" s="377"/>
      <c r="HJ180" s="426" t="e">
        <f>VLOOKUP($AF180,Feuil2!$B$1:$AS$77,39,FALSE)</f>
        <v>#N/A</v>
      </c>
      <c r="HK180" s="377"/>
      <c r="HL180" s="377"/>
      <c r="HM180" s="377"/>
      <c r="HN180" s="377"/>
      <c r="HO180" s="426" t="e">
        <f>VLOOKUP($AF180,Feuil2!$B$1:$AS$77,40,FALSE)</f>
        <v>#N/A</v>
      </c>
      <c r="HP180" s="377"/>
      <c r="HQ180" s="377"/>
      <c r="HR180" s="377"/>
      <c r="HS180" s="377"/>
      <c r="HT180" s="377"/>
      <c r="HU180" s="377"/>
      <c r="HV180" s="377"/>
      <c r="HW180" s="377"/>
      <c r="HX180" s="523" t="e">
        <f>VLOOKUP($AF180,Feuil2!$B$1:$AS$77,41,FALSE)</f>
        <v>#N/A</v>
      </c>
      <c r="HY180" s="377"/>
      <c r="HZ180" s="377"/>
      <c r="IA180" s="377"/>
      <c r="IB180" s="523" t="e">
        <f>VLOOKUP($AF180,Feuil2!$B$1:$AS$77,42,FALSE)</f>
        <v>#N/A</v>
      </c>
      <c r="IC180" s="377"/>
      <c r="ID180" s="377"/>
      <c r="IE180" s="377"/>
      <c r="IF180" s="377"/>
      <c r="IG180" s="523" t="e">
        <f>VLOOKUP($AF180,Feuil2!$B$1:$AS$77,43,FALSE)</f>
        <v>#N/A</v>
      </c>
      <c r="IH180" s="377"/>
      <c r="II180" s="377"/>
      <c r="IJ180" s="523" t="e">
        <f>VLOOKUP($AF180,Feuil2!$B$1:$AS$77,44,FALSE)</f>
        <v>#N/A</v>
      </c>
      <c r="IK180" s="377"/>
      <c r="IL180" s="385"/>
      <c r="IM180" s="379"/>
      <c r="IN180" s="379"/>
      <c r="IO180" s="379"/>
      <c r="IP180" s="379"/>
    </row>
    <row r="181" spans="1:250" ht="18.75" customHeight="1">
      <c r="A181" s="22"/>
      <c r="B181" s="633"/>
      <c r="C181" s="634"/>
      <c r="D181" s="634"/>
      <c r="E181" s="634"/>
      <c r="F181" s="634"/>
      <c r="G181" s="634"/>
      <c r="H181" s="634"/>
      <c r="I181" s="634"/>
      <c r="J181" s="634"/>
      <c r="K181" s="638"/>
      <c r="L181" s="638"/>
      <c r="M181" s="638"/>
      <c r="N181" s="641"/>
      <c r="O181" s="641"/>
      <c r="P181" s="641"/>
      <c r="Q181" s="641"/>
      <c r="R181" s="641"/>
      <c r="S181" s="641"/>
      <c r="T181" s="641"/>
      <c r="U181" s="641"/>
      <c r="V181" s="641"/>
      <c r="W181" s="641"/>
      <c r="X181" s="641"/>
      <c r="Y181" s="641"/>
      <c r="Z181" s="641"/>
      <c r="AA181" s="641"/>
      <c r="AB181" s="641"/>
      <c r="AC181" s="641"/>
      <c r="AD181" s="641"/>
      <c r="AE181" s="641"/>
      <c r="AF181" s="644"/>
      <c r="AG181" s="644"/>
      <c r="AH181" s="644"/>
      <c r="AI181" s="644"/>
      <c r="AJ181" s="644"/>
      <c r="AK181" s="644"/>
      <c r="AL181" s="644"/>
      <c r="AM181" s="644"/>
      <c r="AN181" s="644"/>
      <c r="AO181" s="644"/>
      <c r="AP181" s="644"/>
      <c r="AQ181" s="644"/>
      <c r="AR181" s="644"/>
      <c r="AS181" s="644"/>
      <c r="AT181" s="644"/>
      <c r="AU181" s="644"/>
      <c r="AV181" s="644"/>
      <c r="AW181" s="644"/>
      <c r="AX181" s="644"/>
      <c r="AY181" s="644"/>
      <c r="AZ181" s="644"/>
      <c r="BA181" s="644"/>
      <c r="BB181" s="644"/>
      <c r="BC181" s="644"/>
      <c r="BD181" s="644"/>
      <c r="BE181" s="644"/>
      <c r="BF181" s="644"/>
      <c r="BG181" s="644"/>
      <c r="BH181" s="644"/>
      <c r="BI181" s="644"/>
      <c r="BJ181" s="644"/>
      <c r="BK181" s="644"/>
      <c r="BL181" s="644"/>
      <c r="BM181" s="644"/>
      <c r="BN181" s="644"/>
      <c r="BO181" s="644"/>
      <c r="BP181" s="644"/>
      <c r="BQ181" s="644"/>
      <c r="BR181" s="644"/>
      <c r="BS181" s="644"/>
      <c r="BT181" s="644"/>
      <c r="BU181" s="644"/>
      <c r="BV181" s="644"/>
      <c r="BW181" s="644"/>
      <c r="BX181" s="644"/>
      <c r="BY181" s="644"/>
      <c r="BZ181" s="644"/>
      <c r="CA181" s="644"/>
      <c r="CB181" s="644"/>
      <c r="CC181" s="644"/>
      <c r="CD181" s="644"/>
      <c r="CE181" s="644"/>
      <c r="CF181" s="644"/>
      <c r="CG181" s="644"/>
      <c r="CH181" s="644"/>
      <c r="CI181" s="644"/>
      <c r="CJ181" s="644"/>
      <c r="CK181" s="644"/>
      <c r="CL181" s="644"/>
      <c r="CM181" s="644"/>
      <c r="CN181" s="478" t="e">
        <f>VLOOKUP($AF181,Feuil2!$B$1:$AS$77,16,FALSE)</f>
        <v>#N/A</v>
      </c>
      <c r="CO181" s="381"/>
      <c r="CP181" s="381"/>
      <c r="CQ181" s="381"/>
      <c r="CR181" s="381"/>
      <c r="CS181" s="381"/>
      <c r="CT181" s="381"/>
      <c r="CU181" s="381"/>
      <c r="CV181" s="486" t="e">
        <f>VLOOKUP($AF181,Feuil2!$B$1:$AS$77,17,FALSE)</f>
        <v>#N/A</v>
      </c>
      <c r="CW181" s="377"/>
      <c r="CX181" s="377"/>
      <c r="CY181" s="377"/>
      <c r="CZ181" s="486" t="e">
        <f>VLOOKUP($AF181,Feuil2!$B$1:$AS$77,18,FALSE)</f>
        <v>#N/A</v>
      </c>
      <c r="DA181" s="377"/>
      <c r="DB181" s="377"/>
      <c r="DC181" s="486" t="e">
        <f>VLOOKUP($AF181,Feuil2!$B$1:$AS$77,19,FALSE)</f>
        <v>#N/A</v>
      </c>
      <c r="DD181" s="377"/>
      <c r="DE181" s="377"/>
      <c r="DF181" s="377"/>
      <c r="DG181" s="377"/>
      <c r="DH181" s="377"/>
      <c r="DI181" s="493" t="e">
        <f>VLOOKUP($AF181,Feuil2!$B$1:$AS$77,20,FALSE)</f>
        <v>#N/A</v>
      </c>
      <c r="DJ181" s="377"/>
      <c r="DK181" s="377"/>
      <c r="DL181" s="377"/>
      <c r="DM181" s="377"/>
      <c r="DN181" s="493" t="e">
        <f>VLOOKUP($AF181,Feuil2!$B$1:$AS$77,21,FALSE)</f>
        <v>#N/A</v>
      </c>
      <c r="DO181" s="377"/>
      <c r="DP181" s="493" t="e">
        <f>VLOOKUP($AF181,Feuil2!$B$1:$AS$77,22,FALSE)</f>
        <v>#N/A</v>
      </c>
      <c r="DQ181" s="377"/>
      <c r="DR181" s="377"/>
      <c r="DS181" s="377"/>
      <c r="DT181" s="493" t="e">
        <f>VLOOKUP($AF181,Feuil2!$B$1:$AS$77,23,FALSE)</f>
        <v>#N/A</v>
      </c>
      <c r="DU181" s="377"/>
      <c r="DV181" s="377"/>
      <c r="DW181" s="377"/>
      <c r="DX181" s="377"/>
      <c r="DY181" s="493" t="e">
        <f>VLOOKUP($AF181,Feuil2!$B$1:$AS$77,24,FALSE)</f>
        <v>#N/A</v>
      </c>
      <c r="DZ181" s="377"/>
      <c r="EA181" s="377"/>
      <c r="EB181" s="377"/>
      <c r="EC181" s="377"/>
      <c r="ED181" s="503" t="e">
        <f>VLOOKUP($AF181,Feuil2!$B$1:$AS$77,25,FALSE)</f>
        <v>#N/A</v>
      </c>
      <c r="EE181" s="377"/>
      <c r="EF181" s="377"/>
      <c r="EG181" s="377"/>
      <c r="EH181" s="377"/>
      <c r="EI181" s="377"/>
      <c r="EJ181" s="377"/>
      <c r="EK181" s="503" t="e">
        <f>VLOOKUP($AF181,Feuil2!$B$1:$AS$77,26,FALSE)</f>
        <v>#N/A</v>
      </c>
      <c r="EL181" s="377"/>
      <c r="EM181" s="377"/>
      <c r="EN181" s="377"/>
      <c r="EO181" s="503" t="e">
        <f>VLOOKUP($AF181,Feuil2!$B$1:$AS$77,27,FALSE)</f>
        <v>#N/A</v>
      </c>
      <c r="EP181" s="377"/>
      <c r="EQ181" s="377"/>
      <c r="ER181" s="377"/>
      <c r="ES181" s="377"/>
      <c r="ET181" s="377"/>
      <c r="EU181" s="377"/>
      <c r="EV181" s="503" t="e">
        <f>VLOOKUP($AF181,Feuil2!$B$1:$AS$77,28,FALSE)</f>
        <v>#N/A</v>
      </c>
      <c r="EW181" s="377"/>
      <c r="EX181" s="377"/>
      <c r="EY181" s="377"/>
      <c r="EZ181" s="377"/>
      <c r="FA181" s="377"/>
      <c r="FB181" s="503" t="e">
        <f>VLOOKUP($AF181,Feuil2!$B$1:$AS$77,29,FALSE)</f>
        <v>#N/A</v>
      </c>
      <c r="FC181" s="377"/>
      <c r="FD181" s="377"/>
      <c r="FE181" s="377"/>
      <c r="FF181" s="377"/>
      <c r="FG181" s="377"/>
      <c r="FH181" s="377"/>
      <c r="FI181" s="377"/>
      <c r="FJ181" s="503" t="e">
        <f>VLOOKUP($AF181,Feuil2!$B$1:$AS$77,30,FALSE)</f>
        <v>#N/A</v>
      </c>
      <c r="FK181" s="377"/>
      <c r="FL181" s="377"/>
      <c r="FM181" s="377"/>
      <c r="FN181" s="377"/>
      <c r="FO181" s="377"/>
      <c r="FP181" s="377"/>
      <c r="FQ181" s="377"/>
      <c r="FR181" s="512" t="e">
        <f>VLOOKUP($AF181,Feuil2!$B$1:$AS$77,31,FALSE)</f>
        <v>#N/A</v>
      </c>
      <c r="FS181" s="377"/>
      <c r="FT181" s="377"/>
      <c r="FU181" s="377"/>
      <c r="FV181" s="377"/>
      <c r="FW181" s="377"/>
      <c r="FX181" s="377"/>
      <c r="FY181" s="377"/>
      <c r="FZ181" s="377"/>
      <c r="GA181" s="512" t="e">
        <f>VLOOKUP($AF181,Feuil2!$B$1:$AS$77,32,FALSE)</f>
        <v>#N/A</v>
      </c>
      <c r="GB181" s="377"/>
      <c r="GC181" s="377"/>
      <c r="GD181" s="377"/>
      <c r="GE181" s="512" t="e">
        <f>VLOOKUP($AF181,Feuil2!$B$1:$AS$77,33,FALSE)</f>
        <v>#N/A</v>
      </c>
      <c r="GF181" s="377"/>
      <c r="GG181" s="377"/>
      <c r="GH181" s="512" t="e">
        <f>VLOOKUP($AF181,Feuil2!$B$1:$AS$77,34,FALSE)</f>
        <v>#N/A</v>
      </c>
      <c r="GI181" s="377"/>
      <c r="GJ181" s="377"/>
      <c r="GK181" s="377"/>
      <c r="GL181" s="377"/>
      <c r="GM181" s="377"/>
      <c r="GN181" s="377"/>
      <c r="GO181" s="512" t="e">
        <f>VLOOKUP($AF181,Feuil2!$B$1:$AS$77,35,FALSE)</f>
        <v>#N/A</v>
      </c>
      <c r="GP181" s="377"/>
      <c r="GQ181" s="377"/>
      <c r="GR181" s="377"/>
      <c r="GS181" s="377"/>
      <c r="GT181" s="377"/>
      <c r="GU181" s="512" t="e">
        <f>VLOOKUP($AF181,Feuil2!$B$1:$AS$77,36,FALSE)</f>
        <v>#N/A</v>
      </c>
      <c r="GV181" s="377"/>
      <c r="GW181" s="377"/>
      <c r="GX181" s="377"/>
      <c r="GY181" s="512" t="e">
        <f>VLOOKUP($AF181,Feuil2!$B$1:$AS$77,37,FALSE)</f>
        <v>#N/A</v>
      </c>
      <c r="GZ181" s="377"/>
      <c r="HA181" s="377"/>
      <c r="HB181" s="377"/>
      <c r="HC181" s="377"/>
      <c r="HD181" s="377"/>
      <c r="HE181" s="512" t="e">
        <f>VLOOKUP($AF181,Feuil2!$B$1:$AS$77,38,FALSE)</f>
        <v>#N/A</v>
      </c>
      <c r="HF181" s="377"/>
      <c r="HG181" s="377"/>
      <c r="HH181" s="377"/>
      <c r="HI181" s="377"/>
      <c r="HJ181" s="426" t="e">
        <f>VLOOKUP($AF181,Feuil2!$B$1:$AS$77,39,FALSE)</f>
        <v>#N/A</v>
      </c>
      <c r="HK181" s="377"/>
      <c r="HL181" s="377"/>
      <c r="HM181" s="377"/>
      <c r="HN181" s="377"/>
      <c r="HO181" s="426" t="e">
        <f>VLOOKUP($AF181,Feuil2!$B$1:$AS$77,40,FALSE)</f>
        <v>#N/A</v>
      </c>
      <c r="HP181" s="377"/>
      <c r="HQ181" s="377"/>
      <c r="HR181" s="377"/>
      <c r="HS181" s="377"/>
      <c r="HT181" s="377"/>
      <c r="HU181" s="377"/>
      <c r="HV181" s="377"/>
      <c r="HW181" s="377"/>
      <c r="HX181" s="523" t="e">
        <f>VLOOKUP($AF181,Feuil2!$B$1:$AS$77,41,FALSE)</f>
        <v>#N/A</v>
      </c>
      <c r="HY181" s="377"/>
      <c r="HZ181" s="377"/>
      <c r="IA181" s="377"/>
      <c r="IB181" s="523" t="e">
        <f>VLOOKUP($AF181,Feuil2!$B$1:$AS$77,42,FALSE)</f>
        <v>#N/A</v>
      </c>
      <c r="IC181" s="377"/>
      <c r="ID181" s="377"/>
      <c r="IE181" s="377"/>
      <c r="IF181" s="377"/>
      <c r="IG181" s="523" t="e">
        <f>VLOOKUP($AF181,Feuil2!$B$1:$AS$77,43,FALSE)</f>
        <v>#N/A</v>
      </c>
      <c r="IH181" s="377"/>
      <c r="II181" s="377"/>
      <c r="IJ181" s="523" t="e">
        <f>VLOOKUP($AF181,Feuil2!$B$1:$AS$77,44,FALSE)</f>
        <v>#N/A</v>
      </c>
      <c r="IK181" s="377"/>
      <c r="IL181" s="385"/>
      <c r="IM181" s="379"/>
      <c r="IN181" s="379"/>
      <c r="IO181" s="379"/>
      <c r="IP181" s="379"/>
    </row>
    <row r="182" spans="1:250" ht="18.75" customHeight="1">
      <c r="A182" s="22"/>
      <c r="B182" s="633"/>
      <c r="C182" s="634"/>
      <c r="D182" s="634"/>
      <c r="E182" s="634"/>
      <c r="F182" s="634"/>
      <c r="G182" s="634"/>
      <c r="H182" s="634"/>
      <c r="I182" s="634"/>
      <c r="J182" s="634"/>
      <c r="K182" s="638"/>
      <c r="L182" s="638"/>
      <c r="M182" s="638"/>
      <c r="N182" s="641"/>
      <c r="O182" s="641"/>
      <c r="P182" s="641"/>
      <c r="Q182" s="641"/>
      <c r="R182" s="641"/>
      <c r="S182" s="641"/>
      <c r="T182" s="641"/>
      <c r="U182" s="641"/>
      <c r="V182" s="641"/>
      <c r="W182" s="641"/>
      <c r="X182" s="641"/>
      <c r="Y182" s="641"/>
      <c r="Z182" s="641"/>
      <c r="AA182" s="641"/>
      <c r="AB182" s="641"/>
      <c r="AC182" s="641"/>
      <c r="AD182" s="641"/>
      <c r="AE182" s="641"/>
      <c r="AF182" s="644"/>
      <c r="AG182" s="644"/>
      <c r="AH182" s="644"/>
      <c r="AI182" s="644"/>
      <c r="AJ182" s="644"/>
      <c r="AK182" s="644"/>
      <c r="AL182" s="644"/>
      <c r="AM182" s="644"/>
      <c r="AN182" s="644"/>
      <c r="AO182" s="644"/>
      <c r="AP182" s="644"/>
      <c r="AQ182" s="644"/>
      <c r="AR182" s="644"/>
      <c r="AS182" s="644"/>
      <c r="AT182" s="644"/>
      <c r="AU182" s="644"/>
      <c r="AV182" s="644"/>
      <c r="AW182" s="644"/>
      <c r="AX182" s="644"/>
      <c r="AY182" s="644"/>
      <c r="AZ182" s="644"/>
      <c r="BA182" s="644"/>
      <c r="BB182" s="644"/>
      <c r="BC182" s="644"/>
      <c r="BD182" s="644"/>
      <c r="BE182" s="644"/>
      <c r="BF182" s="644"/>
      <c r="BG182" s="644"/>
      <c r="BH182" s="644"/>
      <c r="BI182" s="644"/>
      <c r="BJ182" s="644"/>
      <c r="BK182" s="644"/>
      <c r="BL182" s="644"/>
      <c r="BM182" s="644"/>
      <c r="BN182" s="644"/>
      <c r="BO182" s="644"/>
      <c r="BP182" s="644"/>
      <c r="BQ182" s="644"/>
      <c r="BR182" s="644"/>
      <c r="BS182" s="644"/>
      <c r="BT182" s="644"/>
      <c r="BU182" s="644"/>
      <c r="BV182" s="644"/>
      <c r="BW182" s="644"/>
      <c r="BX182" s="644"/>
      <c r="BY182" s="644"/>
      <c r="BZ182" s="644"/>
      <c r="CA182" s="644"/>
      <c r="CB182" s="644"/>
      <c r="CC182" s="644"/>
      <c r="CD182" s="644"/>
      <c r="CE182" s="644"/>
      <c r="CF182" s="644"/>
      <c r="CG182" s="644"/>
      <c r="CH182" s="644"/>
      <c r="CI182" s="644"/>
      <c r="CJ182" s="644"/>
      <c r="CK182" s="644"/>
      <c r="CL182" s="644"/>
      <c r="CM182" s="644"/>
      <c r="CN182" s="478" t="e">
        <f>VLOOKUP($AF182,Feuil2!$B$1:$AS$77,16,FALSE)</f>
        <v>#N/A</v>
      </c>
      <c r="CO182" s="381"/>
      <c r="CP182" s="381"/>
      <c r="CQ182" s="381"/>
      <c r="CR182" s="381"/>
      <c r="CS182" s="381"/>
      <c r="CT182" s="381"/>
      <c r="CU182" s="381"/>
      <c r="CV182" s="486" t="e">
        <f>VLOOKUP($AF182,Feuil2!$B$1:$AS$77,17,FALSE)</f>
        <v>#N/A</v>
      </c>
      <c r="CW182" s="377"/>
      <c r="CX182" s="377"/>
      <c r="CY182" s="377"/>
      <c r="CZ182" s="486" t="e">
        <f>VLOOKUP($AF182,Feuil2!$B$1:$AS$77,18,FALSE)</f>
        <v>#N/A</v>
      </c>
      <c r="DA182" s="377"/>
      <c r="DB182" s="377"/>
      <c r="DC182" s="486" t="e">
        <f>VLOOKUP($AF182,Feuil2!$B$1:$AS$77,19,FALSE)</f>
        <v>#N/A</v>
      </c>
      <c r="DD182" s="377"/>
      <c r="DE182" s="377"/>
      <c r="DF182" s="377"/>
      <c r="DG182" s="377"/>
      <c r="DH182" s="377"/>
      <c r="DI182" s="493" t="e">
        <f>VLOOKUP($AF182,Feuil2!$B$1:$AS$77,20,FALSE)</f>
        <v>#N/A</v>
      </c>
      <c r="DJ182" s="377"/>
      <c r="DK182" s="377"/>
      <c r="DL182" s="377"/>
      <c r="DM182" s="377"/>
      <c r="DN182" s="493" t="e">
        <f>VLOOKUP($AF182,Feuil2!$B$1:$AS$77,21,FALSE)</f>
        <v>#N/A</v>
      </c>
      <c r="DO182" s="377"/>
      <c r="DP182" s="493" t="e">
        <f>VLOOKUP($AF182,Feuil2!$B$1:$AS$77,22,FALSE)</f>
        <v>#N/A</v>
      </c>
      <c r="DQ182" s="377"/>
      <c r="DR182" s="377"/>
      <c r="DS182" s="377"/>
      <c r="DT182" s="493" t="e">
        <f>VLOOKUP($AF182,Feuil2!$B$1:$AS$77,23,FALSE)</f>
        <v>#N/A</v>
      </c>
      <c r="DU182" s="377"/>
      <c r="DV182" s="377"/>
      <c r="DW182" s="377"/>
      <c r="DX182" s="377"/>
      <c r="DY182" s="493" t="e">
        <f>VLOOKUP($AF182,Feuil2!$B$1:$AS$77,24,FALSE)</f>
        <v>#N/A</v>
      </c>
      <c r="DZ182" s="377"/>
      <c r="EA182" s="377"/>
      <c r="EB182" s="377"/>
      <c r="EC182" s="377"/>
      <c r="ED182" s="503" t="e">
        <f>VLOOKUP($AF182,Feuil2!$B$1:$AS$77,25,FALSE)</f>
        <v>#N/A</v>
      </c>
      <c r="EE182" s="377"/>
      <c r="EF182" s="377"/>
      <c r="EG182" s="377"/>
      <c r="EH182" s="377"/>
      <c r="EI182" s="377"/>
      <c r="EJ182" s="377"/>
      <c r="EK182" s="503" t="e">
        <f>VLOOKUP($AF182,Feuil2!$B$1:$AS$77,26,FALSE)</f>
        <v>#N/A</v>
      </c>
      <c r="EL182" s="377"/>
      <c r="EM182" s="377"/>
      <c r="EN182" s="377"/>
      <c r="EO182" s="503" t="e">
        <f>VLOOKUP($AF182,Feuil2!$B$1:$AS$77,27,FALSE)</f>
        <v>#N/A</v>
      </c>
      <c r="EP182" s="377"/>
      <c r="EQ182" s="377"/>
      <c r="ER182" s="377"/>
      <c r="ES182" s="377"/>
      <c r="ET182" s="377"/>
      <c r="EU182" s="377"/>
      <c r="EV182" s="503" t="e">
        <f>VLOOKUP($AF182,Feuil2!$B$1:$AS$77,28,FALSE)</f>
        <v>#N/A</v>
      </c>
      <c r="EW182" s="377"/>
      <c r="EX182" s="377"/>
      <c r="EY182" s="377"/>
      <c r="EZ182" s="377"/>
      <c r="FA182" s="377"/>
      <c r="FB182" s="503" t="e">
        <f>VLOOKUP($AF182,Feuil2!$B$1:$AS$77,29,FALSE)</f>
        <v>#N/A</v>
      </c>
      <c r="FC182" s="377"/>
      <c r="FD182" s="377"/>
      <c r="FE182" s="377"/>
      <c r="FF182" s="377"/>
      <c r="FG182" s="377"/>
      <c r="FH182" s="377"/>
      <c r="FI182" s="377"/>
      <c r="FJ182" s="503" t="e">
        <f>VLOOKUP($AF182,Feuil2!$B$1:$AS$77,30,FALSE)</f>
        <v>#N/A</v>
      </c>
      <c r="FK182" s="377"/>
      <c r="FL182" s="377"/>
      <c r="FM182" s="377"/>
      <c r="FN182" s="377"/>
      <c r="FO182" s="377"/>
      <c r="FP182" s="377"/>
      <c r="FQ182" s="377"/>
      <c r="FR182" s="512" t="e">
        <f>VLOOKUP($AF182,Feuil2!$B$1:$AS$77,31,FALSE)</f>
        <v>#N/A</v>
      </c>
      <c r="FS182" s="377"/>
      <c r="FT182" s="377"/>
      <c r="FU182" s="377"/>
      <c r="FV182" s="377"/>
      <c r="FW182" s="377"/>
      <c r="FX182" s="377"/>
      <c r="FY182" s="377"/>
      <c r="FZ182" s="377"/>
      <c r="GA182" s="512" t="e">
        <f>VLOOKUP($AF182,Feuil2!$B$1:$AS$77,32,FALSE)</f>
        <v>#N/A</v>
      </c>
      <c r="GB182" s="377"/>
      <c r="GC182" s="377"/>
      <c r="GD182" s="377"/>
      <c r="GE182" s="512" t="e">
        <f>VLOOKUP($AF182,Feuil2!$B$1:$AS$77,33,FALSE)</f>
        <v>#N/A</v>
      </c>
      <c r="GF182" s="377"/>
      <c r="GG182" s="377"/>
      <c r="GH182" s="512" t="e">
        <f>VLOOKUP($AF182,Feuil2!$B$1:$AS$77,34,FALSE)</f>
        <v>#N/A</v>
      </c>
      <c r="GI182" s="377"/>
      <c r="GJ182" s="377"/>
      <c r="GK182" s="377"/>
      <c r="GL182" s="377"/>
      <c r="GM182" s="377"/>
      <c r="GN182" s="377"/>
      <c r="GO182" s="512" t="e">
        <f>VLOOKUP($AF182,Feuil2!$B$1:$AS$77,35,FALSE)</f>
        <v>#N/A</v>
      </c>
      <c r="GP182" s="377"/>
      <c r="GQ182" s="377"/>
      <c r="GR182" s="377"/>
      <c r="GS182" s="377"/>
      <c r="GT182" s="377"/>
      <c r="GU182" s="512" t="e">
        <f>VLOOKUP($AF182,Feuil2!$B$1:$AS$77,36,FALSE)</f>
        <v>#N/A</v>
      </c>
      <c r="GV182" s="377"/>
      <c r="GW182" s="377"/>
      <c r="GX182" s="377"/>
      <c r="GY182" s="512" t="e">
        <f>VLOOKUP($AF182,Feuil2!$B$1:$AS$77,37,FALSE)</f>
        <v>#N/A</v>
      </c>
      <c r="GZ182" s="377"/>
      <c r="HA182" s="377"/>
      <c r="HB182" s="377"/>
      <c r="HC182" s="377"/>
      <c r="HD182" s="377"/>
      <c r="HE182" s="512" t="e">
        <f>VLOOKUP($AF182,Feuil2!$B$1:$AS$77,38,FALSE)</f>
        <v>#N/A</v>
      </c>
      <c r="HF182" s="377"/>
      <c r="HG182" s="377"/>
      <c r="HH182" s="377"/>
      <c r="HI182" s="377"/>
      <c r="HJ182" s="426" t="e">
        <f>VLOOKUP($AF182,Feuil2!$B$1:$AS$77,39,FALSE)</f>
        <v>#N/A</v>
      </c>
      <c r="HK182" s="377"/>
      <c r="HL182" s="377"/>
      <c r="HM182" s="377"/>
      <c r="HN182" s="377"/>
      <c r="HO182" s="426" t="e">
        <f>VLOOKUP($AF182,Feuil2!$B$1:$AS$77,40,FALSE)</f>
        <v>#N/A</v>
      </c>
      <c r="HP182" s="377"/>
      <c r="HQ182" s="377"/>
      <c r="HR182" s="377"/>
      <c r="HS182" s="377"/>
      <c r="HT182" s="377"/>
      <c r="HU182" s="377"/>
      <c r="HV182" s="377"/>
      <c r="HW182" s="377"/>
      <c r="HX182" s="523" t="e">
        <f>VLOOKUP($AF182,Feuil2!$B$1:$AS$77,41,FALSE)</f>
        <v>#N/A</v>
      </c>
      <c r="HY182" s="377"/>
      <c r="HZ182" s="377"/>
      <c r="IA182" s="377"/>
      <c r="IB182" s="523" t="e">
        <f>VLOOKUP($AF182,Feuil2!$B$1:$AS$77,42,FALSE)</f>
        <v>#N/A</v>
      </c>
      <c r="IC182" s="377"/>
      <c r="ID182" s="377"/>
      <c r="IE182" s="377"/>
      <c r="IF182" s="377"/>
      <c r="IG182" s="523" t="e">
        <f>VLOOKUP($AF182,Feuil2!$B$1:$AS$77,43,FALSE)</f>
        <v>#N/A</v>
      </c>
      <c r="IH182" s="377"/>
      <c r="II182" s="377"/>
      <c r="IJ182" s="523" t="e">
        <f>VLOOKUP($AF182,Feuil2!$B$1:$AS$77,44,FALSE)</f>
        <v>#N/A</v>
      </c>
      <c r="IK182" s="377"/>
      <c r="IL182" s="385"/>
      <c r="IM182" s="379"/>
      <c r="IN182" s="379"/>
      <c r="IO182" s="379"/>
      <c r="IP182" s="379"/>
    </row>
    <row r="183" spans="1:250" ht="18.75" customHeight="1">
      <c r="A183" s="22"/>
      <c r="B183" s="635"/>
      <c r="C183" s="636"/>
      <c r="D183" s="636"/>
      <c r="E183" s="636"/>
      <c r="F183" s="636"/>
      <c r="G183" s="636"/>
      <c r="H183" s="636"/>
      <c r="I183" s="636"/>
      <c r="J183" s="636"/>
      <c r="K183" s="639"/>
      <c r="L183" s="639"/>
      <c r="M183" s="639"/>
      <c r="N183" s="642"/>
      <c r="O183" s="642"/>
      <c r="P183" s="642"/>
      <c r="Q183" s="642"/>
      <c r="R183" s="642"/>
      <c r="S183" s="642"/>
      <c r="T183" s="642"/>
      <c r="U183" s="642"/>
      <c r="V183" s="642"/>
      <c r="W183" s="642"/>
      <c r="X183" s="642"/>
      <c r="Y183" s="642"/>
      <c r="Z183" s="642"/>
      <c r="AA183" s="642"/>
      <c r="AB183" s="642"/>
      <c r="AC183" s="642"/>
      <c r="AD183" s="642"/>
      <c r="AE183" s="642"/>
      <c r="AF183" s="645"/>
      <c r="AG183" s="645"/>
      <c r="AH183" s="645"/>
      <c r="AI183" s="645"/>
      <c r="AJ183" s="645"/>
      <c r="AK183" s="645"/>
      <c r="AL183" s="645"/>
      <c r="AM183" s="645"/>
      <c r="AN183" s="645"/>
      <c r="AO183" s="645"/>
      <c r="AP183" s="645"/>
      <c r="AQ183" s="645"/>
      <c r="AR183" s="645"/>
      <c r="AS183" s="645"/>
      <c r="AT183" s="645"/>
      <c r="AU183" s="645"/>
      <c r="AV183" s="645"/>
      <c r="AW183" s="645"/>
      <c r="AX183" s="645"/>
      <c r="AY183" s="645"/>
      <c r="AZ183" s="645"/>
      <c r="BA183" s="645"/>
      <c r="BB183" s="645"/>
      <c r="BC183" s="645"/>
      <c r="BD183" s="645"/>
      <c r="BE183" s="645"/>
      <c r="BF183" s="645"/>
      <c r="BG183" s="645"/>
      <c r="BH183" s="645"/>
      <c r="BI183" s="645"/>
      <c r="BJ183" s="645"/>
      <c r="BK183" s="645"/>
      <c r="BL183" s="645"/>
      <c r="BM183" s="645"/>
      <c r="BN183" s="645"/>
      <c r="BO183" s="645"/>
      <c r="BP183" s="645"/>
      <c r="BQ183" s="645"/>
      <c r="BR183" s="645"/>
      <c r="BS183" s="645"/>
      <c r="BT183" s="645"/>
      <c r="BU183" s="645"/>
      <c r="BV183" s="645"/>
      <c r="BW183" s="645"/>
      <c r="BX183" s="645"/>
      <c r="BY183" s="645"/>
      <c r="BZ183" s="645"/>
      <c r="CA183" s="645"/>
      <c r="CB183" s="645"/>
      <c r="CC183" s="645"/>
      <c r="CD183" s="645"/>
      <c r="CE183" s="645"/>
      <c r="CF183" s="645"/>
      <c r="CG183" s="645"/>
      <c r="CH183" s="645"/>
      <c r="CI183" s="645"/>
      <c r="CJ183" s="645"/>
      <c r="CK183" s="645"/>
      <c r="CL183" s="645"/>
      <c r="CM183" s="645"/>
      <c r="CN183" s="479" t="e">
        <f>VLOOKUP($AF183,Feuil2!$B$1:$AS$77,16,FALSE)</f>
        <v>#N/A</v>
      </c>
      <c r="CO183" s="382"/>
      <c r="CP183" s="382"/>
      <c r="CQ183" s="382"/>
      <c r="CR183" s="382"/>
      <c r="CS183" s="382"/>
      <c r="CT183" s="382"/>
      <c r="CU183" s="382"/>
      <c r="CV183" s="489" t="e">
        <f>VLOOKUP($AF183,Feuil2!$B$1:$AS$77,17,FALSE)</f>
        <v>#N/A</v>
      </c>
      <c r="CW183" s="378"/>
      <c r="CX183" s="378"/>
      <c r="CY183" s="378"/>
      <c r="CZ183" s="489" t="e">
        <f>VLOOKUP($AF183,Feuil2!$B$1:$AS$77,18,FALSE)</f>
        <v>#N/A</v>
      </c>
      <c r="DA183" s="378"/>
      <c r="DB183" s="378"/>
      <c r="DC183" s="489" t="e">
        <f>VLOOKUP($AF183,Feuil2!$B$1:$AS$77,19,FALSE)</f>
        <v>#N/A</v>
      </c>
      <c r="DD183" s="378"/>
      <c r="DE183" s="378"/>
      <c r="DF183" s="378"/>
      <c r="DG183" s="378"/>
      <c r="DH183" s="378"/>
      <c r="DI183" s="494" t="e">
        <f>VLOOKUP($AF183,Feuil2!$B$1:$AS$77,20,FALSE)</f>
        <v>#N/A</v>
      </c>
      <c r="DJ183" s="378"/>
      <c r="DK183" s="378"/>
      <c r="DL183" s="378"/>
      <c r="DM183" s="378"/>
      <c r="DN183" s="494" t="e">
        <f>VLOOKUP($AF183,Feuil2!$B$1:$AS$77,21,FALSE)</f>
        <v>#N/A</v>
      </c>
      <c r="DO183" s="378"/>
      <c r="DP183" s="494" t="e">
        <f>VLOOKUP($AF183,Feuil2!$B$1:$AS$77,22,FALSE)</f>
        <v>#N/A</v>
      </c>
      <c r="DQ183" s="378"/>
      <c r="DR183" s="378"/>
      <c r="DS183" s="378"/>
      <c r="DT183" s="494" t="e">
        <f>VLOOKUP($AF183,Feuil2!$B$1:$AS$77,23,FALSE)</f>
        <v>#N/A</v>
      </c>
      <c r="DU183" s="378"/>
      <c r="DV183" s="378"/>
      <c r="DW183" s="378"/>
      <c r="DX183" s="378"/>
      <c r="DY183" s="494" t="e">
        <f>VLOOKUP($AF183,Feuil2!$B$1:$AS$77,24,FALSE)</f>
        <v>#N/A</v>
      </c>
      <c r="DZ183" s="378"/>
      <c r="EA183" s="378"/>
      <c r="EB183" s="378"/>
      <c r="EC183" s="378"/>
      <c r="ED183" s="504" t="e">
        <f>VLOOKUP($AF183,Feuil2!$B$1:$AS$77,25,FALSE)</f>
        <v>#N/A</v>
      </c>
      <c r="EE183" s="378"/>
      <c r="EF183" s="378"/>
      <c r="EG183" s="378"/>
      <c r="EH183" s="378"/>
      <c r="EI183" s="378"/>
      <c r="EJ183" s="378"/>
      <c r="EK183" s="504" t="e">
        <f>VLOOKUP($AF183,Feuil2!$B$1:$AS$77,26,FALSE)</f>
        <v>#N/A</v>
      </c>
      <c r="EL183" s="378"/>
      <c r="EM183" s="378"/>
      <c r="EN183" s="378"/>
      <c r="EO183" s="504" t="e">
        <f>VLOOKUP($AF183,Feuil2!$B$1:$AS$77,27,FALSE)</f>
        <v>#N/A</v>
      </c>
      <c r="EP183" s="378"/>
      <c r="EQ183" s="378"/>
      <c r="ER183" s="378"/>
      <c r="ES183" s="378"/>
      <c r="ET183" s="378"/>
      <c r="EU183" s="378"/>
      <c r="EV183" s="504" t="e">
        <f>VLOOKUP($AF183,Feuil2!$B$1:$AS$77,28,FALSE)</f>
        <v>#N/A</v>
      </c>
      <c r="EW183" s="378"/>
      <c r="EX183" s="378"/>
      <c r="EY183" s="378"/>
      <c r="EZ183" s="378"/>
      <c r="FA183" s="378"/>
      <c r="FB183" s="504" t="e">
        <f>VLOOKUP($AF183,Feuil2!$B$1:$AS$77,29,FALSE)</f>
        <v>#N/A</v>
      </c>
      <c r="FC183" s="378"/>
      <c r="FD183" s="378"/>
      <c r="FE183" s="378"/>
      <c r="FF183" s="378"/>
      <c r="FG183" s="378"/>
      <c r="FH183" s="378"/>
      <c r="FI183" s="378"/>
      <c r="FJ183" s="504" t="e">
        <f>VLOOKUP($AF183,Feuil2!$B$1:$AS$77,30,FALSE)</f>
        <v>#N/A</v>
      </c>
      <c r="FK183" s="378"/>
      <c r="FL183" s="378"/>
      <c r="FM183" s="378"/>
      <c r="FN183" s="378"/>
      <c r="FO183" s="378"/>
      <c r="FP183" s="378"/>
      <c r="FQ183" s="378"/>
      <c r="FR183" s="513" t="e">
        <f>VLOOKUP($AF183,Feuil2!$B$1:$AS$77,31,FALSE)</f>
        <v>#N/A</v>
      </c>
      <c r="FS183" s="378"/>
      <c r="FT183" s="378"/>
      <c r="FU183" s="378"/>
      <c r="FV183" s="378"/>
      <c r="FW183" s="378"/>
      <c r="FX183" s="378"/>
      <c r="FY183" s="378"/>
      <c r="FZ183" s="378"/>
      <c r="GA183" s="513" t="e">
        <f>VLOOKUP($AF183,Feuil2!$B$1:$AS$77,32,FALSE)</f>
        <v>#N/A</v>
      </c>
      <c r="GB183" s="378"/>
      <c r="GC183" s="378"/>
      <c r="GD183" s="378"/>
      <c r="GE183" s="513" t="e">
        <f>VLOOKUP($AF183,Feuil2!$B$1:$AS$77,33,FALSE)</f>
        <v>#N/A</v>
      </c>
      <c r="GF183" s="378"/>
      <c r="GG183" s="378"/>
      <c r="GH183" s="513" t="e">
        <f>VLOOKUP($AF183,Feuil2!$B$1:$AS$77,34,FALSE)</f>
        <v>#N/A</v>
      </c>
      <c r="GI183" s="378"/>
      <c r="GJ183" s="378"/>
      <c r="GK183" s="378"/>
      <c r="GL183" s="378"/>
      <c r="GM183" s="378"/>
      <c r="GN183" s="378"/>
      <c r="GO183" s="513" t="e">
        <f>VLOOKUP($AF183,Feuil2!$B$1:$AS$77,35,FALSE)</f>
        <v>#N/A</v>
      </c>
      <c r="GP183" s="378"/>
      <c r="GQ183" s="378"/>
      <c r="GR183" s="378"/>
      <c r="GS183" s="378"/>
      <c r="GT183" s="378"/>
      <c r="GU183" s="513" t="e">
        <f>VLOOKUP($AF183,Feuil2!$B$1:$AS$77,36,FALSE)</f>
        <v>#N/A</v>
      </c>
      <c r="GV183" s="378"/>
      <c r="GW183" s="378"/>
      <c r="GX183" s="378"/>
      <c r="GY183" s="513" t="e">
        <f>VLOOKUP($AF183,Feuil2!$B$1:$AS$77,37,FALSE)</f>
        <v>#N/A</v>
      </c>
      <c r="GZ183" s="378"/>
      <c r="HA183" s="378"/>
      <c r="HB183" s="378"/>
      <c r="HC183" s="378"/>
      <c r="HD183" s="378"/>
      <c r="HE183" s="513" t="e">
        <f>VLOOKUP($AF183,Feuil2!$B$1:$AS$77,38,FALSE)</f>
        <v>#N/A</v>
      </c>
      <c r="HF183" s="378"/>
      <c r="HG183" s="378"/>
      <c r="HH183" s="378"/>
      <c r="HI183" s="378"/>
      <c r="HJ183" s="427" t="e">
        <f>VLOOKUP($AF183,Feuil2!$B$1:$AS$77,39,FALSE)</f>
        <v>#N/A</v>
      </c>
      <c r="HK183" s="378"/>
      <c r="HL183" s="378"/>
      <c r="HM183" s="378"/>
      <c r="HN183" s="378"/>
      <c r="HO183" s="427" t="e">
        <f>VLOOKUP($AF183,Feuil2!$B$1:$AS$77,40,FALSE)</f>
        <v>#N/A</v>
      </c>
      <c r="HP183" s="378"/>
      <c r="HQ183" s="378"/>
      <c r="HR183" s="378"/>
      <c r="HS183" s="378"/>
      <c r="HT183" s="378"/>
      <c r="HU183" s="378"/>
      <c r="HV183" s="378"/>
      <c r="HW183" s="378"/>
      <c r="HX183" s="524" t="e">
        <f>VLOOKUP($AF183,Feuil2!$B$1:$AS$77,41,FALSE)</f>
        <v>#N/A</v>
      </c>
      <c r="HY183" s="378"/>
      <c r="HZ183" s="378"/>
      <c r="IA183" s="378"/>
      <c r="IB183" s="524" t="e">
        <f>VLOOKUP($AF183,Feuil2!$B$1:$AS$77,42,FALSE)</f>
        <v>#N/A</v>
      </c>
      <c r="IC183" s="378"/>
      <c r="ID183" s="378"/>
      <c r="IE183" s="378"/>
      <c r="IF183" s="378"/>
      <c r="IG183" s="524" t="e">
        <f>VLOOKUP($AF183,Feuil2!$B$1:$AS$77,43,FALSE)</f>
        <v>#N/A</v>
      </c>
      <c r="IH183" s="378"/>
      <c r="II183" s="378"/>
      <c r="IJ183" s="524" t="e">
        <f>VLOOKUP($AF183,Feuil2!$B$1:$AS$77,44,FALSE)</f>
        <v>#N/A</v>
      </c>
      <c r="IK183" s="378"/>
      <c r="IL183" s="386"/>
      <c r="IM183" s="379"/>
      <c r="IN183" s="379"/>
      <c r="IO183" s="379"/>
      <c r="IP183" s="379"/>
    </row>
    <row r="184" spans="1:250" s="400" customFormat="1" ht="18.75" hidden="1" customHeight="1">
      <c r="A184" s="404"/>
      <c r="B184" s="387"/>
      <c r="C184" s="387"/>
      <c r="D184" s="387"/>
      <c r="E184" s="387"/>
      <c r="F184" s="387"/>
      <c r="G184" s="387"/>
      <c r="H184" s="387"/>
      <c r="I184" s="387"/>
      <c r="J184" s="387"/>
      <c r="K184" s="388"/>
      <c r="L184" s="388"/>
      <c r="M184" s="388"/>
      <c r="N184" s="389"/>
      <c r="O184" s="389"/>
      <c r="P184" s="389"/>
      <c r="Q184" s="389"/>
      <c r="R184" s="389"/>
      <c r="S184" s="389"/>
      <c r="T184" s="389"/>
      <c r="U184" s="389"/>
      <c r="V184" s="389"/>
      <c r="W184" s="389"/>
      <c r="X184" s="389"/>
      <c r="Y184" s="389"/>
      <c r="Z184" s="389"/>
      <c r="AA184" s="389"/>
      <c r="AB184" s="389"/>
      <c r="AC184" s="389"/>
      <c r="AD184" s="389"/>
      <c r="AE184" s="389"/>
      <c r="AF184" s="390"/>
      <c r="AG184" s="390"/>
      <c r="AH184" s="390"/>
      <c r="AI184" s="390"/>
      <c r="AJ184" s="390"/>
      <c r="AK184" s="390"/>
      <c r="AL184" s="390"/>
      <c r="AM184" s="390"/>
      <c r="AN184" s="390"/>
      <c r="AO184" s="390"/>
      <c r="AP184" s="390"/>
      <c r="AQ184" s="390"/>
      <c r="AR184" s="390"/>
      <c r="AS184" s="390"/>
      <c r="AT184" s="390"/>
      <c r="AU184" s="390"/>
      <c r="AV184" s="390"/>
      <c r="AW184" s="390"/>
      <c r="AX184" s="390"/>
      <c r="AY184" s="390"/>
      <c r="AZ184" s="390"/>
      <c r="BA184" s="390"/>
      <c r="BB184" s="390"/>
      <c r="BC184" s="390"/>
      <c r="BD184" s="390"/>
      <c r="BE184" s="390"/>
      <c r="BF184" s="390"/>
      <c r="BG184" s="390"/>
      <c r="BH184" s="390"/>
      <c r="BI184" s="390"/>
      <c r="BJ184" s="390"/>
      <c r="BK184" s="390"/>
      <c r="BL184" s="390"/>
      <c r="BM184" s="390"/>
      <c r="BN184" s="390"/>
      <c r="BO184" s="390"/>
      <c r="BP184" s="390"/>
      <c r="BQ184" s="390"/>
      <c r="BR184" s="390"/>
      <c r="BS184" s="390"/>
      <c r="BT184" s="390"/>
      <c r="BU184" s="390"/>
      <c r="BV184" s="390"/>
      <c r="BW184" s="390"/>
      <c r="BX184" s="390"/>
      <c r="BY184" s="390"/>
      <c r="BZ184" s="390"/>
      <c r="CA184" s="390"/>
      <c r="CB184" s="390"/>
      <c r="CC184" s="390"/>
      <c r="CD184" s="390"/>
      <c r="CE184" s="390"/>
      <c r="CF184" s="390"/>
      <c r="CG184" s="390"/>
      <c r="CH184" s="390"/>
      <c r="CI184" s="390"/>
      <c r="CJ184" s="390"/>
      <c r="CK184" s="390"/>
      <c r="CL184" s="390"/>
      <c r="CM184" s="390"/>
      <c r="CN184" s="480" t="s">
        <v>454</v>
      </c>
      <c r="CO184" s="391" t="s">
        <v>4</v>
      </c>
      <c r="CP184" s="392" t="s">
        <v>5</v>
      </c>
      <c r="CQ184" s="392" t="s">
        <v>6</v>
      </c>
      <c r="CR184" s="392" t="s">
        <v>7</v>
      </c>
      <c r="CS184" s="392" t="s">
        <v>8</v>
      </c>
      <c r="CT184" s="392" t="s">
        <v>9</v>
      </c>
      <c r="CU184" s="392" t="s">
        <v>10</v>
      </c>
      <c r="CV184" s="480" t="s">
        <v>453</v>
      </c>
      <c r="CW184" s="393" t="s">
        <v>1</v>
      </c>
      <c r="CX184" s="393" t="s">
        <v>2</v>
      </c>
      <c r="CY184" s="393" t="s">
        <v>3</v>
      </c>
      <c r="CZ184" s="480" t="s">
        <v>452</v>
      </c>
      <c r="DA184" s="393" t="s">
        <v>0</v>
      </c>
      <c r="DB184" s="393" t="s">
        <v>133</v>
      </c>
      <c r="DC184" s="480" t="s">
        <v>451</v>
      </c>
      <c r="DD184" s="393" t="s">
        <v>137</v>
      </c>
      <c r="DE184" s="393" t="s">
        <v>138</v>
      </c>
      <c r="DF184" s="393" t="s">
        <v>139</v>
      </c>
      <c r="DG184" s="393" t="s">
        <v>140</v>
      </c>
      <c r="DH184" s="393" t="s">
        <v>141</v>
      </c>
      <c r="DI184" s="495" t="s">
        <v>450</v>
      </c>
      <c r="DJ184" s="394" t="s">
        <v>11</v>
      </c>
      <c r="DK184" s="394" t="s">
        <v>12</v>
      </c>
      <c r="DL184" s="394" t="s">
        <v>13</v>
      </c>
      <c r="DM184" s="394" t="s">
        <v>142</v>
      </c>
      <c r="DN184" s="495" t="s">
        <v>449</v>
      </c>
      <c r="DO184" s="394" t="s">
        <v>14</v>
      </c>
      <c r="DP184" s="495" t="s">
        <v>448</v>
      </c>
      <c r="DQ184" s="394" t="s">
        <v>15</v>
      </c>
      <c r="DR184" s="394" t="s">
        <v>16</v>
      </c>
      <c r="DS184" s="394" t="s">
        <v>145</v>
      </c>
      <c r="DT184" s="495" t="s">
        <v>447</v>
      </c>
      <c r="DU184" s="394" t="s">
        <v>17</v>
      </c>
      <c r="DV184" s="394" t="s">
        <v>18</v>
      </c>
      <c r="DW184" s="394" t="s">
        <v>19</v>
      </c>
      <c r="DX184" s="394" t="s">
        <v>20</v>
      </c>
      <c r="DY184" s="495" t="s">
        <v>446</v>
      </c>
      <c r="DZ184" s="394" t="s">
        <v>150</v>
      </c>
      <c r="EA184" s="394" t="s">
        <v>151</v>
      </c>
      <c r="EB184" s="394" t="s">
        <v>152</v>
      </c>
      <c r="EC184" s="394" t="s">
        <v>153</v>
      </c>
      <c r="ED184" s="505" t="s">
        <v>445</v>
      </c>
      <c r="EE184" s="395" t="s">
        <v>23</v>
      </c>
      <c r="EF184" s="395" t="s">
        <v>24</v>
      </c>
      <c r="EG184" s="395" t="s">
        <v>25</v>
      </c>
      <c r="EH184" s="395" t="s">
        <v>26</v>
      </c>
      <c r="EI184" s="395" t="s">
        <v>27</v>
      </c>
      <c r="EJ184" s="395" t="s">
        <v>28</v>
      </c>
      <c r="EK184" s="505" t="s">
        <v>444</v>
      </c>
      <c r="EL184" s="395" t="s">
        <v>29</v>
      </c>
      <c r="EM184" s="395" t="s">
        <v>30</v>
      </c>
      <c r="EN184" s="395" t="s">
        <v>31</v>
      </c>
      <c r="EO184" s="505" t="s">
        <v>443</v>
      </c>
      <c r="EP184" s="395" t="s">
        <v>32</v>
      </c>
      <c r="EQ184" s="395" t="s">
        <v>33</v>
      </c>
      <c r="ER184" s="395" t="s">
        <v>34</v>
      </c>
      <c r="ES184" s="395" t="s">
        <v>157</v>
      </c>
      <c r="ET184" s="395" t="s">
        <v>158</v>
      </c>
      <c r="EU184" s="395" t="s">
        <v>159</v>
      </c>
      <c r="EV184" s="505" t="s">
        <v>442</v>
      </c>
      <c r="EW184" s="395" t="s">
        <v>35</v>
      </c>
      <c r="EX184" s="395" t="s">
        <v>36</v>
      </c>
      <c r="EY184" s="395" t="s">
        <v>37</v>
      </c>
      <c r="EZ184" s="395" t="s">
        <v>38</v>
      </c>
      <c r="FA184" s="395" t="s">
        <v>39</v>
      </c>
      <c r="FB184" s="505" t="s">
        <v>441</v>
      </c>
      <c r="FC184" s="395" t="s">
        <v>40</v>
      </c>
      <c r="FD184" s="395" t="s">
        <v>41</v>
      </c>
      <c r="FE184" s="395" t="s">
        <v>42</v>
      </c>
      <c r="FF184" s="395" t="s">
        <v>43</v>
      </c>
      <c r="FG184" s="395" t="s">
        <v>44</v>
      </c>
      <c r="FH184" s="395" t="s">
        <v>45</v>
      </c>
      <c r="FI184" s="395" t="s">
        <v>46</v>
      </c>
      <c r="FJ184" s="505" t="s">
        <v>440</v>
      </c>
      <c r="FK184" s="395" t="s">
        <v>47</v>
      </c>
      <c r="FL184" s="395" t="s">
        <v>48</v>
      </c>
      <c r="FM184" s="395" t="s">
        <v>49</v>
      </c>
      <c r="FN184" s="395" t="s">
        <v>50</v>
      </c>
      <c r="FO184" s="395" t="s">
        <v>51</v>
      </c>
      <c r="FP184" s="395" t="s">
        <v>52</v>
      </c>
      <c r="FQ184" s="395" t="s">
        <v>53</v>
      </c>
      <c r="FR184" s="514" t="s">
        <v>439</v>
      </c>
      <c r="FS184" s="396" t="s">
        <v>169</v>
      </c>
      <c r="FT184" s="396" t="s">
        <v>170</v>
      </c>
      <c r="FU184" s="396" t="s">
        <v>171</v>
      </c>
      <c r="FV184" s="396" t="s">
        <v>172</v>
      </c>
      <c r="FW184" s="396" t="s">
        <v>173</v>
      </c>
      <c r="FX184" s="396" t="s">
        <v>174</v>
      </c>
      <c r="FY184" s="396" t="s">
        <v>175</v>
      </c>
      <c r="FZ184" s="396" t="s">
        <v>176</v>
      </c>
      <c r="GA184" s="514" t="s">
        <v>438</v>
      </c>
      <c r="GB184" s="396" t="s">
        <v>178</v>
      </c>
      <c r="GC184" s="396" t="s">
        <v>179</v>
      </c>
      <c r="GD184" s="396" t="s">
        <v>180</v>
      </c>
      <c r="GE184" s="514" t="s">
        <v>437</v>
      </c>
      <c r="GF184" s="396" t="s">
        <v>182</v>
      </c>
      <c r="GG184" s="396" t="s">
        <v>183</v>
      </c>
      <c r="GH184" s="514" t="s">
        <v>436</v>
      </c>
      <c r="GI184" s="396" t="s">
        <v>189</v>
      </c>
      <c r="GJ184" s="396" t="s">
        <v>190</v>
      </c>
      <c r="GK184" s="396" t="s">
        <v>191</v>
      </c>
      <c r="GL184" s="396" t="s">
        <v>192</v>
      </c>
      <c r="GM184" s="396" t="s">
        <v>193</v>
      </c>
      <c r="GN184" s="396" t="s">
        <v>194</v>
      </c>
      <c r="GO184" s="514" t="s">
        <v>435</v>
      </c>
      <c r="GP184" s="396" t="s">
        <v>197</v>
      </c>
      <c r="GQ184" s="396" t="s">
        <v>198</v>
      </c>
      <c r="GR184" s="396" t="s">
        <v>199</v>
      </c>
      <c r="GS184" s="396" t="s">
        <v>200</v>
      </c>
      <c r="GT184" s="396" t="s">
        <v>201</v>
      </c>
      <c r="GU184" s="514" t="s">
        <v>434</v>
      </c>
      <c r="GV184" s="396" t="s">
        <v>206</v>
      </c>
      <c r="GW184" s="396" t="s">
        <v>207</v>
      </c>
      <c r="GX184" s="396" t="s">
        <v>208</v>
      </c>
      <c r="GY184" s="514" t="s">
        <v>433</v>
      </c>
      <c r="GZ184" s="396" t="s">
        <v>209</v>
      </c>
      <c r="HA184" s="396" t="s">
        <v>210</v>
      </c>
      <c r="HB184" s="396" t="s">
        <v>211</v>
      </c>
      <c r="HC184" s="396" t="s">
        <v>212</v>
      </c>
      <c r="HD184" s="396" t="s">
        <v>213</v>
      </c>
      <c r="HE184" s="514" t="s">
        <v>432</v>
      </c>
      <c r="HF184" s="396" t="s">
        <v>216</v>
      </c>
      <c r="HG184" s="396" t="s">
        <v>217</v>
      </c>
      <c r="HH184" s="396" t="s">
        <v>218</v>
      </c>
      <c r="HI184" s="396" t="s">
        <v>219</v>
      </c>
      <c r="HJ184" s="397" t="s">
        <v>431</v>
      </c>
      <c r="HK184" s="398" t="s">
        <v>223</v>
      </c>
      <c r="HL184" s="398" t="s">
        <v>224</v>
      </c>
      <c r="HM184" s="398" t="s">
        <v>225</v>
      </c>
      <c r="HN184" s="398" t="s">
        <v>226</v>
      </c>
      <c r="HO184" s="397" t="s">
        <v>430</v>
      </c>
      <c r="HP184" s="398" t="s">
        <v>230</v>
      </c>
      <c r="HQ184" s="398" t="s">
        <v>231</v>
      </c>
      <c r="HR184" s="398" t="s">
        <v>232</v>
      </c>
      <c r="HS184" s="398" t="s">
        <v>233</v>
      </c>
      <c r="HT184" s="398" t="s">
        <v>234</v>
      </c>
      <c r="HU184" s="398" t="s">
        <v>235</v>
      </c>
      <c r="HV184" s="398" t="s">
        <v>236</v>
      </c>
      <c r="HW184" s="398" t="s">
        <v>237</v>
      </c>
      <c r="HX184" s="525" t="s">
        <v>429</v>
      </c>
      <c r="HY184" s="399" t="s">
        <v>241</v>
      </c>
      <c r="HZ184" s="399" t="s">
        <v>242</v>
      </c>
      <c r="IA184" s="399" t="s">
        <v>243</v>
      </c>
      <c r="IB184" s="525" t="s">
        <v>428</v>
      </c>
      <c r="IC184" s="399" t="s">
        <v>245</v>
      </c>
      <c r="ID184" s="399" t="s">
        <v>246</v>
      </c>
      <c r="IE184" s="399" t="s">
        <v>249</v>
      </c>
      <c r="IF184" s="399" t="s">
        <v>250</v>
      </c>
      <c r="IG184" s="525" t="s">
        <v>427</v>
      </c>
      <c r="IH184" s="399" t="s">
        <v>251</v>
      </c>
      <c r="II184" s="399" t="s">
        <v>252</v>
      </c>
      <c r="IJ184" s="525" t="s">
        <v>426</v>
      </c>
      <c r="IK184" s="399" t="s">
        <v>253</v>
      </c>
      <c r="IL184" s="399" t="s">
        <v>254</v>
      </c>
      <c r="IM184" s="399"/>
      <c r="IN184" s="399"/>
      <c r="IO184" s="399"/>
      <c r="IP184" s="399"/>
    </row>
    <row r="185" spans="1:250" s="400" customFormat="1" ht="18.75" hidden="1" customHeight="1">
      <c r="A185" s="404"/>
      <c r="B185" s="401"/>
      <c r="C185" s="401"/>
      <c r="D185" s="401"/>
      <c r="E185" s="401"/>
      <c r="F185" s="401"/>
      <c r="G185" s="401"/>
      <c r="H185" s="401"/>
      <c r="I185" s="401"/>
      <c r="J185" s="401"/>
      <c r="K185" s="388"/>
      <c r="L185" s="388"/>
      <c r="M185" s="388"/>
      <c r="N185" s="389"/>
      <c r="O185" s="389"/>
      <c r="P185" s="389"/>
      <c r="Q185" s="389"/>
      <c r="R185" s="389"/>
      <c r="S185" s="389"/>
      <c r="T185" s="389"/>
      <c r="U185" s="389"/>
      <c r="V185" s="389"/>
      <c r="W185" s="389"/>
      <c r="X185" s="389"/>
      <c r="Y185" s="389"/>
      <c r="Z185" s="389"/>
      <c r="AA185" s="389"/>
      <c r="AB185" s="389"/>
      <c r="AC185" s="389"/>
      <c r="AD185" s="389"/>
      <c r="AE185" s="389"/>
      <c r="AF185" s="390"/>
      <c r="AG185" s="390"/>
      <c r="AH185" s="390"/>
      <c r="AI185" s="390"/>
      <c r="AJ185" s="390"/>
      <c r="AK185" s="390"/>
      <c r="AL185" s="390"/>
      <c r="AM185" s="390"/>
      <c r="AN185" s="390"/>
      <c r="AO185" s="390"/>
      <c r="AP185" s="390"/>
      <c r="AQ185" s="390"/>
      <c r="AR185" s="390"/>
      <c r="AS185" s="390"/>
      <c r="AT185" s="390"/>
      <c r="AU185" s="390"/>
      <c r="AV185" s="390"/>
      <c r="AW185" s="390"/>
      <c r="AX185" s="390"/>
      <c r="AY185" s="390"/>
      <c r="AZ185" s="390"/>
      <c r="BA185" s="390"/>
      <c r="BB185" s="390"/>
      <c r="BC185" s="390"/>
      <c r="BD185" s="390"/>
      <c r="BE185" s="390"/>
      <c r="BF185" s="390"/>
      <c r="BG185" s="390"/>
      <c r="BH185" s="390"/>
      <c r="BI185" s="390"/>
      <c r="BJ185" s="390"/>
      <c r="BK185" s="390"/>
      <c r="BL185" s="390"/>
      <c r="BM185" s="390"/>
      <c r="BN185" s="390"/>
      <c r="BO185" s="390"/>
      <c r="BP185" s="390"/>
      <c r="BQ185" s="390"/>
      <c r="BR185" s="390"/>
      <c r="BS185" s="390"/>
      <c r="BT185" s="390"/>
      <c r="BU185" s="390"/>
      <c r="BV185" s="390"/>
      <c r="BW185" s="390"/>
      <c r="BX185" s="390"/>
      <c r="BY185" s="390"/>
      <c r="BZ185" s="390"/>
      <c r="CA185" s="390"/>
      <c r="CB185" s="390"/>
      <c r="CC185" s="390"/>
      <c r="CD185" s="390"/>
      <c r="CE185" s="390"/>
      <c r="CF185" s="390"/>
      <c r="CG185" s="390"/>
      <c r="CH185" s="390"/>
      <c r="CI185" s="390"/>
      <c r="CJ185" s="390"/>
      <c r="CK185" s="390"/>
      <c r="CL185" s="390"/>
      <c r="CM185" s="390"/>
      <c r="CN185" s="481"/>
      <c r="CO185" s="402">
        <f>COUNTA(CO163,CO164,CO165,CO166,CO167,CO168,CO169,CO170)</f>
        <v>0</v>
      </c>
      <c r="CP185" s="402">
        <f t="shared" ref="CP185:FA185" si="3066">COUNTA(CP176,CP177,CP178,CP179,CP180,CP181,CP182,CP183)</f>
        <v>0</v>
      </c>
      <c r="CQ185" s="402">
        <f t="shared" si="3066"/>
        <v>0</v>
      </c>
      <c r="CR185" s="402">
        <f t="shared" si="3066"/>
        <v>0</v>
      </c>
      <c r="CS185" s="402">
        <f t="shared" si="3066"/>
        <v>0</v>
      </c>
      <c r="CT185" s="402">
        <f t="shared" si="3066"/>
        <v>0</v>
      </c>
      <c r="CU185" s="402">
        <f t="shared" si="3066"/>
        <v>0</v>
      </c>
      <c r="CV185" s="483">
        <f t="shared" si="3066"/>
        <v>8</v>
      </c>
      <c r="CW185" s="402">
        <f t="shared" si="3066"/>
        <v>0</v>
      </c>
      <c r="CX185" s="402">
        <f t="shared" si="3066"/>
        <v>0</v>
      </c>
      <c r="CY185" s="402">
        <f t="shared" si="3066"/>
        <v>0</v>
      </c>
      <c r="CZ185" s="483">
        <f t="shared" si="3066"/>
        <v>8</v>
      </c>
      <c r="DA185" s="402">
        <f t="shared" si="3066"/>
        <v>0</v>
      </c>
      <c r="DB185" s="402">
        <f t="shared" si="3066"/>
        <v>0</v>
      </c>
      <c r="DC185" s="483">
        <f t="shared" si="3066"/>
        <v>8</v>
      </c>
      <c r="DD185" s="402">
        <f t="shared" si="3066"/>
        <v>0</v>
      </c>
      <c r="DE185" s="402">
        <f t="shared" si="3066"/>
        <v>0</v>
      </c>
      <c r="DF185" s="402">
        <f t="shared" si="3066"/>
        <v>0</v>
      </c>
      <c r="DG185" s="402">
        <f t="shared" si="3066"/>
        <v>0</v>
      </c>
      <c r="DH185" s="402">
        <f t="shared" si="3066"/>
        <v>0</v>
      </c>
      <c r="DI185" s="496">
        <f t="shared" si="3066"/>
        <v>8</v>
      </c>
      <c r="DJ185" s="402">
        <f t="shared" si="3066"/>
        <v>0</v>
      </c>
      <c r="DK185" s="402">
        <f t="shared" si="3066"/>
        <v>0</v>
      </c>
      <c r="DL185" s="402">
        <f t="shared" si="3066"/>
        <v>0</v>
      </c>
      <c r="DM185" s="402">
        <f t="shared" si="3066"/>
        <v>0</v>
      </c>
      <c r="DN185" s="496">
        <f t="shared" si="3066"/>
        <v>8</v>
      </c>
      <c r="DO185" s="402">
        <f t="shared" si="3066"/>
        <v>0</v>
      </c>
      <c r="DP185" s="496">
        <f t="shared" si="3066"/>
        <v>8</v>
      </c>
      <c r="DQ185" s="402">
        <f t="shared" si="3066"/>
        <v>0</v>
      </c>
      <c r="DR185" s="402">
        <f t="shared" si="3066"/>
        <v>0</v>
      </c>
      <c r="DS185" s="402">
        <f t="shared" si="3066"/>
        <v>0</v>
      </c>
      <c r="DT185" s="496">
        <f t="shared" si="3066"/>
        <v>8</v>
      </c>
      <c r="DU185" s="402">
        <f t="shared" si="3066"/>
        <v>0</v>
      </c>
      <c r="DV185" s="402">
        <f t="shared" si="3066"/>
        <v>0</v>
      </c>
      <c r="DW185" s="402">
        <f t="shared" si="3066"/>
        <v>0</v>
      </c>
      <c r="DX185" s="402">
        <f t="shared" si="3066"/>
        <v>0</v>
      </c>
      <c r="DY185" s="496">
        <f t="shared" si="3066"/>
        <v>8</v>
      </c>
      <c r="DZ185" s="402">
        <f t="shared" si="3066"/>
        <v>0</v>
      </c>
      <c r="EA185" s="402">
        <f t="shared" si="3066"/>
        <v>0</v>
      </c>
      <c r="EB185" s="402">
        <f t="shared" si="3066"/>
        <v>0</v>
      </c>
      <c r="EC185" s="402">
        <f t="shared" si="3066"/>
        <v>0</v>
      </c>
      <c r="ED185" s="506">
        <f t="shared" si="3066"/>
        <v>8</v>
      </c>
      <c r="EE185" s="402">
        <f t="shared" si="3066"/>
        <v>0</v>
      </c>
      <c r="EF185" s="402">
        <f t="shared" si="3066"/>
        <v>0</v>
      </c>
      <c r="EG185" s="402">
        <f t="shared" si="3066"/>
        <v>0</v>
      </c>
      <c r="EH185" s="402">
        <f t="shared" si="3066"/>
        <v>0</v>
      </c>
      <c r="EI185" s="402">
        <f t="shared" si="3066"/>
        <v>0</v>
      </c>
      <c r="EJ185" s="402">
        <f t="shared" si="3066"/>
        <v>0</v>
      </c>
      <c r="EK185" s="506">
        <f t="shared" si="3066"/>
        <v>8</v>
      </c>
      <c r="EL185" s="402">
        <f t="shared" si="3066"/>
        <v>0</v>
      </c>
      <c r="EM185" s="402">
        <f t="shared" si="3066"/>
        <v>0</v>
      </c>
      <c r="EN185" s="402">
        <f t="shared" si="3066"/>
        <v>0</v>
      </c>
      <c r="EO185" s="506">
        <f t="shared" si="3066"/>
        <v>8</v>
      </c>
      <c r="EP185" s="402">
        <f t="shared" si="3066"/>
        <v>0</v>
      </c>
      <c r="EQ185" s="402">
        <f t="shared" si="3066"/>
        <v>0</v>
      </c>
      <c r="ER185" s="402">
        <f t="shared" si="3066"/>
        <v>0</v>
      </c>
      <c r="ES185" s="402">
        <f t="shared" si="3066"/>
        <v>0</v>
      </c>
      <c r="ET185" s="402">
        <f t="shared" si="3066"/>
        <v>0</v>
      </c>
      <c r="EU185" s="402">
        <f t="shared" si="3066"/>
        <v>0</v>
      </c>
      <c r="EV185" s="506">
        <f t="shared" si="3066"/>
        <v>8</v>
      </c>
      <c r="EW185" s="402">
        <f t="shared" si="3066"/>
        <v>0</v>
      </c>
      <c r="EX185" s="402">
        <f t="shared" si="3066"/>
        <v>0</v>
      </c>
      <c r="EY185" s="402">
        <f t="shared" si="3066"/>
        <v>0</v>
      </c>
      <c r="EZ185" s="402">
        <f t="shared" si="3066"/>
        <v>0</v>
      </c>
      <c r="FA185" s="402">
        <f t="shared" si="3066"/>
        <v>0</v>
      </c>
      <c r="FB185" s="506">
        <f t="shared" ref="FB185:HM185" si="3067">COUNTA(FB176,FB177,FB178,FB179,FB180,FB181,FB182,FB183)</f>
        <v>8</v>
      </c>
      <c r="FC185" s="402">
        <f t="shared" si="3067"/>
        <v>0</v>
      </c>
      <c r="FD185" s="402">
        <f t="shared" si="3067"/>
        <v>0</v>
      </c>
      <c r="FE185" s="402">
        <f t="shared" si="3067"/>
        <v>0</v>
      </c>
      <c r="FF185" s="402">
        <f t="shared" si="3067"/>
        <v>0</v>
      </c>
      <c r="FG185" s="402">
        <f t="shared" si="3067"/>
        <v>0</v>
      </c>
      <c r="FH185" s="402">
        <f t="shared" si="3067"/>
        <v>0</v>
      </c>
      <c r="FI185" s="402">
        <f t="shared" si="3067"/>
        <v>0</v>
      </c>
      <c r="FJ185" s="506">
        <f t="shared" si="3067"/>
        <v>8</v>
      </c>
      <c r="FK185" s="402">
        <f t="shared" si="3067"/>
        <v>0</v>
      </c>
      <c r="FL185" s="402">
        <f t="shared" si="3067"/>
        <v>0</v>
      </c>
      <c r="FM185" s="402">
        <f t="shared" si="3067"/>
        <v>0</v>
      </c>
      <c r="FN185" s="402">
        <f t="shared" si="3067"/>
        <v>0</v>
      </c>
      <c r="FO185" s="402">
        <f t="shared" si="3067"/>
        <v>0</v>
      </c>
      <c r="FP185" s="402">
        <f t="shared" si="3067"/>
        <v>0</v>
      </c>
      <c r="FQ185" s="402">
        <f t="shared" si="3067"/>
        <v>0</v>
      </c>
      <c r="FR185" s="515">
        <f t="shared" si="3067"/>
        <v>8</v>
      </c>
      <c r="FS185" s="402">
        <f t="shared" si="3067"/>
        <v>0</v>
      </c>
      <c r="FT185" s="402">
        <f t="shared" si="3067"/>
        <v>0</v>
      </c>
      <c r="FU185" s="402">
        <f t="shared" si="3067"/>
        <v>0</v>
      </c>
      <c r="FV185" s="402">
        <f t="shared" si="3067"/>
        <v>0</v>
      </c>
      <c r="FW185" s="402">
        <f t="shared" si="3067"/>
        <v>0</v>
      </c>
      <c r="FX185" s="402">
        <f t="shared" si="3067"/>
        <v>0</v>
      </c>
      <c r="FY185" s="402">
        <f t="shared" si="3067"/>
        <v>0</v>
      </c>
      <c r="FZ185" s="402">
        <f t="shared" si="3067"/>
        <v>0</v>
      </c>
      <c r="GA185" s="515">
        <f t="shared" si="3067"/>
        <v>8</v>
      </c>
      <c r="GB185" s="402">
        <f t="shared" si="3067"/>
        <v>0</v>
      </c>
      <c r="GC185" s="402">
        <f t="shared" si="3067"/>
        <v>0</v>
      </c>
      <c r="GD185" s="402">
        <f t="shared" si="3067"/>
        <v>0</v>
      </c>
      <c r="GE185" s="515">
        <f t="shared" si="3067"/>
        <v>8</v>
      </c>
      <c r="GF185" s="402">
        <f t="shared" si="3067"/>
        <v>0</v>
      </c>
      <c r="GG185" s="402">
        <f t="shared" si="3067"/>
        <v>0</v>
      </c>
      <c r="GH185" s="515">
        <f t="shared" si="3067"/>
        <v>8</v>
      </c>
      <c r="GI185" s="402">
        <f t="shared" si="3067"/>
        <v>0</v>
      </c>
      <c r="GJ185" s="402">
        <f t="shared" si="3067"/>
        <v>0</v>
      </c>
      <c r="GK185" s="402">
        <f t="shared" si="3067"/>
        <v>0</v>
      </c>
      <c r="GL185" s="402">
        <f t="shared" si="3067"/>
        <v>0</v>
      </c>
      <c r="GM185" s="402">
        <f t="shared" si="3067"/>
        <v>0</v>
      </c>
      <c r="GN185" s="402">
        <f t="shared" si="3067"/>
        <v>0</v>
      </c>
      <c r="GO185" s="515">
        <f t="shared" si="3067"/>
        <v>8</v>
      </c>
      <c r="GP185" s="402">
        <f t="shared" si="3067"/>
        <v>0</v>
      </c>
      <c r="GQ185" s="402">
        <f t="shared" si="3067"/>
        <v>0</v>
      </c>
      <c r="GR185" s="402">
        <f t="shared" si="3067"/>
        <v>0</v>
      </c>
      <c r="GS185" s="402">
        <f t="shared" si="3067"/>
        <v>0</v>
      </c>
      <c r="GT185" s="402">
        <f t="shared" si="3067"/>
        <v>0</v>
      </c>
      <c r="GU185" s="515">
        <f t="shared" si="3067"/>
        <v>8</v>
      </c>
      <c r="GV185" s="402">
        <f t="shared" si="3067"/>
        <v>0</v>
      </c>
      <c r="GW185" s="402">
        <f t="shared" si="3067"/>
        <v>0</v>
      </c>
      <c r="GX185" s="402">
        <f t="shared" si="3067"/>
        <v>0</v>
      </c>
      <c r="GY185" s="515">
        <f t="shared" si="3067"/>
        <v>8</v>
      </c>
      <c r="GZ185" s="402">
        <f t="shared" si="3067"/>
        <v>0</v>
      </c>
      <c r="HA185" s="402">
        <f t="shared" si="3067"/>
        <v>0</v>
      </c>
      <c r="HB185" s="402">
        <f t="shared" si="3067"/>
        <v>0</v>
      </c>
      <c r="HC185" s="402">
        <f t="shared" si="3067"/>
        <v>0</v>
      </c>
      <c r="HD185" s="402">
        <f t="shared" si="3067"/>
        <v>0</v>
      </c>
      <c r="HE185" s="515">
        <f t="shared" si="3067"/>
        <v>8</v>
      </c>
      <c r="HF185" s="402">
        <f t="shared" si="3067"/>
        <v>0</v>
      </c>
      <c r="HG185" s="402">
        <f t="shared" si="3067"/>
        <v>0</v>
      </c>
      <c r="HH185" s="402">
        <f t="shared" si="3067"/>
        <v>0</v>
      </c>
      <c r="HI185" s="402">
        <f t="shared" si="3067"/>
        <v>0</v>
      </c>
      <c r="HJ185" s="428">
        <f t="shared" si="3067"/>
        <v>8</v>
      </c>
      <c r="HK185" s="402">
        <f t="shared" si="3067"/>
        <v>0</v>
      </c>
      <c r="HL185" s="402">
        <f t="shared" si="3067"/>
        <v>0</v>
      </c>
      <c r="HM185" s="402">
        <f t="shared" si="3067"/>
        <v>0</v>
      </c>
      <c r="HN185" s="402">
        <f t="shared" ref="HN185:IL185" si="3068">COUNTA(HN176,HN177,HN178,HN179,HN180,HN181,HN182,HN183)</f>
        <v>0</v>
      </c>
      <c r="HO185" s="428">
        <f t="shared" si="3068"/>
        <v>8</v>
      </c>
      <c r="HP185" s="402">
        <f t="shared" si="3068"/>
        <v>0</v>
      </c>
      <c r="HQ185" s="402">
        <f t="shared" si="3068"/>
        <v>0</v>
      </c>
      <c r="HR185" s="402">
        <f t="shared" si="3068"/>
        <v>0</v>
      </c>
      <c r="HS185" s="402">
        <f t="shared" si="3068"/>
        <v>0</v>
      </c>
      <c r="HT185" s="402">
        <f t="shared" si="3068"/>
        <v>0</v>
      </c>
      <c r="HU185" s="402">
        <f t="shared" si="3068"/>
        <v>0</v>
      </c>
      <c r="HV185" s="402">
        <f t="shared" si="3068"/>
        <v>0</v>
      </c>
      <c r="HW185" s="402">
        <f t="shared" si="3068"/>
        <v>0</v>
      </c>
      <c r="HX185" s="526">
        <f t="shared" si="3068"/>
        <v>8</v>
      </c>
      <c r="HY185" s="402">
        <f t="shared" si="3068"/>
        <v>0</v>
      </c>
      <c r="HZ185" s="402">
        <f t="shared" si="3068"/>
        <v>0</v>
      </c>
      <c r="IA185" s="402">
        <f t="shared" si="3068"/>
        <v>0</v>
      </c>
      <c r="IB185" s="526">
        <f t="shared" si="3068"/>
        <v>8</v>
      </c>
      <c r="IC185" s="402">
        <f t="shared" si="3068"/>
        <v>0</v>
      </c>
      <c r="ID185" s="402">
        <f t="shared" si="3068"/>
        <v>0</v>
      </c>
      <c r="IE185" s="402">
        <f t="shared" si="3068"/>
        <v>0</v>
      </c>
      <c r="IF185" s="402">
        <f t="shared" si="3068"/>
        <v>0</v>
      </c>
      <c r="IG185" s="526">
        <f t="shared" si="3068"/>
        <v>8</v>
      </c>
      <c r="IH185" s="402">
        <f t="shared" si="3068"/>
        <v>0</v>
      </c>
      <c r="II185" s="402">
        <f t="shared" si="3068"/>
        <v>0</v>
      </c>
      <c r="IJ185" s="526">
        <f t="shared" si="3068"/>
        <v>8</v>
      </c>
      <c r="IK185" s="402">
        <f t="shared" si="3068"/>
        <v>0</v>
      </c>
      <c r="IL185" s="402">
        <f t="shared" si="3068"/>
        <v>0</v>
      </c>
      <c r="IM185" s="402"/>
      <c r="IN185" s="402"/>
      <c r="IO185" s="402"/>
      <c r="IP185" s="402"/>
    </row>
    <row r="186" spans="1:250" s="400" customFormat="1" ht="18.75" hidden="1" customHeight="1">
      <c r="A186" s="404"/>
      <c r="B186" s="403"/>
      <c r="C186" s="403"/>
      <c r="D186" s="403"/>
      <c r="E186" s="403"/>
      <c r="F186" s="403"/>
      <c r="G186" s="403"/>
      <c r="H186" s="403"/>
      <c r="I186" s="403"/>
      <c r="J186" s="403"/>
      <c r="K186" s="388"/>
      <c r="L186" s="388"/>
      <c r="M186" s="388"/>
      <c r="N186" s="389"/>
      <c r="O186" s="389"/>
      <c r="P186" s="389"/>
      <c r="Q186" s="389"/>
      <c r="R186" s="389"/>
      <c r="S186" s="389"/>
      <c r="T186" s="389"/>
      <c r="U186" s="389"/>
      <c r="V186" s="389"/>
      <c r="W186" s="389"/>
      <c r="X186" s="389"/>
      <c r="Y186" s="389"/>
      <c r="Z186" s="389"/>
      <c r="AA186" s="389"/>
      <c r="AB186" s="389"/>
      <c r="AC186" s="389"/>
      <c r="AD186" s="389"/>
      <c r="AE186" s="389"/>
      <c r="AF186" s="390"/>
      <c r="AG186" s="390"/>
      <c r="AH186" s="390"/>
      <c r="AI186" s="390"/>
      <c r="AJ186" s="390"/>
      <c r="AK186" s="390"/>
      <c r="AL186" s="390"/>
      <c r="AM186" s="390"/>
      <c r="AN186" s="390"/>
      <c r="AO186" s="390"/>
      <c r="AP186" s="390"/>
      <c r="AQ186" s="390"/>
      <c r="AR186" s="390"/>
      <c r="AS186" s="390"/>
      <c r="AT186" s="390"/>
      <c r="AU186" s="390"/>
      <c r="AV186" s="390"/>
      <c r="AW186" s="390"/>
      <c r="AX186" s="390"/>
      <c r="AY186" s="390"/>
      <c r="AZ186" s="390"/>
      <c r="BA186" s="390"/>
      <c r="BB186" s="390"/>
      <c r="BC186" s="390"/>
      <c r="BD186" s="390"/>
      <c r="BE186" s="390"/>
      <c r="BF186" s="390"/>
      <c r="BG186" s="390"/>
      <c r="BH186" s="390"/>
      <c r="BI186" s="390"/>
      <c r="BJ186" s="390"/>
      <c r="BK186" s="390"/>
      <c r="BL186" s="390"/>
      <c r="BM186" s="390"/>
      <c r="BN186" s="390"/>
      <c r="BO186" s="390"/>
      <c r="BP186" s="390"/>
      <c r="BQ186" s="390"/>
      <c r="BR186" s="390"/>
      <c r="BS186" s="390"/>
      <c r="BT186" s="390"/>
      <c r="BU186" s="390"/>
      <c r="BV186" s="390"/>
      <c r="BW186" s="390"/>
      <c r="BX186" s="390"/>
      <c r="BY186" s="390"/>
      <c r="BZ186" s="390"/>
      <c r="CA186" s="390"/>
      <c r="CB186" s="390"/>
      <c r="CC186" s="390"/>
      <c r="CD186" s="390"/>
      <c r="CE186" s="390"/>
      <c r="CF186" s="390"/>
      <c r="CG186" s="390"/>
      <c r="CH186" s="390"/>
      <c r="CI186" s="390"/>
      <c r="CJ186" s="390"/>
      <c r="CK186" s="390"/>
      <c r="CL186" s="390"/>
      <c r="CM186" s="390"/>
      <c r="CN186" s="481"/>
      <c r="CO186" s="402" t="str">
        <f>IF(CO172&lt;&gt;0,"A","")</f>
        <v/>
      </c>
      <c r="CP186" s="402" t="str">
        <f t="shared" ref="CP186:CU186" si="3069">IF(CP185&lt;&gt;0,"A","")</f>
        <v/>
      </c>
      <c r="CQ186" s="402" t="str">
        <f t="shared" si="3069"/>
        <v/>
      </c>
      <c r="CR186" s="402" t="str">
        <f t="shared" si="3069"/>
        <v/>
      </c>
      <c r="CS186" s="402" t="str">
        <f t="shared" si="3069"/>
        <v/>
      </c>
      <c r="CT186" s="402" t="str">
        <f t="shared" si="3069"/>
        <v/>
      </c>
      <c r="CU186" s="402" t="str">
        <f t="shared" si="3069"/>
        <v/>
      </c>
      <c r="CV186" s="483" t="str">
        <f>IF(CV185&lt;&gt;0,"A","")</f>
        <v>A</v>
      </c>
      <c r="CW186" s="402" t="str">
        <f t="shared" ref="CW186:FH186" si="3070">IF(CW185&lt;&gt;0,"A","")</f>
        <v/>
      </c>
      <c r="CX186" s="402" t="str">
        <f t="shared" si="3070"/>
        <v/>
      </c>
      <c r="CY186" s="402" t="str">
        <f t="shared" si="3070"/>
        <v/>
      </c>
      <c r="CZ186" s="483" t="str">
        <f t="shared" si="3070"/>
        <v>A</v>
      </c>
      <c r="DA186" s="402" t="str">
        <f t="shared" si="3070"/>
        <v/>
      </c>
      <c r="DB186" s="402" t="str">
        <f t="shared" si="3070"/>
        <v/>
      </c>
      <c r="DC186" s="483" t="str">
        <f t="shared" si="3070"/>
        <v>A</v>
      </c>
      <c r="DD186" s="402" t="str">
        <f t="shared" si="3070"/>
        <v/>
      </c>
      <c r="DE186" s="402" t="str">
        <f t="shared" si="3070"/>
        <v/>
      </c>
      <c r="DF186" s="402" t="str">
        <f t="shared" si="3070"/>
        <v/>
      </c>
      <c r="DG186" s="402" t="str">
        <f t="shared" si="3070"/>
        <v/>
      </c>
      <c r="DH186" s="402" t="str">
        <f t="shared" si="3070"/>
        <v/>
      </c>
      <c r="DI186" s="496" t="str">
        <f t="shared" si="3070"/>
        <v>A</v>
      </c>
      <c r="DJ186" s="402" t="str">
        <f t="shared" si="3070"/>
        <v/>
      </c>
      <c r="DK186" s="402" t="str">
        <f t="shared" si="3070"/>
        <v/>
      </c>
      <c r="DL186" s="402" t="str">
        <f t="shared" si="3070"/>
        <v/>
      </c>
      <c r="DM186" s="402" t="str">
        <f t="shared" si="3070"/>
        <v/>
      </c>
      <c r="DN186" s="496" t="str">
        <f t="shared" si="3070"/>
        <v>A</v>
      </c>
      <c r="DO186" s="402" t="str">
        <f t="shared" si="3070"/>
        <v/>
      </c>
      <c r="DP186" s="496" t="str">
        <f t="shared" si="3070"/>
        <v>A</v>
      </c>
      <c r="DQ186" s="402" t="str">
        <f t="shared" si="3070"/>
        <v/>
      </c>
      <c r="DR186" s="402" t="str">
        <f t="shared" si="3070"/>
        <v/>
      </c>
      <c r="DS186" s="402" t="str">
        <f t="shared" si="3070"/>
        <v/>
      </c>
      <c r="DT186" s="496" t="str">
        <f t="shared" si="3070"/>
        <v>A</v>
      </c>
      <c r="DU186" s="402" t="str">
        <f t="shared" si="3070"/>
        <v/>
      </c>
      <c r="DV186" s="402" t="str">
        <f t="shared" si="3070"/>
        <v/>
      </c>
      <c r="DW186" s="402" t="str">
        <f t="shared" si="3070"/>
        <v/>
      </c>
      <c r="DX186" s="402" t="str">
        <f t="shared" si="3070"/>
        <v/>
      </c>
      <c r="DY186" s="496" t="str">
        <f t="shared" si="3070"/>
        <v>A</v>
      </c>
      <c r="DZ186" s="402" t="str">
        <f t="shared" si="3070"/>
        <v/>
      </c>
      <c r="EA186" s="402" t="str">
        <f t="shared" si="3070"/>
        <v/>
      </c>
      <c r="EB186" s="402" t="str">
        <f t="shared" si="3070"/>
        <v/>
      </c>
      <c r="EC186" s="402" t="str">
        <f t="shared" si="3070"/>
        <v/>
      </c>
      <c r="ED186" s="506" t="str">
        <f t="shared" si="3070"/>
        <v>A</v>
      </c>
      <c r="EE186" s="402" t="str">
        <f t="shared" si="3070"/>
        <v/>
      </c>
      <c r="EF186" s="402" t="str">
        <f t="shared" si="3070"/>
        <v/>
      </c>
      <c r="EG186" s="402" t="str">
        <f t="shared" si="3070"/>
        <v/>
      </c>
      <c r="EH186" s="402" t="str">
        <f t="shared" si="3070"/>
        <v/>
      </c>
      <c r="EI186" s="402" t="str">
        <f t="shared" si="3070"/>
        <v/>
      </c>
      <c r="EJ186" s="402" t="str">
        <f t="shared" si="3070"/>
        <v/>
      </c>
      <c r="EK186" s="506" t="str">
        <f t="shared" si="3070"/>
        <v>A</v>
      </c>
      <c r="EL186" s="402" t="str">
        <f t="shared" si="3070"/>
        <v/>
      </c>
      <c r="EM186" s="402" t="str">
        <f t="shared" si="3070"/>
        <v/>
      </c>
      <c r="EN186" s="402" t="str">
        <f t="shared" si="3070"/>
        <v/>
      </c>
      <c r="EO186" s="506" t="str">
        <f t="shared" si="3070"/>
        <v>A</v>
      </c>
      <c r="EP186" s="402" t="str">
        <f t="shared" si="3070"/>
        <v/>
      </c>
      <c r="EQ186" s="402" t="str">
        <f t="shared" si="3070"/>
        <v/>
      </c>
      <c r="ER186" s="402" t="str">
        <f t="shared" si="3070"/>
        <v/>
      </c>
      <c r="ES186" s="402" t="str">
        <f t="shared" si="3070"/>
        <v/>
      </c>
      <c r="ET186" s="402" t="str">
        <f t="shared" si="3070"/>
        <v/>
      </c>
      <c r="EU186" s="402" t="str">
        <f t="shared" si="3070"/>
        <v/>
      </c>
      <c r="EV186" s="506" t="str">
        <f t="shared" si="3070"/>
        <v>A</v>
      </c>
      <c r="EW186" s="402" t="str">
        <f t="shared" si="3070"/>
        <v/>
      </c>
      <c r="EX186" s="402" t="str">
        <f t="shared" si="3070"/>
        <v/>
      </c>
      <c r="EY186" s="402" t="str">
        <f t="shared" si="3070"/>
        <v/>
      </c>
      <c r="EZ186" s="402" t="str">
        <f t="shared" si="3070"/>
        <v/>
      </c>
      <c r="FA186" s="402" t="str">
        <f t="shared" si="3070"/>
        <v/>
      </c>
      <c r="FB186" s="506" t="str">
        <f t="shared" si="3070"/>
        <v>A</v>
      </c>
      <c r="FC186" s="402" t="str">
        <f t="shared" si="3070"/>
        <v/>
      </c>
      <c r="FD186" s="402" t="str">
        <f t="shared" si="3070"/>
        <v/>
      </c>
      <c r="FE186" s="402" t="str">
        <f t="shared" si="3070"/>
        <v/>
      </c>
      <c r="FF186" s="402" t="str">
        <f t="shared" si="3070"/>
        <v/>
      </c>
      <c r="FG186" s="402" t="str">
        <f t="shared" si="3070"/>
        <v/>
      </c>
      <c r="FH186" s="402" t="str">
        <f t="shared" si="3070"/>
        <v/>
      </c>
      <c r="FI186" s="402" t="str">
        <f t="shared" ref="FI186:HT186" si="3071">IF(FI185&lt;&gt;0,"A","")</f>
        <v/>
      </c>
      <c r="FJ186" s="506" t="str">
        <f t="shared" si="3071"/>
        <v>A</v>
      </c>
      <c r="FK186" s="402" t="str">
        <f t="shared" si="3071"/>
        <v/>
      </c>
      <c r="FL186" s="402" t="str">
        <f t="shared" si="3071"/>
        <v/>
      </c>
      <c r="FM186" s="402" t="str">
        <f t="shared" si="3071"/>
        <v/>
      </c>
      <c r="FN186" s="402" t="str">
        <f t="shared" si="3071"/>
        <v/>
      </c>
      <c r="FO186" s="402" t="str">
        <f t="shared" si="3071"/>
        <v/>
      </c>
      <c r="FP186" s="402" t="str">
        <f t="shared" si="3071"/>
        <v/>
      </c>
      <c r="FQ186" s="402" t="str">
        <f t="shared" si="3071"/>
        <v/>
      </c>
      <c r="FR186" s="515" t="str">
        <f t="shared" si="3071"/>
        <v>A</v>
      </c>
      <c r="FS186" s="402" t="str">
        <f t="shared" si="3071"/>
        <v/>
      </c>
      <c r="FT186" s="402" t="str">
        <f t="shared" si="3071"/>
        <v/>
      </c>
      <c r="FU186" s="402" t="str">
        <f t="shared" si="3071"/>
        <v/>
      </c>
      <c r="FV186" s="402" t="str">
        <f t="shared" si="3071"/>
        <v/>
      </c>
      <c r="FW186" s="402" t="str">
        <f t="shared" si="3071"/>
        <v/>
      </c>
      <c r="FX186" s="402" t="str">
        <f t="shared" si="3071"/>
        <v/>
      </c>
      <c r="FY186" s="402" t="str">
        <f t="shared" si="3071"/>
        <v/>
      </c>
      <c r="FZ186" s="402" t="str">
        <f t="shared" si="3071"/>
        <v/>
      </c>
      <c r="GA186" s="515" t="str">
        <f t="shared" si="3071"/>
        <v>A</v>
      </c>
      <c r="GB186" s="402" t="str">
        <f t="shared" si="3071"/>
        <v/>
      </c>
      <c r="GC186" s="402" t="str">
        <f t="shared" si="3071"/>
        <v/>
      </c>
      <c r="GD186" s="402" t="str">
        <f t="shared" si="3071"/>
        <v/>
      </c>
      <c r="GE186" s="515" t="str">
        <f t="shared" si="3071"/>
        <v>A</v>
      </c>
      <c r="GF186" s="402" t="str">
        <f t="shared" si="3071"/>
        <v/>
      </c>
      <c r="GG186" s="402" t="str">
        <f t="shared" si="3071"/>
        <v/>
      </c>
      <c r="GH186" s="515" t="str">
        <f t="shared" si="3071"/>
        <v>A</v>
      </c>
      <c r="GI186" s="402" t="str">
        <f t="shared" si="3071"/>
        <v/>
      </c>
      <c r="GJ186" s="402" t="str">
        <f t="shared" si="3071"/>
        <v/>
      </c>
      <c r="GK186" s="402" t="str">
        <f t="shared" si="3071"/>
        <v/>
      </c>
      <c r="GL186" s="402" t="str">
        <f t="shared" si="3071"/>
        <v/>
      </c>
      <c r="GM186" s="402" t="str">
        <f t="shared" si="3071"/>
        <v/>
      </c>
      <c r="GN186" s="402" t="str">
        <f t="shared" si="3071"/>
        <v/>
      </c>
      <c r="GO186" s="515" t="str">
        <f t="shared" si="3071"/>
        <v>A</v>
      </c>
      <c r="GP186" s="402" t="str">
        <f t="shared" si="3071"/>
        <v/>
      </c>
      <c r="GQ186" s="402" t="str">
        <f t="shared" si="3071"/>
        <v/>
      </c>
      <c r="GR186" s="402" t="str">
        <f t="shared" si="3071"/>
        <v/>
      </c>
      <c r="GS186" s="402" t="str">
        <f t="shared" si="3071"/>
        <v/>
      </c>
      <c r="GT186" s="402" t="str">
        <f t="shared" si="3071"/>
        <v/>
      </c>
      <c r="GU186" s="515" t="str">
        <f t="shared" si="3071"/>
        <v>A</v>
      </c>
      <c r="GV186" s="402" t="str">
        <f t="shared" si="3071"/>
        <v/>
      </c>
      <c r="GW186" s="402" t="str">
        <f t="shared" si="3071"/>
        <v/>
      </c>
      <c r="GX186" s="402" t="str">
        <f t="shared" si="3071"/>
        <v/>
      </c>
      <c r="GY186" s="515" t="str">
        <f t="shared" si="3071"/>
        <v>A</v>
      </c>
      <c r="GZ186" s="402" t="str">
        <f t="shared" si="3071"/>
        <v/>
      </c>
      <c r="HA186" s="402" t="str">
        <f t="shared" si="3071"/>
        <v/>
      </c>
      <c r="HB186" s="402" t="str">
        <f t="shared" si="3071"/>
        <v/>
      </c>
      <c r="HC186" s="402" t="str">
        <f t="shared" si="3071"/>
        <v/>
      </c>
      <c r="HD186" s="402" t="str">
        <f t="shared" si="3071"/>
        <v/>
      </c>
      <c r="HE186" s="515" t="str">
        <f t="shared" si="3071"/>
        <v>A</v>
      </c>
      <c r="HF186" s="402" t="str">
        <f t="shared" si="3071"/>
        <v/>
      </c>
      <c r="HG186" s="402" t="str">
        <f t="shared" si="3071"/>
        <v/>
      </c>
      <c r="HH186" s="402" t="str">
        <f t="shared" si="3071"/>
        <v/>
      </c>
      <c r="HI186" s="402" t="str">
        <f t="shared" si="3071"/>
        <v/>
      </c>
      <c r="HJ186" s="428" t="str">
        <f t="shared" si="3071"/>
        <v>A</v>
      </c>
      <c r="HK186" s="402" t="str">
        <f t="shared" si="3071"/>
        <v/>
      </c>
      <c r="HL186" s="402" t="str">
        <f t="shared" si="3071"/>
        <v/>
      </c>
      <c r="HM186" s="402" t="str">
        <f t="shared" si="3071"/>
        <v/>
      </c>
      <c r="HN186" s="402" t="str">
        <f t="shared" si="3071"/>
        <v/>
      </c>
      <c r="HO186" s="428" t="str">
        <f t="shared" si="3071"/>
        <v>A</v>
      </c>
      <c r="HP186" s="402" t="str">
        <f t="shared" si="3071"/>
        <v/>
      </c>
      <c r="HQ186" s="402" t="str">
        <f t="shared" si="3071"/>
        <v/>
      </c>
      <c r="HR186" s="402" t="str">
        <f t="shared" si="3071"/>
        <v/>
      </c>
      <c r="HS186" s="402" t="str">
        <f t="shared" si="3071"/>
        <v/>
      </c>
      <c r="HT186" s="402" t="str">
        <f t="shared" si="3071"/>
        <v/>
      </c>
      <c r="HU186" s="402" t="str">
        <f t="shared" ref="HU186:IL186" si="3072">IF(HU185&lt;&gt;0,"A","")</f>
        <v/>
      </c>
      <c r="HV186" s="402" t="str">
        <f t="shared" si="3072"/>
        <v/>
      </c>
      <c r="HW186" s="402" t="str">
        <f t="shared" si="3072"/>
        <v/>
      </c>
      <c r="HX186" s="526" t="str">
        <f t="shared" si="3072"/>
        <v>A</v>
      </c>
      <c r="HY186" s="402" t="str">
        <f t="shared" si="3072"/>
        <v/>
      </c>
      <c r="HZ186" s="402" t="str">
        <f t="shared" si="3072"/>
        <v/>
      </c>
      <c r="IA186" s="402" t="str">
        <f t="shared" si="3072"/>
        <v/>
      </c>
      <c r="IB186" s="526" t="str">
        <f t="shared" si="3072"/>
        <v>A</v>
      </c>
      <c r="IC186" s="402" t="str">
        <f t="shared" si="3072"/>
        <v/>
      </c>
      <c r="ID186" s="402" t="str">
        <f t="shared" si="3072"/>
        <v/>
      </c>
      <c r="IE186" s="402" t="str">
        <f t="shared" si="3072"/>
        <v/>
      </c>
      <c r="IF186" s="402" t="str">
        <f t="shared" si="3072"/>
        <v/>
      </c>
      <c r="IG186" s="526" t="str">
        <f t="shared" si="3072"/>
        <v>A</v>
      </c>
      <c r="IH186" s="402" t="str">
        <f t="shared" si="3072"/>
        <v/>
      </c>
      <c r="II186" s="402" t="str">
        <f t="shared" si="3072"/>
        <v/>
      </c>
      <c r="IJ186" s="526" t="str">
        <f t="shared" si="3072"/>
        <v>A</v>
      </c>
      <c r="IK186" s="402" t="str">
        <f t="shared" si="3072"/>
        <v/>
      </c>
      <c r="IL186" s="402" t="str">
        <f t="shared" si="3072"/>
        <v/>
      </c>
      <c r="IM186" s="402"/>
      <c r="IN186" s="402"/>
      <c r="IO186" s="402"/>
      <c r="IP186" s="402"/>
    </row>
    <row r="187" spans="1:250" s="400" customFormat="1" ht="18.75" hidden="1" customHeight="1">
      <c r="A187" s="404"/>
      <c r="CN187" s="484"/>
      <c r="CV187" s="484"/>
      <c r="CZ187" s="484"/>
      <c r="DC187" s="484"/>
      <c r="DI187" s="498"/>
      <c r="DN187" s="498"/>
      <c r="DP187" s="498"/>
      <c r="DT187" s="498"/>
      <c r="DY187" s="498"/>
      <c r="ED187" s="508"/>
      <c r="EK187" s="508"/>
      <c r="EO187" s="508"/>
      <c r="EV187" s="508"/>
      <c r="FB187" s="508"/>
      <c r="FJ187" s="508"/>
      <c r="FR187" s="517"/>
      <c r="GA187" s="517"/>
      <c r="GE187" s="517"/>
      <c r="GH187" s="517"/>
      <c r="GO187" s="517"/>
      <c r="GU187" s="517"/>
      <c r="GY187" s="517"/>
      <c r="HE187" s="517"/>
      <c r="HJ187" s="429"/>
      <c r="HO187" s="429"/>
      <c r="HX187" s="528"/>
      <c r="IB187" s="528"/>
      <c r="IG187" s="528"/>
      <c r="IJ187" s="528"/>
    </row>
    <row r="188" spans="1:250" s="423" customFormat="1" ht="18.75" customHeight="1">
      <c r="A188" s="432"/>
    </row>
    <row r="189" spans="1:250" ht="18.75" customHeight="1">
      <c r="A189" s="22"/>
      <c r="B189" s="631" t="s">
        <v>974</v>
      </c>
      <c r="C189" s="632"/>
      <c r="D189" s="632"/>
      <c r="E189" s="632"/>
      <c r="F189" s="632"/>
      <c r="G189" s="632"/>
      <c r="H189" s="632"/>
      <c r="I189" s="632"/>
      <c r="J189" s="632"/>
      <c r="K189" s="637"/>
      <c r="L189" s="637"/>
      <c r="M189" s="637"/>
      <c r="N189" s="640"/>
      <c r="O189" s="640"/>
      <c r="P189" s="640"/>
      <c r="Q189" s="640"/>
      <c r="R189" s="640"/>
      <c r="S189" s="640"/>
      <c r="T189" s="640"/>
      <c r="U189" s="640"/>
      <c r="V189" s="640"/>
      <c r="W189" s="640"/>
      <c r="X189" s="640"/>
      <c r="Y189" s="640"/>
      <c r="Z189" s="640"/>
      <c r="AA189" s="640"/>
      <c r="AB189" s="640"/>
      <c r="AC189" s="640"/>
      <c r="AD189" s="640"/>
      <c r="AE189" s="640"/>
      <c r="AF189" s="643"/>
      <c r="AG189" s="643"/>
      <c r="AH189" s="643"/>
      <c r="AI189" s="643"/>
      <c r="AJ189" s="643"/>
      <c r="AK189" s="643"/>
      <c r="AL189" s="643"/>
      <c r="AM189" s="643"/>
      <c r="AN189" s="643"/>
      <c r="AO189" s="643"/>
      <c r="AP189" s="643"/>
      <c r="AQ189" s="643"/>
      <c r="AR189" s="643"/>
      <c r="AS189" s="643"/>
      <c r="AT189" s="643"/>
      <c r="AU189" s="643"/>
      <c r="AV189" s="643"/>
      <c r="AW189" s="643"/>
      <c r="AX189" s="643"/>
      <c r="AY189" s="643"/>
      <c r="AZ189" s="643"/>
      <c r="BA189" s="643"/>
      <c r="BB189" s="643"/>
      <c r="BC189" s="643"/>
      <c r="BD189" s="643"/>
      <c r="BE189" s="643"/>
      <c r="BF189" s="643"/>
      <c r="BG189" s="643"/>
      <c r="BH189" s="643"/>
      <c r="BI189" s="643"/>
      <c r="BJ189" s="643"/>
      <c r="BK189" s="643"/>
      <c r="BL189" s="643"/>
      <c r="BM189" s="643"/>
      <c r="BN189" s="643"/>
      <c r="BO189" s="643"/>
      <c r="BP189" s="643"/>
      <c r="BQ189" s="643"/>
      <c r="BR189" s="643"/>
      <c r="BS189" s="643"/>
      <c r="BT189" s="643"/>
      <c r="BU189" s="643"/>
      <c r="BV189" s="643"/>
      <c r="BW189" s="643"/>
      <c r="BX189" s="643"/>
      <c r="BY189" s="643"/>
      <c r="BZ189" s="643"/>
      <c r="CA189" s="643"/>
      <c r="CB189" s="643"/>
      <c r="CC189" s="643"/>
      <c r="CD189" s="643"/>
      <c r="CE189" s="643"/>
      <c r="CF189" s="643"/>
      <c r="CG189" s="643"/>
      <c r="CH189" s="643"/>
      <c r="CI189" s="643"/>
      <c r="CJ189" s="643"/>
      <c r="CK189" s="643"/>
      <c r="CL189" s="643"/>
      <c r="CM189" s="643"/>
      <c r="CN189" s="477" t="e">
        <f>VLOOKUP($AF189,Feuil2!$B$1:$AS$77,16,FALSE)</f>
        <v>#N/A</v>
      </c>
      <c r="CO189" s="380"/>
      <c r="CP189" s="380"/>
      <c r="CQ189" s="380"/>
      <c r="CR189" s="380"/>
      <c r="CS189" s="380"/>
      <c r="CT189" s="380"/>
      <c r="CU189" s="380"/>
      <c r="CV189" s="488" t="e">
        <f>VLOOKUP($AF189,Feuil2!$B$1:$AS$77,17,FALSE)</f>
        <v>#N/A</v>
      </c>
      <c r="CW189" s="376"/>
      <c r="CX189" s="376"/>
      <c r="CY189" s="376"/>
      <c r="CZ189" s="488" t="e">
        <f>VLOOKUP($AF189,Feuil2!$B$1:$AS$77,18,FALSE)</f>
        <v>#N/A</v>
      </c>
      <c r="DA189" s="376"/>
      <c r="DB189" s="376"/>
      <c r="DC189" s="488" t="e">
        <f>VLOOKUP($AF189,Feuil2!$B$1:$AS$77,19,FALSE)</f>
        <v>#N/A</v>
      </c>
      <c r="DD189" s="376"/>
      <c r="DE189" s="376"/>
      <c r="DF189" s="376"/>
      <c r="DG189" s="376"/>
      <c r="DH189" s="376"/>
      <c r="DI189" s="492" t="e">
        <f>VLOOKUP($AF189,Feuil2!$B$1:$AS$77,20,FALSE)</f>
        <v>#N/A</v>
      </c>
      <c r="DJ189" s="376"/>
      <c r="DK189" s="376"/>
      <c r="DL189" s="376"/>
      <c r="DM189" s="376"/>
      <c r="DN189" s="492" t="e">
        <f>VLOOKUP($AF189,Feuil2!$B$1:$AS$77,21,FALSE)</f>
        <v>#N/A</v>
      </c>
      <c r="DO189" s="376"/>
      <c r="DP189" s="492" t="e">
        <f>VLOOKUP($AF189,Feuil2!$B$1:$AS$77,22,FALSE)</f>
        <v>#N/A</v>
      </c>
      <c r="DQ189" s="376"/>
      <c r="DR189" s="376"/>
      <c r="DS189" s="376"/>
      <c r="DT189" s="492" t="e">
        <f>VLOOKUP($AF189,Feuil2!$B$1:$AS$77,23,FALSE)</f>
        <v>#N/A</v>
      </c>
      <c r="DU189" s="376"/>
      <c r="DV189" s="376"/>
      <c r="DW189" s="376"/>
      <c r="DX189" s="376"/>
      <c r="DY189" s="492" t="e">
        <f>VLOOKUP($AF189,Feuil2!$B$1:$AS$77,24,FALSE)</f>
        <v>#N/A</v>
      </c>
      <c r="DZ189" s="376"/>
      <c r="EA189" s="376"/>
      <c r="EB189" s="376"/>
      <c r="EC189" s="376"/>
      <c r="ED189" s="502" t="e">
        <f>VLOOKUP($AF189,Feuil2!$B$1:$AS$77,25,FALSE)</f>
        <v>#N/A</v>
      </c>
      <c r="EE189" s="376"/>
      <c r="EF189" s="376"/>
      <c r="EG189" s="376"/>
      <c r="EH189" s="376"/>
      <c r="EI189" s="376"/>
      <c r="EJ189" s="376"/>
      <c r="EK189" s="502" t="e">
        <f>VLOOKUP($AF189,Feuil2!$B$1:$AS$77,26,FALSE)</f>
        <v>#N/A</v>
      </c>
      <c r="EL189" s="376"/>
      <c r="EM189" s="376"/>
      <c r="EN189" s="376"/>
      <c r="EO189" s="502" t="e">
        <f>VLOOKUP($AF189,Feuil2!$B$1:$AS$77,27,FALSE)</f>
        <v>#N/A</v>
      </c>
      <c r="EP189" s="376"/>
      <c r="EQ189" s="376"/>
      <c r="ER189" s="376"/>
      <c r="ES189" s="376"/>
      <c r="ET189" s="376"/>
      <c r="EU189" s="376"/>
      <c r="EV189" s="502" t="e">
        <f>VLOOKUP($AF189,Feuil2!$B$1:$AS$77,28,FALSE)</f>
        <v>#N/A</v>
      </c>
      <c r="EW189" s="376"/>
      <c r="EX189" s="376"/>
      <c r="EY189" s="376"/>
      <c r="EZ189" s="376"/>
      <c r="FA189" s="376"/>
      <c r="FB189" s="502" t="e">
        <f>VLOOKUP($AF189,Feuil2!$B$1:$AS$77,29,FALSE)</f>
        <v>#N/A</v>
      </c>
      <c r="FC189" s="376"/>
      <c r="FD189" s="376"/>
      <c r="FE189" s="376"/>
      <c r="FF189" s="376"/>
      <c r="FG189" s="376"/>
      <c r="FH189" s="376"/>
      <c r="FI189" s="376"/>
      <c r="FJ189" s="502" t="e">
        <f>VLOOKUP($AF189,Feuil2!$B$1:$AS$77,30,FALSE)</f>
        <v>#N/A</v>
      </c>
      <c r="FK189" s="376"/>
      <c r="FL189" s="376"/>
      <c r="FM189" s="376"/>
      <c r="FN189" s="376"/>
      <c r="FO189" s="376"/>
      <c r="FP189" s="376"/>
      <c r="FQ189" s="376"/>
      <c r="FR189" s="511" t="e">
        <f>VLOOKUP($AF189,Feuil2!$B$1:$AS$77,31,FALSE)</f>
        <v>#N/A</v>
      </c>
      <c r="FS189" s="376"/>
      <c r="FT189" s="376"/>
      <c r="FU189" s="376"/>
      <c r="FV189" s="376"/>
      <c r="FW189" s="376"/>
      <c r="FX189" s="376"/>
      <c r="FY189" s="376"/>
      <c r="FZ189" s="376"/>
      <c r="GA189" s="511" t="e">
        <f>VLOOKUP($AF189,Feuil2!$B$1:$AS$77,32,FALSE)</f>
        <v>#N/A</v>
      </c>
      <c r="GB189" s="376"/>
      <c r="GC189" s="376"/>
      <c r="GD189" s="376"/>
      <c r="GE189" s="511" t="e">
        <f>VLOOKUP($AF189,Feuil2!$B$1:$AS$77,33,FALSE)</f>
        <v>#N/A</v>
      </c>
      <c r="GF189" s="376"/>
      <c r="GG189" s="376"/>
      <c r="GH189" s="511" t="e">
        <f>VLOOKUP($AF189,Feuil2!$B$1:$AS$77,34,FALSE)</f>
        <v>#N/A</v>
      </c>
      <c r="GI189" s="376"/>
      <c r="GJ189" s="376"/>
      <c r="GK189" s="376"/>
      <c r="GL189" s="376"/>
      <c r="GM189" s="376"/>
      <c r="GN189" s="376"/>
      <c r="GO189" s="511" t="e">
        <f>VLOOKUP($AF189,Feuil2!$B$1:$AS$77,35,FALSE)</f>
        <v>#N/A</v>
      </c>
      <c r="GP189" s="376"/>
      <c r="GQ189" s="376"/>
      <c r="GR189" s="376"/>
      <c r="GS189" s="376"/>
      <c r="GT189" s="376"/>
      <c r="GU189" s="511" t="e">
        <f>VLOOKUP($AF189,Feuil2!$B$1:$AS$77,36,FALSE)</f>
        <v>#N/A</v>
      </c>
      <c r="GV189" s="376"/>
      <c r="GW189" s="376"/>
      <c r="GX189" s="376"/>
      <c r="GY189" s="511" t="e">
        <f>VLOOKUP($AF189,Feuil2!$B$1:$AS$77,37,FALSE)</f>
        <v>#N/A</v>
      </c>
      <c r="GZ189" s="376"/>
      <c r="HA189" s="376"/>
      <c r="HB189" s="376"/>
      <c r="HC189" s="376"/>
      <c r="HD189" s="376"/>
      <c r="HE189" s="511" t="e">
        <f>VLOOKUP($AF189,Feuil2!$B$1:$AS$77,38,FALSE)</f>
        <v>#N/A</v>
      </c>
      <c r="HF189" s="376"/>
      <c r="HG189" s="376"/>
      <c r="HH189" s="376"/>
      <c r="HI189" s="376"/>
      <c r="HJ189" s="425" t="e">
        <f>VLOOKUP($AF189,Feuil2!$B$1:$AS$77,39,FALSE)</f>
        <v>#N/A</v>
      </c>
      <c r="HK189" s="376"/>
      <c r="HL189" s="376"/>
      <c r="HM189" s="376"/>
      <c r="HN189" s="376"/>
      <c r="HO189" s="425" t="e">
        <f>VLOOKUP($AF189,Feuil2!$B$1:$AS$77,40,FALSE)</f>
        <v>#N/A</v>
      </c>
      <c r="HP189" s="376"/>
      <c r="HQ189" s="376"/>
      <c r="HR189" s="376"/>
      <c r="HS189" s="376"/>
      <c r="HT189" s="376"/>
      <c r="HU189" s="376"/>
      <c r="HV189" s="376"/>
      <c r="HW189" s="376"/>
      <c r="HX189" s="522" t="e">
        <f>VLOOKUP($AF189,Feuil2!$B$1:$AS$77,41,FALSE)</f>
        <v>#N/A</v>
      </c>
      <c r="HY189" s="376"/>
      <c r="HZ189" s="376"/>
      <c r="IA189" s="376"/>
      <c r="IB189" s="522" t="e">
        <f>VLOOKUP($AF189,Feuil2!$B$1:$AS$77,42,FALSE)</f>
        <v>#N/A</v>
      </c>
      <c r="IC189" s="376"/>
      <c r="ID189" s="376"/>
      <c r="IE189" s="376"/>
      <c r="IF189" s="376"/>
      <c r="IG189" s="522" t="e">
        <f>VLOOKUP($AF189,Feuil2!$B$1:$AS$77,43,FALSE)</f>
        <v>#N/A</v>
      </c>
      <c r="IH189" s="376"/>
      <c r="II189" s="376"/>
      <c r="IJ189" s="522" t="e">
        <f>VLOOKUP($AF189,Feuil2!$B$1:$AS$77,44,FALSE)</f>
        <v>#N/A</v>
      </c>
      <c r="IK189" s="376"/>
      <c r="IL189" s="384"/>
      <c r="IM189" s="379"/>
      <c r="IN189" s="379"/>
      <c r="IO189" s="379"/>
      <c r="IP189" s="379"/>
    </row>
    <row r="190" spans="1:250" ht="18.75" customHeight="1">
      <c r="A190" s="22"/>
      <c r="B190" s="633"/>
      <c r="C190" s="634"/>
      <c r="D190" s="634"/>
      <c r="E190" s="634"/>
      <c r="F190" s="634"/>
      <c r="G190" s="634"/>
      <c r="H190" s="634"/>
      <c r="I190" s="634"/>
      <c r="J190" s="634"/>
      <c r="K190" s="638"/>
      <c r="L190" s="638"/>
      <c r="M190" s="638"/>
      <c r="N190" s="641"/>
      <c r="O190" s="641"/>
      <c r="P190" s="641"/>
      <c r="Q190" s="641"/>
      <c r="R190" s="641"/>
      <c r="S190" s="641"/>
      <c r="T190" s="641"/>
      <c r="U190" s="641"/>
      <c r="V190" s="641"/>
      <c r="W190" s="641"/>
      <c r="X190" s="641"/>
      <c r="Y190" s="641"/>
      <c r="Z190" s="641"/>
      <c r="AA190" s="641"/>
      <c r="AB190" s="641"/>
      <c r="AC190" s="641"/>
      <c r="AD190" s="641"/>
      <c r="AE190" s="641"/>
      <c r="AF190" s="644"/>
      <c r="AG190" s="644"/>
      <c r="AH190" s="644"/>
      <c r="AI190" s="644"/>
      <c r="AJ190" s="644"/>
      <c r="AK190" s="644"/>
      <c r="AL190" s="644"/>
      <c r="AM190" s="644"/>
      <c r="AN190" s="644"/>
      <c r="AO190" s="644"/>
      <c r="AP190" s="644"/>
      <c r="AQ190" s="644"/>
      <c r="AR190" s="644"/>
      <c r="AS190" s="644"/>
      <c r="AT190" s="644"/>
      <c r="AU190" s="644"/>
      <c r="AV190" s="644"/>
      <c r="AW190" s="644"/>
      <c r="AX190" s="644"/>
      <c r="AY190" s="644"/>
      <c r="AZ190" s="644"/>
      <c r="BA190" s="644"/>
      <c r="BB190" s="644"/>
      <c r="BC190" s="644"/>
      <c r="BD190" s="644"/>
      <c r="BE190" s="644"/>
      <c r="BF190" s="644"/>
      <c r="BG190" s="644"/>
      <c r="BH190" s="644"/>
      <c r="BI190" s="644"/>
      <c r="BJ190" s="644"/>
      <c r="BK190" s="644"/>
      <c r="BL190" s="644"/>
      <c r="BM190" s="644"/>
      <c r="BN190" s="644"/>
      <c r="BO190" s="644"/>
      <c r="BP190" s="644"/>
      <c r="BQ190" s="644"/>
      <c r="BR190" s="644"/>
      <c r="BS190" s="644"/>
      <c r="BT190" s="644"/>
      <c r="BU190" s="644"/>
      <c r="BV190" s="644"/>
      <c r="BW190" s="644"/>
      <c r="BX190" s="644"/>
      <c r="BY190" s="644"/>
      <c r="BZ190" s="644"/>
      <c r="CA190" s="644"/>
      <c r="CB190" s="644"/>
      <c r="CC190" s="644"/>
      <c r="CD190" s="644"/>
      <c r="CE190" s="644"/>
      <c r="CF190" s="644"/>
      <c r="CG190" s="644"/>
      <c r="CH190" s="644"/>
      <c r="CI190" s="644"/>
      <c r="CJ190" s="644"/>
      <c r="CK190" s="644"/>
      <c r="CL190" s="644"/>
      <c r="CM190" s="644"/>
      <c r="CN190" s="478" t="e">
        <f>VLOOKUP($AF190,Feuil2!$B$1:$AS$77,16,FALSE)</f>
        <v>#N/A</v>
      </c>
      <c r="CO190" s="381"/>
      <c r="CP190" s="381"/>
      <c r="CQ190" s="381"/>
      <c r="CR190" s="381"/>
      <c r="CS190" s="381"/>
      <c r="CT190" s="381"/>
      <c r="CU190" s="381"/>
      <c r="CV190" s="486" t="e">
        <f>VLOOKUP($AF190,Feuil2!$B$1:$AS$77,17,FALSE)</f>
        <v>#N/A</v>
      </c>
      <c r="CW190" s="377"/>
      <c r="CX190" s="377"/>
      <c r="CY190" s="377"/>
      <c r="CZ190" s="486" t="e">
        <f>VLOOKUP($AF190,Feuil2!$B$1:$AS$77,18,FALSE)</f>
        <v>#N/A</v>
      </c>
      <c r="DA190" s="377"/>
      <c r="DB190" s="377"/>
      <c r="DC190" s="486" t="e">
        <f>VLOOKUP($AF190,Feuil2!$B$1:$AS$77,19,FALSE)</f>
        <v>#N/A</v>
      </c>
      <c r="DD190" s="377"/>
      <c r="DE190" s="377"/>
      <c r="DF190" s="377"/>
      <c r="DG190" s="377"/>
      <c r="DH190" s="377"/>
      <c r="DI190" s="493" t="e">
        <f>VLOOKUP($AF190,Feuil2!$B$1:$AS$77,20,FALSE)</f>
        <v>#N/A</v>
      </c>
      <c r="DJ190" s="377"/>
      <c r="DK190" s="377"/>
      <c r="DL190" s="377"/>
      <c r="DM190" s="377"/>
      <c r="DN190" s="493" t="e">
        <f>VLOOKUP($AF190,Feuil2!$B$1:$AS$77,21,FALSE)</f>
        <v>#N/A</v>
      </c>
      <c r="DO190" s="377"/>
      <c r="DP190" s="493" t="e">
        <f>VLOOKUP($AF190,Feuil2!$B$1:$AS$77,22,FALSE)</f>
        <v>#N/A</v>
      </c>
      <c r="DQ190" s="377"/>
      <c r="DR190" s="377"/>
      <c r="DS190" s="377"/>
      <c r="DT190" s="493" t="e">
        <f>VLOOKUP($AF190,Feuil2!$B$1:$AS$77,23,FALSE)</f>
        <v>#N/A</v>
      </c>
      <c r="DU190" s="377"/>
      <c r="DV190" s="377"/>
      <c r="DW190" s="377"/>
      <c r="DX190" s="377"/>
      <c r="DY190" s="493" t="e">
        <f>VLOOKUP($AF190,Feuil2!$B$1:$AS$77,24,FALSE)</f>
        <v>#N/A</v>
      </c>
      <c r="DZ190" s="377"/>
      <c r="EA190" s="377"/>
      <c r="EB190" s="377"/>
      <c r="EC190" s="377"/>
      <c r="ED190" s="503" t="e">
        <f>VLOOKUP($AF190,Feuil2!$B$1:$AS$77,25,FALSE)</f>
        <v>#N/A</v>
      </c>
      <c r="EE190" s="377"/>
      <c r="EF190" s="377"/>
      <c r="EG190" s="377"/>
      <c r="EH190" s="377"/>
      <c r="EI190" s="377"/>
      <c r="EJ190" s="377"/>
      <c r="EK190" s="503" t="e">
        <f>VLOOKUP($AF190,Feuil2!$B$1:$AS$77,26,FALSE)</f>
        <v>#N/A</v>
      </c>
      <c r="EL190" s="377"/>
      <c r="EM190" s="377"/>
      <c r="EN190" s="377"/>
      <c r="EO190" s="503" t="e">
        <f>VLOOKUP($AF190,Feuil2!$B$1:$AS$77,27,FALSE)</f>
        <v>#N/A</v>
      </c>
      <c r="EP190" s="377"/>
      <c r="EQ190" s="377"/>
      <c r="ER190" s="377"/>
      <c r="ES190" s="377"/>
      <c r="ET190" s="377"/>
      <c r="EU190" s="377"/>
      <c r="EV190" s="503" t="e">
        <f>VLOOKUP($AF190,Feuil2!$B$1:$AS$77,28,FALSE)</f>
        <v>#N/A</v>
      </c>
      <c r="EW190" s="377"/>
      <c r="EX190" s="377"/>
      <c r="EY190" s="377"/>
      <c r="EZ190" s="377"/>
      <c r="FA190" s="377"/>
      <c r="FB190" s="503" t="e">
        <f>VLOOKUP($AF190,Feuil2!$B$1:$AS$77,29,FALSE)</f>
        <v>#N/A</v>
      </c>
      <c r="FC190" s="377"/>
      <c r="FD190" s="377"/>
      <c r="FE190" s="377"/>
      <c r="FF190" s="377"/>
      <c r="FG190" s="377"/>
      <c r="FH190" s="377"/>
      <c r="FI190" s="377"/>
      <c r="FJ190" s="503" t="e">
        <f>VLOOKUP($AF190,Feuil2!$B$1:$AS$77,30,FALSE)</f>
        <v>#N/A</v>
      </c>
      <c r="FK190" s="377"/>
      <c r="FL190" s="377"/>
      <c r="FM190" s="377"/>
      <c r="FN190" s="377"/>
      <c r="FO190" s="377"/>
      <c r="FP190" s="377"/>
      <c r="FQ190" s="377"/>
      <c r="FR190" s="512" t="e">
        <f>VLOOKUP($AF190,Feuil2!$B$1:$AS$77,31,FALSE)</f>
        <v>#N/A</v>
      </c>
      <c r="FS190" s="377"/>
      <c r="FT190" s="377"/>
      <c r="FU190" s="377"/>
      <c r="FV190" s="377"/>
      <c r="FW190" s="377"/>
      <c r="FX190" s="377"/>
      <c r="FY190" s="377"/>
      <c r="FZ190" s="377"/>
      <c r="GA190" s="512" t="e">
        <f>VLOOKUP($AF190,Feuil2!$B$1:$AS$77,32,FALSE)</f>
        <v>#N/A</v>
      </c>
      <c r="GB190" s="377"/>
      <c r="GC190" s="377"/>
      <c r="GD190" s="377"/>
      <c r="GE190" s="512" t="e">
        <f>VLOOKUP($AF190,Feuil2!$B$1:$AS$77,33,FALSE)</f>
        <v>#N/A</v>
      </c>
      <c r="GF190" s="377"/>
      <c r="GG190" s="377"/>
      <c r="GH190" s="512" t="e">
        <f>VLOOKUP($AF190,Feuil2!$B$1:$AS$77,34,FALSE)</f>
        <v>#N/A</v>
      </c>
      <c r="GI190" s="377"/>
      <c r="GJ190" s="377"/>
      <c r="GK190" s="377"/>
      <c r="GL190" s="377"/>
      <c r="GM190" s="377"/>
      <c r="GN190" s="377"/>
      <c r="GO190" s="512" t="e">
        <f>VLOOKUP($AF190,Feuil2!$B$1:$AS$77,35,FALSE)</f>
        <v>#N/A</v>
      </c>
      <c r="GP190" s="377"/>
      <c r="GQ190" s="377"/>
      <c r="GR190" s="377"/>
      <c r="GS190" s="377"/>
      <c r="GT190" s="377"/>
      <c r="GU190" s="512" t="e">
        <f>VLOOKUP($AF190,Feuil2!$B$1:$AS$77,36,FALSE)</f>
        <v>#N/A</v>
      </c>
      <c r="GV190" s="377"/>
      <c r="GW190" s="377"/>
      <c r="GX190" s="377"/>
      <c r="GY190" s="512" t="e">
        <f>VLOOKUP($AF190,Feuil2!$B$1:$AS$77,37,FALSE)</f>
        <v>#N/A</v>
      </c>
      <c r="GZ190" s="377"/>
      <c r="HA190" s="377"/>
      <c r="HB190" s="377"/>
      <c r="HC190" s="377"/>
      <c r="HD190" s="377"/>
      <c r="HE190" s="512" t="e">
        <f>VLOOKUP($AF190,Feuil2!$B$1:$AS$77,38,FALSE)</f>
        <v>#N/A</v>
      </c>
      <c r="HF190" s="377"/>
      <c r="HG190" s="377"/>
      <c r="HH190" s="377"/>
      <c r="HI190" s="377"/>
      <c r="HJ190" s="426" t="e">
        <f>VLOOKUP($AF190,Feuil2!$B$1:$AS$77,39,FALSE)</f>
        <v>#N/A</v>
      </c>
      <c r="HK190" s="377"/>
      <c r="HL190" s="377"/>
      <c r="HM190" s="377"/>
      <c r="HN190" s="377"/>
      <c r="HO190" s="426" t="e">
        <f>VLOOKUP($AF190,Feuil2!$B$1:$AS$77,40,FALSE)</f>
        <v>#N/A</v>
      </c>
      <c r="HP190" s="377"/>
      <c r="HQ190" s="377"/>
      <c r="HR190" s="377"/>
      <c r="HS190" s="377"/>
      <c r="HT190" s="377"/>
      <c r="HU190" s="377"/>
      <c r="HV190" s="377"/>
      <c r="HW190" s="377"/>
      <c r="HX190" s="523" t="e">
        <f>VLOOKUP($AF190,Feuil2!$B$1:$AS$77,41,FALSE)</f>
        <v>#N/A</v>
      </c>
      <c r="HY190" s="377"/>
      <c r="HZ190" s="377"/>
      <c r="IA190" s="377"/>
      <c r="IB190" s="523" t="e">
        <f>VLOOKUP($AF190,Feuil2!$B$1:$AS$77,42,FALSE)</f>
        <v>#N/A</v>
      </c>
      <c r="IC190" s="377"/>
      <c r="ID190" s="377"/>
      <c r="IE190" s="377"/>
      <c r="IF190" s="377"/>
      <c r="IG190" s="523" t="e">
        <f>VLOOKUP($AF190,Feuil2!$B$1:$AS$77,43,FALSE)</f>
        <v>#N/A</v>
      </c>
      <c r="IH190" s="377"/>
      <c r="II190" s="377"/>
      <c r="IJ190" s="523" t="e">
        <f>VLOOKUP($AF190,Feuil2!$B$1:$AS$77,44,FALSE)</f>
        <v>#N/A</v>
      </c>
      <c r="IK190" s="377"/>
      <c r="IL190" s="385"/>
      <c r="IM190" s="379"/>
      <c r="IN190" s="379"/>
      <c r="IO190" s="379"/>
      <c r="IP190" s="379"/>
    </row>
    <row r="191" spans="1:250" ht="18.75" customHeight="1">
      <c r="A191" s="22"/>
      <c r="B191" s="633"/>
      <c r="C191" s="634"/>
      <c r="D191" s="634"/>
      <c r="E191" s="634"/>
      <c r="F191" s="634"/>
      <c r="G191" s="634"/>
      <c r="H191" s="634"/>
      <c r="I191" s="634"/>
      <c r="J191" s="634"/>
      <c r="K191" s="638"/>
      <c r="L191" s="638"/>
      <c r="M191" s="638"/>
      <c r="N191" s="641"/>
      <c r="O191" s="641"/>
      <c r="P191" s="641"/>
      <c r="Q191" s="641"/>
      <c r="R191" s="641"/>
      <c r="S191" s="641"/>
      <c r="T191" s="641"/>
      <c r="U191" s="641"/>
      <c r="V191" s="641"/>
      <c r="W191" s="641"/>
      <c r="X191" s="641"/>
      <c r="Y191" s="641"/>
      <c r="Z191" s="641"/>
      <c r="AA191" s="641"/>
      <c r="AB191" s="641"/>
      <c r="AC191" s="641"/>
      <c r="AD191" s="641"/>
      <c r="AE191" s="641"/>
      <c r="AF191" s="644"/>
      <c r="AG191" s="644"/>
      <c r="AH191" s="644"/>
      <c r="AI191" s="644"/>
      <c r="AJ191" s="644"/>
      <c r="AK191" s="644"/>
      <c r="AL191" s="644"/>
      <c r="AM191" s="644"/>
      <c r="AN191" s="644"/>
      <c r="AO191" s="644"/>
      <c r="AP191" s="644"/>
      <c r="AQ191" s="644"/>
      <c r="AR191" s="644"/>
      <c r="AS191" s="644"/>
      <c r="AT191" s="644"/>
      <c r="AU191" s="644"/>
      <c r="AV191" s="644"/>
      <c r="AW191" s="644"/>
      <c r="AX191" s="644"/>
      <c r="AY191" s="644"/>
      <c r="AZ191" s="644"/>
      <c r="BA191" s="644"/>
      <c r="BB191" s="644"/>
      <c r="BC191" s="644"/>
      <c r="BD191" s="644"/>
      <c r="BE191" s="644"/>
      <c r="BF191" s="644"/>
      <c r="BG191" s="644"/>
      <c r="BH191" s="644"/>
      <c r="BI191" s="644"/>
      <c r="BJ191" s="644"/>
      <c r="BK191" s="644"/>
      <c r="BL191" s="644"/>
      <c r="BM191" s="644"/>
      <c r="BN191" s="644"/>
      <c r="BO191" s="644"/>
      <c r="BP191" s="644"/>
      <c r="BQ191" s="644"/>
      <c r="BR191" s="644"/>
      <c r="BS191" s="644"/>
      <c r="BT191" s="644"/>
      <c r="BU191" s="644"/>
      <c r="BV191" s="644"/>
      <c r="BW191" s="644"/>
      <c r="BX191" s="644"/>
      <c r="BY191" s="644"/>
      <c r="BZ191" s="644"/>
      <c r="CA191" s="644"/>
      <c r="CB191" s="644"/>
      <c r="CC191" s="644"/>
      <c r="CD191" s="644"/>
      <c r="CE191" s="644"/>
      <c r="CF191" s="644"/>
      <c r="CG191" s="644"/>
      <c r="CH191" s="644"/>
      <c r="CI191" s="644"/>
      <c r="CJ191" s="644"/>
      <c r="CK191" s="644"/>
      <c r="CL191" s="644"/>
      <c r="CM191" s="644"/>
      <c r="CN191" s="478" t="e">
        <f>VLOOKUP($AF191,Feuil2!$B$1:$AS$77,16,FALSE)</f>
        <v>#N/A</v>
      </c>
      <c r="CO191" s="381"/>
      <c r="CP191" s="381"/>
      <c r="CQ191" s="381"/>
      <c r="CR191" s="381"/>
      <c r="CS191" s="381"/>
      <c r="CT191" s="381"/>
      <c r="CU191" s="381"/>
      <c r="CV191" s="486" t="e">
        <f>VLOOKUP($AF191,Feuil2!$B$1:$AS$77,17,FALSE)</f>
        <v>#N/A</v>
      </c>
      <c r="CW191" s="377"/>
      <c r="CX191" s="377"/>
      <c r="CY191" s="377"/>
      <c r="CZ191" s="486" t="e">
        <f>VLOOKUP($AF191,Feuil2!$B$1:$AS$77,18,FALSE)</f>
        <v>#N/A</v>
      </c>
      <c r="DA191" s="377"/>
      <c r="DB191" s="377"/>
      <c r="DC191" s="486" t="e">
        <f>VLOOKUP($AF191,Feuil2!$B$1:$AS$77,19,FALSE)</f>
        <v>#N/A</v>
      </c>
      <c r="DD191" s="377"/>
      <c r="DE191" s="377"/>
      <c r="DF191" s="377"/>
      <c r="DG191" s="377"/>
      <c r="DH191" s="377"/>
      <c r="DI191" s="493" t="e">
        <f>VLOOKUP($AF191,Feuil2!$B$1:$AS$77,20,FALSE)</f>
        <v>#N/A</v>
      </c>
      <c r="DJ191" s="377"/>
      <c r="DK191" s="377"/>
      <c r="DL191" s="377"/>
      <c r="DM191" s="377"/>
      <c r="DN191" s="493" t="e">
        <f>VLOOKUP($AF191,Feuil2!$B$1:$AS$77,21,FALSE)</f>
        <v>#N/A</v>
      </c>
      <c r="DO191" s="377"/>
      <c r="DP191" s="493" t="e">
        <f>VLOOKUP($AF191,Feuil2!$B$1:$AS$77,22,FALSE)</f>
        <v>#N/A</v>
      </c>
      <c r="DQ191" s="377"/>
      <c r="DR191" s="377"/>
      <c r="DS191" s="377"/>
      <c r="DT191" s="493" t="e">
        <f>VLOOKUP($AF191,Feuil2!$B$1:$AS$77,23,FALSE)</f>
        <v>#N/A</v>
      </c>
      <c r="DU191" s="377"/>
      <c r="DV191" s="377"/>
      <c r="DW191" s="377"/>
      <c r="DX191" s="377"/>
      <c r="DY191" s="493" t="e">
        <f>VLOOKUP($AF191,Feuil2!$B$1:$AS$77,24,FALSE)</f>
        <v>#N/A</v>
      </c>
      <c r="DZ191" s="377"/>
      <c r="EA191" s="377"/>
      <c r="EB191" s="377"/>
      <c r="EC191" s="377"/>
      <c r="ED191" s="503" t="e">
        <f>VLOOKUP($AF191,Feuil2!$B$1:$AS$77,25,FALSE)</f>
        <v>#N/A</v>
      </c>
      <c r="EE191" s="377"/>
      <c r="EF191" s="377"/>
      <c r="EG191" s="377"/>
      <c r="EH191" s="377"/>
      <c r="EI191" s="377"/>
      <c r="EJ191" s="377"/>
      <c r="EK191" s="503" t="e">
        <f>VLOOKUP($AF191,Feuil2!$B$1:$AS$77,26,FALSE)</f>
        <v>#N/A</v>
      </c>
      <c r="EL191" s="377"/>
      <c r="EM191" s="377"/>
      <c r="EN191" s="377"/>
      <c r="EO191" s="503" t="e">
        <f>VLOOKUP($AF191,Feuil2!$B$1:$AS$77,27,FALSE)</f>
        <v>#N/A</v>
      </c>
      <c r="EP191" s="377"/>
      <c r="EQ191" s="377"/>
      <c r="ER191" s="377"/>
      <c r="ES191" s="377"/>
      <c r="ET191" s="377"/>
      <c r="EU191" s="377"/>
      <c r="EV191" s="503" t="e">
        <f>VLOOKUP($AF191,Feuil2!$B$1:$AS$77,28,FALSE)</f>
        <v>#N/A</v>
      </c>
      <c r="EW191" s="377"/>
      <c r="EX191" s="377"/>
      <c r="EY191" s="377"/>
      <c r="EZ191" s="377"/>
      <c r="FA191" s="377"/>
      <c r="FB191" s="503" t="e">
        <f>VLOOKUP($AF191,Feuil2!$B$1:$AS$77,29,FALSE)</f>
        <v>#N/A</v>
      </c>
      <c r="FC191" s="377"/>
      <c r="FD191" s="377"/>
      <c r="FE191" s="377"/>
      <c r="FF191" s="377"/>
      <c r="FG191" s="377"/>
      <c r="FH191" s="377"/>
      <c r="FI191" s="377"/>
      <c r="FJ191" s="503" t="e">
        <f>VLOOKUP($AF191,Feuil2!$B$1:$AS$77,30,FALSE)</f>
        <v>#N/A</v>
      </c>
      <c r="FK191" s="377"/>
      <c r="FL191" s="377"/>
      <c r="FM191" s="377"/>
      <c r="FN191" s="377"/>
      <c r="FO191" s="377"/>
      <c r="FP191" s="377"/>
      <c r="FQ191" s="377"/>
      <c r="FR191" s="512" t="e">
        <f>VLOOKUP($AF191,Feuil2!$B$1:$AS$77,31,FALSE)</f>
        <v>#N/A</v>
      </c>
      <c r="FS191" s="377"/>
      <c r="FT191" s="377"/>
      <c r="FU191" s="377"/>
      <c r="FV191" s="377"/>
      <c r="FW191" s="377"/>
      <c r="FX191" s="377"/>
      <c r="FY191" s="377"/>
      <c r="FZ191" s="377"/>
      <c r="GA191" s="512" t="e">
        <f>VLOOKUP($AF191,Feuil2!$B$1:$AS$77,32,FALSE)</f>
        <v>#N/A</v>
      </c>
      <c r="GB191" s="377"/>
      <c r="GC191" s="377"/>
      <c r="GD191" s="377"/>
      <c r="GE191" s="512" t="e">
        <f>VLOOKUP($AF191,Feuil2!$B$1:$AS$77,33,FALSE)</f>
        <v>#N/A</v>
      </c>
      <c r="GF191" s="377"/>
      <c r="GG191" s="377"/>
      <c r="GH191" s="512" t="e">
        <f>VLOOKUP($AF191,Feuil2!$B$1:$AS$77,34,FALSE)</f>
        <v>#N/A</v>
      </c>
      <c r="GI191" s="377"/>
      <c r="GJ191" s="377"/>
      <c r="GK191" s="377"/>
      <c r="GL191" s="377"/>
      <c r="GM191" s="377"/>
      <c r="GN191" s="377"/>
      <c r="GO191" s="512" t="e">
        <f>VLOOKUP($AF191,Feuil2!$B$1:$AS$77,35,FALSE)</f>
        <v>#N/A</v>
      </c>
      <c r="GP191" s="377"/>
      <c r="GQ191" s="377"/>
      <c r="GR191" s="377"/>
      <c r="GS191" s="377"/>
      <c r="GT191" s="377"/>
      <c r="GU191" s="512" t="e">
        <f>VLOOKUP($AF191,Feuil2!$B$1:$AS$77,36,FALSE)</f>
        <v>#N/A</v>
      </c>
      <c r="GV191" s="377"/>
      <c r="GW191" s="377"/>
      <c r="GX191" s="377"/>
      <c r="GY191" s="512" t="e">
        <f>VLOOKUP($AF191,Feuil2!$B$1:$AS$77,37,FALSE)</f>
        <v>#N/A</v>
      </c>
      <c r="GZ191" s="377"/>
      <c r="HA191" s="377"/>
      <c r="HB191" s="377"/>
      <c r="HC191" s="377"/>
      <c r="HD191" s="377"/>
      <c r="HE191" s="512" t="e">
        <f>VLOOKUP($AF191,Feuil2!$B$1:$AS$77,38,FALSE)</f>
        <v>#N/A</v>
      </c>
      <c r="HF191" s="377"/>
      <c r="HG191" s="377"/>
      <c r="HH191" s="377"/>
      <c r="HI191" s="377"/>
      <c r="HJ191" s="426" t="e">
        <f>VLOOKUP($AF191,Feuil2!$B$1:$AS$77,39,FALSE)</f>
        <v>#N/A</v>
      </c>
      <c r="HK191" s="377"/>
      <c r="HL191" s="377"/>
      <c r="HM191" s="377"/>
      <c r="HN191" s="377"/>
      <c r="HO191" s="426" t="e">
        <f>VLOOKUP($AF191,Feuil2!$B$1:$AS$77,40,FALSE)</f>
        <v>#N/A</v>
      </c>
      <c r="HP191" s="377"/>
      <c r="HQ191" s="377"/>
      <c r="HR191" s="377"/>
      <c r="HS191" s="377"/>
      <c r="HT191" s="377"/>
      <c r="HU191" s="377"/>
      <c r="HV191" s="377"/>
      <c r="HW191" s="377"/>
      <c r="HX191" s="523" t="e">
        <f>VLOOKUP($AF191,Feuil2!$B$1:$AS$77,41,FALSE)</f>
        <v>#N/A</v>
      </c>
      <c r="HY191" s="377"/>
      <c r="HZ191" s="377"/>
      <c r="IA191" s="377"/>
      <c r="IB191" s="523" t="e">
        <f>VLOOKUP($AF191,Feuil2!$B$1:$AS$77,42,FALSE)</f>
        <v>#N/A</v>
      </c>
      <c r="IC191" s="377"/>
      <c r="ID191" s="377"/>
      <c r="IE191" s="377"/>
      <c r="IF191" s="377"/>
      <c r="IG191" s="523" t="e">
        <f>VLOOKUP($AF191,Feuil2!$B$1:$AS$77,43,FALSE)</f>
        <v>#N/A</v>
      </c>
      <c r="IH191" s="377"/>
      <c r="II191" s="377"/>
      <c r="IJ191" s="523" t="e">
        <f>VLOOKUP($AF191,Feuil2!$B$1:$AS$77,44,FALSE)</f>
        <v>#N/A</v>
      </c>
      <c r="IK191" s="377"/>
      <c r="IL191" s="385"/>
      <c r="IM191" s="379"/>
      <c r="IN191" s="379"/>
      <c r="IO191" s="379"/>
      <c r="IP191" s="379"/>
    </row>
    <row r="192" spans="1:250" ht="18.75" customHeight="1">
      <c r="A192" s="22"/>
      <c r="B192" s="633"/>
      <c r="C192" s="634"/>
      <c r="D192" s="634"/>
      <c r="E192" s="634"/>
      <c r="F192" s="634"/>
      <c r="G192" s="634"/>
      <c r="H192" s="634"/>
      <c r="I192" s="634"/>
      <c r="J192" s="634"/>
      <c r="K192" s="638"/>
      <c r="L192" s="638"/>
      <c r="M192" s="638"/>
      <c r="N192" s="641"/>
      <c r="O192" s="641"/>
      <c r="P192" s="641"/>
      <c r="Q192" s="641"/>
      <c r="R192" s="641"/>
      <c r="S192" s="641"/>
      <c r="T192" s="641"/>
      <c r="U192" s="641"/>
      <c r="V192" s="641"/>
      <c r="W192" s="641"/>
      <c r="X192" s="641"/>
      <c r="Y192" s="641"/>
      <c r="Z192" s="641"/>
      <c r="AA192" s="641"/>
      <c r="AB192" s="641"/>
      <c r="AC192" s="641"/>
      <c r="AD192" s="641"/>
      <c r="AE192" s="641"/>
      <c r="AF192" s="644"/>
      <c r="AG192" s="644"/>
      <c r="AH192" s="644"/>
      <c r="AI192" s="644"/>
      <c r="AJ192" s="644"/>
      <c r="AK192" s="644"/>
      <c r="AL192" s="644"/>
      <c r="AM192" s="644"/>
      <c r="AN192" s="644"/>
      <c r="AO192" s="644"/>
      <c r="AP192" s="644"/>
      <c r="AQ192" s="644"/>
      <c r="AR192" s="644"/>
      <c r="AS192" s="644"/>
      <c r="AT192" s="644"/>
      <c r="AU192" s="644"/>
      <c r="AV192" s="644"/>
      <c r="AW192" s="644"/>
      <c r="AX192" s="644"/>
      <c r="AY192" s="644"/>
      <c r="AZ192" s="644"/>
      <c r="BA192" s="644"/>
      <c r="BB192" s="644"/>
      <c r="BC192" s="644"/>
      <c r="BD192" s="644"/>
      <c r="BE192" s="644"/>
      <c r="BF192" s="644"/>
      <c r="BG192" s="644"/>
      <c r="BH192" s="644"/>
      <c r="BI192" s="644"/>
      <c r="BJ192" s="644"/>
      <c r="BK192" s="644"/>
      <c r="BL192" s="644"/>
      <c r="BM192" s="644"/>
      <c r="BN192" s="644"/>
      <c r="BO192" s="644"/>
      <c r="BP192" s="644"/>
      <c r="BQ192" s="644"/>
      <c r="BR192" s="644"/>
      <c r="BS192" s="644"/>
      <c r="BT192" s="644"/>
      <c r="BU192" s="644"/>
      <c r="BV192" s="644"/>
      <c r="BW192" s="644"/>
      <c r="BX192" s="644"/>
      <c r="BY192" s="644"/>
      <c r="BZ192" s="644"/>
      <c r="CA192" s="644"/>
      <c r="CB192" s="644"/>
      <c r="CC192" s="644"/>
      <c r="CD192" s="644"/>
      <c r="CE192" s="644"/>
      <c r="CF192" s="644"/>
      <c r="CG192" s="644"/>
      <c r="CH192" s="644"/>
      <c r="CI192" s="644"/>
      <c r="CJ192" s="644"/>
      <c r="CK192" s="644"/>
      <c r="CL192" s="644"/>
      <c r="CM192" s="644"/>
      <c r="CN192" s="478" t="e">
        <f>VLOOKUP($AF192,Feuil2!$B$1:$AS$77,16,FALSE)</f>
        <v>#N/A</v>
      </c>
      <c r="CO192" s="381"/>
      <c r="CP192" s="381"/>
      <c r="CQ192" s="381"/>
      <c r="CR192" s="381"/>
      <c r="CS192" s="381"/>
      <c r="CT192" s="381"/>
      <c r="CU192" s="381"/>
      <c r="CV192" s="486" t="e">
        <f>VLOOKUP($AF192,Feuil2!$B$1:$AS$77,17,FALSE)</f>
        <v>#N/A</v>
      </c>
      <c r="CW192" s="377"/>
      <c r="CX192" s="377"/>
      <c r="CY192" s="377"/>
      <c r="CZ192" s="486" t="e">
        <f>VLOOKUP($AF192,Feuil2!$B$1:$AS$77,18,FALSE)</f>
        <v>#N/A</v>
      </c>
      <c r="DA192" s="377"/>
      <c r="DB192" s="377"/>
      <c r="DC192" s="486" t="e">
        <f>VLOOKUP($AF192,Feuil2!$B$1:$AS$77,19,FALSE)</f>
        <v>#N/A</v>
      </c>
      <c r="DD192" s="377"/>
      <c r="DE192" s="377"/>
      <c r="DF192" s="377"/>
      <c r="DG192" s="377"/>
      <c r="DH192" s="377"/>
      <c r="DI192" s="493" t="e">
        <f>VLOOKUP($AF192,Feuil2!$B$1:$AS$77,20,FALSE)</f>
        <v>#N/A</v>
      </c>
      <c r="DJ192" s="377"/>
      <c r="DK192" s="377"/>
      <c r="DL192" s="377"/>
      <c r="DM192" s="377"/>
      <c r="DN192" s="493" t="e">
        <f>VLOOKUP($AF192,Feuil2!$B$1:$AS$77,21,FALSE)</f>
        <v>#N/A</v>
      </c>
      <c r="DO192" s="377"/>
      <c r="DP192" s="493" t="e">
        <f>VLOOKUP($AF192,Feuil2!$B$1:$AS$77,22,FALSE)</f>
        <v>#N/A</v>
      </c>
      <c r="DQ192" s="377"/>
      <c r="DR192" s="377"/>
      <c r="DS192" s="377"/>
      <c r="DT192" s="493" t="e">
        <f>VLOOKUP($AF192,Feuil2!$B$1:$AS$77,23,FALSE)</f>
        <v>#N/A</v>
      </c>
      <c r="DU192" s="377"/>
      <c r="DV192" s="377"/>
      <c r="DW192" s="377"/>
      <c r="DX192" s="377"/>
      <c r="DY192" s="493" t="e">
        <f>VLOOKUP($AF192,Feuil2!$B$1:$AS$77,24,FALSE)</f>
        <v>#N/A</v>
      </c>
      <c r="DZ192" s="377"/>
      <c r="EA192" s="377"/>
      <c r="EB192" s="377"/>
      <c r="EC192" s="377"/>
      <c r="ED192" s="503" t="e">
        <f>VLOOKUP($AF192,Feuil2!$B$1:$AS$77,25,FALSE)</f>
        <v>#N/A</v>
      </c>
      <c r="EE192" s="377"/>
      <c r="EF192" s="377"/>
      <c r="EG192" s="377"/>
      <c r="EH192" s="377"/>
      <c r="EI192" s="377"/>
      <c r="EJ192" s="377"/>
      <c r="EK192" s="503" t="e">
        <f>VLOOKUP($AF192,Feuil2!$B$1:$AS$77,26,FALSE)</f>
        <v>#N/A</v>
      </c>
      <c r="EL192" s="377"/>
      <c r="EM192" s="377"/>
      <c r="EN192" s="377"/>
      <c r="EO192" s="503" t="e">
        <f>VLOOKUP($AF192,Feuil2!$B$1:$AS$77,27,FALSE)</f>
        <v>#N/A</v>
      </c>
      <c r="EP192" s="377"/>
      <c r="EQ192" s="377"/>
      <c r="ER192" s="377"/>
      <c r="ES192" s="377"/>
      <c r="ET192" s="377"/>
      <c r="EU192" s="377"/>
      <c r="EV192" s="503" t="e">
        <f>VLOOKUP($AF192,Feuil2!$B$1:$AS$77,28,FALSE)</f>
        <v>#N/A</v>
      </c>
      <c r="EW192" s="377"/>
      <c r="EX192" s="377"/>
      <c r="EY192" s="377"/>
      <c r="EZ192" s="377"/>
      <c r="FA192" s="377"/>
      <c r="FB192" s="503" t="e">
        <f>VLOOKUP($AF192,Feuil2!$B$1:$AS$77,29,FALSE)</f>
        <v>#N/A</v>
      </c>
      <c r="FC192" s="377"/>
      <c r="FD192" s="377"/>
      <c r="FE192" s="377"/>
      <c r="FF192" s="377"/>
      <c r="FG192" s="377"/>
      <c r="FH192" s="377"/>
      <c r="FI192" s="377"/>
      <c r="FJ192" s="503" t="e">
        <f>VLOOKUP($AF192,Feuil2!$B$1:$AS$77,30,FALSE)</f>
        <v>#N/A</v>
      </c>
      <c r="FK192" s="377"/>
      <c r="FL192" s="377"/>
      <c r="FM192" s="377"/>
      <c r="FN192" s="377"/>
      <c r="FO192" s="377"/>
      <c r="FP192" s="377"/>
      <c r="FQ192" s="377"/>
      <c r="FR192" s="512" t="e">
        <f>VLOOKUP($AF192,Feuil2!$B$1:$AS$77,31,FALSE)</f>
        <v>#N/A</v>
      </c>
      <c r="FS192" s="377"/>
      <c r="FT192" s="377"/>
      <c r="FU192" s="377"/>
      <c r="FV192" s="377"/>
      <c r="FW192" s="377"/>
      <c r="FX192" s="377"/>
      <c r="FY192" s="377"/>
      <c r="FZ192" s="377"/>
      <c r="GA192" s="512" t="e">
        <f>VLOOKUP($AF192,Feuil2!$B$1:$AS$77,32,FALSE)</f>
        <v>#N/A</v>
      </c>
      <c r="GB192" s="377"/>
      <c r="GC192" s="377"/>
      <c r="GD192" s="377"/>
      <c r="GE192" s="512" t="e">
        <f>VLOOKUP($AF192,Feuil2!$B$1:$AS$77,33,FALSE)</f>
        <v>#N/A</v>
      </c>
      <c r="GF192" s="377"/>
      <c r="GG192" s="377"/>
      <c r="GH192" s="512" t="e">
        <f>VLOOKUP($AF192,Feuil2!$B$1:$AS$77,34,FALSE)</f>
        <v>#N/A</v>
      </c>
      <c r="GI192" s="377"/>
      <c r="GJ192" s="377"/>
      <c r="GK192" s="377"/>
      <c r="GL192" s="377"/>
      <c r="GM192" s="377"/>
      <c r="GN192" s="377"/>
      <c r="GO192" s="512" t="e">
        <f>VLOOKUP($AF192,Feuil2!$B$1:$AS$77,35,FALSE)</f>
        <v>#N/A</v>
      </c>
      <c r="GP192" s="377"/>
      <c r="GQ192" s="377"/>
      <c r="GR192" s="377"/>
      <c r="GS192" s="377"/>
      <c r="GT192" s="377"/>
      <c r="GU192" s="512" t="e">
        <f>VLOOKUP($AF192,Feuil2!$B$1:$AS$77,36,FALSE)</f>
        <v>#N/A</v>
      </c>
      <c r="GV192" s="377"/>
      <c r="GW192" s="377"/>
      <c r="GX192" s="377"/>
      <c r="GY192" s="512" t="e">
        <f>VLOOKUP($AF192,Feuil2!$B$1:$AS$77,37,FALSE)</f>
        <v>#N/A</v>
      </c>
      <c r="GZ192" s="377"/>
      <c r="HA192" s="377"/>
      <c r="HB192" s="377"/>
      <c r="HC192" s="377"/>
      <c r="HD192" s="377"/>
      <c r="HE192" s="512" t="e">
        <f>VLOOKUP($AF192,Feuil2!$B$1:$AS$77,38,FALSE)</f>
        <v>#N/A</v>
      </c>
      <c r="HF192" s="377"/>
      <c r="HG192" s="377"/>
      <c r="HH192" s="377"/>
      <c r="HI192" s="377"/>
      <c r="HJ192" s="426" t="e">
        <f>VLOOKUP($AF192,Feuil2!$B$1:$AS$77,39,FALSE)</f>
        <v>#N/A</v>
      </c>
      <c r="HK192" s="377"/>
      <c r="HL192" s="377"/>
      <c r="HM192" s="377"/>
      <c r="HN192" s="377"/>
      <c r="HO192" s="426" t="e">
        <f>VLOOKUP($AF192,Feuil2!$B$1:$AS$77,40,FALSE)</f>
        <v>#N/A</v>
      </c>
      <c r="HP192" s="377"/>
      <c r="HQ192" s="377"/>
      <c r="HR192" s="377"/>
      <c r="HS192" s="377"/>
      <c r="HT192" s="377"/>
      <c r="HU192" s="377"/>
      <c r="HV192" s="377"/>
      <c r="HW192" s="377"/>
      <c r="HX192" s="523" t="e">
        <f>VLOOKUP($AF192,Feuil2!$B$1:$AS$77,41,FALSE)</f>
        <v>#N/A</v>
      </c>
      <c r="HY192" s="377"/>
      <c r="HZ192" s="377"/>
      <c r="IA192" s="377"/>
      <c r="IB192" s="523" t="e">
        <f>VLOOKUP($AF192,Feuil2!$B$1:$AS$77,42,FALSE)</f>
        <v>#N/A</v>
      </c>
      <c r="IC192" s="377"/>
      <c r="ID192" s="377"/>
      <c r="IE192" s="377"/>
      <c r="IF192" s="377"/>
      <c r="IG192" s="523" t="e">
        <f>VLOOKUP($AF192,Feuil2!$B$1:$AS$77,43,FALSE)</f>
        <v>#N/A</v>
      </c>
      <c r="IH192" s="377"/>
      <c r="II192" s="377"/>
      <c r="IJ192" s="523" t="e">
        <f>VLOOKUP($AF192,Feuil2!$B$1:$AS$77,44,FALSE)</f>
        <v>#N/A</v>
      </c>
      <c r="IK192" s="377"/>
      <c r="IL192" s="385"/>
      <c r="IM192" s="379"/>
      <c r="IN192" s="379"/>
      <c r="IO192" s="379"/>
      <c r="IP192" s="379"/>
    </row>
    <row r="193" spans="1:250" ht="18.75" customHeight="1">
      <c r="A193" s="22"/>
      <c r="B193" s="633"/>
      <c r="C193" s="634"/>
      <c r="D193" s="634"/>
      <c r="E193" s="634"/>
      <c r="F193" s="634"/>
      <c r="G193" s="634"/>
      <c r="H193" s="634"/>
      <c r="I193" s="634"/>
      <c r="J193" s="634"/>
      <c r="K193" s="638"/>
      <c r="L193" s="638"/>
      <c r="M193" s="638"/>
      <c r="N193" s="641"/>
      <c r="O193" s="641"/>
      <c r="P193" s="641"/>
      <c r="Q193" s="641"/>
      <c r="R193" s="641"/>
      <c r="S193" s="641"/>
      <c r="T193" s="641"/>
      <c r="U193" s="641"/>
      <c r="V193" s="641"/>
      <c r="W193" s="641"/>
      <c r="X193" s="641"/>
      <c r="Y193" s="641"/>
      <c r="Z193" s="641"/>
      <c r="AA193" s="641"/>
      <c r="AB193" s="641"/>
      <c r="AC193" s="641"/>
      <c r="AD193" s="641"/>
      <c r="AE193" s="641"/>
      <c r="AF193" s="644"/>
      <c r="AG193" s="644"/>
      <c r="AH193" s="644"/>
      <c r="AI193" s="644"/>
      <c r="AJ193" s="644"/>
      <c r="AK193" s="644"/>
      <c r="AL193" s="644"/>
      <c r="AM193" s="644"/>
      <c r="AN193" s="644"/>
      <c r="AO193" s="644"/>
      <c r="AP193" s="644"/>
      <c r="AQ193" s="644"/>
      <c r="AR193" s="644"/>
      <c r="AS193" s="644"/>
      <c r="AT193" s="644"/>
      <c r="AU193" s="644"/>
      <c r="AV193" s="644"/>
      <c r="AW193" s="644"/>
      <c r="AX193" s="644"/>
      <c r="AY193" s="644"/>
      <c r="AZ193" s="644"/>
      <c r="BA193" s="644"/>
      <c r="BB193" s="644"/>
      <c r="BC193" s="644"/>
      <c r="BD193" s="644"/>
      <c r="BE193" s="644"/>
      <c r="BF193" s="644"/>
      <c r="BG193" s="644"/>
      <c r="BH193" s="644"/>
      <c r="BI193" s="644"/>
      <c r="BJ193" s="644"/>
      <c r="BK193" s="644"/>
      <c r="BL193" s="644"/>
      <c r="BM193" s="644"/>
      <c r="BN193" s="644"/>
      <c r="BO193" s="644"/>
      <c r="BP193" s="644"/>
      <c r="BQ193" s="644"/>
      <c r="BR193" s="644"/>
      <c r="BS193" s="644"/>
      <c r="BT193" s="644"/>
      <c r="BU193" s="644"/>
      <c r="BV193" s="644"/>
      <c r="BW193" s="644"/>
      <c r="BX193" s="644"/>
      <c r="BY193" s="644"/>
      <c r="BZ193" s="644"/>
      <c r="CA193" s="644"/>
      <c r="CB193" s="644"/>
      <c r="CC193" s="644"/>
      <c r="CD193" s="644"/>
      <c r="CE193" s="644"/>
      <c r="CF193" s="644"/>
      <c r="CG193" s="644"/>
      <c r="CH193" s="644"/>
      <c r="CI193" s="644"/>
      <c r="CJ193" s="644"/>
      <c r="CK193" s="644"/>
      <c r="CL193" s="644"/>
      <c r="CM193" s="644"/>
      <c r="CN193" s="478" t="e">
        <f>VLOOKUP($AF193,Feuil2!$B$1:$AS$77,16,FALSE)</f>
        <v>#N/A</v>
      </c>
      <c r="CO193" s="381"/>
      <c r="CP193" s="381"/>
      <c r="CQ193" s="381"/>
      <c r="CR193" s="381"/>
      <c r="CS193" s="381"/>
      <c r="CT193" s="381"/>
      <c r="CU193" s="381"/>
      <c r="CV193" s="486" t="e">
        <f>VLOOKUP($AF193,Feuil2!$B$1:$AS$77,17,FALSE)</f>
        <v>#N/A</v>
      </c>
      <c r="CW193" s="377"/>
      <c r="CX193" s="377"/>
      <c r="CY193" s="377"/>
      <c r="CZ193" s="486" t="e">
        <f>VLOOKUP($AF193,Feuil2!$B$1:$AS$77,18,FALSE)</f>
        <v>#N/A</v>
      </c>
      <c r="DA193" s="377"/>
      <c r="DB193" s="377"/>
      <c r="DC193" s="486" t="e">
        <f>VLOOKUP($AF193,Feuil2!$B$1:$AS$77,19,FALSE)</f>
        <v>#N/A</v>
      </c>
      <c r="DD193" s="377"/>
      <c r="DE193" s="377"/>
      <c r="DF193" s="377"/>
      <c r="DG193" s="377"/>
      <c r="DH193" s="377"/>
      <c r="DI193" s="493" t="e">
        <f>VLOOKUP($AF193,Feuil2!$B$1:$AS$77,20,FALSE)</f>
        <v>#N/A</v>
      </c>
      <c r="DJ193" s="377"/>
      <c r="DK193" s="377"/>
      <c r="DL193" s="377"/>
      <c r="DM193" s="377"/>
      <c r="DN193" s="493" t="e">
        <f>VLOOKUP($AF193,Feuil2!$B$1:$AS$77,21,FALSE)</f>
        <v>#N/A</v>
      </c>
      <c r="DO193" s="377"/>
      <c r="DP193" s="493" t="e">
        <f>VLOOKUP($AF193,Feuil2!$B$1:$AS$77,22,FALSE)</f>
        <v>#N/A</v>
      </c>
      <c r="DQ193" s="377"/>
      <c r="DR193" s="377"/>
      <c r="DS193" s="377"/>
      <c r="DT193" s="493" t="e">
        <f>VLOOKUP($AF193,Feuil2!$B$1:$AS$77,23,FALSE)</f>
        <v>#N/A</v>
      </c>
      <c r="DU193" s="377"/>
      <c r="DV193" s="377"/>
      <c r="DW193" s="377"/>
      <c r="DX193" s="377"/>
      <c r="DY193" s="493" t="e">
        <f>VLOOKUP($AF193,Feuil2!$B$1:$AS$77,24,FALSE)</f>
        <v>#N/A</v>
      </c>
      <c r="DZ193" s="377"/>
      <c r="EA193" s="377"/>
      <c r="EB193" s="377"/>
      <c r="EC193" s="377"/>
      <c r="ED193" s="503" t="e">
        <f>VLOOKUP($AF193,Feuil2!$B$1:$AS$77,25,FALSE)</f>
        <v>#N/A</v>
      </c>
      <c r="EE193" s="377"/>
      <c r="EF193" s="377"/>
      <c r="EG193" s="377"/>
      <c r="EH193" s="377"/>
      <c r="EI193" s="377"/>
      <c r="EJ193" s="377"/>
      <c r="EK193" s="503" t="e">
        <f>VLOOKUP($AF193,Feuil2!$B$1:$AS$77,26,FALSE)</f>
        <v>#N/A</v>
      </c>
      <c r="EL193" s="377"/>
      <c r="EM193" s="377"/>
      <c r="EN193" s="377"/>
      <c r="EO193" s="503" t="e">
        <f>VLOOKUP($AF193,Feuil2!$B$1:$AS$77,27,FALSE)</f>
        <v>#N/A</v>
      </c>
      <c r="EP193" s="377"/>
      <c r="EQ193" s="377"/>
      <c r="ER193" s="377"/>
      <c r="ES193" s="377"/>
      <c r="ET193" s="377"/>
      <c r="EU193" s="377"/>
      <c r="EV193" s="503" t="e">
        <f>VLOOKUP($AF193,Feuil2!$B$1:$AS$77,28,FALSE)</f>
        <v>#N/A</v>
      </c>
      <c r="EW193" s="377"/>
      <c r="EX193" s="377"/>
      <c r="EY193" s="377"/>
      <c r="EZ193" s="377"/>
      <c r="FA193" s="377"/>
      <c r="FB193" s="503" t="e">
        <f>VLOOKUP($AF193,Feuil2!$B$1:$AS$77,29,FALSE)</f>
        <v>#N/A</v>
      </c>
      <c r="FC193" s="377"/>
      <c r="FD193" s="377"/>
      <c r="FE193" s="377"/>
      <c r="FF193" s="377"/>
      <c r="FG193" s="377"/>
      <c r="FH193" s="377"/>
      <c r="FI193" s="377"/>
      <c r="FJ193" s="503" t="e">
        <f>VLOOKUP($AF193,Feuil2!$B$1:$AS$77,30,FALSE)</f>
        <v>#N/A</v>
      </c>
      <c r="FK193" s="377"/>
      <c r="FL193" s="377"/>
      <c r="FM193" s="377"/>
      <c r="FN193" s="377"/>
      <c r="FO193" s="377"/>
      <c r="FP193" s="377"/>
      <c r="FQ193" s="377"/>
      <c r="FR193" s="512" t="e">
        <f>VLOOKUP($AF193,Feuil2!$B$1:$AS$77,31,FALSE)</f>
        <v>#N/A</v>
      </c>
      <c r="FS193" s="377"/>
      <c r="FT193" s="377"/>
      <c r="FU193" s="377"/>
      <c r="FV193" s="377"/>
      <c r="FW193" s="377"/>
      <c r="FX193" s="377"/>
      <c r="FY193" s="377"/>
      <c r="FZ193" s="377"/>
      <c r="GA193" s="512" t="e">
        <f>VLOOKUP($AF193,Feuil2!$B$1:$AS$77,32,FALSE)</f>
        <v>#N/A</v>
      </c>
      <c r="GB193" s="377"/>
      <c r="GC193" s="377"/>
      <c r="GD193" s="377"/>
      <c r="GE193" s="512" t="e">
        <f>VLOOKUP($AF193,Feuil2!$B$1:$AS$77,33,FALSE)</f>
        <v>#N/A</v>
      </c>
      <c r="GF193" s="377"/>
      <c r="GG193" s="377"/>
      <c r="GH193" s="512" t="e">
        <f>VLOOKUP($AF193,Feuil2!$B$1:$AS$77,34,FALSE)</f>
        <v>#N/A</v>
      </c>
      <c r="GI193" s="377"/>
      <c r="GJ193" s="377"/>
      <c r="GK193" s="377"/>
      <c r="GL193" s="377"/>
      <c r="GM193" s="377"/>
      <c r="GN193" s="377"/>
      <c r="GO193" s="512" t="e">
        <f>VLOOKUP($AF193,Feuil2!$B$1:$AS$77,35,FALSE)</f>
        <v>#N/A</v>
      </c>
      <c r="GP193" s="377"/>
      <c r="GQ193" s="377"/>
      <c r="GR193" s="377"/>
      <c r="GS193" s="377"/>
      <c r="GT193" s="377"/>
      <c r="GU193" s="512" t="e">
        <f>VLOOKUP($AF193,Feuil2!$B$1:$AS$77,36,FALSE)</f>
        <v>#N/A</v>
      </c>
      <c r="GV193" s="377"/>
      <c r="GW193" s="377"/>
      <c r="GX193" s="377"/>
      <c r="GY193" s="512" t="e">
        <f>VLOOKUP($AF193,Feuil2!$B$1:$AS$77,37,FALSE)</f>
        <v>#N/A</v>
      </c>
      <c r="GZ193" s="377"/>
      <c r="HA193" s="377"/>
      <c r="HB193" s="377"/>
      <c r="HC193" s="377"/>
      <c r="HD193" s="377"/>
      <c r="HE193" s="512" t="e">
        <f>VLOOKUP($AF193,Feuil2!$B$1:$AS$77,38,FALSE)</f>
        <v>#N/A</v>
      </c>
      <c r="HF193" s="377"/>
      <c r="HG193" s="377"/>
      <c r="HH193" s="377"/>
      <c r="HI193" s="377"/>
      <c r="HJ193" s="426" t="e">
        <f>VLOOKUP($AF193,Feuil2!$B$1:$AS$77,39,FALSE)</f>
        <v>#N/A</v>
      </c>
      <c r="HK193" s="377"/>
      <c r="HL193" s="377"/>
      <c r="HM193" s="377"/>
      <c r="HN193" s="377"/>
      <c r="HO193" s="426" t="e">
        <f>VLOOKUP($AF193,Feuil2!$B$1:$AS$77,40,FALSE)</f>
        <v>#N/A</v>
      </c>
      <c r="HP193" s="377"/>
      <c r="HQ193" s="377"/>
      <c r="HR193" s="377"/>
      <c r="HS193" s="377"/>
      <c r="HT193" s="377"/>
      <c r="HU193" s="377"/>
      <c r="HV193" s="377"/>
      <c r="HW193" s="377"/>
      <c r="HX193" s="523" t="e">
        <f>VLOOKUP($AF193,Feuil2!$B$1:$AS$77,41,FALSE)</f>
        <v>#N/A</v>
      </c>
      <c r="HY193" s="377"/>
      <c r="HZ193" s="377"/>
      <c r="IA193" s="377"/>
      <c r="IB193" s="523" t="e">
        <f>VLOOKUP($AF193,Feuil2!$B$1:$AS$77,42,FALSE)</f>
        <v>#N/A</v>
      </c>
      <c r="IC193" s="377"/>
      <c r="ID193" s="377"/>
      <c r="IE193" s="377"/>
      <c r="IF193" s="377"/>
      <c r="IG193" s="523" t="e">
        <f>VLOOKUP($AF193,Feuil2!$B$1:$AS$77,43,FALSE)</f>
        <v>#N/A</v>
      </c>
      <c r="IH193" s="377"/>
      <c r="II193" s="377"/>
      <c r="IJ193" s="523" t="e">
        <f>VLOOKUP($AF193,Feuil2!$B$1:$AS$77,44,FALSE)</f>
        <v>#N/A</v>
      </c>
      <c r="IK193" s="377"/>
      <c r="IL193" s="385"/>
      <c r="IM193" s="379"/>
      <c r="IN193" s="379"/>
      <c r="IO193" s="379"/>
      <c r="IP193" s="379"/>
    </row>
    <row r="194" spans="1:250" ht="18.75" customHeight="1">
      <c r="A194" s="22"/>
      <c r="B194" s="633"/>
      <c r="C194" s="634"/>
      <c r="D194" s="634"/>
      <c r="E194" s="634"/>
      <c r="F194" s="634"/>
      <c r="G194" s="634"/>
      <c r="H194" s="634"/>
      <c r="I194" s="634"/>
      <c r="J194" s="634"/>
      <c r="K194" s="638"/>
      <c r="L194" s="638"/>
      <c r="M194" s="638"/>
      <c r="N194" s="641"/>
      <c r="O194" s="641"/>
      <c r="P194" s="641"/>
      <c r="Q194" s="641"/>
      <c r="R194" s="641"/>
      <c r="S194" s="641"/>
      <c r="T194" s="641"/>
      <c r="U194" s="641"/>
      <c r="V194" s="641"/>
      <c r="W194" s="641"/>
      <c r="X194" s="641"/>
      <c r="Y194" s="641"/>
      <c r="Z194" s="641"/>
      <c r="AA194" s="641"/>
      <c r="AB194" s="641"/>
      <c r="AC194" s="641"/>
      <c r="AD194" s="641"/>
      <c r="AE194" s="641"/>
      <c r="AF194" s="644"/>
      <c r="AG194" s="644"/>
      <c r="AH194" s="644"/>
      <c r="AI194" s="644"/>
      <c r="AJ194" s="644"/>
      <c r="AK194" s="644"/>
      <c r="AL194" s="644"/>
      <c r="AM194" s="644"/>
      <c r="AN194" s="644"/>
      <c r="AO194" s="644"/>
      <c r="AP194" s="644"/>
      <c r="AQ194" s="644"/>
      <c r="AR194" s="644"/>
      <c r="AS194" s="644"/>
      <c r="AT194" s="644"/>
      <c r="AU194" s="644"/>
      <c r="AV194" s="644"/>
      <c r="AW194" s="644"/>
      <c r="AX194" s="644"/>
      <c r="AY194" s="644"/>
      <c r="AZ194" s="644"/>
      <c r="BA194" s="644"/>
      <c r="BB194" s="644"/>
      <c r="BC194" s="644"/>
      <c r="BD194" s="644"/>
      <c r="BE194" s="644"/>
      <c r="BF194" s="644"/>
      <c r="BG194" s="644"/>
      <c r="BH194" s="644"/>
      <c r="BI194" s="644"/>
      <c r="BJ194" s="644"/>
      <c r="BK194" s="644"/>
      <c r="BL194" s="644"/>
      <c r="BM194" s="644"/>
      <c r="BN194" s="644"/>
      <c r="BO194" s="644"/>
      <c r="BP194" s="644"/>
      <c r="BQ194" s="644"/>
      <c r="BR194" s="644"/>
      <c r="BS194" s="644"/>
      <c r="BT194" s="644"/>
      <c r="BU194" s="644"/>
      <c r="BV194" s="644"/>
      <c r="BW194" s="644"/>
      <c r="BX194" s="644"/>
      <c r="BY194" s="644"/>
      <c r="BZ194" s="644"/>
      <c r="CA194" s="644"/>
      <c r="CB194" s="644"/>
      <c r="CC194" s="644"/>
      <c r="CD194" s="644"/>
      <c r="CE194" s="644"/>
      <c r="CF194" s="644"/>
      <c r="CG194" s="644"/>
      <c r="CH194" s="644"/>
      <c r="CI194" s="644"/>
      <c r="CJ194" s="644"/>
      <c r="CK194" s="644"/>
      <c r="CL194" s="644"/>
      <c r="CM194" s="644"/>
      <c r="CN194" s="478" t="e">
        <f>VLOOKUP($AF194,Feuil2!$B$1:$AS$77,16,FALSE)</f>
        <v>#N/A</v>
      </c>
      <c r="CO194" s="381"/>
      <c r="CP194" s="381"/>
      <c r="CQ194" s="381"/>
      <c r="CR194" s="381"/>
      <c r="CS194" s="381"/>
      <c r="CT194" s="381"/>
      <c r="CU194" s="381"/>
      <c r="CV194" s="486" t="e">
        <f>VLOOKUP($AF194,Feuil2!$B$1:$AS$77,17,FALSE)</f>
        <v>#N/A</v>
      </c>
      <c r="CW194" s="377"/>
      <c r="CX194" s="377"/>
      <c r="CY194" s="377"/>
      <c r="CZ194" s="486" t="e">
        <f>VLOOKUP($AF194,Feuil2!$B$1:$AS$77,18,FALSE)</f>
        <v>#N/A</v>
      </c>
      <c r="DA194" s="377"/>
      <c r="DB194" s="377"/>
      <c r="DC194" s="486" t="e">
        <f>VLOOKUP($AF194,Feuil2!$B$1:$AS$77,19,FALSE)</f>
        <v>#N/A</v>
      </c>
      <c r="DD194" s="377"/>
      <c r="DE194" s="377"/>
      <c r="DF194" s="377"/>
      <c r="DG194" s="377"/>
      <c r="DH194" s="377"/>
      <c r="DI194" s="493" t="e">
        <f>VLOOKUP($AF194,Feuil2!$B$1:$AS$77,20,FALSE)</f>
        <v>#N/A</v>
      </c>
      <c r="DJ194" s="377"/>
      <c r="DK194" s="377"/>
      <c r="DL194" s="377"/>
      <c r="DM194" s="377"/>
      <c r="DN194" s="493" t="e">
        <f>VLOOKUP($AF194,Feuil2!$B$1:$AS$77,21,FALSE)</f>
        <v>#N/A</v>
      </c>
      <c r="DO194" s="377"/>
      <c r="DP194" s="493" t="e">
        <f>VLOOKUP($AF194,Feuil2!$B$1:$AS$77,22,FALSE)</f>
        <v>#N/A</v>
      </c>
      <c r="DQ194" s="377"/>
      <c r="DR194" s="377"/>
      <c r="DS194" s="377"/>
      <c r="DT194" s="493" t="e">
        <f>VLOOKUP($AF194,Feuil2!$B$1:$AS$77,23,FALSE)</f>
        <v>#N/A</v>
      </c>
      <c r="DU194" s="377"/>
      <c r="DV194" s="377"/>
      <c r="DW194" s="377"/>
      <c r="DX194" s="377"/>
      <c r="DY194" s="493" t="e">
        <f>VLOOKUP($AF194,Feuil2!$B$1:$AS$77,24,FALSE)</f>
        <v>#N/A</v>
      </c>
      <c r="DZ194" s="377"/>
      <c r="EA194" s="377"/>
      <c r="EB194" s="377"/>
      <c r="EC194" s="377"/>
      <c r="ED194" s="503" t="e">
        <f>VLOOKUP($AF194,Feuil2!$B$1:$AS$77,25,FALSE)</f>
        <v>#N/A</v>
      </c>
      <c r="EE194" s="377"/>
      <c r="EF194" s="377"/>
      <c r="EG194" s="377"/>
      <c r="EH194" s="377"/>
      <c r="EI194" s="377"/>
      <c r="EJ194" s="377"/>
      <c r="EK194" s="503" t="e">
        <f>VLOOKUP($AF194,Feuil2!$B$1:$AS$77,26,FALSE)</f>
        <v>#N/A</v>
      </c>
      <c r="EL194" s="377"/>
      <c r="EM194" s="377"/>
      <c r="EN194" s="377"/>
      <c r="EO194" s="503" t="e">
        <f>VLOOKUP($AF194,Feuil2!$B$1:$AS$77,27,FALSE)</f>
        <v>#N/A</v>
      </c>
      <c r="EP194" s="377"/>
      <c r="EQ194" s="377"/>
      <c r="ER194" s="377"/>
      <c r="ES194" s="377"/>
      <c r="ET194" s="377"/>
      <c r="EU194" s="377"/>
      <c r="EV194" s="503" t="e">
        <f>VLOOKUP($AF194,Feuil2!$B$1:$AS$77,28,FALSE)</f>
        <v>#N/A</v>
      </c>
      <c r="EW194" s="377"/>
      <c r="EX194" s="377"/>
      <c r="EY194" s="377"/>
      <c r="EZ194" s="377"/>
      <c r="FA194" s="377"/>
      <c r="FB194" s="503" t="e">
        <f>VLOOKUP($AF194,Feuil2!$B$1:$AS$77,29,FALSE)</f>
        <v>#N/A</v>
      </c>
      <c r="FC194" s="377"/>
      <c r="FD194" s="377"/>
      <c r="FE194" s="377"/>
      <c r="FF194" s="377"/>
      <c r="FG194" s="377"/>
      <c r="FH194" s="377"/>
      <c r="FI194" s="377"/>
      <c r="FJ194" s="503" t="e">
        <f>VLOOKUP($AF194,Feuil2!$B$1:$AS$77,30,FALSE)</f>
        <v>#N/A</v>
      </c>
      <c r="FK194" s="377"/>
      <c r="FL194" s="377"/>
      <c r="FM194" s="377"/>
      <c r="FN194" s="377"/>
      <c r="FO194" s="377"/>
      <c r="FP194" s="377"/>
      <c r="FQ194" s="377"/>
      <c r="FR194" s="512" t="e">
        <f>VLOOKUP($AF194,Feuil2!$B$1:$AS$77,31,FALSE)</f>
        <v>#N/A</v>
      </c>
      <c r="FS194" s="377"/>
      <c r="FT194" s="377"/>
      <c r="FU194" s="377"/>
      <c r="FV194" s="377"/>
      <c r="FW194" s="377"/>
      <c r="FX194" s="377"/>
      <c r="FY194" s="377"/>
      <c r="FZ194" s="377"/>
      <c r="GA194" s="512" t="e">
        <f>VLOOKUP($AF194,Feuil2!$B$1:$AS$77,32,FALSE)</f>
        <v>#N/A</v>
      </c>
      <c r="GB194" s="377"/>
      <c r="GC194" s="377"/>
      <c r="GD194" s="377"/>
      <c r="GE194" s="512" t="e">
        <f>VLOOKUP($AF194,Feuil2!$B$1:$AS$77,33,FALSE)</f>
        <v>#N/A</v>
      </c>
      <c r="GF194" s="377"/>
      <c r="GG194" s="377"/>
      <c r="GH194" s="512" t="e">
        <f>VLOOKUP($AF194,Feuil2!$B$1:$AS$77,34,FALSE)</f>
        <v>#N/A</v>
      </c>
      <c r="GI194" s="377"/>
      <c r="GJ194" s="377"/>
      <c r="GK194" s="377"/>
      <c r="GL194" s="377"/>
      <c r="GM194" s="377"/>
      <c r="GN194" s="377"/>
      <c r="GO194" s="512" t="e">
        <f>VLOOKUP($AF194,Feuil2!$B$1:$AS$77,35,FALSE)</f>
        <v>#N/A</v>
      </c>
      <c r="GP194" s="377"/>
      <c r="GQ194" s="377"/>
      <c r="GR194" s="377"/>
      <c r="GS194" s="377"/>
      <c r="GT194" s="377"/>
      <c r="GU194" s="512" t="e">
        <f>VLOOKUP($AF194,Feuil2!$B$1:$AS$77,36,FALSE)</f>
        <v>#N/A</v>
      </c>
      <c r="GV194" s="377"/>
      <c r="GW194" s="377"/>
      <c r="GX194" s="377"/>
      <c r="GY194" s="512" t="e">
        <f>VLOOKUP($AF194,Feuil2!$B$1:$AS$77,37,FALSE)</f>
        <v>#N/A</v>
      </c>
      <c r="GZ194" s="377"/>
      <c r="HA194" s="377"/>
      <c r="HB194" s="377"/>
      <c r="HC194" s="377"/>
      <c r="HD194" s="377"/>
      <c r="HE194" s="512" t="e">
        <f>VLOOKUP($AF194,Feuil2!$B$1:$AS$77,38,FALSE)</f>
        <v>#N/A</v>
      </c>
      <c r="HF194" s="377"/>
      <c r="HG194" s="377"/>
      <c r="HH194" s="377"/>
      <c r="HI194" s="377"/>
      <c r="HJ194" s="426" t="e">
        <f>VLOOKUP($AF194,Feuil2!$B$1:$AS$77,39,FALSE)</f>
        <v>#N/A</v>
      </c>
      <c r="HK194" s="377"/>
      <c r="HL194" s="377"/>
      <c r="HM194" s="377"/>
      <c r="HN194" s="377"/>
      <c r="HO194" s="426" t="e">
        <f>VLOOKUP($AF194,Feuil2!$B$1:$AS$77,40,FALSE)</f>
        <v>#N/A</v>
      </c>
      <c r="HP194" s="377"/>
      <c r="HQ194" s="377"/>
      <c r="HR194" s="377"/>
      <c r="HS194" s="377"/>
      <c r="HT194" s="377"/>
      <c r="HU194" s="377"/>
      <c r="HV194" s="377"/>
      <c r="HW194" s="377"/>
      <c r="HX194" s="523" t="e">
        <f>VLOOKUP($AF194,Feuil2!$B$1:$AS$77,41,FALSE)</f>
        <v>#N/A</v>
      </c>
      <c r="HY194" s="377"/>
      <c r="HZ194" s="377"/>
      <c r="IA194" s="377"/>
      <c r="IB194" s="523" t="e">
        <f>VLOOKUP($AF194,Feuil2!$B$1:$AS$77,42,FALSE)</f>
        <v>#N/A</v>
      </c>
      <c r="IC194" s="377"/>
      <c r="ID194" s="377"/>
      <c r="IE194" s="377"/>
      <c r="IF194" s="377"/>
      <c r="IG194" s="523" t="e">
        <f>VLOOKUP($AF194,Feuil2!$B$1:$AS$77,43,FALSE)</f>
        <v>#N/A</v>
      </c>
      <c r="IH194" s="377"/>
      <c r="II194" s="377"/>
      <c r="IJ194" s="523" t="e">
        <f>VLOOKUP($AF194,Feuil2!$B$1:$AS$77,44,FALSE)</f>
        <v>#N/A</v>
      </c>
      <c r="IK194" s="377"/>
      <c r="IL194" s="385"/>
      <c r="IM194" s="379"/>
      <c r="IN194" s="379"/>
      <c r="IO194" s="379"/>
      <c r="IP194" s="379"/>
    </row>
    <row r="195" spans="1:250" ht="18.75" customHeight="1">
      <c r="A195" s="22"/>
      <c r="B195" s="633"/>
      <c r="C195" s="634"/>
      <c r="D195" s="634"/>
      <c r="E195" s="634"/>
      <c r="F195" s="634"/>
      <c r="G195" s="634"/>
      <c r="H195" s="634"/>
      <c r="I195" s="634"/>
      <c r="J195" s="634"/>
      <c r="K195" s="638"/>
      <c r="L195" s="638"/>
      <c r="M195" s="638"/>
      <c r="N195" s="641"/>
      <c r="O195" s="641"/>
      <c r="P195" s="641"/>
      <c r="Q195" s="641"/>
      <c r="R195" s="641"/>
      <c r="S195" s="641"/>
      <c r="T195" s="641"/>
      <c r="U195" s="641"/>
      <c r="V195" s="641"/>
      <c r="W195" s="641"/>
      <c r="X195" s="641"/>
      <c r="Y195" s="641"/>
      <c r="Z195" s="641"/>
      <c r="AA195" s="641"/>
      <c r="AB195" s="641"/>
      <c r="AC195" s="641"/>
      <c r="AD195" s="641"/>
      <c r="AE195" s="641"/>
      <c r="AF195" s="644"/>
      <c r="AG195" s="644"/>
      <c r="AH195" s="644"/>
      <c r="AI195" s="644"/>
      <c r="AJ195" s="644"/>
      <c r="AK195" s="644"/>
      <c r="AL195" s="644"/>
      <c r="AM195" s="644"/>
      <c r="AN195" s="644"/>
      <c r="AO195" s="644"/>
      <c r="AP195" s="644"/>
      <c r="AQ195" s="644"/>
      <c r="AR195" s="644"/>
      <c r="AS195" s="644"/>
      <c r="AT195" s="644"/>
      <c r="AU195" s="644"/>
      <c r="AV195" s="644"/>
      <c r="AW195" s="644"/>
      <c r="AX195" s="644"/>
      <c r="AY195" s="644"/>
      <c r="AZ195" s="644"/>
      <c r="BA195" s="644"/>
      <c r="BB195" s="644"/>
      <c r="BC195" s="644"/>
      <c r="BD195" s="644"/>
      <c r="BE195" s="644"/>
      <c r="BF195" s="644"/>
      <c r="BG195" s="644"/>
      <c r="BH195" s="644"/>
      <c r="BI195" s="644"/>
      <c r="BJ195" s="644"/>
      <c r="BK195" s="644"/>
      <c r="BL195" s="644"/>
      <c r="BM195" s="644"/>
      <c r="BN195" s="644"/>
      <c r="BO195" s="644"/>
      <c r="BP195" s="644"/>
      <c r="BQ195" s="644"/>
      <c r="BR195" s="644"/>
      <c r="BS195" s="644"/>
      <c r="BT195" s="644"/>
      <c r="BU195" s="644"/>
      <c r="BV195" s="644"/>
      <c r="BW195" s="644"/>
      <c r="BX195" s="644"/>
      <c r="BY195" s="644"/>
      <c r="BZ195" s="644"/>
      <c r="CA195" s="644"/>
      <c r="CB195" s="644"/>
      <c r="CC195" s="644"/>
      <c r="CD195" s="644"/>
      <c r="CE195" s="644"/>
      <c r="CF195" s="644"/>
      <c r="CG195" s="644"/>
      <c r="CH195" s="644"/>
      <c r="CI195" s="644"/>
      <c r="CJ195" s="644"/>
      <c r="CK195" s="644"/>
      <c r="CL195" s="644"/>
      <c r="CM195" s="644"/>
      <c r="CN195" s="478" t="e">
        <f>VLOOKUP($AF195,Feuil2!$B$1:$AS$77,16,FALSE)</f>
        <v>#N/A</v>
      </c>
      <c r="CO195" s="381"/>
      <c r="CP195" s="381"/>
      <c r="CQ195" s="381"/>
      <c r="CR195" s="381"/>
      <c r="CS195" s="381"/>
      <c r="CT195" s="381"/>
      <c r="CU195" s="381"/>
      <c r="CV195" s="486" t="e">
        <f>VLOOKUP($AF195,Feuil2!$B$1:$AS$77,17,FALSE)</f>
        <v>#N/A</v>
      </c>
      <c r="CW195" s="377"/>
      <c r="CX195" s="377"/>
      <c r="CY195" s="377"/>
      <c r="CZ195" s="486" t="e">
        <f>VLOOKUP($AF195,Feuil2!$B$1:$AS$77,18,FALSE)</f>
        <v>#N/A</v>
      </c>
      <c r="DA195" s="377"/>
      <c r="DB195" s="377"/>
      <c r="DC195" s="486" t="e">
        <f>VLOOKUP($AF195,Feuil2!$B$1:$AS$77,19,FALSE)</f>
        <v>#N/A</v>
      </c>
      <c r="DD195" s="377"/>
      <c r="DE195" s="377"/>
      <c r="DF195" s="377"/>
      <c r="DG195" s="377"/>
      <c r="DH195" s="377"/>
      <c r="DI195" s="493" t="e">
        <f>VLOOKUP($AF195,Feuil2!$B$1:$AS$77,20,FALSE)</f>
        <v>#N/A</v>
      </c>
      <c r="DJ195" s="377"/>
      <c r="DK195" s="377"/>
      <c r="DL195" s="377"/>
      <c r="DM195" s="377"/>
      <c r="DN195" s="493" t="e">
        <f>VLOOKUP($AF195,Feuil2!$B$1:$AS$77,21,FALSE)</f>
        <v>#N/A</v>
      </c>
      <c r="DO195" s="377"/>
      <c r="DP195" s="493" t="e">
        <f>VLOOKUP($AF195,Feuil2!$B$1:$AS$77,22,FALSE)</f>
        <v>#N/A</v>
      </c>
      <c r="DQ195" s="377"/>
      <c r="DR195" s="377"/>
      <c r="DS195" s="377"/>
      <c r="DT195" s="493" t="e">
        <f>VLOOKUP($AF195,Feuil2!$B$1:$AS$77,23,FALSE)</f>
        <v>#N/A</v>
      </c>
      <c r="DU195" s="377"/>
      <c r="DV195" s="377"/>
      <c r="DW195" s="377"/>
      <c r="DX195" s="377"/>
      <c r="DY195" s="493" t="e">
        <f>VLOOKUP($AF195,Feuil2!$B$1:$AS$77,24,FALSE)</f>
        <v>#N/A</v>
      </c>
      <c r="DZ195" s="377"/>
      <c r="EA195" s="377"/>
      <c r="EB195" s="377"/>
      <c r="EC195" s="377"/>
      <c r="ED195" s="503" t="e">
        <f>VLOOKUP($AF195,Feuil2!$B$1:$AS$77,25,FALSE)</f>
        <v>#N/A</v>
      </c>
      <c r="EE195" s="377"/>
      <c r="EF195" s="377"/>
      <c r="EG195" s="377"/>
      <c r="EH195" s="377"/>
      <c r="EI195" s="377"/>
      <c r="EJ195" s="377"/>
      <c r="EK195" s="503" t="e">
        <f>VLOOKUP($AF195,Feuil2!$B$1:$AS$77,26,FALSE)</f>
        <v>#N/A</v>
      </c>
      <c r="EL195" s="377"/>
      <c r="EM195" s="377"/>
      <c r="EN195" s="377"/>
      <c r="EO195" s="503" t="e">
        <f>VLOOKUP($AF195,Feuil2!$B$1:$AS$77,27,FALSE)</f>
        <v>#N/A</v>
      </c>
      <c r="EP195" s="377"/>
      <c r="EQ195" s="377"/>
      <c r="ER195" s="377"/>
      <c r="ES195" s="377"/>
      <c r="ET195" s="377"/>
      <c r="EU195" s="377"/>
      <c r="EV195" s="503" t="e">
        <f>VLOOKUP($AF195,Feuil2!$B$1:$AS$77,28,FALSE)</f>
        <v>#N/A</v>
      </c>
      <c r="EW195" s="377"/>
      <c r="EX195" s="377"/>
      <c r="EY195" s="377"/>
      <c r="EZ195" s="377"/>
      <c r="FA195" s="377"/>
      <c r="FB195" s="503" t="e">
        <f>VLOOKUP($AF195,Feuil2!$B$1:$AS$77,29,FALSE)</f>
        <v>#N/A</v>
      </c>
      <c r="FC195" s="377"/>
      <c r="FD195" s="377"/>
      <c r="FE195" s="377"/>
      <c r="FF195" s="377"/>
      <c r="FG195" s="377"/>
      <c r="FH195" s="377"/>
      <c r="FI195" s="377"/>
      <c r="FJ195" s="503" t="e">
        <f>VLOOKUP($AF195,Feuil2!$B$1:$AS$77,30,FALSE)</f>
        <v>#N/A</v>
      </c>
      <c r="FK195" s="377"/>
      <c r="FL195" s="377"/>
      <c r="FM195" s="377"/>
      <c r="FN195" s="377"/>
      <c r="FO195" s="377"/>
      <c r="FP195" s="377"/>
      <c r="FQ195" s="377"/>
      <c r="FR195" s="512" t="e">
        <f>VLOOKUP($AF195,Feuil2!$B$1:$AS$77,31,FALSE)</f>
        <v>#N/A</v>
      </c>
      <c r="FS195" s="377"/>
      <c r="FT195" s="377"/>
      <c r="FU195" s="377"/>
      <c r="FV195" s="377"/>
      <c r="FW195" s="377"/>
      <c r="FX195" s="377"/>
      <c r="FY195" s="377"/>
      <c r="FZ195" s="377"/>
      <c r="GA195" s="512" t="e">
        <f>VLOOKUP($AF195,Feuil2!$B$1:$AS$77,32,FALSE)</f>
        <v>#N/A</v>
      </c>
      <c r="GB195" s="377"/>
      <c r="GC195" s="377"/>
      <c r="GD195" s="377"/>
      <c r="GE195" s="512" t="e">
        <f>VLOOKUP($AF195,Feuil2!$B$1:$AS$77,33,FALSE)</f>
        <v>#N/A</v>
      </c>
      <c r="GF195" s="377"/>
      <c r="GG195" s="377"/>
      <c r="GH195" s="512" t="e">
        <f>VLOOKUP($AF195,Feuil2!$B$1:$AS$77,34,FALSE)</f>
        <v>#N/A</v>
      </c>
      <c r="GI195" s="377"/>
      <c r="GJ195" s="377"/>
      <c r="GK195" s="377"/>
      <c r="GL195" s="377"/>
      <c r="GM195" s="377"/>
      <c r="GN195" s="377"/>
      <c r="GO195" s="512" t="e">
        <f>VLOOKUP($AF195,Feuil2!$B$1:$AS$77,35,FALSE)</f>
        <v>#N/A</v>
      </c>
      <c r="GP195" s="377"/>
      <c r="GQ195" s="377"/>
      <c r="GR195" s="377"/>
      <c r="GS195" s="377"/>
      <c r="GT195" s="377"/>
      <c r="GU195" s="512" t="e">
        <f>VLOOKUP($AF195,Feuil2!$B$1:$AS$77,36,FALSE)</f>
        <v>#N/A</v>
      </c>
      <c r="GV195" s="377"/>
      <c r="GW195" s="377"/>
      <c r="GX195" s="377"/>
      <c r="GY195" s="512" t="e">
        <f>VLOOKUP($AF195,Feuil2!$B$1:$AS$77,37,FALSE)</f>
        <v>#N/A</v>
      </c>
      <c r="GZ195" s="377"/>
      <c r="HA195" s="377"/>
      <c r="HB195" s="377"/>
      <c r="HC195" s="377"/>
      <c r="HD195" s="377"/>
      <c r="HE195" s="512" t="e">
        <f>VLOOKUP($AF195,Feuil2!$B$1:$AS$77,38,FALSE)</f>
        <v>#N/A</v>
      </c>
      <c r="HF195" s="377"/>
      <c r="HG195" s="377"/>
      <c r="HH195" s="377"/>
      <c r="HI195" s="377"/>
      <c r="HJ195" s="426" t="e">
        <f>VLOOKUP($AF195,Feuil2!$B$1:$AS$77,39,FALSE)</f>
        <v>#N/A</v>
      </c>
      <c r="HK195" s="377"/>
      <c r="HL195" s="377"/>
      <c r="HM195" s="377"/>
      <c r="HN195" s="377"/>
      <c r="HO195" s="426" t="e">
        <f>VLOOKUP($AF195,Feuil2!$B$1:$AS$77,40,FALSE)</f>
        <v>#N/A</v>
      </c>
      <c r="HP195" s="377"/>
      <c r="HQ195" s="377"/>
      <c r="HR195" s="377"/>
      <c r="HS195" s="377"/>
      <c r="HT195" s="377"/>
      <c r="HU195" s="377"/>
      <c r="HV195" s="377"/>
      <c r="HW195" s="377"/>
      <c r="HX195" s="523" t="e">
        <f>VLOOKUP($AF195,Feuil2!$B$1:$AS$77,41,FALSE)</f>
        <v>#N/A</v>
      </c>
      <c r="HY195" s="377"/>
      <c r="HZ195" s="377"/>
      <c r="IA195" s="377"/>
      <c r="IB195" s="523" t="e">
        <f>VLOOKUP($AF195,Feuil2!$B$1:$AS$77,42,FALSE)</f>
        <v>#N/A</v>
      </c>
      <c r="IC195" s="377"/>
      <c r="ID195" s="377"/>
      <c r="IE195" s="377"/>
      <c r="IF195" s="377"/>
      <c r="IG195" s="523" t="e">
        <f>VLOOKUP($AF195,Feuil2!$B$1:$AS$77,43,FALSE)</f>
        <v>#N/A</v>
      </c>
      <c r="IH195" s="377"/>
      <c r="II195" s="377"/>
      <c r="IJ195" s="523" t="e">
        <f>VLOOKUP($AF195,Feuil2!$B$1:$AS$77,44,FALSE)</f>
        <v>#N/A</v>
      </c>
      <c r="IK195" s="377"/>
      <c r="IL195" s="385"/>
      <c r="IM195" s="379"/>
      <c r="IN195" s="379"/>
      <c r="IO195" s="379"/>
      <c r="IP195" s="379"/>
    </row>
    <row r="196" spans="1:250" ht="18.75" customHeight="1">
      <c r="A196" s="22"/>
      <c r="B196" s="635"/>
      <c r="C196" s="636"/>
      <c r="D196" s="636"/>
      <c r="E196" s="636"/>
      <c r="F196" s="636"/>
      <c r="G196" s="636"/>
      <c r="H196" s="636"/>
      <c r="I196" s="636"/>
      <c r="J196" s="636"/>
      <c r="K196" s="639"/>
      <c r="L196" s="639"/>
      <c r="M196" s="639"/>
      <c r="N196" s="642"/>
      <c r="O196" s="642"/>
      <c r="P196" s="642"/>
      <c r="Q196" s="642"/>
      <c r="R196" s="642"/>
      <c r="S196" s="642"/>
      <c r="T196" s="642"/>
      <c r="U196" s="642"/>
      <c r="V196" s="642"/>
      <c r="W196" s="642"/>
      <c r="X196" s="642"/>
      <c r="Y196" s="642"/>
      <c r="Z196" s="642"/>
      <c r="AA196" s="642"/>
      <c r="AB196" s="642"/>
      <c r="AC196" s="642"/>
      <c r="AD196" s="642"/>
      <c r="AE196" s="642"/>
      <c r="AF196" s="645"/>
      <c r="AG196" s="645"/>
      <c r="AH196" s="645"/>
      <c r="AI196" s="645"/>
      <c r="AJ196" s="645"/>
      <c r="AK196" s="645"/>
      <c r="AL196" s="645"/>
      <c r="AM196" s="645"/>
      <c r="AN196" s="645"/>
      <c r="AO196" s="645"/>
      <c r="AP196" s="645"/>
      <c r="AQ196" s="645"/>
      <c r="AR196" s="645"/>
      <c r="AS196" s="645"/>
      <c r="AT196" s="645"/>
      <c r="AU196" s="645"/>
      <c r="AV196" s="645"/>
      <c r="AW196" s="645"/>
      <c r="AX196" s="645"/>
      <c r="AY196" s="645"/>
      <c r="AZ196" s="645"/>
      <c r="BA196" s="645"/>
      <c r="BB196" s="645"/>
      <c r="BC196" s="645"/>
      <c r="BD196" s="645"/>
      <c r="BE196" s="645"/>
      <c r="BF196" s="645"/>
      <c r="BG196" s="645"/>
      <c r="BH196" s="645"/>
      <c r="BI196" s="645"/>
      <c r="BJ196" s="645"/>
      <c r="BK196" s="645"/>
      <c r="BL196" s="645"/>
      <c r="BM196" s="645"/>
      <c r="BN196" s="645"/>
      <c r="BO196" s="645"/>
      <c r="BP196" s="645"/>
      <c r="BQ196" s="645"/>
      <c r="BR196" s="645"/>
      <c r="BS196" s="645"/>
      <c r="BT196" s="645"/>
      <c r="BU196" s="645"/>
      <c r="BV196" s="645"/>
      <c r="BW196" s="645"/>
      <c r="BX196" s="645"/>
      <c r="BY196" s="645"/>
      <c r="BZ196" s="645"/>
      <c r="CA196" s="645"/>
      <c r="CB196" s="645"/>
      <c r="CC196" s="645"/>
      <c r="CD196" s="645"/>
      <c r="CE196" s="645"/>
      <c r="CF196" s="645"/>
      <c r="CG196" s="645"/>
      <c r="CH196" s="645"/>
      <c r="CI196" s="645"/>
      <c r="CJ196" s="645"/>
      <c r="CK196" s="645"/>
      <c r="CL196" s="645"/>
      <c r="CM196" s="645"/>
      <c r="CN196" s="479" t="e">
        <f>VLOOKUP($AF196,Feuil2!$B$1:$AS$77,16,FALSE)</f>
        <v>#N/A</v>
      </c>
      <c r="CO196" s="382"/>
      <c r="CP196" s="382"/>
      <c r="CQ196" s="382"/>
      <c r="CR196" s="382"/>
      <c r="CS196" s="382"/>
      <c r="CT196" s="382"/>
      <c r="CU196" s="382"/>
      <c r="CV196" s="489" t="e">
        <f>VLOOKUP($AF196,Feuil2!$B$1:$AS$77,17,FALSE)</f>
        <v>#N/A</v>
      </c>
      <c r="CW196" s="378"/>
      <c r="CX196" s="378"/>
      <c r="CY196" s="378"/>
      <c r="CZ196" s="489" t="e">
        <f>VLOOKUP($AF196,Feuil2!$B$1:$AS$77,18,FALSE)</f>
        <v>#N/A</v>
      </c>
      <c r="DA196" s="378"/>
      <c r="DB196" s="378"/>
      <c r="DC196" s="489" t="e">
        <f>VLOOKUP($AF196,Feuil2!$B$1:$AS$77,19,FALSE)</f>
        <v>#N/A</v>
      </c>
      <c r="DD196" s="378"/>
      <c r="DE196" s="378"/>
      <c r="DF196" s="378"/>
      <c r="DG196" s="378"/>
      <c r="DH196" s="378"/>
      <c r="DI196" s="494" t="e">
        <f>VLOOKUP($AF196,Feuil2!$B$1:$AS$77,20,FALSE)</f>
        <v>#N/A</v>
      </c>
      <c r="DJ196" s="378"/>
      <c r="DK196" s="378"/>
      <c r="DL196" s="378"/>
      <c r="DM196" s="378"/>
      <c r="DN196" s="494" t="e">
        <f>VLOOKUP($AF196,Feuil2!$B$1:$AS$77,21,FALSE)</f>
        <v>#N/A</v>
      </c>
      <c r="DO196" s="378"/>
      <c r="DP196" s="494" t="e">
        <f>VLOOKUP($AF196,Feuil2!$B$1:$AS$77,22,FALSE)</f>
        <v>#N/A</v>
      </c>
      <c r="DQ196" s="378"/>
      <c r="DR196" s="378"/>
      <c r="DS196" s="378"/>
      <c r="DT196" s="494" t="e">
        <f>VLOOKUP($AF196,Feuil2!$B$1:$AS$77,23,FALSE)</f>
        <v>#N/A</v>
      </c>
      <c r="DU196" s="378"/>
      <c r="DV196" s="378"/>
      <c r="DW196" s="378"/>
      <c r="DX196" s="378"/>
      <c r="DY196" s="494" t="e">
        <f>VLOOKUP($AF196,Feuil2!$B$1:$AS$77,24,FALSE)</f>
        <v>#N/A</v>
      </c>
      <c r="DZ196" s="378"/>
      <c r="EA196" s="378"/>
      <c r="EB196" s="378"/>
      <c r="EC196" s="378"/>
      <c r="ED196" s="504" t="e">
        <f>VLOOKUP($AF196,Feuil2!$B$1:$AS$77,25,FALSE)</f>
        <v>#N/A</v>
      </c>
      <c r="EE196" s="378"/>
      <c r="EF196" s="378"/>
      <c r="EG196" s="378"/>
      <c r="EH196" s="378"/>
      <c r="EI196" s="378"/>
      <c r="EJ196" s="378"/>
      <c r="EK196" s="504" t="e">
        <f>VLOOKUP($AF196,Feuil2!$B$1:$AS$77,26,FALSE)</f>
        <v>#N/A</v>
      </c>
      <c r="EL196" s="378"/>
      <c r="EM196" s="378"/>
      <c r="EN196" s="378"/>
      <c r="EO196" s="504" t="e">
        <f>VLOOKUP($AF196,Feuil2!$B$1:$AS$77,27,FALSE)</f>
        <v>#N/A</v>
      </c>
      <c r="EP196" s="378"/>
      <c r="EQ196" s="378"/>
      <c r="ER196" s="378"/>
      <c r="ES196" s="378"/>
      <c r="ET196" s="378"/>
      <c r="EU196" s="378"/>
      <c r="EV196" s="504" t="e">
        <f>VLOOKUP($AF196,Feuil2!$B$1:$AS$77,28,FALSE)</f>
        <v>#N/A</v>
      </c>
      <c r="EW196" s="378"/>
      <c r="EX196" s="378"/>
      <c r="EY196" s="378"/>
      <c r="EZ196" s="378"/>
      <c r="FA196" s="378"/>
      <c r="FB196" s="504" t="e">
        <f>VLOOKUP($AF196,Feuil2!$B$1:$AS$77,29,FALSE)</f>
        <v>#N/A</v>
      </c>
      <c r="FC196" s="378"/>
      <c r="FD196" s="378"/>
      <c r="FE196" s="378"/>
      <c r="FF196" s="378"/>
      <c r="FG196" s="378"/>
      <c r="FH196" s="378"/>
      <c r="FI196" s="378"/>
      <c r="FJ196" s="504" t="e">
        <f>VLOOKUP($AF196,Feuil2!$B$1:$AS$77,30,FALSE)</f>
        <v>#N/A</v>
      </c>
      <c r="FK196" s="378"/>
      <c r="FL196" s="378"/>
      <c r="FM196" s="378"/>
      <c r="FN196" s="378"/>
      <c r="FO196" s="378"/>
      <c r="FP196" s="378"/>
      <c r="FQ196" s="378"/>
      <c r="FR196" s="513" t="e">
        <f>VLOOKUP($AF196,Feuil2!$B$1:$AS$77,31,FALSE)</f>
        <v>#N/A</v>
      </c>
      <c r="FS196" s="378"/>
      <c r="FT196" s="378"/>
      <c r="FU196" s="378"/>
      <c r="FV196" s="378"/>
      <c r="FW196" s="378"/>
      <c r="FX196" s="378"/>
      <c r="FY196" s="378"/>
      <c r="FZ196" s="378"/>
      <c r="GA196" s="513" t="e">
        <f>VLOOKUP($AF196,Feuil2!$B$1:$AS$77,32,FALSE)</f>
        <v>#N/A</v>
      </c>
      <c r="GB196" s="378"/>
      <c r="GC196" s="378"/>
      <c r="GD196" s="378"/>
      <c r="GE196" s="513" t="e">
        <f>VLOOKUP($AF196,Feuil2!$B$1:$AS$77,33,FALSE)</f>
        <v>#N/A</v>
      </c>
      <c r="GF196" s="378"/>
      <c r="GG196" s="378"/>
      <c r="GH196" s="513" t="e">
        <f>VLOOKUP($AF196,Feuil2!$B$1:$AS$77,34,FALSE)</f>
        <v>#N/A</v>
      </c>
      <c r="GI196" s="378"/>
      <c r="GJ196" s="378"/>
      <c r="GK196" s="378"/>
      <c r="GL196" s="378"/>
      <c r="GM196" s="378"/>
      <c r="GN196" s="378"/>
      <c r="GO196" s="513" t="e">
        <f>VLOOKUP($AF196,Feuil2!$B$1:$AS$77,35,FALSE)</f>
        <v>#N/A</v>
      </c>
      <c r="GP196" s="378"/>
      <c r="GQ196" s="378"/>
      <c r="GR196" s="378"/>
      <c r="GS196" s="378"/>
      <c r="GT196" s="378"/>
      <c r="GU196" s="513" t="e">
        <f>VLOOKUP($AF196,Feuil2!$B$1:$AS$77,36,FALSE)</f>
        <v>#N/A</v>
      </c>
      <c r="GV196" s="378"/>
      <c r="GW196" s="378"/>
      <c r="GX196" s="378"/>
      <c r="GY196" s="513" t="e">
        <f>VLOOKUP($AF196,Feuil2!$B$1:$AS$77,37,FALSE)</f>
        <v>#N/A</v>
      </c>
      <c r="GZ196" s="378"/>
      <c r="HA196" s="378"/>
      <c r="HB196" s="378"/>
      <c r="HC196" s="378"/>
      <c r="HD196" s="378"/>
      <c r="HE196" s="513" t="e">
        <f>VLOOKUP($AF196,Feuil2!$B$1:$AS$77,38,FALSE)</f>
        <v>#N/A</v>
      </c>
      <c r="HF196" s="378"/>
      <c r="HG196" s="378"/>
      <c r="HH196" s="378"/>
      <c r="HI196" s="378"/>
      <c r="HJ196" s="427" t="e">
        <f>VLOOKUP($AF196,Feuil2!$B$1:$AS$77,39,FALSE)</f>
        <v>#N/A</v>
      </c>
      <c r="HK196" s="378"/>
      <c r="HL196" s="378"/>
      <c r="HM196" s="378"/>
      <c r="HN196" s="378"/>
      <c r="HO196" s="427" t="e">
        <f>VLOOKUP($AF196,Feuil2!$B$1:$AS$77,40,FALSE)</f>
        <v>#N/A</v>
      </c>
      <c r="HP196" s="378"/>
      <c r="HQ196" s="378"/>
      <c r="HR196" s="378"/>
      <c r="HS196" s="378"/>
      <c r="HT196" s="378"/>
      <c r="HU196" s="378"/>
      <c r="HV196" s="378"/>
      <c r="HW196" s="378"/>
      <c r="HX196" s="524" t="e">
        <f>VLOOKUP($AF196,Feuil2!$B$1:$AS$77,41,FALSE)</f>
        <v>#N/A</v>
      </c>
      <c r="HY196" s="378"/>
      <c r="HZ196" s="378"/>
      <c r="IA196" s="378"/>
      <c r="IB196" s="524" t="e">
        <f>VLOOKUP($AF196,Feuil2!$B$1:$AS$77,42,FALSE)</f>
        <v>#N/A</v>
      </c>
      <c r="IC196" s="378"/>
      <c r="ID196" s="378"/>
      <c r="IE196" s="378"/>
      <c r="IF196" s="378"/>
      <c r="IG196" s="524" t="e">
        <f>VLOOKUP($AF196,Feuil2!$B$1:$AS$77,43,FALSE)</f>
        <v>#N/A</v>
      </c>
      <c r="IH196" s="378"/>
      <c r="II196" s="378"/>
      <c r="IJ196" s="524" t="e">
        <f>VLOOKUP($AF196,Feuil2!$B$1:$AS$77,44,FALSE)</f>
        <v>#N/A</v>
      </c>
      <c r="IK196" s="378"/>
      <c r="IL196" s="386"/>
      <c r="IM196" s="379"/>
      <c r="IN196" s="379"/>
      <c r="IO196" s="379"/>
      <c r="IP196" s="379"/>
    </row>
    <row r="197" spans="1:250" s="400" customFormat="1" ht="18.75" hidden="1" customHeight="1">
      <c r="A197" s="404"/>
      <c r="B197" s="387"/>
      <c r="C197" s="387"/>
      <c r="D197" s="387"/>
      <c r="E197" s="387"/>
      <c r="F197" s="387"/>
      <c r="G197" s="387"/>
      <c r="H197" s="387"/>
      <c r="I197" s="387"/>
      <c r="J197" s="387"/>
      <c r="K197" s="388"/>
      <c r="L197" s="388"/>
      <c r="M197" s="388"/>
      <c r="N197" s="389"/>
      <c r="O197" s="389"/>
      <c r="P197" s="389"/>
      <c r="Q197" s="389"/>
      <c r="R197" s="389"/>
      <c r="S197" s="389"/>
      <c r="T197" s="389"/>
      <c r="U197" s="389"/>
      <c r="V197" s="389"/>
      <c r="W197" s="389"/>
      <c r="X197" s="389"/>
      <c r="Y197" s="389"/>
      <c r="Z197" s="389"/>
      <c r="AA197" s="389"/>
      <c r="AB197" s="389"/>
      <c r="AC197" s="389"/>
      <c r="AD197" s="389"/>
      <c r="AE197" s="389"/>
      <c r="AF197" s="390"/>
      <c r="AG197" s="390"/>
      <c r="AH197" s="390"/>
      <c r="AI197" s="390"/>
      <c r="AJ197" s="390"/>
      <c r="AK197" s="390"/>
      <c r="AL197" s="390"/>
      <c r="AM197" s="390"/>
      <c r="AN197" s="390"/>
      <c r="AO197" s="390"/>
      <c r="AP197" s="390"/>
      <c r="AQ197" s="390"/>
      <c r="AR197" s="390"/>
      <c r="AS197" s="390"/>
      <c r="AT197" s="390"/>
      <c r="AU197" s="390"/>
      <c r="AV197" s="390"/>
      <c r="AW197" s="390"/>
      <c r="AX197" s="390"/>
      <c r="AY197" s="390"/>
      <c r="AZ197" s="390"/>
      <c r="BA197" s="390"/>
      <c r="BB197" s="390"/>
      <c r="BC197" s="390"/>
      <c r="BD197" s="390"/>
      <c r="BE197" s="390"/>
      <c r="BF197" s="390"/>
      <c r="BG197" s="390"/>
      <c r="BH197" s="390"/>
      <c r="BI197" s="390"/>
      <c r="BJ197" s="390"/>
      <c r="BK197" s="390"/>
      <c r="BL197" s="390"/>
      <c r="BM197" s="390"/>
      <c r="BN197" s="390"/>
      <c r="BO197" s="390"/>
      <c r="BP197" s="390"/>
      <c r="BQ197" s="390"/>
      <c r="BR197" s="390"/>
      <c r="BS197" s="390"/>
      <c r="BT197" s="390"/>
      <c r="BU197" s="390"/>
      <c r="BV197" s="390"/>
      <c r="BW197" s="390"/>
      <c r="BX197" s="390"/>
      <c r="BY197" s="390"/>
      <c r="BZ197" s="390"/>
      <c r="CA197" s="390"/>
      <c r="CB197" s="390"/>
      <c r="CC197" s="390"/>
      <c r="CD197" s="390"/>
      <c r="CE197" s="390"/>
      <c r="CF197" s="390"/>
      <c r="CG197" s="390"/>
      <c r="CH197" s="390"/>
      <c r="CI197" s="390"/>
      <c r="CJ197" s="390"/>
      <c r="CK197" s="390"/>
      <c r="CL197" s="390"/>
      <c r="CM197" s="390"/>
      <c r="CN197" s="480" t="s">
        <v>454</v>
      </c>
      <c r="CO197" s="391" t="s">
        <v>4</v>
      </c>
      <c r="CP197" s="392" t="s">
        <v>5</v>
      </c>
      <c r="CQ197" s="392" t="s">
        <v>6</v>
      </c>
      <c r="CR197" s="392" t="s">
        <v>7</v>
      </c>
      <c r="CS197" s="392" t="s">
        <v>8</v>
      </c>
      <c r="CT197" s="392" t="s">
        <v>9</v>
      </c>
      <c r="CU197" s="392" t="s">
        <v>10</v>
      </c>
      <c r="CV197" s="480" t="s">
        <v>453</v>
      </c>
      <c r="CW197" s="393" t="s">
        <v>1</v>
      </c>
      <c r="CX197" s="393" t="s">
        <v>2</v>
      </c>
      <c r="CY197" s="393" t="s">
        <v>3</v>
      </c>
      <c r="CZ197" s="480" t="s">
        <v>452</v>
      </c>
      <c r="DA197" s="393" t="s">
        <v>0</v>
      </c>
      <c r="DB197" s="393" t="s">
        <v>133</v>
      </c>
      <c r="DC197" s="480" t="s">
        <v>451</v>
      </c>
      <c r="DD197" s="393" t="s">
        <v>137</v>
      </c>
      <c r="DE197" s="393" t="s">
        <v>138</v>
      </c>
      <c r="DF197" s="393" t="s">
        <v>139</v>
      </c>
      <c r="DG197" s="393" t="s">
        <v>140</v>
      </c>
      <c r="DH197" s="393" t="s">
        <v>141</v>
      </c>
      <c r="DI197" s="495" t="s">
        <v>450</v>
      </c>
      <c r="DJ197" s="394" t="s">
        <v>11</v>
      </c>
      <c r="DK197" s="394" t="s">
        <v>12</v>
      </c>
      <c r="DL197" s="394" t="s">
        <v>13</v>
      </c>
      <c r="DM197" s="394" t="s">
        <v>142</v>
      </c>
      <c r="DN197" s="495" t="s">
        <v>449</v>
      </c>
      <c r="DO197" s="394" t="s">
        <v>14</v>
      </c>
      <c r="DP197" s="495" t="s">
        <v>448</v>
      </c>
      <c r="DQ197" s="394" t="s">
        <v>15</v>
      </c>
      <c r="DR197" s="394" t="s">
        <v>16</v>
      </c>
      <c r="DS197" s="394" t="s">
        <v>145</v>
      </c>
      <c r="DT197" s="495" t="s">
        <v>447</v>
      </c>
      <c r="DU197" s="394" t="s">
        <v>17</v>
      </c>
      <c r="DV197" s="394" t="s">
        <v>18</v>
      </c>
      <c r="DW197" s="394" t="s">
        <v>19</v>
      </c>
      <c r="DX197" s="394" t="s">
        <v>20</v>
      </c>
      <c r="DY197" s="495" t="s">
        <v>446</v>
      </c>
      <c r="DZ197" s="394" t="s">
        <v>150</v>
      </c>
      <c r="EA197" s="394" t="s">
        <v>151</v>
      </c>
      <c r="EB197" s="394" t="s">
        <v>152</v>
      </c>
      <c r="EC197" s="394" t="s">
        <v>153</v>
      </c>
      <c r="ED197" s="505" t="s">
        <v>445</v>
      </c>
      <c r="EE197" s="395" t="s">
        <v>23</v>
      </c>
      <c r="EF197" s="395" t="s">
        <v>24</v>
      </c>
      <c r="EG197" s="395" t="s">
        <v>25</v>
      </c>
      <c r="EH197" s="395" t="s">
        <v>26</v>
      </c>
      <c r="EI197" s="395" t="s">
        <v>27</v>
      </c>
      <c r="EJ197" s="395" t="s">
        <v>28</v>
      </c>
      <c r="EK197" s="505" t="s">
        <v>444</v>
      </c>
      <c r="EL197" s="395" t="s">
        <v>29</v>
      </c>
      <c r="EM197" s="395" t="s">
        <v>30</v>
      </c>
      <c r="EN197" s="395" t="s">
        <v>31</v>
      </c>
      <c r="EO197" s="505" t="s">
        <v>443</v>
      </c>
      <c r="EP197" s="395" t="s">
        <v>32</v>
      </c>
      <c r="EQ197" s="395" t="s">
        <v>33</v>
      </c>
      <c r="ER197" s="395" t="s">
        <v>34</v>
      </c>
      <c r="ES197" s="395" t="s">
        <v>157</v>
      </c>
      <c r="ET197" s="395" t="s">
        <v>158</v>
      </c>
      <c r="EU197" s="395" t="s">
        <v>159</v>
      </c>
      <c r="EV197" s="505" t="s">
        <v>442</v>
      </c>
      <c r="EW197" s="395" t="s">
        <v>35</v>
      </c>
      <c r="EX197" s="395" t="s">
        <v>36</v>
      </c>
      <c r="EY197" s="395" t="s">
        <v>37</v>
      </c>
      <c r="EZ197" s="395" t="s">
        <v>38</v>
      </c>
      <c r="FA197" s="395" t="s">
        <v>39</v>
      </c>
      <c r="FB197" s="505" t="s">
        <v>441</v>
      </c>
      <c r="FC197" s="395" t="s">
        <v>40</v>
      </c>
      <c r="FD197" s="395" t="s">
        <v>41</v>
      </c>
      <c r="FE197" s="395" t="s">
        <v>42</v>
      </c>
      <c r="FF197" s="395" t="s">
        <v>43</v>
      </c>
      <c r="FG197" s="395" t="s">
        <v>44</v>
      </c>
      <c r="FH197" s="395" t="s">
        <v>45</v>
      </c>
      <c r="FI197" s="395" t="s">
        <v>46</v>
      </c>
      <c r="FJ197" s="505" t="s">
        <v>440</v>
      </c>
      <c r="FK197" s="395" t="s">
        <v>47</v>
      </c>
      <c r="FL197" s="395" t="s">
        <v>48</v>
      </c>
      <c r="FM197" s="395" t="s">
        <v>49</v>
      </c>
      <c r="FN197" s="395" t="s">
        <v>50</v>
      </c>
      <c r="FO197" s="395" t="s">
        <v>51</v>
      </c>
      <c r="FP197" s="395" t="s">
        <v>52</v>
      </c>
      <c r="FQ197" s="395" t="s">
        <v>53</v>
      </c>
      <c r="FR197" s="514" t="s">
        <v>439</v>
      </c>
      <c r="FS197" s="396" t="s">
        <v>169</v>
      </c>
      <c r="FT197" s="396" t="s">
        <v>170</v>
      </c>
      <c r="FU197" s="396" t="s">
        <v>171</v>
      </c>
      <c r="FV197" s="396" t="s">
        <v>172</v>
      </c>
      <c r="FW197" s="396" t="s">
        <v>173</v>
      </c>
      <c r="FX197" s="396" t="s">
        <v>174</v>
      </c>
      <c r="FY197" s="396" t="s">
        <v>175</v>
      </c>
      <c r="FZ197" s="396" t="s">
        <v>176</v>
      </c>
      <c r="GA197" s="514" t="s">
        <v>438</v>
      </c>
      <c r="GB197" s="396" t="s">
        <v>178</v>
      </c>
      <c r="GC197" s="396" t="s">
        <v>179</v>
      </c>
      <c r="GD197" s="396" t="s">
        <v>180</v>
      </c>
      <c r="GE197" s="514" t="s">
        <v>437</v>
      </c>
      <c r="GF197" s="396" t="s">
        <v>182</v>
      </c>
      <c r="GG197" s="396" t="s">
        <v>183</v>
      </c>
      <c r="GH197" s="514" t="s">
        <v>436</v>
      </c>
      <c r="GI197" s="396" t="s">
        <v>189</v>
      </c>
      <c r="GJ197" s="396" t="s">
        <v>190</v>
      </c>
      <c r="GK197" s="396" t="s">
        <v>191</v>
      </c>
      <c r="GL197" s="396" t="s">
        <v>192</v>
      </c>
      <c r="GM197" s="396" t="s">
        <v>193</v>
      </c>
      <c r="GN197" s="396" t="s">
        <v>194</v>
      </c>
      <c r="GO197" s="514" t="s">
        <v>435</v>
      </c>
      <c r="GP197" s="396" t="s">
        <v>197</v>
      </c>
      <c r="GQ197" s="396" t="s">
        <v>198</v>
      </c>
      <c r="GR197" s="396" t="s">
        <v>199</v>
      </c>
      <c r="GS197" s="396" t="s">
        <v>200</v>
      </c>
      <c r="GT197" s="396" t="s">
        <v>201</v>
      </c>
      <c r="GU197" s="514" t="s">
        <v>434</v>
      </c>
      <c r="GV197" s="396" t="s">
        <v>206</v>
      </c>
      <c r="GW197" s="396" t="s">
        <v>207</v>
      </c>
      <c r="GX197" s="396" t="s">
        <v>208</v>
      </c>
      <c r="GY197" s="514" t="s">
        <v>433</v>
      </c>
      <c r="GZ197" s="396" t="s">
        <v>209</v>
      </c>
      <c r="HA197" s="396" t="s">
        <v>210</v>
      </c>
      <c r="HB197" s="396" t="s">
        <v>211</v>
      </c>
      <c r="HC197" s="396" t="s">
        <v>212</v>
      </c>
      <c r="HD197" s="396" t="s">
        <v>213</v>
      </c>
      <c r="HE197" s="514" t="s">
        <v>432</v>
      </c>
      <c r="HF197" s="396" t="s">
        <v>216</v>
      </c>
      <c r="HG197" s="396" t="s">
        <v>217</v>
      </c>
      <c r="HH197" s="396" t="s">
        <v>218</v>
      </c>
      <c r="HI197" s="396" t="s">
        <v>219</v>
      </c>
      <c r="HJ197" s="397" t="s">
        <v>431</v>
      </c>
      <c r="HK197" s="398" t="s">
        <v>223</v>
      </c>
      <c r="HL197" s="398" t="s">
        <v>224</v>
      </c>
      <c r="HM197" s="398" t="s">
        <v>225</v>
      </c>
      <c r="HN197" s="398" t="s">
        <v>226</v>
      </c>
      <c r="HO197" s="397" t="s">
        <v>430</v>
      </c>
      <c r="HP197" s="398" t="s">
        <v>230</v>
      </c>
      <c r="HQ197" s="398" t="s">
        <v>231</v>
      </c>
      <c r="HR197" s="398" t="s">
        <v>232</v>
      </c>
      <c r="HS197" s="398" t="s">
        <v>233</v>
      </c>
      <c r="HT197" s="398" t="s">
        <v>234</v>
      </c>
      <c r="HU197" s="398" t="s">
        <v>235</v>
      </c>
      <c r="HV197" s="398" t="s">
        <v>236</v>
      </c>
      <c r="HW197" s="398" t="s">
        <v>237</v>
      </c>
      <c r="HX197" s="525" t="s">
        <v>429</v>
      </c>
      <c r="HY197" s="399" t="s">
        <v>241</v>
      </c>
      <c r="HZ197" s="399" t="s">
        <v>242</v>
      </c>
      <c r="IA197" s="399" t="s">
        <v>243</v>
      </c>
      <c r="IB197" s="525" t="s">
        <v>428</v>
      </c>
      <c r="IC197" s="399" t="s">
        <v>245</v>
      </c>
      <c r="ID197" s="399" t="s">
        <v>246</v>
      </c>
      <c r="IE197" s="399" t="s">
        <v>249</v>
      </c>
      <c r="IF197" s="399" t="s">
        <v>250</v>
      </c>
      <c r="IG197" s="525" t="s">
        <v>427</v>
      </c>
      <c r="IH197" s="399" t="s">
        <v>251</v>
      </c>
      <c r="II197" s="399" t="s">
        <v>252</v>
      </c>
      <c r="IJ197" s="525" t="s">
        <v>426</v>
      </c>
      <c r="IK197" s="399" t="s">
        <v>253</v>
      </c>
      <c r="IL197" s="399" t="s">
        <v>254</v>
      </c>
      <c r="IM197" s="399"/>
      <c r="IN197" s="399"/>
      <c r="IO197" s="399"/>
      <c r="IP197" s="399"/>
    </row>
    <row r="198" spans="1:250" s="400" customFormat="1" ht="18.75" hidden="1" customHeight="1">
      <c r="A198" s="404"/>
      <c r="B198" s="401"/>
      <c r="C198" s="401"/>
      <c r="D198" s="401"/>
      <c r="E198" s="401"/>
      <c r="F198" s="401"/>
      <c r="G198" s="401"/>
      <c r="H198" s="401"/>
      <c r="I198" s="401"/>
      <c r="J198" s="401"/>
      <c r="K198" s="388"/>
      <c r="L198" s="388"/>
      <c r="M198" s="388"/>
      <c r="N198" s="389"/>
      <c r="O198" s="389"/>
      <c r="P198" s="389"/>
      <c r="Q198" s="389"/>
      <c r="R198" s="389"/>
      <c r="S198" s="389"/>
      <c r="T198" s="389"/>
      <c r="U198" s="389"/>
      <c r="V198" s="389"/>
      <c r="W198" s="389"/>
      <c r="X198" s="389"/>
      <c r="Y198" s="389"/>
      <c r="Z198" s="389"/>
      <c r="AA198" s="389"/>
      <c r="AB198" s="389"/>
      <c r="AC198" s="389"/>
      <c r="AD198" s="389"/>
      <c r="AE198" s="389"/>
      <c r="AF198" s="390"/>
      <c r="AG198" s="390"/>
      <c r="AH198" s="390"/>
      <c r="AI198" s="390"/>
      <c r="AJ198" s="390"/>
      <c r="AK198" s="390"/>
      <c r="AL198" s="390"/>
      <c r="AM198" s="390"/>
      <c r="AN198" s="390"/>
      <c r="AO198" s="390"/>
      <c r="AP198" s="390"/>
      <c r="AQ198" s="390"/>
      <c r="AR198" s="390"/>
      <c r="AS198" s="390"/>
      <c r="AT198" s="390"/>
      <c r="AU198" s="390"/>
      <c r="AV198" s="390"/>
      <c r="AW198" s="390"/>
      <c r="AX198" s="390"/>
      <c r="AY198" s="390"/>
      <c r="AZ198" s="390"/>
      <c r="BA198" s="390"/>
      <c r="BB198" s="390"/>
      <c r="BC198" s="390"/>
      <c r="BD198" s="390"/>
      <c r="BE198" s="390"/>
      <c r="BF198" s="390"/>
      <c r="BG198" s="390"/>
      <c r="BH198" s="390"/>
      <c r="BI198" s="390"/>
      <c r="BJ198" s="390"/>
      <c r="BK198" s="390"/>
      <c r="BL198" s="390"/>
      <c r="BM198" s="390"/>
      <c r="BN198" s="390"/>
      <c r="BO198" s="390"/>
      <c r="BP198" s="390"/>
      <c r="BQ198" s="390"/>
      <c r="BR198" s="390"/>
      <c r="BS198" s="390"/>
      <c r="BT198" s="390"/>
      <c r="BU198" s="390"/>
      <c r="BV198" s="390"/>
      <c r="BW198" s="390"/>
      <c r="BX198" s="390"/>
      <c r="BY198" s="390"/>
      <c r="BZ198" s="390"/>
      <c r="CA198" s="390"/>
      <c r="CB198" s="390"/>
      <c r="CC198" s="390"/>
      <c r="CD198" s="390"/>
      <c r="CE198" s="390"/>
      <c r="CF198" s="390"/>
      <c r="CG198" s="390"/>
      <c r="CH198" s="390"/>
      <c r="CI198" s="390"/>
      <c r="CJ198" s="390"/>
      <c r="CK198" s="390"/>
      <c r="CL198" s="390"/>
      <c r="CM198" s="390"/>
      <c r="CN198" s="481"/>
      <c r="CO198" s="402">
        <f>COUNTA(CO176,CO177,CO178,CO179,CO180,CO181,CO182,CO183)</f>
        <v>0</v>
      </c>
      <c r="CP198" s="402">
        <f t="shared" ref="CP198:FA198" si="3073">COUNTA(CP189,CP190,CP191,CP192,CP193,CP194,CP195,CP196)</f>
        <v>0</v>
      </c>
      <c r="CQ198" s="402">
        <f t="shared" si="3073"/>
        <v>0</v>
      </c>
      <c r="CR198" s="402">
        <f t="shared" si="3073"/>
        <v>0</v>
      </c>
      <c r="CS198" s="402">
        <f t="shared" si="3073"/>
        <v>0</v>
      </c>
      <c r="CT198" s="402">
        <f t="shared" si="3073"/>
        <v>0</v>
      </c>
      <c r="CU198" s="402">
        <f t="shared" si="3073"/>
        <v>0</v>
      </c>
      <c r="CV198" s="483">
        <f t="shared" si="3073"/>
        <v>8</v>
      </c>
      <c r="CW198" s="402">
        <f t="shared" si="3073"/>
        <v>0</v>
      </c>
      <c r="CX198" s="402">
        <f t="shared" si="3073"/>
        <v>0</v>
      </c>
      <c r="CY198" s="402">
        <f t="shared" si="3073"/>
        <v>0</v>
      </c>
      <c r="CZ198" s="483">
        <f t="shared" si="3073"/>
        <v>8</v>
      </c>
      <c r="DA198" s="402">
        <f t="shared" si="3073"/>
        <v>0</v>
      </c>
      <c r="DB198" s="402">
        <f t="shared" si="3073"/>
        <v>0</v>
      </c>
      <c r="DC198" s="483">
        <f t="shared" si="3073"/>
        <v>8</v>
      </c>
      <c r="DD198" s="402">
        <f t="shared" si="3073"/>
        <v>0</v>
      </c>
      <c r="DE198" s="402">
        <f t="shared" si="3073"/>
        <v>0</v>
      </c>
      <c r="DF198" s="402">
        <f t="shared" si="3073"/>
        <v>0</v>
      </c>
      <c r="DG198" s="402">
        <f t="shared" si="3073"/>
        <v>0</v>
      </c>
      <c r="DH198" s="402">
        <f t="shared" si="3073"/>
        <v>0</v>
      </c>
      <c r="DI198" s="496">
        <f t="shared" si="3073"/>
        <v>8</v>
      </c>
      <c r="DJ198" s="402">
        <f t="shared" si="3073"/>
        <v>0</v>
      </c>
      <c r="DK198" s="402">
        <f t="shared" si="3073"/>
        <v>0</v>
      </c>
      <c r="DL198" s="402">
        <f t="shared" si="3073"/>
        <v>0</v>
      </c>
      <c r="DM198" s="402">
        <f t="shared" si="3073"/>
        <v>0</v>
      </c>
      <c r="DN198" s="496">
        <f t="shared" si="3073"/>
        <v>8</v>
      </c>
      <c r="DO198" s="402">
        <f t="shared" si="3073"/>
        <v>0</v>
      </c>
      <c r="DP198" s="496">
        <f t="shared" si="3073"/>
        <v>8</v>
      </c>
      <c r="DQ198" s="402">
        <f t="shared" si="3073"/>
        <v>0</v>
      </c>
      <c r="DR198" s="402">
        <f t="shared" si="3073"/>
        <v>0</v>
      </c>
      <c r="DS198" s="402">
        <f t="shared" si="3073"/>
        <v>0</v>
      </c>
      <c r="DT198" s="496">
        <f t="shared" si="3073"/>
        <v>8</v>
      </c>
      <c r="DU198" s="402">
        <f t="shared" si="3073"/>
        <v>0</v>
      </c>
      <c r="DV198" s="402">
        <f t="shared" si="3073"/>
        <v>0</v>
      </c>
      <c r="DW198" s="402">
        <f t="shared" si="3073"/>
        <v>0</v>
      </c>
      <c r="DX198" s="402">
        <f t="shared" si="3073"/>
        <v>0</v>
      </c>
      <c r="DY198" s="496">
        <f t="shared" si="3073"/>
        <v>8</v>
      </c>
      <c r="DZ198" s="402">
        <f t="shared" si="3073"/>
        <v>0</v>
      </c>
      <c r="EA198" s="402">
        <f t="shared" si="3073"/>
        <v>0</v>
      </c>
      <c r="EB198" s="402">
        <f t="shared" si="3073"/>
        <v>0</v>
      </c>
      <c r="EC198" s="402">
        <f t="shared" si="3073"/>
        <v>0</v>
      </c>
      <c r="ED198" s="506">
        <f t="shared" si="3073"/>
        <v>8</v>
      </c>
      <c r="EE198" s="402">
        <f t="shared" si="3073"/>
        <v>0</v>
      </c>
      <c r="EF198" s="402">
        <f t="shared" si="3073"/>
        <v>0</v>
      </c>
      <c r="EG198" s="402">
        <f t="shared" si="3073"/>
        <v>0</v>
      </c>
      <c r="EH198" s="402">
        <f t="shared" si="3073"/>
        <v>0</v>
      </c>
      <c r="EI198" s="402">
        <f t="shared" si="3073"/>
        <v>0</v>
      </c>
      <c r="EJ198" s="402">
        <f t="shared" si="3073"/>
        <v>0</v>
      </c>
      <c r="EK198" s="506">
        <f t="shared" si="3073"/>
        <v>8</v>
      </c>
      <c r="EL198" s="402">
        <f t="shared" si="3073"/>
        <v>0</v>
      </c>
      <c r="EM198" s="402">
        <f t="shared" si="3073"/>
        <v>0</v>
      </c>
      <c r="EN198" s="402">
        <f t="shared" si="3073"/>
        <v>0</v>
      </c>
      <c r="EO198" s="506">
        <f t="shared" si="3073"/>
        <v>8</v>
      </c>
      <c r="EP198" s="402">
        <f t="shared" si="3073"/>
        <v>0</v>
      </c>
      <c r="EQ198" s="402">
        <f t="shared" si="3073"/>
        <v>0</v>
      </c>
      <c r="ER198" s="402">
        <f t="shared" si="3073"/>
        <v>0</v>
      </c>
      <c r="ES198" s="402">
        <f t="shared" si="3073"/>
        <v>0</v>
      </c>
      <c r="ET198" s="402">
        <f t="shared" si="3073"/>
        <v>0</v>
      </c>
      <c r="EU198" s="402">
        <f t="shared" si="3073"/>
        <v>0</v>
      </c>
      <c r="EV198" s="506">
        <f t="shared" si="3073"/>
        <v>8</v>
      </c>
      <c r="EW198" s="402">
        <f t="shared" si="3073"/>
        <v>0</v>
      </c>
      <c r="EX198" s="402">
        <f t="shared" si="3073"/>
        <v>0</v>
      </c>
      <c r="EY198" s="402">
        <f t="shared" si="3073"/>
        <v>0</v>
      </c>
      <c r="EZ198" s="402">
        <f t="shared" si="3073"/>
        <v>0</v>
      </c>
      <c r="FA198" s="402">
        <f t="shared" si="3073"/>
        <v>0</v>
      </c>
      <c r="FB198" s="506">
        <f t="shared" ref="FB198:HM198" si="3074">COUNTA(FB189,FB190,FB191,FB192,FB193,FB194,FB195,FB196)</f>
        <v>8</v>
      </c>
      <c r="FC198" s="402">
        <f t="shared" si="3074"/>
        <v>0</v>
      </c>
      <c r="FD198" s="402">
        <f t="shared" si="3074"/>
        <v>0</v>
      </c>
      <c r="FE198" s="402">
        <f t="shared" si="3074"/>
        <v>0</v>
      </c>
      <c r="FF198" s="402">
        <f t="shared" si="3074"/>
        <v>0</v>
      </c>
      <c r="FG198" s="402">
        <f t="shared" si="3074"/>
        <v>0</v>
      </c>
      <c r="FH198" s="402">
        <f t="shared" si="3074"/>
        <v>0</v>
      </c>
      <c r="FI198" s="402">
        <f t="shared" si="3074"/>
        <v>0</v>
      </c>
      <c r="FJ198" s="506">
        <f t="shared" si="3074"/>
        <v>8</v>
      </c>
      <c r="FK198" s="402">
        <f t="shared" si="3074"/>
        <v>0</v>
      </c>
      <c r="FL198" s="402">
        <f t="shared" si="3074"/>
        <v>0</v>
      </c>
      <c r="FM198" s="402">
        <f t="shared" si="3074"/>
        <v>0</v>
      </c>
      <c r="FN198" s="402">
        <f t="shared" si="3074"/>
        <v>0</v>
      </c>
      <c r="FO198" s="402">
        <f t="shared" si="3074"/>
        <v>0</v>
      </c>
      <c r="FP198" s="402">
        <f t="shared" si="3074"/>
        <v>0</v>
      </c>
      <c r="FQ198" s="402">
        <f t="shared" si="3074"/>
        <v>0</v>
      </c>
      <c r="FR198" s="515">
        <f t="shared" si="3074"/>
        <v>8</v>
      </c>
      <c r="FS198" s="402">
        <f t="shared" si="3074"/>
        <v>0</v>
      </c>
      <c r="FT198" s="402">
        <f t="shared" si="3074"/>
        <v>0</v>
      </c>
      <c r="FU198" s="402">
        <f t="shared" si="3074"/>
        <v>0</v>
      </c>
      <c r="FV198" s="402">
        <f t="shared" si="3074"/>
        <v>0</v>
      </c>
      <c r="FW198" s="402">
        <f t="shared" si="3074"/>
        <v>0</v>
      </c>
      <c r="FX198" s="402">
        <f t="shared" si="3074"/>
        <v>0</v>
      </c>
      <c r="FY198" s="402">
        <f t="shared" si="3074"/>
        <v>0</v>
      </c>
      <c r="FZ198" s="402">
        <f t="shared" si="3074"/>
        <v>0</v>
      </c>
      <c r="GA198" s="515">
        <f t="shared" si="3074"/>
        <v>8</v>
      </c>
      <c r="GB198" s="402">
        <f t="shared" si="3074"/>
        <v>0</v>
      </c>
      <c r="GC198" s="402">
        <f t="shared" si="3074"/>
        <v>0</v>
      </c>
      <c r="GD198" s="402">
        <f t="shared" si="3074"/>
        <v>0</v>
      </c>
      <c r="GE198" s="515">
        <f t="shared" si="3074"/>
        <v>8</v>
      </c>
      <c r="GF198" s="402">
        <f t="shared" si="3074"/>
        <v>0</v>
      </c>
      <c r="GG198" s="402">
        <f t="shared" si="3074"/>
        <v>0</v>
      </c>
      <c r="GH198" s="515">
        <f t="shared" si="3074"/>
        <v>8</v>
      </c>
      <c r="GI198" s="402">
        <f t="shared" si="3074"/>
        <v>0</v>
      </c>
      <c r="GJ198" s="402">
        <f t="shared" si="3074"/>
        <v>0</v>
      </c>
      <c r="GK198" s="402">
        <f t="shared" si="3074"/>
        <v>0</v>
      </c>
      <c r="GL198" s="402">
        <f t="shared" si="3074"/>
        <v>0</v>
      </c>
      <c r="GM198" s="402">
        <f t="shared" si="3074"/>
        <v>0</v>
      </c>
      <c r="GN198" s="402">
        <f t="shared" si="3074"/>
        <v>0</v>
      </c>
      <c r="GO198" s="515">
        <f t="shared" si="3074"/>
        <v>8</v>
      </c>
      <c r="GP198" s="402">
        <f t="shared" si="3074"/>
        <v>0</v>
      </c>
      <c r="GQ198" s="402">
        <f t="shared" si="3074"/>
        <v>0</v>
      </c>
      <c r="GR198" s="402">
        <f t="shared" si="3074"/>
        <v>0</v>
      </c>
      <c r="GS198" s="402">
        <f t="shared" si="3074"/>
        <v>0</v>
      </c>
      <c r="GT198" s="402">
        <f t="shared" si="3074"/>
        <v>0</v>
      </c>
      <c r="GU198" s="515">
        <f t="shared" si="3074"/>
        <v>8</v>
      </c>
      <c r="GV198" s="402">
        <f t="shared" si="3074"/>
        <v>0</v>
      </c>
      <c r="GW198" s="402">
        <f t="shared" si="3074"/>
        <v>0</v>
      </c>
      <c r="GX198" s="402">
        <f t="shared" si="3074"/>
        <v>0</v>
      </c>
      <c r="GY198" s="515">
        <f t="shared" si="3074"/>
        <v>8</v>
      </c>
      <c r="GZ198" s="402">
        <f t="shared" si="3074"/>
        <v>0</v>
      </c>
      <c r="HA198" s="402">
        <f t="shared" si="3074"/>
        <v>0</v>
      </c>
      <c r="HB198" s="402">
        <f t="shared" si="3074"/>
        <v>0</v>
      </c>
      <c r="HC198" s="402">
        <f t="shared" si="3074"/>
        <v>0</v>
      </c>
      <c r="HD198" s="402">
        <f t="shared" si="3074"/>
        <v>0</v>
      </c>
      <c r="HE198" s="515">
        <f t="shared" si="3074"/>
        <v>8</v>
      </c>
      <c r="HF198" s="402">
        <f t="shared" si="3074"/>
        <v>0</v>
      </c>
      <c r="HG198" s="402">
        <f t="shared" si="3074"/>
        <v>0</v>
      </c>
      <c r="HH198" s="402">
        <f t="shared" si="3074"/>
        <v>0</v>
      </c>
      <c r="HI198" s="402">
        <f t="shared" si="3074"/>
        <v>0</v>
      </c>
      <c r="HJ198" s="428">
        <f t="shared" si="3074"/>
        <v>8</v>
      </c>
      <c r="HK198" s="402">
        <f t="shared" si="3074"/>
        <v>0</v>
      </c>
      <c r="HL198" s="402">
        <f t="shared" si="3074"/>
        <v>0</v>
      </c>
      <c r="HM198" s="402">
        <f t="shared" si="3074"/>
        <v>0</v>
      </c>
      <c r="HN198" s="402">
        <f t="shared" ref="HN198:IL198" si="3075">COUNTA(HN189,HN190,HN191,HN192,HN193,HN194,HN195,HN196)</f>
        <v>0</v>
      </c>
      <c r="HO198" s="428">
        <f t="shared" si="3075"/>
        <v>8</v>
      </c>
      <c r="HP198" s="402">
        <f t="shared" si="3075"/>
        <v>0</v>
      </c>
      <c r="HQ198" s="402">
        <f t="shared" si="3075"/>
        <v>0</v>
      </c>
      <c r="HR198" s="402">
        <f t="shared" si="3075"/>
        <v>0</v>
      </c>
      <c r="HS198" s="402">
        <f t="shared" si="3075"/>
        <v>0</v>
      </c>
      <c r="HT198" s="402">
        <f t="shared" si="3075"/>
        <v>0</v>
      </c>
      <c r="HU198" s="402">
        <f t="shared" si="3075"/>
        <v>0</v>
      </c>
      <c r="HV198" s="402">
        <f t="shared" si="3075"/>
        <v>0</v>
      </c>
      <c r="HW198" s="402">
        <f t="shared" si="3075"/>
        <v>0</v>
      </c>
      <c r="HX198" s="526">
        <f t="shared" si="3075"/>
        <v>8</v>
      </c>
      <c r="HY198" s="402">
        <f t="shared" si="3075"/>
        <v>0</v>
      </c>
      <c r="HZ198" s="402">
        <f t="shared" si="3075"/>
        <v>0</v>
      </c>
      <c r="IA198" s="402">
        <f t="shared" si="3075"/>
        <v>0</v>
      </c>
      <c r="IB198" s="526">
        <f t="shared" si="3075"/>
        <v>8</v>
      </c>
      <c r="IC198" s="402">
        <f t="shared" si="3075"/>
        <v>0</v>
      </c>
      <c r="ID198" s="402">
        <f t="shared" si="3075"/>
        <v>0</v>
      </c>
      <c r="IE198" s="402">
        <f t="shared" si="3075"/>
        <v>0</v>
      </c>
      <c r="IF198" s="402">
        <f t="shared" si="3075"/>
        <v>0</v>
      </c>
      <c r="IG198" s="526">
        <f t="shared" si="3075"/>
        <v>8</v>
      </c>
      <c r="IH198" s="402">
        <f t="shared" si="3075"/>
        <v>0</v>
      </c>
      <c r="II198" s="402">
        <f t="shared" si="3075"/>
        <v>0</v>
      </c>
      <c r="IJ198" s="526">
        <f t="shared" si="3075"/>
        <v>8</v>
      </c>
      <c r="IK198" s="402">
        <f t="shared" si="3075"/>
        <v>0</v>
      </c>
      <c r="IL198" s="402">
        <f t="shared" si="3075"/>
        <v>0</v>
      </c>
      <c r="IM198" s="402"/>
      <c r="IN198" s="402"/>
      <c r="IO198" s="402"/>
      <c r="IP198" s="402"/>
    </row>
    <row r="199" spans="1:250" s="400" customFormat="1" ht="18.75" hidden="1" customHeight="1">
      <c r="A199" s="404"/>
      <c r="B199" s="403"/>
      <c r="C199" s="403"/>
      <c r="D199" s="403"/>
      <c r="E199" s="403"/>
      <c r="F199" s="403"/>
      <c r="G199" s="403"/>
      <c r="H199" s="403"/>
      <c r="I199" s="403"/>
      <c r="J199" s="403"/>
      <c r="K199" s="388"/>
      <c r="L199" s="388"/>
      <c r="M199" s="388"/>
      <c r="N199" s="389"/>
      <c r="O199" s="389"/>
      <c r="P199" s="389"/>
      <c r="Q199" s="389"/>
      <c r="R199" s="389"/>
      <c r="S199" s="389"/>
      <c r="T199" s="389"/>
      <c r="U199" s="389"/>
      <c r="V199" s="389"/>
      <c r="W199" s="389"/>
      <c r="X199" s="389"/>
      <c r="Y199" s="389"/>
      <c r="Z199" s="389"/>
      <c r="AA199" s="389"/>
      <c r="AB199" s="389"/>
      <c r="AC199" s="389"/>
      <c r="AD199" s="389"/>
      <c r="AE199" s="389"/>
      <c r="AF199" s="390"/>
      <c r="AG199" s="390"/>
      <c r="AH199" s="390"/>
      <c r="AI199" s="390"/>
      <c r="AK199" s="390"/>
      <c r="AL199" s="390"/>
      <c r="AM199" s="390"/>
      <c r="AN199" s="390"/>
      <c r="AO199" s="390"/>
      <c r="AP199" s="390"/>
      <c r="AQ199" s="390"/>
      <c r="AR199" s="390"/>
      <c r="AS199" s="390"/>
      <c r="AT199" s="390"/>
      <c r="AU199" s="390"/>
      <c r="AV199" s="390"/>
      <c r="AW199" s="390"/>
      <c r="AX199" s="390"/>
      <c r="AY199" s="390"/>
      <c r="AZ199" s="390"/>
      <c r="BA199" s="390"/>
      <c r="BB199" s="390"/>
      <c r="BC199" s="390"/>
      <c r="BD199" s="390"/>
      <c r="BE199" s="390"/>
      <c r="BF199" s="390"/>
      <c r="BG199" s="390"/>
      <c r="BH199" s="390"/>
      <c r="BI199" s="390"/>
      <c r="BJ199" s="390"/>
      <c r="BK199" s="390"/>
      <c r="BL199" s="390"/>
      <c r="BM199" s="390"/>
      <c r="BN199" s="390"/>
      <c r="BO199" s="390"/>
      <c r="BP199" s="390"/>
      <c r="BQ199" s="390"/>
      <c r="BR199" s="390"/>
      <c r="BS199" s="390"/>
      <c r="BT199" s="390"/>
      <c r="BU199" s="390"/>
      <c r="BV199" s="390"/>
      <c r="BW199" s="390"/>
      <c r="BX199" s="390"/>
      <c r="BY199" s="390"/>
      <c r="BZ199" s="390"/>
      <c r="CA199" s="390"/>
      <c r="CB199" s="390"/>
      <c r="CC199" s="390"/>
      <c r="CD199" s="390"/>
      <c r="CE199" s="390"/>
      <c r="CF199" s="390"/>
      <c r="CG199" s="390"/>
      <c r="CH199" s="390"/>
      <c r="CI199" s="390"/>
      <c r="CJ199" s="390"/>
      <c r="CK199" s="390"/>
      <c r="CL199" s="390"/>
      <c r="CM199" s="390"/>
      <c r="CN199" s="481"/>
      <c r="CO199" s="402" t="str">
        <f>IF(CO185&lt;&gt;0,"A","")</f>
        <v/>
      </c>
      <c r="CP199" s="402" t="str">
        <f t="shared" ref="CP199:CU199" si="3076">IF(CP198&lt;&gt;0,"A","")</f>
        <v/>
      </c>
      <c r="CQ199" s="402" t="str">
        <f t="shared" si="3076"/>
        <v/>
      </c>
      <c r="CR199" s="402" t="str">
        <f t="shared" si="3076"/>
        <v/>
      </c>
      <c r="CS199" s="402" t="str">
        <f t="shared" si="3076"/>
        <v/>
      </c>
      <c r="CT199" s="402" t="str">
        <f t="shared" si="3076"/>
        <v/>
      </c>
      <c r="CU199" s="402" t="str">
        <f t="shared" si="3076"/>
        <v/>
      </c>
      <c r="CV199" s="483" t="str">
        <f>IF(CV198&lt;&gt;0,"A","")</f>
        <v>A</v>
      </c>
      <c r="CW199" s="402" t="str">
        <f t="shared" ref="CW199:FH199" si="3077">IF(CW198&lt;&gt;0,"A","")</f>
        <v/>
      </c>
      <c r="CX199" s="402" t="str">
        <f t="shared" si="3077"/>
        <v/>
      </c>
      <c r="CY199" s="402" t="str">
        <f t="shared" si="3077"/>
        <v/>
      </c>
      <c r="CZ199" s="483" t="str">
        <f t="shared" si="3077"/>
        <v>A</v>
      </c>
      <c r="DA199" s="402" t="str">
        <f t="shared" si="3077"/>
        <v/>
      </c>
      <c r="DB199" s="402" t="str">
        <f t="shared" si="3077"/>
        <v/>
      </c>
      <c r="DC199" s="483" t="str">
        <f t="shared" si="3077"/>
        <v>A</v>
      </c>
      <c r="DD199" s="402" t="str">
        <f t="shared" si="3077"/>
        <v/>
      </c>
      <c r="DE199" s="402" t="str">
        <f t="shared" si="3077"/>
        <v/>
      </c>
      <c r="DF199" s="402" t="str">
        <f t="shared" si="3077"/>
        <v/>
      </c>
      <c r="DG199" s="402" t="str">
        <f t="shared" si="3077"/>
        <v/>
      </c>
      <c r="DH199" s="402" t="str">
        <f t="shared" si="3077"/>
        <v/>
      </c>
      <c r="DI199" s="496" t="str">
        <f t="shared" si="3077"/>
        <v>A</v>
      </c>
      <c r="DJ199" s="402" t="str">
        <f t="shared" si="3077"/>
        <v/>
      </c>
      <c r="DK199" s="402" t="str">
        <f t="shared" si="3077"/>
        <v/>
      </c>
      <c r="DL199" s="402" t="str">
        <f t="shared" si="3077"/>
        <v/>
      </c>
      <c r="DM199" s="402" t="str">
        <f t="shared" si="3077"/>
        <v/>
      </c>
      <c r="DN199" s="496" t="str">
        <f t="shared" si="3077"/>
        <v>A</v>
      </c>
      <c r="DO199" s="402" t="str">
        <f t="shared" si="3077"/>
        <v/>
      </c>
      <c r="DP199" s="496" t="str">
        <f t="shared" si="3077"/>
        <v>A</v>
      </c>
      <c r="DQ199" s="402" t="str">
        <f t="shared" si="3077"/>
        <v/>
      </c>
      <c r="DR199" s="402" t="str">
        <f t="shared" si="3077"/>
        <v/>
      </c>
      <c r="DS199" s="402" t="str">
        <f t="shared" si="3077"/>
        <v/>
      </c>
      <c r="DT199" s="496" t="str">
        <f t="shared" si="3077"/>
        <v>A</v>
      </c>
      <c r="DU199" s="402" t="str">
        <f t="shared" si="3077"/>
        <v/>
      </c>
      <c r="DV199" s="402" t="str">
        <f t="shared" si="3077"/>
        <v/>
      </c>
      <c r="DW199" s="402" t="str">
        <f t="shared" si="3077"/>
        <v/>
      </c>
      <c r="DX199" s="402" t="str">
        <f t="shared" si="3077"/>
        <v/>
      </c>
      <c r="DY199" s="496" t="str">
        <f t="shared" si="3077"/>
        <v>A</v>
      </c>
      <c r="DZ199" s="402" t="str">
        <f t="shared" si="3077"/>
        <v/>
      </c>
      <c r="EA199" s="402" t="str">
        <f t="shared" si="3077"/>
        <v/>
      </c>
      <c r="EB199" s="402" t="str">
        <f t="shared" si="3077"/>
        <v/>
      </c>
      <c r="EC199" s="402" t="str">
        <f t="shared" si="3077"/>
        <v/>
      </c>
      <c r="ED199" s="506" t="str">
        <f t="shared" si="3077"/>
        <v>A</v>
      </c>
      <c r="EE199" s="402" t="str">
        <f t="shared" si="3077"/>
        <v/>
      </c>
      <c r="EF199" s="402" t="str">
        <f t="shared" si="3077"/>
        <v/>
      </c>
      <c r="EG199" s="402" t="str">
        <f t="shared" si="3077"/>
        <v/>
      </c>
      <c r="EH199" s="402" t="str">
        <f t="shared" si="3077"/>
        <v/>
      </c>
      <c r="EI199" s="402" t="str">
        <f t="shared" si="3077"/>
        <v/>
      </c>
      <c r="EJ199" s="402" t="str">
        <f t="shared" si="3077"/>
        <v/>
      </c>
      <c r="EK199" s="506" t="str">
        <f t="shared" si="3077"/>
        <v>A</v>
      </c>
      <c r="EL199" s="402" t="str">
        <f t="shared" si="3077"/>
        <v/>
      </c>
      <c r="EM199" s="402" t="str">
        <f t="shared" si="3077"/>
        <v/>
      </c>
      <c r="EN199" s="402" t="str">
        <f t="shared" si="3077"/>
        <v/>
      </c>
      <c r="EO199" s="506" t="str">
        <f t="shared" si="3077"/>
        <v>A</v>
      </c>
      <c r="EP199" s="402" t="str">
        <f t="shared" si="3077"/>
        <v/>
      </c>
      <c r="EQ199" s="402" t="str">
        <f t="shared" si="3077"/>
        <v/>
      </c>
      <c r="ER199" s="402" t="str">
        <f t="shared" si="3077"/>
        <v/>
      </c>
      <c r="ES199" s="402" t="str">
        <f t="shared" si="3077"/>
        <v/>
      </c>
      <c r="ET199" s="402" t="str">
        <f t="shared" si="3077"/>
        <v/>
      </c>
      <c r="EU199" s="402" t="str">
        <f t="shared" si="3077"/>
        <v/>
      </c>
      <c r="EV199" s="506" t="str">
        <f t="shared" si="3077"/>
        <v>A</v>
      </c>
      <c r="EW199" s="402" t="str">
        <f t="shared" si="3077"/>
        <v/>
      </c>
      <c r="EX199" s="402" t="str">
        <f t="shared" si="3077"/>
        <v/>
      </c>
      <c r="EY199" s="402" t="str">
        <f t="shared" si="3077"/>
        <v/>
      </c>
      <c r="EZ199" s="402" t="str">
        <f t="shared" si="3077"/>
        <v/>
      </c>
      <c r="FA199" s="402" t="str">
        <f t="shared" si="3077"/>
        <v/>
      </c>
      <c r="FB199" s="506" t="str">
        <f t="shared" si="3077"/>
        <v>A</v>
      </c>
      <c r="FC199" s="402" t="str">
        <f t="shared" si="3077"/>
        <v/>
      </c>
      <c r="FD199" s="402" t="str">
        <f t="shared" si="3077"/>
        <v/>
      </c>
      <c r="FE199" s="402" t="str">
        <f t="shared" si="3077"/>
        <v/>
      </c>
      <c r="FF199" s="402" t="str">
        <f t="shared" si="3077"/>
        <v/>
      </c>
      <c r="FG199" s="402" t="str">
        <f t="shared" si="3077"/>
        <v/>
      </c>
      <c r="FH199" s="402" t="str">
        <f t="shared" si="3077"/>
        <v/>
      </c>
      <c r="FI199" s="402" t="str">
        <f t="shared" ref="FI199:HT199" si="3078">IF(FI198&lt;&gt;0,"A","")</f>
        <v/>
      </c>
      <c r="FJ199" s="506" t="str">
        <f t="shared" si="3078"/>
        <v>A</v>
      </c>
      <c r="FK199" s="402" t="str">
        <f t="shared" si="3078"/>
        <v/>
      </c>
      <c r="FL199" s="402" t="str">
        <f t="shared" si="3078"/>
        <v/>
      </c>
      <c r="FM199" s="402" t="str">
        <f t="shared" si="3078"/>
        <v/>
      </c>
      <c r="FN199" s="402" t="str">
        <f t="shared" si="3078"/>
        <v/>
      </c>
      <c r="FO199" s="402" t="str">
        <f t="shared" si="3078"/>
        <v/>
      </c>
      <c r="FP199" s="402" t="str">
        <f t="shared" si="3078"/>
        <v/>
      </c>
      <c r="FQ199" s="402" t="str">
        <f t="shared" si="3078"/>
        <v/>
      </c>
      <c r="FR199" s="515" t="str">
        <f t="shared" si="3078"/>
        <v>A</v>
      </c>
      <c r="FS199" s="402" t="str">
        <f t="shared" si="3078"/>
        <v/>
      </c>
      <c r="FT199" s="402" t="str">
        <f t="shared" si="3078"/>
        <v/>
      </c>
      <c r="FU199" s="402" t="str">
        <f t="shared" si="3078"/>
        <v/>
      </c>
      <c r="FV199" s="402" t="str">
        <f t="shared" si="3078"/>
        <v/>
      </c>
      <c r="FW199" s="402" t="str">
        <f t="shared" si="3078"/>
        <v/>
      </c>
      <c r="FX199" s="402" t="str">
        <f t="shared" si="3078"/>
        <v/>
      </c>
      <c r="FY199" s="402" t="str">
        <f t="shared" si="3078"/>
        <v/>
      </c>
      <c r="FZ199" s="402" t="str">
        <f t="shared" si="3078"/>
        <v/>
      </c>
      <c r="GA199" s="515" t="str">
        <f t="shared" si="3078"/>
        <v>A</v>
      </c>
      <c r="GB199" s="402" t="str">
        <f t="shared" si="3078"/>
        <v/>
      </c>
      <c r="GC199" s="402" t="str">
        <f t="shared" si="3078"/>
        <v/>
      </c>
      <c r="GD199" s="402" t="str">
        <f t="shared" si="3078"/>
        <v/>
      </c>
      <c r="GE199" s="515" t="str">
        <f t="shared" si="3078"/>
        <v>A</v>
      </c>
      <c r="GF199" s="402" t="str">
        <f t="shared" si="3078"/>
        <v/>
      </c>
      <c r="GG199" s="402" t="str">
        <f t="shared" si="3078"/>
        <v/>
      </c>
      <c r="GH199" s="515" t="str">
        <f t="shared" si="3078"/>
        <v>A</v>
      </c>
      <c r="GI199" s="402" t="str">
        <f t="shared" si="3078"/>
        <v/>
      </c>
      <c r="GJ199" s="402" t="str">
        <f t="shared" si="3078"/>
        <v/>
      </c>
      <c r="GK199" s="402" t="str">
        <f t="shared" si="3078"/>
        <v/>
      </c>
      <c r="GL199" s="402" t="str">
        <f t="shared" si="3078"/>
        <v/>
      </c>
      <c r="GM199" s="402" t="str">
        <f t="shared" si="3078"/>
        <v/>
      </c>
      <c r="GN199" s="402" t="str">
        <f t="shared" si="3078"/>
        <v/>
      </c>
      <c r="GO199" s="515" t="str">
        <f t="shared" si="3078"/>
        <v>A</v>
      </c>
      <c r="GP199" s="402" t="str">
        <f t="shared" si="3078"/>
        <v/>
      </c>
      <c r="GQ199" s="402" t="str">
        <f t="shared" si="3078"/>
        <v/>
      </c>
      <c r="GR199" s="402" t="str">
        <f t="shared" si="3078"/>
        <v/>
      </c>
      <c r="GS199" s="402" t="str">
        <f t="shared" si="3078"/>
        <v/>
      </c>
      <c r="GT199" s="402" t="str">
        <f t="shared" si="3078"/>
        <v/>
      </c>
      <c r="GU199" s="515" t="str">
        <f t="shared" si="3078"/>
        <v>A</v>
      </c>
      <c r="GV199" s="402" t="str">
        <f t="shared" si="3078"/>
        <v/>
      </c>
      <c r="GW199" s="402" t="str">
        <f t="shared" si="3078"/>
        <v/>
      </c>
      <c r="GX199" s="402" t="str">
        <f t="shared" si="3078"/>
        <v/>
      </c>
      <c r="GY199" s="515" t="str">
        <f t="shared" si="3078"/>
        <v>A</v>
      </c>
      <c r="GZ199" s="402" t="str">
        <f t="shared" si="3078"/>
        <v/>
      </c>
      <c r="HA199" s="402" t="str">
        <f t="shared" si="3078"/>
        <v/>
      </c>
      <c r="HB199" s="402" t="str">
        <f t="shared" si="3078"/>
        <v/>
      </c>
      <c r="HC199" s="402" t="str">
        <f t="shared" si="3078"/>
        <v/>
      </c>
      <c r="HD199" s="402" t="str">
        <f t="shared" si="3078"/>
        <v/>
      </c>
      <c r="HE199" s="515" t="str">
        <f t="shared" si="3078"/>
        <v>A</v>
      </c>
      <c r="HF199" s="402" t="str">
        <f t="shared" si="3078"/>
        <v/>
      </c>
      <c r="HG199" s="402" t="str">
        <f t="shared" si="3078"/>
        <v/>
      </c>
      <c r="HH199" s="402" t="str">
        <f t="shared" si="3078"/>
        <v/>
      </c>
      <c r="HI199" s="402" t="str">
        <f t="shared" si="3078"/>
        <v/>
      </c>
      <c r="HJ199" s="428" t="str">
        <f t="shared" si="3078"/>
        <v>A</v>
      </c>
      <c r="HK199" s="402" t="str">
        <f t="shared" si="3078"/>
        <v/>
      </c>
      <c r="HL199" s="402" t="str">
        <f t="shared" si="3078"/>
        <v/>
      </c>
      <c r="HM199" s="402" t="str">
        <f t="shared" si="3078"/>
        <v/>
      </c>
      <c r="HN199" s="402" t="str">
        <f t="shared" si="3078"/>
        <v/>
      </c>
      <c r="HO199" s="428" t="str">
        <f t="shared" si="3078"/>
        <v>A</v>
      </c>
      <c r="HP199" s="402" t="str">
        <f t="shared" si="3078"/>
        <v/>
      </c>
      <c r="HQ199" s="402" t="str">
        <f t="shared" si="3078"/>
        <v/>
      </c>
      <c r="HR199" s="402" t="str">
        <f t="shared" si="3078"/>
        <v/>
      </c>
      <c r="HS199" s="402" t="str">
        <f t="shared" si="3078"/>
        <v/>
      </c>
      <c r="HT199" s="402" t="str">
        <f t="shared" si="3078"/>
        <v/>
      </c>
      <c r="HU199" s="402" t="str">
        <f t="shared" ref="HU199:IL199" si="3079">IF(HU198&lt;&gt;0,"A","")</f>
        <v/>
      </c>
      <c r="HV199" s="402" t="str">
        <f t="shared" si="3079"/>
        <v/>
      </c>
      <c r="HW199" s="402" t="str">
        <f t="shared" si="3079"/>
        <v/>
      </c>
      <c r="HX199" s="526" t="str">
        <f t="shared" si="3079"/>
        <v>A</v>
      </c>
      <c r="HY199" s="402" t="str">
        <f t="shared" si="3079"/>
        <v/>
      </c>
      <c r="HZ199" s="402" t="str">
        <f t="shared" si="3079"/>
        <v/>
      </c>
      <c r="IA199" s="402" t="str">
        <f t="shared" si="3079"/>
        <v/>
      </c>
      <c r="IB199" s="526" t="str">
        <f t="shared" si="3079"/>
        <v>A</v>
      </c>
      <c r="IC199" s="402" t="str">
        <f t="shared" si="3079"/>
        <v/>
      </c>
      <c r="ID199" s="402" t="str">
        <f t="shared" si="3079"/>
        <v/>
      </c>
      <c r="IE199" s="402" t="str">
        <f t="shared" si="3079"/>
        <v/>
      </c>
      <c r="IF199" s="402" t="str">
        <f t="shared" si="3079"/>
        <v/>
      </c>
      <c r="IG199" s="526" t="str">
        <f t="shared" si="3079"/>
        <v>A</v>
      </c>
      <c r="IH199" s="402" t="str">
        <f t="shared" si="3079"/>
        <v/>
      </c>
      <c r="II199" s="402" t="str">
        <f t="shared" si="3079"/>
        <v/>
      </c>
      <c r="IJ199" s="526" t="str">
        <f t="shared" si="3079"/>
        <v>A</v>
      </c>
      <c r="IK199" s="402" t="str">
        <f t="shared" si="3079"/>
        <v/>
      </c>
      <c r="IL199" s="402" t="str">
        <f t="shared" si="3079"/>
        <v/>
      </c>
      <c r="IM199" s="402"/>
      <c r="IN199" s="402"/>
      <c r="IO199" s="402"/>
      <c r="IP199" s="402"/>
    </row>
    <row r="200" spans="1:250" s="400" customFormat="1" ht="18.75" hidden="1" customHeight="1">
      <c r="A200" s="404"/>
      <c r="CN200" s="484"/>
      <c r="CV200" s="484"/>
      <c r="CZ200" s="484"/>
      <c r="DC200" s="484"/>
      <c r="DI200" s="498"/>
      <c r="DN200" s="498"/>
      <c r="DP200" s="498"/>
      <c r="DT200" s="498"/>
      <c r="DY200" s="498"/>
      <c r="ED200" s="508"/>
      <c r="EK200" s="508"/>
      <c r="EO200" s="508"/>
      <c r="EV200" s="508"/>
      <c r="FB200" s="508"/>
      <c r="FJ200" s="508"/>
      <c r="FR200" s="517"/>
      <c r="GA200" s="517"/>
      <c r="GE200" s="517"/>
      <c r="GH200" s="517"/>
      <c r="GO200" s="517"/>
      <c r="GU200" s="517"/>
      <c r="GY200" s="517"/>
      <c r="HE200" s="517"/>
      <c r="HJ200" s="429"/>
      <c r="HO200" s="429"/>
      <c r="HX200" s="528"/>
      <c r="IB200" s="528"/>
      <c r="IG200" s="528"/>
      <c r="IJ200" s="528"/>
    </row>
    <row r="201" spans="1:250" s="423" customFormat="1" ht="18.75" customHeight="1">
      <c r="A201" s="432"/>
    </row>
    <row r="202" spans="1:250" ht="18.75" customHeight="1">
      <c r="A202" s="22"/>
      <c r="B202" s="631" t="s">
        <v>979</v>
      </c>
      <c r="C202" s="632"/>
      <c r="D202" s="632"/>
      <c r="E202" s="632"/>
      <c r="F202" s="632"/>
      <c r="G202" s="632"/>
      <c r="H202" s="632"/>
      <c r="I202" s="632"/>
      <c r="J202" s="632"/>
      <c r="K202" s="637"/>
      <c r="L202" s="637"/>
      <c r="M202" s="637"/>
      <c r="N202" s="640"/>
      <c r="O202" s="640"/>
      <c r="P202" s="640"/>
      <c r="Q202" s="640"/>
      <c r="R202" s="640"/>
      <c r="S202" s="640"/>
      <c r="T202" s="640"/>
      <c r="U202" s="640"/>
      <c r="V202" s="640"/>
      <c r="W202" s="640"/>
      <c r="X202" s="640"/>
      <c r="Y202" s="640"/>
      <c r="Z202" s="640"/>
      <c r="AA202" s="640"/>
      <c r="AB202" s="640"/>
      <c r="AC202" s="640"/>
      <c r="AD202" s="640"/>
      <c r="AE202" s="640"/>
      <c r="AF202" s="646"/>
      <c r="AG202" s="646"/>
      <c r="AH202" s="646"/>
      <c r="AI202" s="646"/>
      <c r="AJ202" s="646"/>
      <c r="AK202" s="646"/>
      <c r="AL202" s="646"/>
      <c r="AM202" s="646"/>
      <c r="AN202" s="646"/>
      <c r="AO202" s="646"/>
      <c r="AP202" s="646"/>
      <c r="AQ202" s="646"/>
      <c r="AR202" s="646"/>
      <c r="AS202" s="646"/>
      <c r="AT202" s="646"/>
      <c r="AU202" s="646"/>
      <c r="AV202" s="646"/>
      <c r="AW202" s="646"/>
      <c r="AX202" s="646"/>
      <c r="AY202" s="646"/>
      <c r="AZ202" s="646"/>
      <c r="BA202" s="646"/>
      <c r="BB202" s="646"/>
      <c r="BC202" s="646"/>
      <c r="BD202" s="646"/>
      <c r="BE202" s="646"/>
      <c r="BF202" s="646"/>
      <c r="BG202" s="646"/>
      <c r="BH202" s="646"/>
      <c r="BI202" s="646"/>
      <c r="BJ202" s="646"/>
      <c r="BK202" s="646"/>
      <c r="BL202" s="646"/>
      <c r="BM202" s="646"/>
      <c r="BN202" s="646"/>
      <c r="BO202" s="646"/>
      <c r="BP202" s="646"/>
      <c r="BQ202" s="646"/>
      <c r="BR202" s="646"/>
      <c r="BS202" s="646"/>
      <c r="BT202" s="646"/>
      <c r="BU202" s="646"/>
      <c r="BV202" s="646"/>
      <c r="BW202" s="646"/>
      <c r="BX202" s="646"/>
      <c r="BY202" s="646"/>
      <c r="BZ202" s="646"/>
      <c r="CA202" s="646"/>
      <c r="CB202" s="646"/>
      <c r="CC202" s="646"/>
      <c r="CD202" s="646"/>
      <c r="CE202" s="646"/>
      <c r="CF202" s="646"/>
      <c r="CG202" s="646"/>
      <c r="CH202" s="646"/>
      <c r="CI202" s="646"/>
      <c r="CJ202" s="646"/>
      <c r="CK202" s="646"/>
      <c r="CL202" s="646"/>
      <c r="CM202" s="646"/>
      <c r="CN202" s="477" t="e">
        <f>VLOOKUP($AF202,Feuil2!$B$1:$AS$77,16,FALSE)</f>
        <v>#N/A</v>
      </c>
      <c r="CO202" s="380"/>
      <c r="CP202" s="380"/>
      <c r="CQ202" s="380"/>
      <c r="CR202" s="380"/>
      <c r="CS202" s="380"/>
      <c r="CT202" s="380"/>
      <c r="CU202" s="380"/>
      <c r="CV202" s="488" t="e">
        <f>VLOOKUP($AF202,Feuil2!$B$1:$AS$77,17,FALSE)</f>
        <v>#N/A</v>
      </c>
      <c r="CW202" s="376"/>
      <c r="CX202" s="376"/>
      <c r="CY202" s="376"/>
      <c r="CZ202" s="488" t="e">
        <f>VLOOKUP($AF202,Feuil2!$B$1:$AS$77,18,FALSE)</f>
        <v>#N/A</v>
      </c>
      <c r="DA202" s="376"/>
      <c r="DB202" s="376"/>
      <c r="DC202" s="488" t="e">
        <f>VLOOKUP($AF202,Feuil2!$B$1:$AS$77,19,FALSE)</f>
        <v>#N/A</v>
      </c>
      <c r="DD202" s="376"/>
      <c r="DE202" s="376"/>
      <c r="DF202" s="376"/>
      <c r="DG202" s="376"/>
      <c r="DH202" s="376"/>
      <c r="DI202" s="492" t="e">
        <f>VLOOKUP($AF202,Feuil2!$B$1:$AS$77,20,FALSE)</f>
        <v>#N/A</v>
      </c>
      <c r="DJ202" s="376"/>
      <c r="DK202" s="376"/>
      <c r="DL202" s="376"/>
      <c r="DM202" s="376"/>
      <c r="DN202" s="492" t="e">
        <f>VLOOKUP($AF202,Feuil2!$B$1:$AS$77,21,FALSE)</f>
        <v>#N/A</v>
      </c>
      <c r="DO202" s="376"/>
      <c r="DP202" s="492" t="e">
        <f>VLOOKUP($AF202,Feuil2!$B$1:$AS$77,22,FALSE)</f>
        <v>#N/A</v>
      </c>
      <c r="DQ202" s="376"/>
      <c r="DR202" s="376"/>
      <c r="DS202" s="376"/>
      <c r="DT202" s="492" t="e">
        <f>VLOOKUP($AF202,Feuil2!$B$1:$AS$77,23,FALSE)</f>
        <v>#N/A</v>
      </c>
      <c r="DU202" s="376"/>
      <c r="DV202" s="376"/>
      <c r="DW202" s="376"/>
      <c r="DX202" s="376"/>
      <c r="DY202" s="492" t="e">
        <f>VLOOKUP($AF202,Feuil2!$B$1:$AS$77,24,FALSE)</f>
        <v>#N/A</v>
      </c>
      <c r="DZ202" s="376"/>
      <c r="EA202" s="376"/>
      <c r="EB202" s="376"/>
      <c r="EC202" s="376"/>
      <c r="ED202" s="502" t="e">
        <f>VLOOKUP($AF202,Feuil2!$B$1:$AS$77,25,FALSE)</f>
        <v>#N/A</v>
      </c>
      <c r="EE202" s="376"/>
      <c r="EF202" s="376"/>
      <c r="EG202" s="376"/>
      <c r="EH202" s="376"/>
      <c r="EI202" s="376"/>
      <c r="EJ202" s="376"/>
      <c r="EK202" s="502" t="e">
        <f>VLOOKUP($AF202,Feuil2!$B$1:$AS$77,26,FALSE)</f>
        <v>#N/A</v>
      </c>
      <c r="EL202" s="376"/>
      <c r="EM202" s="376"/>
      <c r="EN202" s="376"/>
      <c r="EO202" s="502" t="e">
        <f>VLOOKUP($AF202,Feuil2!$B$1:$AS$77,27,FALSE)</f>
        <v>#N/A</v>
      </c>
      <c r="EP202" s="376"/>
      <c r="EQ202" s="376"/>
      <c r="ER202" s="376"/>
      <c r="ES202" s="376"/>
      <c r="ET202" s="376"/>
      <c r="EU202" s="376"/>
      <c r="EV202" s="502" t="e">
        <f>VLOOKUP($AF202,Feuil2!$B$1:$AS$77,28,FALSE)</f>
        <v>#N/A</v>
      </c>
      <c r="EW202" s="376"/>
      <c r="EX202" s="376"/>
      <c r="EY202" s="376"/>
      <c r="EZ202" s="376"/>
      <c r="FA202" s="376"/>
      <c r="FB202" s="502" t="e">
        <f>VLOOKUP($AF202,Feuil2!$B$1:$AS$77,29,FALSE)</f>
        <v>#N/A</v>
      </c>
      <c r="FC202" s="376"/>
      <c r="FD202" s="376"/>
      <c r="FE202" s="376"/>
      <c r="FF202" s="376"/>
      <c r="FG202" s="376"/>
      <c r="FH202" s="376"/>
      <c r="FI202" s="376"/>
      <c r="FJ202" s="502" t="e">
        <f>VLOOKUP($AF202,Feuil2!$B$1:$AS$77,30,FALSE)</f>
        <v>#N/A</v>
      </c>
      <c r="FK202" s="376"/>
      <c r="FL202" s="376"/>
      <c r="FM202" s="376"/>
      <c r="FN202" s="376"/>
      <c r="FO202" s="376"/>
      <c r="FP202" s="376"/>
      <c r="FQ202" s="376"/>
      <c r="FR202" s="511" t="e">
        <f>VLOOKUP($AF202,Feuil2!$B$1:$AS$77,31,FALSE)</f>
        <v>#N/A</v>
      </c>
      <c r="FS202" s="376"/>
      <c r="FT202" s="376"/>
      <c r="FU202" s="376"/>
      <c r="FV202" s="376"/>
      <c r="FW202" s="376"/>
      <c r="FX202" s="376"/>
      <c r="FY202" s="376"/>
      <c r="FZ202" s="376"/>
      <c r="GA202" s="511" t="e">
        <f>VLOOKUP($AF202,Feuil2!$B$1:$AS$77,32,FALSE)</f>
        <v>#N/A</v>
      </c>
      <c r="GB202" s="376"/>
      <c r="GC202" s="376"/>
      <c r="GD202" s="376"/>
      <c r="GE202" s="511" t="e">
        <f>VLOOKUP($AF202,Feuil2!$B$1:$AS$77,33,FALSE)</f>
        <v>#N/A</v>
      </c>
      <c r="GF202" s="376"/>
      <c r="GG202" s="376"/>
      <c r="GH202" s="511" t="e">
        <f>VLOOKUP($AF202,Feuil2!$B$1:$AS$77,34,FALSE)</f>
        <v>#N/A</v>
      </c>
      <c r="GI202" s="376"/>
      <c r="GJ202" s="376"/>
      <c r="GK202" s="376"/>
      <c r="GL202" s="376"/>
      <c r="GM202" s="376"/>
      <c r="GN202" s="376"/>
      <c r="GO202" s="511" t="e">
        <f>VLOOKUP($AF202,Feuil2!$B$1:$AS$77,35,FALSE)</f>
        <v>#N/A</v>
      </c>
      <c r="GP202" s="376"/>
      <c r="GQ202" s="376"/>
      <c r="GR202" s="376"/>
      <c r="GS202" s="376"/>
      <c r="GT202" s="376"/>
      <c r="GU202" s="511" t="e">
        <f>VLOOKUP($AF202,Feuil2!$B$1:$AS$77,36,FALSE)</f>
        <v>#N/A</v>
      </c>
      <c r="GV202" s="376"/>
      <c r="GW202" s="376"/>
      <c r="GX202" s="376"/>
      <c r="GY202" s="511" t="e">
        <f>VLOOKUP($AF202,Feuil2!$B$1:$AS$77,37,FALSE)</f>
        <v>#N/A</v>
      </c>
      <c r="GZ202" s="376"/>
      <c r="HA202" s="376"/>
      <c r="HB202" s="376"/>
      <c r="HC202" s="376"/>
      <c r="HD202" s="376"/>
      <c r="HE202" s="511" t="e">
        <f>VLOOKUP($AF202,Feuil2!$B$1:$AS$77,38,FALSE)</f>
        <v>#N/A</v>
      </c>
      <c r="HF202" s="376"/>
      <c r="HG202" s="376"/>
      <c r="HH202" s="376"/>
      <c r="HI202" s="376"/>
      <c r="HJ202" s="425" t="e">
        <f>VLOOKUP($AF202,Feuil2!$B$1:$AS$77,39,FALSE)</f>
        <v>#N/A</v>
      </c>
      <c r="HK202" s="376"/>
      <c r="HL202" s="376"/>
      <c r="HM202" s="376"/>
      <c r="HN202" s="376"/>
      <c r="HO202" s="425" t="e">
        <f>VLOOKUP($AF202,Feuil2!$B$1:$AS$77,40,FALSE)</f>
        <v>#N/A</v>
      </c>
      <c r="HP202" s="376"/>
      <c r="HQ202" s="376"/>
      <c r="HR202" s="376"/>
      <c r="HS202" s="376"/>
      <c r="HT202" s="376"/>
      <c r="HU202" s="376"/>
      <c r="HV202" s="376"/>
      <c r="HW202" s="376"/>
      <c r="HX202" s="522" t="e">
        <f>VLOOKUP($AF202,Feuil2!$B$1:$AS$77,41,FALSE)</f>
        <v>#N/A</v>
      </c>
      <c r="HY202" s="376"/>
      <c r="HZ202" s="376"/>
      <c r="IA202" s="376"/>
      <c r="IB202" s="522" t="e">
        <f>VLOOKUP($AF202,Feuil2!$B$1:$AS$77,42,FALSE)</f>
        <v>#N/A</v>
      </c>
      <c r="IC202" s="376"/>
      <c r="ID202" s="376"/>
      <c r="IE202" s="376"/>
      <c r="IF202" s="376"/>
      <c r="IG202" s="522" t="e">
        <f>VLOOKUP($AF202,Feuil2!$B$1:$AS$77,43,FALSE)</f>
        <v>#N/A</v>
      </c>
      <c r="IH202" s="376"/>
      <c r="II202" s="376"/>
      <c r="IJ202" s="522" t="e">
        <f>VLOOKUP($AF202,Feuil2!$B$1:$AS$77,44,FALSE)</f>
        <v>#N/A</v>
      </c>
      <c r="IK202" s="376"/>
      <c r="IL202" s="384"/>
      <c r="IM202" s="379"/>
      <c r="IN202" s="379"/>
      <c r="IO202" s="379"/>
      <c r="IP202" s="379"/>
    </row>
    <row r="203" spans="1:250" ht="18.75" customHeight="1">
      <c r="A203" s="22"/>
      <c r="B203" s="633"/>
      <c r="C203" s="634"/>
      <c r="D203" s="634"/>
      <c r="E203" s="634"/>
      <c r="F203" s="634"/>
      <c r="G203" s="634"/>
      <c r="H203" s="634"/>
      <c r="I203" s="634"/>
      <c r="J203" s="634"/>
      <c r="K203" s="638"/>
      <c r="L203" s="638"/>
      <c r="M203" s="638"/>
      <c r="N203" s="641"/>
      <c r="O203" s="641"/>
      <c r="P203" s="641"/>
      <c r="Q203" s="641"/>
      <c r="R203" s="641"/>
      <c r="S203" s="641"/>
      <c r="T203" s="641"/>
      <c r="U203" s="641"/>
      <c r="V203" s="641"/>
      <c r="W203" s="641"/>
      <c r="X203" s="641"/>
      <c r="Y203" s="641"/>
      <c r="Z203" s="641"/>
      <c r="AA203" s="641"/>
      <c r="AB203" s="641"/>
      <c r="AC203" s="641"/>
      <c r="AD203" s="641"/>
      <c r="AE203" s="641"/>
      <c r="AF203" s="647"/>
      <c r="AG203" s="647"/>
      <c r="AH203" s="647"/>
      <c r="AI203" s="647"/>
      <c r="AJ203" s="647"/>
      <c r="AK203" s="647"/>
      <c r="AL203" s="647"/>
      <c r="AM203" s="647"/>
      <c r="AN203" s="647"/>
      <c r="AO203" s="647"/>
      <c r="AP203" s="647"/>
      <c r="AQ203" s="647"/>
      <c r="AR203" s="647"/>
      <c r="AS203" s="647"/>
      <c r="AT203" s="647"/>
      <c r="AU203" s="647"/>
      <c r="AV203" s="647"/>
      <c r="AW203" s="647"/>
      <c r="AX203" s="647"/>
      <c r="AY203" s="647"/>
      <c r="AZ203" s="647"/>
      <c r="BA203" s="647"/>
      <c r="BB203" s="647"/>
      <c r="BC203" s="647"/>
      <c r="BD203" s="647"/>
      <c r="BE203" s="647"/>
      <c r="BF203" s="647"/>
      <c r="BG203" s="647"/>
      <c r="BH203" s="647"/>
      <c r="BI203" s="647"/>
      <c r="BJ203" s="647"/>
      <c r="BK203" s="647"/>
      <c r="BL203" s="647"/>
      <c r="BM203" s="647"/>
      <c r="BN203" s="647"/>
      <c r="BO203" s="647"/>
      <c r="BP203" s="647"/>
      <c r="BQ203" s="647"/>
      <c r="BR203" s="647"/>
      <c r="BS203" s="647"/>
      <c r="BT203" s="647"/>
      <c r="BU203" s="647"/>
      <c r="BV203" s="647"/>
      <c r="BW203" s="647"/>
      <c r="BX203" s="647"/>
      <c r="BY203" s="647"/>
      <c r="BZ203" s="647"/>
      <c r="CA203" s="647"/>
      <c r="CB203" s="647"/>
      <c r="CC203" s="647"/>
      <c r="CD203" s="647"/>
      <c r="CE203" s="647"/>
      <c r="CF203" s="647"/>
      <c r="CG203" s="647"/>
      <c r="CH203" s="647"/>
      <c r="CI203" s="647"/>
      <c r="CJ203" s="647"/>
      <c r="CK203" s="647"/>
      <c r="CL203" s="647"/>
      <c r="CM203" s="647"/>
      <c r="CN203" s="478" t="e">
        <f>VLOOKUP($AF203,Feuil2!$B$1:$AS$77,16,FALSE)</f>
        <v>#N/A</v>
      </c>
      <c r="CO203" s="381"/>
      <c r="CP203" s="381"/>
      <c r="CQ203" s="381"/>
      <c r="CR203" s="381"/>
      <c r="CS203" s="381"/>
      <c r="CT203" s="381"/>
      <c r="CU203" s="381"/>
      <c r="CV203" s="486" t="e">
        <f>VLOOKUP($AF203,Feuil2!$B$1:$AS$77,17,FALSE)</f>
        <v>#N/A</v>
      </c>
      <c r="CW203" s="377"/>
      <c r="CX203" s="377"/>
      <c r="CY203" s="377"/>
      <c r="CZ203" s="486" t="e">
        <f>VLOOKUP($AF203,Feuil2!$B$1:$AS$77,18,FALSE)</f>
        <v>#N/A</v>
      </c>
      <c r="DA203" s="377"/>
      <c r="DB203" s="377"/>
      <c r="DC203" s="486" t="e">
        <f>VLOOKUP($AF203,Feuil2!$B$1:$AS$77,19,FALSE)</f>
        <v>#N/A</v>
      </c>
      <c r="DD203" s="377"/>
      <c r="DE203" s="377"/>
      <c r="DF203" s="377"/>
      <c r="DG203" s="377"/>
      <c r="DH203" s="377"/>
      <c r="DI203" s="493" t="e">
        <f>VLOOKUP($AF203,Feuil2!$B$1:$AS$77,20,FALSE)</f>
        <v>#N/A</v>
      </c>
      <c r="DJ203" s="377"/>
      <c r="DK203" s="377"/>
      <c r="DL203" s="377"/>
      <c r="DM203" s="377"/>
      <c r="DN203" s="493" t="e">
        <f>VLOOKUP($AF203,Feuil2!$B$1:$AS$77,21,FALSE)</f>
        <v>#N/A</v>
      </c>
      <c r="DO203" s="377"/>
      <c r="DP203" s="493" t="e">
        <f>VLOOKUP($AF203,Feuil2!$B$1:$AS$77,22,FALSE)</f>
        <v>#N/A</v>
      </c>
      <c r="DQ203" s="377"/>
      <c r="DR203" s="377"/>
      <c r="DS203" s="377"/>
      <c r="DT203" s="493" t="e">
        <f>VLOOKUP($AF203,Feuil2!$B$1:$AS$77,23,FALSE)</f>
        <v>#N/A</v>
      </c>
      <c r="DU203" s="377"/>
      <c r="DV203" s="377"/>
      <c r="DW203" s="377"/>
      <c r="DX203" s="377"/>
      <c r="DY203" s="493" t="e">
        <f>VLOOKUP($AF203,Feuil2!$B$1:$AS$77,24,FALSE)</f>
        <v>#N/A</v>
      </c>
      <c r="DZ203" s="377"/>
      <c r="EA203" s="377"/>
      <c r="EB203" s="377"/>
      <c r="EC203" s="377"/>
      <c r="ED203" s="503" t="e">
        <f>VLOOKUP($AF203,Feuil2!$B$1:$AS$77,25,FALSE)</f>
        <v>#N/A</v>
      </c>
      <c r="EE203" s="377"/>
      <c r="EF203" s="377"/>
      <c r="EG203" s="377"/>
      <c r="EH203" s="377"/>
      <c r="EI203" s="377"/>
      <c r="EJ203" s="377"/>
      <c r="EK203" s="503" t="e">
        <f>VLOOKUP($AF203,Feuil2!$B$1:$AS$77,26,FALSE)</f>
        <v>#N/A</v>
      </c>
      <c r="EL203" s="377"/>
      <c r="EM203" s="377"/>
      <c r="EN203" s="377"/>
      <c r="EO203" s="503" t="e">
        <f>VLOOKUP($AF203,Feuil2!$B$1:$AS$77,27,FALSE)</f>
        <v>#N/A</v>
      </c>
      <c r="EP203" s="377"/>
      <c r="EQ203" s="377"/>
      <c r="ER203" s="377"/>
      <c r="ES203" s="377"/>
      <c r="ET203" s="377"/>
      <c r="EU203" s="377"/>
      <c r="EV203" s="503" t="e">
        <f>VLOOKUP($AF203,Feuil2!$B$1:$AS$77,28,FALSE)</f>
        <v>#N/A</v>
      </c>
      <c r="EW203" s="377"/>
      <c r="EX203" s="377"/>
      <c r="EY203" s="377"/>
      <c r="EZ203" s="377"/>
      <c r="FA203" s="377"/>
      <c r="FB203" s="503" t="e">
        <f>VLOOKUP($AF203,Feuil2!$B$1:$AS$77,29,FALSE)</f>
        <v>#N/A</v>
      </c>
      <c r="FC203" s="377"/>
      <c r="FD203" s="377"/>
      <c r="FE203" s="377"/>
      <c r="FF203" s="377"/>
      <c r="FG203" s="377"/>
      <c r="FH203" s="377"/>
      <c r="FI203" s="377"/>
      <c r="FJ203" s="503" t="e">
        <f>VLOOKUP($AF203,Feuil2!$B$1:$AS$77,30,FALSE)</f>
        <v>#N/A</v>
      </c>
      <c r="FK203" s="377"/>
      <c r="FL203" s="377"/>
      <c r="FM203" s="377"/>
      <c r="FN203" s="377"/>
      <c r="FO203" s="377"/>
      <c r="FP203" s="377"/>
      <c r="FQ203" s="377"/>
      <c r="FR203" s="512" t="e">
        <f>VLOOKUP($AF203,Feuil2!$B$1:$AS$77,31,FALSE)</f>
        <v>#N/A</v>
      </c>
      <c r="FS203" s="377"/>
      <c r="FT203" s="377"/>
      <c r="FU203" s="377"/>
      <c r="FV203" s="377"/>
      <c r="FW203" s="377"/>
      <c r="FX203" s="377"/>
      <c r="FY203" s="377"/>
      <c r="FZ203" s="377"/>
      <c r="GA203" s="512" t="e">
        <f>VLOOKUP($AF203,Feuil2!$B$1:$AS$77,32,FALSE)</f>
        <v>#N/A</v>
      </c>
      <c r="GB203" s="377"/>
      <c r="GC203" s="377"/>
      <c r="GD203" s="377"/>
      <c r="GE203" s="512" t="e">
        <f>VLOOKUP($AF203,Feuil2!$B$1:$AS$77,33,FALSE)</f>
        <v>#N/A</v>
      </c>
      <c r="GF203" s="377"/>
      <c r="GG203" s="377"/>
      <c r="GH203" s="512" t="e">
        <f>VLOOKUP($AF203,Feuil2!$B$1:$AS$77,34,FALSE)</f>
        <v>#N/A</v>
      </c>
      <c r="GI203" s="377"/>
      <c r="GJ203" s="377"/>
      <c r="GK203" s="377"/>
      <c r="GL203" s="377"/>
      <c r="GM203" s="377"/>
      <c r="GN203" s="377"/>
      <c r="GO203" s="512" t="e">
        <f>VLOOKUP($AF203,Feuil2!$B$1:$AS$77,35,FALSE)</f>
        <v>#N/A</v>
      </c>
      <c r="GP203" s="377"/>
      <c r="GQ203" s="377"/>
      <c r="GR203" s="377"/>
      <c r="GS203" s="377"/>
      <c r="GT203" s="377"/>
      <c r="GU203" s="512" t="e">
        <f>VLOOKUP($AF203,Feuil2!$B$1:$AS$77,36,FALSE)</f>
        <v>#N/A</v>
      </c>
      <c r="GV203" s="377"/>
      <c r="GW203" s="377"/>
      <c r="GX203" s="377"/>
      <c r="GY203" s="512" t="e">
        <f>VLOOKUP($AF203,Feuil2!$B$1:$AS$77,37,FALSE)</f>
        <v>#N/A</v>
      </c>
      <c r="GZ203" s="377"/>
      <c r="HA203" s="377"/>
      <c r="HB203" s="377"/>
      <c r="HC203" s="377"/>
      <c r="HD203" s="377"/>
      <c r="HE203" s="512" t="e">
        <f>VLOOKUP($AF203,Feuil2!$B$1:$AS$77,38,FALSE)</f>
        <v>#N/A</v>
      </c>
      <c r="HF203" s="377"/>
      <c r="HG203" s="377"/>
      <c r="HH203" s="377"/>
      <c r="HI203" s="377"/>
      <c r="HJ203" s="426" t="e">
        <f>VLOOKUP($AF203,Feuil2!$B$1:$AS$77,39,FALSE)</f>
        <v>#N/A</v>
      </c>
      <c r="HK203" s="377"/>
      <c r="HL203" s="377"/>
      <c r="HM203" s="377"/>
      <c r="HN203" s="377"/>
      <c r="HO203" s="426" t="e">
        <f>VLOOKUP($AF203,Feuil2!$B$1:$AS$77,40,FALSE)</f>
        <v>#N/A</v>
      </c>
      <c r="HP203" s="377"/>
      <c r="HQ203" s="377"/>
      <c r="HR203" s="377"/>
      <c r="HS203" s="377"/>
      <c r="HT203" s="377"/>
      <c r="HU203" s="377"/>
      <c r="HV203" s="377"/>
      <c r="HW203" s="377"/>
      <c r="HX203" s="523" t="e">
        <f>VLOOKUP($AF203,Feuil2!$B$1:$AS$77,41,FALSE)</f>
        <v>#N/A</v>
      </c>
      <c r="HY203" s="377"/>
      <c r="HZ203" s="377"/>
      <c r="IA203" s="377"/>
      <c r="IB203" s="523" t="e">
        <f>VLOOKUP($AF203,Feuil2!$B$1:$AS$77,42,FALSE)</f>
        <v>#N/A</v>
      </c>
      <c r="IC203" s="377"/>
      <c r="ID203" s="377"/>
      <c r="IE203" s="377"/>
      <c r="IF203" s="377"/>
      <c r="IG203" s="523" t="e">
        <f>VLOOKUP($AF203,Feuil2!$B$1:$AS$77,43,FALSE)</f>
        <v>#N/A</v>
      </c>
      <c r="IH203" s="377"/>
      <c r="II203" s="377"/>
      <c r="IJ203" s="523" t="e">
        <f>VLOOKUP($AF203,Feuil2!$B$1:$AS$77,44,FALSE)</f>
        <v>#N/A</v>
      </c>
      <c r="IK203" s="377"/>
      <c r="IL203" s="385"/>
      <c r="IM203" s="379"/>
      <c r="IN203" s="379"/>
      <c r="IO203" s="379"/>
      <c r="IP203" s="379"/>
    </row>
    <row r="204" spans="1:250" ht="18.75" customHeight="1">
      <c r="A204" s="22"/>
      <c r="B204" s="633"/>
      <c r="C204" s="634"/>
      <c r="D204" s="634"/>
      <c r="E204" s="634"/>
      <c r="F204" s="634"/>
      <c r="G204" s="634"/>
      <c r="H204" s="634"/>
      <c r="I204" s="634"/>
      <c r="J204" s="634"/>
      <c r="K204" s="638"/>
      <c r="L204" s="638"/>
      <c r="M204" s="638"/>
      <c r="N204" s="641"/>
      <c r="O204" s="641"/>
      <c r="P204" s="641"/>
      <c r="Q204" s="641"/>
      <c r="R204" s="641"/>
      <c r="S204" s="641"/>
      <c r="T204" s="641"/>
      <c r="U204" s="641"/>
      <c r="V204" s="641"/>
      <c r="W204" s="641"/>
      <c r="X204" s="641"/>
      <c r="Y204" s="641"/>
      <c r="Z204" s="641"/>
      <c r="AA204" s="641"/>
      <c r="AB204" s="641"/>
      <c r="AC204" s="641"/>
      <c r="AD204" s="641"/>
      <c r="AE204" s="641"/>
      <c r="AF204" s="647"/>
      <c r="AG204" s="647"/>
      <c r="AH204" s="647"/>
      <c r="AI204" s="647"/>
      <c r="AJ204" s="647"/>
      <c r="AK204" s="647"/>
      <c r="AL204" s="647"/>
      <c r="AM204" s="647"/>
      <c r="AN204" s="647"/>
      <c r="AO204" s="647"/>
      <c r="AP204" s="647"/>
      <c r="AQ204" s="647"/>
      <c r="AR204" s="647"/>
      <c r="AS204" s="647"/>
      <c r="AT204" s="647"/>
      <c r="AU204" s="647"/>
      <c r="AV204" s="647"/>
      <c r="AW204" s="647"/>
      <c r="AX204" s="647"/>
      <c r="AY204" s="647"/>
      <c r="AZ204" s="647"/>
      <c r="BA204" s="647"/>
      <c r="BB204" s="647"/>
      <c r="BC204" s="647"/>
      <c r="BD204" s="647"/>
      <c r="BE204" s="647"/>
      <c r="BF204" s="647"/>
      <c r="BG204" s="647"/>
      <c r="BH204" s="647"/>
      <c r="BI204" s="647"/>
      <c r="BJ204" s="647"/>
      <c r="BK204" s="647"/>
      <c r="BL204" s="647"/>
      <c r="BM204" s="647"/>
      <c r="BN204" s="647"/>
      <c r="BO204" s="647"/>
      <c r="BP204" s="647"/>
      <c r="BQ204" s="647"/>
      <c r="BR204" s="647"/>
      <c r="BS204" s="647"/>
      <c r="BT204" s="647"/>
      <c r="BU204" s="647"/>
      <c r="BV204" s="647"/>
      <c r="BW204" s="647"/>
      <c r="BX204" s="647"/>
      <c r="BY204" s="647"/>
      <c r="BZ204" s="647"/>
      <c r="CA204" s="647"/>
      <c r="CB204" s="647"/>
      <c r="CC204" s="647"/>
      <c r="CD204" s="647"/>
      <c r="CE204" s="647"/>
      <c r="CF204" s="647"/>
      <c r="CG204" s="647"/>
      <c r="CH204" s="647"/>
      <c r="CI204" s="647"/>
      <c r="CJ204" s="647"/>
      <c r="CK204" s="647"/>
      <c r="CL204" s="647"/>
      <c r="CM204" s="647"/>
      <c r="CN204" s="478" t="e">
        <f>VLOOKUP($AF204,Feuil2!$B$1:$AS$77,16,FALSE)</f>
        <v>#N/A</v>
      </c>
      <c r="CO204" s="381"/>
      <c r="CP204" s="381"/>
      <c r="CQ204" s="381"/>
      <c r="CR204" s="381"/>
      <c r="CS204" s="381"/>
      <c r="CT204" s="381"/>
      <c r="CU204" s="381"/>
      <c r="CV204" s="486" t="e">
        <f>VLOOKUP($AF204,Feuil2!$B$1:$AS$77,17,FALSE)</f>
        <v>#N/A</v>
      </c>
      <c r="CW204" s="377"/>
      <c r="CX204" s="377"/>
      <c r="CY204" s="377"/>
      <c r="CZ204" s="486" t="e">
        <f>VLOOKUP($AF204,Feuil2!$B$1:$AS$77,18,FALSE)</f>
        <v>#N/A</v>
      </c>
      <c r="DA204" s="377"/>
      <c r="DB204" s="377"/>
      <c r="DC204" s="486" t="e">
        <f>VLOOKUP($AF204,Feuil2!$B$1:$AS$77,19,FALSE)</f>
        <v>#N/A</v>
      </c>
      <c r="DD204" s="377"/>
      <c r="DE204" s="377"/>
      <c r="DF204" s="377"/>
      <c r="DG204" s="377"/>
      <c r="DH204" s="377"/>
      <c r="DI204" s="493" t="e">
        <f>VLOOKUP($AF204,Feuil2!$B$1:$AS$77,20,FALSE)</f>
        <v>#N/A</v>
      </c>
      <c r="DJ204" s="377"/>
      <c r="DK204" s="377"/>
      <c r="DL204" s="377"/>
      <c r="DM204" s="377"/>
      <c r="DN204" s="493" t="e">
        <f>VLOOKUP($AF204,Feuil2!$B$1:$AS$77,21,FALSE)</f>
        <v>#N/A</v>
      </c>
      <c r="DO204" s="377"/>
      <c r="DP204" s="493" t="e">
        <f>VLOOKUP($AF204,Feuil2!$B$1:$AS$77,22,FALSE)</f>
        <v>#N/A</v>
      </c>
      <c r="DQ204" s="377"/>
      <c r="DR204" s="377"/>
      <c r="DS204" s="377"/>
      <c r="DT204" s="493" t="e">
        <f>VLOOKUP($AF204,Feuil2!$B$1:$AS$77,23,FALSE)</f>
        <v>#N/A</v>
      </c>
      <c r="DU204" s="377"/>
      <c r="DV204" s="377"/>
      <c r="DW204" s="377"/>
      <c r="DX204" s="377"/>
      <c r="DY204" s="493" t="e">
        <f>VLOOKUP($AF204,Feuil2!$B$1:$AS$77,24,FALSE)</f>
        <v>#N/A</v>
      </c>
      <c r="DZ204" s="377"/>
      <c r="EA204" s="377"/>
      <c r="EB204" s="377"/>
      <c r="EC204" s="377"/>
      <c r="ED204" s="503" t="e">
        <f>VLOOKUP($AF204,Feuil2!$B$1:$AS$77,25,FALSE)</f>
        <v>#N/A</v>
      </c>
      <c r="EE204" s="377"/>
      <c r="EF204" s="377"/>
      <c r="EG204" s="377"/>
      <c r="EH204" s="377"/>
      <c r="EI204" s="377"/>
      <c r="EJ204" s="377"/>
      <c r="EK204" s="503" t="e">
        <f>VLOOKUP($AF204,Feuil2!$B$1:$AS$77,26,FALSE)</f>
        <v>#N/A</v>
      </c>
      <c r="EL204" s="377"/>
      <c r="EM204" s="377"/>
      <c r="EN204" s="377"/>
      <c r="EO204" s="503" t="e">
        <f>VLOOKUP($AF204,Feuil2!$B$1:$AS$77,27,FALSE)</f>
        <v>#N/A</v>
      </c>
      <c r="EP204" s="377"/>
      <c r="EQ204" s="377"/>
      <c r="ER204" s="377"/>
      <c r="ES204" s="377"/>
      <c r="ET204" s="377"/>
      <c r="EU204" s="377"/>
      <c r="EV204" s="503" t="e">
        <f>VLOOKUP($AF204,Feuil2!$B$1:$AS$77,28,FALSE)</f>
        <v>#N/A</v>
      </c>
      <c r="EW204" s="377"/>
      <c r="EX204" s="377"/>
      <c r="EY204" s="377"/>
      <c r="EZ204" s="377"/>
      <c r="FA204" s="377"/>
      <c r="FB204" s="503" t="e">
        <f>VLOOKUP($AF204,Feuil2!$B$1:$AS$77,29,FALSE)</f>
        <v>#N/A</v>
      </c>
      <c r="FC204" s="377"/>
      <c r="FD204" s="377"/>
      <c r="FE204" s="377"/>
      <c r="FF204" s="377"/>
      <c r="FG204" s="377"/>
      <c r="FH204" s="377"/>
      <c r="FI204" s="377"/>
      <c r="FJ204" s="503" t="e">
        <f>VLOOKUP($AF204,Feuil2!$B$1:$AS$77,30,FALSE)</f>
        <v>#N/A</v>
      </c>
      <c r="FK204" s="377"/>
      <c r="FL204" s="377"/>
      <c r="FM204" s="377"/>
      <c r="FN204" s="377"/>
      <c r="FO204" s="377"/>
      <c r="FP204" s="377"/>
      <c r="FQ204" s="377"/>
      <c r="FR204" s="512" t="e">
        <f>VLOOKUP($AF204,Feuil2!$B$1:$AS$77,31,FALSE)</f>
        <v>#N/A</v>
      </c>
      <c r="FS204" s="377"/>
      <c r="FT204" s="377"/>
      <c r="FU204" s="377"/>
      <c r="FV204" s="377"/>
      <c r="FW204" s="377"/>
      <c r="FX204" s="377"/>
      <c r="FY204" s="377"/>
      <c r="FZ204" s="377"/>
      <c r="GA204" s="512" t="e">
        <f>VLOOKUP($AF204,Feuil2!$B$1:$AS$77,32,FALSE)</f>
        <v>#N/A</v>
      </c>
      <c r="GB204" s="377"/>
      <c r="GC204" s="377"/>
      <c r="GD204" s="377"/>
      <c r="GE204" s="512" t="e">
        <f>VLOOKUP($AF204,Feuil2!$B$1:$AS$77,33,FALSE)</f>
        <v>#N/A</v>
      </c>
      <c r="GF204" s="377"/>
      <c r="GG204" s="377"/>
      <c r="GH204" s="512" t="e">
        <f>VLOOKUP($AF204,Feuil2!$B$1:$AS$77,34,FALSE)</f>
        <v>#N/A</v>
      </c>
      <c r="GI204" s="377"/>
      <c r="GJ204" s="377"/>
      <c r="GK204" s="377"/>
      <c r="GL204" s="377"/>
      <c r="GM204" s="377"/>
      <c r="GN204" s="377"/>
      <c r="GO204" s="512" t="e">
        <f>VLOOKUP($AF204,Feuil2!$B$1:$AS$77,35,FALSE)</f>
        <v>#N/A</v>
      </c>
      <c r="GP204" s="377"/>
      <c r="GQ204" s="377"/>
      <c r="GR204" s="377"/>
      <c r="GS204" s="377"/>
      <c r="GT204" s="377"/>
      <c r="GU204" s="512" t="e">
        <f>VLOOKUP($AF204,Feuil2!$B$1:$AS$77,36,FALSE)</f>
        <v>#N/A</v>
      </c>
      <c r="GV204" s="377"/>
      <c r="GW204" s="377"/>
      <c r="GX204" s="377"/>
      <c r="GY204" s="512" t="e">
        <f>VLOOKUP($AF204,Feuil2!$B$1:$AS$77,37,FALSE)</f>
        <v>#N/A</v>
      </c>
      <c r="GZ204" s="377"/>
      <c r="HA204" s="377"/>
      <c r="HB204" s="377"/>
      <c r="HC204" s="377"/>
      <c r="HD204" s="377"/>
      <c r="HE204" s="512" t="e">
        <f>VLOOKUP($AF204,Feuil2!$B$1:$AS$77,38,FALSE)</f>
        <v>#N/A</v>
      </c>
      <c r="HF204" s="377"/>
      <c r="HG204" s="377"/>
      <c r="HH204" s="377"/>
      <c r="HI204" s="377"/>
      <c r="HJ204" s="426" t="e">
        <f>VLOOKUP($AF204,Feuil2!$B$1:$AS$77,39,FALSE)</f>
        <v>#N/A</v>
      </c>
      <c r="HK204" s="377"/>
      <c r="HL204" s="377"/>
      <c r="HM204" s="377"/>
      <c r="HN204" s="377"/>
      <c r="HO204" s="426" t="e">
        <f>VLOOKUP($AF204,Feuil2!$B$1:$AS$77,40,FALSE)</f>
        <v>#N/A</v>
      </c>
      <c r="HP204" s="377"/>
      <c r="HQ204" s="377"/>
      <c r="HR204" s="377"/>
      <c r="HS204" s="377"/>
      <c r="HT204" s="377"/>
      <c r="HU204" s="377"/>
      <c r="HV204" s="377"/>
      <c r="HW204" s="377"/>
      <c r="HX204" s="523" t="e">
        <f>VLOOKUP($AF204,Feuil2!$B$1:$AS$77,41,FALSE)</f>
        <v>#N/A</v>
      </c>
      <c r="HY204" s="377"/>
      <c r="HZ204" s="377"/>
      <c r="IA204" s="377"/>
      <c r="IB204" s="523" t="e">
        <f>VLOOKUP($AF204,Feuil2!$B$1:$AS$77,42,FALSE)</f>
        <v>#N/A</v>
      </c>
      <c r="IC204" s="377"/>
      <c r="ID204" s="377"/>
      <c r="IE204" s="377"/>
      <c r="IF204" s="377"/>
      <c r="IG204" s="523" t="e">
        <f>VLOOKUP($AF204,Feuil2!$B$1:$AS$77,43,FALSE)</f>
        <v>#N/A</v>
      </c>
      <c r="IH204" s="377"/>
      <c r="II204" s="377"/>
      <c r="IJ204" s="523" t="e">
        <f>VLOOKUP($AF204,Feuil2!$B$1:$AS$77,44,FALSE)</f>
        <v>#N/A</v>
      </c>
      <c r="IK204" s="377"/>
      <c r="IL204" s="385"/>
      <c r="IM204" s="379"/>
      <c r="IN204" s="379"/>
      <c r="IO204" s="379"/>
      <c r="IP204" s="379"/>
    </row>
    <row r="205" spans="1:250" ht="18.75" customHeight="1">
      <c r="A205" s="22"/>
      <c r="B205" s="633"/>
      <c r="C205" s="634"/>
      <c r="D205" s="634"/>
      <c r="E205" s="634"/>
      <c r="F205" s="634"/>
      <c r="G205" s="634"/>
      <c r="H205" s="634"/>
      <c r="I205" s="634"/>
      <c r="J205" s="634"/>
      <c r="K205" s="638"/>
      <c r="L205" s="638"/>
      <c r="M205" s="638"/>
      <c r="N205" s="641"/>
      <c r="O205" s="641"/>
      <c r="P205" s="641"/>
      <c r="Q205" s="641"/>
      <c r="R205" s="641"/>
      <c r="S205" s="641"/>
      <c r="T205" s="641"/>
      <c r="U205" s="641"/>
      <c r="V205" s="641"/>
      <c r="W205" s="641"/>
      <c r="X205" s="641"/>
      <c r="Y205" s="641"/>
      <c r="Z205" s="641"/>
      <c r="AA205" s="641"/>
      <c r="AB205" s="641"/>
      <c r="AC205" s="641"/>
      <c r="AD205" s="641"/>
      <c r="AE205" s="641"/>
      <c r="AF205" s="647"/>
      <c r="AG205" s="647"/>
      <c r="AH205" s="647"/>
      <c r="AI205" s="647"/>
      <c r="AJ205" s="647"/>
      <c r="AK205" s="647"/>
      <c r="AL205" s="647"/>
      <c r="AM205" s="647"/>
      <c r="AN205" s="647"/>
      <c r="AO205" s="647"/>
      <c r="AP205" s="647"/>
      <c r="AQ205" s="647"/>
      <c r="AR205" s="647"/>
      <c r="AS205" s="647"/>
      <c r="AT205" s="647"/>
      <c r="AU205" s="647"/>
      <c r="AV205" s="647"/>
      <c r="AW205" s="647"/>
      <c r="AX205" s="647"/>
      <c r="AY205" s="647"/>
      <c r="AZ205" s="647"/>
      <c r="BA205" s="647"/>
      <c r="BB205" s="647"/>
      <c r="BC205" s="647"/>
      <c r="BD205" s="647"/>
      <c r="BE205" s="647"/>
      <c r="BF205" s="647"/>
      <c r="BG205" s="647"/>
      <c r="BH205" s="647"/>
      <c r="BI205" s="647"/>
      <c r="BJ205" s="647"/>
      <c r="BK205" s="647"/>
      <c r="BL205" s="647"/>
      <c r="BM205" s="647"/>
      <c r="BN205" s="647"/>
      <c r="BO205" s="647"/>
      <c r="BP205" s="647"/>
      <c r="BQ205" s="647"/>
      <c r="BR205" s="647"/>
      <c r="BS205" s="647"/>
      <c r="BT205" s="647"/>
      <c r="BU205" s="647"/>
      <c r="BV205" s="647"/>
      <c r="BW205" s="647"/>
      <c r="BX205" s="647"/>
      <c r="BY205" s="647"/>
      <c r="BZ205" s="647"/>
      <c r="CA205" s="647"/>
      <c r="CB205" s="647"/>
      <c r="CC205" s="647"/>
      <c r="CD205" s="647"/>
      <c r="CE205" s="647"/>
      <c r="CF205" s="647"/>
      <c r="CG205" s="647"/>
      <c r="CH205" s="647"/>
      <c r="CI205" s="647"/>
      <c r="CJ205" s="647"/>
      <c r="CK205" s="647"/>
      <c r="CL205" s="647"/>
      <c r="CM205" s="647"/>
      <c r="CN205" s="478" t="e">
        <f>VLOOKUP($AF205,Feuil2!$B$1:$AS$77,16,FALSE)</f>
        <v>#N/A</v>
      </c>
      <c r="CO205" s="381"/>
      <c r="CP205" s="381"/>
      <c r="CQ205" s="381"/>
      <c r="CR205" s="381"/>
      <c r="CS205" s="381"/>
      <c r="CT205" s="381"/>
      <c r="CU205" s="381"/>
      <c r="CV205" s="486" t="e">
        <f>VLOOKUP($AF205,Feuil2!$B$1:$AS$77,17,FALSE)</f>
        <v>#N/A</v>
      </c>
      <c r="CW205" s="377"/>
      <c r="CX205" s="377"/>
      <c r="CY205" s="377"/>
      <c r="CZ205" s="486" t="e">
        <f>VLOOKUP($AF205,Feuil2!$B$1:$AS$77,18,FALSE)</f>
        <v>#N/A</v>
      </c>
      <c r="DA205" s="377"/>
      <c r="DB205" s="377"/>
      <c r="DC205" s="486" t="e">
        <f>VLOOKUP($AF205,Feuil2!$B$1:$AS$77,19,FALSE)</f>
        <v>#N/A</v>
      </c>
      <c r="DD205" s="377"/>
      <c r="DE205" s="377"/>
      <c r="DF205" s="377"/>
      <c r="DG205" s="377"/>
      <c r="DH205" s="377"/>
      <c r="DI205" s="493" t="e">
        <f>VLOOKUP($AF205,Feuil2!$B$1:$AS$77,20,FALSE)</f>
        <v>#N/A</v>
      </c>
      <c r="DJ205" s="377"/>
      <c r="DK205" s="377"/>
      <c r="DL205" s="377"/>
      <c r="DM205" s="377"/>
      <c r="DN205" s="493" t="e">
        <f>VLOOKUP($AF205,Feuil2!$B$1:$AS$77,21,FALSE)</f>
        <v>#N/A</v>
      </c>
      <c r="DO205" s="377"/>
      <c r="DP205" s="493" t="e">
        <f>VLOOKUP($AF205,Feuil2!$B$1:$AS$77,22,FALSE)</f>
        <v>#N/A</v>
      </c>
      <c r="DQ205" s="377"/>
      <c r="DR205" s="377"/>
      <c r="DS205" s="377"/>
      <c r="DT205" s="493" t="e">
        <f>VLOOKUP($AF205,Feuil2!$B$1:$AS$77,23,FALSE)</f>
        <v>#N/A</v>
      </c>
      <c r="DU205" s="377"/>
      <c r="DV205" s="377"/>
      <c r="DW205" s="377"/>
      <c r="DX205" s="377"/>
      <c r="DY205" s="493" t="e">
        <f>VLOOKUP($AF205,Feuil2!$B$1:$AS$77,24,FALSE)</f>
        <v>#N/A</v>
      </c>
      <c r="DZ205" s="377"/>
      <c r="EA205" s="377"/>
      <c r="EB205" s="377"/>
      <c r="EC205" s="377"/>
      <c r="ED205" s="503" t="e">
        <f>VLOOKUP($AF205,Feuil2!$B$1:$AS$77,25,FALSE)</f>
        <v>#N/A</v>
      </c>
      <c r="EE205" s="377"/>
      <c r="EF205" s="377"/>
      <c r="EG205" s="377"/>
      <c r="EH205" s="377"/>
      <c r="EI205" s="377"/>
      <c r="EJ205" s="377"/>
      <c r="EK205" s="503" t="e">
        <f>VLOOKUP($AF205,Feuil2!$B$1:$AS$77,26,FALSE)</f>
        <v>#N/A</v>
      </c>
      <c r="EL205" s="377"/>
      <c r="EM205" s="377"/>
      <c r="EN205" s="377"/>
      <c r="EO205" s="503" t="e">
        <f>VLOOKUP($AF205,Feuil2!$B$1:$AS$77,27,FALSE)</f>
        <v>#N/A</v>
      </c>
      <c r="EP205" s="377"/>
      <c r="EQ205" s="377"/>
      <c r="ER205" s="377"/>
      <c r="ES205" s="377"/>
      <c r="ET205" s="377"/>
      <c r="EU205" s="377"/>
      <c r="EV205" s="503" t="e">
        <f>VLOOKUP($AF205,Feuil2!$B$1:$AS$77,28,FALSE)</f>
        <v>#N/A</v>
      </c>
      <c r="EW205" s="377"/>
      <c r="EX205" s="377"/>
      <c r="EY205" s="377"/>
      <c r="EZ205" s="377"/>
      <c r="FA205" s="377"/>
      <c r="FB205" s="503" t="e">
        <f>VLOOKUP($AF205,Feuil2!$B$1:$AS$77,29,FALSE)</f>
        <v>#N/A</v>
      </c>
      <c r="FC205" s="377"/>
      <c r="FD205" s="377"/>
      <c r="FE205" s="377"/>
      <c r="FF205" s="377"/>
      <c r="FG205" s="377"/>
      <c r="FH205" s="377"/>
      <c r="FI205" s="377"/>
      <c r="FJ205" s="503" t="e">
        <f>VLOOKUP($AF205,Feuil2!$B$1:$AS$77,30,FALSE)</f>
        <v>#N/A</v>
      </c>
      <c r="FK205" s="377"/>
      <c r="FL205" s="377"/>
      <c r="FM205" s="377"/>
      <c r="FN205" s="377"/>
      <c r="FO205" s="377"/>
      <c r="FP205" s="377"/>
      <c r="FQ205" s="377"/>
      <c r="FR205" s="512" t="e">
        <f>VLOOKUP($AF205,Feuil2!$B$1:$AS$77,31,FALSE)</f>
        <v>#N/A</v>
      </c>
      <c r="FS205" s="377"/>
      <c r="FT205" s="377"/>
      <c r="FU205" s="377"/>
      <c r="FV205" s="377"/>
      <c r="FW205" s="377"/>
      <c r="FX205" s="377"/>
      <c r="FY205" s="377"/>
      <c r="FZ205" s="377"/>
      <c r="GA205" s="512" t="e">
        <f>VLOOKUP($AF205,Feuil2!$B$1:$AS$77,32,FALSE)</f>
        <v>#N/A</v>
      </c>
      <c r="GB205" s="377"/>
      <c r="GC205" s="377"/>
      <c r="GD205" s="377"/>
      <c r="GE205" s="512" t="e">
        <f>VLOOKUP($AF205,Feuil2!$B$1:$AS$77,33,FALSE)</f>
        <v>#N/A</v>
      </c>
      <c r="GF205" s="377"/>
      <c r="GG205" s="377"/>
      <c r="GH205" s="512" t="e">
        <f>VLOOKUP($AF205,Feuil2!$B$1:$AS$77,34,FALSE)</f>
        <v>#N/A</v>
      </c>
      <c r="GI205" s="377"/>
      <c r="GJ205" s="377"/>
      <c r="GK205" s="377"/>
      <c r="GL205" s="377"/>
      <c r="GM205" s="377"/>
      <c r="GN205" s="377"/>
      <c r="GO205" s="512" t="e">
        <f>VLOOKUP($AF205,Feuil2!$B$1:$AS$77,35,FALSE)</f>
        <v>#N/A</v>
      </c>
      <c r="GP205" s="377"/>
      <c r="GQ205" s="377"/>
      <c r="GR205" s="377"/>
      <c r="GS205" s="377"/>
      <c r="GT205" s="377"/>
      <c r="GU205" s="512" t="e">
        <f>VLOOKUP($AF205,Feuil2!$B$1:$AS$77,36,FALSE)</f>
        <v>#N/A</v>
      </c>
      <c r="GV205" s="377"/>
      <c r="GW205" s="377"/>
      <c r="GX205" s="377"/>
      <c r="GY205" s="512" t="e">
        <f>VLOOKUP($AF205,Feuil2!$B$1:$AS$77,37,FALSE)</f>
        <v>#N/A</v>
      </c>
      <c r="GZ205" s="377"/>
      <c r="HA205" s="377"/>
      <c r="HB205" s="377"/>
      <c r="HC205" s="377"/>
      <c r="HD205" s="377"/>
      <c r="HE205" s="512" t="e">
        <f>VLOOKUP($AF205,Feuil2!$B$1:$AS$77,38,FALSE)</f>
        <v>#N/A</v>
      </c>
      <c r="HF205" s="377"/>
      <c r="HG205" s="377"/>
      <c r="HH205" s="377"/>
      <c r="HI205" s="377"/>
      <c r="HJ205" s="426" t="e">
        <f>VLOOKUP($AF205,Feuil2!$B$1:$AS$77,39,FALSE)</f>
        <v>#N/A</v>
      </c>
      <c r="HK205" s="377"/>
      <c r="HL205" s="377"/>
      <c r="HM205" s="377"/>
      <c r="HN205" s="377"/>
      <c r="HO205" s="426" t="e">
        <f>VLOOKUP($AF205,Feuil2!$B$1:$AS$77,40,FALSE)</f>
        <v>#N/A</v>
      </c>
      <c r="HP205" s="377"/>
      <c r="HQ205" s="377"/>
      <c r="HR205" s="377"/>
      <c r="HS205" s="377"/>
      <c r="HT205" s="377"/>
      <c r="HU205" s="377"/>
      <c r="HV205" s="377"/>
      <c r="HW205" s="377"/>
      <c r="HX205" s="523" t="e">
        <f>VLOOKUP($AF205,Feuil2!$B$1:$AS$77,41,FALSE)</f>
        <v>#N/A</v>
      </c>
      <c r="HY205" s="377"/>
      <c r="HZ205" s="377"/>
      <c r="IA205" s="377"/>
      <c r="IB205" s="523" t="e">
        <f>VLOOKUP($AF205,Feuil2!$B$1:$AS$77,42,FALSE)</f>
        <v>#N/A</v>
      </c>
      <c r="IC205" s="377"/>
      <c r="ID205" s="377"/>
      <c r="IE205" s="377"/>
      <c r="IF205" s="377"/>
      <c r="IG205" s="523" t="e">
        <f>VLOOKUP($AF205,Feuil2!$B$1:$AS$77,43,FALSE)</f>
        <v>#N/A</v>
      </c>
      <c r="IH205" s="377"/>
      <c r="II205" s="377"/>
      <c r="IJ205" s="523" t="e">
        <f>VLOOKUP($AF205,Feuil2!$B$1:$AS$77,44,FALSE)</f>
        <v>#N/A</v>
      </c>
      <c r="IK205" s="377"/>
      <c r="IL205" s="385"/>
      <c r="IM205" s="379"/>
      <c r="IN205" s="379"/>
      <c r="IO205" s="379"/>
      <c r="IP205" s="379"/>
    </row>
    <row r="206" spans="1:250" ht="18.75" customHeight="1">
      <c r="A206" s="22"/>
      <c r="B206" s="633"/>
      <c r="C206" s="634"/>
      <c r="D206" s="634"/>
      <c r="E206" s="634"/>
      <c r="F206" s="634"/>
      <c r="G206" s="634"/>
      <c r="H206" s="634"/>
      <c r="I206" s="634"/>
      <c r="J206" s="634"/>
      <c r="K206" s="638"/>
      <c r="L206" s="638"/>
      <c r="M206" s="638"/>
      <c r="N206" s="641"/>
      <c r="O206" s="641"/>
      <c r="P206" s="641"/>
      <c r="Q206" s="641"/>
      <c r="R206" s="641"/>
      <c r="S206" s="641"/>
      <c r="T206" s="641"/>
      <c r="U206" s="641"/>
      <c r="V206" s="641"/>
      <c r="W206" s="641"/>
      <c r="X206" s="641"/>
      <c r="Y206" s="641"/>
      <c r="Z206" s="641"/>
      <c r="AA206" s="641"/>
      <c r="AB206" s="641"/>
      <c r="AC206" s="641"/>
      <c r="AD206" s="641"/>
      <c r="AE206" s="641"/>
      <c r="AF206" s="647"/>
      <c r="AG206" s="647"/>
      <c r="AH206" s="647"/>
      <c r="AI206" s="647"/>
      <c r="AJ206" s="647"/>
      <c r="AK206" s="647"/>
      <c r="AL206" s="647"/>
      <c r="AM206" s="647"/>
      <c r="AN206" s="647"/>
      <c r="AO206" s="647"/>
      <c r="AP206" s="647"/>
      <c r="AQ206" s="647"/>
      <c r="AR206" s="647"/>
      <c r="AS206" s="647"/>
      <c r="AT206" s="647"/>
      <c r="AU206" s="647"/>
      <c r="AV206" s="647"/>
      <c r="AW206" s="647"/>
      <c r="AX206" s="647"/>
      <c r="AY206" s="647"/>
      <c r="AZ206" s="647"/>
      <c r="BA206" s="647"/>
      <c r="BB206" s="647"/>
      <c r="BC206" s="647"/>
      <c r="BD206" s="647"/>
      <c r="BE206" s="647"/>
      <c r="BF206" s="647"/>
      <c r="BG206" s="647"/>
      <c r="BH206" s="647"/>
      <c r="BI206" s="647"/>
      <c r="BJ206" s="647"/>
      <c r="BK206" s="647"/>
      <c r="BL206" s="647"/>
      <c r="BM206" s="647"/>
      <c r="BN206" s="647"/>
      <c r="BO206" s="647"/>
      <c r="BP206" s="647"/>
      <c r="BQ206" s="647"/>
      <c r="BR206" s="647"/>
      <c r="BS206" s="647"/>
      <c r="BT206" s="647"/>
      <c r="BU206" s="647"/>
      <c r="BV206" s="647"/>
      <c r="BW206" s="647"/>
      <c r="BX206" s="647"/>
      <c r="BY206" s="647"/>
      <c r="BZ206" s="647"/>
      <c r="CA206" s="647"/>
      <c r="CB206" s="647"/>
      <c r="CC206" s="647"/>
      <c r="CD206" s="647"/>
      <c r="CE206" s="647"/>
      <c r="CF206" s="647"/>
      <c r="CG206" s="647"/>
      <c r="CH206" s="647"/>
      <c r="CI206" s="647"/>
      <c r="CJ206" s="647"/>
      <c r="CK206" s="647"/>
      <c r="CL206" s="647"/>
      <c r="CM206" s="647"/>
      <c r="CN206" s="478" t="e">
        <f>VLOOKUP($AF206,Feuil2!$B$1:$AS$77,16,FALSE)</f>
        <v>#N/A</v>
      </c>
      <c r="CO206" s="381"/>
      <c r="CP206" s="381"/>
      <c r="CQ206" s="381"/>
      <c r="CR206" s="381"/>
      <c r="CS206" s="381"/>
      <c r="CT206" s="381"/>
      <c r="CU206" s="381"/>
      <c r="CV206" s="486" t="e">
        <f>VLOOKUP($AF206,Feuil2!$B$1:$AS$77,17,FALSE)</f>
        <v>#N/A</v>
      </c>
      <c r="CW206" s="377"/>
      <c r="CX206" s="377"/>
      <c r="CY206" s="377"/>
      <c r="CZ206" s="486" t="e">
        <f>VLOOKUP($AF206,Feuil2!$B$1:$AS$77,18,FALSE)</f>
        <v>#N/A</v>
      </c>
      <c r="DA206" s="377"/>
      <c r="DB206" s="377"/>
      <c r="DC206" s="486" t="e">
        <f>VLOOKUP($AF206,Feuil2!$B$1:$AS$77,19,FALSE)</f>
        <v>#N/A</v>
      </c>
      <c r="DD206" s="377"/>
      <c r="DE206" s="377"/>
      <c r="DF206" s="377"/>
      <c r="DG206" s="377"/>
      <c r="DH206" s="377"/>
      <c r="DI206" s="493" t="e">
        <f>VLOOKUP($AF206,Feuil2!$B$1:$AS$77,20,FALSE)</f>
        <v>#N/A</v>
      </c>
      <c r="DJ206" s="377"/>
      <c r="DK206" s="377"/>
      <c r="DL206" s="377"/>
      <c r="DM206" s="377"/>
      <c r="DN206" s="493" t="e">
        <f>VLOOKUP($AF206,Feuil2!$B$1:$AS$77,21,FALSE)</f>
        <v>#N/A</v>
      </c>
      <c r="DO206" s="377"/>
      <c r="DP206" s="493" t="e">
        <f>VLOOKUP($AF206,Feuil2!$B$1:$AS$77,22,FALSE)</f>
        <v>#N/A</v>
      </c>
      <c r="DQ206" s="377"/>
      <c r="DR206" s="377"/>
      <c r="DS206" s="377"/>
      <c r="DT206" s="493" t="e">
        <f>VLOOKUP($AF206,Feuil2!$B$1:$AS$77,23,FALSE)</f>
        <v>#N/A</v>
      </c>
      <c r="DU206" s="377"/>
      <c r="DV206" s="377"/>
      <c r="DW206" s="377"/>
      <c r="DX206" s="377"/>
      <c r="DY206" s="493" t="e">
        <f>VLOOKUP($AF206,Feuil2!$B$1:$AS$77,24,FALSE)</f>
        <v>#N/A</v>
      </c>
      <c r="DZ206" s="377"/>
      <c r="EA206" s="377"/>
      <c r="EB206" s="377"/>
      <c r="EC206" s="377"/>
      <c r="ED206" s="503" t="e">
        <f>VLOOKUP($AF206,Feuil2!$B$1:$AS$77,25,FALSE)</f>
        <v>#N/A</v>
      </c>
      <c r="EE206" s="377"/>
      <c r="EF206" s="377"/>
      <c r="EG206" s="377"/>
      <c r="EH206" s="377"/>
      <c r="EI206" s="377"/>
      <c r="EJ206" s="377"/>
      <c r="EK206" s="503" t="e">
        <f>VLOOKUP($AF206,Feuil2!$B$1:$AS$77,26,FALSE)</f>
        <v>#N/A</v>
      </c>
      <c r="EL206" s="377"/>
      <c r="EM206" s="377"/>
      <c r="EN206" s="377"/>
      <c r="EO206" s="503" t="e">
        <f>VLOOKUP($AF206,Feuil2!$B$1:$AS$77,27,FALSE)</f>
        <v>#N/A</v>
      </c>
      <c r="EP206" s="377"/>
      <c r="EQ206" s="377"/>
      <c r="ER206" s="377"/>
      <c r="ES206" s="377"/>
      <c r="ET206" s="377"/>
      <c r="EU206" s="377"/>
      <c r="EV206" s="503" t="e">
        <f>VLOOKUP($AF206,Feuil2!$B$1:$AS$77,28,FALSE)</f>
        <v>#N/A</v>
      </c>
      <c r="EW206" s="377"/>
      <c r="EX206" s="377"/>
      <c r="EY206" s="377"/>
      <c r="EZ206" s="377"/>
      <c r="FA206" s="377"/>
      <c r="FB206" s="503" t="e">
        <f>VLOOKUP($AF206,Feuil2!$B$1:$AS$77,29,FALSE)</f>
        <v>#N/A</v>
      </c>
      <c r="FC206" s="377"/>
      <c r="FD206" s="377"/>
      <c r="FE206" s="377"/>
      <c r="FF206" s="377"/>
      <c r="FG206" s="377"/>
      <c r="FH206" s="377"/>
      <c r="FI206" s="377"/>
      <c r="FJ206" s="503" t="e">
        <f>VLOOKUP($AF206,Feuil2!$B$1:$AS$77,30,FALSE)</f>
        <v>#N/A</v>
      </c>
      <c r="FK206" s="377"/>
      <c r="FL206" s="377"/>
      <c r="FM206" s="377"/>
      <c r="FN206" s="377"/>
      <c r="FO206" s="377"/>
      <c r="FP206" s="377"/>
      <c r="FQ206" s="377"/>
      <c r="FR206" s="512" t="e">
        <f>VLOOKUP($AF206,Feuil2!$B$1:$AS$77,31,FALSE)</f>
        <v>#N/A</v>
      </c>
      <c r="FS206" s="377"/>
      <c r="FT206" s="377"/>
      <c r="FU206" s="377"/>
      <c r="FV206" s="377"/>
      <c r="FW206" s="377"/>
      <c r="FX206" s="377"/>
      <c r="FY206" s="377"/>
      <c r="FZ206" s="377"/>
      <c r="GA206" s="512" t="e">
        <f>VLOOKUP($AF206,Feuil2!$B$1:$AS$77,32,FALSE)</f>
        <v>#N/A</v>
      </c>
      <c r="GB206" s="377"/>
      <c r="GC206" s="377"/>
      <c r="GD206" s="377"/>
      <c r="GE206" s="512" t="e">
        <f>VLOOKUP($AF206,Feuil2!$B$1:$AS$77,33,FALSE)</f>
        <v>#N/A</v>
      </c>
      <c r="GF206" s="377"/>
      <c r="GG206" s="377"/>
      <c r="GH206" s="512" t="e">
        <f>VLOOKUP($AF206,Feuil2!$B$1:$AS$77,34,FALSE)</f>
        <v>#N/A</v>
      </c>
      <c r="GI206" s="377"/>
      <c r="GJ206" s="377"/>
      <c r="GK206" s="377"/>
      <c r="GL206" s="377"/>
      <c r="GM206" s="377"/>
      <c r="GN206" s="377"/>
      <c r="GO206" s="512" t="e">
        <f>VLOOKUP($AF206,Feuil2!$B$1:$AS$77,35,FALSE)</f>
        <v>#N/A</v>
      </c>
      <c r="GP206" s="377"/>
      <c r="GQ206" s="377"/>
      <c r="GR206" s="377"/>
      <c r="GS206" s="377"/>
      <c r="GT206" s="377"/>
      <c r="GU206" s="512" t="e">
        <f>VLOOKUP($AF206,Feuil2!$B$1:$AS$77,36,FALSE)</f>
        <v>#N/A</v>
      </c>
      <c r="GV206" s="377"/>
      <c r="GW206" s="377"/>
      <c r="GX206" s="377"/>
      <c r="GY206" s="512" t="e">
        <f>VLOOKUP($AF206,Feuil2!$B$1:$AS$77,37,FALSE)</f>
        <v>#N/A</v>
      </c>
      <c r="GZ206" s="377"/>
      <c r="HA206" s="377"/>
      <c r="HB206" s="377"/>
      <c r="HC206" s="377"/>
      <c r="HD206" s="377"/>
      <c r="HE206" s="512" t="e">
        <f>VLOOKUP($AF206,Feuil2!$B$1:$AS$77,38,FALSE)</f>
        <v>#N/A</v>
      </c>
      <c r="HF206" s="377"/>
      <c r="HG206" s="377"/>
      <c r="HH206" s="377"/>
      <c r="HI206" s="377"/>
      <c r="HJ206" s="426" t="e">
        <f>VLOOKUP($AF206,Feuil2!$B$1:$AS$77,39,FALSE)</f>
        <v>#N/A</v>
      </c>
      <c r="HK206" s="377"/>
      <c r="HL206" s="377"/>
      <c r="HM206" s="377"/>
      <c r="HN206" s="377"/>
      <c r="HO206" s="426" t="e">
        <f>VLOOKUP($AF206,Feuil2!$B$1:$AS$77,40,FALSE)</f>
        <v>#N/A</v>
      </c>
      <c r="HP206" s="377"/>
      <c r="HQ206" s="377"/>
      <c r="HR206" s="377"/>
      <c r="HS206" s="377"/>
      <c r="HT206" s="377"/>
      <c r="HU206" s="377"/>
      <c r="HV206" s="377"/>
      <c r="HW206" s="377"/>
      <c r="HX206" s="523" t="e">
        <f>VLOOKUP($AF206,Feuil2!$B$1:$AS$77,41,FALSE)</f>
        <v>#N/A</v>
      </c>
      <c r="HY206" s="377"/>
      <c r="HZ206" s="377"/>
      <c r="IA206" s="377"/>
      <c r="IB206" s="523" t="e">
        <f>VLOOKUP($AF206,Feuil2!$B$1:$AS$77,42,FALSE)</f>
        <v>#N/A</v>
      </c>
      <c r="IC206" s="377"/>
      <c r="ID206" s="377"/>
      <c r="IE206" s="377"/>
      <c r="IF206" s="377"/>
      <c r="IG206" s="523" t="e">
        <f>VLOOKUP($AF206,Feuil2!$B$1:$AS$77,43,FALSE)</f>
        <v>#N/A</v>
      </c>
      <c r="IH206" s="377"/>
      <c r="II206" s="377"/>
      <c r="IJ206" s="523" t="e">
        <f>VLOOKUP($AF206,Feuil2!$B$1:$AS$77,44,FALSE)</f>
        <v>#N/A</v>
      </c>
      <c r="IK206" s="377"/>
      <c r="IL206" s="385"/>
      <c r="IM206" s="379"/>
      <c r="IN206" s="379"/>
      <c r="IO206" s="379"/>
      <c r="IP206" s="379"/>
    </row>
    <row r="207" spans="1:250" ht="18.75" customHeight="1">
      <c r="A207" s="22"/>
      <c r="B207" s="633"/>
      <c r="C207" s="634"/>
      <c r="D207" s="634"/>
      <c r="E207" s="634"/>
      <c r="F207" s="634"/>
      <c r="G207" s="634"/>
      <c r="H207" s="634"/>
      <c r="I207" s="634"/>
      <c r="J207" s="634"/>
      <c r="K207" s="638"/>
      <c r="L207" s="638"/>
      <c r="M207" s="638"/>
      <c r="N207" s="641"/>
      <c r="O207" s="641"/>
      <c r="P207" s="641"/>
      <c r="Q207" s="641"/>
      <c r="R207" s="641"/>
      <c r="S207" s="641"/>
      <c r="T207" s="641"/>
      <c r="U207" s="641"/>
      <c r="V207" s="641"/>
      <c r="W207" s="641"/>
      <c r="X207" s="641"/>
      <c r="Y207" s="641"/>
      <c r="Z207" s="641"/>
      <c r="AA207" s="641"/>
      <c r="AB207" s="641"/>
      <c r="AC207" s="641"/>
      <c r="AD207" s="641"/>
      <c r="AE207" s="641"/>
      <c r="AF207" s="647"/>
      <c r="AG207" s="647"/>
      <c r="AH207" s="647"/>
      <c r="AI207" s="647"/>
      <c r="AJ207" s="647"/>
      <c r="AK207" s="647"/>
      <c r="AL207" s="647"/>
      <c r="AM207" s="647"/>
      <c r="AN207" s="647"/>
      <c r="AO207" s="647"/>
      <c r="AP207" s="647"/>
      <c r="AQ207" s="647"/>
      <c r="AR207" s="647"/>
      <c r="AS207" s="647"/>
      <c r="AT207" s="647"/>
      <c r="AU207" s="647"/>
      <c r="AV207" s="647"/>
      <c r="AW207" s="647"/>
      <c r="AX207" s="647"/>
      <c r="AY207" s="647"/>
      <c r="AZ207" s="647"/>
      <c r="BA207" s="647"/>
      <c r="BB207" s="647"/>
      <c r="BC207" s="647"/>
      <c r="BD207" s="647"/>
      <c r="BE207" s="647"/>
      <c r="BF207" s="647"/>
      <c r="BG207" s="647"/>
      <c r="BH207" s="647"/>
      <c r="BI207" s="647"/>
      <c r="BJ207" s="647"/>
      <c r="BK207" s="647"/>
      <c r="BL207" s="647"/>
      <c r="BM207" s="647"/>
      <c r="BN207" s="647"/>
      <c r="BO207" s="647"/>
      <c r="BP207" s="647"/>
      <c r="BQ207" s="647"/>
      <c r="BR207" s="647"/>
      <c r="BS207" s="647"/>
      <c r="BT207" s="647"/>
      <c r="BU207" s="647"/>
      <c r="BV207" s="647"/>
      <c r="BW207" s="647"/>
      <c r="BX207" s="647"/>
      <c r="BY207" s="647"/>
      <c r="BZ207" s="647"/>
      <c r="CA207" s="647"/>
      <c r="CB207" s="647"/>
      <c r="CC207" s="647"/>
      <c r="CD207" s="647"/>
      <c r="CE207" s="647"/>
      <c r="CF207" s="647"/>
      <c r="CG207" s="647"/>
      <c r="CH207" s="647"/>
      <c r="CI207" s="647"/>
      <c r="CJ207" s="647"/>
      <c r="CK207" s="647"/>
      <c r="CL207" s="647"/>
      <c r="CM207" s="647"/>
      <c r="CN207" s="478" t="e">
        <f>VLOOKUP($AF207,Feuil2!$B$1:$AS$77,16,FALSE)</f>
        <v>#N/A</v>
      </c>
      <c r="CO207" s="381"/>
      <c r="CP207" s="381"/>
      <c r="CQ207" s="381"/>
      <c r="CR207" s="381"/>
      <c r="CS207" s="381"/>
      <c r="CT207" s="381"/>
      <c r="CU207" s="381"/>
      <c r="CV207" s="486" t="e">
        <f>VLOOKUP($AF207,Feuil2!$B$1:$AS$77,17,FALSE)</f>
        <v>#N/A</v>
      </c>
      <c r="CW207" s="377"/>
      <c r="CX207" s="377"/>
      <c r="CY207" s="377"/>
      <c r="CZ207" s="486" t="e">
        <f>VLOOKUP($AF207,Feuil2!$B$1:$AS$77,18,FALSE)</f>
        <v>#N/A</v>
      </c>
      <c r="DA207" s="377"/>
      <c r="DB207" s="377"/>
      <c r="DC207" s="486" t="e">
        <f>VLOOKUP($AF207,Feuil2!$B$1:$AS$77,19,FALSE)</f>
        <v>#N/A</v>
      </c>
      <c r="DD207" s="377"/>
      <c r="DE207" s="377"/>
      <c r="DF207" s="377"/>
      <c r="DG207" s="377"/>
      <c r="DH207" s="377"/>
      <c r="DI207" s="493" t="e">
        <f>VLOOKUP($AF207,Feuil2!$B$1:$AS$77,20,FALSE)</f>
        <v>#N/A</v>
      </c>
      <c r="DJ207" s="377"/>
      <c r="DK207" s="377"/>
      <c r="DL207" s="377"/>
      <c r="DM207" s="377"/>
      <c r="DN207" s="493" t="e">
        <f>VLOOKUP($AF207,Feuil2!$B$1:$AS$77,21,FALSE)</f>
        <v>#N/A</v>
      </c>
      <c r="DO207" s="377"/>
      <c r="DP207" s="493" t="e">
        <f>VLOOKUP($AF207,Feuil2!$B$1:$AS$77,22,FALSE)</f>
        <v>#N/A</v>
      </c>
      <c r="DQ207" s="377"/>
      <c r="DR207" s="377"/>
      <c r="DS207" s="377"/>
      <c r="DT207" s="493" t="e">
        <f>VLOOKUP($AF207,Feuil2!$B$1:$AS$77,23,FALSE)</f>
        <v>#N/A</v>
      </c>
      <c r="DU207" s="377"/>
      <c r="DV207" s="377"/>
      <c r="DW207" s="377"/>
      <c r="DX207" s="377"/>
      <c r="DY207" s="493" t="e">
        <f>VLOOKUP($AF207,Feuil2!$B$1:$AS$77,24,FALSE)</f>
        <v>#N/A</v>
      </c>
      <c r="DZ207" s="377"/>
      <c r="EA207" s="377"/>
      <c r="EB207" s="377"/>
      <c r="EC207" s="377"/>
      <c r="ED207" s="503" t="e">
        <f>VLOOKUP($AF207,Feuil2!$B$1:$AS$77,25,FALSE)</f>
        <v>#N/A</v>
      </c>
      <c r="EE207" s="377"/>
      <c r="EF207" s="377"/>
      <c r="EG207" s="377"/>
      <c r="EH207" s="377"/>
      <c r="EI207" s="377"/>
      <c r="EJ207" s="377"/>
      <c r="EK207" s="503" t="e">
        <f>VLOOKUP($AF207,Feuil2!$B$1:$AS$77,26,FALSE)</f>
        <v>#N/A</v>
      </c>
      <c r="EL207" s="377"/>
      <c r="EM207" s="377"/>
      <c r="EN207" s="377"/>
      <c r="EO207" s="503" t="e">
        <f>VLOOKUP($AF207,Feuil2!$B$1:$AS$77,27,FALSE)</f>
        <v>#N/A</v>
      </c>
      <c r="EP207" s="377"/>
      <c r="EQ207" s="377"/>
      <c r="ER207" s="377"/>
      <c r="ES207" s="377"/>
      <c r="ET207" s="377"/>
      <c r="EU207" s="377"/>
      <c r="EV207" s="503" t="e">
        <f>VLOOKUP($AF207,Feuil2!$B$1:$AS$77,28,FALSE)</f>
        <v>#N/A</v>
      </c>
      <c r="EW207" s="377"/>
      <c r="EX207" s="377"/>
      <c r="EY207" s="377"/>
      <c r="EZ207" s="377"/>
      <c r="FA207" s="377"/>
      <c r="FB207" s="503" t="e">
        <f>VLOOKUP($AF207,Feuil2!$B$1:$AS$77,29,FALSE)</f>
        <v>#N/A</v>
      </c>
      <c r="FC207" s="377"/>
      <c r="FD207" s="377"/>
      <c r="FE207" s="377"/>
      <c r="FF207" s="377"/>
      <c r="FG207" s="377"/>
      <c r="FH207" s="377"/>
      <c r="FI207" s="377"/>
      <c r="FJ207" s="503" t="e">
        <f>VLOOKUP($AF207,Feuil2!$B$1:$AS$77,30,FALSE)</f>
        <v>#N/A</v>
      </c>
      <c r="FK207" s="377"/>
      <c r="FL207" s="377"/>
      <c r="FM207" s="377"/>
      <c r="FN207" s="377"/>
      <c r="FO207" s="377"/>
      <c r="FP207" s="377"/>
      <c r="FQ207" s="377"/>
      <c r="FR207" s="512" t="e">
        <f>VLOOKUP($AF207,Feuil2!$B$1:$AS$77,31,FALSE)</f>
        <v>#N/A</v>
      </c>
      <c r="FS207" s="377"/>
      <c r="FT207" s="377"/>
      <c r="FU207" s="377"/>
      <c r="FV207" s="377"/>
      <c r="FW207" s="377"/>
      <c r="FX207" s="377"/>
      <c r="FY207" s="377"/>
      <c r="FZ207" s="377"/>
      <c r="GA207" s="512" t="e">
        <f>VLOOKUP($AF207,Feuil2!$B$1:$AS$77,32,FALSE)</f>
        <v>#N/A</v>
      </c>
      <c r="GB207" s="377"/>
      <c r="GC207" s="377"/>
      <c r="GD207" s="377"/>
      <c r="GE207" s="512" t="e">
        <f>VLOOKUP($AF207,Feuil2!$B$1:$AS$77,33,FALSE)</f>
        <v>#N/A</v>
      </c>
      <c r="GF207" s="377"/>
      <c r="GG207" s="377"/>
      <c r="GH207" s="512" t="e">
        <f>VLOOKUP($AF207,Feuil2!$B$1:$AS$77,34,FALSE)</f>
        <v>#N/A</v>
      </c>
      <c r="GI207" s="377"/>
      <c r="GJ207" s="377"/>
      <c r="GK207" s="377"/>
      <c r="GL207" s="377"/>
      <c r="GM207" s="377"/>
      <c r="GN207" s="377"/>
      <c r="GO207" s="512" t="e">
        <f>VLOOKUP($AF207,Feuil2!$B$1:$AS$77,35,FALSE)</f>
        <v>#N/A</v>
      </c>
      <c r="GP207" s="377"/>
      <c r="GQ207" s="377"/>
      <c r="GR207" s="377"/>
      <c r="GS207" s="377"/>
      <c r="GT207" s="377"/>
      <c r="GU207" s="512" t="e">
        <f>VLOOKUP($AF207,Feuil2!$B$1:$AS$77,36,FALSE)</f>
        <v>#N/A</v>
      </c>
      <c r="GV207" s="377"/>
      <c r="GW207" s="377"/>
      <c r="GX207" s="377"/>
      <c r="GY207" s="512" t="e">
        <f>VLOOKUP($AF207,Feuil2!$B$1:$AS$77,37,FALSE)</f>
        <v>#N/A</v>
      </c>
      <c r="GZ207" s="377"/>
      <c r="HA207" s="377"/>
      <c r="HB207" s="377"/>
      <c r="HC207" s="377"/>
      <c r="HD207" s="377"/>
      <c r="HE207" s="512" t="e">
        <f>VLOOKUP($AF207,Feuil2!$B$1:$AS$77,38,FALSE)</f>
        <v>#N/A</v>
      </c>
      <c r="HF207" s="377"/>
      <c r="HG207" s="377"/>
      <c r="HH207" s="377"/>
      <c r="HI207" s="377"/>
      <c r="HJ207" s="426" t="e">
        <f>VLOOKUP($AF207,Feuil2!$B$1:$AS$77,39,FALSE)</f>
        <v>#N/A</v>
      </c>
      <c r="HK207" s="377"/>
      <c r="HL207" s="377"/>
      <c r="HM207" s="377"/>
      <c r="HN207" s="377"/>
      <c r="HO207" s="426" t="e">
        <f>VLOOKUP($AF207,Feuil2!$B$1:$AS$77,40,FALSE)</f>
        <v>#N/A</v>
      </c>
      <c r="HP207" s="377"/>
      <c r="HQ207" s="377"/>
      <c r="HR207" s="377"/>
      <c r="HS207" s="377"/>
      <c r="HT207" s="377"/>
      <c r="HU207" s="377"/>
      <c r="HV207" s="377"/>
      <c r="HW207" s="377"/>
      <c r="HX207" s="523" t="e">
        <f>VLOOKUP($AF207,Feuil2!$B$1:$AS$77,41,FALSE)</f>
        <v>#N/A</v>
      </c>
      <c r="HY207" s="377"/>
      <c r="HZ207" s="377"/>
      <c r="IA207" s="377"/>
      <c r="IB207" s="523" t="e">
        <f>VLOOKUP($AF207,Feuil2!$B$1:$AS$77,42,FALSE)</f>
        <v>#N/A</v>
      </c>
      <c r="IC207" s="377"/>
      <c r="ID207" s="377"/>
      <c r="IE207" s="377"/>
      <c r="IF207" s="377"/>
      <c r="IG207" s="523" t="e">
        <f>VLOOKUP($AF207,Feuil2!$B$1:$AS$77,43,FALSE)</f>
        <v>#N/A</v>
      </c>
      <c r="IH207" s="377"/>
      <c r="II207" s="377"/>
      <c r="IJ207" s="523" t="e">
        <f>VLOOKUP($AF207,Feuil2!$B$1:$AS$77,44,FALSE)</f>
        <v>#N/A</v>
      </c>
      <c r="IK207" s="377"/>
      <c r="IL207" s="385"/>
      <c r="IM207" s="379"/>
      <c r="IN207" s="379"/>
      <c r="IO207" s="379"/>
      <c r="IP207" s="379"/>
    </row>
    <row r="208" spans="1:250" ht="18.75" customHeight="1">
      <c r="A208" s="22"/>
      <c r="B208" s="633"/>
      <c r="C208" s="634"/>
      <c r="D208" s="634"/>
      <c r="E208" s="634"/>
      <c r="F208" s="634"/>
      <c r="G208" s="634"/>
      <c r="H208" s="634"/>
      <c r="I208" s="634"/>
      <c r="J208" s="634"/>
      <c r="K208" s="638"/>
      <c r="L208" s="638"/>
      <c r="M208" s="638"/>
      <c r="N208" s="641"/>
      <c r="O208" s="641"/>
      <c r="P208" s="641"/>
      <c r="Q208" s="641"/>
      <c r="R208" s="641"/>
      <c r="S208" s="641"/>
      <c r="T208" s="641"/>
      <c r="U208" s="641"/>
      <c r="V208" s="641"/>
      <c r="W208" s="641"/>
      <c r="X208" s="641"/>
      <c r="Y208" s="641"/>
      <c r="Z208" s="641"/>
      <c r="AA208" s="641"/>
      <c r="AB208" s="641"/>
      <c r="AC208" s="641"/>
      <c r="AD208" s="641"/>
      <c r="AE208" s="641"/>
      <c r="AF208" s="647"/>
      <c r="AG208" s="647"/>
      <c r="AH208" s="647"/>
      <c r="AI208" s="647"/>
      <c r="AJ208" s="647"/>
      <c r="AK208" s="647"/>
      <c r="AL208" s="647"/>
      <c r="AM208" s="647"/>
      <c r="AN208" s="647"/>
      <c r="AO208" s="647"/>
      <c r="AP208" s="647"/>
      <c r="AQ208" s="647"/>
      <c r="AR208" s="647"/>
      <c r="AS208" s="647"/>
      <c r="AT208" s="647"/>
      <c r="AU208" s="647"/>
      <c r="AV208" s="647"/>
      <c r="AW208" s="647"/>
      <c r="AX208" s="647"/>
      <c r="AY208" s="647"/>
      <c r="AZ208" s="647"/>
      <c r="BA208" s="647"/>
      <c r="BB208" s="647"/>
      <c r="BC208" s="647"/>
      <c r="BD208" s="647"/>
      <c r="BE208" s="647"/>
      <c r="BF208" s="647"/>
      <c r="BG208" s="647"/>
      <c r="BH208" s="647"/>
      <c r="BI208" s="647"/>
      <c r="BJ208" s="647"/>
      <c r="BK208" s="647"/>
      <c r="BL208" s="647"/>
      <c r="BM208" s="647"/>
      <c r="BN208" s="647"/>
      <c r="BO208" s="647"/>
      <c r="BP208" s="647"/>
      <c r="BQ208" s="647"/>
      <c r="BR208" s="647"/>
      <c r="BS208" s="647"/>
      <c r="BT208" s="647"/>
      <c r="BU208" s="647"/>
      <c r="BV208" s="647"/>
      <c r="BW208" s="647"/>
      <c r="BX208" s="647"/>
      <c r="BY208" s="647"/>
      <c r="BZ208" s="647"/>
      <c r="CA208" s="647"/>
      <c r="CB208" s="647"/>
      <c r="CC208" s="647"/>
      <c r="CD208" s="647"/>
      <c r="CE208" s="647"/>
      <c r="CF208" s="647"/>
      <c r="CG208" s="647"/>
      <c r="CH208" s="647"/>
      <c r="CI208" s="647"/>
      <c r="CJ208" s="647"/>
      <c r="CK208" s="647"/>
      <c r="CL208" s="647"/>
      <c r="CM208" s="647"/>
      <c r="CN208" s="478" t="e">
        <f>VLOOKUP($AF208,Feuil2!$B$1:$AS$77,16,FALSE)</f>
        <v>#N/A</v>
      </c>
      <c r="CO208" s="381"/>
      <c r="CP208" s="381"/>
      <c r="CQ208" s="381"/>
      <c r="CR208" s="381"/>
      <c r="CS208" s="381"/>
      <c r="CT208" s="381"/>
      <c r="CU208" s="381"/>
      <c r="CV208" s="486" t="e">
        <f>VLOOKUP($AF208,Feuil2!$B$1:$AS$77,17,FALSE)</f>
        <v>#N/A</v>
      </c>
      <c r="CW208" s="377"/>
      <c r="CX208" s="377"/>
      <c r="CY208" s="377"/>
      <c r="CZ208" s="486" t="e">
        <f>VLOOKUP($AF208,Feuil2!$B$1:$AS$77,18,FALSE)</f>
        <v>#N/A</v>
      </c>
      <c r="DA208" s="377"/>
      <c r="DB208" s="377"/>
      <c r="DC208" s="486" t="e">
        <f>VLOOKUP($AF208,Feuil2!$B$1:$AS$77,19,FALSE)</f>
        <v>#N/A</v>
      </c>
      <c r="DD208" s="377"/>
      <c r="DE208" s="377"/>
      <c r="DF208" s="377"/>
      <c r="DG208" s="377"/>
      <c r="DH208" s="377"/>
      <c r="DI208" s="493" t="e">
        <f>VLOOKUP($AF208,Feuil2!$B$1:$AS$77,20,FALSE)</f>
        <v>#N/A</v>
      </c>
      <c r="DJ208" s="377"/>
      <c r="DK208" s="377"/>
      <c r="DL208" s="377"/>
      <c r="DM208" s="377"/>
      <c r="DN208" s="493" t="e">
        <f>VLOOKUP($AF208,Feuil2!$B$1:$AS$77,21,FALSE)</f>
        <v>#N/A</v>
      </c>
      <c r="DO208" s="377"/>
      <c r="DP208" s="493" t="e">
        <f>VLOOKUP($AF208,Feuil2!$B$1:$AS$77,22,FALSE)</f>
        <v>#N/A</v>
      </c>
      <c r="DQ208" s="377"/>
      <c r="DR208" s="377"/>
      <c r="DS208" s="377"/>
      <c r="DT208" s="493" t="e">
        <f>VLOOKUP($AF208,Feuil2!$B$1:$AS$77,23,FALSE)</f>
        <v>#N/A</v>
      </c>
      <c r="DU208" s="377"/>
      <c r="DV208" s="377"/>
      <c r="DW208" s="377"/>
      <c r="DX208" s="377"/>
      <c r="DY208" s="493" t="e">
        <f>VLOOKUP($AF208,Feuil2!$B$1:$AS$77,24,FALSE)</f>
        <v>#N/A</v>
      </c>
      <c r="DZ208" s="377"/>
      <c r="EA208" s="377"/>
      <c r="EB208" s="377"/>
      <c r="EC208" s="377"/>
      <c r="ED208" s="503" t="e">
        <f>VLOOKUP($AF208,Feuil2!$B$1:$AS$77,25,FALSE)</f>
        <v>#N/A</v>
      </c>
      <c r="EE208" s="377"/>
      <c r="EF208" s="377"/>
      <c r="EG208" s="377"/>
      <c r="EH208" s="377"/>
      <c r="EI208" s="377"/>
      <c r="EJ208" s="377"/>
      <c r="EK208" s="503" t="e">
        <f>VLOOKUP($AF208,Feuil2!$B$1:$AS$77,26,FALSE)</f>
        <v>#N/A</v>
      </c>
      <c r="EL208" s="377"/>
      <c r="EM208" s="377"/>
      <c r="EN208" s="377"/>
      <c r="EO208" s="503" t="e">
        <f>VLOOKUP($AF208,Feuil2!$B$1:$AS$77,27,FALSE)</f>
        <v>#N/A</v>
      </c>
      <c r="EP208" s="377"/>
      <c r="EQ208" s="377"/>
      <c r="ER208" s="377"/>
      <c r="ES208" s="377"/>
      <c r="ET208" s="377"/>
      <c r="EU208" s="377"/>
      <c r="EV208" s="503" t="e">
        <f>VLOOKUP($AF208,Feuil2!$B$1:$AS$77,28,FALSE)</f>
        <v>#N/A</v>
      </c>
      <c r="EW208" s="377"/>
      <c r="EX208" s="377"/>
      <c r="EY208" s="377"/>
      <c r="EZ208" s="377"/>
      <c r="FA208" s="377"/>
      <c r="FB208" s="503" t="e">
        <f>VLOOKUP($AF208,Feuil2!$B$1:$AS$77,29,FALSE)</f>
        <v>#N/A</v>
      </c>
      <c r="FC208" s="377"/>
      <c r="FD208" s="377"/>
      <c r="FE208" s="377"/>
      <c r="FF208" s="377"/>
      <c r="FG208" s="377"/>
      <c r="FH208" s="377"/>
      <c r="FI208" s="377"/>
      <c r="FJ208" s="503" t="e">
        <f>VLOOKUP($AF208,Feuil2!$B$1:$AS$77,30,FALSE)</f>
        <v>#N/A</v>
      </c>
      <c r="FK208" s="377"/>
      <c r="FL208" s="377"/>
      <c r="FM208" s="377"/>
      <c r="FN208" s="377"/>
      <c r="FO208" s="377"/>
      <c r="FP208" s="377"/>
      <c r="FQ208" s="377"/>
      <c r="FR208" s="512" t="e">
        <f>VLOOKUP($AF208,Feuil2!$B$1:$AS$77,31,FALSE)</f>
        <v>#N/A</v>
      </c>
      <c r="FS208" s="377"/>
      <c r="FT208" s="377"/>
      <c r="FU208" s="377"/>
      <c r="FV208" s="377"/>
      <c r="FW208" s="377"/>
      <c r="FX208" s="377"/>
      <c r="FY208" s="377"/>
      <c r="FZ208" s="377"/>
      <c r="GA208" s="512" t="e">
        <f>VLOOKUP($AF208,Feuil2!$B$1:$AS$77,32,FALSE)</f>
        <v>#N/A</v>
      </c>
      <c r="GB208" s="377"/>
      <c r="GC208" s="377"/>
      <c r="GD208" s="377"/>
      <c r="GE208" s="512" t="e">
        <f>VLOOKUP($AF208,Feuil2!$B$1:$AS$77,33,FALSE)</f>
        <v>#N/A</v>
      </c>
      <c r="GF208" s="377"/>
      <c r="GG208" s="377"/>
      <c r="GH208" s="512" t="e">
        <f>VLOOKUP($AF208,Feuil2!$B$1:$AS$77,34,FALSE)</f>
        <v>#N/A</v>
      </c>
      <c r="GI208" s="377"/>
      <c r="GJ208" s="377"/>
      <c r="GK208" s="377"/>
      <c r="GL208" s="377"/>
      <c r="GM208" s="377"/>
      <c r="GN208" s="377"/>
      <c r="GO208" s="512" t="e">
        <f>VLOOKUP($AF208,Feuil2!$B$1:$AS$77,35,FALSE)</f>
        <v>#N/A</v>
      </c>
      <c r="GP208" s="377"/>
      <c r="GQ208" s="377"/>
      <c r="GR208" s="377"/>
      <c r="GS208" s="377"/>
      <c r="GT208" s="377"/>
      <c r="GU208" s="512" t="e">
        <f>VLOOKUP($AF208,Feuil2!$B$1:$AS$77,36,FALSE)</f>
        <v>#N/A</v>
      </c>
      <c r="GV208" s="377"/>
      <c r="GW208" s="377"/>
      <c r="GX208" s="377"/>
      <c r="GY208" s="512" t="e">
        <f>VLOOKUP($AF208,Feuil2!$B$1:$AS$77,37,FALSE)</f>
        <v>#N/A</v>
      </c>
      <c r="GZ208" s="377"/>
      <c r="HA208" s="377"/>
      <c r="HB208" s="377"/>
      <c r="HC208" s="377"/>
      <c r="HD208" s="377"/>
      <c r="HE208" s="512" t="e">
        <f>VLOOKUP($AF208,Feuil2!$B$1:$AS$77,38,FALSE)</f>
        <v>#N/A</v>
      </c>
      <c r="HF208" s="377"/>
      <c r="HG208" s="377"/>
      <c r="HH208" s="377"/>
      <c r="HI208" s="377"/>
      <c r="HJ208" s="426" t="e">
        <f>VLOOKUP($AF208,Feuil2!$B$1:$AS$77,39,FALSE)</f>
        <v>#N/A</v>
      </c>
      <c r="HK208" s="377"/>
      <c r="HL208" s="377"/>
      <c r="HM208" s="377"/>
      <c r="HN208" s="377"/>
      <c r="HO208" s="426" t="e">
        <f>VLOOKUP($AF208,Feuil2!$B$1:$AS$77,40,FALSE)</f>
        <v>#N/A</v>
      </c>
      <c r="HP208" s="377"/>
      <c r="HQ208" s="377"/>
      <c r="HR208" s="377"/>
      <c r="HS208" s="377"/>
      <c r="HT208" s="377"/>
      <c r="HU208" s="377"/>
      <c r="HV208" s="377"/>
      <c r="HW208" s="377"/>
      <c r="HX208" s="523" t="e">
        <f>VLOOKUP($AF208,Feuil2!$B$1:$AS$77,41,FALSE)</f>
        <v>#N/A</v>
      </c>
      <c r="HY208" s="377"/>
      <c r="HZ208" s="377"/>
      <c r="IA208" s="377"/>
      <c r="IB208" s="523" t="e">
        <f>VLOOKUP($AF208,Feuil2!$B$1:$AS$77,42,FALSE)</f>
        <v>#N/A</v>
      </c>
      <c r="IC208" s="377"/>
      <c r="ID208" s="377"/>
      <c r="IE208" s="377"/>
      <c r="IF208" s="377"/>
      <c r="IG208" s="523" t="e">
        <f>VLOOKUP($AF208,Feuil2!$B$1:$AS$77,43,FALSE)</f>
        <v>#N/A</v>
      </c>
      <c r="IH208" s="377"/>
      <c r="II208" s="377"/>
      <c r="IJ208" s="523" t="e">
        <f>VLOOKUP($AF208,Feuil2!$B$1:$AS$77,44,FALSE)</f>
        <v>#N/A</v>
      </c>
      <c r="IK208" s="377"/>
      <c r="IL208" s="385"/>
      <c r="IM208" s="379"/>
      <c r="IN208" s="379"/>
      <c r="IO208" s="379"/>
      <c r="IP208" s="379"/>
    </row>
    <row r="209" spans="1:250" ht="18.75" customHeight="1">
      <c r="A209" s="22"/>
      <c r="B209" s="635"/>
      <c r="C209" s="636"/>
      <c r="D209" s="636"/>
      <c r="E209" s="636"/>
      <c r="F209" s="636"/>
      <c r="G209" s="636"/>
      <c r="H209" s="636"/>
      <c r="I209" s="636"/>
      <c r="J209" s="636"/>
      <c r="K209" s="639"/>
      <c r="L209" s="639"/>
      <c r="M209" s="639"/>
      <c r="N209" s="642"/>
      <c r="O209" s="642"/>
      <c r="P209" s="642"/>
      <c r="Q209" s="642"/>
      <c r="R209" s="642"/>
      <c r="S209" s="642"/>
      <c r="T209" s="642"/>
      <c r="U209" s="642"/>
      <c r="V209" s="642"/>
      <c r="W209" s="642"/>
      <c r="X209" s="642"/>
      <c r="Y209" s="642"/>
      <c r="Z209" s="642"/>
      <c r="AA209" s="642"/>
      <c r="AB209" s="642"/>
      <c r="AC209" s="642"/>
      <c r="AD209" s="642"/>
      <c r="AE209" s="642"/>
      <c r="AF209" s="668"/>
      <c r="AG209" s="668"/>
      <c r="AH209" s="668"/>
      <c r="AI209" s="668"/>
      <c r="AJ209" s="668"/>
      <c r="AK209" s="668"/>
      <c r="AL209" s="668"/>
      <c r="AM209" s="668"/>
      <c r="AN209" s="668"/>
      <c r="AO209" s="668"/>
      <c r="AP209" s="668"/>
      <c r="AQ209" s="668"/>
      <c r="AR209" s="668"/>
      <c r="AS209" s="668"/>
      <c r="AT209" s="668"/>
      <c r="AU209" s="668"/>
      <c r="AV209" s="668"/>
      <c r="AW209" s="668"/>
      <c r="AX209" s="668"/>
      <c r="AY209" s="668"/>
      <c r="AZ209" s="668"/>
      <c r="BA209" s="668"/>
      <c r="BB209" s="668"/>
      <c r="BC209" s="668"/>
      <c r="BD209" s="668"/>
      <c r="BE209" s="668"/>
      <c r="BF209" s="668"/>
      <c r="BG209" s="668"/>
      <c r="BH209" s="668"/>
      <c r="BI209" s="668"/>
      <c r="BJ209" s="668"/>
      <c r="BK209" s="668"/>
      <c r="BL209" s="668"/>
      <c r="BM209" s="668"/>
      <c r="BN209" s="668"/>
      <c r="BO209" s="668"/>
      <c r="BP209" s="668"/>
      <c r="BQ209" s="668"/>
      <c r="BR209" s="668"/>
      <c r="BS209" s="668"/>
      <c r="BT209" s="668"/>
      <c r="BU209" s="668"/>
      <c r="BV209" s="668"/>
      <c r="BW209" s="668"/>
      <c r="BX209" s="668"/>
      <c r="BY209" s="668"/>
      <c r="BZ209" s="668"/>
      <c r="CA209" s="668"/>
      <c r="CB209" s="668"/>
      <c r="CC209" s="668"/>
      <c r="CD209" s="668"/>
      <c r="CE209" s="668"/>
      <c r="CF209" s="668"/>
      <c r="CG209" s="668"/>
      <c r="CH209" s="668"/>
      <c r="CI209" s="668"/>
      <c r="CJ209" s="668"/>
      <c r="CK209" s="668"/>
      <c r="CL209" s="668"/>
      <c r="CM209" s="668"/>
      <c r="CN209" s="479" t="e">
        <f>VLOOKUP($AF209,Feuil2!$B$1:$AS$77,16,FALSE)</f>
        <v>#N/A</v>
      </c>
      <c r="CO209" s="382"/>
      <c r="CP209" s="382"/>
      <c r="CQ209" s="382"/>
      <c r="CR209" s="382"/>
      <c r="CS209" s="382"/>
      <c r="CT209" s="382"/>
      <c r="CU209" s="382"/>
      <c r="CV209" s="489" t="e">
        <f>VLOOKUP($AF209,Feuil2!$B$1:$AS$77,17,FALSE)</f>
        <v>#N/A</v>
      </c>
      <c r="CW209" s="378"/>
      <c r="CX209" s="378"/>
      <c r="CY209" s="378"/>
      <c r="CZ209" s="489" t="e">
        <f>VLOOKUP($AF209,Feuil2!$B$1:$AS$77,18,FALSE)</f>
        <v>#N/A</v>
      </c>
      <c r="DA209" s="378"/>
      <c r="DB209" s="378"/>
      <c r="DC209" s="489" t="e">
        <f>VLOOKUP($AF209,Feuil2!$B$1:$AS$77,19,FALSE)</f>
        <v>#N/A</v>
      </c>
      <c r="DD209" s="378"/>
      <c r="DE209" s="378"/>
      <c r="DF209" s="378"/>
      <c r="DG209" s="378"/>
      <c r="DH209" s="378"/>
      <c r="DI209" s="494" t="e">
        <f>VLOOKUP($AF209,Feuil2!$B$1:$AS$77,20,FALSE)</f>
        <v>#N/A</v>
      </c>
      <c r="DJ209" s="378"/>
      <c r="DK209" s="378"/>
      <c r="DL209" s="378"/>
      <c r="DM209" s="378"/>
      <c r="DN209" s="494" t="e">
        <f>VLOOKUP($AF209,Feuil2!$B$1:$AS$77,21,FALSE)</f>
        <v>#N/A</v>
      </c>
      <c r="DO209" s="378"/>
      <c r="DP209" s="494" t="e">
        <f>VLOOKUP($AF209,Feuil2!$B$1:$AS$77,22,FALSE)</f>
        <v>#N/A</v>
      </c>
      <c r="DQ209" s="378"/>
      <c r="DR209" s="378"/>
      <c r="DS209" s="378"/>
      <c r="DT209" s="494" t="e">
        <f>VLOOKUP($AF209,Feuil2!$B$1:$AS$77,23,FALSE)</f>
        <v>#N/A</v>
      </c>
      <c r="DU209" s="378"/>
      <c r="DV209" s="378"/>
      <c r="DW209" s="378"/>
      <c r="DX209" s="378"/>
      <c r="DY209" s="494" t="e">
        <f>VLOOKUP($AF209,Feuil2!$B$1:$AS$77,24,FALSE)</f>
        <v>#N/A</v>
      </c>
      <c r="DZ209" s="378"/>
      <c r="EA209" s="378"/>
      <c r="EB209" s="378"/>
      <c r="EC209" s="378"/>
      <c r="ED209" s="504" t="e">
        <f>VLOOKUP($AF209,Feuil2!$B$1:$AS$77,25,FALSE)</f>
        <v>#N/A</v>
      </c>
      <c r="EE209" s="378"/>
      <c r="EF209" s="378"/>
      <c r="EG209" s="378"/>
      <c r="EH209" s="378"/>
      <c r="EI209" s="378"/>
      <c r="EJ209" s="378"/>
      <c r="EK209" s="504" t="e">
        <f>VLOOKUP($AF209,Feuil2!$B$1:$AS$77,26,FALSE)</f>
        <v>#N/A</v>
      </c>
      <c r="EL209" s="378"/>
      <c r="EM209" s="378"/>
      <c r="EN209" s="378"/>
      <c r="EO209" s="504" t="e">
        <f>VLOOKUP($AF209,Feuil2!$B$1:$AS$77,27,FALSE)</f>
        <v>#N/A</v>
      </c>
      <c r="EP209" s="378"/>
      <c r="EQ209" s="378"/>
      <c r="ER209" s="378"/>
      <c r="ES209" s="378"/>
      <c r="ET209" s="378"/>
      <c r="EU209" s="378"/>
      <c r="EV209" s="504" t="e">
        <f>VLOOKUP($AF209,Feuil2!$B$1:$AS$77,28,FALSE)</f>
        <v>#N/A</v>
      </c>
      <c r="EW209" s="378"/>
      <c r="EX209" s="378"/>
      <c r="EY209" s="378"/>
      <c r="EZ209" s="378"/>
      <c r="FA209" s="378"/>
      <c r="FB209" s="504" t="e">
        <f>VLOOKUP($AF209,Feuil2!$B$1:$AS$77,29,FALSE)</f>
        <v>#N/A</v>
      </c>
      <c r="FC209" s="378"/>
      <c r="FD209" s="378"/>
      <c r="FE209" s="378"/>
      <c r="FF209" s="378"/>
      <c r="FG209" s="378"/>
      <c r="FH209" s="378"/>
      <c r="FI209" s="378"/>
      <c r="FJ209" s="504" t="e">
        <f>VLOOKUP($AF209,Feuil2!$B$1:$AS$77,30,FALSE)</f>
        <v>#N/A</v>
      </c>
      <c r="FK209" s="378"/>
      <c r="FL209" s="378"/>
      <c r="FM209" s="378"/>
      <c r="FN209" s="378"/>
      <c r="FO209" s="378"/>
      <c r="FP209" s="378"/>
      <c r="FQ209" s="378"/>
      <c r="FR209" s="513" t="e">
        <f>VLOOKUP($AF209,Feuil2!$B$1:$AS$77,31,FALSE)</f>
        <v>#N/A</v>
      </c>
      <c r="FS209" s="378"/>
      <c r="FT209" s="378"/>
      <c r="FU209" s="378"/>
      <c r="FV209" s="378"/>
      <c r="FW209" s="378"/>
      <c r="FX209" s="378"/>
      <c r="FY209" s="378"/>
      <c r="FZ209" s="378"/>
      <c r="GA209" s="513" t="e">
        <f>VLOOKUP($AF209,Feuil2!$B$1:$AS$77,32,FALSE)</f>
        <v>#N/A</v>
      </c>
      <c r="GB209" s="378"/>
      <c r="GC209" s="378"/>
      <c r="GD209" s="378"/>
      <c r="GE209" s="513" t="e">
        <f>VLOOKUP($AF209,Feuil2!$B$1:$AS$77,33,FALSE)</f>
        <v>#N/A</v>
      </c>
      <c r="GF209" s="378"/>
      <c r="GG209" s="378"/>
      <c r="GH209" s="513" t="e">
        <f>VLOOKUP($AF209,Feuil2!$B$1:$AS$77,34,FALSE)</f>
        <v>#N/A</v>
      </c>
      <c r="GI209" s="378"/>
      <c r="GJ209" s="378"/>
      <c r="GK209" s="378"/>
      <c r="GL209" s="378"/>
      <c r="GM209" s="378"/>
      <c r="GN209" s="378"/>
      <c r="GO209" s="513" t="e">
        <f>VLOOKUP($AF209,Feuil2!$B$1:$AS$77,35,FALSE)</f>
        <v>#N/A</v>
      </c>
      <c r="GP209" s="378"/>
      <c r="GQ209" s="378"/>
      <c r="GR209" s="378"/>
      <c r="GS209" s="378"/>
      <c r="GT209" s="378"/>
      <c r="GU209" s="513" t="e">
        <f>VLOOKUP($AF209,Feuil2!$B$1:$AS$77,36,FALSE)</f>
        <v>#N/A</v>
      </c>
      <c r="GV209" s="378"/>
      <c r="GW209" s="378"/>
      <c r="GX209" s="378"/>
      <c r="GY209" s="513" t="e">
        <f>VLOOKUP($AF209,Feuil2!$B$1:$AS$77,37,FALSE)</f>
        <v>#N/A</v>
      </c>
      <c r="GZ209" s="378"/>
      <c r="HA209" s="378"/>
      <c r="HB209" s="378"/>
      <c r="HC209" s="378"/>
      <c r="HD209" s="378"/>
      <c r="HE209" s="513" t="e">
        <f>VLOOKUP($AF209,Feuil2!$B$1:$AS$77,38,FALSE)</f>
        <v>#N/A</v>
      </c>
      <c r="HF209" s="378"/>
      <c r="HG209" s="378"/>
      <c r="HH209" s="378"/>
      <c r="HI209" s="378"/>
      <c r="HJ209" s="427" t="e">
        <f>VLOOKUP($AF209,Feuil2!$B$1:$AS$77,39,FALSE)</f>
        <v>#N/A</v>
      </c>
      <c r="HK209" s="378"/>
      <c r="HL209" s="378"/>
      <c r="HM209" s="378"/>
      <c r="HN209" s="378"/>
      <c r="HO209" s="427" t="e">
        <f>VLOOKUP($AF209,Feuil2!$B$1:$AS$77,40,FALSE)</f>
        <v>#N/A</v>
      </c>
      <c r="HP209" s="378"/>
      <c r="HQ209" s="378"/>
      <c r="HR209" s="378"/>
      <c r="HS209" s="378"/>
      <c r="HT209" s="378"/>
      <c r="HU209" s="378"/>
      <c r="HV209" s="378"/>
      <c r="HW209" s="378"/>
      <c r="HX209" s="524" t="e">
        <f>VLOOKUP($AF209,Feuil2!$B$1:$AS$77,41,FALSE)</f>
        <v>#N/A</v>
      </c>
      <c r="HY209" s="378"/>
      <c r="HZ209" s="378"/>
      <c r="IA209" s="378"/>
      <c r="IB209" s="524" t="e">
        <f>VLOOKUP($AF209,Feuil2!$B$1:$AS$77,42,FALSE)</f>
        <v>#N/A</v>
      </c>
      <c r="IC209" s="378"/>
      <c r="ID209" s="378"/>
      <c r="IE209" s="378"/>
      <c r="IF209" s="378"/>
      <c r="IG209" s="524" t="e">
        <f>VLOOKUP($AF209,Feuil2!$B$1:$AS$77,43,FALSE)</f>
        <v>#N/A</v>
      </c>
      <c r="IH209" s="378"/>
      <c r="II209" s="378"/>
      <c r="IJ209" s="524" t="e">
        <f>VLOOKUP($AF209,Feuil2!$B$1:$AS$77,44,FALSE)</f>
        <v>#N/A</v>
      </c>
      <c r="IK209" s="378"/>
      <c r="IL209" s="386"/>
      <c r="IM209" s="379"/>
      <c r="IN209" s="379"/>
      <c r="IO209" s="379"/>
      <c r="IP209" s="379"/>
    </row>
    <row r="210" spans="1:250" s="400" customFormat="1" ht="18.75" hidden="1" customHeight="1">
      <c r="A210" s="404"/>
      <c r="B210" s="387"/>
      <c r="C210" s="387"/>
      <c r="D210" s="387"/>
      <c r="E210" s="387"/>
      <c r="F210" s="387"/>
      <c r="G210" s="387"/>
      <c r="H210" s="387"/>
      <c r="I210" s="387"/>
      <c r="J210" s="387"/>
      <c r="K210" s="388"/>
      <c r="L210" s="388"/>
      <c r="M210" s="388"/>
      <c r="N210" s="389"/>
      <c r="O210" s="389"/>
      <c r="P210" s="389"/>
      <c r="Q210" s="389"/>
      <c r="R210" s="389"/>
      <c r="S210" s="389"/>
      <c r="T210" s="389"/>
      <c r="U210" s="389"/>
      <c r="V210" s="389"/>
      <c r="W210" s="389"/>
      <c r="X210" s="389"/>
      <c r="Y210" s="389"/>
      <c r="Z210" s="389"/>
      <c r="AA210" s="389"/>
      <c r="AB210" s="389"/>
      <c r="AC210" s="389"/>
      <c r="AD210" s="389"/>
      <c r="AE210" s="389"/>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80" t="s">
        <v>454</v>
      </c>
      <c r="CO210" s="391" t="s">
        <v>4</v>
      </c>
      <c r="CP210" s="392" t="s">
        <v>5</v>
      </c>
      <c r="CQ210" s="392" t="s">
        <v>6</v>
      </c>
      <c r="CR210" s="392" t="s">
        <v>7</v>
      </c>
      <c r="CS210" s="392" t="s">
        <v>8</v>
      </c>
      <c r="CT210" s="392" t="s">
        <v>9</v>
      </c>
      <c r="CU210" s="392" t="s">
        <v>10</v>
      </c>
      <c r="CV210" s="480" t="s">
        <v>453</v>
      </c>
      <c r="CW210" s="393" t="s">
        <v>1</v>
      </c>
      <c r="CX210" s="393" t="s">
        <v>2</v>
      </c>
      <c r="CY210" s="393" t="s">
        <v>3</v>
      </c>
      <c r="CZ210" s="480" t="s">
        <v>452</v>
      </c>
      <c r="DA210" s="393" t="s">
        <v>0</v>
      </c>
      <c r="DB210" s="393" t="s">
        <v>133</v>
      </c>
      <c r="DC210" s="480" t="s">
        <v>451</v>
      </c>
      <c r="DD210" s="393" t="s">
        <v>137</v>
      </c>
      <c r="DE210" s="393" t="s">
        <v>138</v>
      </c>
      <c r="DF210" s="393" t="s">
        <v>139</v>
      </c>
      <c r="DG210" s="393" t="s">
        <v>140</v>
      </c>
      <c r="DH210" s="393" t="s">
        <v>141</v>
      </c>
      <c r="DI210" s="495" t="s">
        <v>450</v>
      </c>
      <c r="DJ210" s="394" t="s">
        <v>11</v>
      </c>
      <c r="DK210" s="394" t="s">
        <v>12</v>
      </c>
      <c r="DL210" s="394" t="s">
        <v>13</v>
      </c>
      <c r="DM210" s="394" t="s">
        <v>142</v>
      </c>
      <c r="DN210" s="495" t="s">
        <v>449</v>
      </c>
      <c r="DO210" s="394" t="s">
        <v>14</v>
      </c>
      <c r="DP210" s="495" t="s">
        <v>448</v>
      </c>
      <c r="DQ210" s="394" t="s">
        <v>15</v>
      </c>
      <c r="DR210" s="394" t="s">
        <v>16</v>
      </c>
      <c r="DS210" s="394" t="s">
        <v>145</v>
      </c>
      <c r="DT210" s="495" t="s">
        <v>447</v>
      </c>
      <c r="DU210" s="394" t="s">
        <v>17</v>
      </c>
      <c r="DV210" s="394" t="s">
        <v>18</v>
      </c>
      <c r="DW210" s="394" t="s">
        <v>19</v>
      </c>
      <c r="DX210" s="394" t="s">
        <v>20</v>
      </c>
      <c r="DY210" s="495" t="s">
        <v>446</v>
      </c>
      <c r="DZ210" s="394" t="s">
        <v>150</v>
      </c>
      <c r="EA210" s="394" t="s">
        <v>151</v>
      </c>
      <c r="EB210" s="394" t="s">
        <v>152</v>
      </c>
      <c r="EC210" s="394" t="s">
        <v>153</v>
      </c>
      <c r="ED210" s="505" t="s">
        <v>445</v>
      </c>
      <c r="EE210" s="395" t="s">
        <v>23</v>
      </c>
      <c r="EF210" s="395" t="s">
        <v>24</v>
      </c>
      <c r="EG210" s="395" t="s">
        <v>25</v>
      </c>
      <c r="EH210" s="395" t="s">
        <v>26</v>
      </c>
      <c r="EI210" s="395" t="s">
        <v>27</v>
      </c>
      <c r="EJ210" s="395" t="s">
        <v>28</v>
      </c>
      <c r="EK210" s="505" t="s">
        <v>444</v>
      </c>
      <c r="EL210" s="395" t="s">
        <v>29</v>
      </c>
      <c r="EM210" s="395" t="s">
        <v>30</v>
      </c>
      <c r="EN210" s="395" t="s">
        <v>31</v>
      </c>
      <c r="EO210" s="505" t="s">
        <v>443</v>
      </c>
      <c r="EP210" s="395" t="s">
        <v>32</v>
      </c>
      <c r="EQ210" s="395" t="s">
        <v>33</v>
      </c>
      <c r="ER210" s="395" t="s">
        <v>34</v>
      </c>
      <c r="ES210" s="395" t="s">
        <v>157</v>
      </c>
      <c r="ET210" s="395" t="s">
        <v>158</v>
      </c>
      <c r="EU210" s="395" t="s">
        <v>159</v>
      </c>
      <c r="EV210" s="505" t="s">
        <v>442</v>
      </c>
      <c r="EW210" s="395" t="s">
        <v>35</v>
      </c>
      <c r="EX210" s="395" t="s">
        <v>36</v>
      </c>
      <c r="EY210" s="395" t="s">
        <v>37</v>
      </c>
      <c r="EZ210" s="395" t="s">
        <v>38</v>
      </c>
      <c r="FA210" s="395" t="s">
        <v>39</v>
      </c>
      <c r="FB210" s="505" t="s">
        <v>441</v>
      </c>
      <c r="FC210" s="395" t="s">
        <v>40</v>
      </c>
      <c r="FD210" s="395" t="s">
        <v>41</v>
      </c>
      <c r="FE210" s="395" t="s">
        <v>42</v>
      </c>
      <c r="FF210" s="395" t="s">
        <v>43</v>
      </c>
      <c r="FG210" s="395" t="s">
        <v>44</v>
      </c>
      <c r="FH210" s="395" t="s">
        <v>45</v>
      </c>
      <c r="FI210" s="395" t="s">
        <v>46</v>
      </c>
      <c r="FJ210" s="505" t="s">
        <v>440</v>
      </c>
      <c r="FK210" s="395" t="s">
        <v>47</v>
      </c>
      <c r="FL210" s="395" t="s">
        <v>48</v>
      </c>
      <c r="FM210" s="395" t="s">
        <v>49</v>
      </c>
      <c r="FN210" s="395" t="s">
        <v>50</v>
      </c>
      <c r="FO210" s="395" t="s">
        <v>51</v>
      </c>
      <c r="FP210" s="395" t="s">
        <v>52</v>
      </c>
      <c r="FQ210" s="395" t="s">
        <v>53</v>
      </c>
      <c r="FR210" s="514" t="s">
        <v>439</v>
      </c>
      <c r="FS210" s="396" t="s">
        <v>169</v>
      </c>
      <c r="FT210" s="396" t="s">
        <v>170</v>
      </c>
      <c r="FU210" s="396" t="s">
        <v>171</v>
      </c>
      <c r="FV210" s="396" t="s">
        <v>172</v>
      </c>
      <c r="FW210" s="396" t="s">
        <v>173</v>
      </c>
      <c r="FX210" s="396" t="s">
        <v>174</v>
      </c>
      <c r="FY210" s="396" t="s">
        <v>175</v>
      </c>
      <c r="FZ210" s="396" t="s">
        <v>176</v>
      </c>
      <c r="GA210" s="514" t="s">
        <v>438</v>
      </c>
      <c r="GB210" s="396" t="s">
        <v>178</v>
      </c>
      <c r="GC210" s="396" t="s">
        <v>179</v>
      </c>
      <c r="GD210" s="396" t="s">
        <v>180</v>
      </c>
      <c r="GE210" s="514" t="s">
        <v>437</v>
      </c>
      <c r="GF210" s="396" t="s">
        <v>182</v>
      </c>
      <c r="GG210" s="396" t="s">
        <v>183</v>
      </c>
      <c r="GH210" s="514" t="s">
        <v>436</v>
      </c>
      <c r="GI210" s="396" t="s">
        <v>189</v>
      </c>
      <c r="GJ210" s="396" t="s">
        <v>190</v>
      </c>
      <c r="GK210" s="396" t="s">
        <v>191</v>
      </c>
      <c r="GL210" s="396" t="s">
        <v>192</v>
      </c>
      <c r="GM210" s="396" t="s">
        <v>193</v>
      </c>
      <c r="GN210" s="396" t="s">
        <v>194</v>
      </c>
      <c r="GO210" s="514" t="s">
        <v>435</v>
      </c>
      <c r="GP210" s="396" t="s">
        <v>197</v>
      </c>
      <c r="GQ210" s="396" t="s">
        <v>198</v>
      </c>
      <c r="GR210" s="396" t="s">
        <v>199</v>
      </c>
      <c r="GS210" s="396" t="s">
        <v>200</v>
      </c>
      <c r="GT210" s="396" t="s">
        <v>201</v>
      </c>
      <c r="GU210" s="514" t="s">
        <v>434</v>
      </c>
      <c r="GV210" s="396" t="s">
        <v>206</v>
      </c>
      <c r="GW210" s="396" t="s">
        <v>207</v>
      </c>
      <c r="GX210" s="396" t="s">
        <v>208</v>
      </c>
      <c r="GY210" s="514" t="s">
        <v>433</v>
      </c>
      <c r="GZ210" s="396" t="s">
        <v>209</v>
      </c>
      <c r="HA210" s="396" t="s">
        <v>210</v>
      </c>
      <c r="HB210" s="396" t="s">
        <v>211</v>
      </c>
      <c r="HC210" s="396" t="s">
        <v>212</v>
      </c>
      <c r="HD210" s="396" t="s">
        <v>213</v>
      </c>
      <c r="HE210" s="514" t="s">
        <v>432</v>
      </c>
      <c r="HF210" s="396" t="s">
        <v>216</v>
      </c>
      <c r="HG210" s="396" t="s">
        <v>217</v>
      </c>
      <c r="HH210" s="396" t="s">
        <v>218</v>
      </c>
      <c r="HI210" s="396" t="s">
        <v>219</v>
      </c>
      <c r="HJ210" s="397" t="s">
        <v>431</v>
      </c>
      <c r="HK210" s="398" t="s">
        <v>223</v>
      </c>
      <c r="HL210" s="398" t="s">
        <v>224</v>
      </c>
      <c r="HM210" s="398" t="s">
        <v>225</v>
      </c>
      <c r="HN210" s="398" t="s">
        <v>226</v>
      </c>
      <c r="HO210" s="397" t="s">
        <v>430</v>
      </c>
      <c r="HP210" s="398" t="s">
        <v>230</v>
      </c>
      <c r="HQ210" s="398" t="s">
        <v>231</v>
      </c>
      <c r="HR210" s="398" t="s">
        <v>232</v>
      </c>
      <c r="HS210" s="398" t="s">
        <v>233</v>
      </c>
      <c r="HT210" s="398" t="s">
        <v>234</v>
      </c>
      <c r="HU210" s="398" t="s">
        <v>235</v>
      </c>
      <c r="HV210" s="398" t="s">
        <v>236</v>
      </c>
      <c r="HW210" s="398" t="s">
        <v>237</v>
      </c>
      <c r="HX210" s="525" t="s">
        <v>429</v>
      </c>
      <c r="HY210" s="399" t="s">
        <v>241</v>
      </c>
      <c r="HZ210" s="399" t="s">
        <v>242</v>
      </c>
      <c r="IA210" s="399" t="s">
        <v>243</v>
      </c>
      <c r="IB210" s="525" t="s">
        <v>428</v>
      </c>
      <c r="IC210" s="399" t="s">
        <v>245</v>
      </c>
      <c r="ID210" s="399" t="s">
        <v>246</v>
      </c>
      <c r="IE210" s="399" t="s">
        <v>249</v>
      </c>
      <c r="IF210" s="399" t="s">
        <v>250</v>
      </c>
      <c r="IG210" s="525" t="s">
        <v>427</v>
      </c>
      <c r="IH210" s="399" t="s">
        <v>251</v>
      </c>
      <c r="II210" s="399" t="s">
        <v>252</v>
      </c>
      <c r="IJ210" s="525" t="s">
        <v>426</v>
      </c>
      <c r="IK210" s="399" t="s">
        <v>253</v>
      </c>
      <c r="IL210" s="399" t="s">
        <v>254</v>
      </c>
      <c r="IM210" s="399"/>
      <c r="IN210" s="399"/>
      <c r="IO210" s="399"/>
      <c r="IP210" s="399"/>
    </row>
    <row r="211" spans="1:250" s="400" customFormat="1" ht="18.75" hidden="1" customHeight="1">
      <c r="A211" s="404"/>
      <c r="B211" s="401"/>
      <c r="C211" s="401"/>
      <c r="D211" s="401"/>
      <c r="E211" s="401"/>
      <c r="F211" s="401"/>
      <c r="G211" s="401"/>
      <c r="H211" s="401"/>
      <c r="I211" s="401"/>
      <c r="J211" s="401"/>
      <c r="K211" s="388"/>
      <c r="L211" s="388"/>
      <c r="M211" s="388"/>
      <c r="N211" s="389"/>
      <c r="O211" s="389"/>
      <c r="P211" s="389"/>
      <c r="Q211" s="389"/>
      <c r="R211" s="389"/>
      <c r="S211" s="389"/>
      <c r="T211" s="389"/>
      <c r="U211" s="389"/>
      <c r="V211" s="389"/>
      <c r="W211" s="389"/>
      <c r="X211" s="389"/>
      <c r="Y211" s="389"/>
      <c r="Z211" s="389"/>
      <c r="AA211" s="389"/>
      <c r="AB211" s="389"/>
      <c r="AC211" s="389"/>
      <c r="AD211" s="389"/>
      <c r="AE211" s="389"/>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81"/>
      <c r="CO211" s="402">
        <f>COUNTA(CO189,CO190,CO191,CO192,CO193,CO194,CO195,CO196)</f>
        <v>0</v>
      </c>
      <c r="CP211" s="402">
        <f t="shared" ref="CP211:FA211" si="3080">COUNTA(CP202,CP203,CP204,CP205,CP206,CP207,CP208,CP209)</f>
        <v>0</v>
      </c>
      <c r="CQ211" s="402">
        <f t="shared" si="3080"/>
        <v>0</v>
      </c>
      <c r="CR211" s="402">
        <f t="shared" si="3080"/>
        <v>0</v>
      </c>
      <c r="CS211" s="402">
        <f t="shared" si="3080"/>
        <v>0</v>
      </c>
      <c r="CT211" s="402">
        <f t="shared" si="3080"/>
        <v>0</v>
      </c>
      <c r="CU211" s="402">
        <f t="shared" si="3080"/>
        <v>0</v>
      </c>
      <c r="CV211" s="483">
        <f t="shared" si="3080"/>
        <v>8</v>
      </c>
      <c r="CW211" s="402">
        <f t="shared" si="3080"/>
        <v>0</v>
      </c>
      <c r="CX211" s="402">
        <f t="shared" si="3080"/>
        <v>0</v>
      </c>
      <c r="CY211" s="402">
        <f t="shared" si="3080"/>
        <v>0</v>
      </c>
      <c r="CZ211" s="483">
        <f t="shared" si="3080"/>
        <v>8</v>
      </c>
      <c r="DA211" s="402">
        <f t="shared" si="3080"/>
        <v>0</v>
      </c>
      <c r="DB211" s="402">
        <f t="shared" si="3080"/>
        <v>0</v>
      </c>
      <c r="DC211" s="483">
        <f t="shared" si="3080"/>
        <v>8</v>
      </c>
      <c r="DD211" s="402">
        <f t="shared" si="3080"/>
        <v>0</v>
      </c>
      <c r="DE211" s="402">
        <f t="shared" si="3080"/>
        <v>0</v>
      </c>
      <c r="DF211" s="402">
        <f t="shared" si="3080"/>
        <v>0</v>
      </c>
      <c r="DG211" s="402">
        <f t="shared" si="3080"/>
        <v>0</v>
      </c>
      <c r="DH211" s="402">
        <f t="shared" si="3080"/>
        <v>0</v>
      </c>
      <c r="DI211" s="496">
        <f t="shared" si="3080"/>
        <v>8</v>
      </c>
      <c r="DJ211" s="402">
        <f t="shared" si="3080"/>
        <v>0</v>
      </c>
      <c r="DK211" s="402">
        <f t="shared" si="3080"/>
        <v>0</v>
      </c>
      <c r="DL211" s="402">
        <f t="shared" si="3080"/>
        <v>0</v>
      </c>
      <c r="DM211" s="402">
        <f t="shared" si="3080"/>
        <v>0</v>
      </c>
      <c r="DN211" s="496">
        <f t="shared" si="3080"/>
        <v>8</v>
      </c>
      <c r="DO211" s="402">
        <f t="shared" si="3080"/>
        <v>0</v>
      </c>
      <c r="DP211" s="496">
        <f t="shared" si="3080"/>
        <v>8</v>
      </c>
      <c r="DQ211" s="402">
        <f t="shared" si="3080"/>
        <v>0</v>
      </c>
      <c r="DR211" s="402">
        <f t="shared" si="3080"/>
        <v>0</v>
      </c>
      <c r="DS211" s="402">
        <f t="shared" si="3080"/>
        <v>0</v>
      </c>
      <c r="DT211" s="496">
        <f t="shared" si="3080"/>
        <v>8</v>
      </c>
      <c r="DU211" s="402">
        <f t="shared" si="3080"/>
        <v>0</v>
      </c>
      <c r="DV211" s="402">
        <f t="shared" si="3080"/>
        <v>0</v>
      </c>
      <c r="DW211" s="402">
        <f t="shared" si="3080"/>
        <v>0</v>
      </c>
      <c r="DX211" s="402">
        <f t="shared" si="3080"/>
        <v>0</v>
      </c>
      <c r="DY211" s="496">
        <f t="shared" si="3080"/>
        <v>8</v>
      </c>
      <c r="DZ211" s="402">
        <f t="shared" si="3080"/>
        <v>0</v>
      </c>
      <c r="EA211" s="402">
        <f t="shared" si="3080"/>
        <v>0</v>
      </c>
      <c r="EB211" s="402">
        <f t="shared" si="3080"/>
        <v>0</v>
      </c>
      <c r="EC211" s="402">
        <f t="shared" si="3080"/>
        <v>0</v>
      </c>
      <c r="ED211" s="506">
        <f t="shared" si="3080"/>
        <v>8</v>
      </c>
      <c r="EE211" s="402">
        <f t="shared" si="3080"/>
        <v>0</v>
      </c>
      <c r="EF211" s="402">
        <f t="shared" si="3080"/>
        <v>0</v>
      </c>
      <c r="EG211" s="402">
        <f t="shared" si="3080"/>
        <v>0</v>
      </c>
      <c r="EH211" s="402">
        <f t="shared" si="3080"/>
        <v>0</v>
      </c>
      <c r="EI211" s="402">
        <f t="shared" si="3080"/>
        <v>0</v>
      </c>
      <c r="EJ211" s="402">
        <f t="shared" si="3080"/>
        <v>0</v>
      </c>
      <c r="EK211" s="506">
        <f t="shared" si="3080"/>
        <v>8</v>
      </c>
      <c r="EL211" s="402">
        <f t="shared" si="3080"/>
        <v>0</v>
      </c>
      <c r="EM211" s="402">
        <f t="shared" si="3080"/>
        <v>0</v>
      </c>
      <c r="EN211" s="402">
        <f t="shared" si="3080"/>
        <v>0</v>
      </c>
      <c r="EO211" s="506">
        <f t="shared" si="3080"/>
        <v>8</v>
      </c>
      <c r="EP211" s="402">
        <f t="shared" si="3080"/>
        <v>0</v>
      </c>
      <c r="EQ211" s="402">
        <f t="shared" si="3080"/>
        <v>0</v>
      </c>
      <c r="ER211" s="402">
        <f t="shared" si="3080"/>
        <v>0</v>
      </c>
      <c r="ES211" s="402">
        <f t="shared" si="3080"/>
        <v>0</v>
      </c>
      <c r="ET211" s="402">
        <f t="shared" si="3080"/>
        <v>0</v>
      </c>
      <c r="EU211" s="402">
        <f t="shared" si="3080"/>
        <v>0</v>
      </c>
      <c r="EV211" s="506">
        <f t="shared" si="3080"/>
        <v>8</v>
      </c>
      <c r="EW211" s="402">
        <f t="shared" si="3080"/>
        <v>0</v>
      </c>
      <c r="EX211" s="402">
        <f t="shared" si="3080"/>
        <v>0</v>
      </c>
      <c r="EY211" s="402">
        <f t="shared" si="3080"/>
        <v>0</v>
      </c>
      <c r="EZ211" s="402">
        <f t="shared" si="3080"/>
        <v>0</v>
      </c>
      <c r="FA211" s="402">
        <f t="shared" si="3080"/>
        <v>0</v>
      </c>
      <c r="FB211" s="506">
        <f t="shared" ref="FB211:HM211" si="3081">COUNTA(FB202,FB203,FB204,FB205,FB206,FB207,FB208,FB209)</f>
        <v>8</v>
      </c>
      <c r="FC211" s="402">
        <f t="shared" si="3081"/>
        <v>0</v>
      </c>
      <c r="FD211" s="402">
        <f t="shared" si="3081"/>
        <v>0</v>
      </c>
      <c r="FE211" s="402">
        <f t="shared" si="3081"/>
        <v>0</v>
      </c>
      <c r="FF211" s="402">
        <f t="shared" si="3081"/>
        <v>0</v>
      </c>
      <c r="FG211" s="402">
        <f t="shared" si="3081"/>
        <v>0</v>
      </c>
      <c r="FH211" s="402">
        <f t="shared" si="3081"/>
        <v>0</v>
      </c>
      <c r="FI211" s="402">
        <f t="shared" si="3081"/>
        <v>0</v>
      </c>
      <c r="FJ211" s="506">
        <f t="shared" si="3081"/>
        <v>8</v>
      </c>
      <c r="FK211" s="402">
        <f t="shared" si="3081"/>
        <v>0</v>
      </c>
      <c r="FL211" s="402">
        <f t="shared" si="3081"/>
        <v>0</v>
      </c>
      <c r="FM211" s="402">
        <f t="shared" si="3081"/>
        <v>0</v>
      </c>
      <c r="FN211" s="402">
        <f t="shared" si="3081"/>
        <v>0</v>
      </c>
      <c r="FO211" s="402">
        <f t="shared" si="3081"/>
        <v>0</v>
      </c>
      <c r="FP211" s="402">
        <f t="shared" si="3081"/>
        <v>0</v>
      </c>
      <c r="FQ211" s="402">
        <f t="shared" si="3081"/>
        <v>0</v>
      </c>
      <c r="FR211" s="515">
        <f t="shared" si="3081"/>
        <v>8</v>
      </c>
      <c r="FS211" s="402">
        <f t="shared" si="3081"/>
        <v>0</v>
      </c>
      <c r="FT211" s="402">
        <f t="shared" si="3081"/>
        <v>0</v>
      </c>
      <c r="FU211" s="402">
        <f t="shared" si="3081"/>
        <v>0</v>
      </c>
      <c r="FV211" s="402">
        <f t="shared" si="3081"/>
        <v>0</v>
      </c>
      <c r="FW211" s="402">
        <f t="shared" si="3081"/>
        <v>0</v>
      </c>
      <c r="FX211" s="402">
        <f t="shared" si="3081"/>
        <v>0</v>
      </c>
      <c r="FY211" s="402">
        <f t="shared" si="3081"/>
        <v>0</v>
      </c>
      <c r="FZ211" s="402">
        <f t="shared" si="3081"/>
        <v>0</v>
      </c>
      <c r="GA211" s="515">
        <f t="shared" si="3081"/>
        <v>8</v>
      </c>
      <c r="GB211" s="402">
        <f t="shared" si="3081"/>
        <v>0</v>
      </c>
      <c r="GC211" s="402">
        <f t="shared" si="3081"/>
        <v>0</v>
      </c>
      <c r="GD211" s="402">
        <f t="shared" si="3081"/>
        <v>0</v>
      </c>
      <c r="GE211" s="515">
        <f t="shared" si="3081"/>
        <v>8</v>
      </c>
      <c r="GF211" s="402">
        <f t="shared" si="3081"/>
        <v>0</v>
      </c>
      <c r="GG211" s="402">
        <f t="shared" si="3081"/>
        <v>0</v>
      </c>
      <c r="GH211" s="515">
        <f t="shared" si="3081"/>
        <v>8</v>
      </c>
      <c r="GI211" s="402">
        <f t="shared" si="3081"/>
        <v>0</v>
      </c>
      <c r="GJ211" s="402">
        <f t="shared" si="3081"/>
        <v>0</v>
      </c>
      <c r="GK211" s="402">
        <f t="shared" si="3081"/>
        <v>0</v>
      </c>
      <c r="GL211" s="402">
        <f t="shared" si="3081"/>
        <v>0</v>
      </c>
      <c r="GM211" s="402">
        <f t="shared" si="3081"/>
        <v>0</v>
      </c>
      <c r="GN211" s="402">
        <f t="shared" si="3081"/>
        <v>0</v>
      </c>
      <c r="GO211" s="515">
        <f t="shared" si="3081"/>
        <v>8</v>
      </c>
      <c r="GP211" s="402">
        <f t="shared" si="3081"/>
        <v>0</v>
      </c>
      <c r="GQ211" s="402">
        <f t="shared" si="3081"/>
        <v>0</v>
      </c>
      <c r="GR211" s="402">
        <f t="shared" si="3081"/>
        <v>0</v>
      </c>
      <c r="GS211" s="402">
        <f t="shared" si="3081"/>
        <v>0</v>
      </c>
      <c r="GT211" s="402">
        <f t="shared" si="3081"/>
        <v>0</v>
      </c>
      <c r="GU211" s="515">
        <f t="shared" si="3081"/>
        <v>8</v>
      </c>
      <c r="GV211" s="402">
        <f t="shared" si="3081"/>
        <v>0</v>
      </c>
      <c r="GW211" s="402">
        <f t="shared" si="3081"/>
        <v>0</v>
      </c>
      <c r="GX211" s="402">
        <f t="shared" si="3081"/>
        <v>0</v>
      </c>
      <c r="GY211" s="515">
        <f t="shared" si="3081"/>
        <v>8</v>
      </c>
      <c r="GZ211" s="402">
        <f t="shared" si="3081"/>
        <v>0</v>
      </c>
      <c r="HA211" s="402">
        <f t="shared" si="3081"/>
        <v>0</v>
      </c>
      <c r="HB211" s="402">
        <f t="shared" si="3081"/>
        <v>0</v>
      </c>
      <c r="HC211" s="402">
        <f t="shared" si="3081"/>
        <v>0</v>
      </c>
      <c r="HD211" s="402">
        <f t="shared" si="3081"/>
        <v>0</v>
      </c>
      <c r="HE211" s="515">
        <f t="shared" si="3081"/>
        <v>8</v>
      </c>
      <c r="HF211" s="402">
        <f t="shared" si="3081"/>
        <v>0</v>
      </c>
      <c r="HG211" s="402">
        <f t="shared" si="3081"/>
        <v>0</v>
      </c>
      <c r="HH211" s="402">
        <f t="shared" si="3081"/>
        <v>0</v>
      </c>
      <c r="HI211" s="402">
        <f t="shared" si="3081"/>
        <v>0</v>
      </c>
      <c r="HJ211" s="428">
        <f t="shared" si="3081"/>
        <v>8</v>
      </c>
      <c r="HK211" s="402">
        <f t="shared" si="3081"/>
        <v>0</v>
      </c>
      <c r="HL211" s="402">
        <f t="shared" si="3081"/>
        <v>0</v>
      </c>
      <c r="HM211" s="402">
        <f t="shared" si="3081"/>
        <v>0</v>
      </c>
      <c r="HN211" s="402">
        <f t="shared" ref="HN211:IL211" si="3082">COUNTA(HN202,HN203,HN204,HN205,HN206,HN207,HN208,HN209)</f>
        <v>0</v>
      </c>
      <c r="HO211" s="428">
        <f t="shared" si="3082"/>
        <v>8</v>
      </c>
      <c r="HP211" s="402">
        <f t="shared" si="3082"/>
        <v>0</v>
      </c>
      <c r="HQ211" s="402">
        <f t="shared" si="3082"/>
        <v>0</v>
      </c>
      <c r="HR211" s="402">
        <f t="shared" si="3082"/>
        <v>0</v>
      </c>
      <c r="HS211" s="402">
        <f t="shared" si="3082"/>
        <v>0</v>
      </c>
      <c r="HT211" s="402">
        <f t="shared" si="3082"/>
        <v>0</v>
      </c>
      <c r="HU211" s="402">
        <f t="shared" si="3082"/>
        <v>0</v>
      </c>
      <c r="HV211" s="402">
        <f t="shared" si="3082"/>
        <v>0</v>
      </c>
      <c r="HW211" s="402">
        <f t="shared" si="3082"/>
        <v>0</v>
      </c>
      <c r="HX211" s="526">
        <f t="shared" si="3082"/>
        <v>8</v>
      </c>
      <c r="HY211" s="402">
        <f t="shared" si="3082"/>
        <v>0</v>
      </c>
      <c r="HZ211" s="402">
        <f t="shared" si="3082"/>
        <v>0</v>
      </c>
      <c r="IA211" s="402">
        <f t="shared" si="3082"/>
        <v>0</v>
      </c>
      <c r="IB211" s="526">
        <f t="shared" si="3082"/>
        <v>8</v>
      </c>
      <c r="IC211" s="402">
        <f t="shared" si="3082"/>
        <v>0</v>
      </c>
      <c r="ID211" s="402">
        <f t="shared" si="3082"/>
        <v>0</v>
      </c>
      <c r="IE211" s="402">
        <f t="shared" si="3082"/>
        <v>0</v>
      </c>
      <c r="IF211" s="402">
        <f t="shared" si="3082"/>
        <v>0</v>
      </c>
      <c r="IG211" s="526">
        <f t="shared" si="3082"/>
        <v>8</v>
      </c>
      <c r="IH211" s="402">
        <f t="shared" si="3082"/>
        <v>0</v>
      </c>
      <c r="II211" s="402">
        <f t="shared" si="3082"/>
        <v>0</v>
      </c>
      <c r="IJ211" s="526">
        <f t="shared" si="3082"/>
        <v>8</v>
      </c>
      <c r="IK211" s="402">
        <f t="shared" si="3082"/>
        <v>0</v>
      </c>
      <c r="IL211" s="402">
        <f t="shared" si="3082"/>
        <v>0</v>
      </c>
      <c r="IM211" s="402"/>
      <c r="IN211" s="402"/>
      <c r="IO211" s="402"/>
      <c r="IP211" s="402"/>
    </row>
    <row r="212" spans="1:250" s="400" customFormat="1" ht="18.75" hidden="1" customHeight="1">
      <c r="A212" s="404"/>
      <c r="B212" s="403"/>
      <c r="C212" s="403"/>
      <c r="D212" s="403"/>
      <c r="E212" s="403"/>
      <c r="F212" s="403"/>
      <c r="G212" s="403"/>
      <c r="H212" s="403"/>
      <c r="I212" s="403"/>
      <c r="J212" s="403"/>
      <c r="K212" s="388"/>
      <c r="L212" s="388"/>
      <c r="M212" s="388"/>
      <c r="N212" s="389"/>
      <c r="O212" s="389"/>
      <c r="P212" s="389"/>
      <c r="Q212" s="389"/>
      <c r="R212" s="389"/>
      <c r="S212" s="389"/>
      <c r="T212" s="389"/>
      <c r="U212" s="389"/>
      <c r="V212" s="389"/>
      <c r="W212" s="389"/>
      <c r="X212" s="389"/>
      <c r="Y212" s="389"/>
      <c r="Z212" s="389"/>
      <c r="AA212" s="389"/>
      <c r="AB212" s="389"/>
      <c r="AC212" s="389"/>
      <c r="AD212" s="389"/>
      <c r="AE212" s="389"/>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81"/>
      <c r="CO212" s="402" t="str">
        <f>IF(CO198&lt;&gt;0,"A","")</f>
        <v/>
      </c>
      <c r="CP212" s="402" t="str">
        <f t="shared" ref="CP212:CU212" si="3083">IF(CP211&lt;&gt;0,"A","")</f>
        <v/>
      </c>
      <c r="CQ212" s="402" t="str">
        <f t="shared" si="3083"/>
        <v/>
      </c>
      <c r="CR212" s="402" t="str">
        <f t="shared" si="3083"/>
        <v/>
      </c>
      <c r="CS212" s="402" t="str">
        <f t="shared" si="3083"/>
        <v/>
      </c>
      <c r="CT212" s="402" t="str">
        <f t="shared" si="3083"/>
        <v/>
      </c>
      <c r="CU212" s="402" t="str">
        <f t="shared" si="3083"/>
        <v/>
      </c>
      <c r="CV212" s="483" t="str">
        <f>IF(CV211&lt;&gt;0,"A","")</f>
        <v>A</v>
      </c>
      <c r="CW212" s="402" t="str">
        <f t="shared" ref="CW212:FH212" si="3084">IF(CW211&lt;&gt;0,"A","")</f>
        <v/>
      </c>
      <c r="CX212" s="402" t="str">
        <f t="shared" si="3084"/>
        <v/>
      </c>
      <c r="CY212" s="402" t="str">
        <f t="shared" si="3084"/>
        <v/>
      </c>
      <c r="CZ212" s="483" t="str">
        <f t="shared" si="3084"/>
        <v>A</v>
      </c>
      <c r="DA212" s="402" t="str">
        <f t="shared" si="3084"/>
        <v/>
      </c>
      <c r="DB212" s="402" t="str">
        <f t="shared" si="3084"/>
        <v/>
      </c>
      <c r="DC212" s="483" t="str">
        <f t="shared" si="3084"/>
        <v>A</v>
      </c>
      <c r="DD212" s="402" t="str">
        <f t="shared" si="3084"/>
        <v/>
      </c>
      <c r="DE212" s="402" t="str">
        <f t="shared" si="3084"/>
        <v/>
      </c>
      <c r="DF212" s="402" t="str">
        <f t="shared" si="3084"/>
        <v/>
      </c>
      <c r="DG212" s="402" t="str">
        <f t="shared" si="3084"/>
        <v/>
      </c>
      <c r="DH212" s="402" t="str">
        <f t="shared" si="3084"/>
        <v/>
      </c>
      <c r="DI212" s="496" t="str">
        <f t="shared" si="3084"/>
        <v>A</v>
      </c>
      <c r="DJ212" s="402" t="str">
        <f t="shared" si="3084"/>
        <v/>
      </c>
      <c r="DK212" s="402" t="str">
        <f t="shared" si="3084"/>
        <v/>
      </c>
      <c r="DL212" s="402" t="str">
        <f t="shared" si="3084"/>
        <v/>
      </c>
      <c r="DM212" s="402" t="str">
        <f t="shared" si="3084"/>
        <v/>
      </c>
      <c r="DN212" s="496" t="str">
        <f t="shared" si="3084"/>
        <v>A</v>
      </c>
      <c r="DO212" s="402" t="str">
        <f t="shared" si="3084"/>
        <v/>
      </c>
      <c r="DP212" s="496" t="str">
        <f t="shared" si="3084"/>
        <v>A</v>
      </c>
      <c r="DQ212" s="402" t="str">
        <f t="shared" si="3084"/>
        <v/>
      </c>
      <c r="DR212" s="402" t="str">
        <f t="shared" si="3084"/>
        <v/>
      </c>
      <c r="DS212" s="402" t="str">
        <f t="shared" si="3084"/>
        <v/>
      </c>
      <c r="DT212" s="496" t="str">
        <f t="shared" si="3084"/>
        <v>A</v>
      </c>
      <c r="DU212" s="402" t="str">
        <f t="shared" si="3084"/>
        <v/>
      </c>
      <c r="DV212" s="402" t="str">
        <f t="shared" si="3084"/>
        <v/>
      </c>
      <c r="DW212" s="402" t="str">
        <f t="shared" si="3084"/>
        <v/>
      </c>
      <c r="DX212" s="402" t="str">
        <f t="shared" si="3084"/>
        <v/>
      </c>
      <c r="DY212" s="496" t="str">
        <f t="shared" si="3084"/>
        <v>A</v>
      </c>
      <c r="DZ212" s="402" t="str">
        <f t="shared" si="3084"/>
        <v/>
      </c>
      <c r="EA212" s="402" t="str">
        <f t="shared" si="3084"/>
        <v/>
      </c>
      <c r="EB212" s="402" t="str">
        <f t="shared" si="3084"/>
        <v/>
      </c>
      <c r="EC212" s="402" t="str">
        <f t="shared" si="3084"/>
        <v/>
      </c>
      <c r="ED212" s="506" t="str">
        <f t="shared" si="3084"/>
        <v>A</v>
      </c>
      <c r="EE212" s="402" t="str">
        <f t="shared" si="3084"/>
        <v/>
      </c>
      <c r="EF212" s="402" t="str">
        <f t="shared" si="3084"/>
        <v/>
      </c>
      <c r="EG212" s="402" t="str">
        <f t="shared" si="3084"/>
        <v/>
      </c>
      <c r="EH212" s="402" t="str">
        <f t="shared" si="3084"/>
        <v/>
      </c>
      <c r="EI212" s="402" t="str">
        <f t="shared" si="3084"/>
        <v/>
      </c>
      <c r="EJ212" s="402" t="str">
        <f t="shared" si="3084"/>
        <v/>
      </c>
      <c r="EK212" s="506" t="str">
        <f t="shared" si="3084"/>
        <v>A</v>
      </c>
      <c r="EL212" s="402" t="str">
        <f t="shared" si="3084"/>
        <v/>
      </c>
      <c r="EM212" s="402" t="str">
        <f t="shared" si="3084"/>
        <v/>
      </c>
      <c r="EN212" s="402" t="str">
        <f t="shared" si="3084"/>
        <v/>
      </c>
      <c r="EO212" s="506" t="str">
        <f t="shared" si="3084"/>
        <v>A</v>
      </c>
      <c r="EP212" s="402" t="str">
        <f t="shared" si="3084"/>
        <v/>
      </c>
      <c r="EQ212" s="402" t="str">
        <f t="shared" si="3084"/>
        <v/>
      </c>
      <c r="ER212" s="402" t="str">
        <f t="shared" si="3084"/>
        <v/>
      </c>
      <c r="ES212" s="402" t="str">
        <f t="shared" si="3084"/>
        <v/>
      </c>
      <c r="ET212" s="402" t="str">
        <f t="shared" si="3084"/>
        <v/>
      </c>
      <c r="EU212" s="402" t="str">
        <f t="shared" si="3084"/>
        <v/>
      </c>
      <c r="EV212" s="506" t="str">
        <f t="shared" si="3084"/>
        <v>A</v>
      </c>
      <c r="EW212" s="402" t="str">
        <f t="shared" si="3084"/>
        <v/>
      </c>
      <c r="EX212" s="402" t="str">
        <f t="shared" si="3084"/>
        <v/>
      </c>
      <c r="EY212" s="402" t="str">
        <f t="shared" si="3084"/>
        <v/>
      </c>
      <c r="EZ212" s="402" t="str">
        <f t="shared" si="3084"/>
        <v/>
      </c>
      <c r="FA212" s="402" t="str">
        <f t="shared" si="3084"/>
        <v/>
      </c>
      <c r="FB212" s="506" t="str">
        <f t="shared" si="3084"/>
        <v>A</v>
      </c>
      <c r="FC212" s="402" t="str">
        <f t="shared" si="3084"/>
        <v/>
      </c>
      <c r="FD212" s="402" t="str">
        <f t="shared" si="3084"/>
        <v/>
      </c>
      <c r="FE212" s="402" t="str">
        <f t="shared" si="3084"/>
        <v/>
      </c>
      <c r="FF212" s="402" t="str">
        <f t="shared" si="3084"/>
        <v/>
      </c>
      <c r="FG212" s="402" t="str">
        <f t="shared" si="3084"/>
        <v/>
      </c>
      <c r="FH212" s="402" t="str">
        <f t="shared" si="3084"/>
        <v/>
      </c>
      <c r="FI212" s="402" t="str">
        <f t="shared" ref="FI212:HT212" si="3085">IF(FI211&lt;&gt;0,"A","")</f>
        <v/>
      </c>
      <c r="FJ212" s="506" t="str">
        <f t="shared" si="3085"/>
        <v>A</v>
      </c>
      <c r="FK212" s="402" t="str">
        <f t="shared" si="3085"/>
        <v/>
      </c>
      <c r="FL212" s="402" t="str">
        <f t="shared" si="3085"/>
        <v/>
      </c>
      <c r="FM212" s="402" t="str">
        <f t="shared" si="3085"/>
        <v/>
      </c>
      <c r="FN212" s="402" t="str">
        <f t="shared" si="3085"/>
        <v/>
      </c>
      <c r="FO212" s="402" t="str">
        <f t="shared" si="3085"/>
        <v/>
      </c>
      <c r="FP212" s="402" t="str">
        <f t="shared" si="3085"/>
        <v/>
      </c>
      <c r="FQ212" s="402" t="str">
        <f t="shared" si="3085"/>
        <v/>
      </c>
      <c r="FR212" s="515" t="str">
        <f t="shared" si="3085"/>
        <v>A</v>
      </c>
      <c r="FS212" s="402" t="str">
        <f t="shared" si="3085"/>
        <v/>
      </c>
      <c r="FT212" s="402" t="str">
        <f t="shared" si="3085"/>
        <v/>
      </c>
      <c r="FU212" s="402" t="str">
        <f t="shared" si="3085"/>
        <v/>
      </c>
      <c r="FV212" s="402" t="str">
        <f t="shared" si="3085"/>
        <v/>
      </c>
      <c r="FW212" s="402" t="str">
        <f t="shared" si="3085"/>
        <v/>
      </c>
      <c r="FX212" s="402" t="str">
        <f t="shared" si="3085"/>
        <v/>
      </c>
      <c r="FY212" s="402" t="str">
        <f t="shared" si="3085"/>
        <v/>
      </c>
      <c r="FZ212" s="402" t="str">
        <f t="shared" si="3085"/>
        <v/>
      </c>
      <c r="GA212" s="515" t="str">
        <f t="shared" si="3085"/>
        <v>A</v>
      </c>
      <c r="GB212" s="402" t="str">
        <f t="shared" si="3085"/>
        <v/>
      </c>
      <c r="GC212" s="402" t="str">
        <f t="shared" si="3085"/>
        <v/>
      </c>
      <c r="GD212" s="402" t="str">
        <f t="shared" si="3085"/>
        <v/>
      </c>
      <c r="GE212" s="515" t="str">
        <f t="shared" si="3085"/>
        <v>A</v>
      </c>
      <c r="GF212" s="402" t="str">
        <f t="shared" si="3085"/>
        <v/>
      </c>
      <c r="GG212" s="402" t="str">
        <f t="shared" si="3085"/>
        <v/>
      </c>
      <c r="GH212" s="515" t="str">
        <f t="shared" si="3085"/>
        <v>A</v>
      </c>
      <c r="GI212" s="402" t="str">
        <f t="shared" si="3085"/>
        <v/>
      </c>
      <c r="GJ212" s="402" t="str">
        <f t="shared" si="3085"/>
        <v/>
      </c>
      <c r="GK212" s="402" t="str">
        <f t="shared" si="3085"/>
        <v/>
      </c>
      <c r="GL212" s="402" t="str">
        <f t="shared" si="3085"/>
        <v/>
      </c>
      <c r="GM212" s="402" t="str">
        <f t="shared" si="3085"/>
        <v/>
      </c>
      <c r="GN212" s="402" t="str">
        <f t="shared" si="3085"/>
        <v/>
      </c>
      <c r="GO212" s="515" t="str">
        <f t="shared" si="3085"/>
        <v>A</v>
      </c>
      <c r="GP212" s="402" t="str">
        <f t="shared" si="3085"/>
        <v/>
      </c>
      <c r="GQ212" s="402" t="str">
        <f t="shared" si="3085"/>
        <v/>
      </c>
      <c r="GR212" s="402" t="str">
        <f t="shared" si="3085"/>
        <v/>
      </c>
      <c r="GS212" s="402" t="str">
        <f t="shared" si="3085"/>
        <v/>
      </c>
      <c r="GT212" s="402" t="str">
        <f t="shared" si="3085"/>
        <v/>
      </c>
      <c r="GU212" s="515" t="str">
        <f t="shared" si="3085"/>
        <v>A</v>
      </c>
      <c r="GV212" s="402" t="str">
        <f t="shared" si="3085"/>
        <v/>
      </c>
      <c r="GW212" s="402" t="str">
        <f t="shared" si="3085"/>
        <v/>
      </c>
      <c r="GX212" s="402" t="str">
        <f t="shared" si="3085"/>
        <v/>
      </c>
      <c r="GY212" s="515" t="str">
        <f t="shared" si="3085"/>
        <v>A</v>
      </c>
      <c r="GZ212" s="402" t="str">
        <f t="shared" si="3085"/>
        <v/>
      </c>
      <c r="HA212" s="402" t="str">
        <f t="shared" si="3085"/>
        <v/>
      </c>
      <c r="HB212" s="402" t="str">
        <f t="shared" si="3085"/>
        <v/>
      </c>
      <c r="HC212" s="402" t="str">
        <f t="shared" si="3085"/>
        <v/>
      </c>
      <c r="HD212" s="402" t="str">
        <f t="shared" si="3085"/>
        <v/>
      </c>
      <c r="HE212" s="515" t="str">
        <f t="shared" si="3085"/>
        <v>A</v>
      </c>
      <c r="HF212" s="402" t="str">
        <f t="shared" si="3085"/>
        <v/>
      </c>
      <c r="HG212" s="402" t="str">
        <f t="shared" si="3085"/>
        <v/>
      </c>
      <c r="HH212" s="402" t="str">
        <f t="shared" si="3085"/>
        <v/>
      </c>
      <c r="HI212" s="402" t="str">
        <f t="shared" si="3085"/>
        <v/>
      </c>
      <c r="HJ212" s="428" t="str">
        <f t="shared" si="3085"/>
        <v>A</v>
      </c>
      <c r="HK212" s="402" t="str">
        <f t="shared" si="3085"/>
        <v/>
      </c>
      <c r="HL212" s="402" t="str">
        <f t="shared" si="3085"/>
        <v/>
      </c>
      <c r="HM212" s="402" t="str">
        <f t="shared" si="3085"/>
        <v/>
      </c>
      <c r="HN212" s="402" t="str">
        <f t="shared" si="3085"/>
        <v/>
      </c>
      <c r="HO212" s="428" t="str">
        <f t="shared" si="3085"/>
        <v>A</v>
      </c>
      <c r="HP212" s="402" t="str">
        <f t="shared" si="3085"/>
        <v/>
      </c>
      <c r="HQ212" s="402" t="str">
        <f t="shared" si="3085"/>
        <v/>
      </c>
      <c r="HR212" s="402" t="str">
        <f t="shared" si="3085"/>
        <v/>
      </c>
      <c r="HS212" s="402" t="str">
        <f t="shared" si="3085"/>
        <v/>
      </c>
      <c r="HT212" s="402" t="str">
        <f t="shared" si="3085"/>
        <v/>
      </c>
      <c r="HU212" s="402" t="str">
        <f t="shared" ref="HU212:IL212" si="3086">IF(HU211&lt;&gt;0,"A","")</f>
        <v/>
      </c>
      <c r="HV212" s="402" t="str">
        <f t="shared" si="3086"/>
        <v/>
      </c>
      <c r="HW212" s="402" t="str">
        <f t="shared" si="3086"/>
        <v/>
      </c>
      <c r="HX212" s="526" t="str">
        <f t="shared" si="3086"/>
        <v>A</v>
      </c>
      <c r="HY212" s="402" t="str">
        <f t="shared" si="3086"/>
        <v/>
      </c>
      <c r="HZ212" s="402" t="str">
        <f t="shared" si="3086"/>
        <v/>
      </c>
      <c r="IA212" s="402" t="str">
        <f t="shared" si="3086"/>
        <v/>
      </c>
      <c r="IB212" s="526" t="str">
        <f t="shared" si="3086"/>
        <v>A</v>
      </c>
      <c r="IC212" s="402" t="str">
        <f t="shared" si="3086"/>
        <v/>
      </c>
      <c r="ID212" s="402" t="str">
        <f t="shared" si="3086"/>
        <v/>
      </c>
      <c r="IE212" s="402" t="str">
        <f t="shared" si="3086"/>
        <v/>
      </c>
      <c r="IF212" s="402" t="str">
        <f t="shared" si="3086"/>
        <v/>
      </c>
      <c r="IG212" s="526" t="str">
        <f t="shared" si="3086"/>
        <v>A</v>
      </c>
      <c r="IH212" s="402" t="str">
        <f t="shared" si="3086"/>
        <v/>
      </c>
      <c r="II212" s="402" t="str">
        <f t="shared" si="3086"/>
        <v/>
      </c>
      <c r="IJ212" s="526" t="str">
        <f t="shared" si="3086"/>
        <v>A</v>
      </c>
      <c r="IK212" s="402" t="str">
        <f t="shared" si="3086"/>
        <v/>
      </c>
      <c r="IL212" s="402" t="str">
        <f t="shared" si="3086"/>
        <v/>
      </c>
      <c r="IM212" s="402"/>
      <c r="IN212" s="402"/>
      <c r="IO212" s="402"/>
      <c r="IP212" s="402"/>
    </row>
    <row r="213" spans="1:250" s="400" customFormat="1" ht="18.75" hidden="1" customHeight="1">
      <c r="A213" s="404"/>
      <c r="AF213" s="423"/>
      <c r="AG213" s="423"/>
      <c r="AH213" s="423"/>
      <c r="AI213" s="423"/>
      <c r="AJ213" s="423"/>
      <c r="AK213" s="423"/>
      <c r="AL213" s="423"/>
      <c r="AM213" s="423"/>
      <c r="AN213" s="423"/>
      <c r="AO213" s="423"/>
      <c r="AP213" s="423"/>
      <c r="AQ213" s="423"/>
      <c r="AR213" s="423"/>
      <c r="AS213" s="423"/>
      <c r="AT213" s="423"/>
      <c r="AU213" s="423"/>
      <c r="AV213" s="423"/>
      <c r="AW213" s="423"/>
      <c r="AX213" s="423"/>
      <c r="AY213" s="423"/>
      <c r="AZ213" s="423"/>
      <c r="BA213" s="423"/>
      <c r="BB213" s="423"/>
      <c r="BC213" s="423"/>
      <c r="BD213" s="423"/>
      <c r="BE213" s="423"/>
      <c r="BF213" s="423"/>
      <c r="BG213" s="423"/>
      <c r="BH213" s="423"/>
      <c r="BI213" s="423"/>
      <c r="BJ213" s="423"/>
      <c r="BK213" s="423"/>
      <c r="BL213" s="423"/>
      <c r="BM213" s="423"/>
      <c r="BN213" s="423"/>
      <c r="BO213" s="423"/>
      <c r="BP213" s="423"/>
      <c r="BQ213" s="423"/>
      <c r="BR213" s="423"/>
      <c r="BS213" s="423"/>
      <c r="BT213" s="423"/>
      <c r="BU213" s="423"/>
      <c r="BV213" s="423"/>
      <c r="BW213" s="423"/>
      <c r="BX213" s="423"/>
      <c r="BY213" s="423"/>
      <c r="BZ213" s="423"/>
      <c r="CA213" s="423"/>
      <c r="CB213" s="423"/>
      <c r="CC213" s="423"/>
      <c r="CD213" s="423"/>
      <c r="CE213" s="423"/>
      <c r="CF213" s="423"/>
      <c r="CG213" s="423"/>
      <c r="CH213" s="423"/>
      <c r="CI213" s="423"/>
      <c r="CJ213" s="423"/>
      <c r="CK213" s="423"/>
      <c r="CL213" s="423"/>
      <c r="CM213" s="423"/>
      <c r="CN213" s="484"/>
      <c r="CV213" s="484"/>
      <c r="CZ213" s="484"/>
      <c r="DC213" s="484"/>
      <c r="DI213" s="498"/>
      <c r="DN213" s="498"/>
      <c r="DP213" s="498"/>
      <c r="DT213" s="498"/>
      <c r="DY213" s="498"/>
      <c r="ED213" s="508"/>
      <c r="EK213" s="508"/>
      <c r="EO213" s="508"/>
      <c r="EV213" s="508"/>
      <c r="FB213" s="508"/>
      <c r="FJ213" s="508"/>
      <c r="FR213" s="517"/>
      <c r="GA213" s="517"/>
      <c r="GE213" s="517"/>
      <c r="GH213" s="517"/>
      <c r="GO213" s="517"/>
      <c r="GU213" s="517"/>
      <c r="GY213" s="517"/>
      <c r="HE213" s="517"/>
      <c r="HJ213" s="429"/>
      <c r="HO213" s="429"/>
      <c r="HX213" s="528"/>
      <c r="IB213" s="528"/>
      <c r="IG213" s="528"/>
      <c r="IJ213" s="528"/>
    </row>
    <row r="214" spans="1:250" s="423" customFormat="1" ht="18.75" customHeight="1">
      <c r="A214" s="432"/>
    </row>
    <row r="215" spans="1:250" ht="18.75" customHeight="1">
      <c r="A215" s="22"/>
      <c r="B215" s="631" t="s">
        <v>975</v>
      </c>
      <c r="C215" s="632"/>
      <c r="D215" s="632"/>
      <c r="E215" s="632"/>
      <c r="F215" s="632"/>
      <c r="G215" s="632"/>
      <c r="H215" s="632"/>
      <c r="I215" s="632"/>
      <c r="J215" s="632"/>
      <c r="K215" s="637"/>
      <c r="L215" s="637"/>
      <c r="M215" s="637"/>
      <c r="N215" s="640"/>
      <c r="O215" s="640"/>
      <c r="P215" s="640"/>
      <c r="Q215" s="640"/>
      <c r="R215" s="640"/>
      <c r="S215" s="640"/>
      <c r="T215" s="640"/>
      <c r="U215" s="640"/>
      <c r="V215" s="640"/>
      <c r="W215" s="640"/>
      <c r="X215" s="640"/>
      <c r="Y215" s="640"/>
      <c r="Z215" s="640"/>
      <c r="AA215" s="640"/>
      <c r="AB215" s="640"/>
      <c r="AC215" s="640"/>
      <c r="AD215" s="640"/>
      <c r="AE215" s="640"/>
      <c r="AF215" s="646"/>
      <c r="AG215" s="646"/>
      <c r="AH215" s="646"/>
      <c r="AI215" s="646"/>
      <c r="AJ215" s="646"/>
      <c r="AK215" s="646"/>
      <c r="AL215" s="646"/>
      <c r="AM215" s="646"/>
      <c r="AN215" s="646"/>
      <c r="AO215" s="646"/>
      <c r="AP215" s="646"/>
      <c r="AQ215" s="646"/>
      <c r="AR215" s="646"/>
      <c r="AS215" s="646"/>
      <c r="AT215" s="646"/>
      <c r="AU215" s="646"/>
      <c r="AV215" s="646"/>
      <c r="AW215" s="646"/>
      <c r="AX215" s="646"/>
      <c r="AY215" s="646"/>
      <c r="AZ215" s="646"/>
      <c r="BA215" s="646"/>
      <c r="BB215" s="646"/>
      <c r="BC215" s="646"/>
      <c r="BD215" s="646"/>
      <c r="BE215" s="646"/>
      <c r="BF215" s="646"/>
      <c r="BG215" s="646"/>
      <c r="BH215" s="646"/>
      <c r="BI215" s="646"/>
      <c r="BJ215" s="646"/>
      <c r="BK215" s="646"/>
      <c r="BL215" s="646"/>
      <c r="BM215" s="646"/>
      <c r="BN215" s="646"/>
      <c r="BO215" s="646"/>
      <c r="BP215" s="646"/>
      <c r="BQ215" s="646"/>
      <c r="BR215" s="646"/>
      <c r="BS215" s="646"/>
      <c r="BT215" s="646"/>
      <c r="BU215" s="646"/>
      <c r="BV215" s="646"/>
      <c r="BW215" s="646"/>
      <c r="BX215" s="646"/>
      <c r="BY215" s="646"/>
      <c r="BZ215" s="646"/>
      <c r="CA215" s="646"/>
      <c r="CB215" s="646"/>
      <c r="CC215" s="646"/>
      <c r="CD215" s="646"/>
      <c r="CE215" s="646"/>
      <c r="CF215" s="646"/>
      <c r="CG215" s="646"/>
      <c r="CH215" s="646"/>
      <c r="CI215" s="646"/>
      <c r="CJ215" s="646"/>
      <c r="CK215" s="646"/>
      <c r="CL215" s="646"/>
      <c r="CM215" s="646"/>
      <c r="CN215" s="477" t="e">
        <f>VLOOKUP($AF215,Feuil2!$B$1:$AS$77,16,FALSE)</f>
        <v>#N/A</v>
      </c>
      <c r="CO215" s="380"/>
      <c r="CP215" s="380"/>
      <c r="CQ215" s="380"/>
      <c r="CR215" s="380"/>
      <c r="CS215" s="380"/>
      <c r="CT215" s="380"/>
      <c r="CU215" s="380"/>
      <c r="CV215" s="488" t="e">
        <f>VLOOKUP($AF215,Feuil2!$B$1:$AS$77,17,FALSE)</f>
        <v>#N/A</v>
      </c>
      <c r="CW215" s="376"/>
      <c r="CX215" s="376"/>
      <c r="CY215" s="376"/>
      <c r="CZ215" s="488" t="e">
        <f>VLOOKUP($AF215,Feuil2!$B$1:$AS$77,18,FALSE)</f>
        <v>#N/A</v>
      </c>
      <c r="DA215" s="376"/>
      <c r="DB215" s="376"/>
      <c r="DC215" s="488" t="e">
        <f>VLOOKUP($AF215,Feuil2!$B$1:$AS$77,19,FALSE)</f>
        <v>#N/A</v>
      </c>
      <c r="DD215" s="376"/>
      <c r="DE215" s="376"/>
      <c r="DF215" s="376"/>
      <c r="DG215" s="376"/>
      <c r="DH215" s="376"/>
      <c r="DI215" s="492" t="e">
        <f>VLOOKUP($AF215,Feuil2!$B$1:$AS$77,20,FALSE)</f>
        <v>#N/A</v>
      </c>
      <c r="DJ215" s="376"/>
      <c r="DK215" s="376"/>
      <c r="DL215" s="376"/>
      <c r="DM215" s="376"/>
      <c r="DN215" s="492" t="e">
        <f>VLOOKUP($AF215,Feuil2!$B$1:$AS$77,21,FALSE)</f>
        <v>#N/A</v>
      </c>
      <c r="DO215" s="376"/>
      <c r="DP215" s="492" t="e">
        <f>VLOOKUP($AF215,Feuil2!$B$1:$AS$77,22,FALSE)</f>
        <v>#N/A</v>
      </c>
      <c r="DQ215" s="376"/>
      <c r="DR215" s="376"/>
      <c r="DS215" s="376"/>
      <c r="DT215" s="492" t="e">
        <f>VLOOKUP($AF215,Feuil2!$B$1:$AS$77,23,FALSE)</f>
        <v>#N/A</v>
      </c>
      <c r="DU215" s="376"/>
      <c r="DV215" s="376"/>
      <c r="DW215" s="376"/>
      <c r="DX215" s="376"/>
      <c r="DY215" s="492" t="e">
        <f>VLOOKUP($AF215,Feuil2!$B$1:$AS$77,24,FALSE)</f>
        <v>#N/A</v>
      </c>
      <c r="DZ215" s="376"/>
      <c r="EA215" s="376"/>
      <c r="EB215" s="376"/>
      <c r="EC215" s="376"/>
      <c r="ED215" s="502" t="e">
        <f>VLOOKUP($AF215,Feuil2!$B$1:$AS$77,25,FALSE)</f>
        <v>#N/A</v>
      </c>
      <c r="EE215" s="376"/>
      <c r="EF215" s="376"/>
      <c r="EG215" s="376"/>
      <c r="EH215" s="376"/>
      <c r="EI215" s="376"/>
      <c r="EJ215" s="376"/>
      <c r="EK215" s="502" t="e">
        <f>VLOOKUP($AF215,Feuil2!$B$1:$AS$77,26,FALSE)</f>
        <v>#N/A</v>
      </c>
      <c r="EL215" s="376"/>
      <c r="EM215" s="376"/>
      <c r="EN215" s="376"/>
      <c r="EO215" s="502" t="e">
        <f>VLOOKUP($AF215,Feuil2!$B$1:$AS$77,27,FALSE)</f>
        <v>#N/A</v>
      </c>
      <c r="EP215" s="376"/>
      <c r="EQ215" s="376"/>
      <c r="ER215" s="376"/>
      <c r="ES215" s="376"/>
      <c r="ET215" s="376"/>
      <c r="EU215" s="376"/>
      <c r="EV215" s="502" t="e">
        <f>VLOOKUP($AF215,Feuil2!$B$1:$AS$77,28,FALSE)</f>
        <v>#N/A</v>
      </c>
      <c r="EW215" s="376"/>
      <c r="EX215" s="376"/>
      <c r="EY215" s="376"/>
      <c r="EZ215" s="376"/>
      <c r="FA215" s="376"/>
      <c r="FB215" s="502" t="e">
        <f>VLOOKUP($AF215,Feuil2!$B$1:$AS$77,29,FALSE)</f>
        <v>#N/A</v>
      </c>
      <c r="FC215" s="376"/>
      <c r="FD215" s="376"/>
      <c r="FE215" s="376"/>
      <c r="FF215" s="376"/>
      <c r="FG215" s="376"/>
      <c r="FH215" s="376"/>
      <c r="FI215" s="376"/>
      <c r="FJ215" s="502" t="e">
        <f>VLOOKUP($AF215,Feuil2!$B$1:$AS$77,30,FALSE)</f>
        <v>#N/A</v>
      </c>
      <c r="FK215" s="376"/>
      <c r="FL215" s="376"/>
      <c r="FM215" s="376"/>
      <c r="FN215" s="376"/>
      <c r="FO215" s="376"/>
      <c r="FP215" s="376"/>
      <c r="FQ215" s="376"/>
      <c r="FR215" s="511" t="e">
        <f>VLOOKUP($AF215,Feuil2!$B$1:$AS$77,31,FALSE)</f>
        <v>#N/A</v>
      </c>
      <c r="FS215" s="376"/>
      <c r="FT215" s="376"/>
      <c r="FU215" s="376"/>
      <c r="FV215" s="376"/>
      <c r="FW215" s="376"/>
      <c r="FX215" s="376"/>
      <c r="FY215" s="376"/>
      <c r="FZ215" s="376"/>
      <c r="GA215" s="511" t="e">
        <f>VLOOKUP($AF215,Feuil2!$B$1:$AS$77,32,FALSE)</f>
        <v>#N/A</v>
      </c>
      <c r="GB215" s="376"/>
      <c r="GC215" s="376"/>
      <c r="GD215" s="376"/>
      <c r="GE215" s="511" t="e">
        <f>VLOOKUP($AF215,Feuil2!$B$1:$AS$77,33,FALSE)</f>
        <v>#N/A</v>
      </c>
      <c r="GF215" s="376"/>
      <c r="GG215" s="376"/>
      <c r="GH215" s="511" t="e">
        <f>VLOOKUP($AF215,Feuil2!$B$1:$AS$77,34,FALSE)</f>
        <v>#N/A</v>
      </c>
      <c r="GI215" s="376"/>
      <c r="GJ215" s="376"/>
      <c r="GK215" s="376"/>
      <c r="GL215" s="376"/>
      <c r="GM215" s="376"/>
      <c r="GN215" s="376"/>
      <c r="GO215" s="511" t="e">
        <f>VLOOKUP($AF215,Feuil2!$B$1:$AS$77,35,FALSE)</f>
        <v>#N/A</v>
      </c>
      <c r="GP215" s="376"/>
      <c r="GQ215" s="376"/>
      <c r="GR215" s="376"/>
      <c r="GS215" s="376"/>
      <c r="GT215" s="376"/>
      <c r="GU215" s="511" t="e">
        <f>VLOOKUP($AF215,Feuil2!$B$1:$AS$77,36,FALSE)</f>
        <v>#N/A</v>
      </c>
      <c r="GV215" s="376"/>
      <c r="GW215" s="376"/>
      <c r="GX215" s="376"/>
      <c r="GY215" s="511" t="e">
        <f>VLOOKUP($AF215,Feuil2!$B$1:$AS$77,37,FALSE)</f>
        <v>#N/A</v>
      </c>
      <c r="GZ215" s="376"/>
      <c r="HA215" s="376"/>
      <c r="HB215" s="376"/>
      <c r="HC215" s="376"/>
      <c r="HD215" s="376"/>
      <c r="HE215" s="511" t="e">
        <f>VLOOKUP($AF215,Feuil2!$B$1:$AS$77,38,FALSE)</f>
        <v>#N/A</v>
      </c>
      <c r="HF215" s="376"/>
      <c r="HG215" s="376"/>
      <c r="HH215" s="376"/>
      <c r="HI215" s="376"/>
      <c r="HJ215" s="425" t="e">
        <f>VLOOKUP($AF215,Feuil2!$B$1:$AS$77,39,FALSE)</f>
        <v>#N/A</v>
      </c>
      <c r="HK215" s="376"/>
      <c r="HL215" s="376"/>
      <c r="HM215" s="376"/>
      <c r="HN215" s="376"/>
      <c r="HO215" s="425" t="e">
        <f>VLOOKUP($AF215,Feuil2!$B$1:$AS$77,40,FALSE)</f>
        <v>#N/A</v>
      </c>
      <c r="HP215" s="376"/>
      <c r="HQ215" s="376"/>
      <c r="HR215" s="376"/>
      <c r="HS215" s="376"/>
      <c r="HT215" s="376"/>
      <c r="HU215" s="376"/>
      <c r="HV215" s="376"/>
      <c r="HW215" s="376"/>
      <c r="HX215" s="522" t="e">
        <f>VLOOKUP($AF215,Feuil2!$B$1:$AS$77,41,FALSE)</f>
        <v>#N/A</v>
      </c>
      <c r="HY215" s="376"/>
      <c r="HZ215" s="376"/>
      <c r="IA215" s="376"/>
      <c r="IB215" s="522" t="e">
        <f>VLOOKUP($AF215,Feuil2!$B$1:$AS$77,42,FALSE)</f>
        <v>#N/A</v>
      </c>
      <c r="IC215" s="376"/>
      <c r="ID215" s="376"/>
      <c r="IE215" s="376"/>
      <c r="IF215" s="376"/>
      <c r="IG215" s="522" t="e">
        <f>VLOOKUP($AF215,Feuil2!$B$1:$AS$77,43,FALSE)</f>
        <v>#N/A</v>
      </c>
      <c r="IH215" s="376"/>
      <c r="II215" s="376"/>
      <c r="IJ215" s="522" t="e">
        <f>VLOOKUP($AF215,Feuil2!$B$1:$AS$77,44,FALSE)</f>
        <v>#N/A</v>
      </c>
      <c r="IK215" s="376"/>
      <c r="IL215" s="384"/>
      <c r="IM215" s="379"/>
      <c r="IN215" s="379"/>
      <c r="IO215" s="379"/>
      <c r="IP215" s="379"/>
    </row>
    <row r="216" spans="1:250" ht="18.75" customHeight="1">
      <c r="A216" s="22"/>
      <c r="B216" s="633"/>
      <c r="C216" s="634"/>
      <c r="D216" s="634"/>
      <c r="E216" s="634"/>
      <c r="F216" s="634"/>
      <c r="G216" s="634"/>
      <c r="H216" s="634"/>
      <c r="I216" s="634"/>
      <c r="J216" s="634"/>
      <c r="K216" s="638"/>
      <c r="L216" s="638"/>
      <c r="M216" s="638"/>
      <c r="N216" s="641"/>
      <c r="O216" s="641"/>
      <c r="P216" s="641"/>
      <c r="Q216" s="641"/>
      <c r="R216" s="641"/>
      <c r="S216" s="641"/>
      <c r="T216" s="641"/>
      <c r="U216" s="641"/>
      <c r="V216" s="641"/>
      <c r="W216" s="641"/>
      <c r="X216" s="641"/>
      <c r="Y216" s="641"/>
      <c r="Z216" s="641"/>
      <c r="AA216" s="641"/>
      <c r="AB216" s="641"/>
      <c r="AC216" s="641"/>
      <c r="AD216" s="641"/>
      <c r="AE216" s="641"/>
      <c r="AF216" s="647"/>
      <c r="AG216" s="647"/>
      <c r="AH216" s="647"/>
      <c r="AI216" s="647"/>
      <c r="AJ216" s="647"/>
      <c r="AK216" s="647"/>
      <c r="AL216" s="647"/>
      <c r="AM216" s="647"/>
      <c r="AN216" s="647"/>
      <c r="AO216" s="647"/>
      <c r="AP216" s="647"/>
      <c r="AQ216" s="647"/>
      <c r="AR216" s="647"/>
      <c r="AS216" s="647"/>
      <c r="AT216" s="647"/>
      <c r="AU216" s="647"/>
      <c r="AV216" s="647"/>
      <c r="AW216" s="647"/>
      <c r="AX216" s="647"/>
      <c r="AY216" s="647"/>
      <c r="AZ216" s="647"/>
      <c r="BA216" s="647"/>
      <c r="BB216" s="647"/>
      <c r="BC216" s="647"/>
      <c r="BD216" s="647"/>
      <c r="BE216" s="647"/>
      <c r="BF216" s="647"/>
      <c r="BG216" s="647"/>
      <c r="BH216" s="647"/>
      <c r="BI216" s="647"/>
      <c r="BJ216" s="647"/>
      <c r="BK216" s="647"/>
      <c r="BL216" s="647"/>
      <c r="BM216" s="647"/>
      <c r="BN216" s="647"/>
      <c r="BO216" s="647"/>
      <c r="BP216" s="647"/>
      <c r="BQ216" s="647"/>
      <c r="BR216" s="647"/>
      <c r="BS216" s="647"/>
      <c r="BT216" s="647"/>
      <c r="BU216" s="647"/>
      <c r="BV216" s="647"/>
      <c r="BW216" s="647"/>
      <c r="BX216" s="647"/>
      <c r="BY216" s="647"/>
      <c r="BZ216" s="647"/>
      <c r="CA216" s="647"/>
      <c r="CB216" s="647"/>
      <c r="CC216" s="647"/>
      <c r="CD216" s="647"/>
      <c r="CE216" s="647"/>
      <c r="CF216" s="647"/>
      <c r="CG216" s="647"/>
      <c r="CH216" s="647"/>
      <c r="CI216" s="647"/>
      <c r="CJ216" s="647"/>
      <c r="CK216" s="647"/>
      <c r="CL216" s="647"/>
      <c r="CM216" s="647"/>
      <c r="CN216" s="478" t="e">
        <f>VLOOKUP($AF216,Feuil2!$B$1:$AS$77,16,FALSE)</f>
        <v>#N/A</v>
      </c>
      <c r="CO216" s="381"/>
      <c r="CP216" s="381"/>
      <c r="CQ216" s="381"/>
      <c r="CR216" s="381"/>
      <c r="CS216" s="381"/>
      <c r="CT216" s="381"/>
      <c r="CU216" s="381"/>
      <c r="CV216" s="486" t="e">
        <f>VLOOKUP($AF216,Feuil2!$B$1:$AS$77,17,FALSE)</f>
        <v>#N/A</v>
      </c>
      <c r="CW216" s="377"/>
      <c r="CX216" s="377"/>
      <c r="CY216" s="377"/>
      <c r="CZ216" s="486" t="e">
        <f>VLOOKUP($AF216,Feuil2!$B$1:$AS$77,18,FALSE)</f>
        <v>#N/A</v>
      </c>
      <c r="DA216" s="377"/>
      <c r="DB216" s="377"/>
      <c r="DC216" s="486" t="e">
        <f>VLOOKUP($AF216,Feuil2!$B$1:$AS$77,19,FALSE)</f>
        <v>#N/A</v>
      </c>
      <c r="DD216" s="377"/>
      <c r="DE216" s="377"/>
      <c r="DF216" s="377"/>
      <c r="DG216" s="377"/>
      <c r="DH216" s="377"/>
      <c r="DI216" s="493" t="e">
        <f>VLOOKUP($AF216,Feuil2!$B$1:$AS$77,20,FALSE)</f>
        <v>#N/A</v>
      </c>
      <c r="DJ216" s="377"/>
      <c r="DK216" s="377"/>
      <c r="DL216" s="377"/>
      <c r="DM216" s="377"/>
      <c r="DN216" s="493" t="e">
        <f>VLOOKUP($AF216,Feuil2!$B$1:$AS$77,21,FALSE)</f>
        <v>#N/A</v>
      </c>
      <c r="DO216" s="377"/>
      <c r="DP216" s="493" t="e">
        <f>VLOOKUP($AF216,Feuil2!$B$1:$AS$77,22,FALSE)</f>
        <v>#N/A</v>
      </c>
      <c r="DQ216" s="377"/>
      <c r="DR216" s="377"/>
      <c r="DS216" s="377"/>
      <c r="DT216" s="493" t="e">
        <f>VLOOKUP($AF216,Feuil2!$B$1:$AS$77,23,FALSE)</f>
        <v>#N/A</v>
      </c>
      <c r="DU216" s="377"/>
      <c r="DV216" s="377"/>
      <c r="DW216" s="377"/>
      <c r="DX216" s="377"/>
      <c r="DY216" s="493" t="e">
        <f>VLOOKUP($AF216,Feuil2!$B$1:$AS$77,24,FALSE)</f>
        <v>#N/A</v>
      </c>
      <c r="DZ216" s="377"/>
      <c r="EA216" s="377"/>
      <c r="EB216" s="377"/>
      <c r="EC216" s="377"/>
      <c r="ED216" s="503" t="e">
        <f>VLOOKUP($AF216,Feuil2!$B$1:$AS$77,25,FALSE)</f>
        <v>#N/A</v>
      </c>
      <c r="EE216" s="377"/>
      <c r="EF216" s="377"/>
      <c r="EG216" s="377"/>
      <c r="EH216" s="377"/>
      <c r="EI216" s="377"/>
      <c r="EJ216" s="377"/>
      <c r="EK216" s="503" t="e">
        <f>VLOOKUP($AF216,Feuil2!$B$1:$AS$77,26,FALSE)</f>
        <v>#N/A</v>
      </c>
      <c r="EL216" s="377"/>
      <c r="EM216" s="377"/>
      <c r="EN216" s="377"/>
      <c r="EO216" s="503" t="e">
        <f>VLOOKUP($AF216,Feuil2!$B$1:$AS$77,27,FALSE)</f>
        <v>#N/A</v>
      </c>
      <c r="EP216" s="377"/>
      <c r="EQ216" s="377"/>
      <c r="ER216" s="377"/>
      <c r="ES216" s="377"/>
      <c r="ET216" s="377"/>
      <c r="EU216" s="377"/>
      <c r="EV216" s="503" t="e">
        <f>VLOOKUP($AF216,Feuil2!$B$1:$AS$77,28,FALSE)</f>
        <v>#N/A</v>
      </c>
      <c r="EW216" s="377"/>
      <c r="EX216" s="377"/>
      <c r="EY216" s="377"/>
      <c r="EZ216" s="377"/>
      <c r="FA216" s="377"/>
      <c r="FB216" s="503" t="e">
        <f>VLOOKUP($AF216,Feuil2!$B$1:$AS$77,29,FALSE)</f>
        <v>#N/A</v>
      </c>
      <c r="FC216" s="377"/>
      <c r="FD216" s="377"/>
      <c r="FE216" s="377"/>
      <c r="FF216" s="377"/>
      <c r="FG216" s="377"/>
      <c r="FH216" s="377"/>
      <c r="FI216" s="377"/>
      <c r="FJ216" s="503" t="e">
        <f>VLOOKUP($AF216,Feuil2!$B$1:$AS$77,30,FALSE)</f>
        <v>#N/A</v>
      </c>
      <c r="FK216" s="377"/>
      <c r="FL216" s="377"/>
      <c r="FM216" s="377"/>
      <c r="FN216" s="377"/>
      <c r="FO216" s="377"/>
      <c r="FP216" s="377"/>
      <c r="FQ216" s="377"/>
      <c r="FR216" s="512" t="e">
        <f>VLOOKUP($AF216,Feuil2!$B$1:$AS$77,31,FALSE)</f>
        <v>#N/A</v>
      </c>
      <c r="FS216" s="377"/>
      <c r="FT216" s="377"/>
      <c r="FU216" s="377"/>
      <c r="FV216" s="377"/>
      <c r="FW216" s="377"/>
      <c r="FX216" s="377"/>
      <c r="FY216" s="377"/>
      <c r="FZ216" s="377"/>
      <c r="GA216" s="512" t="e">
        <f>VLOOKUP($AF216,Feuil2!$B$1:$AS$77,32,FALSE)</f>
        <v>#N/A</v>
      </c>
      <c r="GB216" s="377"/>
      <c r="GC216" s="377"/>
      <c r="GD216" s="377"/>
      <c r="GE216" s="512" t="e">
        <f>VLOOKUP($AF216,Feuil2!$B$1:$AS$77,33,FALSE)</f>
        <v>#N/A</v>
      </c>
      <c r="GF216" s="377"/>
      <c r="GG216" s="377"/>
      <c r="GH216" s="512" t="e">
        <f>VLOOKUP($AF216,Feuil2!$B$1:$AS$77,34,FALSE)</f>
        <v>#N/A</v>
      </c>
      <c r="GI216" s="377"/>
      <c r="GJ216" s="377"/>
      <c r="GK216" s="377"/>
      <c r="GL216" s="377"/>
      <c r="GM216" s="377"/>
      <c r="GN216" s="377"/>
      <c r="GO216" s="512" t="e">
        <f>VLOOKUP($AF216,Feuil2!$B$1:$AS$77,35,FALSE)</f>
        <v>#N/A</v>
      </c>
      <c r="GP216" s="377"/>
      <c r="GQ216" s="377"/>
      <c r="GR216" s="377"/>
      <c r="GS216" s="377"/>
      <c r="GT216" s="377"/>
      <c r="GU216" s="512" t="e">
        <f>VLOOKUP($AF216,Feuil2!$B$1:$AS$77,36,FALSE)</f>
        <v>#N/A</v>
      </c>
      <c r="GV216" s="377"/>
      <c r="GW216" s="377"/>
      <c r="GX216" s="377"/>
      <c r="GY216" s="512" t="e">
        <f>VLOOKUP($AF216,Feuil2!$B$1:$AS$77,37,FALSE)</f>
        <v>#N/A</v>
      </c>
      <c r="GZ216" s="377"/>
      <c r="HA216" s="377"/>
      <c r="HB216" s="377"/>
      <c r="HC216" s="377"/>
      <c r="HD216" s="377"/>
      <c r="HE216" s="512" t="e">
        <f>VLOOKUP($AF216,Feuil2!$B$1:$AS$77,38,FALSE)</f>
        <v>#N/A</v>
      </c>
      <c r="HF216" s="377"/>
      <c r="HG216" s="377"/>
      <c r="HH216" s="377"/>
      <c r="HI216" s="377"/>
      <c r="HJ216" s="426" t="e">
        <f>VLOOKUP($AF216,Feuil2!$B$1:$AS$77,39,FALSE)</f>
        <v>#N/A</v>
      </c>
      <c r="HK216" s="377"/>
      <c r="HL216" s="377"/>
      <c r="HM216" s="377"/>
      <c r="HN216" s="377"/>
      <c r="HO216" s="426" t="e">
        <f>VLOOKUP($AF216,Feuil2!$B$1:$AS$77,40,FALSE)</f>
        <v>#N/A</v>
      </c>
      <c r="HP216" s="377"/>
      <c r="HQ216" s="377"/>
      <c r="HR216" s="377"/>
      <c r="HS216" s="377"/>
      <c r="HT216" s="377"/>
      <c r="HU216" s="377"/>
      <c r="HV216" s="377"/>
      <c r="HW216" s="377"/>
      <c r="HX216" s="523" t="e">
        <f>VLOOKUP($AF216,Feuil2!$B$1:$AS$77,41,FALSE)</f>
        <v>#N/A</v>
      </c>
      <c r="HY216" s="377"/>
      <c r="HZ216" s="377"/>
      <c r="IA216" s="377"/>
      <c r="IB216" s="523" t="e">
        <f>VLOOKUP($AF216,Feuil2!$B$1:$AS$77,42,FALSE)</f>
        <v>#N/A</v>
      </c>
      <c r="IC216" s="377"/>
      <c r="ID216" s="377"/>
      <c r="IE216" s="377"/>
      <c r="IF216" s="377"/>
      <c r="IG216" s="523" t="e">
        <f>VLOOKUP($AF216,Feuil2!$B$1:$AS$77,43,FALSE)</f>
        <v>#N/A</v>
      </c>
      <c r="IH216" s="377"/>
      <c r="II216" s="377"/>
      <c r="IJ216" s="523" t="e">
        <f>VLOOKUP($AF216,Feuil2!$B$1:$AS$77,44,FALSE)</f>
        <v>#N/A</v>
      </c>
      <c r="IK216" s="377"/>
      <c r="IL216" s="385"/>
      <c r="IM216" s="379"/>
      <c r="IN216" s="379"/>
      <c r="IO216" s="379"/>
      <c r="IP216" s="379"/>
    </row>
    <row r="217" spans="1:250" ht="18.75" customHeight="1">
      <c r="A217" s="22"/>
      <c r="B217" s="633"/>
      <c r="C217" s="634"/>
      <c r="D217" s="634"/>
      <c r="E217" s="634"/>
      <c r="F217" s="634"/>
      <c r="G217" s="634"/>
      <c r="H217" s="634"/>
      <c r="I217" s="634"/>
      <c r="J217" s="634"/>
      <c r="K217" s="638"/>
      <c r="L217" s="638"/>
      <c r="M217" s="638"/>
      <c r="N217" s="641"/>
      <c r="O217" s="641"/>
      <c r="P217" s="641"/>
      <c r="Q217" s="641"/>
      <c r="R217" s="641"/>
      <c r="S217" s="641"/>
      <c r="T217" s="641"/>
      <c r="U217" s="641"/>
      <c r="V217" s="641"/>
      <c r="W217" s="641"/>
      <c r="X217" s="641"/>
      <c r="Y217" s="641"/>
      <c r="Z217" s="641"/>
      <c r="AA217" s="641"/>
      <c r="AB217" s="641"/>
      <c r="AC217" s="641"/>
      <c r="AD217" s="641"/>
      <c r="AE217" s="641"/>
      <c r="AF217" s="647"/>
      <c r="AG217" s="647"/>
      <c r="AH217" s="647"/>
      <c r="AI217" s="647"/>
      <c r="AJ217" s="647"/>
      <c r="AK217" s="647"/>
      <c r="AL217" s="647"/>
      <c r="AM217" s="647"/>
      <c r="AN217" s="647"/>
      <c r="AO217" s="647"/>
      <c r="AP217" s="647"/>
      <c r="AQ217" s="647"/>
      <c r="AR217" s="647"/>
      <c r="AS217" s="647"/>
      <c r="AT217" s="647"/>
      <c r="AU217" s="647"/>
      <c r="AV217" s="647"/>
      <c r="AW217" s="647"/>
      <c r="AX217" s="647"/>
      <c r="AY217" s="647"/>
      <c r="AZ217" s="647"/>
      <c r="BA217" s="647"/>
      <c r="BB217" s="647"/>
      <c r="BC217" s="647"/>
      <c r="BD217" s="647"/>
      <c r="BE217" s="647"/>
      <c r="BF217" s="647"/>
      <c r="BG217" s="647"/>
      <c r="BH217" s="647"/>
      <c r="BI217" s="647"/>
      <c r="BJ217" s="647"/>
      <c r="BK217" s="647"/>
      <c r="BL217" s="647"/>
      <c r="BM217" s="647"/>
      <c r="BN217" s="647"/>
      <c r="BO217" s="647"/>
      <c r="BP217" s="647"/>
      <c r="BQ217" s="647"/>
      <c r="BR217" s="647"/>
      <c r="BS217" s="647"/>
      <c r="BT217" s="647"/>
      <c r="BU217" s="647"/>
      <c r="BV217" s="647"/>
      <c r="BW217" s="647"/>
      <c r="BX217" s="647"/>
      <c r="BY217" s="647"/>
      <c r="BZ217" s="647"/>
      <c r="CA217" s="647"/>
      <c r="CB217" s="647"/>
      <c r="CC217" s="647"/>
      <c r="CD217" s="647"/>
      <c r="CE217" s="647"/>
      <c r="CF217" s="647"/>
      <c r="CG217" s="647"/>
      <c r="CH217" s="647"/>
      <c r="CI217" s="647"/>
      <c r="CJ217" s="647"/>
      <c r="CK217" s="647"/>
      <c r="CL217" s="647"/>
      <c r="CM217" s="647"/>
      <c r="CN217" s="478" t="e">
        <f>VLOOKUP($AF217,Feuil2!$B$1:$AS$77,16,FALSE)</f>
        <v>#N/A</v>
      </c>
      <c r="CO217" s="381"/>
      <c r="CP217" s="381"/>
      <c r="CQ217" s="381"/>
      <c r="CR217" s="381"/>
      <c r="CS217" s="381"/>
      <c r="CT217" s="381"/>
      <c r="CU217" s="381"/>
      <c r="CV217" s="486" t="e">
        <f>VLOOKUP($AF217,Feuil2!$B$1:$AS$77,17,FALSE)</f>
        <v>#N/A</v>
      </c>
      <c r="CW217" s="377"/>
      <c r="CX217" s="377"/>
      <c r="CY217" s="377"/>
      <c r="CZ217" s="486" t="e">
        <f>VLOOKUP($AF217,Feuil2!$B$1:$AS$77,18,FALSE)</f>
        <v>#N/A</v>
      </c>
      <c r="DA217" s="377"/>
      <c r="DB217" s="377"/>
      <c r="DC217" s="486" t="e">
        <f>VLOOKUP($AF217,Feuil2!$B$1:$AS$77,19,FALSE)</f>
        <v>#N/A</v>
      </c>
      <c r="DD217" s="377"/>
      <c r="DE217" s="377"/>
      <c r="DF217" s="377"/>
      <c r="DG217" s="377"/>
      <c r="DH217" s="377"/>
      <c r="DI217" s="493" t="e">
        <f>VLOOKUP($AF217,Feuil2!$B$1:$AS$77,20,FALSE)</f>
        <v>#N/A</v>
      </c>
      <c r="DJ217" s="377"/>
      <c r="DK217" s="377"/>
      <c r="DL217" s="377"/>
      <c r="DM217" s="377"/>
      <c r="DN217" s="493" t="e">
        <f>VLOOKUP($AF217,Feuil2!$B$1:$AS$77,21,FALSE)</f>
        <v>#N/A</v>
      </c>
      <c r="DO217" s="377"/>
      <c r="DP217" s="493" t="e">
        <f>VLOOKUP($AF217,Feuil2!$B$1:$AS$77,22,FALSE)</f>
        <v>#N/A</v>
      </c>
      <c r="DQ217" s="377"/>
      <c r="DR217" s="377"/>
      <c r="DS217" s="377"/>
      <c r="DT217" s="493" t="e">
        <f>VLOOKUP($AF217,Feuil2!$B$1:$AS$77,23,FALSE)</f>
        <v>#N/A</v>
      </c>
      <c r="DU217" s="377"/>
      <c r="DV217" s="377"/>
      <c r="DW217" s="377"/>
      <c r="DX217" s="377"/>
      <c r="DY217" s="493" t="e">
        <f>VLOOKUP($AF217,Feuil2!$B$1:$AS$77,24,FALSE)</f>
        <v>#N/A</v>
      </c>
      <c r="DZ217" s="377"/>
      <c r="EA217" s="377"/>
      <c r="EB217" s="377"/>
      <c r="EC217" s="377"/>
      <c r="ED217" s="503" t="e">
        <f>VLOOKUP($AF217,Feuil2!$B$1:$AS$77,25,FALSE)</f>
        <v>#N/A</v>
      </c>
      <c r="EE217" s="377"/>
      <c r="EF217" s="377"/>
      <c r="EG217" s="377"/>
      <c r="EH217" s="377"/>
      <c r="EI217" s="377"/>
      <c r="EJ217" s="377"/>
      <c r="EK217" s="503" t="e">
        <f>VLOOKUP($AF217,Feuil2!$B$1:$AS$77,26,FALSE)</f>
        <v>#N/A</v>
      </c>
      <c r="EL217" s="377"/>
      <c r="EM217" s="377"/>
      <c r="EN217" s="377"/>
      <c r="EO217" s="503" t="e">
        <f>VLOOKUP($AF217,Feuil2!$B$1:$AS$77,27,FALSE)</f>
        <v>#N/A</v>
      </c>
      <c r="EP217" s="377"/>
      <c r="EQ217" s="377"/>
      <c r="ER217" s="377"/>
      <c r="ES217" s="377"/>
      <c r="ET217" s="377"/>
      <c r="EU217" s="377"/>
      <c r="EV217" s="503" t="e">
        <f>VLOOKUP($AF217,Feuil2!$B$1:$AS$77,28,FALSE)</f>
        <v>#N/A</v>
      </c>
      <c r="EW217" s="377"/>
      <c r="EX217" s="377"/>
      <c r="EY217" s="377"/>
      <c r="EZ217" s="377"/>
      <c r="FA217" s="377"/>
      <c r="FB217" s="503" t="e">
        <f>VLOOKUP($AF217,Feuil2!$B$1:$AS$77,29,FALSE)</f>
        <v>#N/A</v>
      </c>
      <c r="FC217" s="377"/>
      <c r="FD217" s="377"/>
      <c r="FE217" s="377"/>
      <c r="FF217" s="377"/>
      <c r="FG217" s="377"/>
      <c r="FH217" s="377"/>
      <c r="FI217" s="377"/>
      <c r="FJ217" s="503" t="e">
        <f>VLOOKUP($AF217,Feuil2!$B$1:$AS$77,30,FALSE)</f>
        <v>#N/A</v>
      </c>
      <c r="FK217" s="377"/>
      <c r="FL217" s="377"/>
      <c r="FM217" s="377"/>
      <c r="FN217" s="377"/>
      <c r="FO217" s="377"/>
      <c r="FP217" s="377"/>
      <c r="FQ217" s="377"/>
      <c r="FR217" s="512" t="e">
        <f>VLOOKUP($AF217,Feuil2!$B$1:$AS$77,31,FALSE)</f>
        <v>#N/A</v>
      </c>
      <c r="FS217" s="377"/>
      <c r="FT217" s="377"/>
      <c r="FU217" s="377"/>
      <c r="FV217" s="377"/>
      <c r="FW217" s="377"/>
      <c r="FX217" s="377"/>
      <c r="FY217" s="377"/>
      <c r="FZ217" s="377"/>
      <c r="GA217" s="512" t="e">
        <f>VLOOKUP($AF217,Feuil2!$B$1:$AS$77,32,FALSE)</f>
        <v>#N/A</v>
      </c>
      <c r="GB217" s="377"/>
      <c r="GC217" s="377"/>
      <c r="GD217" s="377"/>
      <c r="GE217" s="512" t="e">
        <f>VLOOKUP($AF217,Feuil2!$B$1:$AS$77,33,FALSE)</f>
        <v>#N/A</v>
      </c>
      <c r="GF217" s="377"/>
      <c r="GG217" s="377"/>
      <c r="GH217" s="512" t="e">
        <f>VLOOKUP($AF217,Feuil2!$B$1:$AS$77,34,FALSE)</f>
        <v>#N/A</v>
      </c>
      <c r="GI217" s="377"/>
      <c r="GJ217" s="377"/>
      <c r="GK217" s="377"/>
      <c r="GL217" s="377"/>
      <c r="GM217" s="377"/>
      <c r="GN217" s="377"/>
      <c r="GO217" s="512" t="e">
        <f>VLOOKUP($AF217,Feuil2!$B$1:$AS$77,35,FALSE)</f>
        <v>#N/A</v>
      </c>
      <c r="GP217" s="377"/>
      <c r="GQ217" s="377"/>
      <c r="GR217" s="377"/>
      <c r="GS217" s="377"/>
      <c r="GT217" s="377"/>
      <c r="GU217" s="512" t="e">
        <f>VLOOKUP($AF217,Feuil2!$B$1:$AS$77,36,FALSE)</f>
        <v>#N/A</v>
      </c>
      <c r="GV217" s="377"/>
      <c r="GW217" s="377"/>
      <c r="GX217" s="377"/>
      <c r="GY217" s="512" t="e">
        <f>VLOOKUP($AF217,Feuil2!$B$1:$AS$77,37,FALSE)</f>
        <v>#N/A</v>
      </c>
      <c r="GZ217" s="377"/>
      <c r="HA217" s="377"/>
      <c r="HB217" s="377"/>
      <c r="HC217" s="377"/>
      <c r="HD217" s="377"/>
      <c r="HE217" s="512" t="e">
        <f>VLOOKUP($AF217,Feuil2!$B$1:$AS$77,38,FALSE)</f>
        <v>#N/A</v>
      </c>
      <c r="HF217" s="377"/>
      <c r="HG217" s="377"/>
      <c r="HH217" s="377"/>
      <c r="HI217" s="377"/>
      <c r="HJ217" s="426" t="e">
        <f>VLOOKUP($AF217,Feuil2!$B$1:$AS$77,39,FALSE)</f>
        <v>#N/A</v>
      </c>
      <c r="HK217" s="377"/>
      <c r="HL217" s="377"/>
      <c r="HM217" s="377"/>
      <c r="HN217" s="377"/>
      <c r="HO217" s="426" t="e">
        <f>VLOOKUP($AF217,Feuil2!$B$1:$AS$77,40,FALSE)</f>
        <v>#N/A</v>
      </c>
      <c r="HP217" s="377"/>
      <c r="HQ217" s="377"/>
      <c r="HR217" s="377"/>
      <c r="HS217" s="377"/>
      <c r="HT217" s="377"/>
      <c r="HU217" s="377"/>
      <c r="HV217" s="377"/>
      <c r="HW217" s="377"/>
      <c r="HX217" s="523" t="e">
        <f>VLOOKUP($AF217,Feuil2!$B$1:$AS$77,41,FALSE)</f>
        <v>#N/A</v>
      </c>
      <c r="HY217" s="377"/>
      <c r="HZ217" s="377"/>
      <c r="IA217" s="377"/>
      <c r="IB217" s="523" t="e">
        <f>VLOOKUP($AF217,Feuil2!$B$1:$AS$77,42,FALSE)</f>
        <v>#N/A</v>
      </c>
      <c r="IC217" s="377"/>
      <c r="ID217" s="377"/>
      <c r="IE217" s="377"/>
      <c r="IF217" s="377"/>
      <c r="IG217" s="523" t="e">
        <f>VLOOKUP($AF217,Feuil2!$B$1:$AS$77,43,FALSE)</f>
        <v>#N/A</v>
      </c>
      <c r="IH217" s="377"/>
      <c r="II217" s="377"/>
      <c r="IJ217" s="523" t="e">
        <f>VLOOKUP($AF217,Feuil2!$B$1:$AS$77,44,FALSE)</f>
        <v>#N/A</v>
      </c>
      <c r="IK217" s="377"/>
      <c r="IL217" s="385"/>
      <c r="IM217" s="379"/>
      <c r="IN217" s="379"/>
      <c r="IO217" s="379"/>
      <c r="IP217" s="379"/>
    </row>
    <row r="218" spans="1:250" ht="18.75" customHeight="1">
      <c r="A218" s="22"/>
      <c r="B218" s="633"/>
      <c r="C218" s="634"/>
      <c r="D218" s="634"/>
      <c r="E218" s="634"/>
      <c r="F218" s="634"/>
      <c r="G218" s="634"/>
      <c r="H218" s="634"/>
      <c r="I218" s="634"/>
      <c r="J218" s="634"/>
      <c r="K218" s="638"/>
      <c r="L218" s="638"/>
      <c r="M218" s="638"/>
      <c r="N218" s="641"/>
      <c r="O218" s="641"/>
      <c r="P218" s="641"/>
      <c r="Q218" s="641"/>
      <c r="R218" s="641"/>
      <c r="S218" s="641"/>
      <c r="T218" s="641"/>
      <c r="U218" s="641"/>
      <c r="V218" s="641"/>
      <c r="W218" s="641"/>
      <c r="X218" s="641"/>
      <c r="Y218" s="641"/>
      <c r="Z218" s="641"/>
      <c r="AA218" s="641"/>
      <c r="AB218" s="641"/>
      <c r="AC218" s="641"/>
      <c r="AD218" s="641"/>
      <c r="AE218" s="641"/>
      <c r="AF218" s="647"/>
      <c r="AG218" s="647"/>
      <c r="AH218" s="647"/>
      <c r="AI218" s="647"/>
      <c r="AJ218" s="647"/>
      <c r="AK218" s="647"/>
      <c r="AL218" s="647"/>
      <c r="AM218" s="647"/>
      <c r="AN218" s="647"/>
      <c r="AO218" s="647"/>
      <c r="AP218" s="647"/>
      <c r="AQ218" s="647"/>
      <c r="AR218" s="647"/>
      <c r="AS218" s="647"/>
      <c r="AT218" s="647"/>
      <c r="AU218" s="647"/>
      <c r="AV218" s="647"/>
      <c r="AW218" s="647"/>
      <c r="AX218" s="647"/>
      <c r="AY218" s="647"/>
      <c r="AZ218" s="647"/>
      <c r="BA218" s="647"/>
      <c r="BB218" s="647"/>
      <c r="BC218" s="647"/>
      <c r="BD218" s="647"/>
      <c r="BE218" s="647"/>
      <c r="BF218" s="647"/>
      <c r="BG218" s="647"/>
      <c r="BH218" s="647"/>
      <c r="BI218" s="647"/>
      <c r="BJ218" s="647"/>
      <c r="BK218" s="647"/>
      <c r="BL218" s="647"/>
      <c r="BM218" s="647"/>
      <c r="BN218" s="647"/>
      <c r="BO218" s="647"/>
      <c r="BP218" s="647"/>
      <c r="BQ218" s="647"/>
      <c r="BR218" s="647"/>
      <c r="BS218" s="647"/>
      <c r="BT218" s="647"/>
      <c r="BU218" s="647"/>
      <c r="BV218" s="647"/>
      <c r="BW218" s="647"/>
      <c r="BX218" s="647"/>
      <c r="BY218" s="647"/>
      <c r="BZ218" s="647"/>
      <c r="CA218" s="647"/>
      <c r="CB218" s="647"/>
      <c r="CC218" s="647"/>
      <c r="CD218" s="647"/>
      <c r="CE218" s="647"/>
      <c r="CF218" s="647"/>
      <c r="CG218" s="647"/>
      <c r="CH218" s="647"/>
      <c r="CI218" s="647"/>
      <c r="CJ218" s="647"/>
      <c r="CK218" s="647"/>
      <c r="CL218" s="647"/>
      <c r="CM218" s="647"/>
      <c r="CN218" s="478" t="e">
        <f>VLOOKUP($AF218,Feuil2!$B$1:$AS$77,16,FALSE)</f>
        <v>#N/A</v>
      </c>
      <c r="CO218" s="381"/>
      <c r="CP218" s="381"/>
      <c r="CQ218" s="381"/>
      <c r="CR218" s="381"/>
      <c r="CS218" s="381"/>
      <c r="CT218" s="381"/>
      <c r="CU218" s="381"/>
      <c r="CV218" s="486" t="e">
        <f>VLOOKUP($AF218,Feuil2!$B$1:$AS$77,17,FALSE)</f>
        <v>#N/A</v>
      </c>
      <c r="CW218" s="377"/>
      <c r="CX218" s="377"/>
      <c r="CY218" s="377"/>
      <c r="CZ218" s="486" t="e">
        <f>VLOOKUP($AF218,Feuil2!$B$1:$AS$77,18,FALSE)</f>
        <v>#N/A</v>
      </c>
      <c r="DA218" s="377"/>
      <c r="DB218" s="377"/>
      <c r="DC218" s="486" t="e">
        <f>VLOOKUP($AF218,Feuil2!$B$1:$AS$77,19,FALSE)</f>
        <v>#N/A</v>
      </c>
      <c r="DD218" s="377"/>
      <c r="DE218" s="377"/>
      <c r="DF218" s="377"/>
      <c r="DG218" s="377"/>
      <c r="DH218" s="377"/>
      <c r="DI218" s="493" t="e">
        <f>VLOOKUP($AF218,Feuil2!$B$1:$AS$77,20,FALSE)</f>
        <v>#N/A</v>
      </c>
      <c r="DJ218" s="377"/>
      <c r="DK218" s="377"/>
      <c r="DL218" s="377"/>
      <c r="DM218" s="377"/>
      <c r="DN218" s="493" t="e">
        <f>VLOOKUP($AF218,Feuil2!$B$1:$AS$77,21,FALSE)</f>
        <v>#N/A</v>
      </c>
      <c r="DO218" s="377"/>
      <c r="DP218" s="493" t="e">
        <f>VLOOKUP($AF218,Feuil2!$B$1:$AS$77,22,FALSE)</f>
        <v>#N/A</v>
      </c>
      <c r="DQ218" s="377"/>
      <c r="DR218" s="377"/>
      <c r="DS218" s="377"/>
      <c r="DT218" s="493" t="e">
        <f>VLOOKUP($AF218,Feuil2!$B$1:$AS$77,23,FALSE)</f>
        <v>#N/A</v>
      </c>
      <c r="DU218" s="377"/>
      <c r="DV218" s="377"/>
      <c r="DW218" s="377"/>
      <c r="DX218" s="377"/>
      <c r="DY218" s="493" t="e">
        <f>VLOOKUP($AF218,Feuil2!$B$1:$AS$77,24,FALSE)</f>
        <v>#N/A</v>
      </c>
      <c r="DZ218" s="377"/>
      <c r="EA218" s="377"/>
      <c r="EB218" s="377"/>
      <c r="EC218" s="377"/>
      <c r="ED218" s="503" t="e">
        <f>VLOOKUP($AF218,Feuil2!$B$1:$AS$77,25,FALSE)</f>
        <v>#N/A</v>
      </c>
      <c r="EE218" s="377"/>
      <c r="EF218" s="377"/>
      <c r="EG218" s="377"/>
      <c r="EH218" s="377"/>
      <c r="EI218" s="377"/>
      <c r="EJ218" s="377"/>
      <c r="EK218" s="503" t="e">
        <f>VLOOKUP($AF218,Feuil2!$B$1:$AS$77,26,FALSE)</f>
        <v>#N/A</v>
      </c>
      <c r="EL218" s="377"/>
      <c r="EM218" s="377"/>
      <c r="EN218" s="377"/>
      <c r="EO218" s="503" t="e">
        <f>VLOOKUP($AF218,Feuil2!$B$1:$AS$77,27,FALSE)</f>
        <v>#N/A</v>
      </c>
      <c r="EP218" s="377"/>
      <c r="EQ218" s="377"/>
      <c r="ER218" s="377"/>
      <c r="ES218" s="377"/>
      <c r="ET218" s="377"/>
      <c r="EU218" s="377"/>
      <c r="EV218" s="503" t="e">
        <f>VLOOKUP($AF218,Feuil2!$B$1:$AS$77,28,FALSE)</f>
        <v>#N/A</v>
      </c>
      <c r="EW218" s="377"/>
      <c r="EX218" s="377"/>
      <c r="EY218" s="377"/>
      <c r="EZ218" s="377"/>
      <c r="FA218" s="377"/>
      <c r="FB218" s="503" t="e">
        <f>VLOOKUP($AF218,Feuil2!$B$1:$AS$77,29,FALSE)</f>
        <v>#N/A</v>
      </c>
      <c r="FC218" s="377"/>
      <c r="FD218" s="377"/>
      <c r="FE218" s="377"/>
      <c r="FF218" s="377"/>
      <c r="FG218" s="377"/>
      <c r="FH218" s="377"/>
      <c r="FI218" s="377"/>
      <c r="FJ218" s="503" t="e">
        <f>VLOOKUP($AF218,Feuil2!$B$1:$AS$77,30,FALSE)</f>
        <v>#N/A</v>
      </c>
      <c r="FK218" s="377"/>
      <c r="FL218" s="377"/>
      <c r="FM218" s="377"/>
      <c r="FN218" s="377"/>
      <c r="FO218" s="377"/>
      <c r="FP218" s="377"/>
      <c r="FQ218" s="377"/>
      <c r="FR218" s="512" t="e">
        <f>VLOOKUP($AF218,Feuil2!$B$1:$AS$77,31,FALSE)</f>
        <v>#N/A</v>
      </c>
      <c r="FS218" s="377"/>
      <c r="FT218" s="377"/>
      <c r="FU218" s="377"/>
      <c r="FV218" s="377"/>
      <c r="FW218" s="377"/>
      <c r="FX218" s="377"/>
      <c r="FY218" s="377"/>
      <c r="FZ218" s="377"/>
      <c r="GA218" s="512" t="e">
        <f>VLOOKUP($AF218,Feuil2!$B$1:$AS$77,32,FALSE)</f>
        <v>#N/A</v>
      </c>
      <c r="GB218" s="377"/>
      <c r="GC218" s="377"/>
      <c r="GD218" s="377"/>
      <c r="GE218" s="512" t="e">
        <f>VLOOKUP($AF218,Feuil2!$B$1:$AS$77,33,FALSE)</f>
        <v>#N/A</v>
      </c>
      <c r="GF218" s="377"/>
      <c r="GG218" s="377"/>
      <c r="GH218" s="512" t="e">
        <f>VLOOKUP($AF218,Feuil2!$B$1:$AS$77,34,FALSE)</f>
        <v>#N/A</v>
      </c>
      <c r="GI218" s="377"/>
      <c r="GJ218" s="377"/>
      <c r="GK218" s="377"/>
      <c r="GL218" s="377"/>
      <c r="GM218" s="377"/>
      <c r="GN218" s="377"/>
      <c r="GO218" s="512" t="e">
        <f>VLOOKUP($AF218,Feuil2!$B$1:$AS$77,35,FALSE)</f>
        <v>#N/A</v>
      </c>
      <c r="GP218" s="377"/>
      <c r="GQ218" s="377"/>
      <c r="GR218" s="377"/>
      <c r="GS218" s="377"/>
      <c r="GT218" s="377"/>
      <c r="GU218" s="512" t="e">
        <f>VLOOKUP($AF218,Feuil2!$B$1:$AS$77,36,FALSE)</f>
        <v>#N/A</v>
      </c>
      <c r="GV218" s="377"/>
      <c r="GW218" s="377"/>
      <c r="GX218" s="377"/>
      <c r="GY218" s="512" t="e">
        <f>VLOOKUP($AF218,Feuil2!$B$1:$AS$77,37,FALSE)</f>
        <v>#N/A</v>
      </c>
      <c r="GZ218" s="377"/>
      <c r="HA218" s="377"/>
      <c r="HB218" s="377"/>
      <c r="HC218" s="377"/>
      <c r="HD218" s="377"/>
      <c r="HE218" s="512" t="e">
        <f>VLOOKUP($AF218,Feuil2!$B$1:$AS$77,38,FALSE)</f>
        <v>#N/A</v>
      </c>
      <c r="HF218" s="377"/>
      <c r="HG218" s="377"/>
      <c r="HH218" s="377"/>
      <c r="HI218" s="377"/>
      <c r="HJ218" s="426" t="e">
        <f>VLOOKUP($AF218,Feuil2!$B$1:$AS$77,39,FALSE)</f>
        <v>#N/A</v>
      </c>
      <c r="HK218" s="377"/>
      <c r="HL218" s="377"/>
      <c r="HM218" s="377"/>
      <c r="HN218" s="377"/>
      <c r="HO218" s="426" t="e">
        <f>VLOOKUP($AF218,Feuil2!$B$1:$AS$77,40,FALSE)</f>
        <v>#N/A</v>
      </c>
      <c r="HP218" s="377"/>
      <c r="HQ218" s="377"/>
      <c r="HR218" s="377"/>
      <c r="HS218" s="377"/>
      <c r="HT218" s="377"/>
      <c r="HU218" s="377"/>
      <c r="HV218" s="377"/>
      <c r="HW218" s="377"/>
      <c r="HX218" s="523" t="e">
        <f>VLOOKUP($AF218,Feuil2!$B$1:$AS$77,41,FALSE)</f>
        <v>#N/A</v>
      </c>
      <c r="HY218" s="377"/>
      <c r="HZ218" s="377"/>
      <c r="IA218" s="377"/>
      <c r="IB218" s="523" t="e">
        <f>VLOOKUP($AF218,Feuil2!$B$1:$AS$77,42,FALSE)</f>
        <v>#N/A</v>
      </c>
      <c r="IC218" s="377"/>
      <c r="ID218" s="377"/>
      <c r="IE218" s="377"/>
      <c r="IF218" s="377"/>
      <c r="IG218" s="523" t="e">
        <f>VLOOKUP($AF218,Feuil2!$B$1:$AS$77,43,FALSE)</f>
        <v>#N/A</v>
      </c>
      <c r="IH218" s="377"/>
      <c r="II218" s="377"/>
      <c r="IJ218" s="523" t="e">
        <f>VLOOKUP($AF218,Feuil2!$B$1:$AS$77,44,FALSE)</f>
        <v>#N/A</v>
      </c>
      <c r="IK218" s="377"/>
      <c r="IL218" s="385"/>
      <c r="IM218" s="379"/>
      <c r="IN218" s="379"/>
      <c r="IO218" s="379"/>
      <c r="IP218" s="379"/>
    </row>
    <row r="219" spans="1:250" ht="18.75" customHeight="1">
      <c r="A219" s="22"/>
      <c r="B219" s="633"/>
      <c r="C219" s="634"/>
      <c r="D219" s="634"/>
      <c r="E219" s="634"/>
      <c r="F219" s="634"/>
      <c r="G219" s="634"/>
      <c r="H219" s="634"/>
      <c r="I219" s="634"/>
      <c r="J219" s="634"/>
      <c r="K219" s="638"/>
      <c r="L219" s="638"/>
      <c r="M219" s="638"/>
      <c r="N219" s="641"/>
      <c r="O219" s="641"/>
      <c r="P219" s="641"/>
      <c r="Q219" s="641"/>
      <c r="R219" s="641"/>
      <c r="S219" s="641"/>
      <c r="T219" s="641"/>
      <c r="U219" s="641"/>
      <c r="V219" s="641"/>
      <c r="W219" s="641"/>
      <c r="X219" s="641"/>
      <c r="Y219" s="641"/>
      <c r="Z219" s="641"/>
      <c r="AA219" s="641"/>
      <c r="AB219" s="641"/>
      <c r="AC219" s="641"/>
      <c r="AD219" s="641"/>
      <c r="AE219" s="641"/>
      <c r="AF219" s="647"/>
      <c r="AG219" s="647"/>
      <c r="AH219" s="647"/>
      <c r="AI219" s="647"/>
      <c r="AJ219" s="647"/>
      <c r="AK219" s="647"/>
      <c r="AL219" s="647"/>
      <c r="AM219" s="647"/>
      <c r="AN219" s="647"/>
      <c r="AO219" s="647"/>
      <c r="AP219" s="647"/>
      <c r="AQ219" s="647"/>
      <c r="AR219" s="647"/>
      <c r="AS219" s="647"/>
      <c r="AT219" s="647"/>
      <c r="AU219" s="647"/>
      <c r="AV219" s="647"/>
      <c r="AW219" s="647"/>
      <c r="AX219" s="647"/>
      <c r="AY219" s="647"/>
      <c r="AZ219" s="647"/>
      <c r="BA219" s="647"/>
      <c r="BB219" s="647"/>
      <c r="BC219" s="647"/>
      <c r="BD219" s="647"/>
      <c r="BE219" s="647"/>
      <c r="BF219" s="647"/>
      <c r="BG219" s="647"/>
      <c r="BH219" s="647"/>
      <c r="BI219" s="647"/>
      <c r="BJ219" s="647"/>
      <c r="BK219" s="647"/>
      <c r="BL219" s="647"/>
      <c r="BM219" s="647"/>
      <c r="BN219" s="647"/>
      <c r="BO219" s="647"/>
      <c r="BP219" s="647"/>
      <c r="BQ219" s="647"/>
      <c r="BR219" s="647"/>
      <c r="BS219" s="647"/>
      <c r="BT219" s="647"/>
      <c r="BU219" s="647"/>
      <c r="BV219" s="647"/>
      <c r="BW219" s="647"/>
      <c r="BX219" s="647"/>
      <c r="BY219" s="647"/>
      <c r="BZ219" s="647"/>
      <c r="CA219" s="647"/>
      <c r="CB219" s="647"/>
      <c r="CC219" s="647"/>
      <c r="CD219" s="647"/>
      <c r="CE219" s="647"/>
      <c r="CF219" s="647"/>
      <c r="CG219" s="647"/>
      <c r="CH219" s="647"/>
      <c r="CI219" s="647"/>
      <c r="CJ219" s="647"/>
      <c r="CK219" s="647"/>
      <c r="CL219" s="647"/>
      <c r="CM219" s="647"/>
      <c r="CN219" s="478" t="e">
        <f>VLOOKUP($AF219,Feuil2!$B$1:$AS$77,16,FALSE)</f>
        <v>#N/A</v>
      </c>
      <c r="CO219" s="381"/>
      <c r="CP219" s="381"/>
      <c r="CQ219" s="381"/>
      <c r="CR219" s="381"/>
      <c r="CS219" s="381"/>
      <c r="CT219" s="381"/>
      <c r="CU219" s="381"/>
      <c r="CV219" s="486" t="e">
        <f>VLOOKUP($AF219,Feuil2!$B$1:$AS$77,17,FALSE)</f>
        <v>#N/A</v>
      </c>
      <c r="CW219" s="377"/>
      <c r="CX219" s="377"/>
      <c r="CY219" s="377"/>
      <c r="CZ219" s="486" t="e">
        <f>VLOOKUP($AF219,Feuil2!$B$1:$AS$77,18,FALSE)</f>
        <v>#N/A</v>
      </c>
      <c r="DA219" s="377"/>
      <c r="DB219" s="377"/>
      <c r="DC219" s="486" t="e">
        <f>VLOOKUP($AF219,Feuil2!$B$1:$AS$77,19,FALSE)</f>
        <v>#N/A</v>
      </c>
      <c r="DD219" s="377"/>
      <c r="DE219" s="377"/>
      <c r="DF219" s="377"/>
      <c r="DG219" s="377"/>
      <c r="DH219" s="377"/>
      <c r="DI219" s="493" t="e">
        <f>VLOOKUP($AF219,Feuil2!$B$1:$AS$77,20,FALSE)</f>
        <v>#N/A</v>
      </c>
      <c r="DJ219" s="377"/>
      <c r="DK219" s="377"/>
      <c r="DL219" s="377"/>
      <c r="DM219" s="377"/>
      <c r="DN219" s="493" t="e">
        <f>VLOOKUP($AF219,Feuil2!$B$1:$AS$77,21,FALSE)</f>
        <v>#N/A</v>
      </c>
      <c r="DO219" s="377"/>
      <c r="DP219" s="493" t="e">
        <f>VLOOKUP($AF219,Feuil2!$B$1:$AS$77,22,FALSE)</f>
        <v>#N/A</v>
      </c>
      <c r="DQ219" s="377"/>
      <c r="DR219" s="377"/>
      <c r="DS219" s="377"/>
      <c r="DT219" s="493" t="e">
        <f>VLOOKUP($AF219,Feuil2!$B$1:$AS$77,23,FALSE)</f>
        <v>#N/A</v>
      </c>
      <c r="DU219" s="377"/>
      <c r="DV219" s="377"/>
      <c r="DW219" s="377"/>
      <c r="DX219" s="377"/>
      <c r="DY219" s="493" t="e">
        <f>VLOOKUP($AF219,Feuil2!$B$1:$AS$77,24,FALSE)</f>
        <v>#N/A</v>
      </c>
      <c r="DZ219" s="377"/>
      <c r="EA219" s="377"/>
      <c r="EB219" s="377"/>
      <c r="EC219" s="377"/>
      <c r="ED219" s="503" t="e">
        <f>VLOOKUP($AF219,Feuil2!$B$1:$AS$77,25,FALSE)</f>
        <v>#N/A</v>
      </c>
      <c r="EE219" s="377"/>
      <c r="EF219" s="377"/>
      <c r="EG219" s="377"/>
      <c r="EH219" s="377"/>
      <c r="EI219" s="377"/>
      <c r="EJ219" s="377"/>
      <c r="EK219" s="503" t="e">
        <f>VLOOKUP($AF219,Feuil2!$B$1:$AS$77,26,FALSE)</f>
        <v>#N/A</v>
      </c>
      <c r="EL219" s="377"/>
      <c r="EM219" s="377"/>
      <c r="EN219" s="377"/>
      <c r="EO219" s="503" t="e">
        <f>VLOOKUP($AF219,Feuil2!$B$1:$AS$77,27,FALSE)</f>
        <v>#N/A</v>
      </c>
      <c r="EP219" s="377"/>
      <c r="EQ219" s="377"/>
      <c r="ER219" s="377"/>
      <c r="ES219" s="377"/>
      <c r="ET219" s="377"/>
      <c r="EU219" s="377"/>
      <c r="EV219" s="503" t="e">
        <f>VLOOKUP($AF219,Feuil2!$B$1:$AS$77,28,FALSE)</f>
        <v>#N/A</v>
      </c>
      <c r="EW219" s="377"/>
      <c r="EX219" s="377"/>
      <c r="EY219" s="377"/>
      <c r="EZ219" s="377"/>
      <c r="FA219" s="377"/>
      <c r="FB219" s="503" t="e">
        <f>VLOOKUP($AF219,Feuil2!$B$1:$AS$77,29,FALSE)</f>
        <v>#N/A</v>
      </c>
      <c r="FC219" s="377"/>
      <c r="FD219" s="377"/>
      <c r="FE219" s="377"/>
      <c r="FF219" s="377"/>
      <c r="FG219" s="377"/>
      <c r="FH219" s="377"/>
      <c r="FI219" s="377"/>
      <c r="FJ219" s="503" t="e">
        <f>VLOOKUP($AF219,Feuil2!$B$1:$AS$77,30,FALSE)</f>
        <v>#N/A</v>
      </c>
      <c r="FK219" s="377"/>
      <c r="FL219" s="377"/>
      <c r="FM219" s="377"/>
      <c r="FN219" s="377"/>
      <c r="FO219" s="377"/>
      <c r="FP219" s="377"/>
      <c r="FQ219" s="377"/>
      <c r="FR219" s="512" t="e">
        <f>VLOOKUP($AF219,Feuil2!$B$1:$AS$77,31,FALSE)</f>
        <v>#N/A</v>
      </c>
      <c r="FS219" s="377"/>
      <c r="FT219" s="377"/>
      <c r="FU219" s="377"/>
      <c r="FV219" s="377"/>
      <c r="FW219" s="377"/>
      <c r="FX219" s="377"/>
      <c r="FY219" s="377"/>
      <c r="FZ219" s="377"/>
      <c r="GA219" s="512" t="e">
        <f>VLOOKUP($AF219,Feuil2!$B$1:$AS$77,32,FALSE)</f>
        <v>#N/A</v>
      </c>
      <c r="GB219" s="377"/>
      <c r="GC219" s="377"/>
      <c r="GD219" s="377"/>
      <c r="GE219" s="512" t="e">
        <f>VLOOKUP($AF219,Feuil2!$B$1:$AS$77,33,FALSE)</f>
        <v>#N/A</v>
      </c>
      <c r="GF219" s="377"/>
      <c r="GG219" s="377"/>
      <c r="GH219" s="512" t="e">
        <f>VLOOKUP($AF219,Feuil2!$B$1:$AS$77,34,FALSE)</f>
        <v>#N/A</v>
      </c>
      <c r="GI219" s="377"/>
      <c r="GJ219" s="377"/>
      <c r="GK219" s="377"/>
      <c r="GL219" s="377"/>
      <c r="GM219" s="377"/>
      <c r="GN219" s="377"/>
      <c r="GO219" s="512" t="e">
        <f>VLOOKUP($AF219,Feuil2!$B$1:$AS$77,35,FALSE)</f>
        <v>#N/A</v>
      </c>
      <c r="GP219" s="377"/>
      <c r="GQ219" s="377"/>
      <c r="GR219" s="377"/>
      <c r="GS219" s="377"/>
      <c r="GT219" s="377"/>
      <c r="GU219" s="512" t="e">
        <f>VLOOKUP($AF219,Feuil2!$B$1:$AS$77,36,FALSE)</f>
        <v>#N/A</v>
      </c>
      <c r="GV219" s="377"/>
      <c r="GW219" s="377"/>
      <c r="GX219" s="377"/>
      <c r="GY219" s="512" t="e">
        <f>VLOOKUP($AF219,Feuil2!$B$1:$AS$77,37,FALSE)</f>
        <v>#N/A</v>
      </c>
      <c r="GZ219" s="377"/>
      <c r="HA219" s="377"/>
      <c r="HB219" s="377"/>
      <c r="HC219" s="377"/>
      <c r="HD219" s="377"/>
      <c r="HE219" s="512" t="e">
        <f>VLOOKUP($AF219,Feuil2!$B$1:$AS$77,38,FALSE)</f>
        <v>#N/A</v>
      </c>
      <c r="HF219" s="377"/>
      <c r="HG219" s="377"/>
      <c r="HH219" s="377"/>
      <c r="HI219" s="377"/>
      <c r="HJ219" s="426" t="e">
        <f>VLOOKUP($AF219,Feuil2!$B$1:$AS$77,39,FALSE)</f>
        <v>#N/A</v>
      </c>
      <c r="HK219" s="377"/>
      <c r="HL219" s="377"/>
      <c r="HM219" s="377"/>
      <c r="HN219" s="377"/>
      <c r="HO219" s="426" t="e">
        <f>VLOOKUP($AF219,Feuil2!$B$1:$AS$77,40,FALSE)</f>
        <v>#N/A</v>
      </c>
      <c r="HP219" s="377"/>
      <c r="HQ219" s="377"/>
      <c r="HR219" s="377"/>
      <c r="HS219" s="377"/>
      <c r="HT219" s="377"/>
      <c r="HU219" s="377"/>
      <c r="HV219" s="377"/>
      <c r="HW219" s="377"/>
      <c r="HX219" s="523" t="e">
        <f>VLOOKUP($AF219,Feuil2!$B$1:$AS$77,41,FALSE)</f>
        <v>#N/A</v>
      </c>
      <c r="HY219" s="377"/>
      <c r="HZ219" s="377"/>
      <c r="IA219" s="377"/>
      <c r="IB219" s="523" t="e">
        <f>VLOOKUP($AF219,Feuil2!$B$1:$AS$77,42,FALSE)</f>
        <v>#N/A</v>
      </c>
      <c r="IC219" s="377"/>
      <c r="ID219" s="377"/>
      <c r="IE219" s="377"/>
      <c r="IF219" s="377"/>
      <c r="IG219" s="523" t="e">
        <f>VLOOKUP($AF219,Feuil2!$B$1:$AS$77,43,FALSE)</f>
        <v>#N/A</v>
      </c>
      <c r="IH219" s="377"/>
      <c r="II219" s="377"/>
      <c r="IJ219" s="523" t="e">
        <f>VLOOKUP($AF219,Feuil2!$B$1:$AS$77,44,FALSE)</f>
        <v>#N/A</v>
      </c>
      <c r="IK219" s="377"/>
      <c r="IL219" s="385"/>
      <c r="IM219" s="379"/>
      <c r="IN219" s="379"/>
      <c r="IO219" s="379"/>
      <c r="IP219" s="379"/>
    </row>
    <row r="220" spans="1:250" ht="18.75" customHeight="1">
      <c r="A220" s="22"/>
      <c r="B220" s="633"/>
      <c r="C220" s="634"/>
      <c r="D220" s="634"/>
      <c r="E220" s="634"/>
      <c r="F220" s="634"/>
      <c r="G220" s="634"/>
      <c r="H220" s="634"/>
      <c r="I220" s="634"/>
      <c r="J220" s="634"/>
      <c r="K220" s="638"/>
      <c r="L220" s="638"/>
      <c r="M220" s="638"/>
      <c r="N220" s="641"/>
      <c r="O220" s="641"/>
      <c r="P220" s="641"/>
      <c r="Q220" s="641"/>
      <c r="R220" s="641"/>
      <c r="S220" s="641"/>
      <c r="T220" s="641"/>
      <c r="U220" s="641"/>
      <c r="V220" s="641"/>
      <c r="W220" s="641"/>
      <c r="X220" s="641"/>
      <c r="Y220" s="641"/>
      <c r="Z220" s="641"/>
      <c r="AA220" s="641"/>
      <c r="AB220" s="641"/>
      <c r="AC220" s="641"/>
      <c r="AD220" s="641"/>
      <c r="AE220" s="641"/>
      <c r="AF220" s="647"/>
      <c r="AG220" s="647"/>
      <c r="AH220" s="647"/>
      <c r="AI220" s="647"/>
      <c r="AJ220" s="647"/>
      <c r="AK220" s="647"/>
      <c r="AL220" s="647"/>
      <c r="AM220" s="647"/>
      <c r="AN220" s="647"/>
      <c r="AO220" s="647"/>
      <c r="AP220" s="647"/>
      <c r="AQ220" s="647"/>
      <c r="AR220" s="647"/>
      <c r="AS220" s="647"/>
      <c r="AT220" s="647"/>
      <c r="AU220" s="647"/>
      <c r="AV220" s="647"/>
      <c r="AW220" s="647"/>
      <c r="AX220" s="647"/>
      <c r="AY220" s="647"/>
      <c r="AZ220" s="647"/>
      <c r="BA220" s="647"/>
      <c r="BB220" s="647"/>
      <c r="BC220" s="647"/>
      <c r="BD220" s="647"/>
      <c r="BE220" s="647"/>
      <c r="BF220" s="647"/>
      <c r="BG220" s="647"/>
      <c r="BH220" s="647"/>
      <c r="BI220" s="647"/>
      <c r="BJ220" s="647"/>
      <c r="BK220" s="647"/>
      <c r="BL220" s="647"/>
      <c r="BM220" s="647"/>
      <c r="BN220" s="647"/>
      <c r="BO220" s="647"/>
      <c r="BP220" s="647"/>
      <c r="BQ220" s="647"/>
      <c r="BR220" s="647"/>
      <c r="BS220" s="647"/>
      <c r="BT220" s="647"/>
      <c r="BU220" s="647"/>
      <c r="BV220" s="647"/>
      <c r="BW220" s="647"/>
      <c r="BX220" s="647"/>
      <c r="BY220" s="647"/>
      <c r="BZ220" s="647"/>
      <c r="CA220" s="647"/>
      <c r="CB220" s="647"/>
      <c r="CC220" s="647"/>
      <c r="CD220" s="647"/>
      <c r="CE220" s="647"/>
      <c r="CF220" s="647"/>
      <c r="CG220" s="647"/>
      <c r="CH220" s="647"/>
      <c r="CI220" s="647"/>
      <c r="CJ220" s="647"/>
      <c r="CK220" s="647"/>
      <c r="CL220" s="647"/>
      <c r="CM220" s="647"/>
      <c r="CN220" s="478" t="e">
        <f>VLOOKUP($AF220,Feuil2!$B$1:$AS$77,16,FALSE)</f>
        <v>#N/A</v>
      </c>
      <c r="CO220" s="381"/>
      <c r="CP220" s="381"/>
      <c r="CQ220" s="381"/>
      <c r="CR220" s="381"/>
      <c r="CS220" s="381"/>
      <c r="CT220" s="381"/>
      <c r="CU220" s="381"/>
      <c r="CV220" s="486" t="e">
        <f>VLOOKUP($AF220,Feuil2!$B$1:$AS$77,17,FALSE)</f>
        <v>#N/A</v>
      </c>
      <c r="CW220" s="377"/>
      <c r="CX220" s="377"/>
      <c r="CY220" s="377"/>
      <c r="CZ220" s="486" t="e">
        <f>VLOOKUP($AF220,Feuil2!$B$1:$AS$77,18,FALSE)</f>
        <v>#N/A</v>
      </c>
      <c r="DA220" s="377"/>
      <c r="DB220" s="377"/>
      <c r="DC220" s="486" t="e">
        <f>VLOOKUP($AF220,Feuil2!$B$1:$AS$77,19,FALSE)</f>
        <v>#N/A</v>
      </c>
      <c r="DD220" s="377"/>
      <c r="DE220" s="377"/>
      <c r="DF220" s="377"/>
      <c r="DG220" s="377"/>
      <c r="DH220" s="377"/>
      <c r="DI220" s="493" t="e">
        <f>VLOOKUP($AF220,Feuil2!$B$1:$AS$77,20,FALSE)</f>
        <v>#N/A</v>
      </c>
      <c r="DJ220" s="377"/>
      <c r="DK220" s="377"/>
      <c r="DL220" s="377"/>
      <c r="DM220" s="377"/>
      <c r="DN220" s="493" t="e">
        <f>VLOOKUP($AF220,Feuil2!$B$1:$AS$77,21,FALSE)</f>
        <v>#N/A</v>
      </c>
      <c r="DO220" s="377"/>
      <c r="DP220" s="493" t="e">
        <f>VLOOKUP($AF220,Feuil2!$B$1:$AS$77,22,FALSE)</f>
        <v>#N/A</v>
      </c>
      <c r="DQ220" s="377"/>
      <c r="DR220" s="377"/>
      <c r="DS220" s="377"/>
      <c r="DT220" s="493" t="e">
        <f>VLOOKUP($AF220,Feuil2!$B$1:$AS$77,23,FALSE)</f>
        <v>#N/A</v>
      </c>
      <c r="DU220" s="377"/>
      <c r="DV220" s="377"/>
      <c r="DW220" s="377"/>
      <c r="DX220" s="377"/>
      <c r="DY220" s="493" t="e">
        <f>VLOOKUP($AF220,Feuil2!$B$1:$AS$77,24,FALSE)</f>
        <v>#N/A</v>
      </c>
      <c r="DZ220" s="377"/>
      <c r="EA220" s="377"/>
      <c r="EB220" s="377"/>
      <c r="EC220" s="377"/>
      <c r="ED220" s="503" t="e">
        <f>VLOOKUP($AF220,Feuil2!$B$1:$AS$77,25,FALSE)</f>
        <v>#N/A</v>
      </c>
      <c r="EE220" s="377"/>
      <c r="EF220" s="377"/>
      <c r="EG220" s="377"/>
      <c r="EH220" s="377"/>
      <c r="EI220" s="377"/>
      <c r="EJ220" s="377"/>
      <c r="EK220" s="503" t="e">
        <f>VLOOKUP($AF220,Feuil2!$B$1:$AS$77,26,FALSE)</f>
        <v>#N/A</v>
      </c>
      <c r="EL220" s="377"/>
      <c r="EM220" s="377"/>
      <c r="EN220" s="377"/>
      <c r="EO220" s="503" t="e">
        <f>VLOOKUP($AF220,Feuil2!$B$1:$AS$77,27,FALSE)</f>
        <v>#N/A</v>
      </c>
      <c r="EP220" s="377"/>
      <c r="EQ220" s="377"/>
      <c r="ER220" s="377"/>
      <c r="ES220" s="377"/>
      <c r="ET220" s="377"/>
      <c r="EU220" s="377"/>
      <c r="EV220" s="503" t="e">
        <f>VLOOKUP($AF220,Feuil2!$B$1:$AS$77,28,FALSE)</f>
        <v>#N/A</v>
      </c>
      <c r="EW220" s="377"/>
      <c r="EX220" s="377"/>
      <c r="EY220" s="377"/>
      <c r="EZ220" s="377"/>
      <c r="FA220" s="377"/>
      <c r="FB220" s="503" t="e">
        <f>VLOOKUP($AF220,Feuil2!$B$1:$AS$77,29,FALSE)</f>
        <v>#N/A</v>
      </c>
      <c r="FC220" s="377"/>
      <c r="FD220" s="377"/>
      <c r="FE220" s="377"/>
      <c r="FF220" s="377"/>
      <c r="FG220" s="377"/>
      <c r="FH220" s="377"/>
      <c r="FI220" s="377"/>
      <c r="FJ220" s="503" t="e">
        <f>VLOOKUP($AF220,Feuil2!$B$1:$AS$77,30,FALSE)</f>
        <v>#N/A</v>
      </c>
      <c r="FK220" s="377"/>
      <c r="FL220" s="377"/>
      <c r="FM220" s="377"/>
      <c r="FN220" s="377"/>
      <c r="FO220" s="377"/>
      <c r="FP220" s="377"/>
      <c r="FQ220" s="377"/>
      <c r="FR220" s="512" t="e">
        <f>VLOOKUP($AF220,Feuil2!$B$1:$AS$77,31,FALSE)</f>
        <v>#N/A</v>
      </c>
      <c r="FS220" s="377"/>
      <c r="FT220" s="377"/>
      <c r="FU220" s="377"/>
      <c r="FV220" s="377"/>
      <c r="FW220" s="377"/>
      <c r="FX220" s="377"/>
      <c r="FY220" s="377"/>
      <c r="FZ220" s="377"/>
      <c r="GA220" s="512" t="e">
        <f>VLOOKUP($AF220,Feuil2!$B$1:$AS$77,32,FALSE)</f>
        <v>#N/A</v>
      </c>
      <c r="GB220" s="377"/>
      <c r="GC220" s="377"/>
      <c r="GD220" s="377"/>
      <c r="GE220" s="512" t="e">
        <f>VLOOKUP($AF220,Feuil2!$B$1:$AS$77,33,FALSE)</f>
        <v>#N/A</v>
      </c>
      <c r="GF220" s="377"/>
      <c r="GG220" s="377"/>
      <c r="GH220" s="512" t="e">
        <f>VLOOKUP($AF220,Feuil2!$B$1:$AS$77,34,FALSE)</f>
        <v>#N/A</v>
      </c>
      <c r="GI220" s="377"/>
      <c r="GJ220" s="377"/>
      <c r="GK220" s="377"/>
      <c r="GL220" s="377"/>
      <c r="GM220" s="377"/>
      <c r="GN220" s="377"/>
      <c r="GO220" s="512" t="e">
        <f>VLOOKUP($AF220,Feuil2!$B$1:$AS$77,35,FALSE)</f>
        <v>#N/A</v>
      </c>
      <c r="GP220" s="377"/>
      <c r="GQ220" s="377"/>
      <c r="GR220" s="377"/>
      <c r="GS220" s="377"/>
      <c r="GT220" s="377"/>
      <c r="GU220" s="512" t="e">
        <f>VLOOKUP($AF220,Feuil2!$B$1:$AS$77,36,FALSE)</f>
        <v>#N/A</v>
      </c>
      <c r="GV220" s="377"/>
      <c r="GW220" s="377"/>
      <c r="GX220" s="377"/>
      <c r="GY220" s="512" t="e">
        <f>VLOOKUP($AF220,Feuil2!$B$1:$AS$77,37,FALSE)</f>
        <v>#N/A</v>
      </c>
      <c r="GZ220" s="377"/>
      <c r="HA220" s="377"/>
      <c r="HB220" s="377"/>
      <c r="HC220" s="377"/>
      <c r="HD220" s="377"/>
      <c r="HE220" s="512" t="e">
        <f>VLOOKUP($AF220,Feuil2!$B$1:$AS$77,38,FALSE)</f>
        <v>#N/A</v>
      </c>
      <c r="HF220" s="377"/>
      <c r="HG220" s="377"/>
      <c r="HH220" s="377"/>
      <c r="HI220" s="377"/>
      <c r="HJ220" s="426" t="e">
        <f>VLOOKUP($AF220,Feuil2!$B$1:$AS$77,39,FALSE)</f>
        <v>#N/A</v>
      </c>
      <c r="HK220" s="377"/>
      <c r="HL220" s="377"/>
      <c r="HM220" s="377"/>
      <c r="HN220" s="377"/>
      <c r="HO220" s="426" t="e">
        <f>VLOOKUP($AF220,Feuil2!$B$1:$AS$77,40,FALSE)</f>
        <v>#N/A</v>
      </c>
      <c r="HP220" s="377"/>
      <c r="HQ220" s="377"/>
      <c r="HR220" s="377"/>
      <c r="HS220" s="377"/>
      <c r="HT220" s="377"/>
      <c r="HU220" s="377"/>
      <c r="HV220" s="377"/>
      <c r="HW220" s="377"/>
      <c r="HX220" s="523" t="e">
        <f>VLOOKUP($AF220,Feuil2!$B$1:$AS$77,41,FALSE)</f>
        <v>#N/A</v>
      </c>
      <c r="HY220" s="377"/>
      <c r="HZ220" s="377"/>
      <c r="IA220" s="377"/>
      <c r="IB220" s="523" t="e">
        <f>VLOOKUP($AF220,Feuil2!$B$1:$AS$77,42,FALSE)</f>
        <v>#N/A</v>
      </c>
      <c r="IC220" s="377"/>
      <c r="ID220" s="377"/>
      <c r="IE220" s="377"/>
      <c r="IF220" s="377"/>
      <c r="IG220" s="523" t="e">
        <f>VLOOKUP($AF220,Feuil2!$B$1:$AS$77,43,FALSE)</f>
        <v>#N/A</v>
      </c>
      <c r="IH220" s="377"/>
      <c r="II220" s="377"/>
      <c r="IJ220" s="523" t="e">
        <f>VLOOKUP($AF220,Feuil2!$B$1:$AS$77,44,FALSE)</f>
        <v>#N/A</v>
      </c>
      <c r="IK220" s="377"/>
      <c r="IL220" s="385"/>
      <c r="IM220" s="379"/>
      <c r="IN220" s="379"/>
      <c r="IO220" s="379"/>
      <c r="IP220" s="379"/>
    </row>
    <row r="221" spans="1:250" ht="18.75" customHeight="1">
      <c r="A221" s="22"/>
      <c r="B221" s="633"/>
      <c r="C221" s="634"/>
      <c r="D221" s="634"/>
      <c r="E221" s="634"/>
      <c r="F221" s="634"/>
      <c r="G221" s="634"/>
      <c r="H221" s="634"/>
      <c r="I221" s="634"/>
      <c r="J221" s="634"/>
      <c r="K221" s="638"/>
      <c r="L221" s="638"/>
      <c r="M221" s="638"/>
      <c r="N221" s="641"/>
      <c r="O221" s="641"/>
      <c r="P221" s="641"/>
      <c r="Q221" s="641"/>
      <c r="R221" s="641"/>
      <c r="S221" s="641"/>
      <c r="T221" s="641"/>
      <c r="U221" s="641"/>
      <c r="V221" s="641"/>
      <c r="W221" s="641"/>
      <c r="X221" s="641"/>
      <c r="Y221" s="641"/>
      <c r="Z221" s="641"/>
      <c r="AA221" s="641"/>
      <c r="AB221" s="641"/>
      <c r="AC221" s="641"/>
      <c r="AD221" s="641"/>
      <c r="AE221" s="641"/>
      <c r="AF221" s="647"/>
      <c r="AG221" s="647"/>
      <c r="AH221" s="647"/>
      <c r="AI221" s="647"/>
      <c r="AJ221" s="647"/>
      <c r="AK221" s="647"/>
      <c r="AL221" s="647"/>
      <c r="AM221" s="647"/>
      <c r="AN221" s="647"/>
      <c r="AO221" s="647"/>
      <c r="AP221" s="647"/>
      <c r="AQ221" s="647"/>
      <c r="AR221" s="647"/>
      <c r="AS221" s="647"/>
      <c r="AT221" s="647"/>
      <c r="AU221" s="647"/>
      <c r="AV221" s="647"/>
      <c r="AW221" s="647"/>
      <c r="AX221" s="647"/>
      <c r="AY221" s="647"/>
      <c r="AZ221" s="647"/>
      <c r="BA221" s="647"/>
      <c r="BB221" s="647"/>
      <c r="BC221" s="647"/>
      <c r="BD221" s="647"/>
      <c r="BE221" s="647"/>
      <c r="BF221" s="647"/>
      <c r="BG221" s="647"/>
      <c r="BH221" s="647"/>
      <c r="BI221" s="647"/>
      <c r="BJ221" s="647"/>
      <c r="BK221" s="647"/>
      <c r="BL221" s="647"/>
      <c r="BM221" s="647"/>
      <c r="BN221" s="647"/>
      <c r="BO221" s="647"/>
      <c r="BP221" s="647"/>
      <c r="BQ221" s="647"/>
      <c r="BR221" s="647"/>
      <c r="BS221" s="647"/>
      <c r="BT221" s="647"/>
      <c r="BU221" s="647"/>
      <c r="BV221" s="647"/>
      <c r="BW221" s="647"/>
      <c r="BX221" s="647"/>
      <c r="BY221" s="647"/>
      <c r="BZ221" s="647"/>
      <c r="CA221" s="647"/>
      <c r="CB221" s="647"/>
      <c r="CC221" s="647"/>
      <c r="CD221" s="647"/>
      <c r="CE221" s="647"/>
      <c r="CF221" s="647"/>
      <c r="CG221" s="647"/>
      <c r="CH221" s="647"/>
      <c r="CI221" s="647"/>
      <c r="CJ221" s="647"/>
      <c r="CK221" s="647"/>
      <c r="CL221" s="647"/>
      <c r="CM221" s="647"/>
      <c r="CN221" s="478" t="e">
        <f>VLOOKUP($AF221,Feuil2!$B$1:$AS$77,16,FALSE)</f>
        <v>#N/A</v>
      </c>
      <c r="CO221" s="381"/>
      <c r="CP221" s="381"/>
      <c r="CQ221" s="381"/>
      <c r="CR221" s="381"/>
      <c r="CS221" s="381"/>
      <c r="CT221" s="381"/>
      <c r="CU221" s="381"/>
      <c r="CV221" s="486" t="e">
        <f>VLOOKUP($AF221,Feuil2!$B$1:$AS$77,17,FALSE)</f>
        <v>#N/A</v>
      </c>
      <c r="CW221" s="377"/>
      <c r="CX221" s="377"/>
      <c r="CY221" s="377"/>
      <c r="CZ221" s="486" t="e">
        <f>VLOOKUP($AF221,Feuil2!$B$1:$AS$77,18,FALSE)</f>
        <v>#N/A</v>
      </c>
      <c r="DA221" s="377"/>
      <c r="DB221" s="377"/>
      <c r="DC221" s="486" t="e">
        <f>VLOOKUP($AF221,Feuil2!$B$1:$AS$77,19,FALSE)</f>
        <v>#N/A</v>
      </c>
      <c r="DD221" s="377"/>
      <c r="DE221" s="377"/>
      <c r="DF221" s="377"/>
      <c r="DG221" s="377"/>
      <c r="DH221" s="377"/>
      <c r="DI221" s="493" t="e">
        <f>VLOOKUP($AF221,Feuil2!$B$1:$AS$77,20,FALSE)</f>
        <v>#N/A</v>
      </c>
      <c r="DJ221" s="377"/>
      <c r="DK221" s="377"/>
      <c r="DL221" s="377"/>
      <c r="DM221" s="377"/>
      <c r="DN221" s="493" t="e">
        <f>VLOOKUP($AF221,Feuil2!$B$1:$AS$77,21,FALSE)</f>
        <v>#N/A</v>
      </c>
      <c r="DO221" s="377"/>
      <c r="DP221" s="493" t="e">
        <f>VLOOKUP($AF221,Feuil2!$B$1:$AS$77,22,FALSE)</f>
        <v>#N/A</v>
      </c>
      <c r="DQ221" s="377"/>
      <c r="DR221" s="377"/>
      <c r="DS221" s="377"/>
      <c r="DT221" s="493" t="e">
        <f>VLOOKUP($AF221,Feuil2!$B$1:$AS$77,23,FALSE)</f>
        <v>#N/A</v>
      </c>
      <c r="DU221" s="377"/>
      <c r="DV221" s="377"/>
      <c r="DW221" s="377"/>
      <c r="DX221" s="377"/>
      <c r="DY221" s="493" t="e">
        <f>VLOOKUP($AF221,Feuil2!$B$1:$AS$77,24,FALSE)</f>
        <v>#N/A</v>
      </c>
      <c r="DZ221" s="377"/>
      <c r="EA221" s="377"/>
      <c r="EB221" s="377"/>
      <c r="EC221" s="377"/>
      <c r="ED221" s="503" t="e">
        <f>VLOOKUP($AF221,Feuil2!$B$1:$AS$77,25,FALSE)</f>
        <v>#N/A</v>
      </c>
      <c r="EE221" s="377"/>
      <c r="EF221" s="377"/>
      <c r="EG221" s="377"/>
      <c r="EH221" s="377"/>
      <c r="EI221" s="377"/>
      <c r="EJ221" s="377"/>
      <c r="EK221" s="503" t="e">
        <f>VLOOKUP($AF221,Feuil2!$B$1:$AS$77,26,FALSE)</f>
        <v>#N/A</v>
      </c>
      <c r="EL221" s="377"/>
      <c r="EM221" s="377"/>
      <c r="EN221" s="377"/>
      <c r="EO221" s="503" t="e">
        <f>VLOOKUP($AF221,Feuil2!$B$1:$AS$77,27,FALSE)</f>
        <v>#N/A</v>
      </c>
      <c r="EP221" s="377"/>
      <c r="EQ221" s="377"/>
      <c r="ER221" s="377"/>
      <c r="ES221" s="377"/>
      <c r="ET221" s="377"/>
      <c r="EU221" s="377"/>
      <c r="EV221" s="503" t="e">
        <f>VLOOKUP($AF221,Feuil2!$B$1:$AS$77,28,FALSE)</f>
        <v>#N/A</v>
      </c>
      <c r="EW221" s="377"/>
      <c r="EX221" s="377"/>
      <c r="EY221" s="377"/>
      <c r="EZ221" s="377"/>
      <c r="FA221" s="377"/>
      <c r="FB221" s="503" t="e">
        <f>VLOOKUP($AF221,Feuil2!$B$1:$AS$77,29,FALSE)</f>
        <v>#N/A</v>
      </c>
      <c r="FC221" s="377"/>
      <c r="FD221" s="377"/>
      <c r="FE221" s="377"/>
      <c r="FF221" s="377"/>
      <c r="FG221" s="377"/>
      <c r="FH221" s="377"/>
      <c r="FI221" s="377"/>
      <c r="FJ221" s="503" t="e">
        <f>VLOOKUP($AF221,Feuil2!$B$1:$AS$77,30,FALSE)</f>
        <v>#N/A</v>
      </c>
      <c r="FK221" s="377"/>
      <c r="FL221" s="377"/>
      <c r="FM221" s="377"/>
      <c r="FN221" s="377"/>
      <c r="FO221" s="377"/>
      <c r="FP221" s="377"/>
      <c r="FQ221" s="377"/>
      <c r="FR221" s="512" t="e">
        <f>VLOOKUP($AF221,Feuil2!$B$1:$AS$77,31,FALSE)</f>
        <v>#N/A</v>
      </c>
      <c r="FS221" s="377"/>
      <c r="FT221" s="377"/>
      <c r="FU221" s="377"/>
      <c r="FV221" s="377"/>
      <c r="FW221" s="377"/>
      <c r="FX221" s="377"/>
      <c r="FY221" s="377"/>
      <c r="FZ221" s="377"/>
      <c r="GA221" s="512" t="e">
        <f>VLOOKUP($AF221,Feuil2!$B$1:$AS$77,32,FALSE)</f>
        <v>#N/A</v>
      </c>
      <c r="GB221" s="377"/>
      <c r="GC221" s="377"/>
      <c r="GD221" s="377"/>
      <c r="GE221" s="512" t="e">
        <f>VLOOKUP($AF221,Feuil2!$B$1:$AS$77,33,FALSE)</f>
        <v>#N/A</v>
      </c>
      <c r="GF221" s="377"/>
      <c r="GG221" s="377"/>
      <c r="GH221" s="512" t="e">
        <f>VLOOKUP($AF221,Feuil2!$B$1:$AS$77,34,FALSE)</f>
        <v>#N/A</v>
      </c>
      <c r="GI221" s="377"/>
      <c r="GJ221" s="377"/>
      <c r="GK221" s="377"/>
      <c r="GL221" s="377"/>
      <c r="GM221" s="377"/>
      <c r="GN221" s="377"/>
      <c r="GO221" s="512" t="e">
        <f>VLOOKUP($AF221,Feuil2!$B$1:$AS$77,35,FALSE)</f>
        <v>#N/A</v>
      </c>
      <c r="GP221" s="377"/>
      <c r="GQ221" s="377"/>
      <c r="GR221" s="377"/>
      <c r="GS221" s="377"/>
      <c r="GT221" s="377"/>
      <c r="GU221" s="512" t="e">
        <f>VLOOKUP($AF221,Feuil2!$B$1:$AS$77,36,FALSE)</f>
        <v>#N/A</v>
      </c>
      <c r="GV221" s="377"/>
      <c r="GW221" s="377"/>
      <c r="GX221" s="377"/>
      <c r="GY221" s="512" t="e">
        <f>VLOOKUP($AF221,Feuil2!$B$1:$AS$77,37,FALSE)</f>
        <v>#N/A</v>
      </c>
      <c r="GZ221" s="377"/>
      <c r="HA221" s="377"/>
      <c r="HB221" s="377"/>
      <c r="HC221" s="377"/>
      <c r="HD221" s="377"/>
      <c r="HE221" s="512" t="e">
        <f>VLOOKUP($AF221,Feuil2!$B$1:$AS$77,38,FALSE)</f>
        <v>#N/A</v>
      </c>
      <c r="HF221" s="377"/>
      <c r="HG221" s="377"/>
      <c r="HH221" s="377"/>
      <c r="HI221" s="377"/>
      <c r="HJ221" s="426" t="e">
        <f>VLOOKUP($AF221,Feuil2!$B$1:$AS$77,39,FALSE)</f>
        <v>#N/A</v>
      </c>
      <c r="HK221" s="377"/>
      <c r="HL221" s="377"/>
      <c r="HM221" s="377"/>
      <c r="HN221" s="377"/>
      <c r="HO221" s="426" t="e">
        <f>VLOOKUP($AF221,Feuil2!$B$1:$AS$77,40,FALSE)</f>
        <v>#N/A</v>
      </c>
      <c r="HP221" s="377"/>
      <c r="HQ221" s="377"/>
      <c r="HR221" s="377"/>
      <c r="HS221" s="377"/>
      <c r="HT221" s="377"/>
      <c r="HU221" s="377"/>
      <c r="HV221" s="377"/>
      <c r="HW221" s="377"/>
      <c r="HX221" s="523" t="e">
        <f>VLOOKUP($AF221,Feuil2!$B$1:$AS$77,41,FALSE)</f>
        <v>#N/A</v>
      </c>
      <c r="HY221" s="377"/>
      <c r="HZ221" s="377"/>
      <c r="IA221" s="377"/>
      <c r="IB221" s="523" t="e">
        <f>VLOOKUP($AF221,Feuil2!$B$1:$AS$77,42,FALSE)</f>
        <v>#N/A</v>
      </c>
      <c r="IC221" s="377"/>
      <c r="ID221" s="377"/>
      <c r="IE221" s="377"/>
      <c r="IF221" s="377"/>
      <c r="IG221" s="523" t="e">
        <f>VLOOKUP($AF221,Feuil2!$B$1:$AS$77,43,FALSE)</f>
        <v>#N/A</v>
      </c>
      <c r="IH221" s="377"/>
      <c r="II221" s="377"/>
      <c r="IJ221" s="523" t="e">
        <f>VLOOKUP($AF221,Feuil2!$B$1:$AS$77,44,FALSE)</f>
        <v>#N/A</v>
      </c>
      <c r="IK221" s="377"/>
      <c r="IL221" s="385"/>
      <c r="IM221" s="379"/>
      <c r="IN221" s="379"/>
      <c r="IO221" s="379"/>
      <c r="IP221" s="379"/>
    </row>
    <row r="222" spans="1:250" ht="18.75" customHeight="1">
      <c r="A222" s="22"/>
      <c r="B222" s="635"/>
      <c r="C222" s="636"/>
      <c r="D222" s="636"/>
      <c r="E222" s="636"/>
      <c r="F222" s="636"/>
      <c r="G222" s="636"/>
      <c r="H222" s="636"/>
      <c r="I222" s="636"/>
      <c r="J222" s="636"/>
      <c r="K222" s="639"/>
      <c r="L222" s="639"/>
      <c r="M222" s="639"/>
      <c r="N222" s="642"/>
      <c r="O222" s="642"/>
      <c r="P222" s="642"/>
      <c r="Q222" s="642"/>
      <c r="R222" s="642"/>
      <c r="S222" s="642"/>
      <c r="T222" s="642"/>
      <c r="U222" s="642"/>
      <c r="V222" s="642"/>
      <c r="W222" s="642"/>
      <c r="X222" s="642"/>
      <c r="Y222" s="642"/>
      <c r="Z222" s="642"/>
      <c r="AA222" s="642"/>
      <c r="AB222" s="642"/>
      <c r="AC222" s="642"/>
      <c r="AD222" s="642"/>
      <c r="AE222" s="642"/>
      <c r="AF222" s="668"/>
      <c r="AG222" s="668"/>
      <c r="AH222" s="668"/>
      <c r="AI222" s="668"/>
      <c r="AJ222" s="668"/>
      <c r="AK222" s="668"/>
      <c r="AL222" s="668"/>
      <c r="AM222" s="668"/>
      <c r="AN222" s="668"/>
      <c r="AO222" s="668"/>
      <c r="AP222" s="668"/>
      <c r="AQ222" s="668"/>
      <c r="AR222" s="668"/>
      <c r="AS222" s="668"/>
      <c r="AT222" s="668"/>
      <c r="AU222" s="668"/>
      <c r="AV222" s="668"/>
      <c r="AW222" s="668"/>
      <c r="AX222" s="668"/>
      <c r="AY222" s="668"/>
      <c r="AZ222" s="668"/>
      <c r="BA222" s="668"/>
      <c r="BB222" s="668"/>
      <c r="BC222" s="668"/>
      <c r="BD222" s="668"/>
      <c r="BE222" s="668"/>
      <c r="BF222" s="668"/>
      <c r="BG222" s="668"/>
      <c r="BH222" s="668"/>
      <c r="BI222" s="668"/>
      <c r="BJ222" s="668"/>
      <c r="BK222" s="668"/>
      <c r="BL222" s="668"/>
      <c r="BM222" s="668"/>
      <c r="BN222" s="668"/>
      <c r="BO222" s="668"/>
      <c r="BP222" s="668"/>
      <c r="BQ222" s="668"/>
      <c r="BR222" s="668"/>
      <c r="BS222" s="668"/>
      <c r="BT222" s="668"/>
      <c r="BU222" s="668"/>
      <c r="BV222" s="668"/>
      <c r="BW222" s="668"/>
      <c r="BX222" s="668"/>
      <c r="BY222" s="668"/>
      <c r="BZ222" s="668"/>
      <c r="CA222" s="668"/>
      <c r="CB222" s="668"/>
      <c r="CC222" s="668"/>
      <c r="CD222" s="668"/>
      <c r="CE222" s="668"/>
      <c r="CF222" s="668"/>
      <c r="CG222" s="668"/>
      <c r="CH222" s="668"/>
      <c r="CI222" s="668"/>
      <c r="CJ222" s="668"/>
      <c r="CK222" s="668"/>
      <c r="CL222" s="668"/>
      <c r="CM222" s="668"/>
      <c r="CN222" s="479" t="e">
        <f>VLOOKUP($AF222,Feuil2!$B$1:$AS$77,16,FALSE)</f>
        <v>#N/A</v>
      </c>
      <c r="CO222" s="382"/>
      <c r="CP222" s="382"/>
      <c r="CQ222" s="382"/>
      <c r="CR222" s="382"/>
      <c r="CS222" s="382"/>
      <c r="CT222" s="382"/>
      <c r="CU222" s="382"/>
      <c r="CV222" s="489" t="e">
        <f>VLOOKUP($AF222,Feuil2!$B$1:$AS$77,17,FALSE)</f>
        <v>#N/A</v>
      </c>
      <c r="CW222" s="378"/>
      <c r="CX222" s="378"/>
      <c r="CY222" s="378"/>
      <c r="CZ222" s="489" t="e">
        <f>VLOOKUP($AF222,Feuil2!$B$1:$AS$77,18,FALSE)</f>
        <v>#N/A</v>
      </c>
      <c r="DA222" s="378"/>
      <c r="DB222" s="378"/>
      <c r="DC222" s="489" t="e">
        <f>VLOOKUP($AF222,Feuil2!$B$1:$AS$77,19,FALSE)</f>
        <v>#N/A</v>
      </c>
      <c r="DD222" s="378"/>
      <c r="DE222" s="378"/>
      <c r="DF222" s="378"/>
      <c r="DG222" s="378"/>
      <c r="DH222" s="378"/>
      <c r="DI222" s="494" t="e">
        <f>VLOOKUP($AF222,Feuil2!$B$1:$AS$77,20,FALSE)</f>
        <v>#N/A</v>
      </c>
      <c r="DJ222" s="378"/>
      <c r="DK222" s="378"/>
      <c r="DL222" s="378"/>
      <c r="DM222" s="378"/>
      <c r="DN222" s="494" t="e">
        <f>VLOOKUP($AF222,Feuil2!$B$1:$AS$77,21,FALSE)</f>
        <v>#N/A</v>
      </c>
      <c r="DO222" s="378"/>
      <c r="DP222" s="494" t="e">
        <f>VLOOKUP($AF222,Feuil2!$B$1:$AS$77,22,FALSE)</f>
        <v>#N/A</v>
      </c>
      <c r="DQ222" s="378"/>
      <c r="DR222" s="378"/>
      <c r="DS222" s="378"/>
      <c r="DT222" s="494" t="e">
        <f>VLOOKUP($AF222,Feuil2!$B$1:$AS$77,23,FALSE)</f>
        <v>#N/A</v>
      </c>
      <c r="DU222" s="378"/>
      <c r="DV222" s="378"/>
      <c r="DW222" s="378"/>
      <c r="DX222" s="378"/>
      <c r="DY222" s="494" t="e">
        <f>VLOOKUP($AF222,Feuil2!$B$1:$AS$77,24,FALSE)</f>
        <v>#N/A</v>
      </c>
      <c r="DZ222" s="378"/>
      <c r="EA222" s="378"/>
      <c r="EB222" s="378"/>
      <c r="EC222" s="378"/>
      <c r="ED222" s="504" t="e">
        <f>VLOOKUP($AF222,Feuil2!$B$1:$AS$77,25,FALSE)</f>
        <v>#N/A</v>
      </c>
      <c r="EE222" s="378"/>
      <c r="EF222" s="378"/>
      <c r="EG222" s="378"/>
      <c r="EH222" s="378"/>
      <c r="EI222" s="378"/>
      <c r="EJ222" s="378"/>
      <c r="EK222" s="504" t="e">
        <f>VLOOKUP($AF222,Feuil2!$B$1:$AS$77,26,FALSE)</f>
        <v>#N/A</v>
      </c>
      <c r="EL222" s="378"/>
      <c r="EM222" s="378"/>
      <c r="EN222" s="378"/>
      <c r="EO222" s="504" t="e">
        <f>VLOOKUP($AF222,Feuil2!$B$1:$AS$77,27,FALSE)</f>
        <v>#N/A</v>
      </c>
      <c r="EP222" s="378"/>
      <c r="EQ222" s="378"/>
      <c r="ER222" s="378"/>
      <c r="ES222" s="378"/>
      <c r="ET222" s="378"/>
      <c r="EU222" s="378"/>
      <c r="EV222" s="504" t="e">
        <f>VLOOKUP($AF222,Feuil2!$B$1:$AS$77,28,FALSE)</f>
        <v>#N/A</v>
      </c>
      <c r="EW222" s="378"/>
      <c r="EX222" s="378"/>
      <c r="EY222" s="378"/>
      <c r="EZ222" s="378"/>
      <c r="FA222" s="378"/>
      <c r="FB222" s="504" t="e">
        <f>VLOOKUP($AF222,Feuil2!$B$1:$AS$77,29,FALSE)</f>
        <v>#N/A</v>
      </c>
      <c r="FC222" s="378"/>
      <c r="FD222" s="378"/>
      <c r="FE222" s="378"/>
      <c r="FF222" s="378"/>
      <c r="FG222" s="378"/>
      <c r="FH222" s="378"/>
      <c r="FI222" s="378"/>
      <c r="FJ222" s="504" t="e">
        <f>VLOOKUP($AF222,Feuil2!$B$1:$AS$77,30,FALSE)</f>
        <v>#N/A</v>
      </c>
      <c r="FK222" s="378"/>
      <c r="FL222" s="378"/>
      <c r="FM222" s="378"/>
      <c r="FN222" s="378"/>
      <c r="FO222" s="378"/>
      <c r="FP222" s="378"/>
      <c r="FQ222" s="378"/>
      <c r="FR222" s="513" t="e">
        <f>VLOOKUP($AF222,Feuil2!$B$1:$AS$77,31,FALSE)</f>
        <v>#N/A</v>
      </c>
      <c r="FS222" s="378"/>
      <c r="FT222" s="378"/>
      <c r="FU222" s="378"/>
      <c r="FV222" s="378"/>
      <c r="FW222" s="378"/>
      <c r="FX222" s="378"/>
      <c r="FY222" s="378"/>
      <c r="FZ222" s="378"/>
      <c r="GA222" s="513" t="e">
        <f>VLOOKUP($AF222,Feuil2!$B$1:$AS$77,32,FALSE)</f>
        <v>#N/A</v>
      </c>
      <c r="GB222" s="378"/>
      <c r="GC222" s="378"/>
      <c r="GD222" s="378"/>
      <c r="GE222" s="513" t="e">
        <f>VLOOKUP($AF222,Feuil2!$B$1:$AS$77,33,FALSE)</f>
        <v>#N/A</v>
      </c>
      <c r="GF222" s="378"/>
      <c r="GG222" s="378"/>
      <c r="GH222" s="513" t="e">
        <f>VLOOKUP($AF222,Feuil2!$B$1:$AS$77,34,FALSE)</f>
        <v>#N/A</v>
      </c>
      <c r="GI222" s="378"/>
      <c r="GJ222" s="378"/>
      <c r="GK222" s="378"/>
      <c r="GL222" s="378"/>
      <c r="GM222" s="378"/>
      <c r="GN222" s="378"/>
      <c r="GO222" s="513" t="e">
        <f>VLOOKUP($AF222,Feuil2!$B$1:$AS$77,35,FALSE)</f>
        <v>#N/A</v>
      </c>
      <c r="GP222" s="378"/>
      <c r="GQ222" s="378"/>
      <c r="GR222" s="378"/>
      <c r="GS222" s="378"/>
      <c r="GT222" s="378"/>
      <c r="GU222" s="513" t="e">
        <f>VLOOKUP($AF222,Feuil2!$B$1:$AS$77,36,FALSE)</f>
        <v>#N/A</v>
      </c>
      <c r="GV222" s="378"/>
      <c r="GW222" s="378"/>
      <c r="GX222" s="378"/>
      <c r="GY222" s="513" t="e">
        <f>VLOOKUP($AF222,Feuil2!$B$1:$AS$77,37,FALSE)</f>
        <v>#N/A</v>
      </c>
      <c r="GZ222" s="378"/>
      <c r="HA222" s="378"/>
      <c r="HB222" s="378"/>
      <c r="HC222" s="378"/>
      <c r="HD222" s="378"/>
      <c r="HE222" s="513" t="e">
        <f>VLOOKUP($AF222,Feuil2!$B$1:$AS$77,38,FALSE)</f>
        <v>#N/A</v>
      </c>
      <c r="HF222" s="378"/>
      <c r="HG222" s="378"/>
      <c r="HH222" s="378"/>
      <c r="HI222" s="378"/>
      <c r="HJ222" s="427" t="e">
        <f>VLOOKUP($AF222,Feuil2!$B$1:$AS$77,39,FALSE)</f>
        <v>#N/A</v>
      </c>
      <c r="HK222" s="378"/>
      <c r="HL222" s="378"/>
      <c r="HM222" s="378"/>
      <c r="HN222" s="378"/>
      <c r="HO222" s="427" t="e">
        <f>VLOOKUP($AF222,Feuil2!$B$1:$AS$77,40,FALSE)</f>
        <v>#N/A</v>
      </c>
      <c r="HP222" s="378"/>
      <c r="HQ222" s="378"/>
      <c r="HR222" s="378"/>
      <c r="HS222" s="378"/>
      <c r="HT222" s="378"/>
      <c r="HU222" s="378"/>
      <c r="HV222" s="378"/>
      <c r="HW222" s="378"/>
      <c r="HX222" s="524" t="e">
        <f>VLOOKUP($AF222,Feuil2!$B$1:$AS$77,41,FALSE)</f>
        <v>#N/A</v>
      </c>
      <c r="HY222" s="378"/>
      <c r="HZ222" s="378"/>
      <c r="IA222" s="378"/>
      <c r="IB222" s="524" t="e">
        <f>VLOOKUP($AF222,Feuil2!$B$1:$AS$77,42,FALSE)</f>
        <v>#N/A</v>
      </c>
      <c r="IC222" s="378"/>
      <c r="ID222" s="378"/>
      <c r="IE222" s="378"/>
      <c r="IF222" s="378"/>
      <c r="IG222" s="524" t="e">
        <f>VLOOKUP($AF222,Feuil2!$B$1:$AS$77,43,FALSE)</f>
        <v>#N/A</v>
      </c>
      <c r="IH222" s="378"/>
      <c r="II222" s="378"/>
      <c r="IJ222" s="524" t="e">
        <f>VLOOKUP($AF222,Feuil2!$B$1:$AS$77,44,FALSE)</f>
        <v>#N/A</v>
      </c>
      <c r="IK222" s="378"/>
      <c r="IL222" s="386"/>
      <c r="IM222" s="379"/>
      <c r="IN222" s="379"/>
      <c r="IO222" s="379"/>
      <c r="IP222" s="379"/>
    </row>
    <row r="223" spans="1:250" s="400" customFormat="1" ht="18.75" hidden="1" customHeight="1">
      <c r="A223" s="404"/>
      <c r="B223" s="387"/>
      <c r="C223" s="387"/>
      <c r="D223" s="387"/>
      <c r="E223" s="387"/>
      <c r="F223" s="387"/>
      <c r="G223" s="387"/>
      <c r="H223" s="387"/>
      <c r="I223" s="387"/>
      <c r="J223" s="387"/>
      <c r="K223" s="388"/>
      <c r="L223" s="388"/>
      <c r="M223" s="388"/>
      <c r="N223" s="389"/>
      <c r="O223" s="389"/>
      <c r="P223" s="389"/>
      <c r="Q223" s="389"/>
      <c r="R223" s="389"/>
      <c r="S223" s="389"/>
      <c r="T223" s="389"/>
      <c r="U223" s="389"/>
      <c r="V223" s="389"/>
      <c r="W223" s="389"/>
      <c r="X223" s="389"/>
      <c r="Y223" s="389"/>
      <c r="Z223" s="389"/>
      <c r="AA223" s="389"/>
      <c r="AB223" s="389"/>
      <c r="AC223" s="389"/>
      <c r="AD223" s="389"/>
      <c r="AE223" s="389"/>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80" t="s">
        <v>454</v>
      </c>
      <c r="CO223" s="391" t="s">
        <v>4</v>
      </c>
      <c r="CP223" s="392" t="s">
        <v>5</v>
      </c>
      <c r="CQ223" s="392" t="s">
        <v>6</v>
      </c>
      <c r="CR223" s="392" t="s">
        <v>7</v>
      </c>
      <c r="CS223" s="392" t="s">
        <v>8</v>
      </c>
      <c r="CT223" s="392" t="s">
        <v>9</v>
      </c>
      <c r="CU223" s="392" t="s">
        <v>10</v>
      </c>
      <c r="CV223" s="480" t="s">
        <v>453</v>
      </c>
      <c r="CW223" s="393" t="s">
        <v>1</v>
      </c>
      <c r="CX223" s="393" t="s">
        <v>2</v>
      </c>
      <c r="CY223" s="393" t="s">
        <v>3</v>
      </c>
      <c r="CZ223" s="480" t="s">
        <v>452</v>
      </c>
      <c r="DA223" s="393" t="s">
        <v>0</v>
      </c>
      <c r="DB223" s="393" t="s">
        <v>133</v>
      </c>
      <c r="DC223" s="480" t="s">
        <v>451</v>
      </c>
      <c r="DD223" s="393" t="s">
        <v>137</v>
      </c>
      <c r="DE223" s="393" t="s">
        <v>138</v>
      </c>
      <c r="DF223" s="393" t="s">
        <v>139</v>
      </c>
      <c r="DG223" s="393" t="s">
        <v>140</v>
      </c>
      <c r="DH223" s="393" t="s">
        <v>141</v>
      </c>
      <c r="DI223" s="495" t="s">
        <v>450</v>
      </c>
      <c r="DJ223" s="394" t="s">
        <v>11</v>
      </c>
      <c r="DK223" s="394" t="s">
        <v>12</v>
      </c>
      <c r="DL223" s="394" t="s">
        <v>13</v>
      </c>
      <c r="DM223" s="394" t="s">
        <v>142</v>
      </c>
      <c r="DN223" s="495" t="s">
        <v>449</v>
      </c>
      <c r="DO223" s="394" t="s">
        <v>14</v>
      </c>
      <c r="DP223" s="495" t="s">
        <v>448</v>
      </c>
      <c r="DQ223" s="394" t="s">
        <v>15</v>
      </c>
      <c r="DR223" s="394" t="s">
        <v>16</v>
      </c>
      <c r="DS223" s="394" t="s">
        <v>145</v>
      </c>
      <c r="DT223" s="495" t="s">
        <v>447</v>
      </c>
      <c r="DU223" s="394" t="s">
        <v>17</v>
      </c>
      <c r="DV223" s="394" t="s">
        <v>18</v>
      </c>
      <c r="DW223" s="394" t="s">
        <v>19</v>
      </c>
      <c r="DX223" s="394" t="s">
        <v>20</v>
      </c>
      <c r="DY223" s="495" t="s">
        <v>446</v>
      </c>
      <c r="DZ223" s="394" t="s">
        <v>150</v>
      </c>
      <c r="EA223" s="394" t="s">
        <v>151</v>
      </c>
      <c r="EB223" s="394" t="s">
        <v>152</v>
      </c>
      <c r="EC223" s="394" t="s">
        <v>153</v>
      </c>
      <c r="ED223" s="505" t="s">
        <v>445</v>
      </c>
      <c r="EE223" s="395" t="s">
        <v>23</v>
      </c>
      <c r="EF223" s="395" t="s">
        <v>24</v>
      </c>
      <c r="EG223" s="395" t="s">
        <v>25</v>
      </c>
      <c r="EH223" s="395" t="s">
        <v>26</v>
      </c>
      <c r="EI223" s="395" t="s">
        <v>27</v>
      </c>
      <c r="EJ223" s="395" t="s">
        <v>28</v>
      </c>
      <c r="EK223" s="505" t="s">
        <v>444</v>
      </c>
      <c r="EL223" s="395" t="s">
        <v>29</v>
      </c>
      <c r="EM223" s="395" t="s">
        <v>30</v>
      </c>
      <c r="EN223" s="395" t="s">
        <v>31</v>
      </c>
      <c r="EO223" s="505" t="s">
        <v>443</v>
      </c>
      <c r="EP223" s="395" t="s">
        <v>32</v>
      </c>
      <c r="EQ223" s="395" t="s">
        <v>33</v>
      </c>
      <c r="ER223" s="395" t="s">
        <v>34</v>
      </c>
      <c r="ES223" s="395" t="s">
        <v>157</v>
      </c>
      <c r="ET223" s="395" t="s">
        <v>158</v>
      </c>
      <c r="EU223" s="395" t="s">
        <v>159</v>
      </c>
      <c r="EV223" s="505" t="s">
        <v>442</v>
      </c>
      <c r="EW223" s="395" t="s">
        <v>35</v>
      </c>
      <c r="EX223" s="395" t="s">
        <v>36</v>
      </c>
      <c r="EY223" s="395" t="s">
        <v>37</v>
      </c>
      <c r="EZ223" s="395" t="s">
        <v>38</v>
      </c>
      <c r="FA223" s="395" t="s">
        <v>39</v>
      </c>
      <c r="FB223" s="505" t="s">
        <v>441</v>
      </c>
      <c r="FC223" s="395" t="s">
        <v>40</v>
      </c>
      <c r="FD223" s="395" t="s">
        <v>41</v>
      </c>
      <c r="FE223" s="395" t="s">
        <v>42</v>
      </c>
      <c r="FF223" s="395" t="s">
        <v>43</v>
      </c>
      <c r="FG223" s="395" t="s">
        <v>44</v>
      </c>
      <c r="FH223" s="395" t="s">
        <v>45</v>
      </c>
      <c r="FI223" s="395" t="s">
        <v>46</v>
      </c>
      <c r="FJ223" s="505" t="s">
        <v>440</v>
      </c>
      <c r="FK223" s="395" t="s">
        <v>47</v>
      </c>
      <c r="FL223" s="395" t="s">
        <v>48</v>
      </c>
      <c r="FM223" s="395" t="s">
        <v>49</v>
      </c>
      <c r="FN223" s="395" t="s">
        <v>50</v>
      </c>
      <c r="FO223" s="395" t="s">
        <v>51</v>
      </c>
      <c r="FP223" s="395" t="s">
        <v>52</v>
      </c>
      <c r="FQ223" s="395" t="s">
        <v>53</v>
      </c>
      <c r="FR223" s="514" t="s">
        <v>439</v>
      </c>
      <c r="FS223" s="396" t="s">
        <v>169</v>
      </c>
      <c r="FT223" s="396" t="s">
        <v>170</v>
      </c>
      <c r="FU223" s="396" t="s">
        <v>171</v>
      </c>
      <c r="FV223" s="396" t="s">
        <v>172</v>
      </c>
      <c r="FW223" s="396" t="s">
        <v>173</v>
      </c>
      <c r="FX223" s="396" t="s">
        <v>174</v>
      </c>
      <c r="FY223" s="396" t="s">
        <v>175</v>
      </c>
      <c r="FZ223" s="396" t="s">
        <v>176</v>
      </c>
      <c r="GA223" s="514" t="s">
        <v>438</v>
      </c>
      <c r="GB223" s="396" t="s">
        <v>178</v>
      </c>
      <c r="GC223" s="396" t="s">
        <v>179</v>
      </c>
      <c r="GD223" s="396" t="s">
        <v>180</v>
      </c>
      <c r="GE223" s="514" t="s">
        <v>437</v>
      </c>
      <c r="GF223" s="396" t="s">
        <v>182</v>
      </c>
      <c r="GG223" s="396" t="s">
        <v>183</v>
      </c>
      <c r="GH223" s="514" t="s">
        <v>436</v>
      </c>
      <c r="GI223" s="396" t="s">
        <v>189</v>
      </c>
      <c r="GJ223" s="396" t="s">
        <v>190</v>
      </c>
      <c r="GK223" s="396" t="s">
        <v>191</v>
      </c>
      <c r="GL223" s="396" t="s">
        <v>192</v>
      </c>
      <c r="GM223" s="396" t="s">
        <v>193</v>
      </c>
      <c r="GN223" s="396" t="s">
        <v>194</v>
      </c>
      <c r="GO223" s="514" t="s">
        <v>435</v>
      </c>
      <c r="GP223" s="396" t="s">
        <v>197</v>
      </c>
      <c r="GQ223" s="396" t="s">
        <v>198</v>
      </c>
      <c r="GR223" s="396" t="s">
        <v>199</v>
      </c>
      <c r="GS223" s="396" t="s">
        <v>200</v>
      </c>
      <c r="GT223" s="396" t="s">
        <v>201</v>
      </c>
      <c r="GU223" s="514" t="s">
        <v>434</v>
      </c>
      <c r="GV223" s="396" t="s">
        <v>206</v>
      </c>
      <c r="GW223" s="396" t="s">
        <v>207</v>
      </c>
      <c r="GX223" s="396" t="s">
        <v>208</v>
      </c>
      <c r="GY223" s="514" t="s">
        <v>433</v>
      </c>
      <c r="GZ223" s="396" t="s">
        <v>209</v>
      </c>
      <c r="HA223" s="396" t="s">
        <v>210</v>
      </c>
      <c r="HB223" s="396" t="s">
        <v>211</v>
      </c>
      <c r="HC223" s="396" t="s">
        <v>212</v>
      </c>
      <c r="HD223" s="396" t="s">
        <v>213</v>
      </c>
      <c r="HE223" s="514" t="s">
        <v>432</v>
      </c>
      <c r="HF223" s="396" t="s">
        <v>216</v>
      </c>
      <c r="HG223" s="396" t="s">
        <v>217</v>
      </c>
      <c r="HH223" s="396" t="s">
        <v>218</v>
      </c>
      <c r="HI223" s="396" t="s">
        <v>219</v>
      </c>
      <c r="HJ223" s="397" t="s">
        <v>431</v>
      </c>
      <c r="HK223" s="398" t="s">
        <v>223</v>
      </c>
      <c r="HL223" s="398" t="s">
        <v>224</v>
      </c>
      <c r="HM223" s="398" t="s">
        <v>225</v>
      </c>
      <c r="HN223" s="398" t="s">
        <v>226</v>
      </c>
      <c r="HO223" s="397" t="s">
        <v>430</v>
      </c>
      <c r="HP223" s="398" t="s">
        <v>230</v>
      </c>
      <c r="HQ223" s="398" t="s">
        <v>231</v>
      </c>
      <c r="HR223" s="398" t="s">
        <v>232</v>
      </c>
      <c r="HS223" s="398" t="s">
        <v>233</v>
      </c>
      <c r="HT223" s="398" t="s">
        <v>234</v>
      </c>
      <c r="HU223" s="398" t="s">
        <v>235</v>
      </c>
      <c r="HV223" s="398" t="s">
        <v>236</v>
      </c>
      <c r="HW223" s="398" t="s">
        <v>237</v>
      </c>
      <c r="HX223" s="525" t="s">
        <v>429</v>
      </c>
      <c r="HY223" s="399" t="s">
        <v>241</v>
      </c>
      <c r="HZ223" s="399" t="s">
        <v>242</v>
      </c>
      <c r="IA223" s="399" t="s">
        <v>243</v>
      </c>
      <c r="IB223" s="525" t="s">
        <v>428</v>
      </c>
      <c r="IC223" s="399" t="s">
        <v>245</v>
      </c>
      <c r="ID223" s="399" t="s">
        <v>246</v>
      </c>
      <c r="IE223" s="399" t="s">
        <v>249</v>
      </c>
      <c r="IF223" s="399" t="s">
        <v>250</v>
      </c>
      <c r="IG223" s="525" t="s">
        <v>427</v>
      </c>
      <c r="IH223" s="399" t="s">
        <v>251</v>
      </c>
      <c r="II223" s="399" t="s">
        <v>252</v>
      </c>
      <c r="IJ223" s="525" t="s">
        <v>426</v>
      </c>
      <c r="IK223" s="399" t="s">
        <v>253</v>
      </c>
      <c r="IL223" s="399" t="s">
        <v>254</v>
      </c>
      <c r="IM223" s="399"/>
      <c r="IN223" s="399"/>
      <c r="IO223" s="399"/>
      <c r="IP223" s="399"/>
    </row>
    <row r="224" spans="1:250" s="400" customFormat="1" ht="18.75" hidden="1" customHeight="1">
      <c r="A224" s="404"/>
      <c r="B224" s="401"/>
      <c r="C224" s="401"/>
      <c r="D224" s="401"/>
      <c r="E224" s="401"/>
      <c r="F224" s="401"/>
      <c r="G224" s="401"/>
      <c r="H224" s="401"/>
      <c r="I224" s="401"/>
      <c r="J224" s="401"/>
      <c r="K224" s="388"/>
      <c r="L224" s="388"/>
      <c r="M224" s="388"/>
      <c r="N224" s="389"/>
      <c r="O224" s="389"/>
      <c r="P224" s="389"/>
      <c r="Q224" s="389"/>
      <c r="R224" s="389"/>
      <c r="S224" s="389"/>
      <c r="T224" s="389"/>
      <c r="U224" s="389"/>
      <c r="V224" s="389"/>
      <c r="W224" s="389"/>
      <c r="X224" s="389"/>
      <c r="Y224" s="389"/>
      <c r="Z224" s="389"/>
      <c r="AA224" s="389"/>
      <c r="AB224" s="389"/>
      <c r="AC224" s="389"/>
      <c r="AD224" s="389"/>
      <c r="AE224" s="389"/>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81"/>
      <c r="CO224" s="402">
        <f>COUNTA(CO202,CO203,CO204,CO205,CO206,CO207,CO208,CO209)</f>
        <v>0</v>
      </c>
      <c r="CP224" s="402">
        <f t="shared" ref="CP224:FA224" si="3087">COUNTA(CP215,CP216,CP217,CP218,CP219,CP220,CP221,CP222)</f>
        <v>0</v>
      </c>
      <c r="CQ224" s="402">
        <f t="shared" si="3087"/>
        <v>0</v>
      </c>
      <c r="CR224" s="402">
        <f t="shared" si="3087"/>
        <v>0</v>
      </c>
      <c r="CS224" s="402">
        <f t="shared" si="3087"/>
        <v>0</v>
      </c>
      <c r="CT224" s="402">
        <f t="shared" si="3087"/>
        <v>0</v>
      </c>
      <c r="CU224" s="402">
        <f t="shared" si="3087"/>
        <v>0</v>
      </c>
      <c r="CV224" s="483">
        <f t="shared" si="3087"/>
        <v>8</v>
      </c>
      <c r="CW224" s="402">
        <f t="shared" si="3087"/>
        <v>0</v>
      </c>
      <c r="CX224" s="402">
        <f t="shared" si="3087"/>
        <v>0</v>
      </c>
      <c r="CY224" s="402">
        <f t="shared" si="3087"/>
        <v>0</v>
      </c>
      <c r="CZ224" s="483">
        <f t="shared" si="3087"/>
        <v>8</v>
      </c>
      <c r="DA224" s="402">
        <f t="shared" si="3087"/>
        <v>0</v>
      </c>
      <c r="DB224" s="402">
        <f t="shared" si="3087"/>
        <v>0</v>
      </c>
      <c r="DC224" s="483">
        <f t="shared" si="3087"/>
        <v>8</v>
      </c>
      <c r="DD224" s="402">
        <f t="shared" si="3087"/>
        <v>0</v>
      </c>
      <c r="DE224" s="402">
        <f t="shared" si="3087"/>
        <v>0</v>
      </c>
      <c r="DF224" s="402">
        <f t="shared" si="3087"/>
        <v>0</v>
      </c>
      <c r="DG224" s="402">
        <f t="shared" si="3087"/>
        <v>0</v>
      </c>
      <c r="DH224" s="402">
        <f t="shared" si="3087"/>
        <v>0</v>
      </c>
      <c r="DI224" s="496">
        <f t="shared" si="3087"/>
        <v>8</v>
      </c>
      <c r="DJ224" s="402">
        <f t="shared" si="3087"/>
        <v>0</v>
      </c>
      <c r="DK224" s="402">
        <f t="shared" si="3087"/>
        <v>0</v>
      </c>
      <c r="DL224" s="402">
        <f t="shared" si="3087"/>
        <v>0</v>
      </c>
      <c r="DM224" s="402">
        <f t="shared" si="3087"/>
        <v>0</v>
      </c>
      <c r="DN224" s="496">
        <f t="shared" si="3087"/>
        <v>8</v>
      </c>
      <c r="DO224" s="402">
        <f t="shared" si="3087"/>
        <v>0</v>
      </c>
      <c r="DP224" s="496">
        <f t="shared" si="3087"/>
        <v>8</v>
      </c>
      <c r="DQ224" s="402">
        <f t="shared" si="3087"/>
        <v>0</v>
      </c>
      <c r="DR224" s="402">
        <f t="shared" si="3087"/>
        <v>0</v>
      </c>
      <c r="DS224" s="402">
        <f t="shared" si="3087"/>
        <v>0</v>
      </c>
      <c r="DT224" s="496">
        <f t="shared" si="3087"/>
        <v>8</v>
      </c>
      <c r="DU224" s="402">
        <f t="shared" si="3087"/>
        <v>0</v>
      </c>
      <c r="DV224" s="402">
        <f t="shared" si="3087"/>
        <v>0</v>
      </c>
      <c r="DW224" s="402">
        <f t="shared" si="3087"/>
        <v>0</v>
      </c>
      <c r="DX224" s="402">
        <f t="shared" si="3087"/>
        <v>0</v>
      </c>
      <c r="DY224" s="496">
        <f t="shared" si="3087"/>
        <v>8</v>
      </c>
      <c r="DZ224" s="402">
        <f t="shared" si="3087"/>
        <v>0</v>
      </c>
      <c r="EA224" s="402">
        <f t="shared" si="3087"/>
        <v>0</v>
      </c>
      <c r="EB224" s="402">
        <f t="shared" si="3087"/>
        <v>0</v>
      </c>
      <c r="EC224" s="402">
        <f t="shared" si="3087"/>
        <v>0</v>
      </c>
      <c r="ED224" s="506">
        <f t="shared" si="3087"/>
        <v>8</v>
      </c>
      <c r="EE224" s="402">
        <f t="shared" si="3087"/>
        <v>0</v>
      </c>
      <c r="EF224" s="402">
        <f t="shared" si="3087"/>
        <v>0</v>
      </c>
      <c r="EG224" s="402">
        <f t="shared" si="3087"/>
        <v>0</v>
      </c>
      <c r="EH224" s="402">
        <f t="shared" si="3087"/>
        <v>0</v>
      </c>
      <c r="EI224" s="402">
        <f t="shared" si="3087"/>
        <v>0</v>
      </c>
      <c r="EJ224" s="402">
        <f t="shared" si="3087"/>
        <v>0</v>
      </c>
      <c r="EK224" s="506">
        <f t="shared" si="3087"/>
        <v>8</v>
      </c>
      <c r="EL224" s="402">
        <f t="shared" si="3087"/>
        <v>0</v>
      </c>
      <c r="EM224" s="402">
        <f t="shared" si="3087"/>
        <v>0</v>
      </c>
      <c r="EN224" s="402">
        <f t="shared" si="3087"/>
        <v>0</v>
      </c>
      <c r="EO224" s="506">
        <f t="shared" si="3087"/>
        <v>8</v>
      </c>
      <c r="EP224" s="402">
        <f t="shared" si="3087"/>
        <v>0</v>
      </c>
      <c r="EQ224" s="402">
        <f t="shared" si="3087"/>
        <v>0</v>
      </c>
      <c r="ER224" s="402">
        <f t="shared" si="3087"/>
        <v>0</v>
      </c>
      <c r="ES224" s="402">
        <f t="shared" si="3087"/>
        <v>0</v>
      </c>
      <c r="ET224" s="402">
        <f t="shared" si="3087"/>
        <v>0</v>
      </c>
      <c r="EU224" s="402">
        <f t="shared" si="3087"/>
        <v>0</v>
      </c>
      <c r="EV224" s="506">
        <f t="shared" si="3087"/>
        <v>8</v>
      </c>
      <c r="EW224" s="402">
        <f t="shared" si="3087"/>
        <v>0</v>
      </c>
      <c r="EX224" s="402">
        <f t="shared" si="3087"/>
        <v>0</v>
      </c>
      <c r="EY224" s="402">
        <f t="shared" si="3087"/>
        <v>0</v>
      </c>
      <c r="EZ224" s="402">
        <f t="shared" si="3087"/>
        <v>0</v>
      </c>
      <c r="FA224" s="402">
        <f t="shared" si="3087"/>
        <v>0</v>
      </c>
      <c r="FB224" s="506">
        <f t="shared" ref="FB224:HM224" si="3088">COUNTA(FB215,FB216,FB217,FB218,FB219,FB220,FB221,FB222)</f>
        <v>8</v>
      </c>
      <c r="FC224" s="402">
        <f t="shared" si="3088"/>
        <v>0</v>
      </c>
      <c r="FD224" s="402">
        <f t="shared" si="3088"/>
        <v>0</v>
      </c>
      <c r="FE224" s="402">
        <f t="shared" si="3088"/>
        <v>0</v>
      </c>
      <c r="FF224" s="402">
        <f t="shared" si="3088"/>
        <v>0</v>
      </c>
      <c r="FG224" s="402">
        <f t="shared" si="3088"/>
        <v>0</v>
      </c>
      <c r="FH224" s="402">
        <f t="shared" si="3088"/>
        <v>0</v>
      </c>
      <c r="FI224" s="402">
        <f t="shared" si="3088"/>
        <v>0</v>
      </c>
      <c r="FJ224" s="506">
        <f t="shared" si="3088"/>
        <v>8</v>
      </c>
      <c r="FK224" s="402">
        <f t="shared" si="3088"/>
        <v>0</v>
      </c>
      <c r="FL224" s="402">
        <f t="shared" si="3088"/>
        <v>0</v>
      </c>
      <c r="FM224" s="402">
        <f t="shared" si="3088"/>
        <v>0</v>
      </c>
      <c r="FN224" s="402">
        <f t="shared" si="3088"/>
        <v>0</v>
      </c>
      <c r="FO224" s="402">
        <f t="shared" si="3088"/>
        <v>0</v>
      </c>
      <c r="FP224" s="402">
        <f t="shared" si="3088"/>
        <v>0</v>
      </c>
      <c r="FQ224" s="402">
        <f t="shared" si="3088"/>
        <v>0</v>
      </c>
      <c r="FR224" s="515">
        <f t="shared" si="3088"/>
        <v>8</v>
      </c>
      <c r="FS224" s="402">
        <f t="shared" si="3088"/>
        <v>0</v>
      </c>
      <c r="FT224" s="402">
        <f t="shared" si="3088"/>
        <v>0</v>
      </c>
      <c r="FU224" s="402">
        <f t="shared" si="3088"/>
        <v>0</v>
      </c>
      <c r="FV224" s="402">
        <f t="shared" si="3088"/>
        <v>0</v>
      </c>
      <c r="FW224" s="402">
        <f t="shared" si="3088"/>
        <v>0</v>
      </c>
      <c r="FX224" s="402">
        <f t="shared" si="3088"/>
        <v>0</v>
      </c>
      <c r="FY224" s="402">
        <f t="shared" si="3088"/>
        <v>0</v>
      </c>
      <c r="FZ224" s="402">
        <f t="shared" si="3088"/>
        <v>0</v>
      </c>
      <c r="GA224" s="515">
        <f t="shared" si="3088"/>
        <v>8</v>
      </c>
      <c r="GB224" s="402">
        <f t="shared" si="3088"/>
        <v>0</v>
      </c>
      <c r="GC224" s="402">
        <f t="shared" si="3088"/>
        <v>0</v>
      </c>
      <c r="GD224" s="402">
        <f t="shared" si="3088"/>
        <v>0</v>
      </c>
      <c r="GE224" s="515">
        <f t="shared" si="3088"/>
        <v>8</v>
      </c>
      <c r="GF224" s="402">
        <f t="shared" si="3088"/>
        <v>0</v>
      </c>
      <c r="GG224" s="402">
        <f t="shared" si="3088"/>
        <v>0</v>
      </c>
      <c r="GH224" s="515">
        <f t="shared" si="3088"/>
        <v>8</v>
      </c>
      <c r="GI224" s="402">
        <f t="shared" si="3088"/>
        <v>0</v>
      </c>
      <c r="GJ224" s="402">
        <f t="shared" si="3088"/>
        <v>0</v>
      </c>
      <c r="GK224" s="402">
        <f t="shared" si="3088"/>
        <v>0</v>
      </c>
      <c r="GL224" s="402">
        <f t="shared" si="3088"/>
        <v>0</v>
      </c>
      <c r="GM224" s="402">
        <f t="shared" si="3088"/>
        <v>0</v>
      </c>
      <c r="GN224" s="402">
        <f t="shared" si="3088"/>
        <v>0</v>
      </c>
      <c r="GO224" s="515">
        <f t="shared" si="3088"/>
        <v>8</v>
      </c>
      <c r="GP224" s="402">
        <f t="shared" si="3088"/>
        <v>0</v>
      </c>
      <c r="GQ224" s="402">
        <f t="shared" si="3088"/>
        <v>0</v>
      </c>
      <c r="GR224" s="402">
        <f t="shared" si="3088"/>
        <v>0</v>
      </c>
      <c r="GS224" s="402">
        <f t="shared" si="3088"/>
        <v>0</v>
      </c>
      <c r="GT224" s="402">
        <f t="shared" si="3088"/>
        <v>0</v>
      </c>
      <c r="GU224" s="515">
        <f t="shared" si="3088"/>
        <v>8</v>
      </c>
      <c r="GV224" s="402">
        <f t="shared" si="3088"/>
        <v>0</v>
      </c>
      <c r="GW224" s="402">
        <f t="shared" si="3088"/>
        <v>0</v>
      </c>
      <c r="GX224" s="402">
        <f t="shared" si="3088"/>
        <v>0</v>
      </c>
      <c r="GY224" s="515">
        <f t="shared" si="3088"/>
        <v>8</v>
      </c>
      <c r="GZ224" s="402">
        <f t="shared" si="3088"/>
        <v>0</v>
      </c>
      <c r="HA224" s="402">
        <f t="shared" si="3088"/>
        <v>0</v>
      </c>
      <c r="HB224" s="402">
        <f t="shared" si="3088"/>
        <v>0</v>
      </c>
      <c r="HC224" s="402">
        <f t="shared" si="3088"/>
        <v>0</v>
      </c>
      <c r="HD224" s="402">
        <f t="shared" si="3088"/>
        <v>0</v>
      </c>
      <c r="HE224" s="515">
        <f t="shared" si="3088"/>
        <v>8</v>
      </c>
      <c r="HF224" s="402">
        <f t="shared" si="3088"/>
        <v>0</v>
      </c>
      <c r="HG224" s="402">
        <f t="shared" si="3088"/>
        <v>0</v>
      </c>
      <c r="HH224" s="402">
        <f t="shared" si="3088"/>
        <v>0</v>
      </c>
      <c r="HI224" s="402">
        <f t="shared" si="3088"/>
        <v>0</v>
      </c>
      <c r="HJ224" s="428">
        <f t="shared" si="3088"/>
        <v>8</v>
      </c>
      <c r="HK224" s="402">
        <f t="shared" si="3088"/>
        <v>0</v>
      </c>
      <c r="HL224" s="402">
        <f t="shared" si="3088"/>
        <v>0</v>
      </c>
      <c r="HM224" s="402">
        <f t="shared" si="3088"/>
        <v>0</v>
      </c>
      <c r="HN224" s="402">
        <f t="shared" ref="HN224:IL224" si="3089">COUNTA(HN215,HN216,HN217,HN218,HN219,HN220,HN221,HN222)</f>
        <v>0</v>
      </c>
      <c r="HO224" s="428">
        <f t="shared" si="3089"/>
        <v>8</v>
      </c>
      <c r="HP224" s="402">
        <f t="shared" si="3089"/>
        <v>0</v>
      </c>
      <c r="HQ224" s="402">
        <f t="shared" si="3089"/>
        <v>0</v>
      </c>
      <c r="HR224" s="402">
        <f t="shared" si="3089"/>
        <v>0</v>
      </c>
      <c r="HS224" s="402">
        <f t="shared" si="3089"/>
        <v>0</v>
      </c>
      <c r="HT224" s="402">
        <f t="shared" si="3089"/>
        <v>0</v>
      </c>
      <c r="HU224" s="402">
        <f t="shared" si="3089"/>
        <v>0</v>
      </c>
      <c r="HV224" s="402">
        <f t="shared" si="3089"/>
        <v>0</v>
      </c>
      <c r="HW224" s="402">
        <f t="shared" si="3089"/>
        <v>0</v>
      </c>
      <c r="HX224" s="526">
        <f t="shared" si="3089"/>
        <v>8</v>
      </c>
      <c r="HY224" s="402">
        <f t="shared" si="3089"/>
        <v>0</v>
      </c>
      <c r="HZ224" s="402">
        <f t="shared" si="3089"/>
        <v>0</v>
      </c>
      <c r="IA224" s="402">
        <f t="shared" si="3089"/>
        <v>0</v>
      </c>
      <c r="IB224" s="526">
        <f t="shared" si="3089"/>
        <v>8</v>
      </c>
      <c r="IC224" s="402">
        <f t="shared" si="3089"/>
        <v>0</v>
      </c>
      <c r="ID224" s="402">
        <f t="shared" si="3089"/>
        <v>0</v>
      </c>
      <c r="IE224" s="402">
        <f t="shared" si="3089"/>
        <v>0</v>
      </c>
      <c r="IF224" s="402">
        <f t="shared" si="3089"/>
        <v>0</v>
      </c>
      <c r="IG224" s="526">
        <f t="shared" si="3089"/>
        <v>8</v>
      </c>
      <c r="IH224" s="402">
        <f t="shared" si="3089"/>
        <v>0</v>
      </c>
      <c r="II224" s="402">
        <f t="shared" si="3089"/>
        <v>0</v>
      </c>
      <c r="IJ224" s="526">
        <f t="shared" si="3089"/>
        <v>8</v>
      </c>
      <c r="IK224" s="402">
        <f t="shared" si="3089"/>
        <v>0</v>
      </c>
      <c r="IL224" s="402">
        <f t="shared" si="3089"/>
        <v>0</v>
      </c>
      <c r="IM224" s="402"/>
      <c r="IN224" s="402"/>
      <c r="IO224" s="402"/>
      <c r="IP224" s="402"/>
    </row>
    <row r="225" spans="1:250" s="400" customFormat="1" ht="18.75" hidden="1" customHeight="1">
      <c r="A225" s="404"/>
      <c r="B225" s="403"/>
      <c r="C225" s="403"/>
      <c r="D225" s="403"/>
      <c r="E225" s="403"/>
      <c r="F225" s="403"/>
      <c r="G225" s="403"/>
      <c r="H225" s="403"/>
      <c r="I225" s="403"/>
      <c r="J225" s="403"/>
      <c r="K225" s="388"/>
      <c r="L225" s="388"/>
      <c r="M225" s="388"/>
      <c r="N225" s="389"/>
      <c r="O225" s="389"/>
      <c r="P225" s="389"/>
      <c r="Q225" s="389"/>
      <c r="R225" s="389"/>
      <c r="S225" s="389"/>
      <c r="T225" s="389"/>
      <c r="U225" s="389"/>
      <c r="V225" s="389"/>
      <c r="W225" s="389"/>
      <c r="X225" s="389"/>
      <c r="Y225" s="389"/>
      <c r="Z225" s="389"/>
      <c r="AA225" s="389"/>
      <c r="AB225" s="389"/>
      <c r="AC225" s="389"/>
      <c r="AD225" s="389"/>
      <c r="AE225" s="389"/>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81"/>
      <c r="CO225" s="402" t="str">
        <f>IF(CO211&lt;&gt;0,"A","")</f>
        <v/>
      </c>
      <c r="CP225" s="402" t="str">
        <f t="shared" ref="CP225:CU225" si="3090">IF(CP224&lt;&gt;0,"A","")</f>
        <v/>
      </c>
      <c r="CQ225" s="402" t="str">
        <f t="shared" si="3090"/>
        <v/>
      </c>
      <c r="CR225" s="402" t="str">
        <f t="shared" si="3090"/>
        <v/>
      </c>
      <c r="CS225" s="402" t="str">
        <f t="shared" si="3090"/>
        <v/>
      </c>
      <c r="CT225" s="402" t="str">
        <f t="shared" si="3090"/>
        <v/>
      </c>
      <c r="CU225" s="402" t="str">
        <f t="shared" si="3090"/>
        <v/>
      </c>
      <c r="CV225" s="483" t="str">
        <f>IF(CV224&lt;&gt;0,"A","")</f>
        <v>A</v>
      </c>
      <c r="CW225" s="402" t="str">
        <f t="shared" ref="CW225:FH225" si="3091">IF(CW224&lt;&gt;0,"A","")</f>
        <v/>
      </c>
      <c r="CX225" s="402" t="str">
        <f t="shared" si="3091"/>
        <v/>
      </c>
      <c r="CY225" s="402" t="str">
        <f t="shared" si="3091"/>
        <v/>
      </c>
      <c r="CZ225" s="483" t="str">
        <f t="shared" si="3091"/>
        <v>A</v>
      </c>
      <c r="DA225" s="402" t="str">
        <f t="shared" si="3091"/>
        <v/>
      </c>
      <c r="DB225" s="402" t="str">
        <f t="shared" si="3091"/>
        <v/>
      </c>
      <c r="DC225" s="483" t="str">
        <f t="shared" si="3091"/>
        <v>A</v>
      </c>
      <c r="DD225" s="402" t="str">
        <f t="shared" si="3091"/>
        <v/>
      </c>
      <c r="DE225" s="402" t="str">
        <f t="shared" si="3091"/>
        <v/>
      </c>
      <c r="DF225" s="402" t="str">
        <f t="shared" si="3091"/>
        <v/>
      </c>
      <c r="DG225" s="402" t="str">
        <f t="shared" si="3091"/>
        <v/>
      </c>
      <c r="DH225" s="402" t="str">
        <f t="shared" si="3091"/>
        <v/>
      </c>
      <c r="DI225" s="496" t="str">
        <f t="shared" si="3091"/>
        <v>A</v>
      </c>
      <c r="DJ225" s="402" t="str">
        <f t="shared" si="3091"/>
        <v/>
      </c>
      <c r="DK225" s="402" t="str">
        <f t="shared" si="3091"/>
        <v/>
      </c>
      <c r="DL225" s="402" t="str">
        <f t="shared" si="3091"/>
        <v/>
      </c>
      <c r="DM225" s="402" t="str">
        <f t="shared" si="3091"/>
        <v/>
      </c>
      <c r="DN225" s="496" t="str">
        <f t="shared" si="3091"/>
        <v>A</v>
      </c>
      <c r="DO225" s="402" t="str">
        <f t="shared" si="3091"/>
        <v/>
      </c>
      <c r="DP225" s="496" t="str">
        <f t="shared" si="3091"/>
        <v>A</v>
      </c>
      <c r="DQ225" s="402" t="str">
        <f t="shared" si="3091"/>
        <v/>
      </c>
      <c r="DR225" s="402" t="str">
        <f t="shared" si="3091"/>
        <v/>
      </c>
      <c r="DS225" s="402" t="str">
        <f t="shared" si="3091"/>
        <v/>
      </c>
      <c r="DT225" s="496" t="str">
        <f t="shared" si="3091"/>
        <v>A</v>
      </c>
      <c r="DU225" s="402" t="str">
        <f t="shared" si="3091"/>
        <v/>
      </c>
      <c r="DV225" s="402" t="str">
        <f t="shared" si="3091"/>
        <v/>
      </c>
      <c r="DW225" s="402" t="str">
        <f t="shared" si="3091"/>
        <v/>
      </c>
      <c r="DX225" s="402" t="str">
        <f t="shared" si="3091"/>
        <v/>
      </c>
      <c r="DY225" s="496" t="str">
        <f t="shared" si="3091"/>
        <v>A</v>
      </c>
      <c r="DZ225" s="402" t="str">
        <f t="shared" si="3091"/>
        <v/>
      </c>
      <c r="EA225" s="402" t="str">
        <f t="shared" si="3091"/>
        <v/>
      </c>
      <c r="EB225" s="402" t="str">
        <f t="shared" si="3091"/>
        <v/>
      </c>
      <c r="EC225" s="402" t="str">
        <f t="shared" si="3091"/>
        <v/>
      </c>
      <c r="ED225" s="506" t="str">
        <f t="shared" si="3091"/>
        <v>A</v>
      </c>
      <c r="EE225" s="402" t="str">
        <f t="shared" si="3091"/>
        <v/>
      </c>
      <c r="EF225" s="402" t="str">
        <f t="shared" si="3091"/>
        <v/>
      </c>
      <c r="EG225" s="402" t="str">
        <f t="shared" si="3091"/>
        <v/>
      </c>
      <c r="EH225" s="402" t="str">
        <f t="shared" si="3091"/>
        <v/>
      </c>
      <c r="EI225" s="402" t="str">
        <f t="shared" si="3091"/>
        <v/>
      </c>
      <c r="EJ225" s="402" t="str">
        <f t="shared" si="3091"/>
        <v/>
      </c>
      <c r="EK225" s="506" t="str">
        <f t="shared" si="3091"/>
        <v>A</v>
      </c>
      <c r="EL225" s="402" t="str">
        <f t="shared" si="3091"/>
        <v/>
      </c>
      <c r="EM225" s="402" t="str">
        <f t="shared" si="3091"/>
        <v/>
      </c>
      <c r="EN225" s="402" t="str">
        <f t="shared" si="3091"/>
        <v/>
      </c>
      <c r="EO225" s="506" t="str">
        <f t="shared" si="3091"/>
        <v>A</v>
      </c>
      <c r="EP225" s="402" t="str">
        <f t="shared" si="3091"/>
        <v/>
      </c>
      <c r="EQ225" s="402" t="str">
        <f t="shared" si="3091"/>
        <v/>
      </c>
      <c r="ER225" s="402" t="str">
        <f t="shared" si="3091"/>
        <v/>
      </c>
      <c r="ES225" s="402" t="str">
        <f t="shared" si="3091"/>
        <v/>
      </c>
      <c r="ET225" s="402" t="str">
        <f t="shared" si="3091"/>
        <v/>
      </c>
      <c r="EU225" s="402" t="str">
        <f t="shared" si="3091"/>
        <v/>
      </c>
      <c r="EV225" s="506" t="str">
        <f t="shared" si="3091"/>
        <v>A</v>
      </c>
      <c r="EW225" s="402" t="str">
        <f t="shared" si="3091"/>
        <v/>
      </c>
      <c r="EX225" s="402" t="str">
        <f t="shared" si="3091"/>
        <v/>
      </c>
      <c r="EY225" s="402" t="str">
        <f t="shared" si="3091"/>
        <v/>
      </c>
      <c r="EZ225" s="402" t="str">
        <f t="shared" si="3091"/>
        <v/>
      </c>
      <c r="FA225" s="402" t="str">
        <f t="shared" si="3091"/>
        <v/>
      </c>
      <c r="FB225" s="506" t="str">
        <f t="shared" si="3091"/>
        <v>A</v>
      </c>
      <c r="FC225" s="402" t="str">
        <f t="shared" si="3091"/>
        <v/>
      </c>
      <c r="FD225" s="402" t="str">
        <f t="shared" si="3091"/>
        <v/>
      </c>
      <c r="FE225" s="402" t="str">
        <f t="shared" si="3091"/>
        <v/>
      </c>
      <c r="FF225" s="402" t="str">
        <f t="shared" si="3091"/>
        <v/>
      </c>
      <c r="FG225" s="402" t="str">
        <f t="shared" si="3091"/>
        <v/>
      </c>
      <c r="FH225" s="402" t="str">
        <f t="shared" si="3091"/>
        <v/>
      </c>
      <c r="FI225" s="402" t="str">
        <f t="shared" ref="FI225:HT225" si="3092">IF(FI224&lt;&gt;0,"A","")</f>
        <v/>
      </c>
      <c r="FJ225" s="506" t="str">
        <f t="shared" si="3092"/>
        <v>A</v>
      </c>
      <c r="FK225" s="402" t="str">
        <f t="shared" si="3092"/>
        <v/>
      </c>
      <c r="FL225" s="402" t="str">
        <f t="shared" si="3092"/>
        <v/>
      </c>
      <c r="FM225" s="402" t="str">
        <f t="shared" si="3092"/>
        <v/>
      </c>
      <c r="FN225" s="402" t="str">
        <f t="shared" si="3092"/>
        <v/>
      </c>
      <c r="FO225" s="402" t="str">
        <f t="shared" si="3092"/>
        <v/>
      </c>
      <c r="FP225" s="402" t="str">
        <f t="shared" si="3092"/>
        <v/>
      </c>
      <c r="FQ225" s="402" t="str">
        <f t="shared" si="3092"/>
        <v/>
      </c>
      <c r="FR225" s="515" t="str">
        <f t="shared" si="3092"/>
        <v>A</v>
      </c>
      <c r="FS225" s="402" t="str">
        <f t="shared" si="3092"/>
        <v/>
      </c>
      <c r="FT225" s="402" t="str">
        <f t="shared" si="3092"/>
        <v/>
      </c>
      <c r="FU225" s="402" t="str">
        <f t="shared" si="3092"/>
        <v/>
      </c>
      <c r="FV225" s="402" t="str">
        <f t="shared" si="3092"/>
        <v/>
      </c>
      <c r="FW225" s="402" t="str">
        <f t="shared" si="3092"/>
        <v/>
      </c>
      <c r="FX225" s="402" t="str">
        <f t="shared" si="3092"/>
        <v/>
      </c>
      <c r="FY225" s="402" t="str">
        <f t="shared" si="3092"/>
        <v/>
      </c>
      <c r="FZ225" s="402" t="str">
        <f t="shared" si="3092"/>
        <v/>
      </c>
      <c r="GA225" s="515" t="str">
        <f t="shared" si="3092"/>
        <v>A</v>
      </c>
      <c r="GB225" s="402" t="str">
        <f t="shared" si="3092"/>
        <v/>
      </c>
      <c r="GC225" s="402" t="str">
        <f t="shared" si="3092"/>
        <v/>
      </c>
      <c r="GD225" s="402" t="str">
        <f t="shared" si="3092"/>
        <v/>
      </c>
      <c r="GE225" s="515" t="str">
        <f t="shared" si="3092"/>
        <v>A</v>
      </c>
      <c r="GF225" s="402" t="str">
        <f t="shared" si="3092"/>
        <v/>
      </c>
      <c r="GG225" s="402" t="str">
        <f t="shared" si="3092"/>
        <v/>
      </c>
      <c r="GH225" s="515" t="str">
        <f t="shared" si="3092"/>
        <v>A</v>
      </c>
      <c r="GI225" s="402" t="str">
        <f t="shared" si="3092"/>
        <v/>
      </c>
      <c r="GJ225" s="402" t="str">
        <f t="shared" si="3092"/>
        <v/>
      </c>
      <c r="GK225" s="402" t="str">
        <f t="shared" si="3092"/>
        <v/>
      </c>
      <c r="GL225" s="402" t="str">
        <f t="shared" si="3092"/>
        <v/>
      </c>
      <c r="GM225" s="402" t="str">
        <f t="shared" si="3092"/>
        <v/>
      </c>
      <c r="GN225" s="402" t="str">
        <f t="shared" si="3092"/>
        <v/>
      </c>
      <c r="GO225" s="515" t="str">
        <f t="shared" si="3092"/>
        <v>A</v>
      </c>
      <c r="GP225" s="402" t="str">
        <f t="shared" si="3092"/>
        <v/>
      </c>
      <c r="GQ225" s="402" t="str">
        <f t="shared" si="3092"/>
        <v/>
      </c>
      <c r="GR225" s="402" t="str">
        <f t="shared" si="3092"/>
        <v/>
      </c>
      <c r="GS225" s="402" t="str">
        <f t="shared" si="3092"/>
        <v/>
      </c>
      <c r="GT225" s="402" t="str">
        <f t="shared" si="3092"/>
        <v/>
      </c>
      <c r="GU225" s="515" t="str">
        <f t="shared" si="3092"/>
        <v>A</v>
      </c>
      <c r="GV225" s="402" t="str">
        <f t="shared" si="3092"/>
        <v/>
      </c>
      <c r="GW225" s="402" t="str">
        <f t="shared" si="3092"/>
        <v/>
      </c>
      <c r="GX225" s="402" t="str">
        <f t="shared" si="3092"/>
        <v/>
      </c>
      <c r="GY225" s="515" t="str">
        <f t="shared" si="3092"/>
        <v>A</v>
      </c>
      <c r="GZ225" s="402" t="str">
        <f t="shared" si="3092"/>
        <v/>
      </c>
      <c r="HA225" s="402" t="str">
        <f t="shared" si="3092"/>
        <v/>
      </c>
      <c r="HB225" s="402" t="str">
        <f t="shared" si="3092"/>
        <v/>
      </c>
      <c r="HC225" s="402" t="str">
        <f t="shared" si="3092"/>
        <v/>
      </c>
      <c r="HD225" s="402" t="str">
        <f t="shared" si="3092"/>
        <v/>
      </c>
      <c r="HE225" s="515" t="str">
        <f t="shared" si="3092"/>
        <v>A</v>
      </c>
      <c r="HF225" s="402" t="str">
        <f t="shared" si="3092"/>
        <v/>
      </c>
      <c r="HG225" s="402" t="str">
        <f t="shared" si="3092"/>
        <v/>
      </c>
      <c r="HH225" s="402" t="str">
        <f t="shared" si="3092"/>
        <v/>
      </c>
      <c r="HI225" s="402" t="str">
        <f t="shared" si="3092"/>
        <v/>
      </c>
      <c r="HJ225" s="428" t="str">
        <f t="shared" si="3092"/>
        <v>A</v>
      </c>
      <c r="HK225" s="402" t="str">
        <f t="shared" si="3092"/>
        <v/>
      </c>
      <c r="HL225" s="402" t="str">
        <f t="shared" si="3092"/>
        <v/>
      </c>
      <c r="HM225" s="402" t="str">
        <f t="shared" si="3092"/>
        <v/>
      </c>
      <c r="HN225" s="402" t="str">
        <f t="shared" si="3092"/>
        <v/>
      </c>
      <c r="HO225" s="428" t="str">
        <f t="shared" si="3092"/>
        <v>A</v>
      </c>
      <c r="HP225" s="402" t="str">
        <f t="shared" si="3092"/>
        <v/>
      </c>
      <c r="HQ225" s="402" t="str">
        <f t="shared" si="3092"/>
        <v/>
      </c>
      <c r="HR225" s="402" t="str">
        <f t="shared" si="3092"/>
        <v/>
      </c>
      <c r="HS225" s="402" t="str">
        <f t="shared" si="3092"/>
        <v/>
      </c>
      <c r="HT225" s="402" t="str">
        <f t="shared" si="3092"/>
        <v/>
      </c>
      <c r="HU225" s="402" t="str">
        <f t="shared" ref="HU225:IL225" si="3093">IF(HU224&lt;&gt;0,"A","")</f>
        <v/>
      </c>
      <c r="HV225" s="402" t="str">
        <f t="shared" si="3093"/>
        <v/>
      </c>
      <c r="HW225" s="402" t="str">
        <f t="shared" si="3093"/>
        <v/>
      </c>
      <c r="HX225" s="526" t="str">
        <f t="shared" si="3093"/>
        <v>A</v>
      </c>
      <c r="HY225" s="402" t="str">
        <f t="shared" si="3093"/>
        <v/>
      </c>
      <c r="HZ225" s="402" t="str">
        <f t="shared" si="3093"/>
        <v/>
      </c>
      <c r="IA225" s="402" t="str">
        <f t="shared" si="3093"/>
        <v/>
      </c>
      <c r="IB225" s="526" t="str">
        <f t="shared" si="3093"/>
        <v>A</v>
      </c>
      <c r="IC225" s="402" t="str">
        <f t="shared" si="3093"/>
        <v/>
      </c>
      <c r="ID225" s="402" t="str">
        <f t="shared" si="3093"/>
        <v/>
      </c>
      <c r="IE225" s="402" t="str">
        <f t="shared" si="3093"/>
        <v/>
      </c>
      <c r="IF225" s="402" t="str">
        <f t="shared" si="3093"/>
        <v/>
      </c>
      <c r="IG225" s="526" t="str">
        <f t="shared" si="3093"/>
        <v>A</v>
      </c>
      <c r="IH225" s="402" t="str">
        <f t="shared" si="3093"/>
        <v/>
      </c>
      <c r="II225" s="402" t="str">
        <f t="shared" si="3093"/>
        <v/>
      </c>
      <c r="IJ225" s="526" t="str">
        <f t="shared" si="3093"/>
        <v>A</v>
      </c>
      <c r="IK225" s="402" t="str">
        <f t="shared" si="3093"/>
        <v/>
      </c>
      <c r="IL225" s="402" t="str">
        <f t="shared" si="3093"/>
        <v/>
      </c>
      <c r="IM225" s="402"/>
      <c r="IN225" s="402"/>
      <c r="IO225" s="402"/>
      <c r="IP225" s="402"/>
    </row>
    <row r="226" spans="1:250" s="400" customFormat="1" ht="18.75" hidden="1" customHeight="1">
      <c r="A226" s="404"/>
      <c r="AF226" s="423"/>
      <c r="AG226" s="423"/>
      <c r="AH226" s="423"/>
      <c r="AI226" s="423"/>
      <c r="AJ226" s="423"/>
      <c r="AK226" s="423"/>
      <c r="AL226" s="423"/>
      <c r="AM226" s="423"/>
      <c r="AN226" s="423"/>
      <c r="AO226" s="423"/>
      <c r="AP226" s="423"/>
      <c r="AQ226" s="423"/>
      <c r="AR226" s="423"/>
      <c r="AS226" s="423"/>
      <c r="AT226" s="423"/>
      <c r="AU226" s="423"/>
      <c r="AV226" s="423"/>
      <c r="AW226" s="423"/>
      <c r="AX226" s="423"/>
      <c r="AY226" s="423"/>
      <c r="AZ226" s="423"/>
      <c r="BA226" s="423"/>
      <c r="BB226" s="423"/>
      <c r="BC226" s="423"/>
      <c r="BD226" s="423"/>
      <c r="BE226" s="423"/>
      <c r="BF226" s="423"/>
      <c r="BG226" s="423"/>
      <c r="BH226" s="423"/>
      <c r="BI226" s="423"/>
      <c r="BJ226" s="423"/>
      <c r="BK226" s="423"/>
      <c r="BL226" s="423"/>
      <c r="BM226" s="423"/>
      <c r="BN226" s="423"/>
      <c r="BO226" s="423"/>
      <c r="BP226" s="423"/>
      <c r="BQ226" s="423"/>
      <c r="BR226" s="423"/>
      <c r="BS226" s="423"/>
      <c r="BT226" s="423"/>
      <c r="BU226" s="423"/>
      <c r="BV226" s="423"/>
      <c r="BW226" s="423"/>
      <c r="BX226" s="423"/>
      <c r="BY226" s="423"/>
      <c r="BZ226" s="423"/>
      <c r="CA226" s="423"/>
      <c r="CB226" s="423"/>
      <c r="CC226" s="423"/>
      <c r="CD226" s="423"/>
      <c r="CE226" s="423"/>
      <c r="CF226" s="423"/>
      <c r="CG226" s="423"/>
      <c r="CH226" s="423"/>
      <c r="CI226" s="423"/>
      <c r="CJ226" s="423"/>
      <c r="CK226" s="423"/>
      <c r="CL226" s="423"/>
      <c r="CM226" s="423"/>
      <c r="CN226" s="484"/>
      <c r="CV226" s="484"/>
      <c r="CZ226" s="484"/>
      <c r="DC226" s="484"/>
      <c r="DI226" s="498"/>
      <c r="DN226" s="498"/>
      <c r="DP226" s="498"/>
      <c r="DT226" s="498"/>
      <c r="DY226" s="498"/>
      <c r="ED226" s="508"/>
      <c r="EK226" s="508"/>
      <c r="EO226" s="508"/>
      <c r="EV226" s="508"/>
      <c r="FB226" s="508"/>
      <c r="FJ226" s="508"/>
      <c r="FR226" s="517"/>
      <c r="GA226" s="517"/>
      <c r="GE226" s="517"/>
      <c r="GH226" s="517"/>
      <c r="GO226" s="517"/>
      <c r="GU226" s="517"/>
      <c r="GY226" s="517"/>
      <c r="HE226" s="517"/>
      <c r="HJ226" s="429"/>
      <c r="HO226" s="429"/>
      <c r="HX226" s="528"/>
      <c r="IB226" s="528"/>
      <c r="IG226" s="528"/>
      <c r="IJ226" s="528"/>
    </row>
    <row r="227" spans="1:250" s="423" customFormat="1" ht="18.75" customHeight="1">
      <c r="A227" s="432"/>
    </row>
    <row r="228" spans="1:250" ht="18.75" customHeight="1">
      <c r="A228" s="22"/>
      <c r="B228" s="631" t="s">
        <v>976</v>
      </c>
      <c r="C228" s="632"/>
      <c r="D228" s="632"/>
      <c r="E228" s="632"/>
      <c r="F228" s="632"/>
      <c r="G228" s="632"/>
      <c r="H228" s="632"/>
      <c r="I228" s="632"/>
      <c r="J228" s="632"/>
      <c r="K228" s="637"/>
      <c r="L228" s="637"/>
      <c r="M228" s="637"/>
      <c r="N228" s="640"/>
      <c r="O228" s="640"/>
      <c r="P228" s="640"/>
      <c r="Q228" s="640"/>
      <c r="R228" s="640"/>
      <c r="S228" s="640"/>
      <c r="T228" s="640"/>
      <c r="U228" s="640"/>
      <c r="V228" s="640"/>
      <c r="W228" s="640"/>
      <c r="X228" s="640"/>
      <c r="Y228" s="640"/>
      <c r="Z228" s="640"/>
      <c r="AA228" s="640"/>
      <c r="AB228" s="640"/>
      <c r="AC228" s="640"/>
      <c r="AD228" s="640"/>
      <c r="AE228" s="640"/>
      <c r="AF228" s="646"/>
      <c r="AG228" s="646"/>
      <c r="AH228" s="646"/>
      <c r="AI228" s="646"/>
      <c r="AJ228" s="646"/>
      <c r="AK228" s="646"/>
      <c r="AL228" s="646"/>
      <c r="AM228" s="646"/>
      <c r="AN228" s="646"/>
      <c r="AO228" s="646"/>
      <c r="AP228" s="646"/>
      <c r="AQ228" s="646"/>
      <c r="AR228" s="646"/>
      <c r="AS228" s="646"/>
      <c r="AT228" s="646"/>
      <c r="AU228" s="646"/>
      <c r="AV228" s="646"/>
      <c r="AW228" s="646"/>
      <c r="AX228" s="646"/>
      <c r="AY228" s="646"/>
      <c r="AZ228" s="646"/>
      <c r="BA228" s="646"/>
      <c r="BB228" s="646"/>
      <c r="BC228" s="646"/>
      <c r="BD228" s="646"/>
      <c r="BE228" s="646"/>
      <c r="BF228" s="646"/>
      <c r="BG228" s="646"/>
      <c r="BH228" s="646"/>
      <c r="BI228" s="646"/>
      <c r="BJ228" s="646"/>
      <c r="BK228" s="646"/>
      <c r="BL228" s="646"/>
      <c r="BM228" s="646"/>
      <c r="BN228" s="646"/>
      <c r="BO228" s="646"/>
      <c r="BP228" s="646"/>
      <c r="BQ228" s="646"/>
      <c r="BR228" s="646"/>
      <c r="BS228" s="646"/>
      <c r="BT228" s="646"/>
      <c r="BU228" s="646"/>
      <c r="BV228" s="646"/>
      <c r="BW228" s="646"/>
      <c r="BX228" s="646"/>
      <c r="BY228" s="646"/>
      <c r="BZ228" s="646"/>
      <c r="CA228" s="646"/>
      <c r="CB228" s="646"/>
      <c r="CC228" s="646"/>
      <c r="CD228" s="646"/>
      <c r="CE228" s="646"/>
      <c r="CF228" s="646"/>
      <c r="CG228" s="646"/>
      <c r="CH228" s="646"/>
      <c r="CI228" s="646"/>
      <c r="CJ228" s="646"/>
      <c r="CK228" s="646"/>
      <c r="CL228" s="646"/>
      <c r="CM228" s="646"/>
      <c r="CN228" s="477" t="e">
        <f>VLOOKUP($AF228,Feuil2!$B$1:$AS$77,16,FALSE)</f>
        <v>#N/A</v>
      </c>
      <c r="CO228" s="380"/>
      <c r="CP228" s="380"/>
      <c r="CQ228" s="380"/>
      <c r="CR228" s="380"/>
      <c r="CS228" s="380"/>
      <c r="CT228" s="380"/>
      <c r="CU228" s="380"/>
      <c r="CV228" s="488" t="e">
        <f>VLOOKUP($AF228,Feuil2!$B$1:$AS$77,17,FALSE)</f>
        <v>#N/A</v>
      </c>
      <c r="CW228" s="376"/>
      <c r="CX228" s="376"/>
      <c r="CY228" s="376"/>
      <c r="CZ228" s="488" t="e">
        <f>VLOOKUP($AF228,Feuil2!$B$1:$AS$77,18,FALSE)</f>
        <v>#N/A</v>
      </c>
      <c r="DA228" s="376"/>
      <c r="DB228" s="376"/>
      <c r="DC228" s="488" t="e">
        <f>VLOOKUP($AF228,Feuil2!$B$1:$AS$77,19,FALSE)</f>
        <v>#N/A</v>
      </c>
      <c r="DD228" s="376"/>
      <c r="DE228" s="376"/>
      <c r="DF228" s="376"/>
      <c r="DG228" s="376"/>
      <c r="DH228" s="376"/>
      <c r="DI228" s="492" t="e">
        <f>VLOOKUP($AF228,Feuil2!$B$1:$AS$77,20,FALSE)</f>
        <v>#N/A</v>
      </c>
      <c r="DJ228" s="376"/>
      <c r="DK228" s="376"/>
      <c r="DL228" s="376"/>
      <c r="DM228" s="376"/>
      <c r="DN228" s="492" t="e">
        <f>VLOOKUP($AF228,Feuil2!$B$1:$AS$77,21,FALSE)</f>
        <v>#N/A</v>
      </c>
      <c r="DO228" s="376"/>
      <c r="DP228" s="492" t="e">
        <f>VLOOKUP($AF228,Feuil2!$B$1:$AS$77,22,FALSE)</f>
        <v>#N/A</v>
      </c>
      <c r="DQ228" s="376"/>
      <c r="DR228" s="376"/>
      <c r="DS228" s="376"/>
      <c r="DT228" s="492" t="e">
        <f>VLOOKUP($AF228,Feuil2!$B$1:$AS$77,23,FALSE)</f>
        <v>#N/A</v>
      </c>
      <c r="DU228" s="376"/>
      <c r="DV228" s="376"/>
      <c r="DW228" s="376"/>
      <c r="DX228" s="376"/>
      <c r="DY228" s="492" t="e">
        <f>VLOOKUP($AF228,Feuil2!$B$1:$AS$77,24,FALSE)</f>
        <v>#N/A</v>
      </c>
      <c r="DZ228" s="376"/>
      <c r="EA228" s="376"/>
      <c r="EB228" s="376"/>
      <c r="EC228" s="376"/>
      <c r="ED228" s="502" t="e">
        <f>VLOOKUP($AF228,Feuil2!$B$1:$AS$77,25,FALSE)</f>
        <v>#N/A</v>
      </c>
      <c r="EE228" s="376"/>
      <c r="EF228" s="376"/>
      <c r="EG228" s="376"/>
      <c r="EH228" s="376"/>
      <c r="EI228" s="376"/>
      <c r="EJ228" s="376"/>
      <c r="EK228" s="502" t="e">
        <f>VLOOKUP($AF228,Feuil2!$B$1:$AS$77,26,FALSE)</f>
        <v>#N/A</v>
      </c>
      <c r="EL228" s="376"/>
      <c r="EM228" s="376"/>
      <c r="EN228" s="376"/>
      <c r="EO228" s="502" t="e">
        <f>VLOOKUP($AF228,Feuil2!$B$1:$AS$77,27,FALSE)</f>
        <v>#N/A</v>
      </c>
      <c r="EP228" s="376"/>
      <c r="EQ228" s="376"/>
      <c r="ER228" s="376"/>
      <c r="ES228" s="376"/>
      <c r="ET228" s="376"/>
      <c r="EU228" s="376"/>
      <c r="EV228" s="502" t="e">
        <f>VLOOKUP($AF228,Feuil2!$B$1:$AS$77,28,FALSE)</f>
        <v>#N/A</v>
      </c>
      <c r="EW228" s="376"/>
      <c r="EX228" s="376"/>
      <c r="EY228" s="376"/>
      <c r="EZ228" s="376"/>
      <c r="FA228" s="376"/>
      <c r="FB228" s="502" t="e">
        <f>VLOOKUP($AF228,Feuil2!$B$1:$AS$77,29,FALSE)</f>
        <v>#N/A</v>
      </c>
      <c r="FC228" s="376"/>
      <c r="FD228" s="376"/>
      <c r="FE228" s="376"/>
      <c r="FF228" s="376"/>
      <c r="FG228" s="376"/>
      <c r="FH228" s="376"/>
      <c r="FI228" s="376"/>
      <c r="FJ228" s="502" t="e">
        <f>VLOOKUP($AF228,Feuil2!$B$1:$AS$77,30,FALSE)</f>
        <v>#N/A</v>
      </c>
      <c r="FK228" s="376"/>
      <c r="FL228" s="376"/>
      <c r="FM228" s="376"/>
      <c r="FN228" s="376"/>
      <c r="FO228" s="376"/>
      <c r="FP228" s="376"/>
      <c r="FQ228" s="376"/>
      <c r="FR228" s="511" t="e">
        <f>VLOOKUP($AF228,Feuil2!$B$1:$AS$77,31,FALSE)</f>
        <v>#N/A</v>
      </c>
      <c r="FS228" s="376"/>
      <c r="FT228" s="376"/>
      <c r="FU228" s="376"/>
      <c r="FV228" s="376"/>
      <c r="FW228" s="376"/>
      <c r="FX228" s="376"/>
      <c r="FY228" s="376"/>
      <c r="FZ228" s="376"/>
      <c r="GA228" s="511" t="e">
        <f>VLOOKUP($AF228,Feuil2!$B$1:$AS$77,32,FALSE)</f>
        <v>#N/A</v>
      </c>
      <c r="GB228" s="376"/>
      <c r="GC228" s="376"/>
      <c r="GD228" s="376"/>
      <c r="GE228" s="511" t="e">
        <f>VLOOKUP($AF228,Feuil2!$B$1:$AS$77,33,FALSE)</f>
        <v>#N/A</v>
      </c>
      <c r="GF228" s="376"/>
      <c r="GG228" s="376"/>
      <c r="GH228" s="511" t="e">
        <f>VLOOKUP($AF228,Feuil2!$B$1:$AS$77,34,FALSE)</f>
        <v>#N/A</v>
      </c>
      <c r="GI228" s="376"/>
      <c r="GJ228" s="376"/>
      <c r="GK228" s="376"/>
      <c r="GL228" s="376"/>
      <c r="GM228" s="376"/>
      <c r="GN228" s="376"/>
      <c r="GO228" s="511" t="e">
        <f>VLOOKUP($AF228,Feuil2!$B$1:$AS$77,35,FALSE)</f>
        <v>#N/A</v>
      </c>
      <c r="GP228" s="376"/>
      <c r="GQ228" s="376"/>
      <c r="GR228" s="376"/>
      <c r="GS228" s="376"/>
      <c r="GT228" s="376"/>
      <c r="GU228" s="511" t="e">
        <f>VLOOKUP($AF228,Feuil2!$B$1:$AS$77,36,FALSE)</f>
        <v>#N/A</v>
      </c>
      <c r="GV228" s="376"/>
      <c r="GW228" s="376"/>
      <c r="GX228" s="376"/>
      <c r="GY228" s="511" t="e">
        <f>VLOOKUP($AF228,Feuil2!$B$1:$AS$77,37,FALSE)</f>
        <v>#N/A</v>
      </c>
      <c r="GZ228" s="376"/>
      <c r="HA228" s="376"/>
      <c r="HB228" s="376"/>
      <c r="HC228" s="376"/>
      <c r="HD228" s="376"/>
      <c r="HE228" s="511" t="e">
        <f>VLOOKUP($AF228,Feuil2!$B$1:$AS$77,38,FALSE)</f>
        <v>#N/A</v>
      </c>
      <c r="HF228" s="376"/>
      <c r="HG228" s="376"/>
      <c r="HH228" s="376"/>
      <c r="HI228" s="376"/>
      <c r="HJ228" s="425" t="e">
        <f>VLOOKUP($AF228,Feuil2!$B$1:$AS$77,39,FALSE)</f>
        <v>#N/A</v>
      </c>
      <c r="HK228" s="376"/>
      <c r="HL228" s="376"/>
      <c r="HM228" s="376"/>
      <c r="HN228" s="376"/>
      <c r="HO228" s="425" t="e">
        <f>VLOOKUP($AF228,Feuil2!$B$1:$AS$77,40,FALSE)</f>
        <v>#N/A</v>
      </c>
      <c r="HP228" s="376"/>
      <c r="HQ228" s="376"/>
      <c r="HR228" s="376"/>
      <c r="HS228" s="376"/>
      <c r="HT228" s="376"/>
      <c r="HU228" s="376"/>
      <c r="HV228" s="376"/>
      <c r="HW228" s="376"/>
      <c r="HX228" s="522" t="e">
        <f>VLOOKUP($AF228,Feuil2!$B$1:$AS$77,41,FALSE)</f>
        <v>#N/A</v>
      </c>
      <c r="HY228" s="376"/>
      <c r="HZ228" s="376"/>
      <c r="IA228" s="376"/>
      <c r="IB228" s="522" t="e">
        <f>VLOOKUP($AF228,Feuil2!$B$1:$AS$77,42,FALSE)</f>
        <v>#N/A</v>
      </c>
      <c r="IC228" s="376"/>
      <c r="ID228" s="376"/>
      <c r="IE228" s="376"/>
      <c r="IF228" s="376"/>
      <c r="IG228" s="522" t="e">
        <f>VLOOKUP($AF228,Feuil2!$B$1:$AS$77,43,FALSE)</f>
        <v>#N/A</v>
      </c>
      <c r="IH228" s="376"/>
      <c r="II228" s="376"/>
      <c r="IJ228" s="522" t="e">
        <f>VLOOKUP($AF228,Feuil2!$B$1:$AS$77,44,FALSE)</f>
        <v>#N/A</v>
      </c>
      <c r="IK228" s="376"/>
      <c r="IL228" s="384"/>
      <c r="IM228" s="379"/>
      <c r="IN228" s="379"/>
      <c r="IO228" s="379"/>
      <c r="IP228" s="379"/>
    </row>
    <row r="229" spans="1:250" ht="18.75" customHeight="1">
      <c r="A229" s="22"/>
      <c r="B229" s="633"/>
      <c r="C229" s="634"/>
      <c r="D229" s="634"/>
      <c r="E229" s="634"/>
      <c r="F229" s="634"/>
      <c r="G229" s="634"/>
      <c r="H229" s="634"/>
      <c r="I229" s="634"/>
      <c r="J229" s="634"/>
      <c r="K229" s="638"/>
      <c r="L229" s="638"/>
      <c r="M229" s="638"/>
      <c r="N229" s="641"/>
      <c r="O229" s="641"/>
      <c r="P229" s="641"/>
      <c r="Q229" s="641"/>
      <c r="R229" s="641"/>
      <c r="S229" s="641"/>
      <c r="T229" s="641"/>
      <c r="U229" s="641"/>
      <c r="V229" s="641"/>
      <c r="W229" s="641"/>
      <c r="X229" s="641"/>
      <c r="Y229" s="641"/>
      <c r="Z229" s="641"/>
      <c r="AA229" s="641"/>
      <c r="AB229" s="641"/>
      <c r="AC229" s="641"/>
      <c r="AD229" s="641"/>
      <c r="AE229" s="641"/>
      <c r="AF229" s="647"/>
      <c r="AG229" s="647"/>
      <c r="AH229" s="647"/>
      <c r="AI229" s="647"/>
      <c r="AJ229" s="647"/>
      <c r="AK229" s="647"/>
      <c r="AL229" s="647"/>
      <c r="AM229" s="647"/>
      <c r="AN229" s="647"/>
      <c r="AO229" s="647"/>
      <c r="AP229" s="647"/>
      <c r="AQ229" s="647"/>
      <c r="AR229" s="647"/>
      <c r="AS229" s="647"/>
      <c r="AT229" s="647"/>
      <c r="AU229" s="647"/>
      <c r="AV229" s="647"/>
      <c r="AW229" s="647"/>
      <c r="AX229" s="647"/>
      <c r="AY229" s="647"/>
      <c r="AZ229" s="647"/>
      <c r="BA229" s="647"/>
      <c r="BB229" s="647"/>
      <c r="BC229" s="647"/>
      <c r="BD229" s="647"/>
      <c r="BE229" s="647"/>
      <c r="BF229" s="647"/>
      <c r="BG229" s="647"/>
      <c r="BH229" s="647"/>
      <c r="BI229" s="647"/>
      <c r="BJ229" s="647"/>
      <c r="BK229" s="647"/>
      <c r="BL229" s="647"/>
      <c r="BM229" s="647"/>
      <c r="BN229" s="647"/>
      <c r="BO229" s="647"/>
      <c r="BP229" s="647"/>
      <c r="BQ229" s="647"/>
      <c r="BR229" s="647"/>
      <c r="BS229" s="647"/>
      <c r="BT229" s="647"/>
      <c r="BU229" s="647"/>
      <c r="BV229" s="647"/>
      <c r="BW229" s="647"/>
      <c r="BX229" s="647"/>
      <c r="BY229" s="647"/>
      <c r="BZ229" s="647"/>
      <c r="CA229" s="647"/>
      <c r="CB229" s="647"/>
      <c r="CC229" s="647"/>
      <c r="CD229" s="647"/>
      <c r="CE229" s="647"/>
      <c r="CF229" s="647"/>
      <c r="CG229" s="647"/>
      <c r="CH229" s="647"/>
      <c r="CI229" s="647"/>
      <c r="CJ229" s="647"/>
      <c r="CK229" s="647"/>
      <c r="CL229" s="647"/>
      <c r="CM229" s="647"/>
      <c r="CN229" s="478" t="e">
        <f>VLOOKUP($AF229,Feuil2!$B$1:$AS$77,16,FALSE)</f>
        <v>#N/A</v>
      </c>
      <c r="CO229" s="381"/>
      <c r="CP229" s="381"/>
      <c r="CQ229" s="381"/>
      <c r="CR229" s="381"/>
      <c r="CS229" s="381"/>
      <c r="CT229" s="381"/>
      <c r="CU229" s="381"/>
      <c r="CV229" s="486" t="e">
        <f>VLOOKUP($AF229,Feuil2!$B$1:$AS$77,17,FALSE)</f>
        <v>#N/A</v>
      </c>
      <c r="CW229" s="377"/>
      <c r="CX229" s="377"/>
      <c r="CY229" s="377"/>
      <c r="CZ229" s="486" t="e">
        <f>VLOOKUP($AF229,Feuil2!$B$1:$AS$77,18,FALSE)</f>
        <v>#N/A</v>
      </c>
      <c r="DA229" s="377"/>
      <c r="DB229" s="377"/>
      <c r="DC229" s="486" t="e">
        <f>VLOOKUP($AF229,Feuil2!$B$1:$AS$77,19,FALSE)</f>
        <v>#N/A</v>
      </c>
      <c r="DD229" s="377"/>
      <c r="DE229" s="377"/>
      <c r="DF229" s="377"/>
      <c r="DG229" s="377"/>
      <c r="DH229" s="377"/>
      <c r="DI229" s="493" t="e">
        <f>VLOOKUP($AF229,Feuil2!$B$1:$AS$77,20,FALSE)</f>
        <v>#N/A</v>
      </c>
      <c r="DJ229" s="377"/>
      <c r="DK229" s="377"/>
      <c r="DL229" s="377"/>
      <c r="DM229" s="377"/>
      <c r="DN229" s="493" t="e">
        <f>VLOOKUP($AF229,Feuil2!$B$1:$AS$77,21,FALSE)</f>
        <v>#N/A</v>
      </c>
      <c r="DO229" s="377"/>
      <c r="DP229" s="493" t="e">
        <f>VLOOKUP($AF229,Feuil2!$B$1:$AS$77,22,FALSE)</f>
        <v>#N/A</v>
      </c>
      <c r="DQ229" s="377"/>
      <c r="DR229" s="377"/>
      <c r="DS229" s="377"/>
      <c r="DT229" s="493" t="e">
        <f>VLOOKUP($AF229,Feuil2!$B$1:$AS$77,23,FALSE)</f>
        <v>#N/A</v>
      </c>
      <c r="DU229" s="377"/>
      <c r="DV229" s="377"/>
      <c r="DW229" s="377"/>
      <c r="DX229" s="377"/>
      <c r="DY229" s="493" t="e">
        <f>VLOOKUP($AF229,Feuil2!$B$1:$AS$77,24,FALSE)</f>
        <v>#N/A</v>
      </c>
      <c r="DZ229" s="377"/>
      <c r="EA229" s="377"/>
      <c r="EB229" s="377"/>
      <c r="EC229" s="377"/>
      <c r="ED229" s="503" t="e">
        <f>VLOOKUP($AF229,Feuil2!$B$1:$AS$77,25,FALSE)</f>
        <v>#N/A</v>
      </c>
      <c r="EE229" s="377"/>
      <c r="EF229" s="377"/>
      <c r="EG229" s="377"/>
      <c r="EH229" s="377"/>
      <c r="EI229" s="377"/>
      <c r="EJ229" s="377"/>
      <c r="EK229" s="503" t="e">
        <f>VLOOKUP($AF229,Feuil2!$B$1:$AS$77,26,FALSE)</f>
        <v>#N/A</v>
      </c>
      <c r="EL229" s="377"/>
      <c r="EM229" s="377"/>
      <c r="EN229" s="377"/>
      <c r="EO229" s="503" t="e">
        <f>VLOOKUP($AF229,Feuil2!$B$1:$AS$77,27,FALSE)</f>
        <v>#N/A</v>
      </c>
      <c r="EP229" s="377"/>
      <c r="EQ229" s="377"/>
      <c r="ER229" s="377"/>
      <c r="ES229" s="377"/>
      <c r="ET229" s="377"/>
      <c r="EU229" s="377"/>
      <c r="EV229" s="503" t="e">
        <f>VLOOKUP($AF229,Feuil2!$B$1:$AS$77,28,FALSE)</f>
        <v>#N/A</v>
      </c>
      <c r="EW229" s="377"/>
      <c r="EX229" s="377"/>
      <c r="EY229" s="377"/>
      <c r="EZ229" s="377"/>
      <c r="FA229" s="377"/>
      <c r="FB229" s="503" t="e">
        <f>VLOOKUP($AF229,Feuil2!$B$1:$AS$77,29,FALSE)</f>
        <v>#N/A</v>
      </c>
      <c r="FC229" s="377"/>
      <c r="FD229" s="377"/>
      <c r="FE229" s="377"/>
      <c r="FF229" s="377"/>
      <c r="FG229" s="377"/>
      <c r="FH229" s="377"/>
      <c r="FI229" s="377"/>
      <c r="FJ229" s="503" t="e">
        <f>VLOOKUP($AF229,Feuil2!$B$1:$AS$77,30,FALSE)</f>
        <v>#N/A</v>
      </c>
      <c r="FK229" s="377"/>
      <c r="FL229" s="377"/>
      <c r="FM229" s="377"/>
      <c r="FN229" s="377"/>
      <c r="FO229" s="377"/>
      <c r="FP229" s="377"/>
      <c r="FQ229" s="377"/>
      <c r="FR229" s="512" t="e">
        <f>VLOOKUP($AF229,Feuil2!$B$1:$AS$77,31,FALSE)</f>
        <v>#N/A</v>
      </c>
      <c r="FS229" s="377"/>
      <c r="FT229" s="377"/>
      <c r="FU229" s="377"/>
      <c r="FV229" s="377"/>
      <c r="FW229" s="377"/>
      <c r="FX229" s="377"/>
      <c r="FY229" s="377"/>
      <c r="FZ229" s="377"/>
      <c r="GA229" s="512" t="e">
        <f>VLOOKUP($AF229,Feuil2!$B$1:$AS$77,32,FALSE)</f>
        <v>#N/A</v>
      </c>
      <c r="GB229" s="377"/>
      <c r="GC229" s="377"/>
      <c r="GD229" s="377"/>
      <c r="GE229" s="512" t="e">
        <f>VLOOKUP($AF229,Feuil2!$B$1:$AS$77,33,FALSE)</f>
        <v>#N/A</v>
      </c>
      <c r="GF229" s="377"/>
      <c r="GG229" s="377"/>
      <c r="GH229" s="512" t="e">
        <f>VLOOKUP($AF229,Feuil2!$B$1:$AS$77,34,FALSE)</f>
        <v>#N/A</v>
      </c>
      <c r="GI229" s="377"/>
      <c r="GJ229" s="377"/>
      <c r="GK229" s="377"/>
      <c r="GL229" s="377"/>
      <c r="GM229" s="377"/>
      <c r="GN229" s="377"/>
      <c r="GO229" s="512" t="e">
        <f>VLOOKUP($AF229,Feuil2!$B$1:$AS$77,35,FALSE)</f>
        <v>#N/A</v>
      </c>
      <c r="GP229" s="377"/>
      <c r="GQ229" s="377"/>
      <c r="GR229" s="377"/>
      <c r="GS229" s="377"/>
      <c r="GT229" s="377"/>
      <c r="GU229" s="512" t="e">
        <f>VLOOKUP($AF229,Feuil2!$B$1:$AS$77,36,FALSE)</f>
        <v>#N/A</v>
      </c>
      <c r="GV229" s="377"/>
      <c r="GW229" s="377"/>
      <c r="GX229" s="377"/>
      <c r="GY229" s="512" t="e">
        <f>VLOOKUP($AF229,Feuil2!$B$1:$AS$77,37,FALSE)</f>
        <v>#N/A</v>
      </c>
      <c r="GZ229" s="377"/>
      <c r="HA229" s="377"/>
      <c r="HB229" s="377"/>
      <c r="HC229" s="377"/>
      <c r="HD229" s="377"/>
      <c r="HE229" s="512" t="e">
        <f>VLOOKUP($AF229,Feuil2!$B$1:$AS$77,38,FALSE)</f>
        <v>#N/A</v>
      </c>
      <c r="HF229" s="377"/>
      <c r="HG229" s="377"/>
      <c r="HH229" s="377"/>
      <c r="HI229" s="377"/>
      <c r="HJ229" s="426" t="e">
        <f>VLOOKUP($AF229,Feuil2!$B$1:$AS$77,39,FALSE)</f>
        <v>#N/A</v>
      </c>
      <c r="HK229" s="377"/>
      <c r="HL229" s="377"/>
      <c r="HM229" s="377"/>
      <c r="HN229" s="377"/>
      <c r="HO229" s="426" t="e">
        <f>VLOOKUP($AF229,Feuil2!$B$1:$AS$77,40,FALSE)</f>
        <v>#N/A</v>
      </c>
      <c r="HP229" s="377"/>
      <c r="HQ229" s="377"/>
      <c r="HR229" s="377"/>
      <c r="HS229" s="377"/>
      <c r="HT229" s="377"/>
      <c r="HU229" s="377"/>
      <c r="HV229" s="377"/>
      <c r="HW229" s="377"/>
      <c r="HX229" s="523" t="e">
        <f>VLOOKUP($AF229,Feuil2!$B$1:$AS$77,41,FALSE)</f>
        <v>#N/A</v>
      </c>
      <c r="HY229" s="377"/>
      <c r="HZ229" s="377"/>
      <c r="IA229" s="377"/>
      <c r="IB229" s="523" t="e">
        <f>VLOOKUP($AF229,Feuil2!$B$1:$AS$77,42,FALSE)</f>
        <v>#N/A</v>
      </c>
      <c r="IC229" s="377"/>
      <c r="ID229" s="377"/>
      <c r="IE229" s="377"/>
      <c r="IF229" s="377"/>
      <c r="IG229" s="523" t="e">
        <f>VLOOKUP($AF229,Feuil2!$B$1:$AS$77,43,FALSE)</f>
        <v>#N/A</v>
      </c>
      <c r="IH229" s="377"/>
      <c r="II229" s="377"/>
      <c r="IJ229" s="523" t="e">
        <f>VLOOKUP($AF229,Feuil2!$B$1:$AS$77,44,FALSE)</f>
        <v>#N/A</v>
      </c>
      <c r="IK229" s="377"/>
      <c r="IL229" s="385"/>
      <c r="IM229" s="379"/>
      <c r="IN229" s="379"/>
      <c r="IO229" s="379"/>
      <c r="IP229" s="379"/>
    </row>
    <row r="230" spans="1:250" ht="18.75" customHeight="1">
      <c r="A230" s="22"/>
      <c r="B230" s="633"/>
      <c r="C230" s="634"/>
      <c r="D230" s="634"/>
      <c r="E230" s="634"/>
      <c r="F230" s="634"/>
      <c r="G230" s="634"/>
      <c r="H230" s="634"/>
      <c r="I230" s="634"/>
      <c r="J230" s="634"/>
      <c r="K230" s="638"/>
      <c r="L230" s="638"/>
      <c r="M230" s="638"/>
      <c r="N230" s="641"/>
      <c r="O230" s="641"/>
      <c r="P230" s="641"/>
      <c r="Q230" s="641"/>
      <c r="R230" s="641"/>
      <c r="S230" s="641"/>
      <c r="T230" s="641"/>
      <c r="U230" s="641"/>
      <c r="V230" s="641"/>
      <c r="W230" s="641"/>
      <c r="X230" s="641"/>
      <c r="Y230" s="641"/>
      <c r="Z230" s="641"/>
      <c r="AA230" s="641"/>
      <c r="AB230" s="641"/>
      <c r="AC230" s="641"/>
      <c r="AD230" s="641"/>
      <c r="AE230" s="641"/>
      <c r="AF230" s="647"/>
      <c r="AG230" s="647"/>
      <c r="AH230" s="647"/>
      <c r="AI230" s="647"/>
      <c r="AJ230" s="647"/>
      <c r="AK230" s="647"/>
      <c r="AL230" s="647"/>
      <c r="AM230" s="647"/>
      <c r="AN230" s="647"/>
      <c r="AO230" s="647"/>
      <c r="AP230" s="647"/>
      <c r="AQ230" s="647"/>
      <c r="AR230" s="647"/>
      <c r="AS230" s="647"/>
      <c r="AT230" s="647"/>
      <c r="AU230" s="647"/>
      <c r="AV230" s="647"/>
      <c r="AW230" s="647"/>
      <c r="AX230" s="647"/>
      <c r="AY230" s="647"/>
      <c r="AZ230" s="647"/>
      <c r="BA230" s="647"/>
      <c r="BB230" s="647"/>
      <c r="BC230" s="647"/>
      <c r="BD230" s="647"/>
      <c r="BE230" s="647"/>
      <c r="BF230" s="647"/>
      <c r="BG230" s="647"/>
      <c r="BH230" s="647"/>
      <c r="BI230" s="647"/>
      <c r="BJ230" s="647"/>
      <c r="BK230" s="647"/>
      <c r="BL230" s="647"/>
      <c r="BM230" s="647"/>
      <c r="BN230" s="647"/>
      <c r="BO230" s="647"/>
      <c r="BP230" s="647"/>
      <c r="BQ230" s="647"/>
      <c r="BR230" s="647"/>
      <c r="BS230" s="647"/>
      <c r="BT230" s="647"/>
      <c r="BU230" s="647"/>
      <c r="BV230" s="647"/>
      <c r="BW230" s="647"/>
      <c r="BX230" s="647"/>
      <c r="BY230" s="647"/>
      <c r="BZ230" s="647"/>
      <c r="CA230" s="647"/>
      <c r="CB230" s="647"/>
      <c r="CC230" s="647"/>
      <c r="CD230" s="647"/>
      <c r="CE230" s="647"/>
      <c r="CF230" s="647"/>
      <c r="CG230" s="647"/>
      <c r="CH230" s="647"/>
      <c r="CI230" s="647"/>
      <c r="CJ230" s="647"/>
      <c r="CK230" s="647"/>
      <c r="CL230" s="647"/>
      <c r="CM230" s="647"/>
      <c r="CN230" s="478" t="e">
        <f>VLOOKUP($AF230,Feuil2!$B$1:$AS$77,16,FALSE)</f>
        <v>#N/A</v>
      </c>
      <c r="CO230" s="381"/>
      <c r="CP230" s="381"/>
      <c r="CQ230" s="381"/>
      <c r="CR230" s="381"/>
      <c r="CS230" s="381"/>
      <c r="CT230" s="381"/>
      <c r="CU230" s="381"/>
      <c r="CV230" s="486" t="e">
        <f>VLOOKUP($AF230,Feuil2!$B$1:$AS$77,17,FALSE)</f>
        <v>#N/A</v>
      </c>
      <c r="CW230" s="377"/>
      <c r="CX230" s="377"/>
      <c r="CY230" s="377"/>
      <c r="CZ230" s="486" t="e">
        <f>VLOOKUP($AF230,Feuil2!$B$1:$AS$77,18,FALSE)</f>
        <v>#N/A</v>
      </c>
      <c r="DA230" s="377"/>
      <c r="DB230" s="377"/>
      <c r="DC230" s="486" t="e">
        <f>VLOOKUP($AF230,Feuil2!$B$1:$AS$77,19,FALSE)</f>
        <v>#N/A</v>
      </c>
      <c r="DD230" s="377"/>
      <c r="DE230" s="377"/>
      <c r="DF230" s="377"/>
      <c r="DG230" s="377"/>
      <c r="DH230" s="377"/>
      <c r="DI230" s="493" t="e">
        <f>VLOOKUP($AF230,Feuil2!$B$1:$AS$77,20,FALSE)</f>
        <v>#N/A</v>
      </c>
      <c r="DJ230" s="377"/>
      <c r="DK230" s="377"/>
      <c r="DL230" s="377"/>
      <c r="DM230" s="377"/>
      <c r="DN230" s="493" t="e">
        <f>VLOOKUP($AF230,Feuil2!$B$1:$AS$77,21,FALSE)</f>
        <v>#N/A</v>
      </c>
      <c r="DO230" s="377"/>
      <c r="DP230" s="493" t="e">
        <f>VLOOKUP($AF230,Feuil2!$B$1:$AS$77,22,FALSE)</f>
        <v>#N/A</v>
      </c>
      <c r="DQ230" s="377"/>
      <c r="DR230" s="377"/>
      <c r="DS230" s="377"/>
      <c r="DT230" s="493" t="e">
        <f>VLOOKUP($AF230,Feuil2!$B$1:$AS$77,23,FALSE)</f>
        <v>#N/A</v>
      </c>
      <c r="DU230" s="377"/>
      <c r="DV230" s="377"/>
      <c r="DW230" s="377"/>
      <c r="DX230" s="377"/>
      <c r="DY230" s="493" t="e">
        <f>VLOOKUP($AF230,Feuil2!$B$1:$AS$77,24,FALSE)</f>
        <v>#N/A</v>
      </c>
      <c r="DZ230" s="377"/>
      <c r="EA230" s="377"/>
      <c r="EB230" s="377"/>
      <c r="EC230" s="377"/>
      <c r="ED230" s="503" t="e">
        <f>VLOOKUP($AF230,Feuil2!$B$1:$AS$77,25,FALSE)</f>
        <v>#N/A</v>
      </c>
      <c r="EE230" s="377"/>
      <c r="EF230" s="377"/>
      <c r="EG230" s="377"/>
      <c r="EH230" s="377"/>
      <c r="EI230" s="377"/>
      <c r="EJ230" s="377"/>
      <c r="EK230" s="503" t="e">
        <f>VLOOKUP($AF230,Feuil2!$B$1:$AS$77,26,FALSE)</f>
        <v>#N/A</v>
      </c>
      <c r="EL230" s="377"/>
      <c r="EM230" s="377"/>
      <c r="EN230" s="377"/>
      <c r="EO230" s="503" t="e">
        <f>VLOOKUP($AF230,Feuil2!$B$1:$AS$77,27,FALSE)</f>
        <v>#N/A</v>
      </c>
      <c r="EP230" s="377"/>
      <c r="EQ230" s="377"/>
      <c r="ER230" s="377"/>
      <c r="ES230" s="377"/>
      <c r="ET230" s="377"/>
      <c r="EU230" s="377"/>
      <c r="EV230" s="503" t="e">
        <f>VLOOKUP($AF230,Feuil2!$B$1:$AS$77,28,FALSE)</f>
        <v>#N/A</v>
      </c>
      <c r="EW230" s="377"/>
      <c r="EX230" s="377"/>
      <c r="EY230" s="377"/>
      <c r="EZ230" s="377"/>
      <c r="FA230" s="377"/>
      <c r="FB230" s="503" t="e">
        <f>VLOOKUP($AF230,Feuil2!$B$1:$AS$77,29,FALSE)</f>
        <v>#N/A</v>
      </c>
      <c r="FC230" s="377"/>
      <c r="FD230" s="377"/>
      <c r="FE230" s="377"/>
      <c r="FF230" s="377"/>
      <c r="FG230" s="377"/>
      <c r="FH230" s="377"/>
      <c r="FI230" s="377"/>
      <c r="FJ230" s="503" t="e">
        <f>VLOOKUP($AF230,Feuil2!$B$1:$AS$77,30,FALSE)</f>
        <v>#N/A</v>
      </c>
      <c r="FK230" s="377"/>
      <c r="FL230" s="377"/>
      <c r="FM230" s="377"/>
      <c r="FN230" s="377"/>
      <c r="FO230" s="377"/>
      <c r="FP230" s="377"/>
      <c r="FQ230" s="377"/>
      <c r="FR230" s="512" t="e">
        <f>VLOOKUP($AF230,Feuil2!$B$1:$AS$77,31,FALSE)</f>
        <v>#N/A</v>
      </c>
      <c r="FS230" s="377"/>
      <c r="FT230" s="377"/>
      <c r="FU230" s="377"/>
      <c r="FV230" s="377"/>
      <c r="FW230" s="377"/>
      <c r="FX230" s="377"/>
      <c r="FY230" s="377"/>
      <c r="FZ230" s="377"/>
      <c r="GA230" s="512" t="e">
        <f>VLOOKUP($AF230,Feuil2!$B$1:$AS$77,32,FALSE)</f>
        <v>#N/A</v>
      </c>
      <c r="GB230" s="377"/>
      <c r="GC230" s="377"/>
      <c r="GD230" s="377"/>
      <c r="GE230" s="512" t="e">
        <f>VLOOKUP($AF230,Feuil2!$B$1:$AS$77,33,FALSE)</f>
        <v>#N/A</v>
      </c>
      <c r="GF230" s="377"/>
      <c r="GG230" s="377"/>
      <c r="GH230" s="512" t="e">
        <f>VLOOKUP($AF230,Feuil2!$B$1:$AS$77,34,FALSE)</f>
        <v>#N/A</v>
      </c>
      <c r="GI230" s="377"/>
      <c r="GJ230" s="377"/>
      <c r="GK230" s="377"/>
      <c r="GL230" s="377"/>
      <c r="GM230" s="377"/>
      <c r="GN230" s="377"/>
      <c r="GO230" s="512" t="e">
        <f>VLOOKUP($AF230,Feuil2!$B$1:$AS$77,35,FALSE)</f>
        <v>#N/A</v>
      </c>
      <c r="GP230" s="377"/>
      <c r="GQ230" s="377"/>
      <c r="GR230" s="377"/>
      <c r="GS230" s="377"/>
      <c r="GT230" s="377"/>
      <c r="GU230" s="512" t="e">
        <f>VLOOKUP($AF230,Feuil2!$B$1:$AS$77,36,FALSE)</f>
        <v>#N/A</v>
      </c>
      <c r="GV230" s="377"/>
      <c r="GW230" s="377"/>
      <c r="GX230" s="377"/>
      <c r="GY230" s="512" t="e">
        <f>VLOOKUP($AF230,Feuil2!$B$1:$AS$77,37,FALSE)</f>
        <v>#N/A</v>
      </c>
      <c r="GZ230" s="377"/>
      <c r="HA230" s="377"/>
      <c r="HB230" s="377"/>
      <c r="HC230" s="377"/>
      <c r="HD230" s="377"/>
      <c r="HE230" s="512" t="e">
        <f>VLOOKUP($AF230,Feuil2!$B$1:$AS$77,38,FALSE)</f>
        <v>#N/A</v>
      </c>
      <c r="HF230" s="377"/>
      <c r="HG230" s="377"/>
      <c r="HH230" s="377"/>
      <c r="HI230" s="377"/>
      <c r="HJ230" s="426" t="e">
        <f>VLOOKUP($AF230,Feuil2!$B$1:$AS$77,39,FALSE)</f>
        <v>#N/A</v>
      </c>
      <c r="HK230" s="377"/>
      <c r="HL230" s="377"/>
      <c r="HM230" s="377"/>
      <c r="HN230" s="377"/>
      <c r="HO230" s="426" t="e">
        <f>VLOOKUP($AF230,Feuil2!$B$1:$AS$77,40,FALSE)</f>
        <v>#N/A</v>
      </c>
      <c r="HP230" s="377"/>
      <c r="HQ230" s="377"/>
      <c r="HR230" s="377"/>
      <c r="HS230" s="377"/>
      <c r="HT230" s="377"/>
      <c r="HU230" s="377"/>
      <c r="HV230" s="377"/>
      <c r="HW230" s="377"/>
      <c r="HX230" s="523" t="e">
        <f>VLOOKUP($AF230,Feuil2!$B$1:$AS$77,41,FALSE)</f>
        <v>#N/A</v>
      </c>
      <c r="HY230" s="377"/>
      <c r="HZ230" s="377"/>
      <c r="IA230" s="377"/>
      <c r="IB230" s="523" t="e">
        <f>VLOOKUP($AF230,Feuil2!$B$1:$AS$77,42,FALSE)</f>
        <v>#N/A</v>
      </c>
      <c r="IC230" s="377"/>
      <c r="ID230" s="377"/>
      <c r="IE230" s="377"/>
      <c r="IF230" s="377"/>
      <c r="IG230" s="523" t="e">
        <f>VLOOKUP($AF230,Feuil2!$B$1:$AS$77,43,FALSE)</f>
        <v>#N/A</v>
      </c>
      <c r="IH230" s="377"/>
      <c r="II230" s="377"/>
      <c r="IJ230" s="523" t="e">
        <f>VLOOKUP($AF230,Feuil2!$B$1:$AS$77,44,FALSE)</f>
        <v>#N/A</v>
      </c>
      <c r="IK230" s="377"/>
      <c r="IL230" s="385"/>
      <c r="IM230" s="379"/>
      <c r="IN230" s="379"/>
      <c r="IO230" s="379"/>
      <c r="IP230" s="379"/>
    </row>
    <row r="231" spans="1:250" ht="18.75" customHeight="1">
      <c r="A231" s="22"/>
      <c r="B231" s="633"/>
      <c r="C231" s="634"/>
      <c r="D231" s="634"/>
      <c r="E231" s="634"/>
      <c r="F231" s="634"/>
      <c r="G231" s="634"/>
      <c r="H231" s="634"/>
      <c r="I231" s="634"/>
      <c r="J231" s="634"/>
      <c r="K231" s="638"/>
      <c r="L231" s="638"/>
      <c r="M231" s="638"/>
      <c r="N231" s="641"/>
      <c r="O231" s="641"/>
      <c r="P231" s="641"/>
      <c r="Q231" s="641"/>
      <c r="R231" s="641"/>
      <c r="S231" s="641"/>
      <c r="T231" s="641"/>
      <c r="U231" s="641"/>
      <c r="V231" s="641"/>
      <c r="W231" s="641"/>
      <c r="X231" s="641"/>
      <c r="Y231" s="641"/>
      <c r="Z231" s="641"/>
      <c r="AA231" s="641"/>
      <c r="AB231" s="641"/>
      <c r="AC231" s="641"/>
      <c r="AD231" s="641"/>
      <c r="AE231" s="641"/>
      <c r="AF231" s="647"/>
      <c r="AG231" s="647"/>
      <c r="AH231" s="647"/>
      <c r="AI231" s="647"/>
      <c r="AJ231" s="647"/>
      <c r="AK231" s="647"/>
      <c r="AL231" s="647"/>
      <c r="AM231" s="647"/>
      <c r="AN231" s="647"/>
      <c r="AO231" s="647"/>
      <c r="AP231" s="647"/>
      <c r="AQ231" s="647"/>
      <c r="AR231" s="647"/>
      <c r="AS231" s="647"/>
      <c r="AT231" s="647"/>
      <c r="AU231" s="647"/>
      <c r="AV231" s="647"/>
      <c r="AW231" s="647"/>
      <c r="AX231" s="647"/>
      <c r="AY231" s="647"/>
      <c r="AZ231" s="647"/>
      <c r="BA231" s="647"/>
      <c r="BB231" s="647"/>
      <c r="BC231" s="647"/>
      <c r="BD231" s="647"/>
      <c r="BE231" s="647"/>
      <c r="BF231" s="647"/>
      <c r="BG231" s="647"/>
      <c r="BH231" s="647"/>
      <c r="BI231" s="647"/>
      <c r="BJ231" s="647"/>
      <c r="BK231" s="647"/>
      <c r="BL231" s="647"/>
      <c r="BM231" s="647"/>
      <c r="BN231" s="647"/>
      <c r="BO231" s="647"/>
      <c r="BP231" s="647"/>
      <c r="BQ231" s="647"/>
      <c r="BR231" s="647"/>
      <c r="BS231" s="647"/>
      <c r="BT231" s="647"/>
      <c r="BU231" s="647"/>
      <c r="BV231" s="647"/>
      <c r="BW231" s="647"/>
      <c r="BX231" s="647"/>
      <c r="BY231" s="647"/>
      <c r="BZ231" s="647"/>
      <c r="CA231" s="647"/>
      <c r="CB231" s="647"/>
      <c r="CC231" s="647"/>
      <c r="CD231" s="647"/>
      <c r="CE231" s="647"/>
      <c r="CF231" s="647"/>
      <c r="CG231" s="647"/>
      <c r="CH231" s="647"/>
      <c r="CI231" s="647"/>
      <c r="CJ231" s="647"/>
      <c r="CK231" s="647"/>
      <c r="CL231" s="647"/>
      <c r="CM231" s="647"/>
      <c r="CN231" s="478" t="e">
        <f>VLOOKUP($AF231,Feuil2!$B$1:$AS$77,16,FALSE)</f>
        <v>#N/A</v>
      </c>
      <c r="CO231" s="381"/>
      <c r="CP231" s="381"/>
      <c r="CQ231" s="381"/>
      <c r="CR231" s="381"/>
      <c r="CS231" s="381"/>
      <c r="CT231" s="381"/>
      <c r="CU231" s="381"/>
      <c r="CV231" s="486" t="e">
        <f>VLOOKUP($AF231,Feuil2!$B$1:$AS$77,17,FALSE)</f>
        <v>#N/A</v>
      </c>
      <c r="CW231" s="377"/>
      <c r="CX231" s="377"/>
      <c r="CY231" s="377"/>
      <c r="CZ231" s="486" t="e">
        <f>VLOOKUP($AF231,Feuil2!$B$1:$AS$77,18,FALSE)</f>
        <v>#N/A</v>
      </c>
      <c r="DA231" s="377"/>
      <c r="DB231" s="377"/>
      <c r="DC231" s="486" t="e">
        <f>VLOOKUP($AF231,Feuil2!$B$1:$AS$77,19,FALSE)</f>
        <v>#N/A</v>
      </c>
      <c r="DD231" s="377"/>
      <c r="DE231" s="377"/>
      <c r="DF231" s="377"/>
      <c r="DG231" s="377"/>
      <c r="DH231" s="377"/>
      <c r="DI231" s="493" t="e">
        <f>VLOOKUP($AF231,Feuil2!$B$1:$AS$77,20,FALSE)</f>
        <v>#N/A</v>
      </c>
      <c r="DJ231" s="377"/>
      <c r="DK231" s="377"/>
      <c r="DL231" s="377"/>
      <c r="DM231" s="377"/>
      <c r="DN231" s="493" t="e">
        <f>VLOOKUP($AF231,Feuil2!$B$1:$AS$77,21,FALSE)</f>
        <v>#N/A</v>
      </c>
      <c r="DO231" s="377"/>
      <c r="DP231" s="493" t="e">
        <f>VLOOKUP($AF231,Feuil2!$B$1:$AS$77,22,FALSE)</f>
        <v>#N/A</v>
      </c>
      <c r="DQ231" s="377"/>
      <c r="DR231" s="377"/>
      <c r="DS231" s="377"/>
      <c r="DT231" s="493" t="e">
        <f>VLOOKUP($AF231,Feuil2!$B$1:$AS$77,23,FALSE)</f>
        <v>#N/A</v>
      </c>
      <c r="DU231" s="377"/>
      <c r="DV231" s="377"/>
      <c r="DW231" s="377"/>
      <c r="DX231" s="377"/>
      <c r="DY231" s="493" t="e">
        <f>VLOOKUP($AF231,Feuil2!$B$1:$AS$77,24,FALSE)</f>
        <v>#N/A</v>
      </c>
      <c r="DZ231" s="377"/>
      <c r="EA231" s="377"/>
      <c r="EB231" s="377"/>
      <c r="EC231" s="377"/>
      <c r="ED231" s="503" t="e">
        <f>VLOOKUP($AF231,Feuil2!$B$1:$AS$77,25,FALSE)</f>
        <v>#N/A</v>
      </c>
      <c r="EE231" s="377"/>
      <c r="EF231" s="377"/>
      <c r="EG231" s="377"/>
      <c r="EH231" s="377"/>
      <c r="EI231" s="377"/>
      <c r="EJ231" s="377"/>
      <c r="EK231" s="503" t="e">
        <f>VLOOKUP($AF231,Feuil2!$B$1:$AS$77,26,FALSE)</f>
        <v>#N/A</v>
      </c>
      <c r="EL231" s="377"/>
      <c r="EM231" s="377"/>
      <c r="EN231" s="377"/>
      <c r="EO231" s="503" t="e">
        <f>VLOOKUP($AF231,Feuil2!$B$1:$AS$77,27,FALSE)</f>
        <v>#N/A</v>
      </c>
      <c r="EP231" s="377"/>
      <c r="EQ231" s="377"/>
      <c r="ER231" s="377"/>
      <c r="ES231" s="377"/>
      <c r="ET231" s="377"/>
      <c r="EU231" s="377"/>
      <c r="EV231" s="503" t="e">
        <f>VLOOKUP($AF231,Feuil2!$B$1:$AS$77,28,FALSE)</f>
        <v>#N/A</v>
      </c>
      <c r="EW231" s="377"/>
      <c r="EX231" s="377"/>
      <c r="EY231" s="377"/>
      <c r="EZ231" s="377"/>
      <c r="FA231" s="377"/>
      <c r="FB231" s="503" t="e">
        <f>VLOOKUP($AF231,Feuil2!$B$1:$AS$77,29,FALSE)</f>
        <v>#N/A</v>
      </c>
      <c r="FC231" s="377"/>
      <c r="FD231" s="377"/>
      <c r="FE231" s="377"/>
      <c r="FF231" s="377"/>
      <c r="FG231" s="377"/>
      <c r="FH231" s="377"/>
      <c r="FI231" s="377"/>
      <c r="FJ231" s="503" t="e">
        <f>VLOOKUP($AF231,Feuil2!$B$1:$AS$77,30,FALSE)</f>
        <v>#N/A</v>
      </c>
      <c r="FK231" s="377"/>
      <c r="FL231" s="377"/>
      <c r="FM231" s="377"/>
      <c r="FN231" s="377"/>
      <c r="FO231" s="377"/>
      <c r="FP231" s="377"/>
      <c r="FQ231" s="377"/>
      <c r="FR231" s="512" t="e">
        <f>VLOOKUP($AF231,Feuil2!$B$1:$AS$77,31,FALSE)</f>
        <v>#N/A</v>
      </c>
      <c r="FS231" s="377"/>
      <c r="FT231" s="377"/>
      <c r="FU231" s="377"/>
      <c r="FV231" s="377"/>
      <c r="FW231" s="377"/>
      <c r="FX231" s="377"/>
      <c r="FY231" s="377"/>
      <c r="FZ231" s="377"/>
      <c r="GA231" s="512" t="e">
        <f>VLOOKUP($AF231,Feuil2!$B$1:$AS$77,32,FALSE)</f>
        <v>#N/A</v>
      </c>
      <c r="GB231" s="377"/>
      <c r="GC231" s="377"/>
      <c r="GD231" s="377"/>
      <c r="GE231" s="512" t="e">
        <f>VLOOKUP($AF231,Feuil2!$B$1:$AS$77,33,FALSE)</f>
        <v>#N/A</v>
      </c>
      <c r="GF231" s="377"/>
      <c r="GG231" s="377"/>
      <c r="GH231" s="512" t="e">
        <f>VLOOKUP($AF231,Feuil2!$B$1:$AS$77,34,FALSE)</f>
        <v>#N/A</v>
      </c>
      <c r="GI231" s="377"/>
      <c r="GJ231" s="377"/>
      <c r="GK231" s="377"/>
      <c r="GL231" s="377"/>
      <c r="GM231" s="377"/>
      <c r="GN231" s="377"/>
      <c r="GO231" s="512" t="e">
        <f>VLOOKUP($AF231,Feuil2!$B$1:$AS$77,35,FALSE)</f>
        <v>#N/A</v>
      </c>
      <c r="GP231" s="377"/>
      <c r="GQ231" s="377"/>
      <c r="GR231" s="377"/>
      <c r="GS231" s="377"/>
      <c r="GT231" s="377"/>
      <c r="GU231" s="512" t="e">
        <f>VLOOKUP($AF231,Feuil2!$B$1:$AS$77,36,FALSE)</f>
        <v>#N/A</v>
      </c>
      <c r="GV231" s="377"/>
      <c r="GW231" s="377"/>
      <c r="GX231" s="377"/>
      <c r="GY231" s="512" t="e">
        <f>VLOOKUP($AF231,Feuil2!$B$1:$AS$77,37,FALSE)</f>
        <v>#N/A</v>
      </c>
      <c r="GZ231" s="377"/>
      <c r="HA231" s="377"/>
      <c r="HB231" s="377"/>
      <c r="HC231" s="377"/>
      <c r="HD231" s="377"/>
      <c r="HE231" s="512" t="e">
        <f>VLOOKUP($AF231,Feuil2!$B$1:$AS$77,38,FALSE)</f>
        <v>#N/A</v>
      </c>
      <c r="HF231" s="377"/>
      <c r="HG231" s="377"/>
      <c r="HH231" s="377"/>
      <c r="HI231" s="377"/>
      <c r="HJ231" s="426" t="e">
        <f>VLOOKUP($AF231,Feuil2!$B$1:$AS$77,39,FALSE)</f>
        <v>#N/A</v>
      </c>
      <c r="HK231" s="377"/>
      <c r="HL231" s="377"/>
      <c r="HM231" s="377"/>
      <c r="HN231" s="377"/>
      <c r="HO231" s="426" t="e">
        <f>VLOOKUP($AF231,Feuil2!$B$1:$AS$77,40,FALSE)</f>
        <v>#N/A</v>
      </c>
      <c r="HP231" s="377"/>
      <c r="HQ231" s="377"/>
      <c r="HR231" s="377"/>
      <c r="HS231" s="377"/>
      <c r="HT231" s="377"/>
      <c r="HU231" s="377"/>
      <c r="HV231" s="377"/>
      <c r="HW231" s="377"/>
      <c r="HX231" s="523" t="e">
        <f>VLOOKUP($AF231,Feuil2!$B$1:$AS$77,41,FALSE)</f>
        <v>#N/A</v>
      </c>
      <c r="HY231" s="377"/>
      <c r="HZ231" s="377"/>
      <c r="IA231" s="377"/>
      <c r="IB231" s="523" t="e">
        <f>VLOOKUP($AF231,Feuil2!$B$1:$AS$77,42,FALSE)</f>
        <v>#N/A</v>
      </c>
      <c r="IC231" s="377"/>
      <c r="ID231" s="377"/>
      <c r="IE231" s="377"/>
      <c r="IF231" s="377"/>
      <c r="IG231" s="523" t="e">
        <f>VLOOKUP($AF231,Feuil2!$B$1:$AS$77,43,FALSE)</f>
        <v>#N/A</v>
      </c>
      <c r="IH231" s="377"/>
      <c r="II231" s="377"/>
      <c r="IJ231" s="523" t="e">
        <f>VLOOKUP($AF231,Feuil2!$B$1:$AS$77,44,FALSE)</f>
        <v>#N/A</v>
      </c>
      <c r="IK231" s="377"/>
      <c r="IL231" s="385"/>
      <c r="IM231" s="379"/>
      <c r="IN231" s="379"/>
      <c r="IO231" s="379"/>
      <c r="IP231" s="379"/>
    </row>
    <row r="232" spans="1:250" ht="18.75" customHeight="1">
      <c r="A232" s="22"/>
      <c r="B232" s="633"/>
      <c r="C232" s="634"/>
      <c r="D232" s="634"/>
      <c r="E232" s="634"/>
      <c r="F232" s="634"/>
      <c r="G232" s="634"/>
      <c r="H232" s="634"/>
      <c r="I232" s="634"/>
      <c r="J232" s="634"/>
      <c r="K232" s="638"/>
      <c r="L232" s="638"/>
      <c r="M232" s="638"/>
      <c r="N232" s="641"/>
      <c r="O232" s="641"/>
      <c r="P232" s="641"/>
      <c r="Q232" s="641"/>
      <c r="R232" s="641"/>
      <c r="S232" s="641"/>
      <c r="T232" s="641"/>
      <c r="U232" s="641"/>
      <c r="V232" s="641"/>
      <c r="W232" s="641"/>
      <c r="X232" s="641"/>
      <c r="Y232" s="641"/>
      <c r="Z232" s="641"/>
      <c r="AA232" s="641"/>
      <c r="AB232" s="641"/>
      <c r="AC232" s="641"/>
      <c r="AD232" s="641"/>
      <c r="AE232" s="641"/>
      <c r="AF232" s="647"/>
      <c r="AG232" s="647"/>
      <c r="AH232" s="647"/>
      <c r="AI232" s="647"/>
      <c r="AJ232" s="647"/>
      <c r="AK232" s="647"/>
      <c r="AL232" s="647"/>
      <c r="AM232" s="647"/>
      <c r="AN232" s="647"/>
      <c r="AO232" s="647"/>
      <c r="AP232" s="647"/>
      <c r="AQ232" s="647"/>
      <c r="AR232" s="647"/>
      <c r="AS232" s="647"/>
      <c r="AT232" s="647"/>
      <c r="AU232" s="647"/>
      <c r="AV232" s="647"/>
      <c r="AW232" s="647"/>
      <c r="AX232" s="647"/>
      <c r="AY232" s="647"/>
      <c r="AZ232" s="647"/>
      <c r="BA232" s="647"/>
      <c r="BB232" s="647"/>
      <c r="BC232" s="647"/>
      <c r="BD232" s="647"/>
      <c r="BE232" s="647"/>
      <c r="BF232" s="647"/>
      <c r="BG232" s="647"/>
      <c r="BH232" s="647"/>
      <c r="BI232" s="647"/>
      <c r="BJ232" s="647"/>
      <c r="BK232" s="647"/>
      <c r="BL232" s="647"/>
      <c r="BM232" s="647"/>
      <c r="BN232" s="647"/>
      <c r="BO232" s="647"/>
      <c r="BP232" s="647"/>
      <c r="BQ232" s="647"/>
      <c r="BR232" s="647"/>
      <c r="BS232" s="647"/>
      <c r="BT232" s="647"/>
      <c r="BU232" s="647"/>
      <c r="BV232" s="647"/>
      <c r="BW232" s="647"/>
      <c r="BX232" s="647"/>
      <c r="BY232" s="647"/>
      <c r="BZ232" s="647"/>
      <c r="CA232" s="647"/>
      <c r="CB232" s="647"/>
      <c r="CC232" s="647"/>
      <c r="CD232" s="647"/>
      <c r="CE232" s="647"/>
      <c r="CF232" s="647"/>
      <c r="CG232" s="647"/>
      <c r="CH232" s="647"/>
      <c r="CI232" s="647"/>
      <c r="CJ232" s="647"/>
      <c r="CK232" s="647"/>
      <c r="CL232" s="647"/>
      <c r="CM232" s="647"/>
      <c r="CN232" s="478" t="e">
        <f>VLOOKUP($AF232,Feuil2!$B$1:$AS$77,16,FALSE)</f>
        <v>#N/A</v>
      </c>
      <c r="CO232" s="381"/>
      <c r="CP232" s="381"/>
      <c r="CQ232" s="381"/>
      <c r="CR232" s="381"/>
      <c r="CS232" s="381"/>
      <c r="CT232" s="381"/>
      <c r="CU232" s="381"/>
      <c r="CV232" s="486" t="e">
        <f>VLOOKUP($AF232,Feuil2!$B$1:$AS$77,17,FALSE)</f>
        <v>#N/A</v>
      </c>
      <c r="CW232" s="377"/>
      <c r="CX232" s="377"/>
      <c r="CY232" s="377"/>
      <c r="CZ232" s="486" t="e">
        <f>VLOOKUP($AF232,Feuil2!$B$1:$AS$77,18,FALSE)</f>
        <v>#N/A</v>
      </c>
      <c r="DA232" s="377"/>
      <c r="DB232" s="377"/>
      <c r="DC232" s="486" t="e">
        <f>VLOOKUP($AF232,Feuil2!$B$1:$AS$77,19,FALSE)</f>
        <v>#N/A</v>
      </c>
      <c r="DD232" s="377"/>
      <c r="DE232" s="377"/>
      <c r="DF232" s="377"/>
      <c r="DG232" s="377"/>
      <c r="DH232" s="377"/>
      <c r="DI232" s="493" t="e">
        <f>VLOOKUP($AF232,Feuil2!$B$1:$AS$77,20,FALSE)</f>
        <v>#N/A</v>
      </c>
      <c r="DJ232" s="377"/>
      <c r="DK232" s="377"/>
      <c r="DL232" s="377"/>
      <c r="DM232" s="377"/>
      <c r="DN232" s="493" t="e">
        <f>VLOOKUP($AF232,Feuil2!$B$1:$AS$77,21,FALSE)</f>
        <v>#N/A</v>
      </c>
      <c r="DO232" s="377"/>
      <c r="DP232" s="493" t="e">
        <f>VLOOKUP($AF232,Feuil2!$B$1:$AS$77,22,FALSE)</f>
        <v>#N/A</v>
      </c>
      <c r="DQ232" s="377"/>
      <c r="DR232" s="377"/>
      <c r="DS232" s="377"/>
      <c r="DT232" s="493" t="e">
        <f>VLOOKUP($AF232,Feuil2!$B$1:$AS$77,23,FALSE)</f>
        <v>#N/A</v>
      </c>
      <c r="DU232" s="377"/>
      <c r="DV232" s="377"/>
      <c r="DW232" s="377"/>
      <c r="DX232" s="377"/>
      <c r="DY232" s="493" t="e">
        <f>VLOOKUP($AF232,Feuil2!$B$1:$AS$77,24,FALSE)</f>
        <v>#N/A</v>
      </c>
      <c r="DZ232" s="377"/>
      <c r="EA232" s="377"/>
      <c r="EB232" s="377"/>
      <c r="EC232" s="377"/>
      <c r="ED232" s="503" t="e">
        <f>VLOOKUP($AF232,Feuil2!$B$1:$AS$77,25,FALSE)</f>
        <v>#N/A</v>
      </c>
      <c r="EE232" s="377"/>
      <c r="EF232" s="377"/>
      <c r="EG232" s="377"/>
      <c r="EH232" s="377"/>
      <c r="EI232" s="377"/>
      <c r="EJ232" s="377"/>
      <c r="EK232" s="503" t="e">
        <f>VLOOKUP($AF232,Feuil2!$B$1:$AS$77,26,FALSE)</f>
        <v>#N/A</v>
      </c>
      <c r="EL232" s="377"/>
      <c r="EM232" s="377"/>
      <c r="EN232" s="377"/>
      <c r="EO232" s="503" t="e">
        <f>VLOOKUP($AF232,Feuil2!$B$1:$AS$77,27,FALSE)</f>
        <v>#N/A</v>
      </c>
      <c r="EP232" s="377"/>
      <c r="EQ232" s="377"/>
      <c r="ER232" s="377"/>
      <c r="ES232" s="377"/>
      <c r="ET232" s="377"/>
      <c r="EU232" s="377"/>
      <c r="EV232" s="503" t="e">
        <f>VLOOKUP($AF232,Feuil2!$B$1:$AS$77,28,FALSE)</f>
        <v>#N/A</v>
      </c>
      <c r="EW232" s="377"/>
      <c r="EX232" s="377"/>
      <c r="EY232" s="377"/>
      <c r="EZ232" s="377"/>
      <c r="FA232" s="377"/>
      <c r="FB232" s="503" t="e">
        <f>VLOOKUP($AF232,Feuil2!$B$1:$AS$77,29,FALSE)</f>
        <v>#N/A</v>
      </c>
      <c r="FC232" s="377"/>
      <c r="FD232" s="377"/>
      <c r="FE232" s="377"/>
      <c r="FF232" s="377"/>
      <c r="FG232" s="377"/>
      <c r="FH232" s="377"/>
      <c r="FI232" s="377"/>
      <c r="FJ232" s="503" t="e">
        <f>VLOOKUP($AF232,Feuil2!$B$1:$AS$77,30,FALSE)</f>
        <v>#N/A</v>
      </c>
      <c r="FK232" s="377"/>
      <c r="FL232" s="377"/>
      <c r="FM232" s="377"/>
      <c r="FN232" s="377"/>
      <c r="FO232" s="377"/>
      <c r="FP232" s="377"/>
      <c r="FQ232" s="377"/>
      <c r="FR232" s="512" t="e">
        <f>VLOOKUP($AF232,Feuil2!$B$1:$AS$77,31,FALSE)</f>
        <v>#N/A</v>
      </c>
      <c r="FS232" s="377"/>
      <c r="FT232" s="377"/>
      <c r="FU232" s="377"/>
      <c r="FV232" s="377"/>
      <c r="FW232" s="377"/>
      <c r="FX232" s="377"/>
      <c r="FY232" s="377"/>
      <c r="FZ232" s="377"/>
      <c r="GA232" s="512" t="e">
        <f>VLOOKUP($AF232,Feuil2!$B$1:$AS$77,32,FALSE)</f>
        <v>#N/A</v>
      </c>
      <c r="GB232" s="377"/>
      <c r="GC232" s="377"/>
      <c r="GD232" s="377"/>
      <c r="GE232" s="512" t="e">
        <f>VLOOKUP($AF232,Feuil2!$B$1:$AS$77,33,FALSE)</f>
        <v>#N/A</v>
      </c>
      <c r="GF232" s="377"/>
      <c r="GG232" s="377"/>
      <c r="GH232" s="512" t="e">
        <f>VLOOKUP($AF232,Feuil2!$B$1:$AS$77,34,FALSE)</f>
        <v>#N/A</v>
      </c>
      <c r="GI232" s="377"/>
      <c r="GJ232" s="377"/>
      <c r="GK232" s="377"/>
      <c r="GL232" s="377"/>
      <c r="GM232" s="377"/>
      <c r="GN232" s="377"/>
      <c r="GO232" s="512" t="e">
        <f>VLOOKUP($AF232,Feuil2!$B$1:$AS$77,35,FALSE)</f>
        <v>#N/A</v>
      </c>
      <c r="GP232" s="377"/>
      <c r="GQ232" s="377"/>
      <c r="GR232" s="377"/>
      <c r="GS232" s="377"/>
      <c r="GT232" s="377"/>
      <c r="GU232" s="512" t="e">
        <f>VLOOKUP($AF232,Feuil2!$B$1:$AS$77,36,FALSE)</f>
        <v>#N/A</v>
      </c>
      <c r="GV232" s="377"/>
      <c r="GW232" s="377"/>
      <c r="GX232" s="377"/>
      <c r="GY232" s="512" t="e">
        <f>VLOOKUP($AF232,Feuil2!$B$1:$AS$77,37,FALSE)</f>
        <v>#N/A</v>
      </c>
      <c r="GZ232" s="377"/>
      <c r="HA232" s="377"/>
      <c r="HB232" s="377"/>
      <c r="HC232" s="377"/>
      <c r="HD232" s="377"/>
      <c r="HE232" s="512" t="e">
        <f>VLOOKUP($AF232,Feuil2!$B$1:$AS$77,38,FALSE)</f>
        <v>#N/A</v>
      </c>
      <c r="HF232" s="377"/>
      <c r="HG232" s="377"/>
      <c r="HH232" s="377"/>
      <c r="HI232" s="377"/>
      <c r="HJ232" s="426" t="e">
        <f>VLOOKUP($AF232,Feuil2!$B$1:$AS$77,39,FALSE)</f>
        <v>#N/A</v>
      </c>
      <c r="HK232" s="377"/>
      <c r="HL232" s="377"/>
      <c r="HM232" s="377"/>
      <c r="HN232" s="377"/>
      <c r="HO232" s="426" t="e">
        <f>VLOOKUP($AF232,Feuil2!$B$1:$AS$77,40,FALSE)</f>
        <v>#N/A</v>
      </c>
      <c r="HP232" s="377"/>
      <c r="HQ232" s="377"/>
      <c r="HR232" s="377"/>
      <c r="HS232" s="377"/>
      <c r="HT232" s="377"/>
      <c r="HU232" s="377"/>
      <c r="HV232" s="377"/>
      <c r="HW232" s="377"/>
      <c r="HX232" s="523" t="e">
        <f>VLOOKUP($AF232,Feuil2!$B$1:$AS$77,41,FALSE)</f>
        <v>#N/A</v>
      </c>
      <c r="HY232" s="377"/>
      <c r="HZ232" s="377"/>
      <c r="IA232" s="377"/>
      <c r="IB232" s="523" t="e">
        <f>VLOOKUP($AF232,Feuil2!$B$1:$AS$77,42,FALSE)</f>
        <v>#N/A</v>
      </c>
      <c r="IC232" s="377"/>
      <c r="ID232" s="377"/>
      <c r="IE232" s="377"/>
      <c r="IF232" s="377"/>
      <c r="IG232" s="523" t="e">
        <f>VLOOKUP($AF232,Feuil2!$B$1:$AS$77,43,FALSE)</f>
        <v>#N/A</v>
      </c>
      <c r="IH232" s="377"/>
      <c r="II232" s="377"/>
      <c r="IJ232" s="523" t="e">
        <f>VLOOKUP($AF232,Feuil2!$B$1:$AS$77,44,FALSE)</f>
        <v>#N/A</v>
      </c>
      <c r="IK232" s="377"/>
      <c r="IL232" s="385"/>
      <c r="IM232" s="379"/>
      <c r="IN232" s="379"/>
      <c r="IO232" s="379"/>
      <c r="IP232" s="379"/>
    </row>
    <row r="233" spans="1:250" ht="18.75" customHeight="1">
      <c r="A233" s="22"/>
      <c r="B233" s="633"/>
      <c r="C233" s="634"/>
      <c r="D233" s="634"/>
      <c r="E233" s="634"/>
      <c r="F233" s="634"/>
      <c r="G233" s="634"/>
      <c r="H233" s="634"/>
      <c r="I233" s="634"/>
      <c r="J233" s="634"/>
      <c r="K233" s="638"/>
      <c r="L233" s="638"/>
      <c r="M233" s="638"/>
      <c r="N233" s="641"/>
      <c r="O233" s="641"/>
      <c r="P233" s="641"/>
      <c r="Q233" s="641"/>
      <c r="R233" s="641"/>
      <c r="S233" s="641"/>
      <c r="T233" s="641"/>
      <c r="U233" s="641"/>
      <c r="V233" s="641"/>
      <c r="W233" s="641"/>
      <c r="X233" s="641"/>
      <c r="Y233" s="641"/>
      <c r="Z233" s="641"/>
      <c r="AA233" s="641"/>
      <c r="AB233" s="641"/>
      <c r="AC233" s="641"/>
      <c r="AD233" s="641"/>
      <c r="AE233" s="641"/>
      <c r="AF233" s="647"/>
      <c r="AG233" s="647"/>
      <c r="AH233" s="647"/>
      <c r="AI233" s="647"/>
      <c r="AJ233" s="647"/>
      <c r="AK233" s="647"/>
      <c r="AL233" s="647"/>
      <c r="AM233" s="647"/>
      <c r="AN233" s="647"/>
      <c r="AO233" s="647"/>
      <c r="AP233" s="647"/>
      <c r="AQ233" s="647"/>
      <c r="AR233" s="647"/>
      <c r="AS233" s="647"/>
      <c r="AT233" s="647"/>
      <c r="AU233" s="647"/>
      <c r="AV233" s="647"/>
      <c r="AW233" s="647"/>
      <c r="AX233" s="647"/>
      <c r="AY233" s="647"/>
      <c r="AZ233" s="647"/>
      <c r="BA233" s="647"/>
      <c r="BB233" s="647"/>
      <c r="BC233" s="647"/>
      <c r="BD233" s="647"/>
      <c r="BE233" s="647"/>
      <c r="BF233" s="647"/>
      <c r="BG233" s="647"/>
      <c r="BH233" s="647"/>
      <c r="BI233" s="647"/>
      <c r="BJ233" s="647"/>
      <c r="BK233" s="647"/>
      <c r="BL233" s="647"/>
      <c r="BM233" s="647"/>
      <c r="BN233" s="647"/>
      <c r="BO233" s="647"/>
      <c r="BP233" s="647"/>
      <c r="BQ233" s="647"/>
      <c r="BR233" s="647"/>
      <c r="BS233" s="647"/>
      <c r="BT233" s="647"/>
      <c r="BU233" s="647"/>
      <c r="BV233" s="647"/>
      <c r="BW233" s="647"/>
      <c r="BX233" s="647"/>
      <c r="BY233" s="647"/>
      <c r="BZ233" s="647"/>
      <c r="CA233" s="647"/>
      <c r="CB233" s="647"/>
      <c r="CC233" s="647"/>
      <c r="CD233" s="647"/>
      <c r="CE233" s="647"/>
      <c r="CF233" s="647"/>
      <c r="CG233" s="647"/>
      <c r="CH233" s="647"/>
      <c r="CI233" s="647"/>
      <c r="CJ233" s="647"/>
      <c r="CK233" s="647"/>
      <c r="CL233" s="647"/>
      <c r="CM233" s="647"/>
      <c r="CN233" s="478" t="e">
        <f>VLOOKUP($AF233,Feuil2!$B$1:$AS$77,16,FALSE)</f>
        <v>#N/A</v>
      </c>
      <c r="CO233" s="381"/>
      <c r="CP233" s="381"/>
      <c r="CQ233" s="381"/>
      <c r="CR233" s="381"/>
      <c r="CS233" s="381"/>
      <c r="CT233" s="381"/>
      <c r="CU233" s="381"/>
      <c r="CV233" s="486" t="e">
        <f>VLOOKUP($AF233,Feuil2!$B$1:$AS$77,17,FALSE)</f>
        <v>#N/A</v>
      </c>
      <c r="CW233" s="377"/>
      <c r="CX233" s="377"/>
      <c r="CY233" s="377"/>
      <c r="CZ233" s="486" t="e">
        <f>VLOOKUP($AF233,Feuil2!$B$1:$AS$77,18,FALSE)</f>
        <v>#N/A</v>
      </c>
      <c r="DA233" s="377"/>
      <c r="DB233" s="377"/>
      <c r="DC233" s="486" t="e">
        <f>VLOOKUP($AF233,Feuil2!$B$1:$AS$77,19,FALSE)</f>
        <v>#N/A</v>
      </c>
      <c r="DD233" s="377"/>
      <c r="DE233" s="377"/>
      <c r="DF233" s="377"/>
      <c r="DG233" s="377"/>
      <c r="DH233" s="377"/>
      <c r="DI233" s="493" t="e">
        <f>VLOOKUP($AF233,Feuil2!$B$1:$AS$77,20,FALSE)</f>
        <v>#N/A</v>
      </c>
      <c r="DJ233" s="377"/>
      <c r="DK233" s="377"/>
      <c r="DL233" s="377"/>
      <c r="DM233" s="377"/>
      <c r="DN233" s="493" t="e">
        <f>VLOOKUP($AF233,Feuil2!$B$1:$AS$77,21,FALSE)</f>
        <v>#N/A</v>
      </c>
      <c r="DO233" s="377"/>
      <c r="DP233" s="493" t="e">
        <f>VLOOKUP($AF233,Feuil2!$B$1:$AS$77,22,FALSE)</f>
        <v>#N/A</v>
      </c>
      <c r="DQ233" s="377"/>
      <c r="DR233" s="377"/>
      <c r="DS233" s="377"/>
      <c r="DT233" s="493" t="e">
        <f>VLOOKUP($AF233,Feuil2!$B$1:$AS$77,23,FALSE)</f>
        <v>#N/A</v>
      </c>
      <c r="DU233" s="377"/>
      <c r="DV233" s="377"/>
      <c r="DW233" s="377"/>
      <c r="DX233" s="377"/>
      <c r="DY233" s="493" t="e">
        <f>VLOOKUP($AF233,Feuil2!$B$1:$AS$77,24,FALSE)</f>
        <v>#N/A</v>
      </c>
      <c r="DZ233" s="377"/>
      <c r="EA233" s="377"/>
      <c r="EB233" s="377"/>
      <c r="EC233" s="377"/>
      <c r="ED233" s="503" t="e">
        <f>VLOOKUP($AF233,Feuil2!$B$1:$AS$77,25,FALSE)</f>
        <v>#N/A</v>
      </c>
      <c r="EE233" s="377"/>
      <c r="EF233" s="377"/>
      <c r="EG233" s="377"/>
      <c r="EH233" s="377"/>
      <c r="EI233" s="377"/>
      <c r="EJ233" s="377"/>
      <c r="EK233" s="503" t="e">
        <f>VLOOKUP($AF233,Feuil2!$B$1:$AS$77,26,FALSE)</f>
        <v>#N/A</v>
      </c>
      <c r="EL233" s="377"/>
      <c r="EM233" s="377"/>
      <c r="EN233" s="377"/>
      <c r="EO233" s="503" t="e">
        <f>VLOOKUP($AF233,Feuil2!$B$1:$AS$77,27,FALSE)</f>
        <v>#N/A</v>
      </c>
      <c r="EP233" s="377"/>
      <c r="EQ233" s="377"/>
      <c r="ER233" s="377"/>
      <c r="ES233" s="377"/>
      <c r="ET233" s="377"/>
      <c r="EU233" s="377"/>
      <c r="EV233" s="503" t="e">
        <f>VLOOKUP($AF233,Feuil2!$B$1:$AS$77,28,FALSE)</f>
        <v>#N/A</v>
      </c>
      <c r="EW233" s="377"/>
      <c r="EX233" s="377"/>
      <c r="EY233" s="377"/>
      <c r="EZ233" s="377"/>
      <c r="FA233" s="377"/>
      <c r="FB233" s="503" t="e">
        <f>VLOOKUP($AF233,Feuil2!$B$1:$AS$77,29,FALSE)</f>
        <v>#N/A</v>
      </c>
      <c r="FC233" s="377"/>
      <c r="FD233" s="377"/>
      <c r="FE233" s="377"/>
      <c r="FF233" s="377"/>
      <c r="FG233" s="377"/>
      <c r="FH233" s="377"/>
      <c r="FI233" s="377"/>
      <c r="FJ233" s="503" t="e">
        <f>VLOOKUP($AF233,Feuil2!$B$1:$AS$77,30,FALSE)</f>
        <v>#N/A</v>
      </c>
      <c r="FK233" s="377"/>
      <c r="FL233" s="377"/>
      <c r="FM233" s="377"/>
      <c r="FN233" s="377"/>
      <c r="FO233" s="377"/>
      <c r="FP233" s="377"/>
      <c r="FQ233" s="377"/>
      <c r="FR233" s="512" t="e">
        <f>VLOOKUP($AF233,Feuil2!$B$1:$AS$77,31,FALSE)</f>
        <v>#N/A</v>
      </c>
      <c r="FS233" s="377"/>
      <c r="FT233" s="377"/>
      <c r="FU233" s="377"/>
      <c r="FV233" s="377"/>
      <c r="FW233" s="377"/>
      <c r="FX233" s="377"/>
      <c r="FY233" s="377"/>
      <c r="FZ233" s="377"/>
      <c r="GA233" s="512" t="e">
        <f>VLOOKUP($AF233,Feuil2!$B$1:$AS$77,32,FALSE)</f>
        <v>#N/A</v>
      </c>
      <c r="GB233" s="377"/>
      <c r="GC233" s="377"/>
      <c r="GD233" s="377"/>
      <c r="GE233" s="512" t="e">
        <f>VLOOKUP($AF233,Feuil2!$B$1:$AS$77,33,FALSE)</f>
        <v>#N/A</v>
      </c>
      <c r="GF233" s="377"/>
      <c r="GG233" s="377"/>
      <c r="GH233" s="512" t="e">
        <f>VLOOKUP($AF233,Feuil2!$B$1:$AS$77,34,FALSE)</f>
        <v>#N/A</v>
      </c>
      <c r="GI233" s="377"/>
      <c r="GJ233" s="377"/>
      <c r="GK233" s="377"/>
      <c r="GL233" s="377"/>
      <c r="GM233" s="377"/>
      <c r="GN233" s="377"/>
      <c r="GO233" s="512" t="e">
        <f>VLOOKUP($AF233,Feuil2!$B$1:$AS$77,35,FALSE)</f>
        <v>#N/A</v>
      </c>
      <c r="GP233" s="377"/>
      <c r="GQ233" s="377"/>
      <c r="GR233" s="377"/>
      <c r="GS233" s="377"/>
      <c r="GT233" s="377"/>
      <c r="GU233" s="512" t="e">
        <f>VLOOKUP($AF233,Feuil2!$B$1:$AS$77,36,FALSE)</f>
        <v>#N/A</v>
      </c>
      <c r="GV233" s="377"/>
      <c r="GW233" s="377"/>
      <c r="GX233" s="377"/>
      <c r="GY233" s="512" t="e">
        <f>VLOOKUP($AF233,Feuil2!$B$1:$AS$77,37,FALSE)</f>
        <v>#N/A</v>
      </c>
      <c r="GZ233" s="377"/>
      <c r="HA233" s="377"/>
      <c r="HB233" s="377"/>
      <c r="HC233" s="377"/>
      <c r="HD233" s="377"/>
      <c r="HE233" s="512" t="e">
        <f>VLOOKUP($AF233,Feuil2!$B$1:$AS$77,38,FALSE)</f>
        <v>#N/A</v>
      </c>
      <c r="HF233" s="377"/>
      <c r="HG233" s="377"/>
      <c r="HH233" s="377"/>
      <c r="HI233" s="377"/>
      <c r="HJ233" s="426" t="e">
        <f>VLOOKUP($AF233,Feuil2!$B$1:$AS$77,39,FALSE)</f>
        <v>#N/A</v>
      </c>
      <c r="HK233" s="377"/>
      <c r="HL233" s="377"/>
      <c r="HM233" s="377"/>
      <c r="HN233" s="377"/>
      <c r="HO233" s="426" t="e">
        <f>VLOOKUP($AF233,Feuil2!$B$1:$AS$77,40,FALSE)</f>
        <v>#N/A</v>
      </c>
      <c r="HP233" s="377"/>
      <c r="HQ233" s="377"/>
      <c r="HR233" s="377"/>
      <c r="HS233" s="377"/>
      <c r="HT233" s="377"/>
      <c r="HU233" s="377"/>
      <c r="HV233" s="377"/>
      <c r="HW233" s="377"/>
      <c r="HX233" s="523" t="e">
        <f>VLOOKUP($AF233,Feuil2!$B$1:$AS$77,41,FALSE)</f>
        <v>#N/A</v>
      </c>
      <c r="HY233" s="377"/>
      <c r="HZ233" s="377"/>
      <c r="IA233" s="377"/>
      <c r="IB233" s="523" t="e">
        <f>VLOOKUP($AF233,Feuil2!$B$1:$AS$77,42,FALSE)</f>
        <v>#N/A</v>
      </c>
      <c r="IC233" s="377"/>
      <c r="ID233" s="377"/>
      <c r="IE233" s="377"/>
      <c r="IF233" s="377"/>
      <c r="IG233" s="523" t="e">
        <f>VLOOKUP($AF233,Feuil2!$B$1:$AS$77,43,FALSE)</f>
        <v>#N/A</v>
      </c>
      <c r="IH233" s="377"/>
      <c r="II233" s="377"/>
      <c r="IJ233" s="523" t="e">
        <f>VLOOKUP($AF233,Feuil2!$B$1:$AS$77,44,FALSE)</f>
        <v>#N/A</v>
      </c>
      <c r="IK233" s="377"/>
      <c r="IL233" s="385"/>
      <c r="IM233" s="379"/>
      <c r="IN233" s="379"/>
      <c r="IO233" s="379"/>
      <c r="IP233" s="379"/>
    </row>
    <row r="234" spans="1:250" ht="18.75" customHeight="1">
      <c r="A234" s="22"/>
      <c r="B234" s="633"/>
      <c r="C234" s="634"/>
      <c r="D234" s="634"/>
      <c r="E234" s="634"/>
      <c r="F234" s="634"/>
      <c r="G234" s="634"/>
      <c r="H234" s="634"/>
      <c r="I234" s="634"/>
      <c r="J234" s="634"/>
      <c r="K234" s="638"/>
      <c r="L234" s="638"/>
      <c r="M234" s="638"/>
      <c r="N234" s="641"/>
      <c r="O234" s="641"/>
      <c r="P234" s="641"/>
      <c r="Q234" s="641"/>
      <c r="R234" s="641"/>
      <c r="S234" s="641"/>
      <c r="T234" s="641"/>
      <c r="U234" s="641"/>
      <c r="V234" s="641"/>
      <c r="W234" s="641"/>
      <c r="X234" s="641"/>
      <c r="Y234" s="641"/>
      <c r="Z234" s="641"/>
      <c r="AA234" s="641"/>
      <c r="AB234" s="641"/>
      <c r="AC234" s="641"/>
      <c r="AD234" s="641"/>
      <c r="AE234" s="641"/>
      <c r="AF234" s="647"/>
      <c r="AG234" s="647"/>
      <c r="AH234" s="647"/>
      <c r="AI234" s="647"/>
      <c r="AJ234" s="647"/>
      <c r="AK234" s="647"/>
      <c r="AL234" s="647"/>
      <c r="AM234" s="647"/>
      <c r="AN234" s="647"/>
      <c r="AO234" s="647"/>
      <c r="AP234" s="647"/>
      <c r="AQ234" s="647"/>
      <c r="AR234" s="647"/>
      <c r="AS234" s="647"/>
      <c r="AT234" s="647"/>
      <c r="AU234" s="647"/>
      <c r="AV234" s="647"/>
      <c r="AW234" s="647"/>
      <c r="AX234" s="647"/>
      <c r="AY234" s="647"/>
      <c r="AZ234" s="647"/>
      <c r="BA234" s="647"/>
      <c r="BB234" s="647"/>
      <c r="BC234" s="647"/>
      <c r="BD234" s="647"/>
      <c r="BE234" s="647"/>
      <c r="BF234" s="647"/>
      <c r="BG234" s="647"/>
      <c r="BH234" s="647"/>
      <c r="BI234" s="647"/>
      <c r="BJ234" s="647"/>
      <c r="BK234" s="647"/>
      <c r="BL234" s="647"/>
      <c r="BM234" s="647"/>
      <c r="BN234" s="647"/>
      <c r="BO234" s="647"/>
      <c r="BP234" s="647"/>
      <c r="BQ234" s="647"/>
      <c r="BR234" s="647"/>
      <c r="BS234" s="647"/>
      <c r="BT234" s="647"/>
      <c r="BU234" s="647"/>
      <c r="BV234" s="647"/>
      <c r="BW234" s="647"/>
      <c r="BX234" s="647"/>
      <c r="BY234" s="647"/>
      <c r="BZ234" s="647"/>
      <c r="CA234" s="647"/>
      <c r="CB234" s="647"/>
      <c r="CC234" s="647"/>
      <c r="CD234" s="647"/>
      <c r="CE234" s="647"/>
      <c r="CF234" s="647"/>
      <c r="CG234" s="647"/>
      <c r="CH234" s="647"/>
      <c r="CI234" s="647"/>
      <c r="CJ234" s="647"/>
      <c r="CK234" s="647"/>
      <c r="CL234" s="647"/>
      <c r="CM234" s="647"/>
      <c r="CN234" s="478" t="e">
        <f>VLOOKUP($AF234,Feuil2!$B$1:$AS$77,16,FALSE)</f>
        <v>#N/A</v>
      </c>
      <c r="CO234" s="381"/>
      <c r="CP234" s="381"/>
      <c r="CQ234" s="381"/>
      <c r="CR234" s="381"/>
      <c r="CS234" s="381"/>
      <c r="CT234" s="381"/>
      <c r="CU234" s="381"/>
      <c r="CV234" s="486" t="e">
        <f>VLOOKUP($AF234,Feuil2!$B$1:$AS$77,17,FALSE)</f>
        <v>#N/A</v>
      </c>
      <c r="CW234" s="377"/>
      <c r="CX234" s="377"/>
      <c r="CY234" s="377"/>
      <c r="CZ234" s="486" t="e">
        <f>VLOOKUP($AF234,Feuil2!$B$1:$AS$77,18,FALSE)</f>
        <v>#N/A</v>
      </c>
      <c r="DA234" s="377"/>
      <c r="DB234" s="377"/>
      <c r="DC234" s="486" t="e">
        <f>VLOOKUP($AF234,Feuil2!$B$1:$AS$77,19,FALSE)</f>
        <v>#N/A</v>
      </c>
      <c r="DD234" s="377"/>
      <c r="DE234" s="377"/>
      <c r="DF234" s="377"/>
      <c r="DG234" s="377"/>
      <c r="DH234" s="377"/>
      <c r="DI234" s="493" t="e">
        <f>VLOOKUP($AF234,Feuil2!$B$1:$AS$77,20,FALSE)</f>
        <v>#N/A</v>
      </c>
      <c r="DJ234" s="377"/>
      <c r="DK234" s="377"/>
      <c r="DL234" s="377"/>
      <c r="DM234" s="377"/>
      <c r="DN234" s="493" t="e">
        <f>VLOOKUP($AF234,Feuil2!$B$1:$AS$77,21,FALSE)</f>
        <v>#N/A</v>
      </c>
      <c r="DO234" s="377"/>
      <c r="DP234" s="493" t="e">
        <f>VLOOKUP($AF234,Feuil2!$B$1:$AS$77,22,FALSE)</f>
        <v>#N/A</v>
      </c>
      <c r="DQ234" s="377"/>
      <c r="DR234" s="377"/>
      <c r="DS234" s="377"/>
      <c r="DT234" s="493" t="e">
        <f>VLOOKUP($AF234,Feuil2!$B$1:$AS$77,23,FALSE)</f>
        <v>#N/A</v>
      </c>
      <c r="DU234" s="377"/>
      <c r="DV234" s="377"/>
      <c r="DW234" s="377"/>
      <c r="DX234" s="377"/>
      <c r="DY234" s="493" t="e">
        <f>VLOOKUP($AF234,Feuil2!$B$1:$AS$77,24,FALSE)</f>
        <v>#N/A</v>
      </c>
      <c r="DZ234" s="377"/>
      <c r="EA234" s="377"/>
      <c r="EB234" s="377"/>
      <c r="EC234" s="377"/>
      <c r="ED234" s="503" t="e">
        <f>VLOOKUP($AF234,Feuil2!$B$1:$AS$77,25,FALSE)</f>
        <v>#N/A</v>
      </c>
      <c r="EE234" s="377"/>
      <c r="EF234" s="377"/>
      <c r="EG234" s="377"/>
      <c r="EH234" s="377"/>
      <c r="EI234" s="377"/>
      <c r="EJ234" s="377"/>
      <c r="EK234" s="503" t="e">
        <f>VLOOKUP($AF234,Feuil2!$B$1:$AS$77,26,FALSE)</f>
        <v>#N/A</v>
      </c>
      <c r="EL234" s="377"/>
      <c r="EM234" s="377"/>
      <c r="EN234" s="377"/>
      <c r="EO234" s="503" t="e">
        <f>VLOOKUP($AF234,Feuil2!$B$1:$AS$77,27,FALSE)</f>
        <v>#N/A</v>
      </c>
      <c r="EP234" s="377"/>
      <c r="EQ234" s="377"/>
      <c r="ER234" s="377"/>
      <c r="ES234" s="377"/>
      <c r="ET234" s="377"/>
      <c r="EU234" s="377"/>
      <c r="EV234" s="503" t="e">
        <f>VLOOKUP($AF234,Feuil2!$B$1:$AS$77,28,FALSE)</f>
        <v>#N/A</v>
      </c>
      <c r="EW234" s="377"/>
      <c r="EX234" s="377"/>
      <c r="EY234" s="377"/>
      <c r="EZ234" s="377"/>
      <c r="FA234" s="377"/>
      <c r="FB234" s="503" t="e">
        <f>VLOOKUP($AF234,Feuil2!$B$1:$AS$77,29,FALSE)</f>
        <v>#N/A</v>
      </c>
      <c r="FC234" s="377"/>
      <c r="FD234" s="377"/>
      <c r="FE234" s="377"/>
      <c r="FF234" s="377"/>
      <c r="FG234" s="377"/>
      <c r="FH234" s="377"/>
      <c r="FI234" s="377"/>
      <c r="FJ234" s="503" t="e">
        <f>VLOOKUP($AF234,Feuil2!$B$1:$AS$77,30,FALSE)</f>
        <v>#N/A</v>
      </c>
      <c r="FK234" s="377"/>
      <c r="FL234" s="377"/>
      <c r="FM234" s="377"/>
      <c r="FN234" s="377"/>
      <c r="FO234" s="377"/>
      <c r="FP234" s="377"/>
      <c r="FQ234" s="377"/>
      <c r="FR234" s="512" t="e">
        <f>VLOOKUP($AF234,Feuil2!$B$1:$AS$77,31,FALSE)</f>
        <v>#N/A</v>
      </c>
      <c r="FS234" s="377"/>
      <c r="FT234" s="377"/>
      <c r="FU234" s="377"/>
      <c r="FV234" s="377"/>
      <c r="FW234" s="377"/>
      <c r="FX234" s="377"/>
      <c r="FY234" s="377"/>
      <c r="FZ234" s="377"/>
      <c r="GA234" s="512" t="e">
        <f>VLOOKUP($AF234,Feuil2!$B$1:$AS$77,32,FALSE)</f>
        <v>#N/A</v>
      </c>
      <c r="GB234" s="377"/>
      <c r="GC234" s="377"/>
      <c r="GD234" s="377"/>
      <c r="GE234" s="512" t="e">
        <f>VLOOKUP($AF234,Feuil2!$B$1:$AS$77,33,FALSE)</f>
        <v>#N/A</v>
      </c>
      <c r="GF234" s="377"/>
      <c r="GG234" s="377"/>
      <c r="GH234" s="512" t="e">
        <f>VLOOKUP($AF234,Feuil2!$B$1:$AS$77,34,FALSE)</f>
        <v>#N/A</v>
      </c>
      <c r="GI234" s="377"/>
      <c r="GJ234" s="377"/>
      <c r="GK234" s="377"/>
      <c r="GL234" s="377"/>
      <c r="GM234" s="377"/>
      <c r="GN234" s="377"/>
      <c r="GO234" s="512" t="e">
        <f>VLOOKUP($AF234,Feuil2!$B$1:$AS$77,35,FALSE)</f>
        <v>#N/A</v>
      </c>
      <c r="GP234" s="377"/>
      <c r="GQ234" s="377"/>
      <c r="GR234" s="377"/>
      <c r="GS234" s="377"/>
      <c r="GT234" s="377"/>
      <c r="GU234" s="512" t="e">
        <f>VLOOKUP($AF234,Feuil2!$B$1:$AS$77,36,FALSE)</f>
        <v>#N/A</v>
      </c>
      <c r="GV234" s="377"/>
      <c r="GW234" s="377"/>
      <c r="GX234" s="377"/>
      <c r="GY234" s="512" t="e">
        <f>VLOOKUP($AF234,Feuil2!$B$1:$AS$77,37,FALSE)</f>
        <v>#N/A</v>
      </c>
      <c r="GZ234" s="377"/>
      <c r="HA234" s="377"/>
      <c r="HB234" s="377"/>
      <c r="HC234" s="377"/>
      <c r="HD234" s="377"/>
      <c r="HE234" s="512" t="e">
        <f>VLOOKUP($AF234,Feuil2!$B$1:$AS$77,38,FALSE)</f>
        <v>#N/A</v>
      </c>
      <c r="HF234" s="377"/>
      <c r="HG234" s="377"/>
      <c r="HH234" s="377"/>
      <c r="HI234" s="377"/>
      <c r="HJ234" s="426" t="e">
        <f>VLOOKUP($AF234,Feuil2!$B$1:$AS$77,39,FALSE)</f>
        <v>#N/A</v>
      </c>
      <c r="HK234" s="377"/>
      <c r="HL234" s="377"/>
      <c r="HM234" s="377"/>
      <c r="HN234" s="377"/>
      <c r="HO234" s="426" t="e">
        <f>VLOOKUP($AF234,Feuil2!$B$1:$AS$77,40,FALSE)</f>
        <v>#N/A</v>
      </c>
      <c r="HP234" s="377"/>
      <c r="HQ234" s="377"/>
      <c r="HR234" s="377"/>
      <c r="HS234" s="377"/>
      <c r="HT234" s="377"/>
      <c r="HU234" s="377"/>
      <c r="HV234" s="377"/>
      <c r="HW234" s="377"/>
      <c r="HX234" s="523" t="e">
        <f>VLOOKUP($AF234,Feuil2!$B$1:$AS$77,41,FALSE)</f>
        <v>#N/A</v>
      </c>
      <c r="HY234" s="377"/>
      <c r="HZ234" s="377"/>
      <c r="IA234" s="377"/>
      <c r="IB234" s="523" t="e">
        <f>VLOOKUP($AF234,Feuil2!$B$1:$AS$77,42,FALSE)</f>
        <v>#N/A</v>
      </c>
      <c r="IC234" s="377"/>
      <c r="ID234" s="377"/>
      <c r="IE234" s="377"/>
      <c r="IF234" s="377"/>
      <c r="IG234" s="523" t="e">
        <f>VLOOKUP($AF234,Feuil2!$B$1:$AS$77,43,FALSE)</f>
        <v>#N/A</v>
      </c>
      <c r="IH234" s="377"/>
      <c r="II234" s="377"/>
      <c r="IJ234" s="523" t="e">
        <f>VLOOKUP($AF234,Feuil2!$B$1:$AS$77,44,FALSE)</f>
        <v>#N/A</v>
      </c>
      <c r="IK234" s="377"/>
      <c r="IL234" s="385"/>
      <c r="IM234" s="379"/>
      <c r="IN234" s="379"/>
      <c r="IO234" s="379"/>
      <c r="IP234" s="379"/>
    </row>
    <row r="235" spans="1:250" ht="18.75" customHeight="1">
      <c r="A235" s="22"/>
      <c r="B235" s="635"/>
      <c r="C235" s="636"/>
      <c r="D235" s="636"/>
      <c r="E235" s="636"/>
      <c r="F235" s="636"/>
      <c r="G235" s="636"/>
      <c r="H235" s="636"/>
      <c r="I235" s="636"/>
      <c r="J235" s="636"/>
      <c r="K235" s="639"/>
      <c r="L235" s="639"/>
      <c r="M235" s="639"/>
      <c r="N235" s="642"/>
      <c r="O235" s="642"/>
      <c r="P235" s="642"/>
      <c r="Q235" s="642"/>
      <c r="R235" s="642"/>
      <c r="S235" s="642"/>
      <c r="T235" s="642"/>
      <c r="U235" s="642"/>
      <c r="V235" s="642"/>
      <c r="W235" s="642"/>
      <c r="X235" s="642"/>
      <c r="Y235" s="642"/>
      <c r="Z235" s="642"/>
      <c r="AA235" s="642"/>
      <c r="AB235" s="642"/>
      <c r="AC235" s="642"/>
      <c r="AD235" s="642"/>
      <c r="AE235" s="642"/>
      <c r="AF235" s="668"/>
      <c r="AG235" s="668"/>
      <c r="AH235" s="668"/>
      <c r="AI235" s="668"/>
      <c r="AJ235" s="668"/>
      <c r="AK235" s="668"/>
      <c r="AL235" s="668"/>
      <c r="AM235" s="668"/>
      <c r="AN235" s="668"/>
      <c r="AO235" s="668"/>
      <c r="AP235" s="668"/>
      <c r="AQ235" s="668"/>
      <c r="AR235" s="668"/>
      <c r="AS235" s="668"/>
      <c r="AT235" s="668"/>
      <c r="AU235" s="668"/>
      <c r="AV235" s="668"/>
      <c r="AW235" s="668"/>
      <c r="AX235" s="668"/>
      <c r="AY235" s="668"/>
      <c r="AZ235" s="668"/>
      <c r="BA235" s="668"/>
      <c r="BB235" s="668"/>
      <c r="BC235" s="668"/>
      <c r="BD235" s="668"/>
      <c r="BE235" s="668"/>
      <c r="BF235" s="668"/>
      <c r="BG235" s="668"/>
      <c r="BH235" s="668"/>
      <c r="BI235" s="668"/>
      <c r="BJ235" s="668"/>
      <c r="BK235" s="668"/>
      <c r="BL235" s="668"/>
      <c r="BM235" s="668"/>
      <c r="BN235" s="668"/>
      <c r="BO235" s="668"/>
      <c r="BP235" s="668"/>
      <c r="BQ235" s="668"/>
      <c r="BR235" s="668"/>
      <c r="BS235" s="668"/>
      <c r="BT235" s="668"/>
      <c r="BU235" s="668"/>
      <c r="BV235" s="668"/>
      <c r="BW235" s="668"/>
      <c r="BX235" s="668"/>
      <c r="BY235" s="668"/>
      <c r="BZ235" s="668"/>
      <c r="CA235" s="668"/>
      <c r="CB235" s="668"/>
      <c r="CC235" s="668"/>
      <c r="CD235" s="668"/>
      <c r="CE235" s="668"/>
      <c r="CF235" s="668"/>
      <c r="CG235" s="668"/>
      <c r="CH235" s="668"/>
      <c r="CI235" s="668"/>
      <c r="CJ235" s="668"/>
      <c r="CK235" s="668"/>
      <c r="CL235" s="668"/>
      <c r="CM235" s="668"/>
      <c r="CN235" s="479" t="e">
        <f>VLOOKUP($AF235,Feuil2!$B$1:$AS$77,16,FALSE)</f>
        <v>#N/A</v>
      </c>
      <c r="CO235" s="382"/>
      <c r="CP235" s="382"/>
      <c r="CQ235" s="382"/>
      <c r="CR235" s="382"/>
      <c r="CS235" s="382"/>
      <c r="CT235" s="382"/>
      <c r="CU235" s="382"/>
      <c r="CV235" s="489" t="e">
        <f>VLOOKUP($AF235,Feuil2!$B$1:$AS$77,17,FALSE)</f>
        <v>#N/A</v>
      </c>
      <c r="CW235" s="378"/>
      <c r="CX235" s="378"/>
      <c r="CY235" s="378"/>
      <c r="CZ235" s="489" t="e">
        <f>VLOOKUP($AF235,Feuil2!$B$1:$AS$77,18,FALSE)</f>
        <v>#N/A</v>
      </c>
      <c r="DA235" s="378"/>
      <c r="DB235" s="378"/>
      <c r="DC235" s="489" t="e">
        <f>VLOOKUP($AF235,Feuil2!$B$1:$AS$77,19,FALSE)</f>
        <v>#N/A</v>
      </c>
      <c r="DD235" s="378"/>
      <c r="DE235" s="378"/>
      <c r="DF235" s="378"/>
      <c r="DG235" s="378"/>
      <c r="DH235" s="378"/>
      <c r="DI235" s="494" t="e">
        <f>VLOOKUP($AF235,Feuil2!$B$1:$AS$77,20,FALSE)</f>
        <v>#N/A</v>
      </c>
      <c r="DJ235" s="378"/>
      <c r="DK235" s="378"/>
      <c r="DL235" s="378"/>
      <c r="DM235" s="378"/>
      <c r="DN235" s="494" t="e">
        <f>VLOOKUP($AF235,Feuil2!$B$1:$AS$77,21,FALSE)</f>
        <v>#N/A</v>
      </c>
      <c r="DO235" s="378"/>
      <c r="DP235" s="494" t="e">
        <f>VLOOKUP($AF235,Feuil2!$B$1:$AS$77,22,FALSE)</f>
        <v>#N/A</v>
      </c>
      <c r="DQ235" s="378"/>
      <c r="DR235" s="378"/>
      <c r="DS235" s="378"/>
      <c r="DT235" s="494" t="e">
        <f>VLOOKUP($AF235,Feuil2!$B$1:$AS$77,23,FALSE)</f>
        <v>#N/A</v>
      </c>
      <c r="DU235" s="378"/>
      <c r="DV235" s="378"/>
      <c r="DW235" s="378"/>
      <c r="DX235" s="378"/>
      <c r="DY235" s="494" t="e">
        <f>VLOOKUP($AF235,Feuil2!$B$1:$AS$77,24,FALSE)</f>
        <v>#N/A</v>
      </c>
      <c r="DZ235" s="378"/>
      <c r="EA235" s="378"/>
      <c r="EB235" s="378"/>
      <c r="EC235" s="378"/>
      <c r="ED235" s="504" t="e">
        <f>VLOOKUP($AF235,Feuil2!$B$1:$AS$77,25,FALSE)</f>
        <v>#N/A</v>
      </c>
      <c r="EE235" s="378"/>
      <c r="EF235" s="378"/>
      <c r="EG235" s="378"/>
      <c r="EH235" s="378"/>
      <c r="EI235" s="378"/>
      <c r="EJ235" s="378"/>
      <c r="EK235" s="504" t="e">
        <f>VLOOKUP($AF235,Feuil2!$B$1:$AS$77,26,FALSE)</f>
        <v>#N/A</v>
      </c>
      <c r="EL235" s="378"/>
      <c r="EM235" s="378"/>
      <c r="EN235" s="378"/>
      <c r="EO235" s="504" t="e">
        <f>VLOOKUP($AF235,Feuil2!$B$1:$AS$77,27,FALSE)</f>
        <v>#N/A</v>
      </c>
      <c r="EP235" s="378"/>
      <c r="EQ235" s="378"/>
      <c r="ER235" s="378"/>
      <c r="ES235" s="378"/>
      <c r="ET235" s="378"/>
      <c r="EU235" s="378"/>
      <c r="EV235" s="504" t="e">
        <f>VLOOKUP($AF235,Feuil2!$B$1:$AS$77,28,FALSE)</f>
        <v>#N/A</v>
      </c>
      <c r="EW235" s="378"/>
      <c r="EX235" s="378"/>
      <c r="EY235" s="378"/>
      <c r="EZ235" s="378"/>
      <c r="FA235" s="378"/>
      <c r="FB235" s="504" t="e">
        <f>VLOOKUP($AF235,Feuil2!$B$1:$AS$77,29,FALSE)</f>
        <v>#N/A</v>
      </c>
      <c r="FC235" s="378"/>
      <c r="FD235" s="378"/>
      <c r="FE235" s="378"/>
      <c r="FF235" s="378"/>
      <c r="FG235" s="378"/>
      <c r="FH235" s="378"/>
      <c r="FI235" s="378"/>
      <c r="FJ235" s="504" t="e">
        <f>VLOOKUP($AF235,Feuil2!$B$1:$AS$77,30,FALSE)</f>
        <v>#N/A</v>
      </c>
      <c r="FK235" s="378"/>
      <c r="FL235" s="378"/>
      <c r="FM235" s="378"/>
      <c r="FN235" s="378"/>
      <c r="FO235" s="378"/>
      <c r="FP235" s="378"/>
      <c r="FQ235" s="378"/>
      <c r="FR235" s="513" t="e">
        <f>VLOOKUP($AF235,Feuil2!$B$1:$AS$77,31,FALSE)</f>
        <v>#N/A</v>
      </c>
      <c r="FS235" s="378"/>
      <c r="FT235" s="378"/>
      <c r="FU235" s="378"/>
      <c r="FV235" s="378"/>
      <c r="FW235" s="378"/>
      <c r="FX235" s="378"/>
      <c r="FY235" s="378"/>
      <c r="FZ235" s="378"/>
      <c r="GA235" s="513" t="e">
        <f>VLOOKUP($AF235,Feuil2!$B$1:$AS$77,32,FALSE)</f>
        <v>#N/A</v>
      </c>
      <c r="GB235" s="378"/>
      <c r="GC235" s="378"/>
      <c r="GD235" s="378"/>
      <c r="GE235" s="513" t="e">
        <f>VLOOKUP($AF235,Feuil2!$B$1:$AS$77,33,FALSE)</f>
        <v>#N/A</v>
      </c>
      <c r="GF235" s="378"/>
      <c r="GG235" s="378"/>
      <c r="GH235" s="513" t="e">
        <f>VLOOKUP($AF235,Feuil2!$B$1:$AS$77,34,FALSE)</f>
        <v>#N/A</v>
      </c>
      <c r="GI235" s="378"/>
      <c r="GJ235" s="378"/>
      <c r="GK235" s="378"/>
      <c r="GL235" s="378"/>
      <c r="GM235" s="378"/>
      <c r="GN235" s="378"/>
      <c r="GO235" s="513" t="e">
        <f>VLOOKUP($AF235,Feuil2!$B$1:$AS$77,35,FALSE)</f>
        <v>#N/A</v>
      </c>
      <c r="GP235" s="378"/>
      <c r="GQ235" s="378"/>
      <c r="GR235" s="378"/>
      <c r="GS235" s="378"/>
      <c r="GT235" s="378"/>
      <c r="GU235" s="513" t="e">
        <f>VLOOKUP($AF235,Feuil2!$B$1:$AS$77,36,FALSE)</f>
        <v>#N/A</v>
      </c>
      <c r="GV235" s="378"/>
      <c r="GW235" s="378"/>
      <c r="GX235" s="378"/>
      <c r="GY235" s="513" t="e">
        <f>VLOOKUP($AF235,Feuil2!$B$1:$AS$77,37,FALSE)</f>
        <v>#N/A</v>
      </c>
      <c r="GZ235" s="378"/>
      <c r="HA235" s="378"/>
      <c r="HB235" s="378"/>
      <c r="HC235" s="378"/>
      <c r="HD235" s="378"/>
      <c r="HE235" s="513" t="e">
        <f>VLOOKUP($AF235,Feuil2!$B$1:$AS$77,38,FALSE)</f>
        <v>#N/A</v>
      </c>
      <c r="HF235" s="378"/>
      <c r="HG235" s="378"/>
      <c r="HH235" s="378"/>
      <c r="HI235" s="378"/>
      <c r="HJ235" s="427" t="e">
        <f>VLOOKUP($AF235,Feuil2!$B$1:$AS$77,39,FALSE)</f>
        <v>#N/A</v>
      </c>
      <c r="HK235" s="378"/>
      <c r="HL235" s="378"/>
      <c r="HM235" s="378"/>
      <c r="HN235" s="378"/>
      <c r="HO235" s="427" t="e">
        <f>VLOOKUP($AF235,Feuil2!$B$1:$AS$77,40,FALSE)</f>
        <v>#N/A</v>
      </c>
      <c r="HP235" s="378"/>
      <c r="HQ235" s="378"/>
      <c r="HR235" s="378"/>
      <c r="HS235" s="378"/>
      <c r="HT235" s="378"/>
      <c r="HU235" s="378"/>
      <c r="HV235" s="378"/>
      <c r="HW235" s="378"/>
      <c r="HX235" s="524" t="e">
        <f>VLOOKUP($AF235,Feuil2!$B$1:$AS$77,41,FALSE)</f>
        <v>#N/A</v>
      </c>
      <c r="HY235" s="378"/>
      <c r="HZ235" s="378"/>
      <c r="IA235" s="378"/>
      <c r="IB235" s="524" t="e">
        <f>VLOOKUP($AF235,Feuil2!$B$1:$AS$77,42,FALSE)</f>
        <v>#N/A</v>
      </c>
      <c r="IC235" s="378"/>
      <c r="ID235" s="378"/>
      <c r="IE235" s="378"/>
      <c r="IF235" s="378"/>
      <c r="IG235" s="524" t="e">
        <f>VLOOKUP($AF235,Feuil2!$B$1:$AS$77,43,FALSE)</f>
        <v>#N/A</v>
      </c>
      <c r="IH235" s="378"/>
      <c r="II235" s="378"/>
      <c r="IJ235" s="524" t="e">
        <f>VLOOKUP($AF235,Feuil2!$B$1:$AS$77,44,FALSE)</f>
        <v>#N/A</v>
      </c>
      <c r="IK235" s="378"/>
      <c r="IL235" s="386"/>
      <c r="IM235" s="379"/>
      <c r="IN235" s="379"/>
      <c r="IO235" s="379"/>
      <c r="IP235" s="379"/>
    </row>
    <row r="236" spans="1:250" s="400" customFormat="1" ht="18.75" hidden="1" customHeight="1">
      <c r="A236" s="404"/>
      <c r="B236" s="387"/>
      <c r="C236" s="387"/>
      <c r="D236" s="387"/>
      <c r="E236" s="387"/>
      <c r="F236" s="387"/>
      <c r="G236" s="387"/>
      <c r="H236" s="387"/>
      <c r="I236" s="387"/>
      <c r="J236" s="387"/>
      <c r="K236" s="388"/>
      <c r="L236" s="388"/>
      <c r="M236" s="388"/>
      <c r="N236" s="389"/>
      <c r="O236" s="389"/>
      <c r="P236" s="389"/>
      <c r="Q236" s="389"/>
      <c r="R236" s="389"/>
      <c r="S236" s="389"/>
      <c r="T236" s="389"/>
      <c r="U236" s="389"/>
      <c r="V236" s="389"/>
      <c r="W236" s="389"/>
      <c r="X236" s="389"/>
      <c r="Y236" s="389"/>
      <c r="Z236" s="389"/>
      <c r="AA236" s="389"/>
      <c r="AB236" s="389"/>
      <c r="AC236" s="389"/>
      <c r="AD236" s="389"/>
      <c r="AE236" s="389"/>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80" t="s">
        <v>454</v>
      </c>
      <c r="CO236" s="391" t="s">
        <v>4</v>
      </c>
      <c r="CP236" s="392" t="s">
        <v>5</v>
      </c>
      <c r="CQ236" s="392" t="s">
        <v>6</v>
      </c>
      <c r="CR236" s="392" t="s">
        <v>7</v>
      </c>
      <c r="CS236" s="392" t="s">
        <v>8</v>
      </c>
      <c r="CT236" s="392" t="s">
        <v>9</v>
      </c>
      <c r="CU236" s="392" t="s">
        <v>10</v>
      </c>
      <c r="CV236" s="480" t="s">
        <v>453</v>
      </c>
      <c r="CW236" s="393" t="s">
        <v>1</v>
      </c>
      <c r="CX236" s="393" t="s">
        <v>2</v>
      </c>
      <c r="CY236" s="393" t="s">
        <v>3</v>
      </c>
      <c r="CZ236" s="480" t="s">
        <v>452</v>
      </c>
      <c r="DA236" s="393" t="s">
        <v>0</v>
      </c>
      <c r="DB236" s="393" t="s">
        <v>133</v>
      </c>
      <c r="DC236" s="480" t="s">
        <v>451</v>
      </c>
      <c r="DD236" s="393" t="s">
        <v>137</v>
      </c>
      <c r="DE236" s="393" t="s">
        <v>138</v>
      </c>
      <c r="DF236" s="393" t="s">
        <v>139</v>
      </c>
      <c r="DG236" s="393" t="s">
        <v>140</v>
      </c>
      <c r="DH236" s="393" t="s">
        <v>141</v>
      </c>
      <c r="DI236" s="495" t="s">
        <v>450</v>
      </c>
      <c r="DJ236" s="394" t="s">
        <v>11</v>
      </c>
      <c r="DK236" s="394" t="s">
        <v>12</v>
      </c>
      <c r="DL236" s="394" t="s">
        <v>13</v>
      </c>
      <c r="DM236" s="394" t="s">
        <v>142</v>
      </c>
      <c r="DN236" s="495" t="s">
        <v>449</v>
      </c>
      <c r="DO236" s="394" t="s">
        <v>14</v>
      </c>
      <c r="DP236" s="495" t="s">
        <v>448</v>
      </c>
      <c r="DQ236" s="394" t="s">
        <v>15</v>
      </c>
      <c r="DR236" s="394" t="s">
        <v>16</v>
      </c>
      <c r="DS236" s="394" t="s">
        <v>145</v>
      </c>
      <c r="DT236" s="495" t="s">
        <v>447</v>
      </c>
      <c r="DU236" s="394" t="s">
        <v>17</v>
      </c>
      <c r="DV236" s="394" t="s">
        <v>18</v>
      </c>
      <c r="DW236" s="394" t="s">
        <v>19</v>
      </c>
      <c r="DX236" s="394" t="s">
        <v>20</v>
      </c>
      <c r="DY236" s="495" t="s">
        <v>446</v>
      </c>
      <c r="DZ236" s="394" t="s">
        <v>150</v>
      </c>
      <c r="EA236" s="394" t="s">
        <v>151</v>
      </c>
      <c r="EB236" s="394" t="s">
        <v>152</v>
      </c>
      <c r="EC236" s="394" t="s">
        <v>153</v>
      </c>
      <c r="ED236" s="505" t="s">
        <v>445</v>
      </c>
      <c r="EE236" s="395" t="s">
        <v>23</v>
      </c>
      <c r="EF236" s="395" t="s">
        <v>24</v>
      </c>
      <c r="EG236" s="395" t="s">
        <v>25</v>
      </c>
      <c r="EH236" s="395" t="s">
        <v>26</v>
      </c>
      <c r="EI236" s="395" t="s">
        <v>27</v>
      </c>
      <c r="EJ236" s="395" t="s">
        <v>28</v>
      </c>
      <c r="EK236" s="505" t="s">
        <v>444</v>
      </c>
      <c r="EL236" s="395" t="s">
        <v>29</v>
      </c>
      <c r="EM236" s="395" t="s">
        <v>30</v>
      </c>
      <c r="EN236" s="395" t="s">
        <v>31</v>
      </c>
      <c r="EO236" s="505" t="s">
        <v>443</v>
      </c>
      <c r="EP236" s="395" t="s">
        <v>32</v>
      </c>
      <c r="EQ236" s="395" t="s">
        <v>33</v>
      </c>
      <c r="ER236" s="395" t="s">
        <v>34</v>
      </c>
      <c r="ES236" s="395" t="s">
        <v>157</v>
      </c>
      <c r="ET236" s="395" t="s">
        <v>158</v>
      </c>
      <c r="EU236" s="395" t="s">
        <v>159</v>
      </c>
      <c r="EV236" s="505" t="s">
        <v>442</v>
      </c>
      <c r="EW236" s="395" t="s">
        <v>35</v>
      </c>
      <c r="EX236" s="395" t="s">
        <v>36</v>
      </c>
      <c r="EY236" s="395" t="s">
        <v>37</v>
      </c>
      <c r="EZ236" s="395" t="s">
        <v>38</v>
      </c>
      <c r="FA236" s="395" t="s">
        <v>39</v>
      </c>
      <c r="FB236" s="505" t="s">
        <v>441</v>
      </c>
      <c r="FC236" s="395" t="s">
        <v>40</v>
      </c>
      <c r="FD236" s="395" t="s">
        <v>41</v>
      </c>
      <c r="FE236" s="395" t="s">
        <v>42</v>
      </c>
      <c r="FF236" s="395" t="s">
        <v>43</v>
      </c>
      <c r="FG236" s="395" t="s">
        <v>44</v>
      </c>
      <c r="FH236" s="395" t="s">
        <v>45</v>
      </c>
      <c r="FI236" s="395" t="s">
        <v>46</v>
      </c>
      <c r="FJ236" s="505" t="s">
        <v>440</v>
      </c>
      <c r="FK236" s="395" t="s">
        <v>47</v>
      </c>
      <c r="FL236" s="395" t="s">
        <v>48</v>
      </c>
      <c r="FM236" s="395" t="s">
        <v>49</v>
      </c>
      <c r="FN236" s="395" t="s">
        <v>50</v>
      </c>
      <c r="FO236" s="395" t="s">
        <v>51</v>
      </c>
      <c r="FP236" s="395" t="s">
        <v>52</v>
      </c>
      <c r="FQ236" s="395" t="s">
        <v>53</v>
      </c>
      <c r="FR236" s="514" t="s">
        <v>439</v>
      </c>
      <c r="FS236" s="396" t="s">
        <v>169</v>
      </c>
      <c r="FT236" s="396" t="s">
        <v>170</v>
      </c>
      <c r="FU236" s="396" t="s">
        <v>171</v>
      </c>
      <c r="FV236" s="396" t="s">
        <v>172</v>
      </c>
      <c r="FW236" s="396" t="s">
        <v>173</v>
      </c>
      <c r="FX236" s="396" t="s">
        <v>174</v>
      </c>
      <c r="FY236" s="396" t="s">
        <v>175</v>
      </c>
      <c r="FZ236" s="396" t="s">
        <v>176</v>
      </c>
      <c r="GA236" s="514" t="s">
        <v>438</v>
      </c>
      <c r="GB236" s="396" t="s">
        <v>178</v>
      </c>
      <c r="GC236" s="396" t="s">
        <v>179</v>
      </c>
      <c r="GD236" s="396" t="s">
        <v>180</v>
      </c>
      <c r="GE236" s="514" t="s">
        <v>437</v>
      </c>
      <c r="GF236" s="396" t="s">
        <v>182</v>
      </c>
      <c r="GG236" s="396" t="s">
        <v>183</v>
      </c>
      <c r="GH236" s="514" t="s">
        <v>436</v>
      </c>
      <c r="GI236" s="396" t="s">
        <v>189</v>
      </c>
      <c r="GJ236" s="396" t="s">
        <v>190</v>
      </c>
      <c r="GK236" s="396" t="s">
        <v>191</v>
      </c>
      <c r="GL236" s="396" t="s">
        <v>192</v>
      </c>
      <c r="GM236" s="396" t="s">
        <v>193</v>
      </c>
      <c r="GN236" s="396" t="s">
        <v>194</v>
      </c>
      <c r="GO236" s="514" t="s">
        <v>435</v>
      </c>
      <c r="GP236" s="396" t="s">
        <v>197</v>
      </c>
      <c r="GQ236" s="396" t="s">
        <v>198</v>
      </c>
      <c r="GR236" s="396" t="s">
        <v>199</v>
      </c>
      <c r="GS236" s="396" t="s">
        <v>200</v>
      </c>
      <c r="GT236" s="396" t="s">
        <v>201</v>
      </c>
      <c r="GU236" s="514" t="s">
        <v>434</v>
      </c>
      <c r="GV236" s="396" t="s">
        <v>206</v>
      </c>
      <c r="GW236" s="396" t="s">
        <v>207</v>
      </c>
      <c r="GX236" s="396" t="s">
        <v>208</v>
      </c>
      <c r="GY236" s="514" t="s">
        <v>433</v>
      </c>
      <c r="GZ236" s="396" t="s">
        <v>209</v>
      </c>
      <c r="HA236" s="396" t="s">
        <v>210</v>
      </c>
      <c r="HB236" s="396" t="s">
        <v>211</v>
      </c>
      <c r="HC236" s="396" t="s">
        <v>212</v>
      </c>
      <c r="HD236" s="396" t="s">
        <v>213</v>
      </c>
      <c r="HE236" s="514" t="s">
        <v>432</v>
      </c>
      <c r="HF236" s="396" t="s">
        <v>216</v>
      </c>
      <c r="HG236" s="396" t="s">
        <v>217</v>
      </c>
      <c r="HH236" s="396" t="s">
        <v>218</v>
      </c>
      <c r="HI236" s="396" t="s">
        <v>219</v>
      </c>
      <c r="HJ236" s="397" t="s">
        <v>431</v>
      </c>
      <c r="HK236" s="398" t="s">
        <v>223</v>
      </c>
      <c r="HL236" s="398" t="s">
        <v>224</v>
      </c>
      <c r="HM236" s="398" t="s">
        <v>225</v>
      </c>
      <c r="HN236" s="398" t="s">
        <v>226</v>
      </c>
      <c r="HO236" s="397" t="s">
        <v>430</v>
      </c>
      <c r="HP236" s="398" t="s">
        <v>230</v>
      </c>
      <c r="HQ236" s="398" t="s">
        <v>231</v>
      </c>
      <c r="HR236" s="398" t="s">
        <v>232</v>
      </c>
      <c r="HS236" s="398" t="s">
        <v>233</v>
      </c>
      <c r="HT236" s="398" t="s">
        <v>234</v>
      </c>
      <c r="HU236" s="398" t="s">
        <v>235</v>
      </c>
      <c r="HV236" s="398" t="s">
        <v>236</v>
      </c>
      <c r="HW236" s="398" t="s">
        <v>237</v>
      </c>
      <c r="HX236" s="525" t="s">
        <v>429</v>
      </c>
      <c r="HY236" s="399" t="s">
        <v>241</v>
      </c>
      <c r="HZ236" s="399" t="s">
        <v>242</v>
      </c>
      <c r="IA236" s="399" t="s">
        <v>243</v>
      </c>
      <c r="IB236" s="525" t="s">
        <v>428</v>
      </c>
      <c r="IC236" s="399" t="s">
        <v>245</v>
      </c>
      <c r="ID236" s="399" t="s">
        <v>246</v>
      </c>
      <c r="IE236" s="399" t="s">
        <v>249</v>
      </c>
      <c r="IF236" s="399" t="s">
        <v>250</v>
      </c>
      <c r="IG236" s="525" t="s">
        <v>427</v>
      </c>
      <c r="IH236" s="399" t="s">
        <v>251</v>
      </c>
      <c r="II236" s="399" t="s">
        <v>252</v>
      </c>
      <c r="IJ236" s="525" t="s">
        <v>426</v>
      </c>
      <c r="IK236" s="399" t="s">
        <v>253</v>
      </c>
      <c r="IL236" s="399" t="s">
        <v>254</v>
      </c>
      <c r="IM236" s="399"/>
      <c r="IN236" s="399"/>
      <c r="IO236" s="399"/>
      <c r="IP236" s="399"/>
    </row>
    <row r="237" spans="1:250" s="400" customFormat="1" ht="18.75" hidden="1" customHeight="1">
      <c r="A237" s="404"/>
      <c r="B237" s="401"/>
      <c r="C237" s="401"/>
      <c r="D237" s="401"/>
      <c r="E237" s="401"/>
      <c r="F237" s="401"/>
      <c r="G237" s="401"/>
      <c r="H237" s="401"/>
      <c r="I237" s="401"/>
      <c r="J237" s="401"/>
      <c r="K237" s="388"/>
      <c r="L237" s="388"/>
      <c r="M237" s="388"/>
      <c r="N237" s="389"/>
      <c r="O237" s="389"/>
      <c r="P237" s="389"/>
      <c r="Q237" s="389"/>
      <c r="R237" s="389"/>
      <c r="S237" s="389"/>
      <c r="T237" s="389"/>
      <c r="U237" s="389"/>
      <c r="V237" s="389"/>
      <c r="W237" s="389"/>
      <c r="X237" s="389"/>
      <c r="Y237" s="389"/>
      <c r="Z237" s="389"/>
      <c r="AA237" s="389"/>
      <c r="AB237" s="389"/>
      <c r="AC237" s="389"/>
      <c r="AD237" s="389"/>
      <c r="AE237" s="389"/>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81"/>
      <c r="CO237" s="402">
        <f>COUNTA(CO215,CO216,CO217,CO218,CO219,CO220,CO221,CO222)</f>
        <v>0</v>
      </c>
      <c r="CP237" s="402">
        <f t="shared" ref="CP237:FA237" si="3094">COUNTA(CP228,CP229,CP230,CP231,CP232,CP233,CP234,CP235)</f>
        <v>0</v>
      </c>
      <c r="CQ237" s="402">
        <f t="shared" si="3094"/>
        <v>0</v>
      </c>
      <c r="CR237" s="402">
        <f t="shared" si="3094"/>
        <v>0</v>
      </c>
      <c r="CS237" s="402">
        <f t="shared" si="3094"/>
        <v>0</v>
      </c>
      <c r="CT237" s="402">
        <f t="shared" si="3094"/>
        <v>0</v>
      </c>
      <c r="CU237" s="402">
        <f t="shared" si="3094"/>
        <v>0</v>
      </c>
      <c r="CV237" s="483">
        <f t="shared" si="3094"/>
        <v>8</v>
      </c>
      <c r="CW237" s="402">
        <f t="shared" si="3094"/>
        <v>0</v>
      </c>
      <c r="CX237" s="402">
        <f t="shared" si="3094"/>
        <v>0</v>
      </c>
      <c r="CY237" s="402">
        <f t="shared" si="3094"/>
        <v>0</v>
      </c>
      <c r="CZ237" s="483">
        <f t="shared" si="3094"/>
        <v>8</v>
      </c>
      <c r="DA237" s="402">
        <f t="shared" si="3094"/>
        <v>0</v>
      </c>
      <c r="DB237" s="402">
        <f t="shared" si="3094"/>
        <v>0</v>
      </c>
      <c r="DC237" s="483">
        <f t="shared" si="3094"/>
        <v>8</v>
      </c>
      <c r="DD237" s="402">
        <f t="shared" si="3094"/>
        <v>0</v>
      </c>
      <c r="DE237" s="402">
        <f t="shared" si="3094"/>
        <v>0</v>
      </c>
      <c r="DF237" s="402">
        <f t="shared" si="3094"/>
        <v>0</v>
      </c>
      <c r="DG237" s="402">
        <f t="shared" si="3094"/>
        <v>0</v>
      </c>
      <c r="DH237" s="402">
        <f t="shared" si="3094"/>
        <v>0</v>
      </c>
      <c r="DI237" s="496">
        <f t="shared" si="3094"/>
        <v>8</v>
      </c>
      <c r="DJ237" s="402">
        <f t="shared" si="3094"/>
        <v>0</v>
      </c>
      <c r="DK237" s="402">
        <f t="shared" si="3094"/>
        <v>0</v>
      </c>
      <c r="DL237" s="402">
        <f t="shared" si="3094"/>
        <v>0</v>
      </c>
      <c r="DM237" s="402">
        <f t="shared" si="3094"/>
        <v>0</v>
      </c>
      <c r="DN237" s="496">
        <f t="shared" si="3094"/>
        <v>8</v>
      </c>
      <c r="DO237" s="402">
        <f t="shared" si="3094"/>
        <v>0</v>
      </c>
      <c r="DP237" s="496">
        <f t="shared" si="3094"/>
        <v>8</v>
      </c>
      <c r="DQ237" s="402">
        <f t="shared" si="3094"/>
        <v>0</v>
      </c>
      <c r="DR237" s="402">
        <f t="shared" si="3094"/>
        <v>0</v>
      </c>
      <c r="DS237" s="402">
        <f t="shared" si="3094"/>
        <v>0</v>
      </c>
      <c r="DT237" s="496">
        <f t="shared" si="3094"/>
        <v>8</v>
      </c>
      <c r="DU237" s="402">
        <f t="shared" si="3094"/>
        <v>0</v>
      </c>
      <c r="DV237" s="402">
        <f t="shared" si="3094"/>
        <v>0</v>
      </c>
      <c r="DW237" s="402">
        <f t="shared" si="3094"/>
        <v>0</v>
      </c>
      <c r="DX237" s="402">
        <f t="shared" si="3094"/>
        <v>0</v>
      </c>
      <c r="DY237" s="496">
        <f t="shared" si="3094"/>
        <v>8</v>
      </c>
      <c r="DZ237" s="402">
        <f t="shared" si="3094"/>
        <v>0</v>
      </c>
      <c r="EA237" s="402">
        <f t="shared" si="3094"/>
        <v>0</v>
      </c>
      <c r="EB237" s="402">
        <f t="shared" si="3094"/>
        <v>0</v>
      </c>
      <c r="EC237" s="402">
        <f t="shared" si="3094"/>
        <v>0</v>
      </c>
      <c r="ED237" s="506">
        <f t="shared" si="3094"/>
        <v>8</v>
      </c>
      <c r="EE237" s="402">
        <f t="shared" si="3094"/>
        <v>0</v>
      </c>
      <c r="EF237" s="402">
        <f t="shared" si="3094"/>
        <v>0</v>
      </c>
      <c r="EG237" s="402">
        <f t="shared" si="3094"/>
        <v>0</v>
      </c>
      <c r="EH237" s="402">
        <f t="shared" si="3094"/>
        <v>0</v>
      </c>
      <c r="EI237" s="402">
        <f t="shared" si="3094"/>
        <v>0</v>
      </c>
      <c r="EJ237" s="402">
        <f t="shared" si="3094"/>
        <v>0</v>
      </c>
      <c r="EK237" s="506">
        <f t="shared" si="3094"/>
        <v>8</v>
      </c>
      <c r="EL237" s="402">
        <f t="shared" si="3094"/>
        <v>0</v>
      </c>
      <c r="EM237" s="402">
        <f t="shared" si="3094"/>
        <v>0</v>
      </c>
      <c r="EN237" s="402">
        <f t="shared" si="3094"/>
        <v>0</v>
      </c>
      <c r="EO237" s="506">
        <f t="shared" si="3094"/>
        <v>8</v>
      </c>
      <c r="EP237" s="402">
        <f t="shared" si="3094"/>
        <v>0</v>
      </c>
      <c r="EQ237" s="402">
        <f t="shared" si="3094"/>
        <v>0</v>
      </c>
      <c r="ER237" s="402">
        <f t="shared" si="3094"/>
        <v>0</v>
      </c>
      <c r="ES237" s="402">
        <f t="shared" si="3094"/>
        <v>0</v>
      </c>
      <c r="ET237" s="402">
        <f t="shared" si="3094"/>
        <v>0</v>
      </c>
      <c r="EU237" s="402">
        <f t="shared" si="3094"/>
        <v>0</v>
      </c>
      <c r="EV237" s="506">
        <f t="shared" si="3094"/>
        <v>8</v>
      </c>
      <c r="EW237" s="402">
        <f t="shared" si="3094"/>
        <v>0</v>
      </c>
      <c r="EX237" s="402">
        <f t="shared" si="3094"/>
        <v>0</v>
      </c>
      <c r="EY237" s="402">
        <f t="shared" si="3094"/>
        <v>0</v>
      </c>
      <c r="EZ237" s="402">
        <f t="shared" si="3094"/>
        <v>0</v>
      </c>
      <c r="FA237" s="402">
        <f t="shared" si="3094"/>
        <v>0</v>
      </c>
      <c r="FB237" s="506">
        <f t="shared" ref="FB237:HM237" si="3095">COUNTA(FB228,FB229,FB230,FB231,FB232,FB233,FB234,FB235)</f>
        <v>8</v>
      </c>
      <c r="FC237" s="402">
        <f t="shared" si="3095"/>
        <v>0</v>
      </c>
      <c r="FD237" s="402">
        <f t="shared" si="3095"/>
        <v>0</v>
      </c>
      <c r="FE237" s="402">
        <f t="shared" si="3095"/>
        <v>0</v>
      </c>
      <c r="FF237" s="402">
        <f t="shared" si="3095"/>
        <v>0</v>
      </c>
      <c r="FG237" s="402">
        <f t="shared" si="3095"/>
        <v>0</v>
      </c>
      <c r="FH237" s="402">
        <f t="shared" si="3095"/>
        <v>0</v>
      </c>
      <c r="FI237" s="402">
        <f t="shared" si="3095"/>
        <v>0</v>
      </c>
      <c r="FJ237" s="506">
        <f t="shared" si="3095"/>
        <v>8</v>
      </c>
      <c r="FK237" s="402">
        <f t="shared" si="3095"/>
        <v>0</v>
      </c>
      <c r="FL237" s="402">
        <f t="shared" si="3095"/>
        <v>0</v>
      </c>
      <c r="FM237" s="402">
        <f t="shared" si="3095"/>
        <v>0</v>
      </c>
      <c r="FN237" s="402">
        <f t="shared" si="3095"/>
        <v>0</v>
      </c>
      <c r="FO237" s="402">
        <f t="shared" si="3095"/>
        <v>0</v>
      </c>
      <c r="FP237" s="402">
        <f t="shared" si="3095"/>
        <v>0</v>
      </c>
      <c r="FQ237" s="402">
        <f t="shared" si="3095"/>
        <v>0</v>
      </c>
      <c r="FR237" s="515">
        <f t="shared" si="3095"/>
        <v>8</v>
      </c>
      <c r="FS237" s="402">
        <f t="shared" si="3095"/>
        <v>0</v>
      </c>
      <c r="FT237" s="402">
        <f t="shared" si="3095"/>
        <v>0</v>
      </c>
      <c r="FU237" s="402">
        <f t="shared" si="3095"/>
        <v>0</v>
      </c>
      <c r="FV237" s="402">
        <f t="shared" si="3095"/>
        <v>0</v>
      </c>
      <c r="FW237" s="402">
        <f t="shared" si="3095"/>
        <v>0</v>
      </c>
      <c r="FX237" s="402">
        <f t="shared" si="3095"/>
        <v>0</v>
      </c>
      <c r="FY237" s="402">
        <f t="shared" si="3095"/>
        <v>0</v>
      </c>
      <c r="FZ237" s="402">
        <f t="shared" si="3095"/>
        <v>0</v>
      </c>
      <c r="GA237" s="515">
        <f t="shared" si="3095"/>
        <v>8</v>
      </c>
      <c r="GB237" s="402">
        <f t="shared" si="3095"/>
        <v>0</v>
      </c>
      <c r="GC237" s="402">
        <f t="shared" si="3095"/>
        <v>0</v>
      </c>
      <c r="GD237" s="402">
        <f t="shared" si="3095"/>
        <v>0</v>
      </c>
      <c r="GE237" s="515">
        <f t="shared" si="3095"/>
        <v>8</v>
      </c>
      <c r="GF237" s="402">
        <f t="shared" si="3095"/>
        <v>0</v>
      </c>
      <c r="GG237" s="402">
        <f t="shared" si="3095"/>
        <v>0</v>
      </c>
      <c r="GH237" s="515">
        <f t="shared" si="3095"/>
        <v>8</v>
      </c>
      <c r="GI237" s="402">
        <f t="shared" si="3095"/>
        <v>0</v>
      </c>
      <c r="GJ237" s="402">
        <f t="shared" si="3095"/>
        <v>0</v>
      </c>
      <c r="GK237" s="402">
        <f t="shared" si="3095"/>
        <v>0</v>
      </c>
      <c r="GL237" s="402">
        <f t="shared" si="3095"/>
        <v>0</v>
      </c>
      <c r="GM237" s="402">
        <f t="shared" si="3095"/>
        <v>0</v>
      </c>
      <c r="GN237" s="402">
        <f t="shared" si="3095"/>
        <v>0</v>
      </c>
      <c r="GO237" s="515">
        <f t="shared" si="3095"/>
        <v>8</v>
      </c>
      <c r="GP237" s="402">
        <f t="shared" si="3095"/>
        <v>0</v>
      </c>
      <c r="GQ237" s="402">
        <f t="shared" si="3095"/>
        <v>0</v>
      </c>
      <c r="GR237" s="402">
        <f t="shared" si="3095"/>
        <v>0</v>
      </c>
      <c r="GS237" s="402">
        <f t="shared" si="3095"/>
        <v>0</v>
      </c>
      <c r="GT237" s="402">
        <f t="shared" si="3095"/>
        <v>0</v>
      </c>
      <c r="GU237" s="515">
        <f t="shared" si="3095"/>
        <v>8</v>
      </c>
      <c r="GV237" s="402">
        <f t="shared" si="3095"/>
        <v>0</v>
      </c>
      <c r="GW237" s="402">
        <f t="shared" si="3095"/>
        <v>0</v>
      </c>
      <c r="GX237" s="402">
        <f t="shared" si="3095"/>
        <v>0</v>
      </c>
      <c r="GY237" s="515">
        <f t="shared" si="3095"/>
        <v>8</v>
      </c>
      <c r="GZ237" s="402">
        <f t="shared" si="3095"/>
        <v>0</v>
      </c>
      <c r="HA237" s="402">
        <f t="shared" si="3095"/>
        <v>0</v>
      </c>
      <c r="HB237" s="402">
        <f t="shared" si="3095"/>
        <v>0</v>
      </c>
      <c r="HC237" s="402">
        <f t="shared" si="3095"/>
        <v>0</v>
      </c>
      <c r="HD237" s="402">
        <f t="shared" si="3095"/>
        <v>0</v>
      </c>
      <c r="HE237" s="515">
        <f t="shared" si="3095"/>
        <v>8</v>
      </c>
      <c r="HF237" s="402">
        <f t="shared" si="3095"/>
        <v>0</v>
      </c>
      <c r="HG237" s="402">
        <f t="shared" si="3095"/>
        <v>0</v>
      </c>
      <c r="HH237" s="402">
        <f t="shared" si="3095"/>
        <v>0</v>
      </c>
      <c r="HI237" s="402">
        <f t="shared" si="3095"/>
        <v>0</v>
      </c>
      <c r="HJ237" s="428">
        <f t="shared" si="3095"/>
        <v>8</v>
      </c>
      <c r="HK237" s="402">
        <f t="shared" si="3095"/>
        <v>0</v>
      </c>
      <c r="HL237" s="402">
        <f t="shared" si="3095"/>
        <v>0</v>
      </c>
      <c r="HM237" s="402">
        <f t="shared" si="3095"/>
        <v>0</v>
      </c>
      <c r="HN237" s="402">
        <f t="shared" ref="HN237:IL237" si="3096">COUNTA(HN228,HN229,HN230,HN231,HN232,HN233,HN234,HN235)</f>
        <v>0</v>
      </c>
      <c r="HO237" s="428">
        <f t="shared" si="3096"/>
        <v>8</v>
      </c>
      <c r="HP237" s="402">
        <f t="shared" si="3096"/>
        <v>0</v>
      </c>
      <c r="HQ237" s="402">
        <f t="shared" si="3096"/>
        <v>0</v>
      </c>
      <c r="HR237" s="402">
        <f t="shared" si="3096"/>
        <v>0</v>
      </c>
      <c r="HS237" s="402">
        <f t="shared" si="3096"/>
        <v>0</v>
      </c>
      <c r="HT237" s="402">
        <f t="shared" si="3096"/>
        <v>0</v>
      </c>
      <c r="HU237" s="402">
        <f t="shared" si="3096"/>
        <v>0</v>
      </c>
      <c r="HV237" s="402">
        <f t="shared" si="3096"/>
        <v>0</v>
      </c>
      <c r="HW237" s="402">
        <f t="shared" si="3096"/>
        <v>0</v>
      </c>
      <c r="HX237" s="526">
        <f t="shared" si="3096"/>
        <v>8</v>
      </c>
      <c r="HY237" s="402">
        <f t="shared" si="3096"/>
        <v>0</v>
      </c>
      <c r="HZ237" s="402">
        <f t="shared" si="3096"/>
        <v>0</v>
      </c>
      <c r="IA237" s="402">
        <f t="shared" si="3096"/>
        <v>0</v>
      </c>
      <c r="IB237" s="526">
        <f t="shared" si="3096"/>
        <v>8</v>
      </c>
      <c r="IC237" s="402">
        <f t="shared" si="3096"/>
        <v>0</v>
      </c>
      <c r="ID237" s="402">
        <f t="shared" si="3096"/>
        <v>0</v>
      </c>
      <c r="IE237" s="402">
        <f t="shared" si="3096"/>
        <v>0</v>
      </c>
      <c r="IF237" s="402">
        <f t="shared" si="3096"/>
        <v>0</v>
      </c>
      <c r="IG237" s="526">
        <f t="shared" si="3096"/>
        <v>8</v>
      </c>
      <c r="IH237" s="402">
        <f t="shared" si="3096"/>
        <v>0</v>
      </c>
      <c r="II237" s="402">
        <f t="shared" si="3096"/>
        <v>0</v>
      </c>
      <c r="IJ237" s="526">
        <f t="shared" si="3096"/>
        <v>8</v>
      </c>
      <c r="IK237" s="402">
        <f t="shared" si="3096"/>
        <v>0</v>
      </c>
      <c r="IL237" s="402">
        <f t="shared" si="3096"/>
        <v>0</v>
      </c>
      <c r="IM237" s="402"/>
      <c r="IN237" s="402"/>
      <c r="IO237" s="402"/>
      <c r="IP237" s="402"/>
    </row>
    <row r="238" spans="1:250" s="400" customFormat="1" ht="18.75" hidden="1" customHeight="1">
      <c r="A238" s="404"/>
      <c r="B238" s="403"/>
      <c r="C238" s="403"/>
      <c r="D238" s="403"/>
      <c r="E238" s="403"/>
      <c r="F238" s="403"/>
      <c r="G238" s="403"/>
      <c r="H238" s="403"/>
      <c r="I238" s="403"/>
      <c r="J238" s="403"/>
      <c r="K238" s="388"/>
      <c r="L238" s="388"/>
      <c r="M238" s="388"/>
      <c r="N238" s="389"/>
      <c r="O238" s="389"/>
      <c r="P238" s="389"/>
      <c r="Q238" s="389"/>
      <c r="R238" s="389"/>
      <c r="S238" s="389"/>
      <c r="T238" s="389"/>
      <c r="U238" s="389"/>
      <c r="V238" s="389"/>
      <c r="W238" s="389"/>
      <c r="X238" s="389"/>
      <c r="Y238" s="389"/>
      <c r="Z238" s="389"/>
      <c r="AA238" s="389"/>
      <c r="AB238" s="389"/>
      <c r="AC238" s="389"/>
      <c r="AD238" s="389"/>
      <c r="AE238" s="389"/>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81"/>
      <c r="CO238" s="402" t="str">
        <f>IF(CO224&lt;&gt;0,"A","")</f>
        <v/>
      </c>
      <c r="CP238" s="402" t="str">
        <f t="shared" ref="CP238:CU238" si="3097">IF(CP237&lt;&gt;0,"A","")</f>
        <v/>
      </c>
      <c r="CQ238" s="402" t="str">
        <f t="shared" si="3097"/>
        <v/>
      </c>
      <c r="CR238" s="402" t="str">
        <f t="shared" si="3097"/>
        <v/>
      </c>
      <c r="CS238" s="402" t="str">
        <f t="shared" si="3097"/>
        <v/>
      </c>
      <c r="CT238" s="402" t="str">
        <f t="shared" si="3097"/>
        <v/>
      </c>
      <c r="CU238" s="402" t="str">
        <f t="shared" si="3097"/>
        <v/>
      </c>
      <c r="CV238" s="483" t="str">
        <f>IF(CV237&lt;&gt;0,"A","")</f>
        <v>A</v>
      </c>
      <c r="CW238" s="402" t="str">
        <f t="shared" ref="CW238:FH238" si="3098">IF(CW237&lt;&gt;0,"A","")</f>
        <v/>
      </c>
      <c r="CX238" s="402" t="str">
        <f t="shared" si="3098"/>
        <v/>
      </c>
      <c r="CY238" s="402" t="str">
        <f t="shared" si="3098"/>
        <v/>
      </c>
      <c r="CZ238" s="483" t="str">
        <f t="shared" si="3098"/>
        <v>A</v>
      </c>
      <c r="DA238" s="402" t="str">
        <f t="shared" si="3098"/>
        <v/>
      </c>
      <c r="DB238" s="402" t="str">
        <f t="shared" si="3098"/>
        <v/>
      </c>
      <c r="DC238" s="483" t="str">
        <f t="shared" si="3098"/>
        <v>A</v>
      </c>
      <c r="DD238" s="402" t="str">
        <f t="shared" si="3098"/>
        <v/>
      </c>
      <c r="DE238" s="402" t="str">
        <f t="shared" si="3098"/>
        <v/>
      </c>
      <c r="DF238" s="402" t="str">
        <f t="shared" si="3098"/>
        <v/>
      </c>
      <c r="DG238" s="402" t="str">
        <f t="shared" si="3098"/>
        <v/>
      </c>
      <c r="DH238" s="402" t="str">
        <f t="shared" si="3098"/>
        <v/>
      </c>
      <c r="DI238" s="496" t="str">
        <f t="shared" si="3098"/>
        <v>A</v>
      </c>
      <c r="DJ238" s="402" t="str">
        <f t="shared" si="3098"/>
        <v/>
      </c>
      <c r="DK238" s="402" t="str">
        <f t="shared" si="3098"/>
        <v/>
      </c>
      <c r="DL238" s="402" t="str">
        <f t="shared" si="3098"/>
        <v/>
      </c>
      <c r="DM238" s="402" t="str">
        <f t="shared" si="3098"/>
        <v/>
      </c>
      <c r="DN238" s="496" t="str">
        <f t="shared" si="3098"/>
        <v>A</v>
      </c>
      <c r="DO238" s="402" t="str">
        <f t="shared" si="3098"/>
        <v/>
      </c>
      <c r="DP238" s="496" t="str">
        <f t="shared" si="3098"/>
        <v>A</v>
      </c>
      <c r="DQ238" s="402" t="str">
        <f t="shared" si="3098"/>
        <v/>
      </c>
      <c r="DR238" s="402" t="str">
        <f t="shared" si="3098"/>
        <v/>
      </c>
      <c r="DS238" s="402" t="str">
        <f t="shared" si="3098"/>
        <v/>
      </c>
      <c r="DT238" s="496" t="str">
        <f t="shared" si="3098"/>
        <v>A</v>
      </c>
      <c r="DU238" s="402" t="str">
        <f t="shared" si="3098"/>
        <v/>
      </c>
      <c r="DV238" s="402" t="str">
        <f t="shared" si="3098"/>
        <v/>
      </c>
      <c r="DW238" s="402" t="str">
        <f t="shared" si="3098"/>
        <v/>
      </c>
      <c r="DX238" s="402" t="str">
        <f t="shared" si="3098"/>
        <v/>
      </c>
      <c r="DY238" s="496" t="str">
        <f t="shared" si="3098"/>
        <v>A</v>
      </c>
      <c r="DZ238" s="402" t="str">
        <f t="shared" si="3098"/>
        <v/>
      </c>
      <c r="EA238" s="402" t="str">
        <f t="shared" si="3098"/>
        <v/>
      </c>
      <c r="EB238" s="402" t="str">
        <f t="shared" si="3098"/>
        <v/>
      </c>
      <c r="EC238" s="402" t="str">
        <f t="shared" si="3098"/>
        <v/>
      </c>
      <c r="ED238" s="506" t="str">
        <f t="shared" si="3098"/>
        <v>A</v>
      </c>
      <c r="EE238" s="402" t="str">
        <f t="shared" si="3098"/>
        <v/>
      </c>
      <c r="EF238" s="402" t="str">
        <f t="shared" si="3098"/>
        <v/>
      </c>
      <c r="EG238" s="402" t="str">
        <f t="shared" si="3098"/>
        <v/>
      </c>
      <c r="EH238" s="402" t="str">
        <f t="shared" si="3098"/>
        <v/>
      </c>
      <c r="EI238" s="402" t="str">
        <f t="shared" si="3098"/>
        <v/>
      </c>
      <c r="EJ238" s="402" t="str">
        <f t="shared" si="3098"/>
        <v/>
      </c>
      <c r="EK238" s="506" t="str">
        <f t="shared" si="3098"/>
        <v>A</v>
      </c>
      <c r="EL238" s="402" t="str">
        <f t="shared" si="3098"/>
        <v/>
      </c>
      <c r="EM238" s="402" t="str">
        <f t="shared" si="3098"/>
        <v/>
      </c>
      <c r="EN238" s="402" t="str">
        <f t="shared" si="3098"/>
        <v/>
      </c>
      <c r="EO238" s="506" t="str">
        <f t="shared" si="3098"/>
        <v>A</v>
      </c>
      <c r="EP238" s="402" t="str">
        <f t="shared" si="3098"/>
        <v/>
      </c>
      <c r="EQ238" s="402" t="str">
        <f t="shared" si="3098"/>
        <v/>
      </c>
      <c r="ER238" s="402" t="str">
        <f t="shared" si="3098"/>
        <v/>
      </c>
      <c r="ES238" s="402" t="str">
        <f t="shared" si="3098"/>
        <v/>
      </c>
      <c r="ET238" s="402" t="str">
        <f t="shared" si="3098"/>
        <v/>
      </c>
      <c r="EU238" s="402" t="str">
        <f t="shared" si="3098"/>
        <v/>
      </c>
      <c r="EV238" s="506" t="str">
        <f t="shared" si="3098"/>
        <v>A</v>
      </c>
      <c r="EW238" s="402" t="str">
        <f t="shared" si="3098"/>
        <v/>
      </c>
      <c r="EX238" s="402" t="str">
        <f t="shared" si="3098"/>
        <v/>
      </c>
      <c r="EY238" s="402" t="str">
        <f t="shared" si="3098"/>
        <v/>
      </c>
      <c r="EZ238" s="402" t="str">
        <f t="shared" si="3098"/>
        <v/>
      </c>
      <c r="FA238" s="402" t="str">
        <f t="shared" si="3098"/>
        <v/>
      </c>
      <c r="FB238" s="506" t="str">
        <f t="shared" si="3098"/>
        <v>A</v>
      </c>
      <c r="FC238" s="402" t="str">
        <f t="shared" si="3098"/>
        <v/>
      </c>
      <c r="FD238" s="402" t="str">
        <f t="shared" si="3098"/>
        <v/>
      </c>
      <c r="FE238" s="402" t="str">
        <f t="shared" si="3098"/>
        <v/>
      </c>
      <c r="FF238" s="402" t="str">
        <f t="shared" si="3098"/>
        <v/>
      </c>
      <c r="FG238" s="402" t="str">
        <f t="shared" si="3098"/>
        <v/>
      </c>
      <c r="FH238" s="402" t="str">
        <f t="shared" si="3098"/>
        <v/>
      </c>
      <c r="FI238" s="402" t="str">
        <f t="shared" ref="FI238:HT238" si="3099">IF(FI237&lt;&gt;0,"A","")</f>
        <v/>
      </c>
      <c r="FJ238" s="506" t="str">
        <f t="shared" si="3099"/>
        <v>A</v>
      </c>
      <c r="FK238" s="402" t="str">
        <f t="shared" si="3099"/>
        <v/>
      </c>
      <c r="FL238" s="402" t="str">
        <f t="shared" si="3099"/>
        <v/>
      </c>
      <c r="FM238" s="402" t="str">
        <f t="shared" si="3099"/>
        <v/>
      </c>
      <c r="FN238" s="402" t="str">
        <f t="shared" si="3099"/>
        <v/>
      </c>
      <c r="FO238" s="402" t="str">
        <f t="shared" si="3099"/>
        <v/>
      </c>
      <c r="FP238" s="402" t="str">
        <f t="shared" si="3099"/>
        <v/>
      </c>
      <c r="FQ238" s="402" t="str">
        <f t="shared" si="3099"/>
        <v/>
      </c>
      <c r="FR238" s="515" t="str">
        <f t="shared" si="3099"/>
        <v>A</v>
      </c>
      <c r="FS238" s="402" t="str">
        <f t="shared" si="3099"/>
        <v/>
      </c>
      <c r="FT238" s="402" t="str">
        <f t="shared" si="3099"/>
        <v/>
      </c>
      <c r="FU238" s="402" t="str">
        <f t="shared" si="3099"/>
        <v/>
      </c>
      <c r="FV238" s="402" t="str">
        <f t="shared" si="3099"/>
        <v/>
      </c>
      <c r="FW238" s="402" t="str">
        <f t="shared" si="3099"/>
        <v/>
      </c>
      <c r="FX238" s="402" t="str">
        <f t="shared" si="3099"/>
        <v/>
      </c>
      <c r="FY238" s="402" t="str">
        <f t="shared" si="3099"/>
        <v/>
      </c>
      <c r="FZ238" s="402" t="str">
        <f t="shared" si="3099"/>
        <v/>
      </c>
      <c r="GA238" s="515" t="str">
        <f t="shared" si="3099"/>
        <v>A</v>
      </c>
      <c r="GB238" s="402" t="str">
        <f t="shared" si="3099"/>
        <v/>
      </c>
      <c r="GC238" s="402" t="str">
        <f t="shared" si="3099"/>
        <v/>
      </c>
      <c r="GD238" s="402" t="str">
        <f t="shared" si="3099"/>
        <v/>
      </c>
      <c r="GE238" s="515" t="str">
        <f t="shared" si="3099"/>
        <v>A</v>
      </c>
      <c r="GF238" s="402" t="str">
        <f t="shared" si="3099"/>
        <v/>
      </c>
      <c r="GG238" s="402" t="str">
        <f t="shared" si="3099"/>
        <v/>
      </c>
      <c r="GH238" s="515" t="str">
        <f t="shared" si="3099"/>
        <v>A</v>
      </c>
      <c r="GI238" s="402" t="str">
        <f t="shared" si="3099"/>
        <v/>
      </c>
      <c r="GJ238" s="402" t="str">
        <f t="shared" si="3099"/>
        <v/>
      </c>
      <c r="GK238" s="402" t="str">
        <f t="shared" si="3099"/>
        <v/>
      </c>
      <c r="GL238" s="402" t="str">
        <f t="shared" si="3099"/>
        <v/>
      </c>
      <c r="GM238" s="402" t="str">
        <f t="shared" si="3099"/>
        <v/>
      </c>
      <c r="GN238" s="402" t="str">
        <f t="shared" si="3099"/>
        <v/>
      </c>
      <c r="GO238" s="515" t="str">
        <f t="shared" si="3099"/>
        <v>A</v>
      </c>
      <c r="GP238" s="402" t="str">
        <f t="shared" si="3099"/>
        <v/>
      </c>
      <c r="GQ238" s="402" t="str">
        <f t="shared" si="3099"/>
        <v/>
      </c>
      <c r="GR238" s="402" t="str">
        <f t="shared" si="3099"/>
        <v/>
      </c>
      <c r="GS238" s="402" t="str">
        <f t="shared" si="3099"/>
        <v/>
      </c>
      <c r="GT238" s="402" t="str">
        <f t="shared" si="3099"/>
        <v/>
      </c>
      <c r="GU238" s="515" t="str">
        <f t="shared" si="3099"/>
        <v>A</v>
      </c>
      <c r="GV238" s="402" t="str">
        <f t="shared" si="3099"/>
        <v/>
      </c>
      <c r="GW238" s="402" t="str">
        <f t="shared" si="3099"/>
        <v/>
      </c>
      <c r="GX238" s="402" t="str">
        <f t="shared" si="3099"/>
        <v/>
      </c>
      <c r="GY238" s="515" t="str">
        <f t="shared" si="3099"/>
        <v>A</v>
      </c>
      <c r="GZ238" s="402" t="str">
        <f t="shared" si="3099"/>
        <v/>
      </c>
      <c r="HA238" s="402" t="str">
        <f t="shared" si="3099"/>
        <v/>
      </c>
      <c r="HB238" s="402" t="str">
        <f t="shared" si="3099"/>
        <v/>
      </c>
      <c r="HC238" s="402" t="str">
        <f t="shared" si="3099"/>
        <v/>
      </c>
      <c r="HD238" s="402" t="str">
        <f t="shared" si="3099"/>
        <v/>
      </c>
      <c r="HE238" s="515" t="str">
        <f t="shared" si="3099"/>
        <v>A</v>
      </c>
      <c r="HF238" s="402" t="str">
        <f t="shared" si="3099"/>
        <v/>
      </c>
      <c r="HG238" s="402" t="str">
        <f t="shared" si="3099"/>
        <v/>
      </c>
      <c r="HH238" s="402" t="str">
        <f t="shared" si="3099"/>
        <v/>
      </c>
      <c r="HI238" s="402" t="str">
        <f t="shared" si="3099"/>
        <v/>
      </c>
      <c r="HJ238" s="428" t="str">
        <f t="shared" si="3099"/>
        <v>A</v>
      </c>
      <c r="HK238" s="402" t="str">
        <f t="shared" si="3099"/>
        <v/>
      </c>
      <c r="HL238" s="402" t="str">
        <f t="shared" si="3099"/>
        <v/>
      </c>
      <c r="HM238" s="402" t="str">
        <f t="shared" si="3099"/>
        <v/>
      </c>
      <c r="HN238" s="402" t="str">
        <f t="shared" si="3099"/>
        <v/>
      </c>
      <c r="HO238" s="428" t="str">
        <f t="shared" si="3099"/>
        <v>A</v>
      </c>
      <c r="HP238" s="402" t="str">
        <f t="shared" si="3099"/>
        <v/>
      </c>
      <c r="HQ238" s="402" t="str">
        <f t="shared" si="3099"/>
        <v/>
      </c>
      <c r="HR238" s="402" t="str">
        <f t="shared" si="3099"/>
        <v/>
      </c>
      <c r="HS238" s="402" t="str">
        <f t="shared" si="3099"/>
        <v/>
      </c>
      <c r="HT238" s="402" t="str">
        <f t="shared" si="3099"/>
        <v/>
      </c>
      <c r="HU238" s="402" t="str">
        <f t="shared" ref="HU238:IL238" si="3100">IF(HU237&lt;&gt;0,"A","")</f>
        <v/>
      </c>
      <c r="HV238" s="402" t="str">
        <f t="shared" si="3100"/>
        <v/>
      </c>
      <c r="HW238" s="402" t="str">
        <f t="shared" si="3100"/>
        <v/>
      </c>
      <c r="HX238" s="526" t="str">
        <f t="shared" si="3100"/>
        <v>A</v>
      </c>
      <c r="HY238" s="402" t="str">
        <f t="shared" si="3100"/>
        <v/>
      </c>
      <c r="HZ238" s="402" t="str">
        <f t="shared" si="3100"/>
        <v/>
      </c>
      <c r="IA238" s="402" t="str">
        <f t="shared" si="3100"/>
        <v/>
      </c>
      <c r="IB238" s="526" t="str">
        <f t="shared" si="3100"/>
        <v>A</v>
      </c>
      <c r="IC238" s="402" t="str">
        <f t="shared" si="3100"/>
        <v/>
      </c>
      <c r="ID238" s="402" t="str">
        <f t="shared" si="3100"/>
        <v/>
      </c>
      <c r="IE238" s="402" t="str">
        <f t="shared" si="3100"/>
        <v/>
      </c>
      <c r="IF238" s="402" t="str">
        <f t="shared" si="3100"/>
        <v/>
      </c>
      <c r="IG238" s="526" t="str">
        <f t="shared" si="3100"/>
        <v>A</v>
      </c>
      <c r="IH238" s="402" t="str">
        <f t="shared" si="3100"/>
        <v/>
      </c>
      <c r="II238" s="402" t="str">
        <f t="shared" si="3100"/>
        <v/>
      </c>
      <c r="IJ238" s="526" t="str">
        <f t="shared" si="3100"/>
        <v>A</v>
      </c>
      <c r="IK238" s="402" t="str">
        <f t="shared" si="3100"/>
        <v/>
      </c>
      <c r="IL238" s="402" t="str">
        <f t="shared" si="3100"/>
        <v/>
      </c>
      <c r="IM238" s="402"/>
      <c r="IN238" s="402"/>
      <c r="IO238" s="402"/>
      <c r="IP238" s="402"/>
    </row>
    <row r="239" spans="1:250" s="400" customFormat="1" ht="18.75" hidden="1" customHeight="1">
      <c r="A239" s="404"/>
      <c r="AF239" s="423"/>
      <c r="AG239" s="423"/>
      <c r="AH239" s="423"/>
      <c r="AI239" s="423"/>
      <c r="AJ239" s="423"/>
      <c r="AK239" s="423"/>
      <c r="AL239" s="423"/>
      <c r="AM239" s="423"/>
      <c r="AN239" s="423"/>
      <c r="AO239" s="423"/>
      <c r="AP239" s="423"/>
      <c r="AQ239" s="423"/>
      <c r="AR239" s="423"/>
      <c r="AS239" s="423"/>
      <c r="AT239" s="423"/>
      <c r="AU239" s="423"/>
      <c r="AV239" s="423"/>
      <c r="AW239" s="423"/>
      <c r="AX239" s="423"/>
      <c r="AY239" s="423"/>
      <c r="AZ239" s="423"/>
      <c r="BA239" s="423"/>
      <c r="BB239" s="423"/>
      <c r="BC239" s="423"/>
      <c r="BD239" s="423"/>
      <c r="BE239" s="423"/>
      <c r="BF239" s="423"/>
      <c r="BG239" s="423"/>
      <c r="BH239" s="423"/>
      <c r="BI239" s="423"/>
      <c r="BJ239" s="423"/>
      <c r="BK239" s="423"/>
      <c r="BL239" s="423"/>
      <c r="BM239" s="423"/>
      <c r="BN239" s="423"/>
      <c r="BO239" s="423"/>
      <c r="BP239" s="423"/>
      <c r="BQ239" s="423"/>
      <c r="BR239" s="423"/>
      <c r="BS239" s="423"/>
      <c r="BT239" s="423"/>
      <c r="BU239" s="423"/>
      <c r="BV239" s="423"/>
      <c r="BW239" s="423"/>
      <c r="BX239" s="423"/>
      <c r="BY239" s="423"/>
      <c r="BZ239" s="423"/>
      <c r="CA239" s="423"/>
      <c r="CB239" s="423"/>
      <c r="CC239" s="423"/>
      <c r="CD239" s="423"/>
      <c r="CE239" s="423"/>
      <c r="CF239" s="423"/>
      <c r="CG239" s="423"/>
      <c r="CH239" s="423"/>
      <c r="CI239" s="423"/>
      <c r="CJ239" s="423"/>
      <c r="CK239" s="423"/>
      <c r="CL239" s="423"/>
      <c r="CM239" s="423"/>
      <c r="CN239" s="484"/>
      <c r="CV239" s="484"/>
      <c r="CZ239" s="484"/>
      <c r="DC239" s="484"/>
      <c r="DI239" s="498"/>
      <c r="DN239" s="498"/>
      <c r="DP239" s="498"/>
      <c r="DT239" s="498"/>
      <c r="DY239" s="498"/>
      <c r="ED239" s="508"/>
      <c r="EK239" s="508"/>
      <c r="EO239" s="508"/>
      <c r="EV239" s="508"/>
      <c r="FB239" s="508"/>
      <c r="FJ239" s="508"/>
      <c r="FR239" s="517"/>
      <c r="GA239" s="517"/>
      <c r="GE239" s="517"/>
      <c r="GH239" s="517"/>
      <c r="GO239" s="517"/>
      <c r="GU239" s="517"/>
      <c r="GY239" s="517"/>
      <c r="HE239" s="517"/>
      <c r="HJ239" s="429"/>
      <c r="HO239" s="429"/>
      <c r="HX239" s="528"/>
      <c r="IB239" s="528"/>
      <c r="IG239" s="528"/>
      <c r="IJ239" s="528"/>
    </row>
    <row r="240" spans="1:250" s="423" customFormat="1" ht="18.75" customHeight="1">
      <c r="A240" s="432"/>
    </row>
    <row r="241" spans="1:250" ht="18.75" customHeight="1">
      <c r="A241" s="22"/>
      <c r="B241" s="631" t="s">
        <v>977</v>
      </c>
      <c r="C241" s="632"/>
      <c r="D241" s="632"/>
      <c r="E241" s="632"/>
      <c r="F241" s="632"/>
      <c r="G241" s="632"/>
      <c r="H241" s="632"/>
      <c r="I241" s="632"/>
      <c r="J241" s="632"/>
      <c r="K241" s="637"/>
      <c r="L241" s="637"/>
      <c r="M241" s="637"/>
      <c r="N241" s="640"/>
      <c r="O241" s="640"/>
      <c r="P241" s="640"/>
      <c r="Q241" s="640"/>
      <c r="R241" s="640"/>
      <c r="S241" s="640"/>
      <c r="T241" s="640"/>
      <c r="U241" s="640"/>
      <c r="V241" s="640"/>
      <c r="W241" s="640"/>
      <c r="X241" s="640"/>
      <c r="Y241" s="640"/>
      <c r="Z241" s="640"/>
      <c r="AA241" s="640"/>
      <c r="AB241" s="640"/>
      <c r="AC241" s="640"/>
      <c r="AD241" s="640"/>
      <c r="AE241" s="640"/>
      <c r="AF241" s="646"/>
      <c r="AG241" s="646"/>
      <c r="AH241" s="646"/>
      <c r="AI241" s="646"/>
      <c r="AJ241" s="646"/>
      <c r="AK241" s="646"/>
      <c r="AL241" s="646"/>
      <c r="AM241" s="646"/>
      <c r="AN241" s="646"/>
      <c r="AO241" s="646"/>
      <c r="AP241" s="646"/>
      <c r="AQ241" s="646"/>
      <c r="AR241" s="646"/>
      <c r="AS241" s="646"/>
      <c r="AT241" s="646"/>
      <c r="AU241" s="646"/>
      <c r="AV241" s="646"/>
      <c r="AW241" s="646"/>
      <c r="AX241" s="646"/>
      <c r="AY241" s="646"/>
      <c r="AZ241" s="646"/>
      <c r="BA241" s="646"/>
      <c r="BB241" s="646"/>
      <c r="BC241" s="646"/>
      <c r="BD241" s="646"/>
      <c r="BE241" s="646"/>
      <c r="BF241" s="646"/>
      <c r="BG241" s="646"/>
      <c r="BH241" s="646"/>
      <c r="BI241" s="646"/>
      <c r="BJ241" s="646"/>
      <c r="BK241" s="646"/>
      <c r="BL241" s="646"/>
      <c r="BM241" s="646"/>
      <c r="BN241" s="646"/>
      <c r="BO241" s="646"/>
      <c r="BP241" s="646"/>
      <c r="BQ241" s="646"/>
      <c r="BR241" s="646"/>
      <c r="BS241" s="646"/>
      <c r="BT241" s="646"/>
      <c r="BU241" s="646"/>
      <c r="BV241" s="646"/>
      <c r="BW241" s="646"/>
      <c r="BX241" s="646"/>
      <c r="BY241" s="646"/>
      <c r="BZ241" s="646"/>
      <c r="CA241" s="646"/>
      <c r="CB241" s="646"/>
      <c r="CC241" s="646"/>
      <c r="CD241" s="646"/>
      <c r="CE241" s="646"/>
      <c r="CF241" s="646"/>
      <c r="CG241" s="646"/>
      <c r="CH241" s="646"/>
      <c r="CI241" s="646"/>
      <c r="CJ241" s="646"/>
      <c r="CK241" s="646"/>
      <c r="CL241" s="646"/>
      <c r="CM241" s="646"/>
      <c r="CN241" s="477" t="e">
        <f>VLOOKUP($AF241,Feuil2!$B$1:$AS$77,16,FALSE)</f>
        <v>#N/A</v>
      </c>
      <c r="CO241" s="380"/>
      <c r="CP241" s="380"/>
      <c r="CQ241" s="380"/>
      <c r="CR241" s="380"/>
      <c r="CS241" s="380"/>
      <c r="CT241" s="380"/>
      <c r="CU241" s="380"/>
      <c r="CV241" s="488" t="e">
        <f>VLOOKUP($AF241,Feuil2!$B$1:$AS$77,17,FALSE)</f>
        <v>#N/A</v>
      </c>
      <c r="CW241" s="376"/>
      <c r="CX241" s="376"/>
      <c r="CY241" s="376"/>
      <c r="CZ241" s="488" t="e">
        <f>VLOOKUP($AF241,Feuil2!$B$1:$AS$77,18,FALSE)</f>
        <v>#N/A</v>
      </c>
      <c r="DA241" s="376"/>
      <c r="DB241" s="376"/>
      <c r="DC241" s="488" t="e">
        <f>VLOOKUP($AF241,Feuil2!$B$1:$AS$77,19,FALSE)</f>
        <v>#N/A</v>
      </c>
      <c r="DD241" s="376"/>
      <c r="DE241" s="376"/>
      <c r="DF241" s="376"/>
      <c r="DG241" s="376"/>
      <c r="DH241" s="376"/>
      <c r="DI241" s="492" t="e">
        <f>VLOOKUP($AF241,Feuil2!$B$1:$AS$77,20,FALSE)</f>
        <v>#N/A</v>
      </c>
      <c r="DJ241" s="376"/>
      <c r="DK241" s="376"/>
      <c r="DL241" s="376"/>
      <c r="DM241" s="376"/>
      <c r="DN241" s="492" t="e">
        <f>VLOOKUP($AF241,Feuil2!$B$1:$AS$77,21,FALSE)</f>
        <v>#N/A</v>
      </c>
      <c r="DO241" s="376"/>
      <c r="DP241" s="492" t="e">
        <f>VLOOKUP($AF241,Feuil2!$B$1:$AS$77,22,FALSE)</f>
        <v>#N/A</v>
      </c>
      <c r="DQ241" s="376"/>
      <c r="DR241" s="376"/>
      <c r="DS241" s="376"/>
      <c r="DT241" s="492" t="e">
        <f>VLOOKUP($AF241,Feuil2!$B$1:$AS$77,23,FALSE)</f>
        <v>#N/A</v>
      </c>
      <c r="DU241" s="376"/>
      <c r="DV241" s="376"/>
      <c r="DW241" s="376"/>
      <c r="DX241" s="376"/>
      <c r="DY241" s="492" t="e">
        <f>VLOOKUP($AF241,Feuil2!$B$1:$AS$77,24,FALSE)</f>
        <v>#N/A</v>
      </c>
      <c r="DZ241" s="376"/>
      <c r="EA241" s="376"/>
      <c r="EB241" s="376"/>
      <c r="EC241" s="376"/>
      <c r="ED241" s="502" t="e">
        <f>VLOOKUP($AF241,Feuil2!$B$1:$AS$77,25,FALSE)</f>
        <v>#N/A</v>
      </c>
      <c r="EE241" s="376"/>
      <c r="EF241" s="376"/>
      <c r="EG241" s="376"/>
      <c r="EH241" s="376"/>
      <c r="EI241" s="376"/>
      <c r="EJ241" s="376"/>
      <c r="EK241" s="502" t="e">
        <f>VLOOKUP($AF241,Feuil2!$B$1:$AS$77,26,FALSE)</f>
        <v>#N/A</v>
      </c>
      <c r="EL241" s="376"/>
      <c r="EM241" s="376"/>
      <c r="EN241" s="376"/>
      <c r="EO241" s="502" t="e">
        <f>VLOOKUP($AF241,Feuil2!$B$1:$AS$77,27,FALSE)</f>
        <v>#N/A</v>
      </c>
      <c r="EP241" s="376"/>
      <c r="EQ241" s="376"/>
      <c r="ER241" s="376"/>
      <c r="ES241" s="376"/>
      <c r="ET241" s="376"/>
      <c r="EU241" s="376"/>
      <c r="EV241" s="502" t="e">
        <f>VLOOKUP($AF241,Feuil2!$B$1:$AS$77,28,FALSE)</f>
        <v>#N/A</v>
      </c>
      <c r="EW241" s="376"/>
      <c r="EX241" s="376"/>
      <c r="EY241" s="376"/>
      <c r="EZ241" s="376"/>
      <c r="FA241" s="376"/>
      <c r="FB241" s="502" t="e">
        <f>VLOOKUP($AF241,Feuil2!$B$1:$AS$77,29,FALSE)</f>
        <v>#N/A</v>
      </c>
      <c r="FC241" s="376"/>
      <c r="FD241" s="376"/>
      <c r="FE241" s="376"/>
      <c r="FF241" s="376"/>
      <c r="FG241" s="376"/>
      <c r="FH241" s="376"/>
      <c r="FI241" s="376"/>
      <c r="FJ241" s="502" t="e">
        <f>VLOOKUP($AF241,Feuil2!$B$1:$AS$77,30,FALSE)</f>
        <v>#N/A</v>
      </c>
      <c r="FK241" s="376"/>
      <c r="FL241" s="376"/>
      <c r="FM241" s="376"/>
      <c r="FN241" s="376"/>
      <c r="FO241" s="376"/>
      <c r="FP241" s="376"/>
      <c r="FQ241" s="376"/>
      <c r="FR241" s="511" t="e">
        <f>VLOOKUP($AF241,Feuil2!$B$1:$AS$77,31,FALSE)</f>
        <v>#N/A</v>
      </c>
      <c r="FS241" s="376"/>
      <c r="FT241" s="376"/>
      <c r="FU241" s="376"/>
      <c r="FV241" s="376"/>
      <c r="FW241" s="376"/>
      <c r="FX241" s="376"/>
      <c r="FY241" s="376"/>
      <c r="FZ241" s="376"/>
      <c r="GA241" s="511" t="e">
        <f>VLOOKUP($AF241,Feuil2!$B$1:$AS$77,32,FALSE)</f>
        <v>#N/A</v>
      </c>
      <c r="GB241" s="376"/>
      <c r="GC241" s="376"/>
      <c r="GD241" s="376"/>
      <c r="GE241" s="511" t="e">
        <f>VLOOKUP($AF241,Feuil2!$B$1:$AS$77,33,FALSE)</f>
        <v>#N/A</v>
      </c>
      <c r="GF241" s="376"/>
      <c r="GG241" s="376"/>
      <c r="GH241" s="511" t="e">
        <f>VLOOKUP($AF241,Feuil2!$B$1:$AS$77,34,FALSE)</f>
        <v>#N/A</v>
      </c>
      <c r="GI241" s="376"/>
      <c r="GJ241" s="376"/>
      <c r="GK241" s="376"/>
      <c r="GL241" s="376"/>
      <c r="GM241" s="376"/>
      <c r="GN241" s="376"/>
      <c r="GO241" s="511" t="e">
        <f>VLOOKUP($AF241,Feuil2!$B$1:$AS$77,35,FALSE)</f>
        <v>#N/A</v>
      </c>
      <c r="GP241" s="376"/>
      <c r="GQ241" s="376"/>
      <c r="GR241" s="376"/>
      <c r="GS241" s="376"/>
      <c r="GT241" s="376"/>
      <c r="GU241" s="511" t="e">
        <f>VLOOKUP($AF241,Feuil2!$B$1:$AS$77,36,FALSE)</f>
        <v>#N/A</v>
      </c>
      <c r="GV241" s="376"/>
      <c r="GW241" s="376"/>
      <c r="GX241" s="376"/>
      <c r="GY241" s="511" t="e">
        <f>VLOOKUP($AF241,Feuil2!$B$1:$AS$77,37,FALSE)</f>
        <v>#N/A</v>
      </c>
      <c r="GZ241" s="376"/>
      <c r="HA241" s="376"/>
      <c r="HB241" s="376"/>
      <c r="HC241" s="376"/>
      <c r="HD241" s="376"/>
      <c r="HE241" s="511" t="e">
        <f>VLOOKUP($AF241,Feuil2!$B$1:$AS$77,38,FALSE)</f>
        <v>#N/A</v>
      </c>
      <c r="HF241" s="376"/>
      <c r="HG241" s="376"/>
      <c r="HH241" s="376"/>
      <c r="HI241" s="376"/>
      <c r="HJ241" s="425" t="e">
        <f>VLOOKUP($AF241,Feuil2!$B$1:$AS$77,39,FALSE)</f>
        <v>#N/A</v>
      </c>
      <c r="HK241" s="376"/>
      <c r="HL241" s="376"/>
      <c r="HM241" s="376"/>
      <c r="HN241" s="376"/>
      <c r="HO241" s="425" t="e">
        <f>VLOOKUP($AF241,Feuil2!$B$1:$AS$77,40,FALSE)</f>
        <v>#N/A</v>
      </c>
      <c r="HP241" s="376"/>
      <c r="HQ241" s="376"/>
      <c r="HR241" s="376"/>
      <c r="HS241" s="376"/>
      <c r="HT241" s="376"/>
      <c r="HU241" s="376"/>
      <c r="HV241" s="376"/>
      <c r="HW241" s="376"/>
      <c r="HX241" s="522" t="e">
        <f>VLOOKUP($AF241,Feuil2!$B$1:$AS$77,41,FALSE)</f>
        <v>#N/A</v>
      </c>
      <c r="HY241" s="376"/>
      <c r="HZ241" s="376"/>
      <c r="IA241" s="376"/>
      <c r="IB241" s="522" t="e">
        <f>VLOOKUP($AF241,Feuil2!$B$1:$AS$77,42,FALSE)</f>
        <v>#N/A</v>
      </c>
      <c r="IC241" s="376"/>
      <c r="ID241" s="376"/>
      <c r="IE241" s="376"/>
      <c r="IF241" s="376"/>
      <c r="IG241" s="522" t="e">
        <f>VLOOKUP($AF241,Feuil2!$B$1:$AS$77,43,FALSE)</f>
        <v>#N/A</v>
      </c>
      <c r="IH241" s="376"/>
      <c r="II241" s="376"/>
      <c r="IJ241" s="522" t="e">
        <f>VLOOKUP($AF241,Feuil2!$B$1:$AS$77,44,FALSE)</f>
        <v>#N/A</v>
      </c>
      <c r="IK241" s="376"/>
      <c r="IL241" s="384"/>
      <c r="IM241" s="379"/>
      <c r="IN241" s="379"/>
      <c r="IO241" s="379"/>
      <c r="IP241" s="379"/>
    </row>
    <row r="242" spans="1:250" ht="18.75" customHeight="1">
      <c r="A242" s="22"/>
      <c r="B242" s="633"/>
      <c r="C242" s="634"/>
      <c r="D242" s="634"/>
      <c r="E242" s="634"/>
      <c r="F242" s="634"/>
      <c r="G242" s="634"/>
      <c r="H242" s="634"/>
      <c r="I242" s="634"/>
      <c r="J242" s="634"/>
      <c r="K242" s="638"/>
      <c r="L242" s="638"/>
      <c r="M242" s="638"/>
      <c r="N242" s="641"/>
      <c r="O242" s="641"/>
      <c r="P242" s="641"/>
      <c r="Q242" s="641"/>
      <c r="R242" s="641"/>
      <c r="S242" s="641"/>
      <c r="T242" s="641"/>
      <c r="U242" s="641"/>
      <c r="V242" s="641"/>
      <c r="W242" s="641"/>
      <c r="X242" s="641"/>
      <c r="Y242" s="641"/>
      <c r="Z242" s="641"/>
      <c r="AA242" s="641"/>
      <c r="AB242" s="641"/>
      <c r="AC242" s="641"/>
      <c r="AD242" s="641"/>
      <c r="AE242" s="641"/>
      <c r="AF242" s="647"/>
      <c r="AG242" s="647"/>
      <c r="AH242" s="647"/>
      <c r="AI242" s="647"/>
      <c r="AJ242" s="647"/>
      <c r="AK242" s="647"/>
      <c r="AL242" s="647"/>
      <c r="AM242" s="647"/>
      <c r="AN242" s="647"/>
      <c r="AO242" s="647"/>
      <c r="AP242" s="647"/>
      <c r="AQ242" s="647"/>
      <c r="AR242" s="647"/>
      <c r="AS242" s="647"/>
      <c r="AT242" s="647"/>
      <c r="AU242" s="647"/>
      <c r="AV242" s="647"/>
      <c r="AW242" s="647"/>
      <c r="AX242" s="647"/>
      <c r="AY242" s="647"/>
      <c r="AZ242" s="647"/>
      <c r="BA242" s="647"/>
      <c r="BB242" s="647"/>
      <c r="BC242" s="647"/>
      <c r="BD242" s="647"/>
      <c r="BE242" s="647"/>
      <c r="BF242" s="647"/>
      <c r="BG242" s="647"/>
      <c r="BH242" s="647"/>
      <c r="BI242" s="647"/>
      <c r="BJ242" s="647"/>
      <c r="BK242" s="647"/>
      <c r="BL242" s="647"/>
      <c r="BM242" s="647"/>
      <c r="BN242" s="647"/>
      <c r="BO242" s="647"/>
      <c r="BP242" s="647"/>
      <c r="BQ242" s="647"/>
      <c r="BR242" s="647"/>
      <c r="BS242" s="647"/>
      <c r="BT242" s="647"/>
      <c r="BU242" s="647"/>
      <c r="BV242" s="647"/>
      <c r="BW242" s="647"/>
      <c r="BX242" s="647"/>
      <c r="BY242" s="647"/>
      <c r="BZ242" s="647"/>
      <c r="CA242" s="647"/>
      <c r="CB242" s="647"/>
      <c r="CC242" s="647"/>
      <c r="CD242" s="647"/>
      <c r="CE242" s="647"/>
      <c r="CF242" s="647"/>
      <c r="CG242" s="647"/>
      <c r="CH242" s="647"/>
      <c r="CI242" s="647"/>
      <c r="CJ242" s="647"/>
      <c r="CK242" s="647"/>
      <c r="CL242" s="647"/>
      <c r="CM242" s="647"/>
      <c r="CN242" s="478" t="e">
        <f>VLOOKUP($AF242,Feuil2!$B$1:$AS$77,16,FALSE)</f>
        <v>#N/A</v>
      </c>
      <c r="CO242" s="381"/>
      <c r="CP242" s="381"/>
      <c r="CQ242" s="381"/>
      <c r="CR242" s="381"/>
      <c r="CS242" s="381"/>
      <c r="CT242" s="381"/>
      <c r="CU242" s="381"/>
      <c r="CV242" s="486" t="e">
        <f>VLOOKUP($AF242,Feuil2!$B$1:$AS$77,17,FALSE)</f>
        <v>#N/A</v>
      </c>
      <c r="CW242" s="377"/>
      <c r="CX242" s="377"/>
      <c r="CY242" s="377"/>
      <c r="CZ242" s="486" t="e">
        <f>VLOOKUP($AF242,Feuil2!$B$1:$AS$77,18,FALSE)</f>
        <v>#N/A</v>
      </c>
      <c r="DA242" s="377"/>
      <c r="DB242" s="377"/>
      <c r="DC242" s="486" t="e">
        <f>VLOOKUP($AF242,Feuil2!$B$1:$AS$77,19,FALSE)</f>
        <v>#N/A</v>
      </c>
      <c r="DD242" s="377"/>
      <c r="DE242" s="377"/>
      <c r="DF242" s="377"/>
      <c r="DG242" s="377"/>
      <c r="DH242" s="377"/>
      <c r="DI242" s="493" t="e">
        <f>VLOOKUP($AF242,Feuil2!$B$1:$AS$77,20,FALSE)</f>
        <v>#N/A</v>
      </c>
      <c r="DJ242" s="377"/>
      <c r="DK242" s="377"/>
      <c r="DL242" s="377"/>
      <c r="DM242" s="377"/>
      <c r="DN242" s="493" t="e">
        <f>VLOOKUP($AF242,Feuil2!$B$1:$AS$77,21,FALSE)</f>
        <v>#N/A</v>
      </c>
      <c r="DO242" s="377"/>
      <c r="DP242" s="493" t="e">
        <f>VLOOKUP($AF242,Feuil2!$B$1:$AS$77,22,FALSE)</f>
        <v>#N/A</v>
      </c>
      <c r="DQ242" s="377"/>
      <c r="DR242" s="377"/>
      <c r="DS242" s="377"/>
      <c r="DT242" s="493" t="e">
        <f>VLOOKUP($AF242,Feuil2!$B$1:$AS$77,23,FALSE)</f>
        <v>#N/A</v>
      </c>
      <c r="DU242" s="377"/>
      <c r="DV242" s="377"/>
      <c r="DW242" s="377"/>
      <c r="DX242" s="377"/>
      <c r="DY242" s="493" t="e">
        <f>VLOOKUP($AF242,Feuil2!$B$1:$AS$77,24,FALSE)</f>
        <v>#N/A</v>
      </c>
      <c r="DZ242" s="377"/>
      <c r="EA242" s="377"/>
      <c r="EB242" s="377"/>
      <c r="EC242" s="377"/>
      <c r="ED242" s="503" t="e">
        <f>VLOOKUP($AF242,Feuil2!$B$1:$AS$77,25,FALSE)</f>
        <v>#N/A</v>
      </c>
      <c r="EE242" s="377"/>
      <c r="EF242" s="377"/>
      <c r="EG242" s="377"/>
      <c r="EH242" s="377"/>
      <c r="EI242" s="377"/>
      <c r="EJ242" s="377"/>
      <c r="EK242" s="503" t="e">
        <f>VLOOKUP($AF242,Feuil2!$B$1:$AS$77,26,FALSE)</f>
        <v>#N/A</v>
      </c>
      <c r="EL242" s="377"/>
      <c r="EM242" s="377"/>
      <c r="EN242" s="377"/>
      <c r="EO242" s="503" t="e">
        <f>VLOOKUP($AF242,Feuil2!$B$1:$AS$77,27,FALSE)</f>
        <v>#N/A</v>
      </c>
      <c r="EP242" s="377"/>
      <c r="EQ242" s="377"/>
      <c r="ER242" s="377"/>
      <c r="ES242" s="377"/>
      <c r="ET242" s="377"/>
      <c r="EU242" s="377"/>
      <c r="EV242" s="503" t="e">
        <f>VLOOKUP($AF242,Feuil2!$B$1:$AS$77,28,FALSE)</f>
        <v>#N/A</v>
      </c>
      <c r="EW242" s="377"/>
      <c r="EX242" s="377"/>
      <c r="EY242" s="377"/>
      <c r="EZ242" s="377"/>
      <c r="FA242" s="377"/>
      <c r="FB242" s="503" t="e">
        <f>VLOOKUP($AF242,Feuil2!$B$1:$AS$77,29,FALSE)</f>
        <v>#N/A</v>
      </c>
      <c r="FC242" s="377"/>
      <c r="FD242" s="377"/>
      <c r="FE242" s="377"/>
      <c r="FF242" s="377"/>
      <c r="FG242" s="377"/>
      <c r="FH242" s="377"/>
      <c r="FI242" s="377"/>
      <c r="FJ242" s="503" t="e">
        <f>VLOOKUP($AF242,Feuil2!$B$1:$AS$77,30,FALSE)</f>
        <v>#N/A</v>
      </c>
      <c r="FK242" s="377"/>
      <c r="FL242" s="377"/>
      <c r="FM242" s="377"/>
      <c r="FN242" s="377"/>
      <c r="FO242" s="377"/>
      <c r="FP242" s="377"/>
      <c r="FQ242" s="377"/>
      <c r="FR242" s="512" t="e">
        <f>VLOOKUP($AF242,Feuil2!$B$1:$AS$77,31,FALSE)</f>
        <v>#N/A</v>
      </c>
      <c r="FS242" s="377"/>
      <c r="FT242" s="377"/>
      <c r="FU242" s="377"/>
      <c r="FV242" s="377"/>
      <c r="FW242" s="377"/>
      <c r="FX242" s="377"/>
      <c r="FY242" s="377"/>
      <c r="FZ242" s="377"/>
      <c r="GA242" s="512" t="e">
        <f>VLOOKUP($AF242,Feuil2!$B$1:$AS$77,32,FALSE)</f>
        <v>#N/A</v>
      </c>
      <c r="GB242" s="377"/>
      <c r="GC242" s="377"/>
      <c r="GD242" s="377"/>
      <c r="GE242" s="512" t="e">
        <f>VLOOKUP($AF242,Feuil2!$B$1:$AS$77,33,FALSE)</f>
        <v>#N/A</v>
      </c>
      <c r="GF242" s="377"/>
      <c r="GG242" s="377"/>
      <c r="GH242" s="512" t="e">
        <f>VLOOKUP($AF242,Feuil2!$B$1:$AS$77,34,FALSE)</f>
        <v>#N/A</v>
      </c>
      <c r="GI242" s="377"/>
      <c r="GJ242" s="377"/>
      <c r="GK242" s="377"/>
      <c r="GL242" s="377"/>
      <c r="GM242" s="377"/>
      <c r="GN242" s="377"/>
      <c r="GO242" s="512" t="e">
        <f>VLOOKUP($AF242,Feuil2!$B$1:$AS$77,35,FALSE)</f>
        <v>#N/A</v>
      </c>
      <c r="GP242" s="377"/>
      <c r="GQ242" s="377"/>
      <c r="GR242" s="377"/>
      <c r="GS242" s="377"/>
      <c r="GT242" s="377"/>
      <c r="GU242" s="512" t="e">
        <f>VLOOKUP($AF242,Feuil2!$B$1:$AS$77,36,FALSE)</f>
        <v>#N/A</v>
      </c>
      <c r="GV242" s="377"/>
      <c r="GW242" s="377"/>
      <c r="GX242" s="377"/>
      <c r="GY242" s="512" t="e">
        <f>VLOOKUP($AF242,Feuil2!$B$1:$AS$77,37,FALSE)</f>
        <v>#N/A</v>
      </c>
      <c r="GZ242" s="377"/>
      <c r="HA242" s="377"/>
      <c r="HB242" s="377"/>
      <c r="HC242" s="377"/>
      <c r="HD242" s="377"/>
      <c r="HE242" s="512" t="e">
        <f>VLOOKUP($AF242,Feuil2!$B$1:$AS$77,38,FALSE)</f>
        <v>#N/A</v>
      </c>
      <c r="HF242" s="377"/>
      <c r="HG242" s="377"/>
      <c r="HH242" s="377"/>
      <c r="HI242" s="377"/>
      <c r="HJ242" s="426" t="e">
        <f>VLOOKUP($AF242,Feuil2!$B$1:$AS$77,39,FALSE)</f>
        <v>#N/A</v>
      </c>
      <c r="HK242" s="377"/>
      <c r="HL242" s="377"/>
      <c r="HM242" s="377"/>
      <c r="HN242" s="377"/>
      <c r="HO242" s="426" t="e">
        <f>VLOOKUP($AF242,Feuil2!$B$1:$AS$77,40,FALSE)</f>
        <v>#N/A</v>
      </c>
      <c r="HP242" s="377"/>
      <c r="HQ242" s="377"/>
      <c r="HR242" s="377"/>
      <c r="HS242" s="377"/>
      <c r="HT242" s="377"/>
      <c r="HU242" s="377"/>
      <c r="HV242" s="377"/>
      <c r="HW242" s="377"/>
      <c r="HX242" s="523" t="e">
        <f>VLOOKUP($AF242,Feuil2!$B$1:$AS$77,41,FALSE)</f>
        <v>#N/A</v>
      </c>
      <c r="HY242" s="377"/>
      <c r="HZ242" s="377"/>
      <c r="IA242" s="377"/>
      <c r="IB242" s="523" t="e">
        <f>VLOOKUP($AF242,Feuil2!$B$1:$AS$77,42,FALSE)</f>
        <v>#N/A</v>
      </c>
      <c r="IC242" s="377"/>
      <c r="ID242" s="377"/>
      <c r="IE242" s="377"/>
      <c r="IF242" s="377"/>
      <c r="IG242" s="523" t="e">
        <f>VLOOKUP($AF242,Feuil2!$B$1:$AS$77,43,FALSE)</f>
        <v>#N/A</v>
      </c>
      <c r="IH242" s="377"/>
      <c r="II242" s="377"/>
      <c r="IJ242" s="523" t="e">
        <f>VLOOKUP($AF242,Feuil2!$B$1:$AS$77,44,FALSE)</f>
        <v>#N/A</v>
      </c>
      <c r="IK242" s="377"/>
      <c r="IL242" s="385"/>
      <c r="IM242" s="379"/>
      <c r="IN242" s="379"/>
      <c r="IO242" s="379"/>
      <c r="IP242" s="379"/>
    </row>
    <row r="243" spans="1:250" ht="18.75" customHeight="1">
      <c r="A243" s="22"/>
      <c r="B243" s="633"/>
      <c r="C243" s="634"/>
      <c r="D243" s="634"/>
      <c r="E243" s="634"/>
      <c r="F243" s="634"/>
      <c r="G243" s="634"/>
      <c r="H243" s="634"/>
      <c r="I243" s="634"/>
      <c r="J243" s="634"/>
      <c r="K243" s="638"/>
      <c r="L243" s="638"/>
      <c r="M243" s="638"/>
      <c r="N243" s="641"/>
      <c r="O243" s="641"/>
      <c r="P243" s="641"/>
      <c r="Q243" s="641"/>
      <c r="R243" s="641"/>
      <c r="S243" s="641"/>
      <c r="T243" s="641"/>
      <c r="U243" s="641"/>
      <c r="V243" s="641"/>
      <c r="W243" s="641"/>
      <c r="X243" s="641"/>
      <c r="Y243" s="641"/>
      <c r="Z243" s="641"/>
      <c r="AA243" s="641"/>
      <c r="AB243" s="641"/>
      <c r="AC243" s="641"/>
      <c r="AD243" s="641"/>
      <c r="AE243" s="641"/>
      <c r="AF243" s="647"/>
      <c r="AG243" s="647"/>
      <c r="AH243" s="647"/>
      <c r="AI243" s="647"/>
      <c r="AJ243" s="647"/>
      <c r="AK243" s="647"/>
      <c r="AL243" s="647"/>
      <c r="AM243" s="647"/>
      <c r="AN243" s="647"/>
      <c r="AO243" s="647"/>
      <c r="AP243" s="647"/>
      <c r="AQ243" s="647"/>
      <c r="AR243" s="647"/>
      <c r="AS243" s="647"/>
      <c r="AT243" s="647"/>
      <c r="AU243" s="647"/>
      <c r="AV243" s="647"/>
      <c r="AW243" s="647"/>
      <c r="AX243" s="647"/>
      <c r="AY243" s="647"/>
      <c r="AZ243" s="647"/>
      <c r="BA243" s="647"/>
      <c r="BB243" s="647"/>
      <c r="BC243" s="647"/>
      <c r="BD243" s="647"/>
      <c r="BE243" s="647"/>
      <c r="BF243" s="647"/>
      <c r="BG243" s="647"/>
      <c r="BH243" s="647"/>
      <c r="BI243" s="647"/>
      <c r="BJ243" s="647"/>
      <c r="BK243" s="647"/>
      <c r="BL243" s="647"/>
      <c r="BM243" s="647"/>
      <c r="BN243" s="647"/>
      <c r="BO243" s="647"/>
      <c r="BP243" s="647"/>
      <c r="BQ243" s="647"/>
      <c r="BR243" s="647"/>
      <c r="BS243" s="647"/>
      <c r="BT243" s="647"/>
      <c r="BU243" s="647"/>
      <c r="BV243" s="647"/>
      <c r="BW243" s="647"/>
      <c r="BX243" s="647"/>
      <c r="BY243" s="647"/>
      <c r="BZ243" s="647"/>
      <c r="CA243" s="647"/>
      <c r="CB243" s="647"/>
      <c r="CC243" s="647"/>
      <c r="CD243" s="647"/>
      <c r="CE243" s="647"/>
      <c r="CF243" s="647"/>
      <c r="CG243" s="647"/>
      <c r="CH243" s="647"/>
      <c r="CI243" s="647"/>
      <c r="CJ243" s="647"/>
      <c r="CK243" s="647"/>
      <c r="CL243" s="647"/>
      <c r="CM243" s="647"/>
      <c r="CN243" s="478" t="e">
        <f>VLOOKUP($AF243,Feuil2!$B$1:$AS$77,16,FALSE)</f>
        <v>#N/A</v>
      </c>
      <c r="CO243" s="381"/>
      <c r="CP243" s="381"/>
      <c r="CQ243" s="381"/>
      <c r="CR243" s="381"/>
      <c r="CS243" s="381"/>
      <c r="CT243" s="381"/>
      <c r="CU243" s="381"/>
      <c r="CV243" s="486" t="e">
        <f>VLOOKUP($AF243,Feuil2!$B$1:$AS$77,17,FALSE)</f>
        <v>#N/A</v>
      </c>
      <c r="CW243" s="377"/>
      <c r="CX243" s="377"/>
      <c r="CY243" s="377"/>
      <c r="CZ243" s="486" t="e">
        <f>VLOOKUP($AF243,Feuil2!$B$1:$AS$77,18,FALSE)</f>
        <v>#N/A</v>
      </c>
      <c r="DA243" s="377"/>
      <c r="DB243" s="377"/>
      <c r="DC243" s="486" t="e">
        <f>VLOOKUP($AF243,Feuil2!$B$1:$AS$77,19,FALSE)</f>
        <v>#N/A</v>
      </c>
      <c r="DD243" s="377"/>
      <c r="DE243" s="377"/>
      <c r="DF243" s="377"/>
      <c r="DG243" s="377"/>
      <c r="DH243" s="377"/>
      <c r="DI243" s="493" t="e">
        <f>VLOOKUP($AF243,Feuil2!$B$1:$AS$77,20,FALSE)</f>
        <v>#N/A</v>
      </c>
      <c r="DJ243" s="377"/>
      <c r="DK243" s="377"/>
      <c r="DL243" s="377"/>
      <c r="DM243" s="377"/>
      <c r="DN243" s="493" t="e">
        <f>VLOOKUP($AF243,Feuil2!$B$1:$AS$77,21,FALSE)</f>
        <v>#N/A</v>
      </c>
      <c r="DO243" s="377"/>
      <c r="DP243" s="493" t="e">
        <f>VLOOKUP($AF243,Feuil2!$B$1:$AS$77,22,FALSE)</f>
        <v>#N/A</v>
      </c>
      <c r="DQ243" s="377"/>
      <c r="DR243" s="377"/>
      <c r="DS243" s="377"/>
      <c r="DT243" s="493" t="e">
        <f>VLOOKUP($AF243,Feuil2!$B$1:$AS$77,23,FALSE)</f>
        <v>#N/A</v>
      </c>
      <c r="DU243" s="377"/>
      <c r="DV243" s="377"/>
      <c r="DW243" s="377"/>
      <c r="DX243" s="377"/>
      <c r="DY243" s="493" t="e">
        <f>VLOOKUP($AF243,Feuil2!$B$1:$AS$77,24,FALSE)</f>
        <v>#N/A</v>
      </c>
      <c r="DZ243" s="377"/>
      <c r="EA243" s="377"/>
      <c r="EB243" s="377"/>
      <c r="EC243" s="377"/>
      <c r="ED243" s="503" t="e">
        <f>VLOOKUP($AF243,Feuil2!$B$1:$AS$77,25,FALSE)</f>
        <v>#N/A</v>
      </c>
      <c r="EE243" s="377"/>
      <c r="EF243" s="377"/>
      <c r="EG243" s="377"/>
      <c r="EH243" s="377"/>
      <c r="EI243" s="377"/>
      <c r="EJ243" s="377"/>
      <c r="EK243" s="503" t="e">
        <f>VLOOKUP($AF243,Feuil2!$B$1:$AS$77,26,FALSE)</f>
        <v>#N/A</v>
      </c>
      <c r="EL243" s="377"/>
      <c r="EM243" s="377"/>
      <c r="EN243" s="377"/>
      <c r="EO243" s="503" t="e">
        <f>VLOOKUP($AF243,Feuil2!$B$1:$AS$77,27,FALSE)</f>
        <v>#N/A</v>
      </c>
      <c r="EP243" s="377"/>
      <c r="EQ243" s="377"/>
      <c r="ER243" s="377"/>
      <c r="ES243" s="377"/>
      <c r="ET243" s="377"/>
      <c r="EU243" s="377"/>
      <c r="EV243" s="503" t="e">
        <f>VLOOKUP($AF243,Feuil2!$B$1:$AS$77,28,FALSE)</f>
        <v>#N/A</v>
      </c>
      <c r="EW243" s="377"/>
      <c r="EX243" s="377"/>
      <c r="EY243" s="377"/>
      <c r="EZ243" s="377"/>
      <c r="FA243" s="377"/>
      <c r="FB243" s="503" t="e">
        <f>VLOOKUP($AF243,Feuil2!$B$1:$AS$77,29,FALSE)</f>
        <v>#N/A</v>
      </c>
      <c r="FC243" s="377"/>
      <c r="FD243" s="377"/>
      <c r="FE243" s="377"/>
      <c r="FF243" s="377"/>
      <c r="FG243" s="377"/>
      <c r="FH243" s="377"/>
      <c r="FI243" s="377"/>
      <c r="FJ243" s="503" t="e">
        <f>VLOOKUP($AF243,Feuil2!$B$1:$AS$77,30,FALSE)</f>
        <v>#N/A</v>
      </c>
      <c r="FK243" s="377"/>
      <c r="FL243" s="377"/>
      <c r="FM243" s="377"/>
      <c r="FN243" s="377"/>
      <c r="FO243" s="377"/>
      <c r="FP243" s="377"/>
      <c r="FQ243" s="377"/>
      <c r="FR243" s="512" t="e">
        <f>VLOOKUP($AF243,Feuil2!$B$1:$AS$77,31,FALSE)</f>
        <v>#N/A</v>
      </c>
      <c r="FS243" s="377"/>
      <c r="FT243" s="377"/>
      <c r="FU243" s="377"/>
      <c r="FV243" s="377"/>
      <c r="FW243" s="377"/>
      <c r="FX243" s="377"/>
      <c r="FY243" s="377"/>
      <c r="FZ243" s="377"/>
      <c r="GA243" s="512" t="e">
        <f>VLOOKUP($AF243,Feuil2!$B$1:$AS$77,32,FALSE)</f>
        <v>#N/A</v>
      </c>
      <c r="GB243" s="377"/>
      <c r="GC243" s="377"/>
      <c r="GD243" s="377"/>
      <c r="GE243" s="512" t="e">
        <f>VLOOKUP($AF243,Feuil2!$B$1:$AS$77,33,FALSE)</f>
        <v>#N/A</v>
      </c>
      <c r="GF243" s="377"/>
      <c r="GG243" s="377"/>
      <c r="GH243" s="512" t="e">
        <f>VLOOKUP($AF243,Feuil2!$B$1:$AS$77,34,FALSE)</f>
        <v>#N/A</v>
      </c>
      <c r="GI243" s="377"/>
      <c r="GJ243" s="377"/>
      <c r="GK243" s="377"/>
      <c r="GL243" s="377"/>
      <c r="GM243" s="377"/>
      <c r="GN243" s="377"/>
      <c r="GO243" s="512" t="e">
        <f>VLOOKUP($AF243,Feuil2!$B$1:$AS$77,35,FALSE)</f>
        <v>#N/A</v>
      </c>
      <c r="GP243" s="377"/>
      <c r="GQ243" s="377"/>
      <c r="GR243" s="377"/>
      <c r="GS243" s="377"/>
      <c r="GT243" s="377"/>
      <c r="GU243" s="512" t="e">
        <f>VLOOKUP($AF243,Feuil2!$B$1:$AS$77,36,FALSE)</f>
        <v>#N/A</v>
      </c>
      <c r="GV243" s="377"/>
      <c r="GW243" s="377"/>
      <c r="GX243" s="377"/>
      <c r="GY243" s="512" t="e">
        <f>VLOOKUP($AF243,Feuil2!$B$1:$AS$77,37,FALSE)</f>
        <v>#N/A</v>
      </c>
      <c r="GZ243" s="377"/>
      <c r="HA243" s="377"/>
      <c r="HB243" s="377"/>
      <c r="HC243" s="377"/>
      <c r="HD243" s="377"/>
      <c r="HE243" s="512" t="e">
        <f>VLOOKUP($AF243,Feuil2!$B$1:$AS$77,38,FALSE)</f>
        <v>#N/A</v>
      </c>
      <c r="HF243" s="377"/>
      <c r="HG243" s="377"/>
      <c r="HH243" s="377"/>
      <c r="HI243" s="377"/>
      <c r="HJ243" s="426" t="e">
        <f>VLOOKUP($AF243,Feuil2!$B$1:$AS$77,39,FALSE)</f>
        <v>#N/A</v>
      </c>
      <c r="HK243" s="377"/>
      <c r="HL243" s="377"/>
      <c r="HM243" s="377"/>
      <c r="HN243" s="377"/>
      <c r="HO243" s="426" t="e">
        <f>VLOOKUP($AF243,Feuil2!$B$1:$AS$77,40,FALSE)</f>
        <v>#N/A</v>
      </c>
      <c r="HP243" s="377"/>
      <c r="HQ243" s="377"/>
      <c r="HR243" s="377"/>
      <c r="HS243" s="377"/>
      <c r="HT243" s="377"/>
      <c r="HU243" s="377"/>
      <c r="HV243" s="377"/>
      <c r="HW243" s="377"/>
      <c r="HX243" s="523" t="e">
        <f>VLOOKUP($AF243,Feuil2!$B$1:$AS$77,41,FALSE)</f>
        <v>#N/A</v>
      </c>
      <c r="HY243" s="377"/>
      <c r="HZ243" s="377"/>
      <c r="IA243" s="377"/>
      <c r="IB243" s="523" t="e">
        <f>VLOOKUP($AF243,Feuil2!$B$1:$AS$77,42,FALSE)</f>
        <v>#N/A</v>
      </c>
      <c r="IC243" s="377"/>
      <c r="ID243" s="377"/>
      <c r="IE243" s="377"/>
      <c r="IF243" s="377"/>
      <c r="IG243" s="523" t="e">
        <f>VLOOKUP($AF243,Feuil2!$B$1:$AS$77,43,FALSE)</f>
        <v>#N/A</v>
      </c>
      <c r="IH243" s="377"/>
      <c r="II243" s="377"/>
      <c r="IJ243" s="523" t="e">
        <f>VLOOKUP($AF243,Feuil2!$B$1:$AS$77,44,FALSE)</f>
        <v>#N/A</v>
      </c>
      <c r="IK243" s="377"/>
      <c r="IL243" s="385"/>
      <c r="IM243" s="379"/>
      <c r="IN243" s="379"/>
      <c r="IO243" s="379"/>
      <c r="IP243" s="379"/>
    </row>
    <row r="244" spans="1:250" ht="18.75" customHeight="1">
      <c r="A244" s="22"/>
      <c r="B244" s="633"/>
      <c r="C244" s="634"/>
      <c r="D244" s="634"/>
      <c r="E244" s="634"/>
      <c r="F244" s="634"/>
      <c r="G244" s="634"/>
      <c r="H244" s="634"/>
      <c r="I244" s="634"/>
      <c r="J244" s="634"/>
      <c r="K244" s="638"/>
      <c r="L244" s="638"/>
      <c r="M244" s="638"/>
      <c r="N244" s="641"/>
      <c r="O244" s="641"/>
      <c r="P244" s="641"/>
      <c r="Q244" s="641"/>
      <c r="R244" s="641"/>
      <c r="S244" s="641"/>
      <c r="T244" s="641"/>
      <c r="U244" s="641"/>
      <c r="V244" s="641"/>
      <c r="W244" s="641"/>
      <c r="X244" s="641"/>
      <c r="Y244" s="641"/>
      <c r="Z244" s="641"/>
      <c r="AA244" s="641"/>
      <c r="AB244" s="641"/>
      <c r="AC244" s="641"/>
      <c r="AD244" s="641"/>
      <c r="AE244" s="641"/>
      <c r="AF244" s="647"/>
      <c r="AG244" s="647"/>
      <c r="AH244" s="647"/>
      <c r="AI244" s="647"/>
      <c r="AJ244" s="647"/>
      <c r="AK244" s="647"/>
      <c r="AL244" s="647"/>
      <c r="AM244" s="647"/>
      <c r="AN244" s="647"/>
      <c r="AO244" s="647"/>
      <c r="AP244" s="647"/>
      <c r="AQ244" s="647"/>
      <c r="AR244" s="647"/>
      <c r="AS244" s="647"/>
      <c r="AT244" s="647"/>
      <c r="AU244" s="647"/>
      <c r="AV244" s="647"/>
      <c r="AW244" s="647"/>
      <c r="AX244" s="647"/>
      <c r="AY244" s="647"/>
      <c r="AZ244" s="647"/>
      <c r="BA244" s="647"/>
      <c r="BB244" s="647"/>
      <c r="BC244" s="647"/>
      <c r="BD244" s="647"/>
      <c r="BE244" s="647"/>
      <c r="BF244" s="647"/>
      <c r="BG244" s="647"/>
      <c r="BH244" s="647"/>
      <c r="BI244" s="647"/>
      <c r="BJ244" s="647"/>
      <c r="BK244" s="647"/>
      <c r="BL244" s="647"/>
      <c r="BM244" s="647"/>
      <c r="BN244" s="647"/>
      <c r="BO244" s="647"/>
      <c r="BP244" s="647"/>
      <c r="BQ244" s="647"/>
      <c r="BR244" s="647"/>
      <c r="BS244" s="647"/>
      <c r="BT244" s="647"/>
      <c r="BU244" s="647"/>
      <c r="BV244" s="647"/>
      <c r="BW244" s="647"/>
      <c r="BX244" s="647"/>
      <c r="BY244" s="647"/>
      <c r="BZ244" s="647"/>
      <c r="CA244" s="647"/>
      <c r="CB244" s="647"/>
      <c r="CC244" s="647"/>
      <c r="CD244" s="647"/>
      <c r="CE244" s="647"/>
      <c r="CF244" s="647"/>
      <c r="CG244" s="647"/>
      <c r="CH244" s="647"/>
      <c r="CI244" s="647"/>
      <c r="CJ244" s="647"/>
      <c r="CK244" s="647"/>
      <c r="CL244" s="647"/>
      <c r="CM244" s="647"/>
      <c r="CN244" s="478" t="e">
        <f>VLOOKUP($AF244,Feuil2!$B$1:$AS$77,16,FALSE)</f>
        <v>#N/A</v>
      </c>
      <c r="CO244" s="381"/>
      <c r="CP244" s="381"/>
      <c r="CQ244" s="381"/>
      <c r="CR244" s="381"/>
      <c r="CS244" s="381"/>
      <c r="CT244" s="381"/>
      <c r="CU244" s="381"/>
      <c r="CV244" s="486" t="e">
        <f>VLOOKUP($AF244,Feuil2!$B$1:$AS$77,17,FALSE)</f>
        <v>#N/A</v>
      </c>
      <c r="CW244" s="377"/>
      <c r="CX244" s="377"/>
      <c r="CY244" s="377"/>
      <c r="CZ244" s="486" t="e">
        <f>VLOOKUP($AF244,Feuil2!$B$1:$AS$77,18,FALSE)</f>
        <v>#N/A</v>
      </c>
      <c r="DA244" s="377"/>
      <c r="DB244" s="377"/>
      <c r="DC244" s="486" t="e">
        <f>VLOOKUP($AF244,Feuil2!$B$1:$AS$77,19,FALSE)</f>
        <v>#N/A</v>
      </c>
      <c r="DD244" s="377"/>
      <c r="DE244" s="377"/>
      <c r="DF244" s="377"/>
      <c r="DG244" s="377"/>
      <c r="DH244" s="377"/>
      <c r="DI244" s="493" t="e">
        <f>VLOOKUP($AF244,Feuil2!$B$1:$AS$77,20,FALSE)</f>
        <v>#N/A</v>
      </c>
      <c r="DJ244" s="377"/>
      <c r="DK244" s="377"/>
      <c r="DL244" s="377"/>
      <c r="DM244" s="377"/>
      <c r="DN244" s="493" t="e">
        <f>VLOOKUP($AF244,Feuil2!$B$1:$AS$77,21,FALSE)</f>
        <v>#N/A</v>
      </c>
      <c r="DO244" s="377"/>
      <c r="DP244" s="493" t="e">
        <f>VLOOKUP($AF244,Feuil2!$B$1:$AS$77,22,FALSE)</f>
        <v>#N/A</v>
      </c>
      <c r="DQ244" s="377"/>
      <c r="DR244" s="377"/>
      <c r="DS244" s="377"/>
      <c r="DT244" s="493" t="e">
        <f>VLOOKUP($AF244,Feuil2!$B$1:$AS$77,23,FALSE)</f>
        <v>#N/A</v>
      </c>
      <c r="DU244" s="377"/>
      <c r="DV244" s="377"/>
      <c r="DW244" s="377"/>
      <c r="DX244" s="377"/>
      <c r="DY244" s="493" t="e">
        <f>VLOOKUP($AF244,Feuil2!$B$1:$AS$77,24,FALSE)</f>
        <v>#N/A</v>
      </c>
      <c r="DZ244" s="377"/>
      <c r="EA244" s="377"/>
      <c r="EB244" s="377"/>
      <c r="EC244" s="377"/>
      <c r="ED244" s="503" t="e">
        <f>VLOOKUP($AF244,Feuil2!$B$1:$AS$77,25,FALSE)</f>
        <v>#N/A</v>
      </c>
      <c r="EE244" s="377"/>
      <c r="EF244" s="377"/>
      <c r="EG244" s="377"/>
      <c r="EH244" s="377"/>
      <c r="EI244" s="377"/>
      <c r="EJ244" s="377"/>
      <c r="EK244" s="503" t="e">
        <f>VLOOKUP($AF244,Feuil2!$B$1:$AS$77,26,FALSE)</f>
        <v>#N/A</v>
      </c>
      <c r="EL244" s="377"/>
      <c r="EM244" s="377"/>
      <c r="EN244" s="377"/>
      <c r="EO244" s="503" t="e">
        <f>VLOOKUP($AF244,Feuil2!$B$1:$AS$77,27,FALSE)</f>
        <v>#N/A</v>
      </c>
      <c r="EP244" s="377"/>
      <c r="EQ244" s="377"/>
      <c r="ER244" s="377"/>
      <c r="ES244" s="377"/>
      <c r="ET244" s="377"/>
      <c r="EU244" s="377"/>
      <c r="EV244" s="503" t="e">
        <f>VLOOKUP($AF244,Feuil2!$B$1:$AS$77,28,FALSE)</f>
        <v>#N/A</v>
      </c>
      <c r="EW244" s="377"/>
      <c r="EX244" s="377"/>
      <c r="EY244" s="377"/>
      <c r="EZ244" s="377"/>
      <c r="FA244" s="377"/>
      <c r="FB244" s="503" t="e">
        <f>VLOOKUP($AF244,Feuil2!$B$1:$AS$77,29,FALSE)</f>
        <v>#N/A</v>
      </c>
      <c r="FC244" s="377"/>
      <c r="FD244" s="377"/>
      <c r="FE244" s="377"/>
      <c r="FF244" s="377"/>
      <c r="FG244" s="377"/>
      <c r="FH244" s="377"/>
      <c r="FI244" s="377"/>
      <c r="FJ244" s="503" t="e">
        <f>VLOOKUP($AF244,Feuil2!$B$1:$AS$77,30,FALSE)</f>
        <v>#N/A</v>
      </c>
      <c r="FK244" s="377"/>
      <c r="FL244" s="377"/>
      <c r="FM244" s="377"/>
      <c r="FN244" s="377"/>
      <c r="FO244" s="377"/>
      <c r="FP244" s="377"/>
      <c r="FQ244" s="377"/>
      <c r="FR244" s="512" t="e">
        <f>VLOOKUP($AF244,Feuil2!$B$1:$AS$77,31,FALSE)</f>
        <v>#N/A</v>
      </c>
      <c r="FS244" s="377"/>
      <c r="FT244" s="377"/>
      <c r="FU244" s="377"/>
      <c r="FV244" s="377"/>
      <c r="FW244" s="377"/>
      <c r="FX244" s="377"/>
      <c r="FY244" s="377"/>
      <c r="FZ244" s="377"/>
      <c r="GA244" s="512" t="e">
        <f>VLOOKUP($AF244,Feuil2!$B$1:$AS$77,32,FALSE)</f>
        <v>#N/A</v>
      </c>
      <c r="GB244" s="377"/>
      <c r="GC244" s="377"/>
      <c r="GD244" s="377"/>
      <c r="GE244" s="512" t="e">
        <f>VLOOKUP($AF244,Feuil2!$B$1:$AS$77,33,FALSE)</f>
        <v>#N/A</v>
      </c>
      <c r="GF244" s="377"/>
      <c r="GG244" s="377"/>
      <c r="GH244" s="512" t="e">
        <f>VLOOKUP($AF244,Feuil2!$B$1:$AS$77,34,FALSE)</f>
        <v>#N/A</v>
      </c>
      <c r="GI244" s="377"/>
      <c r="GJ244" s="377"/>
      <c r="GK244" s="377"/>
      <c r="GL244" s="377"/>
      <c r="GM244" s="377"/>
      <c r="GN244" s="377"/>
      <c r="GO244" s="512" t="e">
        <f>VLOOKUP($AF244,Feuil2!$B$1:$AS$77,35,FALSE)</f>
        <v>#N/A</v>
      </c>
      <c r="GP244" s="377"/>
      <c r="GQ244" s="377"/>
      <c r="GR244" s="377"/>
      <c r="GS244" s="377"/>
      <c r="GT244" s="377"/>
      <c r="GU244" s="512" t="e">
        <f>VLOOKUP($AF244,Feuil2!$B$1:$AS$77,36,FALSE)</f>
        <v>#N/A</v>
      </c>
      <c r="GV244" s="377"/>
      <c r="GW244" s="377"/>
      <c r="GX244" s="377"/>
      <c r="GY244" s="512" t="e">
        <f>VLOOKUP($AF244,Feuil2!$B$1:$AS$77,37,FALSE)</f>
        <v>#N/A</v>
      </c>
      <c r="GZ244" s="377"/>
      <c r="HA244" s="377"/>
      <c r="HB244" s="377"/>
      <c r="HC244" s="377"/>
      <c r="HD244" s="377"/>
      <c r="HE244" s="512" t="e">
        <f>VLOOKUP($AF244,Feuil2!$B$1:$AS$77,38,FALSE)</f>
        <v>#N/A</v>
      </c>
      <c r="HF244" s="377"/>
      <c r="HG244" s="377"/>
      <c r="HH244" s="377"/>
      <c r="HI244" s="377"/>
      <c r="HJ244" s="426" t="e">
        <f>VLOOKUP($AF244,Feuil2!$B$1:$AS$77,39,FALSE)</f>
        <v>#N/A</v>
      </c>
      <c r="HK244" s="377"/>
      <c r="HL244" s="377"/>
      <c r="HM244" s="377"/>
      <c r="HN244" s="377"/>
      <c r="HO244" s="426" t="e">
        <f>VLOOKUP($AF244,Feuil2!$B$1:$AS$77,40,FALSE)</f>
        <v>#N/A</v>
      </c>
      <c r="HP244" s="377"/>
      <c r="HQ244" s="377"/>
      <c r="HR244" s="377"/>
      <c r="HS244" s="377"/>
      <c r="HT244" s="377"/>
      <c r="HU244" s="377"/>
      <c r="HV244" s="377"/>
      <c r="HW244" s="377"/>
      <c r="HX244" s="523" t="e">
        <f>VLOOKUP($AF244,Feuil2!$B$1:$AS$77,41,FALSE)</f>
        <v>#N/A</v>
      </c>
      <c r="HY244" s="377"/>
      <c r="HZ244" s="377"/>
      <c r="IA244" s="377"/>
      <c r="IB244" s="523" t="e">
        <f>VLOOKUP($AF244,Feuil2!$B$1:$AS$77,42,FALSE)</f>
        <v>#N/A</v>
      </c>
      <c r="IC244" s="377"/>
      <c r="ID244" s="377"/>
      <c r="IE244" s="377"/>
      <c r="IF244" s="377"/>
      <c r="IG244" s="523" t="e">
        <f>VLOOKUP($AF244,Feuil2!$B$1:$AS$77,43,FALSE)</f>
        <v>#N/A</v>
      </c>
      <c r="IH244" s="377"/>
      <c r="II244" s="377"/>
      <c r="IJ244" s="523" t="e">
        <f>VLOOKUP($AF244,Feuil2!$B$1:$AS$77,44,FALSE)</f>
        <v>#N/A</v>
      </c>
      <c r="IK244" s="377"/>
      <c r="IL244" s="385"/>
      <c r="IM244" s="379"/>
      <c r="IN244" s="379"/>
      <c r="IO244" s="379"/>
      <c r="IP244" s="379"/>
    </row>
    <row r="245" spans="1:250" ht="18.75" customHeight="1">
      <c r="A245" s="22"/>
      <c r="B245" s="633"/>
      <c r="C245" s="634"/>
      <c r="D245" s="634"/>
      <c r="E245" s="634"/>
      <c r="F245" s="634"/>
      <c r="G245" s="634"/>
      <c r="H245" s="634"/>
      <c r="I245" s="634"/>
      <c r="J245" s="634"/>
      <c r="K245" s="638"/>
      <c r="L245" s="638"/>
      <c r="M245" s="638"/>
      <c r="N245" s="641"/>
      <c r="O245" s="641"/>
      <c r="P245" s="641"/>
      <c r="Q245" s="641"/>
      <c r="R245" s="641"/>
      <c r="S245" s="641"/>
      <c r="T245" s="641"/>
      <c r="U245" s="641"/>
      <c r="V245" s="641"/>
      <c r="W245" s="641"/>
      <c r="X245" s="641"/>
      <c r="Y245" s="641"/>
      <c r="Z245" s="641"/>
      <c r="AA245" s="641"/>
      <c r="AB245" s="641"/>
      <c r="AC245" s="641"/>
      <c r="AD245" s="641"/>
      <c r="AE245" s="641"/>
      <c r="AF245" s="647"/>
      <c r="AG245" s="647"/>
      <c r="AH245" s="647"/>
      <c r="AI245" s="647"/>
      <c r="AJ245" s="647"/>
      <c r="AK245" s="647"/>
      <c r="AL245" s="647"/>
      <c r="AM245" s="647"/>
      <c r="AN245" s="647"/>
      <c r="AO245" s="647"/>
      <c r="AP245" s="647"/>
      <c r="AQ245" s="647"/>
      <c r="AR245" s="647"/>
      <c r="AS245" s="647"/>
      <c r="AT245" s="647"/>
      <c r="AU245" s="647"/>
      <c r="AV245" s="647"/>
      <c r="AW245" s="647"/>
      <c r="AX245" s="647"/>
      <c r="AY245" s="647"/>
      <c r="AZ245" s="647"/>
      <c r="BA245" s="647"/>
      <c r="BB245" s="647"/>
      <c r="BC245" s="647"/>
      <c r="BD245" s="647"/>
      <c r="BE245" s="647"/>
      <c r="BF245" s="647"/>
      <c r="BG245" s="647"/>
      <c r="BH245" s="647"/>
      <c r="BI245" s="647"/>
      <c r="BJ245" s="647"/>
      <c r="BK245" s="647"/>
      <c r="BL245" s="647"/>
      <c r="BM245" s="647"/>
      <c r="BN245" s="647"/>
      <c r="BO245" s="647"/>
      <c r="BP245" s="647"/>
      <c r="BQ245" s="647"/>
      <c r="BR245" s="647"/>
      <c r="BS245" s="647"/>
      <c r="BT245" s="647"/>
      <c r="BU245" s="647"/>
      <c r="BV245" s="647"/>
      <c r="BW245" s="647"/>
      <c r="BX245" s="647"/>
      <c r="BY245" s="647"/>
      <c r="BZ245" s="647"/>
      <c r="CA245" s="647"/>
      <c r="CB245" s="647"/>
      <c r="CC245" s="647"/>
      <c r="CD245" s="647"/>
      <c r="CE245" s="647"/>
      <c r="CF245" s="647"/>
      <c r="CG245" s="647"/>
      <c r="CH245" s="647"/>
      <c r="CI245" s="647"/>
      <c r="CJ245" s="647"/>
      <c r="CK245" s="647"/>
      <c r="CL245" s="647"/>
      <c r="CM245" s="647"/>
      <c r="CN245" s="478" t="e">
        <f>VLOOKUP($AF245,Feuil2!$B$1:$AS$77,16,FALSE)</f>
        <v>#N/A</v>
      </c>
      <c r="CO245" s="381"/>
      <c r="CP245" s="381"/>
      <c r="CQ245" s="381"/>
      <c r="CR245" s="381"/>
      <c r="CS245" s="381"/>
      <c r="CT245" s="381"/>
      <c r="CU245" s="381"/>
      <c r="CV245" s="486" t="e">
        <f>VLOOKUP($AF245,Feuil2!$B$1:$AS$77,17,FALSE)</f>
        <v>#N/A</v>
      </c>
      <c r="CW245" s="377"/>
      <c r="CX245" s="377"/>
      <c r="CY245" s="377"/>
      <c r="CZ245" s="486" t="e">
        <f>VLOOKUP($AF245,Feuil2!$B$1:$AS$77,18,FALSE)</f>
        <v>#N/A</v>
      </c>
      <c r="DA245" s="377"/>
      <c r="DB245" s="377"/>
      <c r="DC245" s="486" t="e">
        <f>VLOOKUP($AF245,Feuil2!$B$1:$AS$77,19,FALSE)</f>
        <v>#N/A</v>
      </c>
      <c r="DD245" s="377"/>
      <c r="DE245" s="377"/>
      <c r="DF245" s="377"/>
      <c r="DG245" s="377"/>
      <c r="DH245" s="377"/>
      <c r="DI245" s="493" t="e">
        <f>VLOOKUP($AF245,Feuil2!$B$1:$AS$77,20,FALSE)</f>
        <v>#N/A</v>
      </c>
      <c r="DJ245" s="377"/>
      <c r="DK245" s="377"/>
      <c r="DL245" s="377"/>
      <c r="DM245" s="377"/>
      <c r="DN245" s="493" t="e">
        <f>VLOOKUP($AF245,Feuil2!$B$1:$AS$77,21,FALSE)</f>
        <v>#N/A</v>
      </c>
      <c r="DO245" s="377"/>
      <c r="DP245" s="493" t="e">
        <f>VLOOKUP($AF245,Feuil2!$B$1:$AS$77,22,FALSE)</f>
        <v>#N/A</v>
      </c>
      <c r="DQ245" s="377"/>
      <c r="DR245" s="377"/>
      <c r="DS245" s="377"/>
      <c r="DT245" s="493" t="e">
        <f>VLOOKUP($AF245,Feuil2!$B$1:$AS$77,23,FALSE)</f>
        <v>#N/A</v>
      </c>
      <c r="DU245" s="377"/>
      <c r="DV245" s="377"/>
      <c r="DW245" s="377"/>
      <c r="DX245" s="377"/>
      <c r="DY245" s="493" t="e">
        <f>VLOOKUP($AF245,Feuil2!$B$1:$AS$77,24,FALSE)</f>
        <v>#N/A</v>
      </c>
      <c r="DZ245" s="377"/>
      <c r="EA245" s="377"/>
      <c r="EB245" s="377"/>
      <c r="EC245" s="377"/>
      <c r="ED245" s="503" t="e">
        <f>VLOOKUP($AF245,Feuil2!$B$1:$AS$77,25,FALSE)</f>
        <v>#N/A</v>
      </c>
      <c r="EE245" s="377"/>
      <c r="EF245" s="377"/>
      <c r="EG245" s="377"/>
      <c r="EH245" s="377"/>
      <c r="EI245" s="377"/>
      <c r="EJ245" s="377"/>
      <c r="EK245" s="503" t="e">
        <f>VLOOKUP($AF245,Feuil2!$B$1:$AS$77,26,FALSE)</f>
        <v>#N/A</v>
      </c>
      <c r="EL245" s="377"/>
      <c r="EM245" s="377"/>
      <c r="EN245" s="377"/>
      <c r="EO245" s="503" t="e">
        <f>VLOOKUP($AF245,Feuil2!$B$1:$AS$77,27,FALSE)</f>
        <v>#N/A</v>
      </c>
      <c r="EP245" s="377"/>
      <c r="EQ245" s="377"/>
      <c r="ER245" s="377"/>
      <c r="ES245" s="377"/>
      <c r="ET245" s="377"/>
      <c r="EU245" s="377"/>
      <c r="EV245" s="503" t="e">
        <f>VLOOKUP($AF245,Feuil2!$B$1:$AS$77,28,FALSE)</f>
        <v>#N/A</v>
      </c>
      <c r="EW245" s="377"/>
      <c r="EX245" s="377"/>
      <c r="EY245" s="377"/>
      <c r="EZ245" s="377"/>
      <c r="FA245" s="377"/>
      <c r="FB245" s="503" t="e">
        <f>VLOOKUP($AF245,Feuil2!$B$1:$AS$77,29,FALSE)</f>
        <v>#N/A</v>
      </c>
      <c r="FC245" s="377"/>
      <c r="FD245" s="377"/>
      <c r="FE245" s="377"/>
      <c r="FF245" s="377"/>
      <c r="FG245" s="377"/>
      <c r="FH245" s="377"/>
      <c r="FI245" s="377"/>
      <c r="FJ245" s="503" t="e">
        <f>VLOOKUP($AF245,Feuil2!$B$1:$AS$77,30,FALSE)</f>
        <v>#N/A</v>
      </c>
      <c r="FK245" s="377"/>
      <c r="FL245" s="377"/>
      <c r="FM245" s="377"/>
      <c r="FN245" s="377"/>
      <c r="FO245" s="377"/>
      <c r="FP245" s="377"/>
      <c r="FQ245" s="377"/>
      <c r="FR245" s="512" t="e">
        <f>VLOOKUP($AF245,Feuil2!$B$1:$AS$77,31,FALSE)</f>
        <v>#N/A</v>
      </c>
      <c r="FS245" s="377"/>
      <c r="FT245" s="377"/>
      <c r="FU245" s="377"/>
      <c r="FV245" s="377"/>
      <c r="FW245" s="377"/>
      <c r="FX245" s="377"/>
      <c r="FY245" s="377"/>
      <c r="FZ245" s="377"/>
      <c r="GA245" s="512" t="e">
        <f>VLOOKUP($AF245,Feuil2!$B$1:$AS$77,32,FALSE)</f>
        <v>#N/A</v>
      </c>
      <c r="GB245" s="377"/>
      <c r="GC245" s="377"/>
      <c r="GD245" s="377"/>
      <c r="GE245" s="512" t="e">
        <f>VLOOKUP($AF245,Feuil2!$B$1:$AS$77,33,FALSE)</f>
        <v>#N/A</v>
      </c>
      <c r="GF245" s="377"/>
      <c r="GG245" s="377"/>
      <c r="GH245" s="512" t="e">
        <f>VLOOKUP($AF245,Feuil2!$B$1:$AS$77,34,FALSE)</f>
        <v>#N/A</v>
      </c>
      <c r="GI245" s="377"/>
      <c r="GJ245" s="377"/>
      <c r="GK245" s="377"/>
      <c r="GL245" s="377"/>
      <c r="GM245" s="377"/>
      <c r="GN245" s="377"/>
      <c r="GO245" s="512" t="e">
        <f>VLOOKUP($AF245,Feuil2!$B$1:$AS$77,35,FALSE)</f>
        <v>#N/A</v>
      </c>
      <c r="GP245" s="377"/>
      <c r="GQ245" s="377"/>
      <c r="GR245" s="377"/>
      <c r="GS245" s="377"/>
      <c r="GT245" s="377"/>
      <c r="GU245" s="512" t="e">
        <f>VLOOKUP($AF245,Feuil2!$B$1:$AS$77,36,FALSE)</f>
        <v>#N/A</v>
      </c>
      <c r="GV245" s="377"/>
      <c r="GW245" s="377"/>
      <c r="GX245" s="377"/>
      <c r="GY245" s="512" t="e">
        <f>VLOOKUP($AF245,Feuil2!$B$1:$AS$77,37,FALSE)</f>
        <v>#N/A</v>
      </c>
      <c r="GZ245" s="377"/>
      <c r="HA245" s="377"/>
      <c r="HB245" s="377"/>
      <c r="HC245" s="377"/>
      <c r="HD245" s="377"/>
      <c r="HE245" s="512" t="e">
        <f>VLOOKUP($AF245,Feuil2!$B$1:$AS$77,38,FALSE)</f>
        <v>#N/A</v>
      </c>
      <c r="HF245" s="377"/>
      <c r="HG245" s="377"/>
      <c r="HH245" s="377"/>
      <c r="HI245" s="377"/>
      <c r="HJ245" s="426" t="e">
        <f>VLOOKUP($AF245,Feuil2!$B$1:$AS$77,39,FALSE)</f>
        <v>#N/A</v>
      </c>
      <c r="HK245" s="377"/>
      <c r="HL245" s="377"/>
      <c r="HM245" s="377"/>
      <c r="HN245" s="377"/>
      <c r="HO245" s="426" t="e">
        <f>VLOOKUP($AF245,Feuil2!$B$1:$AS$77,40,FALSE)</f>
        <v>#N/A</v>
      </c>
      <c r="HP245" s="377"/>
      <c r="HQ245" s="377"/>
      <c r="HR245" s="377"/>
      <c r="HS245" s="377"/>
      <c r="HT245" s="377"/>
      <c r="HU245" s="377"/>
      <c r="HV245" s="377"/>
      <c r="HW245" s="377"/>
      <c r="HX245" s="523" t="e">
        <f>VLOOKUP($AF245,Feuil2!$B$1:$AS$77,41,FALSE)</f>
        <v>#N/A</v>
      </c>
      <c r="HY245" s="377"/>
      <c r="HZ245" s="377"/>
      <c r="IA245" s="377"/>
      <c r="IB245" s="523" t="e">
        <f>VLOOKUP($AF245,Feuil2!$B$1:$AS$77,42,FALSE)</f>
        <v>#N/A</v>
      </c>
      <c r="IC245" s="377"/>
      <c r="ID245" s="377"/>
      <c r="IE245" s="377"/>
      <c r="IF245" s="377"/>
      <c r="IG245" s="523" t="e">
        <f>VLOOKUP($AF245,Feuil2!$B$1:$AS$77,43,FALSE)</f>
        <v>#N/A</v>
      </c>
      <c r="IH245" s="377"/>
      <c r="II245" s="377"/>
      <c r="IJ245" s="523" t="e">
        <f>VLOOKUP($AF245,Feuil2!$B$1:$AS$77,44,FALSE)</f>
        <v>#N/A</v>
      </c>
      <c r="IK245" s="377"/>
      <c r="IL245" s="385"/>
      <c r="IM245" s="379"/>
      <c r="IN245" s="379"/>
      <c r="IO245" s="379"/>
      <c r="IP245" s="379"/>
    </row>
    <row r="246" spans="1:250" ht="18.75" customHeight="1">
      <c r="A246" s="22"/>
      <c r="B246" s="633"/>
      <c r="C246" s="634"/>
      <c r="D246" s="634"/>
      <c r="E246" s="634"/>
      <c r="F246" s="634"/>
      <c r="G246" s="634"/>
      <c r="H246" s="634"/>
      <c r="I246" s="634"/>
      <c r="J246" s="634"/>
      <c r="K246" s="638"/>
      <c r="L246" s="638"/>
      <c r="M246" s="638"/>
      <c r="N246" s="641"/>
      <c r="O246" s="641"/>
      <c r="P246" s="641"/>
      <c r="Q246" s="641"/>
      <c r="R246" s="641"/>
      <c r="S246" s="641"/>
      <c r="T246" s="641"/>
      <c r="U246" s="641"/>
      <c r="V246" s="641"/>
      <c r="W246" s="641"/>
      <c r="X246" s="641"/>
      <c r="Y246" s="641"/>
      <c r="Z246" s="641"/>
      <c r="AA246" s="641"/>
      <c r="AB246" s="641"/>
      <c r="AC246" s="641"/>
      <c r="AD246" s="641"/>
      <c r="AE246" s="641"/>
      <c r="AF246" s="647"/>
      <c r="AG246" s="647"/>
      <c r="AH246" s="647"/>
      <c r="AI246" s="647"/>
      <c r="AJ246" s="647"/>
      <c r="AK246" s="647"/>
      <c r="AL246" s="647"/>
      <c r="AM246" s="647"/>
      <c r="AN246" s="647"/>
      <c r="AO246" s="647"/>
      <c r="AP246" s="647"/>
      <c r="AQ246" s="647"/>
      <c r="AR246" s="647"/>
      <c r="AS246" s="647"/>
      <c r="AT246" s="647"/>
      <c r="AU246" s="647"/>
      <c r="AV246" s="647"/>
      <c r="AW246" s="647"/>
      <c r="AX246" s="647"/>
      <c r="AY246" s="647"/>
      <c r="AZ246" s="647"/>
      <c r="BA246" s="647"/>
      <c r="BB246" s="647"/>
      <c r="BC246" s="647"/>
      <c r="BD246" s="647"/>
      <c r="BE246" s="647"/>
      <c r="BF246" s="647"/>
      <c r="BG246" s="647"/>
      <c r="BH246" s="647"/>
      <c r="BI246" s="647"/>
      <c r="BJ246" s="647"/>
      <c r="BK246" s="647"/>
      <c r="BL246" s="647"/>
      <c r="BM246" s="647"/>
      <c r="BN246" s="647"/>
      <c r="BO246" s="647"/>
      <c r="BP246" s="647"/>
      <c r="BQ246" s="647"/>
      <c r="BR246" s="647"/>
      <c r="BS246" s="647"/>
      <c r="BT246" s="647"/>
      <c r="BU246" s="647"/>
      <c r="BV246" s="647"/>
      <c r="BW246" s="647"/>
      <c r="BX246" s="647"/>
      <c r="BY246" s="647"/>
      <c r="BZ246" s="647"/>
      <c r="CA246" s="647"/>
      <c r="CB246" s="647"/>
      <c r="CC246" s="647"/>
      <c r="CD246" s="647"/>
      <c r="CE246" s="647"/>
      <c r="CF246" s="647"/>
      <c r="CG246" s="647"/>
      <c r="CH246" s="647"/>
      <c r="CI246" s="647"/>
      <c r="CJ246" s="647"/>
      <c r="CK246" s="647"/>
      <c r="CL246" s="647"/>
      <c r="CM246" s="647"/>
      <c r="CN246" s="478" t="e">
        <f>VLOOKUP($AF246,Feuil2!$B$1:$AS$77,16,FALSE)</f>
        <v>#N/A</v>
      </c>
      <c r="CO246" s="381"/>
      <c r="CP246" s="381"/>
      <c r="CQ246" s="381"/>
      <c r="CR246" s="381"/>
      <c r="CS246" s="381"/>
      <c r="CT246" s="381"/>
      <c r="CU246" s="381"/>
      <c r="CV246" s="486" t="e">
        <f>VLOOKUP($AF246,Feuil2!$B$1:$AS$77,17,FALSE)</f>
        <v>#N/A</v>
      </c>
      <c r="CW246" s="377"/>
      <c r="CX246" s="377"/>
      <c r="CY246" s="377"/>
      <c r="CZ246" s="486" t="e">
        <f>VLOOKUP($AF246,Feuil2!$B$1:$AS$77,18,FALSE)</f>
        <v>#N/A</v>
      </c>
      <c r="DA246" s="377"/>
      <c r="DB246" s="377"/>
      <c r="DC246" s="486" t="e">
        <f>VLOOKUP($AF246,Feuil2!$B$1:$AS$77,19,FALSE)</f>
        <v>#N/A</v>
      </c>
      <c r="DD246" s="377"/>
      <c r="DE246" s="377"/>
      <c r="DF246" s="377"/>
      <c r="DG246" s="377"/>
      <c r="DH246" s="377"/>
      <c r="DI246" s="493" t="e">
        <f>VLOOKUP($AF246,Feuil2!$B$1:$AS$77,20,FALSE)</f>
        <v>#N/A</v>
      </c>
      <c r="DJ246" s="377"/>
      <c r="DK246" s="377"/>
      <c r="DL246" s="377"/>
      <c r="DM246" s="377"/>
      <c r="DN246" s="493" t="e">
        <f>VLOOKUP($AF246,Feuil2!$B$1:$AS$77,21,FALSE)</f>
        <v>#N/A</v>
      </c>
      <c r="DO246" s="377"/>
      <c r="DP246" s="493" t="e">
        <f>VLOOKUP($AF246,Feuil2!$B$1:$AS$77,22,FALSE)</f>
        <v>#N/A</v>
      </c>
      <c r="DQ246" s="377"/>
      <c r="DR246" s="377"/>
      <c r="DS246" s="377"/>
      <c r="DT246" s="493" t="e">
        <f>VLOOKUP($AF246,Feuil2!$B$1:$AS$77,23,FALSE)</f>
        <v>#N/A</v>
      </c>
      <c r="DU246" s="377"/>
      <c r="DV246" s="377"/>
      <c r="DW246" s="377"/>
      <c r="DX246" s="377"/>
      <c r="DY246" s="493" t="e">
        <f>VLOOKUP($AF246,Feuil2!$B$1:$AS$77,24,FALSE)</f>
        <v>#N/A</v>
      </c>
      <c r="DZ246" s="377"/>
      <c r="EA246" s="377"/>
      <c r="EB246" s="377"/>
      <c r="EC246" s="377"/>
      <c r="ED246" s="503" t="e">
        <f>VLOOKUP($AF246,Feuil2!$B$1:$AS$77,25,FALSE)</f>
        <v>#N/A</v>
      </c>
      <c r="EE246" s="377"/>
      <c r="EF246" s="377"/>
      <c r="EG246" s="377"/>
      <c r="EH246" s="377"/>
      <c r="EI246" s="377"/>
      <c r="EJ246" s="377"/>
      <c r="EK246" s="503" t="e">
        <f>VLOOKUP($AF246,Feuil2!$B$1:$AS$77,26,FALSE)</f>
        <v>#N/A</v>
      </c>
      <c r="EL246" s="377"/>
      <c r="EM246" s="377"/>
      <c r="EN246" s="377"/>
      <c r="EO246" s="503" t="e">
        <f>VLOOKUP($AF246,Feuil2!$B$1:$AS$77,27,FALSE)</f>
        <v>#N/A</v>
      </c>
      <c r="EP246" s="377"/>
      <c r="EQ246" s="377"/>
      <c r="ER246" s="377"/>
      <c r="ES246" s="377"/>
      <c r="ET246" s="377"/>
      <c r="EU246" s="377"/>
      <c r="EV246" s="503" t="e">
        <f>VLOOKUP($AF246,Feuil2!$B$1:$AS$77,28,FALSE)</f>
        <v>#N/A</v>
      </c>
      <c r="EW246" s="377"/>
      <c r="EX246" s="377"/>
      <c r="EY246" s="377"/>
      <c r="EZ246" s="377"/>
      <c r="FA246" s="377"/>
      <c r="FB246" s="503" t="e">
        <f>VLOOKUP($AF246,Feuil2!$B$1:$AS$77,29,FALSE)</f>
        <v>#N/A</v>
      </c>
      <c r="FC246" s="377"/>
      <c r="FD246" s="377"/>
      <c r="FE246" s="377"/>
      <c r="FF246" s="377"/>
      <c r="FG246" s="377"/>
      <c r="FH246" s="377"/>
      <c r="FI246" s="377"/>
      <c r="FJ246" s="503" t="e">
        <f>VLOOKUP($AF246,Feuil2!$B$1:$AS$77,30,FALSE)</f>
        <v>#N/A</v>
      </c>
      <c r="FK246" s="377"/>
      <c r="FL246" s="377"/>
      <c r="FM246" s="377"/>
      <c r="FN246" s="377"/>
      <c r="FO246" s="377"/>
      <c r="FP246" s="377"/>
      <c r="FQ246" s="377"/>
      <c r="FR246" s="512" t="e">
        <f>VLOOKUP($AF246,Feuil2!$B$1:$AS$77,31,FALSE)</f>
        <v>#N/A</v>
      </c>
      <c r="FS246" s="377"/>
      <c r="FT246" s="377"/>
      <c r="FU246" s="377"/>
      <c r="FV246" s="377"/>
      <c r="FW246" s="377"/>
      <c r="FX246" s="377"/>
      <c r="FY246" s="377"/>
      <c r="FZ246" s="377"/>
      <c r="GA246" s="512" t="e">
        <f>VLOOKUP($AF246,Feuil2!$B$1:$AS$77,32,FALSE)</f>
        <v>#N/A</v>
      </c>
      <c r="GB246" s="377"/>
      <c r="GC246" s="377"/>
      <c r="GD246" s="377"/>
      <c r="GE246" s="512" t="e">
        <f>VLOOKUP($AF246,Feuil2!$B$1:$AS$77,33,FALSE)</f>
        <v>#N/A</v>
      </c>
      <c r="GF246" s="377"/>
      <c r="GG246" s="377"/>
      <c r="GH246" s="512" t="e">
        <f>VLOOKUP($AF246,Feuil2!$B$1:$AS$77,34,FALSE)</f>
        <v>#N/A</v>
      </c>
      <c r="GI246" s="377"/>
      <c r="GJ246" s="377"/>
      <c r="GK246" s="377"/>
      <c r="GL246" s="377"/>
      <c r="GM246" s="377"/>
      <c r="GN246" s="377"/>
      <c r="GO246" s="512" t="e">
        <f>VLOOKUP($AF246,Feuil2!$B$1:$AS$77,35,FALSE)</f>
        <v>#N/A</v>
      </c>
      <c r="GP246" s="377"/>
      <c r="GQ246" s="377"/>
      <c r="GR246" s="377"/>
      <c r="GS246" s="377"/>
      <c r="GT246" s="377"/>
      <c r="GU246" s="512" t="e">
        <f>VLOOKUP($AF246,Feuil2!$B$1:$AS$77,36,FALSE)</f>
        <v>#N/A</v>
      </c>
      <c r="GV246" s="377"/>
      <c r="GW246" s="377"/>
      <c r="GX246" s="377"/>
      <c r="GY246" s="512" t="e">
        <f>VLOOKUP($AF246,Feuil2!$B$1:$AS$77,37,FALSE)</f>
        <v>#N/A</v>
      </c>
      <c r="GZ246" s="377"/>
      <c r="HA246" s="377"/>
      <c r="HB246" s="377"/>
      <c r="HC246" s="377"/>
      <c r="HD246" s="377"/>
      <c r="HE246" s="512" t="e">
        <f>VLOOKUP($AF246,Feuil2!$B$1:$AS$77,38,FALSE)</f>
        <v>#N/A</v>
      </c>
      <c r="HF246" s="377"/>
      <c r="HG246" s="377"/>
      <c r="HH246" s="377"/>
      <c r="HI246" s="377"/>
      <c r="HJ246" s="426" t="e">
        <f>VLOOKUP($AF246,Feuil2!$B$1:$AS$77,39,FALSE)</f>
        <v>#N/A</v>
      </c>
      <c r="HK246" s="377"/>
      <c r="HL246" s="377"/>
      <c r="HM246" s="377"/>
      <c r="HN246" s="377"/>
      <c r="HO246" s="426" t="e">
        <f>VLOOKUP($AF246,Feuil2!$B$1:$AS$77,40,FALSE)</f>
        <v>#N/A</v>
      </c>
      <c r="HP246" s="377"/>
      <c r="HQ246" s="377"/>
      <c r="HR246" s="377"/>
      <c r="HS246" s="377"/>
      <c r="HT246" s="377"/>
      <c r="HU246" s="377"/>
      <c r="HV246" s="377"/>
      <c r="HW246" s="377"/>
      <c r="HX246" s="523" t="e">
        <f>VLOOKUP($AF246,Feuil2!$B$1:$AS$77,41,FALSE)</f>
        <v>#N/A</v>
      </c>
      <c r="HY246" s="377"/>
      <c r="HZ246" s="377"/>
      <c r="IA246" s="377"/>
      <c r="IB246" s="523" t="e">
        <f>VLOOKUP($AF246,Feuil2!$B$1:$AS$77,42,FALSE)</f>
        <v>#N/A</v>
      </c>
      <c r="IC246" s="377"/>
      <c r="ID246" s="377"/>
      <c r="IE246" s="377"/>
      <c r="IF246" s="377"/>
      <c r="IG246" s="523" t="e">
        <f>VLOOKUP($AF246,Feuil2!$B$1:$AS$77,43,FALSE)</f>
        <v>#N/A</v>
      </c>
      <c r="IH246" s="377"/>
      <c r="II246" s="377"/>
      <c r="IJ246" s="523" t="e">
        <f>VLOOKUP($AF246,Feuil2!$B$1:$AS$77,44,FALSE)</f>
        <v>#N/A</v>
      </c>
      <c r="IK246" s="377"/>
      <c r="IL246" s="385"/>
      <c r="IM246" s="379"/>
      <c r="IN246" s="379"/>
      <c r="IO246" s="379"/>
      <c r="IP246" s="379"/>
    </row>
    <row r="247" spans="1:250" ht="18.75" customHeight="1">
      <c r="A247" s="22"/>
      <c r="B247" s="633"/>
      <c r="C247" s="634"/>
      <c r="D247" s="634"/>
      <c r="E247" s="634"/>
      <c r="F247" s="634"/>
      <c r="G247" s="634"/>
      <c r="H247" s="634"/>
      <c r="I247" s="634"/>
      <c r="J247" s="634"/>
      <c r="K247" s="638"/>
      <c r="L247" s="638"/>
      <c r="M247" s="638"/>
      <c r="N247" s="641"/>
      <c r="O247" s="641"/>
      <c r="P247" s="641"/>
      <c r="Q247" s="641"/>
      <c r="R247" s="641"/>
      <c r="S247" s="641"/>
      <c r="T247" s="641"/>
      <c r="U247" s="641"/>
      <c r="V247" s="641"/>
      <c r="W247" s="641"/>
      <c r="X247" s="641"/>
      <c r="Y247" s="641"/>
      <c r="Z247" s="641"/>
      <c r="AA247" s="641"/>
      <c r="AB247" s="641"/>
      <c r="AC247" s="641"/>
      <c r="AD247" s="641"/>
      <c r="AE247" s="641"/>
      <c r="AF247" s="647"/>
      <c r="AG247" s="647"/>
      <c r="AH247" s="647"/>
      <c r="AI247" s="647"/>
      <c r="AJ247" s="647"/>
      <c r="AK247" s="647"/>
      <c r="AL247" s="647"/>
      <c r="AM247" s="647"/>
      <c r="AN247" s="647"/>
      <c r="AO247" s="647"/>
      <c r="AP247" s="647"/>
      <c r="AQ247" s="647"/>
      <c r="AR247" s="647"/>
      <c r="AS247" s="647"/>
      <c r="AT247" s="647"/>
      <c r="AU247" s="647"/>
      <c r="AV247" s="647"/>
      <c r="AW247" s="647"/>
      <c r="AX247" s="647"/>
      <c r="AY247" s="647"/>
      <c r="AZ247" s="647"/>
      <c r="BA247" s="647"/>
      <c r="BB247" s="647"/>
      <c r="BC247" s="647"/>
      <c r="BD247" s="647"/>
      <c r="BE247" s="647"/>
      <c r="BF247" s="647"/>
      <c r="BG247" s="647"/>
      <c r="BH247" s="647"/>
      <c r="BI247" s="647"/>
      <c r="BJ247" s="647"/>
      <c r="BK247" s="647"/>
      <c r="BL247" s="647"/>
      <c r="BM247" s="647"/>
      <c r="BN247" s="647"/>
      <c r="BO247" s="647"/>
      <c r="BP247" s="647"/>
      <c r="BQ247" s="647"/>
      <c r="BR247" s="647"/>
      <c r="BS247" s="647"/>
      <c r="BT247" s="647"/>
      <c r="BU247" s="647"/>
      <c r="BV247" s="647"/>
      <c r="BW247" s="647"/>
      <c r="BX247" s="647"/>
      <c r="BY247" s="647"/>
      <c r="BZ247" s="647"/>
      <c r="CA247" s="647"/>
      <c r="CB247" s="647"/>
      <c r="CC247" s="647"/>
      <c r="CD247" s="647"/>
      <c r="CE247" s="647"/>
      <c r="CF247" s="647"/>
      <c r="CG247" s="647"/>
      <c r="CH247" s="647"/>
      <c r="CI247" s="647"/>
      <c r="CJ247" s="647"/>
      <c r="CK247" s="647"/>
      <c r="CL247" s="647"/>
      <c r="CM247" s="647"/>
      <c r="CN247" s="478" t="e">
        <f>VLOOKUP($AF247,Feuil2!$B$1:$AS$77,16,FALSE)</f>
        <v>#N/A</v>
      </c>
      <c r="CO247" s="381"/>
      <c r="CP247" s="381"/>
      <c r="CQ247" s="381"/>
      <c r="CR247" s="381"/>
      <c r="CS247" s="381"/>
      <c r="CT247" s="381"/>
      <c r="CU247" s="381"/>
      <c r="CV247" s="486" t="e">
        <f>VLOOKUP($AF247,Feuil2!$B$1:$AS$77,17,FALSE)</f>
        <v>#N/A</v>
      </c>
      <c r="CW247" s="377"/>
      <c r="CX247" s="377"/>
      <c r="CY247" s="377"/>
      <c r="CZ247" s="486" t="e">
        <f>VLOOKUP($AF247,Feuil2!$B$1:$AS$77,18,FALSE)</f>
        <v>#N/A</v>
      </c>
      <c r="DA247" s="377"/>
      <c r="DB247" s="377"/>
      <c r="DC247" s="486" t="e">
        <f>VLOOKUP($AF247,Feuil2!$B$1:$AS$77,19,FALSE)</f>
        <v>#N/A</v>
      </c>
      <c r="DD247" s="377"/>
      <c r="DE247" s="377"/>
      <c r="DF247" s="377"/>
      <c r="DG247" s="377"/>
      <c r="DH247" s="377"/>
      <c r="DI247" s="493" t="e">
        <f>VLOOKUP($AF247,Feuil2!$B$1:$AS$77,20,FALSE)</f>
        <v>#N/A</v>
      </c>
      <c r="DJ247" s="377"/>
      <c r="DK247" s="377"/>
      <c r="DL247" s="377"/>
      <c r="DM247" s="377"/>
      <c r="DN247" s="493" t="e">
        <f>VLOOKUP($AF247,Feuil2!$B$1:$AS$77,21,FALSE)</f>
        <v>#N/A</v>
      </c>
      <c r="DO247" s="377"/>
      <c r="DP247" s="493" t="e">
        <f>VLOOKUP($AF247,Feuil2!$B$1:$AS$77,22,FALSE)</f>
        <v>#N/A</v>
      </c>
      <c r="DQ247" s="377"/>
      <c r="DR247" s="377"/>
      <c r="DS247" s="377"/>
      <c r="DT247" s="493" t="e">
        <f>VLOOKUP($AF247,Feuil2!$B$1:$AS$77,23,FALSE)</f>
        <v>#N/A</v>
      </c>
      <c r="DU247" s="377"/>
      <c r="DV247" s="377"/>
      <c r="DW247" s="377"/>
      <c r="DX247" s="377"/>
      <c r="DY247" s="493" t="e">
        <f>VLOOKUP($AF247,Feuil2!$B$1:$AS$77,24,FALSE)</f>
        <v>#N/A</v>
      </c>
      <c r="DZ247" s="377"/>
      <c r="EA247" s="377"/>
      <c r="EB247" s="377"/>
      <c r="EC247" s="377"/>
      <c r="ED247" s="503" t="e">
        <f>VLOOKUP($AF247,Feuil2!$B$1:$AS$77,25,FALSE)</f>
        <v>#N/A</v>
      </c>
      <c r="EE247" s="377"/>
      <c r="EF247" s="377"/>
      <c r="EG247" s="377"/>
      <c r="EH247" s="377"/>
      <c r="EI247" s="377"/>
      <c r="EJ247" s="377"/>
      <c r="EK247" s="503" t="e">
        <f>VLOOKUP($AF247,Feuil2!$B$1:$AS$77,26,FALSE)</f>
        <v>#N/A</v>
      </c>
      <c r="EL247" s="377"/>
      <c r="EM247" s="377"/>
      <c r="EN247" s="377"/>
      <c r="EO247" s="503" t="e">
        <f>VLOOKUP($AF247,Feuil2!$B$1:$AS$77,27,FALSE)</f>
        <v>#N/A</v>
      </c>
      <c r="EP247" s="377"/>
      <c r="EQ247" s="377"/>
      <c r="ER247" s="377"/>
      <c r="ES247" s="377"/>
      <c r="ET247" s="377"/>
      <c r="EU247" s="377"/>
      <c r="EV247" s="503" t="e">
        <f>VLOOKUP($AF247,Feuil2!$B$1:$AS$77,28,FALSE)</f>
        <v>#N/A</v>
      </c>
      <c r="EW247" s="377"/>
      <c r="EX247" s="377"/>
      <c r="EY247" s="377"/>
      <c r="EZ247" s="377"/>
      <c r="FA247" s="377"/>
      <c r="FB247" s="503" t="e">
        <f>VLOOKUP($AF247,Feuil2!$B$1:$AS$77,29,FALSE)</f>
        <v>#N/A</v>
      </c>
      <c r="FC247" s="377"/>
      <c r="FD247" s="377"/>
      <c r="FE247" s="377"/>
      <c r="FF247" s="377"/>
      <c r="FG247" s="377"/>
      <c r="FH247" s="377"/>
      <c r="FI247" s="377"/>
      <c r="FJ247" s="503" t="e">
        <f>VLOOKUP($AF247,Feuil2!$B$1:$AS$77,30,FALSE)</f>
        <v>#N/A</v>
      </c>
      <c r="FK247" s="377"/>
      <c r="FL247" s="377"/>
      <c r="FM247" s="377"/>
      <c r="FN247" s="377"/>
      <c r="FO247" s="377"/>
      <c r="FP247" s="377"/>
      <c r="FQ247" s="377"/>
      <c r="FR247" s="512" t="e">
        <f>VLOOKUP($AF247,Feuil2!$B$1:$AS$77,31,FALSE)</f>
        <v>#N/A</v>
      </c>
      <c r="FS247" s="377"/>
      <c r="FT247" s="377"/>
      <c r="FU247" s="377"/>
      <c r="FV247" s="377"/>
      <c r="FW247" s="377"/>
      <c r="FX247" s="377"/>
      <c r="FY247" s="377"/>
      <c r="FZ247" s="377"/>
      <c r="GA247" s="512" t="e">
        <f>VLOOKUP($AF247,Feuil2!$B$1:$AS$77,32,FALSE)</f>
        <v>#N/A</v>
      </c>
      <c r="GB247" s="377"/>
      <c r="GC247" s="377"/>
      <c r="GD247" s="377"/>
      <c r="GE247" s="512" t="e">
        <f>VLOOKUP($AF247,Feuil2!$B$1:$AS$77,33,FALSE)</f>
        <v>#N/A</v>
      </c>
      <c r="GF247" s="377"/>
      <c r="GG247" s="377"/>
      <c r="GH247" s="512" t="e">
        <f>VLOOKUP($AF247,Feuil2!$B$1:$AS$77,34,FALSE)</f>
        <v>#N/A</v>
      </c>
      <c r="GI247" s="377"/>
      <c r="GJ247" s="377"/>
      <c r="GK247" s="377"/>
      <c r="GL247" s="377"/>
      <c r="GM247" s="377"/>
      <c r="GN247" s="377"/>
      <c r="GO247" s="512" t="e">
        <f>VLOOKUP($AF247,Feuil2!$B$1:$AS$77,35,FALSE)</f>
        <v>#N/A</v>
      </c>
      <c r="GP247" s="377"/>
      <c r="GQ247" s="377"/>
      <c r="GR247" s="377"/>
      <c r="GS247" s="377"/>
      <c r="GT247" s="377"/>
      <c r="GU247" s="512" t="e">
        <f>VLOOKUP($AF247,Feuil2!$B$1:$AS$77,36,FALSE)</f>
        <v>#N/A</v>
      </c>
      <c r="GV247" s="377"/>
      <c r="GW247" s="377"/>
      <c r="GX247" s="377"/>
      <c r="GY247" s="512" t="e">
        <f>VLOOKUP($AF247,Feuil2!$B$1:$AS$77,37,FALSE)</f>
        <v>#N/A</v>
      </c>
      <c r="GZ247" s="377"/>
      <c r="HA247" s="377"/>
      <c r="HB247" s="377"/>
      <c r="HC247" s="377"/>
      <c r="HD247" s="377"/>
      <c r="HE247" s="512" t="e">
        <f>VLOOKUP($AF247,Feuil2!$B$1:$AS$77,38,FALSE)</f>
        <v>#N/A</v>
      </c>
      <c r="HF247" s="377"/>
      <c r="HG247" s="377"/>
      <c r="HH247" s="377"/>
      <c r="HI247" s="377"/>
      <c r="HJ247" s="426" t="e">
        <f>VLOOKUP($AF247,Feuil2!$B$1:$AS$77,39,FALSE)</f>
        <v>#N/A</v>
      </c>
      <c r="HK247" s="377"/>
      <c r="HL247" s="377"/>
      <c r="HM247" s="377"/>
      <c r="HN247" s="377"/>
      <c r="HO247" s="426" t="e">
        <f>VLOOKUP($AF247,Feuil2!$B$1:$AS$77,40,FALSE)</f>
        <v>#N/A</v>
      </c>
      <c r="HP247" s="377"/>
      <c r="HQ247" s="377"/>
      <c r="HR247" s="377"/>
      <c r="HS247" s="377"/>
      <c r="HT247" s="377"/>
      <c r="HU247" s="377"/>
      <c r="HV247" s="377"/>
      <c r="HW247" s="377"/>
      <c r="HX247" s="523" t="e">
        <f>VLOOKUP($AF247,Feuil2!$B$1:$AS$77,41,FALSE)</f>
        <v>#N/A</v>
      </c>
      <c r="HY247" s="377"/>
      <c r="HZ247" s="377"/>
      <c r="IA247" s="377"/>
      <c r="IB247" s="523" t="e">
        <f>VLOOKUP($AF247,Feuil2!$B$1:$AS$77,42,FALSE)</f>
        <v>#N/A</v>
      </c>
      <c r="IC247" s="377"/>
      <c r="ID247" s="377"/>
      <c r="IE247" s="377"/>
      <c r="IF247" s="377"/>
      <c r="IG247" s="523" t="e">
        <f>VLOOKUP($AF247,Feuil2!$B$1:$AS$77,43,FALSE)</f>
        <v>#N/A</v>
      </c>
      <c r="IH247" s="377"/>
      <c r="II247" s="377"/>
      <c r="IJ247" s="523" t="e">
        <f>VLOOKUP($AF247,Feuil2!$B$1:$AS$77,44,FALSE)</f>
        <v>#N/A</v>
      </c>
      <c r="IK247" s="377"/>
      <c r="IL247" s="385"/>
      <c r="IM247" s="379"/>
      <c r="IN247" s="379"/>
      <c r="IO247" s="379"/>
      <c r="IP247" s="379"/>
    </row>
    <row r="248" spans="1:250" ht="18.75" customHeight="1">
      <c r="A248" s="22"/>
      <c r="B248" s="635"/>
      <c r="C248" s="636"/>
      <c r="D248" s="636"/>
      <c r="E248" s="636"/>
      <c r="F248" s="636"/>
      <c r="G248" s="636"/>
      <c r="H248" s="636"/>
      <c r="I248" s="636"/>
      <c r="J248" s="636"/>
      <c r="K248" s="639"/>
      <c r="L248" s="639"/>
      <c r="M248" s="639"/>
      <c r="N248" s="642"/>
      <c r="O248" s="642"/>
      <c r="P248" s="642"/>
      <c r="Q248" s="642"/>
      <c r="R248" s="642"/>
      <c r="S248" s="642"/>
      <c r="T248" s="642"/>
      <c r="U248" s="642"/>
      <c r="V248" s="642"/>
      <c r="W248" s="642"/>
      <c r="X248" s="642"/>
      <c r="Y248" s="642"/>
      <c r="Z248" s="642"/>
      <c r="AA248" s="642"/>
      <c r="AB248" s="642"/>
      <c r="AC248" s="642"/>
      <c r="AD248" s="642"/>
      <c r="AE248" s="642"/>
      <c r="AF248" s="668"/>
      <c r="AG248" s="668"/>
      <c r="AH248" s="668"/>
      <c r="AI248" s="668"/>
      <c r="AJ248" s="668"/>
      <c r="AK248" s="668"/>
      <c r="AL248" s="668"/>
      <c r="AM248" s="668"/>
      <c r="AN248" s="668"/>
      <c r="AO248" s="668"/>
      <c r="AP248" s="668"/>
      <c r="AQ248" s="668"/>
      <c r="AR248" s="668"/>
      <c r="AS248" s="668"/>
      <c r="AT248" s="668"/>
      <c r="AU248" s="668"/>
      <c r="AV248" s="668"/>
      <c r="AW248" s="668"/>
      <c r="AX248" s="668"/>
      <c r="AY248" s="668"/>
      <c r="AZ248" s="668"/>
      <c r="BA248" s="668"/>
      <c r="BB248" s="668"/>
      <c r="BC248" s="668"/>
      <c r="BD248" s="668"/>
      <c r="BE248" s="668"/>
      <c r="BF248" s="668"/>
      <c r="BG248" s="668"/>
      <c r="BH248" s="668"/>
      <c r="BI248" s="668"/>
      <c r="BJ248" s="668"/>
      <c r="BK248" s="668"/>
      <c r="BL248" s="668"/>
      <c r="BM248" s="668"/>
      <c r="BN248" s="668"/>
      <c r="BO248" s="668"/>
      <c r="BP248" s="668"/>
      <c r="BQ248" s="668"/>
      <c r="BR248" s="668"/>
      <c r="BS248" s="668"/>
      <c r="BT248" s="668"/>
      <c r="BU248" s="668"/>
      <c r="BV248" s="668"/>
      <c r="BW248" s="668"/>
      <c r="BX248" s="668"/>
      <c r="BY248" s="668"/>
      <c r="BZ248" s="668"/>
      <c r="CA248" s="668"/>
      <c r="CB248" s="668"/>
      <c r="CC248" s="668"/>
      <c r="CD248" s="668"/>
      <c r="CE248" s="668"/>
      <c r="CF248" s="668"/>
      <c r="CG248" s="668"/>
      <c r="CH248" s="668"/>
      <c r="CI248" s="668"/>
      <c r="CJ248" s="668"/>
      <c r="CK248" s="668"/>
      <c r="CL248" s="668"/>
      <c r="CM248" s="668"/>
      <c r="CN248" s="479" t="e">
        <f>VLOOKUP($AF248,Feuil2!$B$1:$AS$77,16,FALSE)</f>
        <v>#N/A</v>
      </c>
      <c r="CO248" s="382"/>
      <c r="CP248" s="382"/>
      <c r="CQ248" s="382"/>
      <c r="CR248" s="382"/>
      <c r="CS248" s="382"/>
      <c r="CT248" s="382"/>
      <c r="CU248" s="382"/>
      <c r="CV248" s="489" t="e">
        <f>VLOOKUP($AF248,Feuil2!$B$1:$AS$77,17,FALSE)</f>
        <v>#N/A</v>
      </c>
      <c r="CW248" s="378"/>
      <c r="CX248" s="378"/>
      <c r="CY248" s="378"/>
      <c r="CZ248" s="489" t="e">
        <f>VLOOKUP($AF248,Feuil2!$B$1:$AS$77,18,FALSE)</f>
        <v>#N/A</v>
      </c>
      <c r="DA248" s="378"/>
      <c r="DB248" s="378"/>
      <c r="DC248" s="489" t="e">
        <f>VLOOKUP($AF248,Feuil2!$B$1:$AS$77,19,FALSE)</f>
        <v>#N/A</v>
      </c>
      <c r="DD248" s="378"/>
      <c r="DE248" s="378"/>
      <c r="DF248" s="378"/>
      <c r="DG248" s="378"/>
      <c r="DH248" s="378"/>
      <c r="DI248" s="494" t="e">
        <f>VLOOKUP($AF248,Feuil2!$B$1:$AS$77,20,FALSE)</f>
        <v>#N/A</v>
      </c>
      <c r="DJ248" s="378"/>
      <c r="DK248" s="378"/>
      <c r="DL248" s="378"/>
      <c r="DM248" s="378"/>
      <c r="DN248" s="494" t="e">
        <f>VLOOKUP($AF248,Feuil2!$B$1:$AS$77,21,FALSE)</f>
        <v>#N/A</v>
      </c>
      <c r="DO248" s="378"/>
      <c r="DP248" s="494" t="e">
        <f>VLOOKUP($AF248,Feuil2!$B$1:$AS$77,22,FALSE)</f>
        <v>#N/A</v>
      </c>
      <c r="DQ248" s="378"/>
      <c r="DR248" s="378"/>
      <c r="DS248" s="378"/>
      <c r="DT248" s="494" t="e">
        <f>VLOOKUP($AF248,Feuil2!$B$1:$AS$77,23,FALSE)</f>
        <v>#N/A</v>
      </c>
      <c r="DU248" s="378"/>
      <c r="DV248" s="378"/>
      <c r="DW248" s="378"/>
      <c r="DX248" s="378"/>
      <c r="DY248" s="494" t="e">
        <f>VLOOKUP($AF248,Feuil2!$B$1:$AS$77,24,FALSE)</f>
        <v>#N/A</v>
      </c>
      <c r="DZ248" s="378"/>
      <c r="EA248" s="378"/>
      <c r="EB248" s="378"/>
      <c r="EC248" s="378"/>
      <c r="ED248" s="504" t="e">
        <f>VLOOKUP($AF248,Feuil2!$B$1:$AS$77,25,FALSE)</f>
        <v>#N/A</v>
      </c>
      <c r="EE248" s="378"/>
      <c r="EF248" s="378"/>
      <c r="EG248" s="378"/>
      <c r="EH248" s="378"/>
      <c r="EI248" s="378"/>
      <c r="EJ248" s="378"/>
      <c r="EK248" s="504" t="e">
        <f>VLOOKUP($AF248,Feuil2!$B$1:$AS$77,26,FALSE)</f>
        <v>#N/A</v>
      </c>
      <c r="EL248" s="378"/>
      <c r="EM248" s="378"/>
      <c r="EN248" s="378"/>
      <c r="EO248" s="504" t="e">
        <f>VLOOKUP($AF248,Feuil2!$B$1:$AS$77,27,FALSE)</f>
        <v>#N/A</v>
      </c>
      <c r="EP248" s="378"/>
      <c r="EQ248" s="378"/>
      <c r="ER248" s="378"/>
      <c r="ES248" s="378"/>
      <c r="ET248" s="378"/>
      <c r="EU248" s="378"/>
      <c r="EV248" s="504" t="e">
        <f>VLOOKUP($AF248,Feuil2!$B$1:$AS$77,28,FALSE)</f>
        <v>#N/A</v>
      </c>
      <c r="EW248" s="378"/>
      <c r="EX248" s="378"/>
      <c r="EY248" s="378"/>
      <c r="EZ248" s="378"/>
      <c r="FA248" s="378"/>
      <c r="FB248" s="504" t="e">
        <f>VLOOKUP($AF248,Feuil2!$B$1:$AS$77,29,FALSE)</f>
        <v>#N/A</v>
      </c>
      <c r="FC248" s="378"/>
      <c r="FD248" s="378"/>
      <c r="FE248" s="378"/>
      <c r="FF248" s="378"/>
      <c r="FG248" s="378"/>
      <c r="FH248" s="378"/>
      <c r="FI248" s="378"/>
      <c r="FJ248" s="504" t="e">
        <f>VLOOKUP($AF248,Feuil2!$B$1:$AS$77,30,FALSE)</f>
        <v>#N/A</v>
      </c>
      <c r="FK248" s="378"/>
      <c r="FL248" s="378"/>
      <c r="FM248" s="378"/>
      <c r="FN248" s="378"/>
      <c r="FO248" s="378"/>
      <c r="FP248" s="378"/>
      <c r="FQ248" s="378"/>
      <c r="FR248" s="513" t="e">
        <f>VLOOKUP($AF248,Feuil2!$B$1:$AS$77,31,FALSE)</f>
        <v>#N/A</v>
      </c>
      <c r="FS248" s="378"/>
      <c r="FT248" s="378"/>
      <c r="FU248" s="378"/>
      <c r="FV248" s="378"/>
      <c r="FW248" s="378"/>
      <c r="FX248" s="378"/>
      <c r="FY248" s="378"/>
      <c r="FZ248" s="378"/>
      <c r="GA248" s="513" t="e">
        <f>VLOOKUP($AF248,Feuil2!$B$1:$AS$77,32,FALSE)</f>
        <v>#N/A</v>
      </c>
      <c r="GB248" s="378"/>
      <c r="GC248" s="378"/>
      <c r="GD248" s="378"/>
      <c r="GE248" s="513" t="e">
        <f>VLOOKUP($AF248,Feuil2!$B$1:$AS$77,33,FALSE)</f>
        <v>#N/A</v>
      </c>
      <c r="GF248" s="378"/>
      <c r="GG248" s="378"/>
      <c r="GH248" s="513" t="e">
        <f>VLOOKUP($AF248,Feuil2!$B$1:$AS$77,34,FALSE)</f>
        <v>#N/A</v>
      </c>
      <c r="GI248" s="378"/>
      <c r="GJ248" s="378"/>
      <c r="GK248" s="378"/>
      <c r="GL248" s="378"/>
      <c r="GM248" s="378"/>
      <c r="GN248" s="378"/>
      <c r="GO248" s="513" t="e">
        <f>VLOOKUP($AF248,Feuil2!$B$1:$AS$77,35,FALSE)</f>
        <v>#N/A</v>
      </c>
      <c r="GP248" s="378"/>
      <c r="GQ248" s="378"/>
      <c r="GR248" s="378"/>
      <c r="GS248" s="378"/>
      <c r="GT248" s="378"/>
      <c r="GU248" s="513" t="e">
        <f>VLOOKUP($AF248,Feuil2!$B$1:$AS$77,36,FALSE)</f>
        <v>#N/A</v>
      </c>
      <c r="GV248" s="378"/>
      <c r="GW248" s="378"/>
      <c r="GX248" s="378"/>
      <c r="GY248" s="513" t="e">
        <f>VLOOKUP($AF248,Feuil2!$B$1:$AS$77,37,FALSE)</f>
        <v>#N/A</v>
      </c>
      <c r="GZ248" s="378"/>
      <c r="HA248" s="378"/>
      <c r="HB248" s="378"/>
      <c r="HC248" s="378"/>
      <c r="HD248" s="378"/>
      <c r="HE248" s="513" t="e">
        <f>VLOOKUP($AF248,Feuil2!$B$1:$AS$77,38,FALSE)</f>
        <v>#N/A</v>
      </c>
      <c r="HF248" s="378"/>
      <c r="HG248" s="378"/>
      <c r="HH248" s="378"/>
      <c r="HI248" s="378"/>
      <c r="HJ248" s="427" t="e">
        <f>VLOOKUP($AF248,Feuil2!$B$1:$AS$77,39,FALSE)</f>
        <v>#N/A</v>
      </c>
      <c r="HK248" s="378"/>
      <c r="HL248" s="378"/>
      <c r="HM248" s="378"/>
      <c r="HN248" s="378"/>
      <c r="HO248" s="427" t="e">
        <f>VLOOKUP($AF248,Feuil2!$B$1:$AS$77,40,FALSE)</f>
        <v>#N/A</v>
      </c>
      <c r="HP248" s="378"/>
      <c r="HQ248" s="378"/>
      <c r="HR248" s="378"/>
      <c r="HS248" s="378"/>
      <c r="HT248" s="378"/>
      <c r="HU248" s="378"/>
      <c r="HV248" s="378"/>
      <c r="HW248" s="378"/>
      <c r="HX248" s="524" t="e">
        <f>VLOOKUP($AF248,Feuil2!$B$1:$AS$77,41,FALSE)</f>
        <v>#N/A</v>
      </c>
      <c r="HY248" s="378"/>
      <c r="HZ248" s="378"/>
      <c r="IA248" s="378"/>
      <c r="IB248" s="524" t="e">
        <f>VLOOKUP($AF248,Feuil2!$B$1:$AS$77,42,FALSE)</f>
        <v>#N/A</v>
      </c>
      <c r="IC248" s="378"/>
      <c r="ID248" s="378"/>
      <c r="IE248" s="378"/>
      <c r="IF248" s="378"/>
      <c r="IG248" s="524" t="e">
        <f>VLOOKUP($AF248,Feuil2!$B$1:$AS$77,43,FALSE)</f>
        <v>#N/A</v>
      </c>
      <c r="IH248" s="378"/>
      <c r="II248" s="378"/>
      <c r="IJ248" s="524" t="e">
        <f>VLOOKUP($AF248,Feuil2!$B$1:$AS$77,44,FALSE)</f>
        <v>#N/A</v>
      </c>
      <c r="IK248" s="378"/>
      <c r="IL248" s="386"/>
      <c r="IM248" s="379"/>
      <c r="IN248" s="379"/>
      <c r="IO248" s="379"/>
      <c r="IP248" s="379"/>
    </row>
    <row r="249" spans="1:250" s="400" customFormat="1" ht="18.75" hidden="1" customHeight="1">
      <c r="A249" s="404"/>
      <c r="B249" s="387"/>
      <c r="C249" s="387"/>
      <c r="D249" s="387"/>
      <c r="E249" s="387"/>
      <c r="F249" s="387"/>
      <c r="G249" s="387"/>
      <c r="H249" s="387"/>
      <c r="I249" s="387"/>
      <c r="J249" s="387"/>
      <c r="K249" s="388"/>
      <c r="L249" s="388"/>
      <c r="M249" s="388"/>
      <c r="N249" s="389"/>
      <c r="O249" s="389"/>
      <c r="P249" s="389"/>
      <c r="Q249" s="389"/>
      <c r="R249" s="389"/>
      <c r="S249" s="389"/>
      <c r="T249" s="389"/>
      <c r="U249" s="389"/>
      <c r="V249" s="389"/>
      <c r="W249" s="389"/>
      <c r="X249" s="389"/>
      <c r="Y249" s="389"/>
      <c r="Z249" s="389"/>
      <c r="AA249" s="389"/>
      <c r="AB249" s="389"/>
      <c r="AC249" s="389"/>
      <c r="AD249" s="389"/>
      <c r="AE249" s="389"/>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80" t="s">
        <v>454</v>
      </c>
      <c r="CO249" s="391" t="s">
        <v>4</v>
      </c>
      <c r="CP249" s="392" t="s">
        <v>5</v>
      </c>
      <c r="CQ249" s="392" t="s">
        <v>6</v>
      </c>
      <c r="CR249" s="392" t="s">
        <v>7</v>
      </c>
      <c r="CS249" s="392" t="s">
        <v>8</v>
      </c>
      <c r="CT249" s="392" t="s">
        <v>9</v>
      </c>
      <c r="CU249" s="392" t="s">
        <v>10</v>
      </c>
      <c r="CV249" s="480" t="s">
        <v>453</v>
      </c>
      <c r="CW249" s="393" t="s">
        <v>1</v>
      </c>
      <c r="CX249" s="393" t="s">
        <v>2</v>
      </c>
      <c r="CY249" s="393" t="s">
        <v>3</v>
      </c>
      <c r="CZ249" s="480" t="s">
        <v>452</v>
      </c>
      <c r="DA249" s="393" t="s">
        <v>0</v>
      </c>
      <c r="DB249" s="393" t="s">
        <v>133</v>
      </c>
      <c r="DC249" s="480" t="s">
        <v>451</v>
      </c>
      <c r="DD249" s="393" t="s">
        <v>137</v>
      </c>
      <c r="DE249" s="393" t="s">
        <v>138</v>
      </c>
      <c r="DF249" s="393" t="s">
        <v>139</v>
      </c>
      <c r="DG249" s="393" t="s">
        <v>140</v>
      </c>
      <c r="DH249" s="393" t="s">
        <v>141</v>
      </c>
      <c r="DI249" s="495" t="s">
        <v>450</v>
      </c>
      <c r="DJ249" s="394" t="s">
        <v>11</v>
      </c>
      <c r="DK249" s="394" t="s">
        <v>12</v>
      </c>
      <c r="DL249" s="394" t="s">
        <v>13</v>
      </c>
      <c r="DM249" s="394" t="s">
        <v>142</v>
      </c>
      <c r="DN249" s="495" t="s">
        <v>449</v>
      </c>
      <c r="DO249" s="394" t="s">
        <v>14</v>
      </c>
      <c r="DP249" s="495" t="s">
        <v>448</v>
      </c>
      <c r="DQ249" s="394" t="s">
        <v>15</v>
      </c>
      <c r="DR249" s="394" t="s">
        <v>16</v>
      </c>
      <c r="DS249" s="394" t="s">
        <v>145</v>
      </c>
      <c r="DT249" s="495" t="s">
        <v>447</v>
      </c>
      <c r="DU249" s="394" t="s">
        <v>17</v>
      </c>
      <c r="DV249" s="394" t="s">
        <v>18</v>
      </c>
      <c r="DW249" s="394" t="s">
        <v>19</v>
      </c>
      <c r="DX249" s="394" t="s">
        <v>20</v>
      </c>
      <c r="DY249" s="495" t="s">
        <v>446</v>
      </c>
      <c r="DZ249" s="394" t="s">
        <v>150</v>
      </c>
      <c r="EA249" s="394" t="s">
        <v>151</v>
      </c>
      <c r="EB249" s="394" t="s">
        <v>152</v>
      </c>
      <c r="EC249" s="394" t="s">
        <v>153</v>
      </c>
      <c r="ED249" s="505" t="s">
        <v>445</v>
      </c>
      <c r="EE249" s="395" t="s">
        <v>23</v>
      </c>
      <c r="EF249" s="395" t="s">
        <v>24</v>
      </c>
      <c r="EG249" s="395" t="s">
        <v>25</v>
      </c>
      <c r="EH249" s="395" t="s">
        <v>26</v>
      </c>
      <c r="EI249" s="395" t="s">
        <v>27</v>
      </c>
      <c r="EJ249" s="395" t="s">
        <v>28</v>
      </c>
      <c r="EK249" s="505" t="s">
        <v>444</v>
      </c>
      <c r="EL249" s="395" t="s">
        <v>29</v>
      </c>
      <c r="EM249" s="395" t="s">
        <v>30</v>
      </c>
      <c r="EN249" s="395" t="s">
        <v>31</v>
      </c>
      <c r="EO249" s="505" t="s">
        <v>443</v>
      </c>
      <c r="EP249" s="395" t="s">
        <v>32</v>
      </c>
      <c r="EQ249" s="395" t="s">
        <v>33</v>
      </c>
      <c r="ER249" s="395" t="s">
        <v>34</v>
      </c>
      <c r="ES249" s="395" t="s">
        <v>157</v>
      </c>
      <c r="ET249" s="395" t="s">
        <v>158</v>
      </c>
      <c r="EU249" s="395" t="s">
        <v>159</v>
      </c>
      <c r="EV249" s="505" t="s">
        <v>442</v>
      </c>
      <c r="EW249" s="395" t="s">
        <v>35</v>
      </c>
      <c r="EX249" s="395" t="s">
        <v>36</v>
      </c>
      <c r="EY249" s="395" t="s">
        <v>37</v>
      </c>
      <c r="EZ249" s="395" t="s">
        <v>38</v>
      </c>
      <c r="FA249" s="395" t="s">
        <v>39</v>
      </c>
      <c r="FB249" s="505" t="s">
        <v>441</v>
      </c>
      <c r="FC249" s="395" t="s">
        <v>40</v>
      </c>
      <c r="FD249" s="395" t="s">
        <v>41</v>
      </c>
      <c r="FE249" s="395" t="s">
        <v>42</v>
      </c>
      <c r="FF249" s="395" t="s">
        <v>43</v>
      </c>
      <c r="FG249" s="395" t="s">
        <v>44</v>
      </c>
      <c r="FH249" s="395" t="s">
        <v>45</v>
      </c>
      <c r="FI249" s="395" t="s">
        <v>46</v>
      </c>
      <c r="FJ249" s="505" t="s">
        <v>440</v>
      </c>
      <c r="FK249" s="395" t="s">
        <v>47</v>
      </c>
      <c r="FL249" s="395" t="s">
        <v>48</v>
      </c>
      <c r="FM249" s="395" t="s">
        <v>49</v>
      </c>
      <c r="FN249" s="395" t="s">
        <v>50</v>
      </c>
      <c r="FO249" s="395" t="s">
        <v>51</v>
      </c>
      <c r="FP249" s="395" t="s">
        <v>52</v>
      </c>
      <c r="FQ249" s="395" t="s">
        <v>53</v>
      </c>
      <c r="FR249" s="514" t="s">
        <v>439</v>
      </c>
      <c r="FS249" s="396" t="s">
        <v>169</v>
      </c>
      <c r="FT249" s="396" t="s">
        <v>170</v>
      </c>
      <c r="FU249" s="396" t="s">
        <v>171</v>
      </c>
      <c r="FV249" s="396" t="s">
        <v>172</v>
      </c>
      <c r="FW249" s="396" t="s">
        <v>173</v>
      </c>
      <c r="FX249" s="396" t="s">
        <v>174</v>
      </c>
      <c r="FY249" s="396" t="s">
        <v>175</v>
      </c>
      <c r="FZ249" s="396" t="s">
        <v>176</v>
      </c>
      <c r="GA249" s="514" t="s">
        <v>438</v>
      </c>
      <c r="GB249" s="396" t="s">
        <v>178</v>
      </c>
      <c r="GC249" s="396" t="s">
        <v>179</v>
      </c>
      <c r="GD249" s="396" t="s">
        <v>180</v>
      </c>
      <c r="GE249" s="514" t="s">
        <v>437</v>
      </c>
      <c r="GF249" s="396" t="s">
        <v>182</v>
      </c>
      <c r="GG249" s="396" t="s">
        <v>183</v>
      </c>
      <c r="GH249" s="514" t="s">
        <v>436</v>
      </c>
      <c r="GI249" s="396" t="s">
        <v>189</v>
      </c>
      <c r="GJ249" s="396" t="s">
        <v>190</v>
      </c>
      <c r="GK249" s="396" t="s">
        <v>191</v>
      </c>
      <c r="GL249" s="396" t="s">
        <v>192</v>
      </c>
      <c r="GM249" s="396" t="s">
        <v>193</v>
      </c>
      <c r="GN249" s="396" t="s">
        <v>194</v>
      </c>
      <c r="GO249" s="514" t="s">
        <v>435</v>
      </c>
      <c r="GP249" s="396" t="s">
        <v>197</v>
      </c>
      <c r="GQ249" s="396" t="s">
        <v>198</v>
      </c>
      <c r="GR249" s="396" t="s">
        <v>199</v>
      </c>
      <c r="GS249" s="396" t="s">
        <v>200</v>
      </c>
      <c r="GT249" s="396" t="s">
        <v>201</v>
      </c>
      <c r="GU249" s="514" t="s">
        <v>434</v>
      </c>
      <c r="GV249" s="396" t="s">
        <v>206</v>
      </c>
      <c r="GW249" s="396" t="s">
        <v>207</v>
      </c>
      <c r="GX249" s="396" t="s">
        <v>208</v>
      </c>
      <c r="GY249" s="514" t="s">
        <v>433</v>
      </c>
      <c r="GZ249" s="396" t="s">
        <v>209</v>
      </c>
      <c r="HA249" s="396" t="s">
        <v>210</v>
      </c>
      <c r="HB249" s="396" t="s">
        <v>211</v>
      </c>
      <c r="HC249" s="396" t="s">
        <v>212</v>
      </c>
      <c r="HD249" s="396" t="s">
        <v>213</v>
      </c>
      <c r="HE249" s="514" t="s">
        <v>432</v>
      </c>
      <c r="HF249" s="396" t="s">
        <v>216</v>
      </c>
      <c r="HG249" s="396" t="s">
        <v>217</v>
      </c>
      <c r="HH249" s="396" t="s">
        <v>218</v>
      </c>
      <c r="HI249" s="396" t="s">
        <v>219</v>
      </c>
      <c r="HJ249" s="397" t="s">
        <v>431</v>
      </c>
      <c r="HK249" s="398" t="s">
        <v>223</v>
      </c>
      <c r="HL249" s="398" t="s">
        <v>224</v>
      </c>
      <c r="HM249" s="398" t="s">
        <v>225</v>
      </c>
      <c r="HN249" s="398" t="s">
        <v>226</v>
      </c>
      <c r="HO249" s="397" t="s">
        <v>430</v>
      </c>
      <c r="HP249" s="398" t="s">
        <v>230</v>
      </c>
      <c r="HQ249" s="398" t="s">
        <v>231</v>
      </c>
      <c r="HR249" s="398" t="s">
        <v>232</v>
      </c>
      <c r="HS249" s="398" t="s">
        <v>233</v>
      </c>
      <c r="HT249" s="398" t="s">
        <v>234</v>
      </c>
      <c r="HU249" s="398" t="s">
        <v>235</v>
      </c>
      <c r="HV249" s="398" t="s">
        <v>236</v>
      </c>
      <c r="HW249" s="398" t="s">
        <v>237</v>
      </c>
      <c r="HX249" s="525" t="s">
        <v>429</v>
      </c>
      <c r="HY249" s="399" t="s">
        <v>241</v>
      </c>
      <c r="HZ249" s="399" t="s">
        <v>242</v>
      </c>
      <c r="IA249" s="399" t="s">
        <v>243</v>
      </c>
      <c r="IB249" s="525" t="s">
        <v>428</v>
      </c>
      <c r="IC249" s="399" t="s">
        <v>245</v>
      </c>
      <c r="ID249" s="399" t="s">
        <v>246</v>
      </c>
      <c r="IE249" s="399" t="s">
        <v>249</v>
      </c>
      <c r="IF249" s="399" t="s">
        <v>250</v>
      </c>
      <c r="IG249" s="525" t="s">
        <v>427</v>
      </c>
      <c r="IH249" s="399" t="s">
        <v>251</v>
      </c>
      <c r="II249" s="399" t="s">
        <v>252</v>
      </c>
      <c r="IJ249" s="525" t="s">
        <v>426</v>
      </c>
      <c r="IK249" s="399" t="s">
        <v>253</v>
      </c>
      <c r="IL249" s="399" t="s">
        <v>254</v>
      </c>
      <c r="IM249" s="399"/>
      <c r="IN249" s="399"/>
      <c r="IO249" s="399"/>
      <c r="IP249" s="399"/>
    </row>
    <row r="250" spans="1:250" s="400" customFormat="1" ht="18.75" hidden="1" customHeight="1">
      <c r="A250" s="404"/>
      <c r="B250" s="401"/>
      <c r="C250" s="401"/>
      <c r="D250" s="401"/>
      <c r="E250" s="401"/>
      <c r="F250" s="401"/>
      <c r="G250" s="401"/>
      <c r="H250" s="401"/>
      <c r="I250" s="401"/>
      <c r="J250" s="401"/>
      <c r="K250" s="388"/>
      <c r="L250" s="388"/>
      <c r="M250" s="388"/>
      <c r="N250" s="389"/>
      <c r="O250" s="389"/>
      <c r="P250" s="389"/>
      <c r="Q250" s="389"/>
      <c r="R250" s="389"/>
      <c r="S250" s="389"/>
      <c r="T250" s="389"/>
      <c r="U250" s="389"/>
      <c r="V250" s="389"/>
      <c r="W250" s="389"/>
      <c r="X250" s="389"/>
      <c r="Y250" s="389"/>
      <c r="Z250" s="389"/>
      <c r="AA250" s="389"/>
      <c r="AB250" s="389"/>
      <c r="AC250" s="389"/>
      <c r="AD250" s="389"/>
      <c r="AE250" s="389"/>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81"/>
      <c r="CO250" s="402">
        <f>COUNTA(CO228,CO229,CO230,CO231,CO232,CO233,CO234,CO235)</f>
        <v>0</v>
      </c>
      <c r="CP250" s="402">
        <f t="shared" ref="CP250:FA250" si="3101">COUNTA(CP241,CP242,CP243,CP244,CP245,CP246,CP247,CP248)</f>
        <v>0</v>
      </c>
      <c r="CQ250" s="402">
        <f t="shared" si="3101"/>
        <v>0</v>
      </c>
      <c r="CR250" s="402">
        <f t="shared" si="3101"/>
        <v>0</v>
      </c>
      <c r="CS250" s="402">
        <f t="shared" si="3101"/>
        <v>0</v>
      </c>
      <c r="CT250" s="402">
        <f t="shared" si="3101"/>
        <v>0</v>
      </c>
      <c r="CU250" s="402">
        <f t="shared" si="3101"/>
        <v>0</v>
      </c>
      <c r="CV250" s="483">
        <f t="shared" si="3101"/>
        <v>8</v>
      </c>
      <c r="CW250" s="402">
        <f t="shared" si="3101"/>
        <v>0</v>
      </c>
      <c r="CX250" s="402">
        <f t="shared" si="3101"/>
        <v>0</v>
      </c>
      <c r="CY250" s="402">
        <f t="shared" si="3101"/>
        <v>0</v>
      </c>
      <c r="CZ250" s="483">
        <f t="shared" si="3101"/>
        <v>8</v>
      </c>
      <c r="DA250" s="402">
        <f t="shared" si="3101"/>
        <v>0</v>
      </c>
      <c r="DB250" s="402">
        <f t="shared" si="3101"/>
        <v>0</v>
      </c>
      <c r="DC250" s="483">
        <f t="shared" si="3101"/>
        <v>8</v>
      </c>
      <c r="DD250" s="402">
        <f t="shared" si="3101"/>
        <v>0</v>
      </c>
      <c r="DE250" s="402">
        <f t="shared" si="3101"/>
        <v>0</v>
      </c>
      <c r="DF250" s="402">
        <f t="shared" si="3101"/>
        <v>0</v>
      </c>
      <c r="DG250" s="402">
        <f t="shared" si="3101"/>
        <v>0</v>
      </c>
      <c r="DH250" s="402">
        <f t="shared" si="3101"/>
        <v>0</v>
      </c>
      <c r="DI250" s="496">
        <f t="shared" si="3101"/>
        <v>8</v>
      </c>
      <c r="DJ250" s="402">
        <f t="shared" si="3101"/>
        <v>0</v>
      </c>
      <c r="DK250" s="402">
        <f t="shared" si="3101"/>
        <v>0</v>
      </c>
      <c r="DL250" s="402">
        <f t="shared" si="3101"/>
        <v>0</v>
      </c>
      <c r="DM250" s="402">
        <f t="shared" si="3101"/>
        <v>0</v>
      </c>
      <c r="DN250" s="496">
        <f t="shared" si="3101"/>
        <v>8</v>
      </c>
      <c r="DO250" s="402">
        <f t="shared" si="3101"/>
        <v>0</v>
      </c>
      <c r="DP250" s="496">
        <f t="shared" si="3101"/>
        <v>8</v>
      </c>
      <c r="DQ250" s="402">
        <f t="shared" si="3101"/>
        <v>0</v>
      </c>
      <c r="DR250" s="402">
        <f t="shared" si="3101"/>
        <v>0</v>
      </c>
      <c r="DS250" s="402">
        <f t="shared" si="3101"/>
        <v>0</v>
      </c>
      <c r="DT250" s="496">
        <f t="shared" si="3101"/>
        <v>8</v>
      </c>
      <c r="DU250" s="402">
        <f t="shared" si="3101"/>
        <v>0</v>
      </c>
      <c r="DV250" s="402">
        <f t="shared" si="3101"/>
        <v>0</v>
      </c>
      <c r="DW250" s="402">
        <f t="shared" si="3101"/>
        <v>0</v>
      </c>
      <c r="DX250" s="402">
        <f t="shared" si="3101"/>
        <v>0</v>
      </c>
      <c r="DY250" s="496">
        <f t="shared" si="3101"/>
        <v>8</v>
      </c>
      <c r="DZ250" s="402">
        <f t="shared" si="3101"/>
        <v>0</v>
      </c>
      <c r="EA250" s="402">
        <f t="shared" si="3101"/>
        <v>0</v>
      </c>
      <c r="EB250" s="402">
        <f t="shared" si="3101"/>
        <v>0</v>
      </c>
      <c r="EC250" s="402">
        <f t="shared" si="3101"/>
        <v>0</v>
      </c>
      <c r="ED250" s="506">
        <f t="shared" si="3101"/>
        <v>8</v>
      </c>
      <c r="EE250" s="402">
        <f t="shared" si="3101"/>
        <v>0</v>
      </c>
      <c r="EF250" s="402">
        <f t="shared" si="3101"/>
        <v>0</v>
      </c>
      <c r="EG250" s="402">
        <f t="shared" si="3101"/>
        <v>0</v>
      </c>
      <c r="EH250" s="402">
        <f t="shared" si="3101"/>
        <v>0</v>
      </c>
      <c r="EI250" s="402">
        <f t="shared" si="3101"/>
        <v>0</v>
      </c>
      <c r="EJ250" s="402">
        <f t="shared" si="3101"/>
        <v>0</v>
      </c>
      <c r="EK250" s="506">
        <f t="shared" si="3101"/>
        <v>8</v>
      </c>
      <c r="EL250" s="402">
        <f t="shared" si="3101"/>
        <v>0</v>
      </c>
      <c r="EM250" s="402">
        <f t="shared" si="3101"/>
        <v>0</v>
      </c>
      <c r="EN250" s="402">
        <f t="shared" si="3101"/>
        <v>0</v>
      </c>
      <c r="EO250" s="506">
        <f t="shared" si="3101"/>
        <v>8</v>
      </c>
      <c r="EP250" s="402">
        <f t="shared" si="3101"/>
        <v>0</v>
      </c>
      <c r="EQ250" s="402">
        <f t="shared" si="3101"/>
        <v>0</v>
      </c>
      <c r="ER250" s="402">
        <f t="shared" si="3101"/>
        <v>0</v>
      </c>
      <c r="ES250" s="402">
        <f t="shared" si="3101"/>
        <v>0</v>
      </c>
      <c r="ET250" s="402">
        <f t="shared" si="3101"/>
        <v>0</v>
      </c>
      <c r="EU250" s="402">
        <f t="shared" si="3101"/>
        <v>0</v>
      </c>
      <c r="EV250" s="506">
        <f t="shared" si="3101"/>
        <v>8</v>
      </c>
      <c r="EW250" s="402">
        <f t="shared" si="3101"/>
        <v>0</v>
      </c>
      <c r="EX250" s="402">
        <f t="shared" si="3101"/>
        <v>0</v>
      </c>
      <c r="EY250" s="402">
        <f t="shared" si="3101"/>
        <v>0</v>
      </c>
      <c r="EZ250" s="402">
        <f t="shared" si="3101"/>
        <v>0</v>
      </c>
      <c r="FA250" s="402">
        <f t="shared" si="3101"/>
        <v>0</v>
      </c>
      <c r="FB250" s="506">
        <f t="shared" ref="FB250:HM250" si="3102">COUNTA(FB241,FB242,FB243,FB244,FB245,FB246,FB247,FB248)</f>
        <v>8</v>
      </c>
      <c r="FC250" s="402">
        <f t="shared" si="3102"/>
        <v>0</v>
      </c>
      <c r="FD250" s="402">
        <f t="shared" si="3102"/>
        <v>0</v>
      </c>
      <c r="FE250" s="402">
        <f t="shared" si="3102"/>
        <v>0</v>
      </c>
      <c r="FF250" s="402">
        <f t="shared" si="3102"/>
        <v>0</v>
      </c>
      <c r="FG250" s="402">
        <f t="shared" si="3102"/>
        <v>0</v>
      </c>
      <c r="FH250" s="402">
        <f t="shared" si="3102"/>
        <v>0</v>
      </c>
      <c r="FI250" s="402">
        <f t="shared" si="3102"/>
        <v>0</v>
      </c>
      <c r="FJ250" s="506">
        <f t="shared" si="3102"/>
        <v>8</v>
      </c>
      <c r="FK250" s="402">
        <f t="shared" si="3102"/>
        <v>0</v>
      </c>
      <c r="FL250" s="402">
        <f t="shared" si="3102"/>
        <v>0</v>
      </c>
      <c r="FM250" s="402">
        <f t="shared" si="3102"/>
        <v>0</v>
      </c>
      <c r="FN250" s="402">
        <f t="shared" si="3102"/>
        <v>0</v>
      </c>
      <c r="FO250" s="402">
        <f t="shared" si="3102"/>
        <v>0</v>
      </c>
      <c r="FP250" s="402">
        <f t="shared" si="3102"/>
        <v>0</v>
      </c>
      <c r="FQ250" s="402">
        <f t="shared" si="3102"/>
        <v>0</v>
      </c>
      <c r="FR250" s="515">
        <f t="shared" si="3102"/>
        <v>8</v>
      </c>
      <c r="FS250" s="402">
        <f t="shared" si="3102"/>
        <v>0</v>
      </c>
      <c r="FT250" s="402">
        <f t="shared" si="3102"/>
        <v>0</v>
      </c>
      <c r="FU250" s="402">
        <f t="shared" si="3102"/>
        <v>0</v>
      </c>
      <c r="FV250" s="402">
        <f t="shared" si="3102"/>
        <v>0</v>
      </c>
      <c r="FW250" s="402">
        <f t="shared" si="3102"/>
        <v>0</v>
      </c>
      <c r="FX250" s="402">
        <f t="shared" si="3102"/>
        <v>0</v>
      </c>
      <c r="FY250" s="402">
        <f t="shared" si="3102"/>
        <v>0</v>
      </c>
      <c r="FZ250" s="402">
        <f t="shared" si="3102"/>
        <v>0</v>
      </c>
      <c r="GA250" s="515">
        <f t="shared" si="3102"/>
        <v>8</v>
      </c>
      <c r="GB250" s="402">
        <f t="shared" si="3102"/>
        <v>0</v>
      </c>
      <c r="GC250" s="402">
        <f t="shared" si="3102"/>
        <v>0</v>
      </c>
      <c r="GD250" s="402">
        <f t="shared" si="3102"/>
        <v>0</v>
      </c>
      <c r="GE250" s="515">
        <f t="shared" si="3102"/>
        <v>8</v>
      </c>
      <c r="GF250" s="402">
        <f t="shared" si="3102"/>
        <v>0</v>
      </c>
      <c r="GG250" s="402">
        <f t="shared" si="3102"/>
        <v>0</v>
      </c>
      <c r="GH250" s="515">
        <f t="shared" si="3102"/>
        <v>8</v>
      </c>
      <c r="GI250" s="402">
        <f t="shared" si="3102"/>
        <v>0</v>
      </c>
      <c r="GJ250" s="402">
        <f t="shared" si="3102"/>
        <v>0</v>
      </c>
      <c r="GK250" s="402">
        <f t="shared" si="3102"/>
        <v>0</v>
      </c>
      <c r="GL250" s="402">
        <f t="shared" si="3102"/>
        <v>0</v>
      </c>
      <c r="GM250" s="402">
        <f t="shared" si="3102"/>
        <v>0</v>
      </c>
      <c r="GN250" s="402">
        <f t="shared" si="3102"/>
        <v>0</v>
      </c>
      <c r="GO250" s="515">
        <f t="shared" si="3102"/>
        <v>8</v>
      </c>
      <c r="GP250" s="402">
        <f t="shared" si="3102"/>
        <v>0</v>
      </c>
      <c r="GQ250" s="402">
        <f t="shared" si="3102"/>
        <v>0</v>
      </c>
      <c r="GR250" s="402">
        <f t="shared" si="3102"/>
        <v>0</v>
      </c>
      <c r="GS250" s="402">
        <f t="shared" si="3102"/>
        <v>0</v>
      </c>
      <c r="GT250" s="402">
        <f t="shared" si="3102"/>
        <v>0</v>
      </c>
      <c r="GU250" s="515">
        <f t="shared" si="3102"/>
        <v>8</v>
      </c>
      <c r="GV250" s="402">
        <f t="shared" si="3102"/>
        <v>0</v>
      </c>
      <c r="GW250" s="402">
        <f t="shared" si="3102"/>
        <v>0</v>
      </c>
      <c r="GX250" s="402">
        <f t="shared" si="3102"/>
        <v>0</v>
      </c>
      <c r="GY250" s="515">
        <f t="shared" si="3102"/>
        <v>8</v>
      </c>
      <c r="GZ250" s="402">
        <f t="shared" si="3102"/>
        <v>0</v>
      </c>
      <c r="HA250" s="402">
        <f t="shared" si="3102"/>
        <v>0</v>
      </c>
      <c r="HB250" s="402">
        <f t="shared" si="3102"/>
        <v>0</v>
      </c>
      <c r="HC250" s="402">
        <f t="shared" si="3102"/>
        <v>0</v>
      </c>
      <c r="HD250" s="402">
        <f t="shared" si="3102"/>
        <v>0</v>
      </c>
      <c r="HE250" s="515">
        <f t="shared" si="3102"/>
        <v>8</v>
      </c>
      <c r="HF250" s="402">
        <f t="shared" si="3102"/>
        <v>0</v>
      </c>
      <c r="HG250" s="402">
        <f t="shared" si="3102"/>
        <v>0</v>
      </c>
      <c r="HH250" s="402">
        <f t="shared" si="3102"/>
        <v>0</v>
      </c>
      <c r="HI250" s="402">
        <f t="shared" si="3102"/>
        <v>0</v>
      </c>
      <c r="HJ250" s="428">
        <f t="shared" si="3102"/>
        <v>8</v>
      </c>
      <c r="HK250" s="402">
        <f t="shared" si="3102"/>
        <v>0</v>
      </c>
      <c r="HL250" s="402">
        <f t="shared" si="3102"/>
        <v>0</v>
      </c>
      <c r="HM250" s="402">
        <f t="shared" si="3102"/>
        <v>0</v>
      </c>
      <c r="HN250" s="402">
        <f t="shared" ref="HN250:IL250" si="3103">COUNTA(HN241,HN242,HN243,HN244,HN245,HN246,HN247,HN248)</f>
        <v>0</v>
      </c>
      <c r="HO250" s="428">
        <f t="shared" si="3103"/>
        <v>8</v>
      </c>
      <c r="HP250" s="402">
        <f t="shared" si="3103"/>
        <v>0</v>
      </c>
      <c r="HQ250" s="402">
        <f t="shared" si="3103"/>
        <v>0</v>
      </c>
      <c r="HR250" s="402">
        <f t="shared" si="3103"/>
        <v>0</v>
      </c>
      <c r="HS250" s="402">
        <f t="shared" si="3103"/>
        <v>0</v>
      </c>
      <c r="HT250" s="402">
        <f t="shared" si="3103"/>
        <v>0</v>
      </c>
      <c r="HU250" s="402">
        <f t="shared" si="3103"/>
        <v>0</v>
      </c>
      <c r="HV250" s="402">
        <f t="shared" si="3103"/>
        <v>0</v>
      </c>
      <c r="HW250" s="402">
        <f t="shared" si="3103"/>
        <v>0</v>
      </c>
      <c r="HX250" s="526">
        <f t="shared" si="3103"/>
        <v>8</v>
      </c>
      <c r="HY250" s="402">
        <f t="shared" si="3103"/>
        <v>0</v>
      </c>
      <c r="HZ250" s="402">
        <f t="shared" si="3103"/>
        <v>0</v>
      </c>
      <c r="IA250" s="402">
        <f t="shared" si="3103"/>
        <v>0</v>
      </c>
      <c r="IB250" s="526">
        <f t="shared" si="3103"/>
        <v>8</v>
      </c>
      <c r="IC250" s="402">
        <f t="shared" si="3103"/>
        <v>0</v>
      </c>
      <c r="ID250" s="402">
        <f t="shared" si="3103"/>
        <v>0</v>
      </c>
      <c r="IE250" s="402">
        <f t="shared" si="3103"/>
        <v>0</v>
      </c>
      <c r="IF250" s="402">
        <f t="shared" si="3103"/>
        <v>0</v>
      </c>
      <c r="IG250" s="526">
        <f t="shared" si="3103"/>
        <v>8</v>
      </c>
      <c r="IH250" s="402">
        <f t="shared" si="3103"/>
        <v>0</v>
      </c>
      <c r="II250" s="402">
        <f t="shared" si="3103"/>
        <v>0</v>
      </c>
      <c r="IJ250" s="526">
        <f t="shared" si="3103"/>
        <v>8</v>
      </c>
      <c r="IK250" s="402">
        <f t="shared" si="3103"/>
        <v>0</v>
      </c>
      <c r="IL250" s="402">
        <f t="shared" si="3103"/>
        <v>0</v>
      </c>
      <c r="IM250" s="402"/>
      <c r="IN250" s="402"/>
      <c r="IO250" s="402"/>
      <c r="IP250" s="402"/>
    </row>
    <row r="251" spans="1:250" s="400" customFormat="1" ht="18.75" hidden="1" customHeight="1">
      <c r="A251" s="404"/>
      <c r="B251" s="403"/>
      <c r="C251" s="403"/>
      <c r="D251" s="403"/>
      <c r="E251" s="403"/>
      <c r="F251" s="403"/>
      <c r="G251" s="403"/>
      <c r="H251" s="403"/>
      <c r="I251" s="403"/>
      <c r="J251" s="403"/>
      <c r="K251" s="388"/>
      <c r="L251" s="388"/>
      <c r="M251" s="388"/>
      <c r="N251" s="389"/>
      <c r="O251" s="389"/>
      <c r="P251" s="389"/>
      <c r="Q251" s="389"/>
      <c r="R251" s="389"/>
      <c r="S251" s="389"/>
      <c r="T251" s="389"/>
      <c r="U251" s="389"/>
      <c r="V251" s="389"/>
      <c r="W251" s="389"/>
      <c r="X251" s="389"/>
      <c r="Y251" s="389"/>
      <c r="Z251" s="389"/>
      <c r="AA251" s="389"/>
      <c r="AB251" s="389"/>
      <c r="AC251" s="389"/>
      <c r="AD251" s="389"/>
      <c r="AE251" s="389"/>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81"/>
      <c r="CO251" s="402" t="str">
        <f>IF(CO237&lt;&gt;0,"A","")</f>
        <v/>
      </c>
      <c r="CP251" s="402" t="str">
        <f t="shared" ref="CP251:CU251" si="3104">IF(CP250&lt;&gt;0,"A","")</f>
        <v/>
      </c>
      <c r="CQ251" s="402" t="str">
        <f t="shared" si="3104"/>
        <v/>
      </c>
      <c r="CR251" s="402" t="str">
        <f t="shared" si="3104"/>
        <v/>
      </c>
      <c r="CS251" s="402" t="str">
        <f t="shared" si="3104"/>
        <v/>
      </c>
      <c r="CT251" s="402" t="str">
        <f t="shared" si="3104"/>
        <v/>
      </c>
      <c r="CU251" s="402" t="str">
        <f t="shared" si="3104"/>
        <v/>
      </c>
      <c r="CV251" s="483" t="str">
        <f>IF(CV250&lt;&gt;0,"A","")</f>
        <v>A</v>
      </c>
      <c r="CW251" s="402" t="str">
        <f t="shared" ref="CW251:FH251" si="3105">IF(CW250&lt;&gt;0,"A","")</f>
        <v/>
      </c>
      <c r="CX251" s="402" t="str">
        <f t="shared" si="3105"/>
        <v/>
      </c>
      <c r="CY251" s="402" t="str">
        <f t="shared" si="3105"/>
        <v/>
      </c>
      <c r="CZ251" s="483" t="str">
        <f t="shared" si="3105"/>
        <v>A</v>
      </c>
      <c r="DA251" s="402" t="str">
        <f t="shared" si="3105"/>
        <v/>
      </c>
      <c r="DB251" s="402" t="str">
        <f t="shared" si="3105"/>
        <v/>
      </c>
      <c r="DC251" s="483" t="str">
        <f t="shared" si="3105"/>
        <v>A</v>
      </c>
      <c r="DD251" s="402" t="str">
        <f t="shared" si="3105"/>
        <v/>
      </c>
      <c r="DE251" s="402" t="str">
        <f t="shared" si="3105"/>
        <v/>
      </c>
      <c r="DF251" s="402" t="str">
        <f t="shared" si="3105"/>
        <v/>
      </c>
      <c r="DG251" s="402" t="str">
        <f t="shared" si="3105"/>
        <v/>
      </c>
      <c r="DH251" s="402" t="str">
        <f t="shared" si="3105"/>
        <v/>
      </c>
      <c r="DI251" s="496" t="str">
        <f t="shared" si="3105"/>
        <v>A</v>
      </c>
      <c r="DJ251" s="402" t="str">
        <f t="shared" si="3105"/>
        <v/>
      </c>
      <c r="DK251" s="402" t="str">
        <f t="shared" si="3105"/>
        <v/>
      </c>
      <c r="DL251" s="402" t="str">
        <f t="shared" si="3105"/>
        <v/>
      </c>
      <c r="DM251" s="402" t="str">
        <f t="shared" si="3105"/>
        <v/>
      </c>
      <c r="DN251" s="496" t="str">
        <f t="shared" si="3105"/>
        <v>A</v>
      </c>
      <c r="DO251" s="402" t="str">
        <f t="shared" si="3105"/>
        <v/>
      </c>
      <c r="DP251" s="496" t="str">
        <f t="shared" si="3105"/>
        <v>A</v>
      </c>
      <c r="DQ251" s="402" t="str">
        <f t="shared" si="3105"/>
        <v/>
      </c>
      <c r="DR251" s="402" t="str">
        <f t="shared" si="3105"/>
        <v/>
      </c>
      <c r="DS251" s="402" t="str">
        <f t="shared" si="3105"/>
        <v/>
      </c>
      <c r="DT251" s="496" t="str">
        <f t="shared" si="3105"/>
        <v>A</v>
      </c>
      <c r="DU251" s="402" t="str">
        <f t="shared" si="3105"/>
        <v/>
      </c>
      <c r="DV251" s="402" t="str">
        <f t="shared" si="3105"/>
        <v/>
      </c>
      <c r="DW251" s="402" t="str">
        <f t="shared" si="3105"/>
        <v/>
      </c>
      <c r="DX251" s="402" t="str">
        <f t="shared" si="3105"/>
        <v/>
      </c>
      <c r="DY251" s="496" t="str">
        <f t="shared" si="3105"/>
        <v>A</v>
      </c>
      <c r="DZ251" s="402" t="str">
        <f t="shared" si="3105"/>
        <v/>
      </c>
      <c r="EA251" s="402" t="str">
        <f t="shared" si="3105"/>
        <v/>
      </c>
      <c r="EB251" s="402" t="str">
        <f t="shared" si="3105"/>
        <v/>
      </c>
      <c r="EC251" s="402" t="str">
        <f t="shared" si="3105"/>
        <v/>
      </c>
      <c r="ED251" s="506" t="str">
        <f t="shared" si="3105"/>
        <v>A</v>
      </c>
      <c r="EE251" s="402" t="str">
        <f t="shared" si="3105"/>
        <v/>
      </c>
      <c r="EF251" s="402" t="str">
        <f t="shared" si="3105"/>
        <v/>
      </c>
      <c r="EG251" s="402" t="str">
        <f t="shared" si="3105"/>
        <v/>
      </c>
      <c r="EH251" s="402" t="str">
        <f t="shared" si="3105"/>
        <v/>
      </c>
      <c r="EI251" s="402" t="str">
        <f t="shared" si="3105"/>
        <v/>
      </c>
      <c r="EJ251" s="402" t="str">
        <f t="shared" si="3105"/>
        <v/>
      </c>
      <c r="EK251" s="506" t="str">
        <f t="shared" si="3105"/>
        <v>A</v>
      </c>
      <c r="EL251" s="402" t="str">
        <f t="shared" si="3105"/>
        <v/>
      </c>
      <c r="EM251" s="402" t="str">
        <f t="shared" si="3105"/>
        <v/>
      </c>
      <c r="EN251" s="402" t="str">
        <f t="shared" si="3105"/>
        <v/>
      </c>
      <c r="EO251" s="506" t="str">
        <f t="shared" si="3105"/>
        <v>A</v>
      </c>
      <c r="EP251" s="402" t="str">
        <f t="shared" si="3105"/>
        <v/>
      </c>
      <c r="EQ251" s="402" t="str">
        <f t="shared" si="3105"/>
        <v/>
      </c>
      <c r="ER251" s="402" t="str">
        <f t="shared" si="3105"/>
        <v/>
      </c>
      <c r="ES251" s="402" t="str">
        <f t="shared" si="3105"/>
        <v/>
      </c>
      <c r="ET251" s="402" t="str">
        <f t="shared" si="3105"/>
        <v/>
      </c>
      <c r="EU251" s="402" t="str">
        <f t="shared" si="3105"/>
        <v/>
      </c>
      <c r="EV251" s="506" t="str">
        <f t="shared" si="3105"/>
        <v>A</v>
      </c>
      <c r="EW251" s="402" t="str">
        <f t="shared" si="3105"/>
        <v/>
      </c>
      <c r="EX251" s="402" t="str">
        <f t="shared" si="3105"/>
        <v/>
      </c>
      <c r="EY251" s="402" t="str">
        <f t="shared" si="3105"/>
        <v/>
      </c>
      <c r="EZ251" s="402" t="str">
        <f t="shared" si="3105"/>
        <v/>
      </c>
      <c r="FA251" s="402" t="str">
        <f t="shared" si="3105"/>
        <v/>
      </c>
      <c r="FB251" s="506" t="str">
        <f t="shared" si="3105"/>
        <v>A</v>
      </c>
      <c r="FC251" s="402" t="str">
        <f t="shared" si="3105"/>
        <v/>
      </c>
      <c r="FD251" s="402" t="str">
        <f t="shared" si="3105"/>
        <v/>
      </c>
      <c r="FE251" s="402" t="str">
        <f t="shared" si="3105"/>
        <v/>
      </c>
      <c r="FF251" s="402" t="str">
        <f t="shared" si="3105"/>
        <v/>
      </c>
      <c r="FG251" s="402" t="str">
        <f t="shared" si="3105"/>
        <v/>
      </c>
      <c r="FH251" s="402" t="str">
        <f t="shared" si="3105"/>
        <v/>
      </c>
      <c r="FI251" s="402" t="str">
        <f t="shared" ref="FI251:HT251" si="3106">IF(FI250&lt;&gt;0,"A","")</f>
        <v/>
      </c>
      <c r="FJ251" s="506" t="str">
        <f t="shared" si="3106"/>
        <v>A</v>
      </c>
      <c r="FK251" s="402" t="str">
        <f t="shared" si="3106"/>
        <v/>
      </c>
      <c r="FL251" s="402" t="str">
        <f t="shared" si="3106"/>
        <v/>
      </c>
      <c r="FM251" s="402" t="str">
        <f t="shared" si="3106"/>
        <v/>
      </c>
      <c r="FN251" s="402" t="str">
        <f t="shared" si="3106"/>
        <v/>
      </c>
      <c r="FO251" s="402" t="str">
        <f t="shared" si="3106"/>
        <v/>
      </c>
      <c r="FP251" s="402" t="str">
        <f t="shared" si="3106"/>
        <v/>
      </c>
      <c r="FQ251" s="402" t="str">
        <f t="shared" si="3106"/>
        <v/>
      </c>
      <c r="FR251" s="515" t="str">
        <f t="shared" si="3106"/>
        <v>A</v>
      </c>
      <c r="FS251" s="402" t="str">
        <f t="shared" si="3106"/>
        <v/>
      </c>
      <c r="FT251" s="402" t="str">
        <f t="shared" si="3106"/>
        <v/>
      </c>
      <c r="FU251" s="402" t="str">
        <f t="shared" si="3106"/>
        <v/>
      </c>
      <c r="FV251" s="402" t="str">
        <f t="shared" si="3106"/>
        <v/>
      </c>
      <c r="FW251" s="402" t="str">
        <f t="shared" si="3106"/>
        <v/>
      </c>
      <c r="FX251" s="402" t="str">
        <f t="shared" si="3106"/>
        <v/>
      </c>
      <c r="FY251" s="402" t="str">
        <f t="shared" si="3106"/>
        <v/>
      </c>
      <c r="FZ251" s="402" t="str">
        <f t="shared" si="3106"/>
        <v/>
      </c>
      <c r="GA251" s="515" t="str">
        <f t="shared" si="3106"/>
        <v>A</v>
      </c>
      <c r="GB251" s="402" t="str">
        <f t="shared" si="3106"/>
        <v/>
      </c>
      <c r="GC251" s="402" t="str">
        <f t="shared" si="3106"/>
        <v/>
      </c>
      <c r="GD251" s="402" t="str">
        <f t="shared" si="3106"/>
        <v/>
      </c>
      <c r="GE251" s="515" t="str">
        <f t="shared" si="3106"/>
        <v>A</v>
      </c>
      <c r="GF251" s="402" t="str">
        <f t="shared" si="3106"/>
        <v/>
      </c>
      <c r="GG251" s="402" t="str">
        <f t="shared" si="3106"/>
        <v/>
      </c>
      <c r="GH251" s="515" t="str">
        <f t="shared" si="3106"/>
        <v>A</v>
      </c>
      <c r="GI251" s="402" t="str">
        <f t="shared" si="3106"/>
        <v/>
      </c>
      <c r="GJ251" s="402" t="str">
        <f t="shared" si="3106"/>
        <v/>
      </c>
      <c r="GK251" s="402" t="str">
        <f t="shared" si="3106"/>
        <v/>
      </c>
      <c r="GL251" s="402" t="str">
        <f t="shared" si="3106"/>
        <v/>
      </c>
      <c r="GM251" s="402" t="str">
        <f t="shared" si="3106"/>
        <v/>
      </c>
      <c r="GN251" s="402" t="str">
        <f t="shared" si="3106"/>
        <v/>
      </c>
      <c r="GO251" s="515" t="str">
        <f t="shared" si="3106"/>
        <v>A</v>
      </c>
      <c r="GP251" s="402" t="str">
        <f t="shared" si="3106"/>
        <v/>
      </c>
      <c r="GQ251" s="402" t="str">
        <f t="shared" si="3106"/>
        <v/>
      </c>
      <c r="GR251" s="402" t="str">
        <f t="shared" si="3106"/>
        <v/>
      </c>
      <c r="GS251" s="402" t="str">
        <f t="shared" si="3106"/>
        <v/>
      </c>
      <c r="GT251" s="402" t="str">
        <f t="shared" si="3106"/>
        <v/>
      </c>
      <c r="GU251" s="515" t="str">
        <f t="shared" si="3106"/>
        <v>A</v>
      </c>
      <c r="GV251" s="402" t="str">
        <f t="shared" si="3106"/>
        <v/>
      </c>
      <c r="GW251" s="402" t="str">
        <f t="shared" si="3106"/>
        <v/>
      </c>
      <c r="GX251" s="402" t="str">
        <f t="shared" si="3106"/>
        <v/>
      </c>
      <c r="GY251" s="515" t="str">
        <f t="shared" si="3106"/>
        <v>A</v>
      </c>
      <c r="GZ251" s="402" t="str">
        <f t="shared" si="3106"/>
        <v/>
      </c>
      <c r="HA251" s="402" t="str">
        <f t="shared" si="3106"/>
        <v/>
      </c>
      <c r="HB251" s="402" t="str">
        <f t="shared" si="3106"/>
        <v/>
      </c>
      <c r="HC251" s="402" t="str">
        <f t="shared" si="3106"/>
        <v/>
      </c>
      <c r="HD251" s="402" t="str">
        <f t="shared" si="3106"/>
        <v/>
      </c>
      <c r="HE251" s="515" t="str">
        <f t="shared" si="3106"/>
        <v>A</v>
      </c>
      <c r="HF251" s="402" t="str">
        <f t="shared" si="3106"/>
        <v/>
      </c>
      <c r="HG251" s="402" t="str">
        <f t="shared" si="3106"/>
        <v/>
      </c>
      <c r="HH251" s="402" t="str">
        <f t="shared" si="3106"/>
        <v/>
      </c>
      <c r="HI251" s="402" t="str">
        <f t="shared" si="3106"/>
        <v/>
      </c>
      <c r="HJ251" s="428" t="str">
        <f t="shared" si="3106"/>
        <v>A</v>
      </c>
      <c r="HK251" s="402" t="str">
        <f t="shared" si="3106"/>
        <v/>
      </c>
      <c r="HL251" s="402" t="str">
        <f t="shared" si="3106"/>
        <v/>
      </c>
      <c r="HM251" s="402" t="str">
        <f t="shared" si="3106"/>
        <v/>
      </c>
      <c r="HN251" s="402" t="str">
        <f t="shared" si="3106"/>
        <v/>
      </c>
      <c r="HO251" s="428" t="str">
        <f t="shared" si="3106"/>
        <v>A</v>
      </c>
      <c r="HP251" s="402" t="str">
        <f t="shared" si="3106"/>
        <v/>
      </c>
      <c r="HQ251" s="402" t="str">
        <f t="shared" si="3106"/>
        <v/>
      </c>
      <c r="HR251" s="402" t="str">
        <f t="shared" si="3106"/>
        <v/>
      </c>
      <c r="HS251" s="402" t="str">
        <f t="shared" si="3106"/>
        <v/>
      </c>
      <c r="HT251" s="402" t="str">
        <f t="shared" si="3106"/>
        <v/>
      </c>
      <c r="HU251" s="402" t="str">
        <f t="shared" ref="HU251:IL251" si="3107">IF(HU250&lt;&gt;0,"A","")</f>
        <v/>
      </c>
      <c r="HV251" s="402" t="str">
        <f t="shared" si="3107"/>
        <v/>
      </c>
      <c r="HW251" s="402" t="str">
        <f t="shared" si="3107"/>
        <v/>
      </c>
      <c r="HX251" s="526" t="str">
        <f t="shared" si="3107"/>
        <v>A</v>
      </c>
      <c r="HY251" s="402" t="str">
        <f t="shared" si="3107"/>
        <v/>
      </c>
      <c r="HZ251" s="402" t="str">
        <f t="shared" si="3107"/>
        <v/>
      </c>
      <c r="IA251" s="402" t="str">
        <f t="shared" si="3107"/>
        <v/>
      </c>
      <c r="IB251" s="526" t="str">
        <f t="shared" si="3107"/>
        <v>A</v>
      </c>
      <c r="IC251" s="402" t="str">
        <f t="shared" si="3107"/>
        <v/>
      </c>
      <c r="ID251" s="402" t="str">
        <f t="shared" si="3107"/>
        <v/>
      </c>
      <c r="IE251" s="402" t="str">
        <f t="shared" si="3107"/>
        <v/>
      </c>
      <c r="IF251" s="402" t="str">
        <f t="shared" si="3107"/>
        <v/>
      </c>
      <c r="IG251" s="526" t="str">
        <f t="shared" si="3107"/>
        <v>A</v>
      </c>
      <c r="IH251" s="402" t="str">
        <f t="shared" si="3107"/>
        <v/>
      </c>
      <c r="II251" s="402" t="str">
        <f t="shared" si="3107"/>
        <v/>
      </c>
      <c r="IJ251" s="526" t="str">
        <f t="shared" si="3107"/>
        <v>A</v>
      </c>
      <c r="IK251" s="402" t="str">
        <f t="shared" si="3107"/>
        <v/>
      </c>
      <c r="IL251" s="402" t="str">
        <f t="shared" si="3107"/>
        <v/>
      </c>
      <c r="IM251" s="402"/>
      <c r="IN251" s="402"/>
      <c r="IO251" s="402"/>
      <c r="IP251" s="402"/>
    </row>
    <row r="252" spans="1:250" s="400" customFormat="1" ht="18.75" hidden="1" customHeight="1">
      <c r="A252" s="404"/>
      <c r="AF252" s="423"/>
      <c r="AG252" s="423"/>
      <c r="AH252" s="423"/>
      <c r="AI252" s="423"/>
      <c r="AJ252" s="423"/>
      <c r="AK252" s="423"/>
      <c r="AL252" s="423"/>
      <c r="AM252" s="423"/>
      <c r="AN252" s="423"/>
      <c r="AO252" s="423"/>
      <c r="AP252" s="423"/>
      <c r="AQ252" s="423"/>
      <c r="AR252" s="423"/>
      <c r="AS252" s="423"/>
      <c r="AT252" s="423"/>
      <c r="AU252" s="423"/>
      <c r="AV252" s="423"/>
      <c r="AW252" s="423"/>
      <c r="AX252" s="423"/>
      <c r="AY252" s="423"/>
      <c r="AZ252" s="423"/>
      <c r="BA252" s="423"/>
      <c r="BB252" s="423"/>
      <c r="BC252" s="423"/>
      <c r="BD252" s="423"/>
      <c r="BE252" s="423"/>
      <c r="BF252" s="423"/>
      <c r="BG252" s="423"/>
      <c r="BH252" s="423"/>
      <c r="BI252" s="423"/>
      <c r="BJ252" s="423"/>
      <c r="BK252" s="423"/>
      <c r="BL252" s="423"/>
      <c r="BM252" s="423"/>
      <c r="BN252" s="423"/>
      <c r="BO252" s="423"/>
      <c r="BP252" s="423"/>
      <c r="BQ252" s="423"/>
      <c r="BR252" s="423"/>
      <c r="BS252" s="423"/>
      <c r="BT252" s="423"/>
      <c r="BU252" s="423"/>
      <c r="BV252" s="423"/>
      <c r="BW252" s="423"/>
      <c r="BX252" s="423"/>
      <c r="BY252" s="423"/>
      <c r="BZ252" s="423"/>
      <c r="CA252" s="423"/>
      <c r="CB252" s="423"/>
      <c r="CC252" s="423"/>
      <c r="CD252" s="423"/>
      <c r="CE252" s="423"/>
      <c r="CF252" s="423"/>
      <c r="CG252" s="423"/>
      <c r="CH252" s="423"/>
      <c r="CI252" s="423"/>
      <c r="CJ252" s="423"/>
      <c r="CK252" s="423"/>
      <c r="CL252" s="423"/>
      <c r="CM252" s="423"/>
      <c r="CN252" s="484"/>
      <c r="CV252" s="484"/>
      <c r="CZ252" s="484"/>
      <c r="DC252" s="484"/>
      <c r="DI252" s="498"/>
      <c r="DN252" s="498"/>
      <c r="DP252" s="498"/>
      <c r="DT252" s="498"/>
      <c r="DY252" s="498"/>
      <c r="ED252" s="508"/>
      <c r="EK252" s="508"/>
      <c r="EO252" s="508"/>
      <c r="EV252" s="508"/>
      <c r="FB252" s="508"/>
      <c r="FJ252" s="508"/>
      <c r="FR252" s="517"/>
      <c r="GA252" s="517"/>
      <c r="GE252" s="517"/>
      <c r="GH252" s="517"/>
      <c r="GO252" s="517"/>
      <c r="GU252" s="517"/>
      <c r="GY252" s="517"/>
      <c r="HE252" s="517"/>
      <c r="HJ252" s="429"/>
      <c r="HO252" s="429"/>
      <c r="HX252" s="528"/>
      <c r="IB252" s="528"/>
      <c r="IG252" s="528"/>
      <c r="IJ252" s="528"/>
    </row>
    <row r="253" spans="1:250" s="423" customFormat="1" ht="18.75" customHeight="1">
      <c r="A253" s="432"/>
    </row>
    <row r="254" spans="1:250" ht="18.75" customHeight="1">
      <c r="A254" s="22"/>
      <c r="B254" s="631" t="s">
        <v>978</v>
      </c>
      <c r="C254" s="632"/>
      <c r="D254" s="632"/>
      <c r="E254" s="632"/>
      <c r="F254" s="632"/>
      <c r="G254" s="632"/>
      <c r="H254" s="632"/>
      <c r="I254" s="632"/>
      <c r="J254" s="632"/>
      <c r="K254" s="637"/>
      <c r="L254" s="637"/>
      <c r="M254" s="637"/>
      <c r="N254" s="640"/>
      <c r="O254" s="640"/>
      <c r="P254" s="640"/>
      <c r="Q254" s="640"/>
      <c r="R254" s="640"/>
      <c r="S254" s="640"/>
      <c r="T254" s="640"/>
      <c r="U254" s="640"/>
      <c r="V254" s="640"/>
      <c r="W254" s="640"/>
      <c r="X254" s="640"/>
      <c r="Y254" s="640"/>
      <c r="Z254" s="640"/>
      <c r="AA254" s="640"/>
      <c r="AB254" s="640"/>
      <c r="AC254" s="640"/>
      <c r="AD254" s="640"/>
      <c r="AE254" s="640"/>
      <c r="AF254" s="646"/>
      <c r="AG254" s="646"/>
      <c r="AH254" s="646"/>
      <c r="AI254" s="646"/>
      <c r="AJ254" s="646"/>
      <c r="AK254" s="646"/>
      <c r="AL254" s="646"/>
      <c r="AM254" s="646"/>
      <c r="AN254" s="646"/>
      <c r="AO254" s="646"/>
      <c r="AP254" s="646"/>
      <c r="AQ254" s="646"/>
      <c r="AR254" s="646"/>
      <c r="AS254" s="646"/>
      <c r="AT254" s="646"/>
      <c r="AU254" s="646"/>
      <c r="AV254" s="646"/>
      <c r="AW254" s="646"/>
      <c r="AX254" s="646"/>
      <c r="AY254" s="646"/>
      <c r="AZ254" s="646"/>
      <c r="BA254" s="646"/>
      <c r="BB254" s="646"/>
      <c r="BC254" s="646"/>
      <c r="BD254" s="646"/>
      <c r="BE254" s="646"/>
      <c r="BF254" s="646"/>
      <c r="BG254" s="646"/>
      <c r="BH254" s="646"/>
      <c r="BI254" s="646"/>
      <c r="BJ254" s="646"/>
      <c r="BK254" s="646"/>
      <c r="BL254" s="646"/>
      <c r="BM254" s="646"/>
      <c r="BN254" s="646"/>
      <c r="BO254" s="646"/>
      <c r="BP254" s="646"/>
      <c r="BQ254" s="646"/>
      <c r="BR254" s="646"/>
      <c r="BS254" s="646"/>
      <c r="BT254" s="646"/>
      <c r="BU254" s="646"/>
      <c r="BV254" s="646"/>
      <c r="BW254" s="646"/>
      <c r="BX254" s="646"/>
      <c r="BY254" s="646"/>
      <c r="BZ254" s="646"/>
      <c r="CA254" s="646"/>
      <c r="CB254" s="646"/>
      <c r="CC254" s="646"/>
      <c r="CD254" s="646"/>
      <c r="CE254" s="646"/>
      <c r="CF254" s="646"/>
      <c r="CG254" s="646"/>
      <c r="CH254" s="646"/>
      <c r="CI254" s="646"/>
      <c r="CJ254" s="646"/>
      <c r="CK254" s="646"/>
      <c r="CL254" s="646"/>
      <c r="CM254" s="646"/>
      <c r="CN254" s="477" t="e">
        <f>VLOOKUP($AF254,Feuil2!$B$1:$AS$77,16,FALSE)</f>
        <v>#N/A</v>
      </c>
      <c r="CO254" s="380"/>
      <c r="CP254" s="380"/>
      <c r="CQ254" s="380"/>
      <c r="CR254" s="380"/>
      <c r="CS254" s="380"/>
      <c r="CT254" s="380"/>
      <c r="CU254" s="380"/>
      <c r="CV254" s="488" t="e">
        <f>VLOOKUP($AF254,Feuil2!$B$1:$AS$77,17,FALSE)</f>
        <v>#N/A</v>
      </c>
      <c r="CW254" s="376"/>
      <c r="CX254" s="376"/>
      <c r="CY254" s="376"/>
      <c r="CZ254" s="488" t="e">
        <f>VLOOKUP($AF254,Feuil2!$B$1:$AS$77,18,FALSE)</f>
        <v>#N/A</v>
      </c>
      <c r="DA254" s="376"/>
      <c r="DB254" s="376"/>
      <c r="DC254" s="488" t="e">
        <f>VLOOKUP($AF254,Feuil2!$B$1:$AS$77,19,FALSE)</f>
        <v>#N/A</v>
      </c>
      <c r="DD254" s="376"/>
      <c r="DE254" s="376"/>
      <c r="DF254" s="376"/>
      <c r="DG254" s="376"/>
      <c r="DH254" s="376"/>
      <c r="DI254" s="492" t="e">
        <f>VLOOKUP($AF254,Feuil2!$B$1:$AS$77,20,FALSE)</f>
        <v>#N/A</v>
      </c>
      <c r="DJ254" s="376"/>
      <c r="DK254" s="376"/>
      <c r="DL254" s="376"/>
      <c r="DM254" s="376"/>
      <c r="DN254" s="492" t="e">
        <f>VLOOKUP($AF254,Feuil2!$B$1:$AS$77,21,FALSE)</f>
        <v>#N/A</v>
      </c>
      <c r="DO254" s="376"/>
      <c r="DP254" s="492" t="e">
        <f>VLOOKUP($AF254,Feuil2!$B$1:$AS$77,22,FALSE)</f>
        <v>#N/A</v>
      </c>
      <c r="DQ254" s="376"/>
      <c r="DR254" s="376"/>
      <c r="DS254" s="376"/>
      <c r="DT254" s="492" t="e">
        <f>VLOOKUP($AF254,Feuil2!$B$1:$AS$77,23,FALSE)</f>
        <v>#N/A</v>
      </c>
      <c r="DU254" s="376"/>
      <c r="DV254" s="376"/>
      <c r="DW254" s="376"/>
      <c r="DX254" s="376"/>
      <c r="DY254" s="492" t="e">
        <f>VLOOKUP($AF254,Feuil2!$B$1:$AS$77,24,FALSE)</f>
        <v>#N/A</v>
      </c>
      <c r="DZ254" s="376"/>
      <c r="EA254" s="376"/>
      <c r="EB254" s="376"/>
      <c r="EC254" s="376"/>
      <c r="ED254" s="502" t="e">
        <f>VLOOKUP($AF254,Feuil2!$B$1:$AS$77,25,FALSE)</f>
        <v>#N/A</v>
      </c>
      <c r="EE254" s="376"/>
      <c r="EF254" s="376"/>
      <c r="EG254" s="376"/>
      <c r="EH254" s="376"/>
      <c r="EI254" s="376"/>
      <c r="EJ254" s="376"/>
      <c r="EK254" s="502" t="e">
        <f>VLOOKUP($AF254,Feuil2!$B$1:$AS$77,26,FALSE)</f>
        <v>#N/A</v>
      </c>
      <c r="EL254" s="376"/>
      <c r="EM254" s="376"/>
      <c r="EN254" s="376"/>
      <c r="EO254" s="502" t="e">
        <f>VLOOKUP($AF254,Feuil2!$B$1:$AS$77,27,FALSE)</f>
        <v>#N/A</v>
      </c>
      <c r="EP254" s="376"/>
      <c r="EQ254" s="376"/>
      <c r="ER254" s="376"/>
      <c r="ES254" s="376"/>
      <c r="ET254" s="376"/>
      <c r="EU254" s="376"/>
      <c r="EV254" s="502" t="e">
        <f>VLOOKUP($AF254,Feuil2!$B$1:$AS$77,28,FALSE)</f>
        <v>#N/A</v>
      </c>
      <c r="EW254" s="376"/>
      <c r="EX254" s="376"/>
      <c r="EY254" s="376"/>
      <c r="EZ254" s="376"/>
      <c r="FA254" s="376"/>
      <c r="FB254" s="502" t="e">
        <f>VLOOKUP($AF254,Feuil2!$B$1:$AS$77,29,FALSE)</f>
        <v>#N/A</v>
      </c>
      <c r="FC254" s="376"/>
      <c r="FD254" s="376"/>
      <c r="FE254" s="376"/>
      <c r="FF254" s="376"/>
      <c r="FG254" s="376"/>
      <c r="FH254" s="376"/>
      <c r="FI254" s="376"/>
      <c r="FJ254" s="502" t="e">
        <f>VLOOKUP($AF254,Feuil2!$B$1:$AS$77,30,FALSE)</f>
        <v>#N/A</v>
      </c>
      <c r="FK254" s="376"/>
      <c r="FL254" s="376"/>
      <c r="FM254" s="376"/>
      <c r="FN254" s="376"/>
      <c r="FO254" s="376"/>
      <c r="FP254" s="376"/>
      <c r="FQ254" s="376"/>
      <c r="FR254" s="511" t="e">
        <f>VLOOKUP($AF254,Feuil2!$B$1:$AS$77,31,FALSE)</f>
        <v>#N/A</v>
      </c>
      <c r="FS254" s="376"/>
      <c r="FT254" s="376"/>
      <c r="FU254" s="376"/>
      <c r="FV254" s="376"/>
      <c r="FW254" s="376"/>
      <c r="FX254" s="376"/>
      <c r="FY254" s="376"/>
      <c r="FZ254" s="376"/>
      <c r="GA254" s="511" t="e">
        <f>VLOOKUP($AF254,Feuil2!$B$1:$AS$77,32,FALSE)</f>
        <v>#N/A</v>
      </c>
      <c r="GB254" s="376"/>
      <c r="GC254" s="376"/>
      <c r="GD254" s="376"/>
      <c r="GE254" s="511" t="e">
        <f>VLOOKUP($AF254,Feuil2!$B$1:$AS$77,33,FALSE)</f>
        <v>#N/A</v>
      </c>
      <c r="GF254" s="376"/>
      <c r="GG254" s="376"/>
      <c r="GH254" s="511" t="e">
        <f>VLOOKUP($AF254,Feuil2!$B$1:$AS$77,34,FALSE)</f>
        <v>#N/A</v>
      </c>
      <c r="GI254" s="376"/>
      <c r="GJ254" s="376"/>
      <c r="GK254" s="376"/>
      <c r="GL254" s="376"/>
      <c r="GM254" s="376"/>
      <c r="GN254" s="376"/>
      <c r="GO254" s="511" t="e">
        <f>VLOOKUP($AF254,Feuil2!$B$1:$AS$77,35,FALSE)</f>
        <v>#N/A</v>
      </c>
      <c r="GP254" s="376"/>
      <c r="GQ254" s="376"/>
      <c r="GR254" s="376"/>
      <c r="GS254" s="376"/>
      <c r="GT254" s="376"/>
      <c r="GU254" s="511" t="e">
        <f>VLOOKUP($AF254,Feuil2!$B$1:$AS$77,36,FALSE)</f>
        <v>#N/A</v>
      </c>
      <c r="GV254" s="376"/>
      <c r="GW254" s="376"/>
      <c r="GX254" s="376"/>
      <c r="GY254" s="511" t="e">
        <f>VLOOKUP($AF254,Feuil2!$B$1:$AS$77,37,FALSE)</f>
        <v>#N/A</v>
      </c>
      <c r="GZ254" s="376"/>
      <c r="HA254" s="376"/>
      <c r="HB254" s="376"/>
      <c r="HC254" s="376"/>
      <c r="HD254" s="376"/>
      <c r="HE254" s="511" t="e">
        <f>VLOOKUP($AF254,Feuil2!$B$1:$AS$77,38,FALSE)</f>
        <v>#N/A</v>
      </c>
      <c r="HF254" s="376"/>
      <c r="HG254" s="376"/>
      <c r="HH254" s="376"/>
      <c r="HI254" s="376"/>
      <c r="HJ254" s="425" t="e">
        <f>VLOOKUP($AF254,Feuil2!$B$1:$AS$77,39,FALSE)</f>
        <v>#N/A</v>
      </c>
      <c r="HK254" s="376"/>
      <c r="HL254" s="376"/>
      <c r="HM254" s="376"/>
      <c r="HN254" s="376"/>
      <c r="HO254" s="425" t="e">
        <f>VLOOKUP($AF254,Feuil2!$B$1:$AS$77,40,FALSE)</f>
        <v>#N/A</v>
      </c>
      <c r="HP254" s="376"/>
      <c r="HQ254" s="376"/>
      <c r="HR254" s="376"/>
      <c r="HS254" s="376"/>
      <c r="HT254" s="376"/>
      <c r="HU254" s="376"/>
      <c r="HV254" s="376"/>
      <c r="HW254" s="376"/>
      <c r="HX254" s="522" t="e">
        <f>VLOOKUP($AF254,Feuil2!$B$1:$AS$77,41,FALSE)</f>
        <v>#N/A</v>
      </c>
      <c r="HY254" s="376"/>
      <c r="HZ254" s="376"/>
      <c r="IA254" s="376"/>
      <c r="IB254" s="522" t="e">
        <f>VLOOKUP($AF254,Feuil2!$B$1:$AS$77,42,FALSE)</f>
        <v>#N/A</v>
      </c>
      <c r="IC254" s="376"/>
      <c r="ID254" s="376"/>
      <c r="IE254" s="376"/>
      <c r="IF254" s="376"/>
      <c r="IG254" s="522" t="e">
        <f>VLOOKUP($AF254,Feuil2!$B$1:$AS$77,43,FALSE)</f>
        <v>#N/A</v>
      </c>
      <c r="IH254" s="376"/>
      <c r="II254" s="376"/>
      <c r="IJ254" s="522" t="e">
        <f>VLOOKUP($AF254,Feuil2!$B$1:$AS$77,44,FALSE)</f>
        <v>#N/A</v>
      </c>
      <c r="IK254" s="376"/>
      <c r="IL254" s="384"/>
      <c r="IM254" s="379"/>
      <c r="IN254" s="379"/>
      <c r="IO254" s="379"/>
      <c r="IP254" s="379"/>
    </row>
    <row r="255" spans="1:250" ht="18.75" customHeight="1">
      <c r="A255" s="22"/>
      <c r="B255" s="633"/>
      <c r="C255" s="634"/>
      <c r="D255" s="634"/>
      <c r="E255" s="634"/>
      <c r="F255" s="634"/>
      <c r="G255" s="634"/>
      <c r="H255" s="634"/>
      <c r="I255" s="634"/>
      <c r="J255" s="634"/>
      <c r="K255" s="638"/>
      <c r="L255" s="638"/>
      <c r="M255" s="638"/>
      <c r="N255" s="641"/>
      <c r="O255" s="641"/>
      <c r="P255" s="641"/>
      <c r="Q255" s="641"/>
      <c r="R255" s="641"/>
      <c r="S255" s="641"/>
      <c r="T255" s="641"/>
      <c r="U255" s="641"/>
      <c r="V255" s="641"/>
      <c r="W255" s="641"/>
      <c r="X255" s="641"/>
      <c r="Y255" s="641"/>
      <c r="Z255" s="641"/>
      <c r="AA255" s="641"/>
      <c r="AB255" s="641"/>
      <c r="AC255" s="641"/>
      <c r="AD255" s="641"/>
      <c r="AE255" s="641"/>
      <c r="AF255" s="647"/>
      <c r="AG255" s="647"/>
      <c r="AH255" s="647"/>
      <c r="AI255" s="647"/>
      <c r="AJ255" s="647"/>
      <c r="AK255" s="647"/>
      <c r="AL255" s="647"/>
      <c r="AM255" s="647"/>
      <c r="AN255" s="647"/>
      <c r="AO255" s="647"/>
      <c r="AP255" s="647"/>
      <c r="AQ255" s="647"/>
      <c r="AR255" s="647"/>
      <c r="AS255" s="647"/>
      <c r="AT255" s="647"/>
      <c r="AU255" s="647"/>
      <c r="AV255" s="647"/>
      <c r="AW255" s="647"/>
      <c r="AX255" s="647"/>
      <c r="AY255" s="647"/>
      <c r="AZ255" s="647"/>
      <c r="BA255" s="647"/>
      <c r="BB255" s="647"/>
      <c r="BC255" s="647"/>
      <c r="BD255" s="647"/>
      <c r="BE255" s="647"/>
      <c r="BF255" s="647"/>
      <c r="BG255" s="647"/>
      <c r="BH255" s="647"/>
      <c r="BI255" s="647"/>
      <c r="BJ255" s="647"/>
      <c r="BK255" s="647"/>
      <c r="BL255" s="647"/>
      <c r="BM255" s="647"/>
      <c r="BN255" s="647"/>
      <c r="BO255" s="647"/>
      <c r="BP255" s="647"/>
      <c r="BQ255" s="647"/>
      <c r="BR255" s="647"/>
      <c r="BS255" s="647"/>
      <c r="BT255" s="647"/>
      <c r="BU255" s="647"/>
      <c r="BV255" s="647"/>
      <c r="BW255" s="647"/>
      <c r="BX255" s="647"/>
      <c r="BY255" s="647"/>
      <c r="BZ255" s="647"/>
      <c r="CA255" s="647"/>
      <c r="CB255" s="647"/>
      <c r="CC255" s="647"/>
      <c r="CD255" s="647"/>
      <c r="CE255" s="647"/>
      <c r="CF255" s="647"/>
      <c r="CG255" s="647"/>
      <c r="CH255" s="647"/>
      <c r="CI255" s="647"/>
      <c r="CJ255" s="647"/>
      <c r="CK255" s="647"/>
      <c r="CL255" s="647"/>
      <c r="CM255" s="647"/>
      <c r="CN255" s="478" t="e">
        <f>VLOOKUP($AF255,Feuil2!$B$1:$AS$77,16,FALSE)</f>
        <v>#N/A</v>
      </c>
      <c r="CO255" s="381"/>
      <c r="CP255" s="381"/>
      <c r="CQ255" s="381"/>
      <c r="CR255" s="381"/>
      <c r="CS255" s="381"/>
      <c r="CT255" s="381"/>
      <c r="CU255" s="381"/>
      <c r="CV255" s="486" t="e">
        <f>VLOOKUP($AF255,Feuil2!$B$1:$AS$77,17,FALSE)</f>
        <v>#N/A</v>
      </c>
      <c r="CW255" s="377"/>
      <c r="CX255" s="377"/>
      <c r="CY255" s="377"/>
      <c r="CZ255" s="486" t="e">
        <f>VLOOKUP($AF255,Feuil2!$B$1:$AS$77,18,FALSE)</f>
        <v>#N/A</v>
      </c>
      <c r="DA255" s="377"/>
      <c r="DB255" s="377"/>
      <c r="DC255" s="486" t="e">
        <f>VLOOKUP($AF255,Feuil2!$B$1:$AS$77,19,FALSE)</f>
        <v>#N/A</v>
      </c>
      <c r="DD255" s="377"/>
      <c r="DE255" s="377"/>
      <c r="DF255" s="377"/>
      <c r="DG255" s="377"/>
      <c r="DH255" s="377"/>
      <c r="DI255" s="493" t="e">
        <f>VLOOKUP($AF255,Feuil2!$B$1:$AS$77,20,FALSE)</f>
        <v>#N/A</v>
      </c>
      <c r="DJ255" s="377"/>
      <c r="DK255" s="377"/>
      <c r="DL255" s="377"/>
      <c r="DM255" s="377"/>
      <c r="DN255" s="493" t="e">
        <f>VLOOKUP($AF255,Feuil2!$B$1:$AS$77,21,FALSE)</f>
        <v>#N/A</v>
      </c>
      <c r="DO255" s="377"/>
      <c r="DP255" s="493" t="e">
        <f>VLOOKUP($AF255,Feuil2!$B$1:$AS$77,22,FALSE)</f>
        <v>#N/A</v>
      </c>
      <c r="DQ255" s="377"/>
      <c r="DR255" s="377"/>
      <c r="DS255" s="377"/>
      <c r="DT255" s="493" t="e">
        <f>VLOOKUP($AF255,Feuil2!$B$1:$AS$77,23,FALSE)</f>
        <v>#N/A</v>
      </c>
      <c r="DU255" s="377"/>
      <c r="DV255" s="377"/>
      <c r="DW255" s="377"/>
      <c r="DX255" s="377"/>
      <c r="DY255" s="493" t="e">
        <f>VLOOKUP($AF255,Feuil2!$B$1:$AS$77,24,FALSE)</f>
        <v>#N/A</v>
      </c>
      <c r="DZ255" s="377"/>
      <c r="EA255" s="377"/>
      <c r="EB255" s="377"/>
      <c r="EC255" s="377"/>
      <c r="ED255" s="503" t="e">
        <f>VLOOKUP($AF255,Feuil2!$B$1:$AS$77,25,FALSE)</f>
        <v>#N/A</v>
      </c>
      <c r="EE255" s="377"/>
      <c r="EF255" s="377"/>
      <c r="EG255" s="377"/>
      <c r="EH255" s="377"/>
      <c r="EI255" s="377"/>
      <c r="EJ255" s="377"/>
      <c r="EK255" s="503" t="e">
        <f>VLOOKUP($AF255,Feuil2!$B$1:$AS$77,26,FALSE)</f>
        <v>#N/A</v>
      </c>
      <c r="EL255" s="377"/>
      <c r="EM255" s="377"/>
      <c r="EN255" s="377"/>
      <c r="EO255" s="503" t="e">
        <f>VLOOKUP($AF255,Feuil2!$B$1:$AS$77,27,FALSE)</f>
        <v>#N/A</v>
      </c>
      <c r="EP255" s="377"/>
      <c r="EQ255" s="377"/>
      <c r="ER255" s="377"/>
      <c r="ES255" s="377"/>
      <c r="ET255" s="377"/>
      <c r="EU255" s="377"/>
      <c r="EV255" s="503" t="e">
        <f>VLOOKUP($AF255,Feuil2!$B$1:$AS$77,28,FALSE)</f>
        <v>#N/A</v>
      </c>
      <c r="EW255" s="377"/>
      <c r="EX255" s="377"/>
      <c r="EY255" s="377"/>
      <c r="EZ255" s="377"/>
      <c r="FA255" s="377"/>
      <c r="FB255" s="503" t="e">
        <f>VLOOKUP($AF255,Feuil2!$B$1:$AS$77,29,FALSE)</f>
        <v>#N/A</v>
      </c>
      <c r="FC255" s="377"/>
      <c r="FD255" s="377"/>
      <c r="FE255" s="377"/>
      <c r="FF255" s="377"/>
      <c r="FG255" s="377"/>
      <c r="FH255" s="377"/>
      <c r="FI255" s="377"/>
      <c r="FJ255" s="503" t="e">
        <f>VLOOKUP($AF255,Feuil2!$B$1:$AS$77,30,FALSE)</f>
        <v>#N/A</v>
      </c>
      <c r="FK255" s="377"/>
      <c r="FL255" s="377"/>
      <c r="FM255" s="377"/>
      <c r="FN255" s="377"/>
      <c r="FO255" s="377"/>
      <c r="FP255" s="377"/>
      <c r="FQ255" s="377"/>
      <c r="FR255" s="512" t="e">
        <f>VLOOKUP($AF255,Feuil2!$B$1:$AS$77,31,FALSE)</f>
        <v>#N/A</v>
      </c>
      <c r="FS255" s="377"/>
      <c r="FT255" s="377"/>
      <c r="FU255" s="377"/>
      <c r="FV255" s="377"/>
      <c r="FW255" s="377"/>
      <c r="FX255" s="377"/>
      <c r="FY255" s="377"/>
      <c r="FZ255" s="377"/>
      <c r="GA255" s="512" t="e">
        <f>VLOOKUP($AF255,Feuil2!$B$1:$AS$77,32,FALSE)</f>
        <v>#N/A</v>
      </c>
      <c r="GB255" s="377"/>
      <c r="GC255" s="377"/>
      <c r="GD255" s="377"/>
      <c r="GE255" s="512" t="e">
        <f>VLOOKUP($AF255,Feuil2!$B$1:$AS$77,33,FALSE)</f>
        <v>#N/A</v>
      </c>
      <c r="GF255" s="377"/>
      <c r="GG255" s="377"/>
      <c r="GH255" s="512" t="e">
        <f>VLOOKUP($AF255,Feuil2!$B$1:$AS$77,34,FALSE)</f>
        <v>#N/A</v>
      </c>
      <c r="GI255" s="377"/>
      <c r="GJ255" s="377"/>
      <c r="GK255" s="377"/>
      <c r="GL255" s="377"/>
      <c r="GM255" s="377"/>
      <c r="GN255" s="377"/>
      <c r="GO255" s="512" t="e">
        <f>VLOOKUP($AF255,Feuil2!$B$1:$AS$77,35,FALSE)</f>
        <v>#N/A</v>
      </c>
      <c r="GP255" s="377"/>
      <c r="GQ255" s="377"/>
      <c r="GR255" s="377"/>
      <c r="GS255" s="377"/>
      <c r="GT255" s="377"/>
      <c r="GU255" s="512" t="e">
        <f>VLOOKUP($AF255,Feuil2!$B$1:$AS$77,36,FALSE)</f>
        <v>#N/A</v>
      </c>
      <c r="GV255" s="377"/>
      <c r="GW255" s="377"/>
      <c r="GX255" s="377"/>
      <c r="GY255" s="512" t="e">
        <f>VLOOKUP($AF255,Feuil2!$B$1:$AS$77,37,FALSE)</f>
        <v>#N/A</v>
      </c>
      <c r="GZ255" s="377"/>
      <c r="HA255" s="377"/>
      <c r="HB255" s="377"/>
      <c r="HC255" s="377"/>
      <c r="HD255" s="377"/>
      <c r="HE255" s="512" t="e">
        <f>VLOOKUP($AF255,Feuil2!$B$1:$AS$77,38,FALSE)</f>
        <v>#N/A</v>
      </c>
      <c r="HF255" s="377"/>
      <c r="HG255" s="377"/>
      <c r="HH255" s="377"/>
      <c r="HI255" s="377"/>
      <c r="HJ255" s="426" t="e">
        <f>VLOOKUP($AF255,Feuil2!$B$1:$AS$77,39,FALSE)</f>
        <v>#N/A</v>
      </c>
      <c r="HK255" s="377"/>
      <c r="HL255" s="377"/>
      <c r="HM255" s="377"/>
      <c r="HN255" s="377"/>
      <c r="HO255" s="426" t="e">
        <f>VLOOKUP($AF255,Feuil2!$B$1:$AS$77,40,FALSE)</f>
        <v>#N/A</v>
      </c>
      <c r="HP255" s="377"/>
      <c r="HQ255" s="377"/>
      <c r="HR255" s="377"/>
      <c r="HS255" s="377"/>
      <c r="HT255" s="377"/>
      <c r="HU255" s="377"/>
      <c r="HV255" s="377"/>
      <c r="HW255" s="377"/>
      <c r="HX255" s="523" t="e">
        <f>VLOOKUP($AF255,Feuil2!$B$1:$AS$77,41,FALSE)</f>
        <v>#N/A</v>
      </c>
      <c r="HY255" s="377"/>
      <c r="HZ255" s="377"/>
      <c r="IA255" s="377"/>
      <c r="IB255" s="523" t="e">
        <f>VLOOKUP($AF255,Feuil2!$B$1:$AS$77,42,FALSE)</f>
        <v>#N/A</v>
      </c>
      <c r="IC255" s="377"/>
      <c r="ID255" s="377"/>
      <c r="IE255" s="377"/>
      <c r="IF255" s="377"/>
      <c r="IG255" s="523" t="e">
        <f>VLOOKUP($AF255,Feuil2!$B$1:$AS$77,43,FALSE)</f>
        <v>#N/A</v>
      </c>
      <c r="IH255" s="377"/>
      <c r="II255" s="377"/>
      <c r="IJ255" s="523" t="e">
        <f>VLOOKUP($AF255,Feuil2!$B$1:$AS$77,44,FALSE)</f>
        <v>#N/A</v>
      </c>
      <c r="IK255" s="377"/>
      <c r="IL255" s="385"/>
      <c r="IM255" s="379"/>
      <c r="IN255" s="379"/>
      <c r="IO255" s="379"/>
      <c r="IP255" s="379"/>
    </row>
    <row r="256" spans="1:250" ht="18.75" customHeight="1">
      <c r="A256" s="22"/>
      <c r="B256" s="633"/>
      <c r="C256" s="634"/>
      <c r="D256" s="634"/>
      <c r="E256" s="634"/>
      <c r="F256" s="634"/>
      <c r="G256" s="634"/>
      <c r="H256" s="634"/>
      <c r="I256" s="634"/>
      <c r="J256" s="634"/>
      <c r="K256" s="638"/>
      <c r="L256" s="638"/>
      <c r="M256" s="638"/>
      <c r="N256" s="641"/>
      <c r="O256" s="641"/>
      <c r="P256" s="641"/>
      <c r="Q256" s="641"/>
      <c r="R256" s="641"/>
      <c r="S256" s="641"/>
      <c r="T256" s="641"/>
      <c r="U256" s="641"/>
      <c r="V256" s="641"/>
      <c r="W256" s="641"/>
      <c r="X256" s="641"/>
      <c r="Y256" s="641"/>
      <c r="Z256" s="641"/>
      <c r="AA256" s="641"/>
      <c r="AB256" s="641"/>
      <c r="AC256" s="641"/>
      <c r="AD256" s="641"/>
      <c r="AE256" s="641"/>
      <c r="AF256" s="647"/>
      <c r="AG256" s="647"/>
      <c r="AH256" s="647"/>
      <c r="AI256" s="647"/>
      <c r="AJ256" s="647"/>
      <c r="AK256" s="647"/>
      <c r="AL256" s="647"/>
      <c r="AM256" s="647"/>
      <c r="AN256" s="647"/>
      <c r="AO256" s="647"/>
      <c r="AP256" s="647"/>
      <c r="AQ256" s="647"/>
      <c r="AR256" s="647"/>
      <c r="AS256" s="647"/>
      <c r="AT256" s="647"/>
      <c r="AU256" s="647"/>
      <c r="AV256" s="647"/>
      <c r="AW256" s="647"/>
      <c r="AX256" s="647"/>
      <c r="AY256" s="647"/>
      <c r="AZ256" s="647"/>
      <c r="BA256" s="647"/>
      <c r="BB256" s="647"/>
      <c r="BC256" s="647"/>
      <c r="BD256" s="647"/>
      <c r="BE256" s="647"/>
      <c r="BF256" s="647"/>
      <c r="BG256" s="647"/>
      <c r="BH256" s="647"/>
      <c r="BI256" s="647"/>
      <c r="BJ256" s="647"/>
      <c r="BK256" s="647"/>
      <c r="BL256" s="647"/>
      <c r="BM256" s="647"/>
      <c r="BN256" s="647"/>
      <c r="BO256" s="647"/>
      <c r="BP256" s="647"/>
      <c r="BQ256" s="647"/>
      <c r="BR256" s="647"/>
      <c r="BS256" s="647"/>
      <c r="BT256" s="647"/>
      <c r="BU256" s="647"/>
      <c r="BV256" s="647"/>
      <c r="BW256" s="647"/>
      <c r="BX256" s="647"/>
      <c r="BY256" s="647"/>
      <c r="BZ256" s="647"/>
      <c r="CA256" s="647"/>
      <c r="CB256" s="647"/>
      <c r="CC256" s="647"/>
      <c r="CD256" s="647"/>
      <c r="CE256" s="647"/>
      <c r="CF256" s="647"/>
      <c r="CG256" s="647"/>
      <c r="CH256" s="647"/>
      <c r="CI256" s="647"/>
      <c r="CJ256" s="647"/>
      <c r="CK256" s="647"/>
      <c r="CL256" s="647"/>
      <c r="CM256" s="647"/>
      <c r="CN256" s="478" t="e">
        <f>VLOOKUP($AF256,Feuil2!$B$1:$AS$77,16,FALSE)</f>
        <v>#N/A</v>
      </c>
      <c r="CO256" s="381"/>
      <c r="CP256" s="381"/>
      <c r="CQ256" s="381"/>
      <c r="CR256" s="381"/>
      <c r="CS256" s="381"/>
      <c r="CT256" s="381"/>
      <c r="CU256" s="381"/>
      <c r="CV256" s="486" t="e">
        <f>VLOOKUP($AF256,Feuil2!$B$1:$AS$77,17,FALSE)</f>
        <v>#N/A</v>
      </c>
      <c r="CW256" s="377"/>
      <c r="CX256" s="377"/>
      <c r="CY256" s="377"/>
      <c r="CZ256" s="486" t="e">
        <f>VLOOKUP($AF256,Feuil2!$B$1:$AS$77,18,FALSE)</f>
        <v>#N/A</v>
      </c>
      <c r="DA256" s="377"/>
      <c r="DB256" s="377"/>
      <c r="DC256" s="486" t="e">
        <f>VLOOKUP($AF256,Feuil2!$B$1:$AS$77,19,FALSE)</f>
        <v>#N/A</v>
      </c>
      <c r="DD256" s="377"/>
      <c r="DE256" s="377"/>
      <c r="DF256" s="377"/>
      <c r="DG256" s="377"/>
      <c r="DH256" s="377"/>
      <c r="DI256" s="493" t="e">
        <f>VLOOKUP($AF256,Feuil2!$B$1:$AS$77,20,FALSE)</f>
        <v>#N/A</v>
      </c>
      <c r="DJ256" s="377"/>
      <c r="DK256" s="377"/>
      <c r="DL256" s="377"/>
      <c r="DM256" s="377"/>
      <c r="DN256" s="493" t="e">
        <f>VLOOKUP($AF256,Feuil2!$B$1:$AS$77,21,FALSE)</f>
        <v>#N/A</v>
      </c>
      <c r="DO256" s="377"/>
      <c r="DP256" s="493" t="e">
        <f>VLOOKUP($AF256,Feuil2!$B$1:$AS$77,22,FALSE)</f>
        <v>#N/A</v>
      </c>
      <c r="DQ256" s="377"/>
      <c r="DR256" s="377"/>
      <c r="DS256" s="377"/>
      <c r="DT256" s="493" t="e">
        <f>VLOOKUP($AF256,Feuil2!$B$1:$AS$77,23,FALSE)</f>
        <v>#N/A</v>
      </c>
      <c r="DU256" s="377"/>
      <c r="DV256" s="377"/>
      <c r="DW256" s="377"/>
      <c r="DX256" s="377"/>
      <c r="DY256" s="493" t="e">
        <f>VLOOKUP($AF256,Feuil2!$B$1:$AS$77,24,FALSE)</f>
        <v>#N/A</v>
      </c>
      <c r="DZ256" s="377"/>
      <c r="EA256" s="377"/>
      <c r="EB256" s="377"/>
      <c r="EC256" s="377"/>
      <c r="ED256" s="503" t="e">
        <f>VLOOKUP($AF256,Feuil2!$B$1:$AS$77,25,FALSE)</f>
        <v>#N/A</v>
      </c>
      <c r="EE256" s="377"/>
      <c r="EF256" s="377"/>
      <c r="EG256" s="377"/>
      <c r="EH256" s="377"/>
      <c r="EI256" s="377"/>
      <c r="EJ256" s="377"/>
      <c r="EK256" s="503" t="e">
        <f>VLOOKUP($AF256,Feuil2!$B$1:$AS$77,26,FALSE)</f>
        <v>#N/A</v>
      </c>
      <c r="EL256" s="377"/>
      <c r="EM256" s="377"/>
      <c r="EN256" s="377"/>
      <c r="EO256" s="503" t="e">
        <f>VLOOKUP($AF256,Feuil2!$B$1:$AS$77,27,FALSE)</f>
        <v>#N/A</v>
      </c>
      <c r="EP256" s="377"/>
      <c r="EQ256" s="377"/>
      <c r="ER256" s="377"/>
      <c r="ES256" s="377"/>
      <c r="ET256" s="377"/>
      <c r="EU256" s="377"/>
      <c r="EV256" s="503" t="e">
        <f>VLOOKUP($AF256,Feuil2!$B$1:$AS$77,28,FALSE)</f>
        <v>#N/A</v>
      </c>
      <c r="EW256" s="377"/>
      <c r="EX256" s="377"/>
      <c r="EY256" s="377"/>
      <c r="EZ256" s="377"/>
      <c r="FA256" s="377"/>
      <c r="FB256" s="503" t="e">
        <f>VLOOKUP($AF256,Feuil2!$B$1:$AS$77,29,FALSE)</f>
        <v>#N/A</v>
      </c>
      <c r="FC256" s="377"/>
      <c r="FD256" s="377"/>
      <c r="FE256" s="377"/>
      <c r="FF256" s="377"/>
      <c r="FG256" s="377"/>
      <c r="FH256" s="377"/>
      <c r="FI256" s="377"/>
      <c r="FJ256" s="503" t="e">
        <f>VLOOKUP($AF256,Feuil2!$B$1:$AS$77,30,FALSE)</f>
        <v>#N/A</v>
      </c>
      <c r="FK256" s="377"/>
      <c r="FL256" s="377"/>
      <c r="FM256" s="377"/>
      <c r="FN256" s="377"/>
      <c r="FO256" s="377"/>
      <c r="FP256" s="377"/>
      <c r="FQ256" s="377"/>
      <c r="FR256" s="512" t="e">
        <f>VLOOKUP($AF256,Feuil2!$B$1:$AS$77,31,FALSE)</f>
        <v>#N/A</v>
      </c>
      <c r="FS256" s="377"/>
      <c r="FT256" s="377"/>
      <c r="FU256" s="377"/>
      <c r="FV256" s="377"/>
      <c r="FW256" s="377"/>
      <c r="FX256" s="377"/>
      <c r="FY256" s="377"/>
      <c r="FZ256" s="377"/>
      <c r="GA256" s="512" t="e">
        <f>VLOOKUP($AF256,Feuil2!$B$1:$AS$77,32,FALSE)</f>
        <v>#N/A</v>
      </c>
      <c r="GB256" s="377"/>
      <c r="GC256" s="377"/>
      <c r="GD256" s="377"/>
      <c r="GE256" s="512" t="e">
        <f>VLOOKUP($AF256,Feuil2!$B$1:$AS$77,33,FALSE)</f>
        <v>#N/A</v>
      </c>
      <c r="GF256" s="377"/>
      <c r="GG256" s="377"/>
      <c r="GH256" s="512" t="e">
        <f>VLOOKUP($AF256,Feuil2!$B$1:$AS$77,34,FALSE)</f>
        <v>#N/A</v>
      </c>
      <c r="GI256" s="377"/>
      <c r="GJ256" s="377"/>
      <c r="GK256" s="377"/>
      <c r="GL256" s="377"/>
      <c r="GM256" s="377"/>
      <c r="GN256" s="377"/>
      <c r="GO256" s="512" t="e">
        <f>VLOOKUP($AF256,Feuil2!$B$1:$AS$77,35,FALSE)</f>
        <v>#N/A</v>
      </c>
      <c r="GP256" s="377"/>
      <c r="GQ256" s="377"/>
      <c r="GR256" s="377"/>
      <c r="GS256" s="377"/>
      <c r="GT256" s="377"/>
      <c r="GU256" s="512" t="e">
        <f>VLOOKUP($AF256,Feuil2!$B$1:$AS$77,36,FALSE)</f>
        <v>#N/A</v>
      </c>
      <c r="GV256" s="377"/>
      <c r="GW256" s="377"/>
      <c r="GX256" s="377"/>
      <c r="GY256" s="512" t="e">
        <f>VLOOKUP($AF256,Feuil2!$B$1:$AS$77,37,FALSE)</f>
        <v>#N/A</v>
      </c>
      <c r="GZ256" s="377"/>
      <c r="HA256" s="377"/>
      <c r="HB256" s="377"/>
      <c r="HC256" s="377"/>
      <c r="HD256" s="377"/>
      <c r="HE256" s="512" t="e">
        <f>VLOOKUP($AF256,Feuil2!$B$1:$AS$77,38,FALSE)</f>
        <v>#N/A</v>
      </c>
      <c r="HF256" s="377"/>
      <c r="HG256" s="377"/>
      <c r="HH256" s="377"/>
      <c r="HI256" s="377"/>
      <c r="HJ256" s="426" t="e">
        <f>VLOOKUP($AF256,Feuil2!$B$1:$AS$77,39,FALSE)</f>
        <v>#N/A</v>
      </c>
      <c r="HK256" s="377"/>
      <c r="HL256" s="377"/>
      <c r="HM256" s="377"/>
      <c r="HN256" s="377"/>
      <c r="HO256" s="426" t="e">
        <f>VLOOKUP($AF256,Feuil2!$B$1:$AS$77,40,FALSE)</f>
        <v>#N/A</v>
      </c>
      <c r="HP256" s="377"/>
      <c r="HQ256" s="377"/>
      <c r="HR256" s="377"/>
      <c r="HS256" s="377"/>
      <c r="HT256" s="377"/>
      <c r="HU256" s="377"/>
      <c r="HV256" s="377"/>
      <c r="HW256" s="377"/>
      <c r="HX256" s="523" t="e">
        <f>VLOOKUP($AF256,Feuil2!$B$1:$AS$77,41,FALSE)</f>
        <v>#N/A</v>
      </c>
      <c r="HY256" s="377"/>
      <c r="HZ256" s="377"/>
      <c r="IA256" s="377"/>
      <c r="IB256" s="523" t="e">
        <f>VLOOKUP($AF256,Feuil2!$B$1:$AS$77,42,FALSE)</f>
        <v>#N/A</v>
      </c>
      <c r="IC256" s="377"/>
      <c r="ID256" s="377"/>
      <c r="IE256" s="377"/>
      <c r="IF256" s="377"/>
      <c r="IG256" s="523" t="e">
        <f>VLOOKUP($AF256,Feuil2!$B$1:$AS$77,43,FALSE)</f>
        <v>#N/A</v>
      </c>
      <c r="IH256" s="377"/>
      <c r="II256" s="377"/>
      <c r="IJ256" s="523" t="e">
        <f>VLOOKUP($AF256,Feuil2!$B$1:$AS$77,44,FALSE)</f>
        <v>#N/A</v>
      </c>
      <c r="IK256" s="377"/>
      <c r="IL256" s="385"/>
      <c r="IM256" s="379"/>
      <c r="IN256" s="379"/>
      <c r="IO256" s="379"/>
      <c r="IP256" s="379"/>
    </row>
    <row r="257" spans="1:250" ht="18.75" customHeight="1">
      <c r="A257" s="22"/>
      <c r="B257" s="633"/>
      <c r="C257" s="634"/>
      <c r="D257" s="634"/>
      <c r="E257" s="634"/>
      <c r="F257" s="634"/>
      <c r="G257" s="634"/>
      <c r="H257" s="634"/>
      <c r="I257" s="634"/>
      <c r="J257" s="634"/>
      <c r="K257" s="638"/>
      <c r="L257" s="638"/>
      <c r="M257" s="638"/>
      <c r="N257" s="641"/>
      <c r="O257" s="641"/>
      <c r="P257" s="641"/>
      <c r="Q257" s="641"/>
      <c r="R257" s="641"/>
      <c r="S257" s="641"/>
      <c r="T257" s="641"/>
      <c r="U257" s="641"/>
      <c r="V257" s="641"/>
      <c r="W257" s="641"/>
      <c r="X257" s="641"/>
      <c r="Y257" s="641"/>
      <c r="Z257" s="641"/>
      <c r="AA257" s="641"/>
      <c r="AB257" s="641"/>
      <c r="AC257" s="641"/>
      <c r="AD257" s="641"/>
      <c r="AE257" s="641"/>
      <c r="AF257" s="647"/>
      <c r="AG257" s="647"/>
      <c r="AH257" s="647"/>
      <c r="AI257" s="647"/>
      <c r="AJ257" s="647"/>
      <c r="AK257" s="647"/>
      <c r="AL257" s="647"/>
      <c r="AM257" s="647"/>
      <c r="AN257" s="647"/>
      <c r="AO257" s="647"/>
      <c r="AP257" s="647"/>
      <c r="AQ257" s="647"/>
      <c r="AR257" s="647"/>
      <c r="AS257" s="647"/>
      <c r="AT257" s="647"/>
      <c r="AU257" s="647"/>
      <c r="AV257" s="647"/>
      <c r="AW257" s="647"/>
      <c r="AX257" s="647"/>
      <c r="AY257" s="647"/>
      <c r="AZ257" s="647"/>
      <c r="BA257" s="647"/>
      <c r="BB257" s="647"/>
      <c r="BC257" s="647"/>
      <c r="BD257" s="647"/>
      <c r="BE257" s="647"/>
      <c r="BF257" s="647"/>
      <c r="BG257" s="647"/>
      <c r="BH257" s="647"/>
      <c r="BI257" s="647"/>
      <c r="BJ257" s="647"/>
      <c r="BK257" s="647"/>
      <c r="BL257" s="647"/>
      <c r="BM257" s="647"/>
      <c r="BN257" s="647"/>
      <c r="BO257" s="647"/>
      <c r="BP257" s="647"/>
      <c r="BQ257" s="647"/>
      <c r="BR257" s="647"/>
      <c r="BS257" s="647"/>
      <c r="BT257" s="647"/>
      <c r="BU257" s="647"/>
      <c r="BV257" s="647"/>
      <c r="BW257" s="647"/>
      <c r="BX257" s="647"/>
      <c r="BY257" s="647"/>
      <c r="BZ257" s="647"/>
      <c r="CA257" s="647"/>
      <c r="CB257" s="647"/>
      <c r="CC257" s="647"/>
      <c r="CD257" s="647"/>
      <c r="CE257" s="647"/>
      <c r="CF257" s="647"/>
      <c r="CG257" s="647"/>
      <c r="CH257" s="647"/>
      <c r="CI257" s="647"/>
      <c r="CJ257" s="647"/>
      <c r="CK257" s="647"/>
      <c r="CL257" s="647"/>
      <c r="CM257" s="647"/>
      <c r="CN257" s="478" t="e">
        <f>VLOOKUP($AF257,Feuil2!$B$1:$AS$77,16,FALSE)</f>
        <v>#N/A</v>
      </c>
      <c r="CO257" s="381"/>
      <c r="CP257" s="381"/>
      <c r="CQ257" s="381"/>
      <c r="CR257" s="381"/>
      <c r="CS257" s="381"/>
      <c r="CT257" s="381"/>
      <c r="CU257" s="381"/>
      <c r="CV257" s="486" t="e">
        <f>VLOOKUP($AF257,Feuil2!$B$1:$AS$77,17,FALSE)</f>
        <v>#N/A</v>
      </c>
      <c r="CW257" s="377"/>
      <c r="CX257" s="377"/>
      <c r="CY257" s="377"/>
      <c r="CZ257" s="486" t="e">
        <f>VLOOKUP($AF257,Feuil2!$B$1:$AS$77,18,FALSE)</f>
        <v>#N/A</v>
      </c>
      <c r="DA257" s="377"/>
      <c r="DB257" s="377"/>
      <c r="DC257" s="486" t="e">
        <f>VLOOKUP($AF257,Feuil2!$B$1:$AS$77,19,FALSE)</f>
        <v>#N/A</v>
      </c>
      <c r="DD257" s="377"/>
      <c r="DE257" s="377"/>
      <c r="DF257" s="377"/>
      <c r="DG257" s="377"/>
      <c r="DH257" s="377"/>
      <c r="DI257" s="493" t="e">
        <f>VLOOKUP($AF257,Feuil2!$B$1:$AS$77,20,FALSE)</f>
        <v>#N/A</v>
      </c>
      <c r="DJ257" s="377"/>
      <c r="DK257" s="377"/>
      <c r="DL257" s="377"/>
      <c r="DM257" s="377"/>
      <c r="DN257" s="493" t="e">
        <f>VLOOKUP($AF257,Feuil2!$B$1:$AS$77,21,FALSE)</f>
        <v>#N/A</v>
      </c>
      <c r="DO257" s="377"/>
      <c r="DP257" s="493" t="e">
        <f>VLOOKUP($AF257,Feuil2!$B$1:$AS$77,22,FALSE)</f>
        <v>#N/A</v>
      </c>
      <c r="DQ257" s="377"/>
      <c r="DR257" s="377"/>
      <c r="DS257" s="377"/>
      <c r="DT257" s="493" t="e">
        <f>VLOOKUP($AF257,Feuil2!$B$1:$AS$77,23,FALSE)</f>
        <v>#N/A</v>
      </c>
      <c r="DU257" s="377"/>
      <c r="DV257" s="377"/>
      <c r="DW257" s="377"/>
      <c r="DX257" s="377"/>
      <c r="DY257" s="493" t="e">
        <f>VLOOKUP($AF257,Feuil2!$B$1:$AS$77,24,FALSE)</f>
        <v>#N/A</v>
      </c>
      <c r="DZ257" s="377"/>
      <c r="EA257" s="377"/>
      <c r="EB257" s="377"/>
      <c r="EC257" s="377"/>
      <c r="ED257" s="503" t="e">
        <f>VLOOKUP($AF257,Feuil2!$B$1:$AS$77,25,FALSE)</f>
        <v>#N/A</v>
      </c>
      <c r="EE257" s="377"/>
      <c r="EF257" s="377"/>
      <c r="EG257" s="377"/>
      <c r="EH257" s="377"/>
      <c r="EI257" s="377"/>
      <c r="EJ257" s="377"/>
      <c r="EK257" s="503" t="e">
        <f>VLOOKUP($AF257,Feuil2!$B$1:$AS$77,26,FALSE)</f>
        <v>#N/A</v>
      </c>
      <c r="EL257" s="377"/>
      <c r="EM257" s="377"/>
      <c r="EN257" s="377"/>
      <c r="EO257" s="503" t="e">
        <f>VLOOKUP($AF257,Feuil2!$B$1:$AS$77,27,FALSE)</f>
        <v>#N/A</v>
      </c>
      <c r="EP257" s="377"/>
      <c r="EQ257" s="377"/>
      <c r="ER257" s="377"/>
      <c r="ES257" s="377"/>
      <c r="ET257" s="377"/>
      <c r="EU257" s="377"/>
      <c r="EV257" s="503" t="e">
        <f>VLOOKUP($AF257,Feuil2!$B$1:$AS$77,28,FALSE)</f>
        <v>#N/A</v>
      </c>
      <c r="EW257" s="377"/>
      <c r="EX257" s="377"/>
      <c r="EY257" s="377"/>
      <c r="EZ257" s="377"/>
      <c r="FA257" s="377"/>
      <c r="FB257" s="503" t="e">
        <f>VLOOKUP($AF257,Feuil2!$B$1:$AS$77,29,FALSE)</f>
        <v>#N/A</v>
      </c>
      <c r="FC257" s="377"/>
      <c r="FD257" s="377"/>
      <c r="FE257" s="377"/>
      <c r="FF257" s="377"/>
      <c r="FG257" s="377"/>
      <c r="FH257" s="377"/>
      <c r="FI257" s="377"/>
      <c r="FJ257" s="503" t="e">
        <f>VLOOKUP($AF257,Feuil2!$B$1:$AS$77,30,FALSE)</f>
        <v>#N/A</v>
      </c>
      <c r="FK257" s="377"/>
      <c r="FL257" s="377"/>
      <c r="FM257" s="377"/>
      <c r="FN257" s="377"/>
      <c r="FO257" s="377"/>
      <c r="FP257" s="377"/>
      <c r="FQ257" s="377"/>
      <c r="FR257" s="512" t="e">
        <f>VLOOKUP($AF257,Feuil2!$B$1:$AS$77,31,FALSE)</f>
        <v>#N/A</v>
      </c>
      <c r="FS257" s="377"/>
      <c r="FT257" s="377"/>
      <c r="FU257" s="377"/>
      <c r="FV257" s="377"/>
      <c r="FW257" s="377"/>
      <c r="FX257" s="377"/>
      <c r="FY257" s="377"/>
      <c r="FZ257" s="377"/>
      <c r="GA257" s="512" t="e">
        <f>VLOOKUP($AF257,Feuil2!$B$1:$AS$77,32,FALSE)</f>
        <v>#N/A</v>
      </c>
      <c r="GB257" s="377"/>
      <c r="GC257" s="377"/>
      <c r="GD257" s="377"/>
      <c r="GE257" s="512" t="e">
        <f>VLOOKUP($AF257,Feuil2!$B$1:$AS$77,33,FALSE)</f>
        <v>#N/A</v>
      </c>
      <c r="GF257" s="377"/>
      <c r="GG257" s="377"/>
      <c r="GH257" s="512" t="e">
        <f>VLOOKUP($AF257,Feuil2!$B$1:$AS$77,34,FALSE)</f>
        <v>#N/A</v>
      </c>
      <c r="GI257" s="377"/>
      <c r="GJ257" s="377"/>
      <c r="GK257" s="377"/>
      <c r="GL257" s="377"/>
      <c r="GM257" s="377"/>
      <c r="GN257" s="377"/>
      <c r="GO257" s="512" t="e">
        <f>VLOOKUP($AF257,Feuil2!$B$1:$AS$77,35,FALSE)</f>
        <v>#N/A</v>
      </c>
      <c r="GP257" s="377"/>
      <c r="GQ257" s="377"/>
      <c r="GR257" s="377"/>
      <c r="GS257" s="377"/>
      <c r="GT257" s="377"/>
      <c r="GU257" s="512" t="e">
        <f>VLOOKUP($AF257,Feuil2!$B$1:$AS$77,36,FALSE)</f>
        <v>#N/A</v>
      </c>
      <c r="GV257" s="377"/>
      <c r="GW257" s="377"/>
      <c r="GX257" s="377"/>
      <c r="GY257" s="512" t="e">
        <f>VLOOKUP($AF257,Feuil2!$B$1:$AS$77,37,FALSE)</f>
        <v>#N/A</v>
      </c>
      <c r="GZ257" s="377"/>
      <c r="HA257" s="377"/>
      <c r="HB257" s="377"/>
      <c r="HC257" s="377"/>
      <c r="HD257" s="377"/>
      <c r="HE257" s="512" t="e">
        <f>VLOOKUP($AF257,Feuil2!$B$1:$AS$77,38,FALSE)</f>
        <v>#N/A</v>
      </c>
      <c r="HF257" s="377"/>
      <c r="HG257" s="377"/>
      <c r="HH257" s="377"/>
      <c r="HI257" s="377"/>
      <c r="HJ257" s="426" t="e">
        <f>VLOOKUP($AF257,Feuil2!$B$1:$AS$77,39,FALSE)</f>
        <v>#N/A</v>
      </c>
      <c r="HK257" s="377"/>
      <c r="HL257" s="377"/>
      <c r="HM257" s="377"/>
      <c r="HN257" s="377"/>
      <c r="HO257" s="426" t="e">
        <f>VLOOKUP($AF257,Feuil2!$B$1:$AS$77,40,FALSE)</f>
        <v>#N/A</v>
      </c>
      <c r="HP257" s="377"/>
      <c r="HQ257" s="377"/>
      <c r="HR257" s="377"/>
      <c r="HS257" s="377"/>
      <c r="HT257" s="377"/>
      <c r="HU257" s="377"/>
      <c r="HV257" s="377"/>
      <c r="HW257" s="377"/>
      <c r="HX257" s="523" t="e">
        <f>VLOOKUP($AF257,Feuil2!$B$1:$AS$77,41,FALSE)</f>
        <v>#N/A</v>
      </c>
      <c r="HY257" s="377"/>
      <c r="HZ257" s="377"/>
      <c r="IA257" s="377"/>
      <c r="IB257" s="523" t="e">
        <f>VLOOKUP($AF257,Feuil2!$B$1:$AS$77,42,FALSE)</f>
        <v>#N/A</v>
      </c>
      <c r="IC257" s="377"/>
      <c r="ID257" s="377"/>
      <c r="IE257" s="377"/>
      <c r="IF257" s="377"/>
      <c r="IG257" s="523" t="e">
        <f>VLOOKUP($AF257,Feuil2!$B$1:$AS$77,43,FALSE)</f>
        <v>#N/A</v>
      </c>
      <c r="IH257" s="377"/>
      <c r="II257" s="377"/>
      <c r="IJ257" s="523" t="e">
        <f>VLOOKUP($AF257,Feuil2!$B$1:$AS$77,44,FALSE)</f>
        <v>#N/A</v>
      </c>
      <c r="IK257" s="377"/>
      <c r="IL257" s="385"/>
      <c r="IM257" s="379"/>
      <c r="IN257" s="379"/>
      <c r="IO257" s="379"/>
      <c r="IP257" s="379"/>
    </row>
    <row r="258" spans="1:250" ht="18.75" customHeight="1">
      <c r="A258" s="22"/>
      <c r="B258" s="633"/>
      <c r="C258" s="634"/>
      <c r="D258" s="634"/>
      <c r="E258" s="634"/>
      <c r="F258" s="634"/>
      <c r="G258" s="634"/>
      <c r="H258" s="634"/>
      <c r="I258" s="634"/>
      <c r="J258" s="634"/>
      <c r="K258" s="638"/>
      <c r="L258" s="638"/>
      <c r="M258" s="638"/>
      <c r="N258" s="641"/>
      <c r="O258" s="641"/>
      <c r="P258" s="641"/>
      <c r="Q258" s="641"/>
      <c r="R258" s="641"/>
      <c r="S258" s="641"/>
      <c r="T258" s="641"/>
      <c r="U258" s="641"/>
      <c r="V258" s="641"/>
      <c r="W258" s="641"/>
      <c r="X258" s="641"/>
      <c r="Y258" s="641"/>
      <c r="Z258" s="641"/>
      <c r="AA258" s="641"/>
      <c r="AB258" s="641"/>
      <c r="AC258" s="641"/>
      <c r="AD258" s="641"/>
      <c r="AE258" s="641"/>
      <c r="AF258" s="647"/>
      <c r="AG258" s="647"/>
      <c r="AH258" s="647"/>
      <c r="AI258" s="647"/>
      <c r="AJ258" s="647"/>
      <c r="AK258" s="647"/>
      <c r="AL258" s="647"/>
      <c r="AM258" s="647"/>
      <c r="AN258" s="647"/>
      <c r="AO258" s="647"/>
      <c r="AP258" s="647"/>
      <c r="AQ258" s="647"/>
      <c r="AR258" s="647"/>
      <c r="AS258" s="647"/>
      <c r="AT258" s="647"/>
      <c r="AU258" s="647"/>
      <c r="AV258" s="647"/>
      <c r="AW258" s="647"/>
      <c r="AX258" s="647"/>
      <c r="AY258" s="647"/>
      <c r="AZ258" s="647"/>
      <c r="BA258" s="647"/>
      <c r="BB258" s="647"/>
      <c r="BC258" s="647"/>
      <c r="BD258" s="647"/>
      <c r="BE258" s="647"/>
      <c r="BF258" s="647"/>
      <c r="BG258" s="647"/>
      <c r="BH258" s="647"/>
      <c r="BI258" s="647"/>
      <c r="BJ258" s="647"/>
      <c r="BK258" s="647"/>
      <c r="BL258" s="647"/>
      <c r="BM258" s="647"/>
      <c r="BN258" s="647"/>
      <c r="BO258" s="647"/>
      <c r="BP258" s="647"/>
      <c r="BQ258" s="647"/>
      <c r="BR258" s="647"/>
      <c r="BS258" s="647"/>
      <c r="BT258" s="647"/>
      <c r="BU258" s="647"/>
      <c r="BV258" s="647"/>
      <c r="BW258" s="647"/>
      <c r="BX258" s="647"/>
      <c r="BY258" s="647"/>
      <c r="BZ258" s="647"/>
      <c r="CA258" s="647"/>
      <c r="CB258" s="647"/>
      <c r="CC258" s="647"/>
      <c r="CD258" s="647"/>
      <c r="CE258" s="647"/>
      <c r="CF258" s="647"/>
      <c r="CG258" s="647"/>
      <c r="CH258" s="647"/>
      <c r="CI258" s="647"/>
      <c r="CJ258" s="647"/>
      <c r="CK258" s="647"/>
      <c r="CL258" s="647"/>
      <c r="CM258" s="647"/>
      <c r="CN258" s="478" t="e">
        <f>VLOOKUP($AF258,Feuil2!$B$1:$AS$77,16,FALSE)</f>
        <v>#N/A</v>
      </c>
      <c r="CO258" s="381"/>
      <c r="CP258" s="381"/>
      <c r="CQ258" s="381"/>
      <c r="CR258" s="381"/>
      <c r="CS258" s="381"/>
      <c r="CT258" s="381"/>
      <c r="CU258" s="381"/>
      <c r="CV258" s="486" t="e">
        <f>VLOOKUP($AF258,Feuil2!$B$1:$AS$77,17,FALSE)</f>
        <v>#N/A</v>
      </c>
      <c r="CW258" s="377"/>
      <c r="CX258" s="377"/>
      <c r="CY258" s="377"/>
      <c r="CZ258" s="486" t="e">
        <f>VLOOKUP($AF258,Feuil2!$B$1:$AS$77,18,FALSE)</f>
        <v>#N/A</v>
      </c>
      <c r="DA258" s="377"/>
      <c r="DB258" s="377"/>
      <c r="DC258" s="486" t="e">
        <f>VLOOKUP($AF258,Feuil2!$B$1:$AS$77,19,FALSE)</f>
        <v>#N/A</v>
      </c>
      <c r="DD258" s="377"/>
      <c r="DE258" s="377"/>
      <c r="DF258" s="377"/>
      <c r="DG258" s="377"/>
      <c r="DH258" s="377"/>
      <c r="DI258" s="493" t="e">
        <f>VLOOKUP($AF258,Feuil2!$B$1:$AS$77,20,FALSE)</f>
        <v>#N/A</v>
      </c>
      <c r="DJ258" s="377"/>
      <c r="DK258" s="377"/>
      <c r="DL258" s="377"/>
      <c r="DM258" s="377"/>
      <c r="DN258" s="493" t="e">
        <f>VLOOKUP($AF258,Feuil2!$B$1:$AS$77,21,FALSE)</f>
        <v>#N/A</v>
      </c>
      <c r="DO258" s="377"/>
      <c r="DP258" s="493" t="e">
        <f>VLOOKUP($AF258,Feuil2!$B$1:$AS$77,22,FALSE)</f>
        <v>#N/A</v>
      </c>
      <c r="DQ258" s="377"/>
      <c r="DR258" s="377"/>
      <c r="DS258" s="377"/>
      <c r="DT258" s="493" t="e">
        <f>VLOOKUP($AF258,Feuil2!$B$1:$AS$77,23,FALSE)</f>
        <v>#N/A</v>
      </c>
      <c r="DU258" s="377"/>
      <c r="DV258" s="377"/>
      <c r="DW258" s="377"/>
      <c r="DX258" s="377"/>
      <c r="DY258" s="493" t="e">
        <f>VLOOKUP($AF258,Feuil2!$B$1:$AS$77,24,FALSE)</f>
        <v>#N/A</v>
      </c>
      <c r="DZ258" s="377"/>
      <c r="EA258" s="377"/>
      <c r="EB258" s="377"/>
      <c r="EC258" s="377"/>
      <c r="ED258" s="503" t="e">
        <f>VLOOKUP($AF258,Feuil2!$B$1:$AS$77,25,FALSE)</f>
        <v>#N/A</v>
      </c>
      <c r="EE258" s="377"/>
      <c r="EF258" s="377"/>
      <c r="EG258" s="377"/>
      <c r="EH258" s="377"/>
      <c r="EI258" s="377"/>
      <c r="EJ258" s="377"/>
      <c r="EK258" s="503" t="e">
        <f>VLOOKUP($AF258,Feuil2!$B$1:$AS$77,26,FALSE)</f>
        <v>#N/A</v>
      </c>
      <c r="EL258" s="377"/>
      <c r="EM258" s="377"/>
      <c r="EN258" s="377"/>
      <c r="EO258" s="503" t="e">
        <f>VLOOKUP($AF258,Feuil2!$B$1:$AS$77,27,FALSE)</f>
        <v>#N/A</v>
      </c>
      <c r="EP258" s="377"/>
      <c r="EQ258" s="377"/>
      <c r="ER258" s="377"/>
      <c r="ES258" s="377"/>
      <c r="ET258" s="377"/>
      <c r="EU258" s="377"/>
      <c r="EV258" s="503" t="e">
        <f>VLOOKUP($AF258,Feuil2!$B$1:$AS$77,28,FALSE)</f>
        <v>#N/A</v>
      </c>
      <c r="EW258" s="377"/>
      <c r="EX258" s="377"/>
      <c r="EY258" s="377"/>
      <c r="EZ258" s="377"/>
      <c r="FA258" s="377"/>
      <c r="FB258" s="503" t="e">
        <f>VLOOKUP($AF258,Feuil2!$B$1:$AS$77,29,FALSE)</f>
        <v>#N/A</v>
      </c>
      <c r="FC258" s="377"/>
      <c r="FD258" s="377"/>
      <c r="FE258" s="377"/>
      <c r="FF258" s="377"/>
      <c r="FG258" s="377"/>
      <c r="FH258" s="377"/>
      <c r="FI258" s="377"/>
      <c r="FJ258" s="503" t="e">
        <f>VLOOKUP($AF258,Feuil2!$B$1:$AS$77,30,FALSE)</f>
        <v>#N/A</v>
      </c>
      <c r="FK258" s="377"/>
      <c r="FL258" s="377"/>
      <c r="FM258" s="377"/>
      <c r="FN258" s="377"/>
      <c r="FO258" s="377"/>
      <c r="FP258" s="377"/>
      <c r="FQ258" s="377"/>
      <c r="FR258" s="512" t="e">
        <f>VLOOKUP($AF258,Feuil2!$B$1:$AS$77,31,FALSE)</f>
        <v>#N/A</v>
      </c>
      <c r="FS258" s="377"/>
      <c r="FT258" s="377"/>
      <c r="FU258" s="377"/>
      <c r="FV258" s="377"/>
      <c r="FW258" s="377"/>
      <c r="FX258" s="377"/>
      <c r="FY258" s="377"/>
      <c r="FZ258" s="377"/>
      <c r="GA258" s="512" t="e">
        <f>VLOOKUP($AF258,Feuil2!$B$1:$AS$77,32,FALSE)</f>
        <v>#N/A</v>
      </c>
      <c r="GB258" s="377"/>
      <c r="GC258" s="377"/>
      <c r="GD258" s="377"/>
      <c r="GE258" s="512" t="e">
        <f>VLOOKUP($AF258,Feuil2!$B$1:$AS$77,33,FALSE)</f>
        <v>#N/A</v>
      </c>
      <c r="GF258" s="377"/>
      <c r="GG258" s="377"/>
      <c r="GH258" s="512" t="e">
        <f>VLOOKUP($AF258,Feuil2!$B$1:$AS$77,34,FALSE)</f>
        <v>#N/A</v>
      </c>
      <c r="GI258" s="377"/>
      <c r="GJ258" s="377"/>
      <c r="GK258" s="377"/>
      <c r="GL258" s="377"/>
      <c r="GM258" s="377"/>
      <c r="GN258" s="377"/>
      <c r="GO258" s="512" t="e">
        <f>VLOOKUP($AF258,Feuil2!$B$1:$AS$77,35,FALSE)</f>
        <v>#N/A</v>
      </c>
      <c r="GP258" s="377"/>
      <c r="GQ258" s="377"/>
      <c r="GR258" s="377"/>
      <c r="GS258" s="377"/>
      <c r="GT258" s="377"/>
      <c r="GU258" s="512" t="e">
        <f>VLOOKUP($AF258,Feuil2!$B$1:$AS$77,36,FALSE)</f>
        <v>#N/A</v>
      </c>
      <c r="GV258" s="377"/>
      <c r="GW258" s="377"/>
      <c r="GX258" s="377"/>
      <c r="GY258" s="512" t="e">
        <f>VLOOKUP($AF258,Feuil2!$B$1:$AS$77,37,FALSE)</f>
        <v>#N/A</v>
      </c>
      <c r="GZ258" s="377"/>
      <c r="HA258" s="377"/>
      <c r="HB258" s="377"/>
      <c r="HC258" s="377"/>
      <c r="HD258" s="377"/>
      <c r="HE258" s="512" t="e">
        <f>VLOOKUP($AF258,Feuil2!$B$1:$AS$77,38,FALSE)</f>
        <v>#N/A</v>
      </c>
      <c r="HF258" s="377"/>
      <c r="HG258" s="377"/>
      <c r="HH258" s="377"/>
      <c r="HI258" s="377"/>
      <c r="HJ258" s="426" t="e">
        <f>VLOOKUP($AF258,Feuil2!$B$1:$AS$77,39,FALSE)</f>
        <v>#N/A</v>
      </c>
      <c r="HK258" s="377"/>
      <c r="HL258" s="377"/>
      <c r="HM258" s="377"/>
      <c r="HN258" s="377"/>
      <c r="HO258" s="426" t="e">
        <f>VLOOKUP($AF258,Feuil2!$B$1:$AS$77,40,FALSE)</f>
        <v>#N/A</v>
      </c>
      <c r="HP258" s="377"/>
      <c r="HQ258" s="377"/>
      <c r="HR258" s="377"/>
      <c r="HS258" s="377"/>
      <c r="HT258" s="377"/>
      <c r="HU258" s="377"/>
      <c r="HV258" s="377"/>
      <c r="HW258" s="377"/>
      <c r="HX258" s="523" t="e">
        <f>VLOOKUP($AF258,Feuil2!$B$1:$AS$77,41,FALSE)</f>
        <v>#N/A</v>
      </c>
      <c r="HY258" s="377"/>
      <c r="HZ258" s="377"/>
      <c r="IA258" s="377"/>
      <c r="IB258" s="523" t="e">
        <f>VLOOKUP($AF258,Feuil2!$B$1:$AS$77,42,FALSE)</f>
        <v>#N/A</v>
      </c>
      <c r="IC258" s="377"/>
      <c r="ID258" s="377"/>
      <c r="IE258" s="377"/>
      <c r="IF258" s="377"/>
      <c r="IG258" s="523" t="e">
        <f>VLOOKUP($AF258,Feuil2!$B$1:$AS$77,43,FALSE)</f>
        <v>#N/A</v>
      </c>
      <c r="IH258" s="377"/>
      <c r="II258" s="377"/>
      <c r="IJ258" s="523" t="e">
        <f>VLOOKUP($AF258,Feuil2!$B$1:$AS$77,44,FALSE)</f>
        <v>#N/A</v>
      </c>
      <c r="IK258" s="377"/>
      <c r="IL258" s="385"/>
      <c r="IM258" s="379"/>
      <c r="IN258" s="379"/>
      <c r="IO258" s="379"/>
      <c r="IP258" s="379"/>
    </row>
    <row r="259" spans="1:250" ht="18.75" customHeight="1">
      <c r="A259" s="22"/>
      <c r="B259" s="633"/>
      <c r="C259" s="634"/>
      <c r="D259" s="634"/>
      <c r="E259" s="634"/>
      <c r="F259" s="634"/>
      <c r="G259" s="634"/>
      <c r="H259" s="634"/>
      <c r="I259" s="634"/>
      <c r="J259" s="634"/>
      <c r="K259" s="638"/>
      <c r="L259" s="638"/>
      <c r="M259" s="638"/>
      <c r="N259" s="641"/>
      <c r="O259" s="641"/>
      <c r="P259" s="641"/>
      <c r="Q259" s="641"/>
      <c r="R259" s="641"/>
      <c r="S259" s="641"/>
      <c r="T259" s="641"/>
      <c r="U259" s="641"/>
      <c r="V259" s="641"/>
      <c r="W259" s="641"/>
      <c r="X259" s="641"/>
      <c r="Y259" s="641"/>
      <c r="Z259" s="641"/>
      <c r="AA259" s="641"/>
      <c r="AB259" s="641"/>
      <c r="AC259" s="641"/>
      <c r="AD259" s="641"/>
      <c r="AE259" s="641"/>
      <c r="AF259" s="647"/>
      <c r="AG259" s="647"/>
      <c r="AH259" s="647"/>
      <c r="AI259" s="647"/>
      <c r="AJ259" s="647"/>
      <c r="AK259" s="647"/>
      <c r="AL259" s="647"/>
      <c r="AM259" s="647"/>
      <c r="AN259" s="647"/>
      <c r="AO259" s="647"/>
      <c r="AP259" s="647"/>
      <c r="AQ259" s="647"/>
      <c r="AR259" s="647"/>
      <c r="AS259" s="647"/>
      <c r="AT259" s="647"/>
      <c r="AU259" s="647"/>
      <c r="AV259" s="647"/>
      <c r="AW259" s="647"/>
      <c r="AX259" s="647"/>
      <c r="AY259" s="647"/>
      <c r="AZ259" s="647"/>
      <c r="BA259" s="647"/>
      <c r="BB259" s="647"/>
      <c r="BC259" s="647"/>
      <c r="BD259" s="647"/>
      <c r="BE259" s="647"/>
      <c r="BF259" s="647"/>
      <c r="BG259" s="647"/>
      <c r="BH259" s="647"/>
      <c r="BI259" s="647"/>
      <c r="BJ259" s="647"/>
      <c r="BK259" s="647"/>
      <c r="BL259" s="647"/>
      <c r="BM259" s="647"/>
      <c r="BN259" s="647"/>
      <c r="BO259" s="647"/>
      <c r="BP259" s="647"/>
      <c r="BQ259" s="647"/>
      <c r="BR259" s="647"/>
      <c r="BS259" s="647"/>
      <c r="BT259" s="647"/>
      <c r="BU259" s="647"/>
      <c r="BV259" s="647"/>
      <c r="BW259" s="647"/>
      <c r="BX259" s="647"/>
      <c r="BY259" s="647"/>
      <c r="BZ259" s="647"/>
      <c r="CA259" s="647"/>
      <c r="CB259" s="647"/>
      <c r="CC259" s="647"/>
      <c r="CD259" s="647"/>
      <c r="CE259" s="647"/>
      <c r="CF259" s="647"/>
      <c r="CG259" s="647"/>
      <c r="CH259" s="647"/>
      <c r="CI259" s="647"/>
      <c r="CJ259" s="647"/>
      <c r="CK259" s="647"/>
      <c r="CL259" s="647"/>
      <c r="CM259" s="647"/>
      <c r="CN259" s="478" t="e">
        <f>VLOOKUP($AF259,Feuil2!$B$1:$AS$77,16,FALSE)</f>
        <v>#N/A</v>
      </c>
      <c r="CO259" s="381"/>
      <c r="CP259" s="381"/>
      <c r="CQ259" s="381"/>
      <c r="CR259" s="381"/>
      <c r="CS259" s="381"/>
      <c r="CT259" s="381"/>
      <c r="CU259" s="381"/>
      <c r="CV259" s="486" t="e">
        <f>VLOOKUP($AF259,Feuil2!$B$1:$AS$77,17,FALSE)</f>
        <v>#N/A</v>
      </c>
      <c r="CW259" s="377"/>
      <c r="CX259" s="377"/>
      <c r="CY259" s="377"/>
      <c r="CZ259" s="486" t="e">
        <f>VLOOKUP($AF259,Feuil2!$B$1:$AS$77,18,FALSE)</f>
        <v>#N/A</v>
      </c>
      <c r="DA259" s="377"/>
      <c r="DB259" s="377"/>
      <c r="DC259" s="486" t="e">
        <f>VLOOKUP($AF259,Feuil2!$B$1:$AS$77,19,FALSE)</f>
        <v>#N/A</v>
      </c>
      <c r="DD259" s="377"/>
      <c r="DE259" s="377"/>
      <c r="DF259" s="377"/>
      <c r="DG259" s="377"/>
      <c r="DH259" s="377"/>
      <c r="DI259" s="493" t="e">
        <f>VLOOKUP($AF259,Feuil2!$B$1:$AS$77,20,FALSE)</f>
        <v>#N/A</v>
      </c>
      <c r="DJ259" s="377"/>
      <c r="DK259" s="377"/>
      <c r="DL259" s="377"/>
      <c r="DM259" s="377"/>
      <c r="DN259" s="493" t="e">
        <f>VLOOKUP($AF259,Feuil2!$B$1:$AS$77,21,FALSE)</f>
        <v>#N/A</v>
      </c>
      <c r="DO259" s="377"/>
      <c r="DP259" s="493" t="e">
        <f>VLOOKUP($AF259,Feuil2!$B$1:$AS$77,22,FALSE)</f>
        <v>#N/A</v>
      </c>
      <c r="DQ259" s="377"/>
      <c r="DR259" s="377"/>
      <c r="DS259" s="377"/>
      <c r="DT259" s="493" t="e">
        <f>VLOOKUP($AF259,Feuil2!$B$1:$AS$77,23,FALSE)</f>
        <v>#N/A</v>
      </c>
      <c r="DU259" s="377"/>
      <c r="DV259" s="377"/>
      <c r="DW259" s="377"/>
      <c r="DX259" s="377"/>
      <c r="DY259" s="493" t="e">
        <f>VLOOKUP($AF259,Feuil2!$B$1:$AS$77,24,FALSE)</f>
        <v>#N/A</v>
      </c>
      <c r="DZ259" s="377"/>
      <c r="EA259" s="377"/>
      <c r="EB259" s="377"/>
      <c r="EC259" s="377"/>
      <c r="ED259" s="503" t="e">
        <f>VLOOKUP($AF259,Feuil2!$B$1:$AS$77,25,FALSE)</f>
        <v>#N/A</v>
      </c>
      <c r="EE259" s="377"/>
      <c r="EF259" s="377"/>
      <c r="EG259" s="377"/>
      <c r="EH259" s="377"/>
      <c r="EI259" s="377"/>
      <c r="EJ259" s="377"/>
      <c r="EK259" s="503" t="e">
        <f>VLOOKUP($AF259,Feuil2!$B$1:$AS$77,26,FALSE)</f>
        <v>#N/A</v>
      </c>
      <c r="EL259" s="377"/>
      <c r="EM259" s="377"/>
      <c r="EN259" s="377"/>
      <c r="EO259" s="503" t="e">
        <f>VLOOKUP($AF259,Feuil2!$B$1:$AS$77,27,FALSE)</f>
        <v>#N/A</v>
      </c>
      <c r="EP259" s="377"/>
      <c r="EQ259" s="377"/>
      <c r="ER259" s="377"/>
      <c r="ES259" s="377"/>
      <c r="ET259" s="377"/>
      <c r="EU259" s="377"/>
      <c r="EV259" s="503" t="e">
        <f>VLOOKUP($AF259,Feuil2!$B$1:$AS$77,28,FALSE)</f>
        <v>#N/A</v>
      </c>
      <c r="EW259" s="377"/>
      <c r="EX259" s="377"/>
      <c r="EY259" s="377"/>
      <c r="EZ259" s="377"/>
      <c r="FA259" s="377"/>
      <c r="FB259" s="503" t="e">
        <f>VLOOKUP($AF259,Feuil2!$B$1:$AS$77,29,FALSE)</f>
        <v>#N/A</v>
      </c>
      <c r="FC259" s="377"/>
      <c r="FD259" s="377"/>
      <c r="FE259" s="377"/>
      <c r="FF259" s="377"/>
      <c r="FG259" s="377"/>
      <c r="FH259" s="377"/>
      <c r="FI259" s="377"/>
      <c r="FJ259" s="503" t="e">
        <f>VLOOKUP($AF259,Feuil2!$B$1:$AS$77,30,FALSE)</f>
        <v>#N/A</v>
      </c>
      <c r="FK259" s="377"/>
      <c r="FL259" s="377"/>
      <c r="FM259" s="377"/>
      <c r="FN259" s="377"/>
      <c r="FO259" s="377"/>
      <c r="FP259" s="377"/>
      <c r="FQ259" s="377"/>
      <c r="FR259" s="512" t="e">
        <f>VLOOKUP($AF259,Feuil2!$B$1:$AS$77,31,FALSE)</f>
        <v>#N/A</v>
      </c>
      <c r="FS259" s="377"/>
      <c r="FT259" s="377"/>
      <c r="FU259" s="377"/>
      <c r="FV259" s="377"/>
      <c r="FW259" s="377"/>
      <c r="FX259" s="377"/>
      <c r="FY259" s="377"/>
      <c r="FZ259" s="377"/>
      <c r="GA259" s="512" t="e">
        <f>VLOOKUP($AF259,Feuil2!$B$1:$AS$77,32,FALSE)</f>
        <v>#N/A</v>
      </c>
      <c r="GB259" s="377"/>
      <c r="GC259" s="377"/>
      <c r="GD259" s="377"/>
      <c r="GE259" s="512" t="e">
        <f>VLOOKUP($AF259,Feuil2!$B$1:$AS$77,33,FALSE)</f>
        <v>#N/A</v>
      </c>
      <c r="GF259" s="377"/>
      <c r="GG259" s="377"/>
      <c r="GH259" s="512" t="e">
        <f>VLOOKUP($AF259,Feuil2!$B$1:$AS$77,34,FALSE)</f>
        <v>#N/A</v>
      </c>
      <c r="GI259" s="377"/>
      <c r="GJ259" s="377"/>
      <c r="GK259" s="377"/>
      <c r="GL259" s="377"/>
      <c r="GM259" s="377"/>
      <c r="GN259" s="377"/>
      <c r="GO259" s="512" t="e">
        <f>VLOOKUP($AF259,Feuil2!$B$1:$AS$77,35,FALSE)</f>
        <v>#N/A</v>
      </c>
      <c r="GP259" s="377"/>
      <c r="GQ259" s="377"/>
      <c r="GR259" s="377"/>
      <c r="GS259" s="377"/>
      <c r="GT259" s="377"/>
      <c r="GU259" s="512" t="e">
        <f>VLOOKUP($AF259,Feuil2!$B$1:$AS$77,36,FALSE)</f>
        <v>#N/A</v>
      </c>
      <c r="GV259" s="377"/>
      <c r="GW259" s="377"/>
      <c r="GX259" s="377"/>
      <c r="GY259" s="512" t="e">
        <f>VLOOKUP($AF259,Feuil2!$B$1:$AS$77,37,FALSE)</f>
        <v>#N/A</v>
      </c>
      <c r="GZ259" s="377"/>
      <c r="HA259" s="377"/>
      <c r="HB259" s="377"/>
      <c r="HC259" s="377"/>
      <c r="HD259" s="377"/>
      <c r="HE259" s="512" t="e">
        <f>VLOOKUP($AF259,Feuil2!$B$1:$AS$77,38,FALSE)</f>
        <v>#N/A</v>
      </c>
      <c r="HF259" s="377"/>
      <c r="HG259" s="377"/>
      <c r="HH259" s="377"/>
      <c r="HI259" s="377"/>
      <c r="HJ259" s="426" t="e">
        <f>VLOOKUP($AF259,Feuil2!$B$1:$AS$77,39,FALSE)</f>
        <v>#N/A</v>
      </c>
      <c r="HK259" s="377"/>
      <c r="HL259" s="377"/>
      <c r="HM259" s="377"/>
      <c r="HN259" s="377"/>
      <c r="HO259" s="426" t="e">
        <f>VLOOKUP($AF259,Feuil2!$B$1:$AS$77,40,FALSE)</f>
        <v>#N/A</v>
      </c>
      <c r="HP259" s="377"/>
      <c r="HQ259" s="377"/>
      <c r="HR259" s="377"/>
      <c r="HS259" s="377"/>
      <c r="HT259" s="377"/>
      <c r="HU259" s="377"/>
      <c r="HV259" s="377"/>
      <c r="HW259" s="377"/>
      <c r="HX259" s="523" t="e">
        <f>VLOOKUP($AF259,Feuil2!$B$1:$AS$77,41,FALSE)</f>
        <v>#N/A</v>
      </c>
      <c r="HY259" s="377"/>
      <c r="HZ259" s="377"/>
      <c r="IA259" s="377"/>
      <c r="IB259" s="523" t="e">
        <f>VLOOKUP($AF259,Feuil2!$B$1:$AS$77,42,FALSE)</f>
        <v>#N/A</v>
      </c>
      <c r="IC259" s="377"/>
      <c r="ID259" s="377"/>
      <c r="IE259" s="377"/>
      <c r="IF259" s="377"/>
      <c r="IG259" s="523" t="e">
        <f>VLOOKUP($AF259,Feuil2!$B$1:$AS$77,43,FALSE)</f>
        <v>#N/A</v>
      </c>
      <c r="IH259" s="377"/>
      <c r="II259" s="377"/>
      <c r="IJ259" s="523" t="e">
        <f>VLOOKUP($AF259,Feuil2!$B$1:$AS$77,44,FALSE)</f>
        <v>#N/A</v>
      </c>
      <c r="IK259" s="377"/>
      <c r="IL259" s="385"/>
      <c r="IM259" s="379"/>
      <c r="IN259" s="379"/>
      <c r="IO259" s="379"/>
      <c r="IP259" s="379"/>
    </row>
    <row r="260" spans="1:250" ht="18.75" customHeight="1">
      <c r="A260" s="22"/>
      <c r="B260" s="633"/>
      <c r="C260" s="634"/>
      <c r="D260" s="634"/>
      <c r="E260" s="634"/>
      <c r="F260" s="634"/>
      <c r="G260" s="634"/>
      <c r="H260" s="634"/>
      <c r="I260" s="634"/>
      <c r="J260" s="634"/>
      <c r="K260" s="638"/>
      <c r="L260" s="638"/>
      <c r="M260" s="638"/>
      <c r="N260" s="641"/>
      <c r="O260" s="641"/>
      <c r="P260" s="641"/>
      <c r="Q260" s="641"/>
      <c r="R260" s="641"/>
      <c r="S260" s="641"/>
      <c r="T260" s="641"/>
      <c r="U260" s="641"/>
      <c r="V260" s="641"/>
      <c r="W260" s="641"/>
      <c r="X260" s="641"/>
      <c r="Y260" s="641"/>
      <c r="Z260" s="641"/>
      <c r="AA260" s="641"/>
      <c r="AB260" s="641"/>
      <c r="AC260" s="641"/>
      <c r="AD260" s="641"/>
      <c r="AE260" s="641"/>
      <c r="AF260" s="647"/>
      <c r="AG260" s="647"/>
      <c r="AH260" s="647"/>
      <c r="AI260" s="647"/>
      <c r="AJ260" s="647"/>
      <c r="AK260" s="647"/>
      <c r="AL260" s="647"/>
      <c r="AM260" s="647"/>
      <c r="AN260" s="647"/>
      <c r="AO260" s="647"/>
      <c r="AP260" s="647"/>
      <c r="AQ260" s="647"/>
      <c r="AR260" s="647"/>
      <c r="AS260" s="647"/>
      <c r="AT260" s="647"/>
      <c r="AU260" s="647"/>
      <c r="AV260" s="647"/>
      <c r="AW260" s="647"/>
      <c r="AX260" s="647"/>
      <c r="AY260" s="647"/>
      <c r="AZ260" s="647"/>
      <c r="BA260" s="647"/>
      <c r="BB260" s="647"/>
      <c r="BC260" s="647"/>
      <c r="BD260" s="647"/>
      <c r="BE260" s="647"/>
      <c r="BF260" s="647"/>
      <c r="BG260" s="647"/>
      <c r="BH260" s="647"/>
      <c r="BI260" s="647"/>
      <c r="BJ260" s="647"/>
      <c r="BK260" s="647"/>
      <c r="BL260" s="647"/>
      <c r="BM260" s="647"/>
      <c r="BN260" s="647"/>
      <c r="BO260" s="647"/>
      <c r="BP260" s="647"/>
      <c r="BQ260" s="647"/>
      <c r="BR260" s="647"/>
      <c r="BS260" s="647"/>
      <c r="BT260" s="647"/>
      <c r="BU260" s="647"/>
      <c r="BV260" s="647"/>
      <c r="BW260" s="647"/>
      <c r="BX260" s="647"/>
      <c r="BY260" s="647"/>
      <c r="BZ260" s="647"/>
      <c r="CA260" s="647"/>
      <c r="CB260" s="647"/>
      <c r="CC260" s="647"/>
      <c r="CD260" s="647"/>
      <c r="CE260" s="647"/>
      <c r="CF260" s="647"/>
      <c r="CG260" s="647"/>
      <c r="CH260" s="647"/>
      <c r="CI260" s="647"/>
      <c r="CJ260" s="647"/>
      <c r="CK260" s="647"/>
      <c r="CL260" s="647"/>
      <c r="CM260" s="647"/>
      <c r="CN260" s="478" t="e">
        <f>VLOOKUP($AF260,Feuil2!$B$1:$AS$77,16,FALSE)</f>
        <v>#N/A</v>
      </c>
      <c r="CO260" s="381"/>
      <c r="CP260" s="381"/>
      <c r="CQ260" s="381"/>
      <c r="CR260" s="381"/>
      <c r="CS260" s="381"/>
      <c r="CT260" s="381"/>
      <c r="CU260" s="381"/>
      <c r="CV260" s="486" t="e">
        <f>VLOOKUP($AF260,Feuil2!$B$1:$AS$77,17,FALSE)</f>
        <v>#N/A</v>
      </c>
      <c r="CW260" s="377"/>
      <c r="CX260" s="377"/>
      <c r="CY260" s="377"/>
      <c r="CZ260" s="486" t="e">
        <f>VLOOKUP($AF260,Feuil2!$B$1:$AS$77,18,FALSE)</f>
        <v>#N/A</v>
      </c>
      <c r="DA260" s="377"/>
      <c r="DB260" s="377"/>
      <c r="DC260" s="486" t="e">
        <f>VLOOKUP($AF260,Feuil2!$B$1:$AS$77,19,FALSE)</f>
        <v>#N/A</v>
      </c>
      <c r="DD260" s="377"/>
      <c r="DE260" s="377"/>
      <c r="DF260" s="377"/>
      <c r="DG260" s="377"/>
      <c r="DH260" s="377"/>
      <c r="DI260" s="493" t="e">
        <f>VLOOKUP($AF260,Feuil2!$B$1:$AS$77,20,FALSE)</f>
        <v>#N/A</v>
      </c>
      <c r="DJ260" s="377"/>
      <c r="DK260" s="377"/>
      <c r="DL260" s="377"/>
      <c r="DM260" s="377"/>
      <c r="DN260" s="493" t="e">
        <f>VLOOKUP($AF260,Feuil2!$B$1:$AS$77,21,FALSE)</f>
        <v>#N/A</v>
      </c>
      <c r="DO260" s="377"/>
      <c r="DP260" s="493" t="e">
        <f>VLOOKUP($AF260,Feuil2!$B$1:$AS$77,22,FALSE)</f>
        <v>#N/A</v>
      </c>
      <c r="DQ260" s="377"/>
      <c r="DR260" s="377"/>
      <c r="DS260" s="377"/>
      <c r="DT260" s="493" t="e">
        <f>VLOOKUP($AF260,Feuil2!$B$1:$AS$77,23,FALSE)</f>
        <v>#N/A</v>
      </c>
      <c r="DU260" s="377"/>
      <c r="DV260" s="377"/>
      <c r="DW260" s="377"/>
      <c r="DX260" s="377"/>
      <c r="DY260" s="493" t="e">
        <f>VLOOKUP($AF260,Feuil2!$B$1:$AS$77,24,FALSE)</f>
        <v>#N/A</v>
      </c>
      <c r="DZ260" s="377"/>
      <c r="EA260" s="377"/>
      <c r="EB260" s="377"/>
      <c r="EC260" s="377"/>
      <c r="ED260" s="503" t="e">
        <f>VLOOKUP($AF260,Feuil2!$B$1:$AS$77,25,FALSE)</f>
        <v>#N/A</v>
      </c>
      <c r="EE260" s="377"/>
      <c r="EF260" s="377"/>
      <c r="EG260" s="377"/>
      <c r="EH260" s="377"/>
      <c r="EI260" s="377"/>
      <c r="EJ260" s="377"/>
      <c r="EK260" s="503" t="e">
        <f>VLOOKUP($AF260,Feuil2!$B$1:$AS$77,26,FALSE)</f>
        <v>#N/A</v>
      </c>
      <c r="EL260" s="377"/>
      <c r="EM260" s="377"/>
      <c r="EN260" s="377"/>
      <c r="EO260" s="503" t="e">
        <f>VLOOKUP($AF260,Feuil2!$B$1:$AS$77,27,FALSE)</f>
        <v>#N/A</v>
      </c>
      <c r="EP260" s="377"/>
      <c r="EQ260" s="377"/>
      <c r="ER260" s="377"/>
      <c r="ES260" s="377"/>
      <c r="ET260" s="377"/>
      <c r="EU260" s="377"/>
      <c r="EV260" s="503" t="e">
        <f>VLOOKUP($AF260,Feuil2!$B$1:$AS$77,28,FALSE)</f>
        <v>#N/A</v>
      </c>
      <c r="EW260" s="377"/>
      <c r="EX260" s="377"/>
      <c r="EY260" s="377"/>
      <c r="EZ260" s="377"/>
      <c r="FA260" s="377"/>
      <c r="FB260" s="503" t="e">
        <f>VLOOKUP($AF260,Feuil2!$B$1:$AS$77,29,FALSE)</f>
        <v>#N/A</v>
      </c>
      <c r="FC260" s="377"/>
      <c r="FD260" s="377"/>
      <c r="FE260" s="377"/>
      <c r="FF260" s="377"/>
      <c r="FG260" s="377"/>
      <c r="FH260" s="377"/>
      <c r="FI260" s="377"/>
      <c r="FJ260" s="503" t="e">
        <f>VLOOKUP($AF260,Feuil2!$B$1:$AS$77,30,FALSE)</f>
        <v>#N/A</v>
      </c>
      <c r="FK260" s="377"/>
      <c r="FL260" s="377"/>
      <c r="FM260" s="377"/>
      <c r="FN260" s="377"/>
      <c r="FO260" s="377"/>
      <c r="FP260" s="377"/>
      <c r="FQ260" s="377"/>
      <c r="FR260" s="512" t="e">
        <f>VLOOKUP($AF260,Feuil2!$B$1:$AS$77,31,FALSE)</f>
        <v>#N/A</v>
      </c>
      <c r="FS260" s="377"/>
      <c r="FT260" s="377"/>
      <c r="FU260" s="377"/>
      <c r="FV260" s="377"/>
      <c r="FW260" s="377"/>
      <c r="FX260" s="377"/>
      <c r="FY260" s="377"/>
      <c r="FZ260" s="377"/>
      <c r="GA260" s="512" t="e">
        <f>VLOOKUP($AF260,Feuil2!$B$1:$AS$77,32,FALSE)</f>
        <v>#N/A</v>
      </c>
      <c r="GB260" s="377"/>
      <c r="GC260" s="377"/>
      <c r="GD260" s="377"/>
      <c r="GE260" s="512" t="e">
        <f>VLOOKUP($AF260,Feuil2!$B$1:$AS$77,33,FALSE)</f>
        <v>#N/A</v>
      </c>
      <c r="GF260" s="377"/>
      <c r="GG260" s="377"/>
      <c r="GH260" s="512" t="e">
        <f>VLOOKUP($AF260,Feuil2!$B$1:$AS$77,34,FALSE)</f>
        <v>#N/A</v>
      </c>
      <c r="GI260" s="377"/>
      <c r="GJ260" s="377"/>
      <c r="GK260" s="377"/>
      <c r="GL260" s="377"/>
      <c r="GM260" s="377"/>
      <c r="GN260" s="377"/>
      <c r="GO260" s="512" t="e">
        <f>VLOOKUP($AF260,Feuil2!$B$1:$AS$77,35,FALSE)</f>
        <v>#N/A</v>
      </c>
      <c r="GP260" s="377"/>
      <c r="GQ260" s="377"/>
      <c r="GR260" s="377"/>
      <c r="GS260" s="377"/>
      <c r="GT260" s="377"/>
      <c r="GU260" s="512" t="e">
        <f>VLOOKUP($AF260,Feuil2!$B$1:$AS$77,36,FALSE)</f>
        <v>#N/A</v>
      </c>
      <c r="GV260" s="377"/>
      <c r="GW260" s="377"/>
      <c r="GX260" s="377"/>
      <c r="GY260" s="512" t="e">
        <f>VLOOKUP($AF260,Feuil2!$B$1:$AS$77,37,FALSE)</f>
        <v>#N/A</v>
      </c>
      <c r="GZ260" s="377"/>
      <c r="HA260" s="377"/>
      <c r="HB260" s="377"/>
      <c r="HC260" s="377"/>
      <c r="HD260" s="377"/>
      <c r="HE260" s="512" t="e">
        <f>VLOOKUP($AF260,Feuil2!$B$1:$AS$77,38,FALSE)</f>
        <v>#N/A</v>
      </c>
      <c r="HF260" s="377"/>
      <c r="HG260" s="377"/>
      <c r="HH260" s="377"/>
      <c r="HI260" s="377"/>
      <c r="HJ260" s="426" t="e">
        <f>VLOOKUP($AF260,Feuil2!$B$1:$AS$77,39,FALSE)</f>
        <v>#N/A</v>
      </c>
      <c r="HK260" s="377"/>
      <c r="HL260" s="377"/>
      <c r="HM260" s="377"/>
      <c r="HN260" s="377"/>
      <c r="HO260" s="426" t="e">
        <f>VLOOKUP($AF260,Feuil2!$B$1:$AS$77,40,FALSE)</f>
        <v>#N/A</v>
      </c>
      <c r="HP260" s="377"/>
      <c r="HQ260" s="377"/>
      <c r="HR260" s="377"/>
      <c r="HS260" s="377"/>
      <c r="HT260" s="377"/>
      <c r="HU260" s="377"/>
      <c r="HV260" s="377"/>
      <c r="HW260" s="377"/>
      <c r="HX260" s="523" t="e">
        <f>VLOOKUP($AF260,Feuil2!$B$1:$AS$77,41,FALSE)</f>
        <v>#N/A</v>
      </c>
      <c r="HY260" s="377"/>
      <c r="HZ260" s="377"/>
      <c r="IA260" s="377"/>
      <c r="IB260" s="523" t="e">
        <f>VLOOKUP($AF260,Feuil2!$B$1:$AS$77,42,FALSE)</f>
        <v>#N/A</v>
      </c>
      <c r="IC260" s="377"/>
      <c r="ID260" s="377"/>
      <c r="IE260" s="377"/>
      <c r="IF260" s="377"/>
      <c r="IG260" s="523" t="e">
        <f>VLOOKUP($AF260,Feuil2!$B$1:$AS$77,43,FALSE)</f>
        <v>#N/A</v>
      </c>
      <c r="IH260" s="377"/>
      <c r="II260" s="377"/>
      <c r="IJ260" s="523" t="e">
        <f>VLOOKUP($AF260,Feuil2!$B$1:$AS$77,44,FALSE)</f>
        <v>#N/A</v>
      </c>
      <c r="IK260" s="377"/>
      <c r="IL260" s="385"/>
      <c r="IM260" s="379"/>
      <c r="IN260" s="379"/>
      <c r="IO260" s="379"/>
      <c r="IP260" s="379"/>
    </row>
    <row r="261" spans="1:250" ht="18.75" customHeight="1">
      <c r="A261" s="22"/>
      <c r="B261" s="635"/>
      <c r="C261" s="636"/>
      <c r="D261" s="636"/>
      <c r="E261" s="636"/>
      <c r="F261" s="636"/>
      <c r="G261" s="636"/>
      <c r="H261" s="636"/>
      <c r="I261" s="636"/>
      <c r="J261" s="636"/>
      <c r="K261" s="639"/>
      <c r="L261" s="639"/>
      <c r="M261" s="639"/>
      <c r="N261" s="642"/>
      <c r="O261" s="642"/>
      <c r="P261" s="642"/>
      <c r="Q261" s="642"/>
      <c r="R261" s="642"/>
      <c r="S261" s="642"/>
      <c r="T261" s="642"/>
      <c r="U261" s="642"/>
      <c r="V261" s="642"/>
      <c r="W261" s="642"/>
      <c r="X261" s="642"/>
      <c r="Y261" s="642"/>
      <c r="Z261" s="642"/>
      <c r="AA261" s="642"/>
      <c r="AB261" s="642"/>
      <c r="AC261" s="642"/>
      <c r="AD261" s="642"/>
      <c r="AE261" s="642"/>
      <c r="AF261" s="668"/>
      <c r="AG261" s="668"/>
      <c r="AH261" s="668"/>
      <c r="AI261" s="668"/>
      <c r="AJ261" s="668"/>
      <c r="AK261" s="668"/>
      <c r="AL261" s="668"/>
      <c r="AM261" s="668"/>
      <c r="AN261" s="668"/>
      <c r="AO261" s="668"/>
      <c r="AP261" s="668"/>
      <c r="AQ261" s="668"/>
      <c r="AR261" s="668"/>
      <c r="AS261" s="668"/>
      <c r="AT261" s="668"/>
      <c r="AU261" s="668"/>
      <c r="AV261" s="668"/>
      <c r="AW261" s="668"/>
      <c r="AX261" s="668"/>
      <c r="AY261" s="668"/>
      <c r="AZ261" s="668"/>
      <c r="BA261" s="668"/>
      <c r="BB261" s="668"/>
      <c r="BC261" s="668"/>
      <c r="BD261" s="668"/>
      <c r="BE261" s="668"/>
      <c r="BF261" s="668"/>
      <c r="BG261" s="668"/>
      <c r="BH261" s="668"/>
      <c r="BI261" s="668"/>
      <c r="BJ261" s="668"/>
      <c r="BK261" s="668"/>
      <c r="BL261" s="668"/>
      <c r="BM261" s="668"/>
      <c r="BN261" s="668"/>
      <c r="BO261" s="668"/>
      <c r="BP261" s="668"/>
      <c r="BQ261" s="668"/>
      <c r="BR261" s="668"/>
      <c r="BS261" s="668"/>
      <c r="BT261" s="668"/>
      <c r="BU261" s="668"/>
      <c r="BV261" s="668"/>
      <c r="BW261" s="668"/>
      <c r="BX261" s="668"/>
      <c r="BY261" s="668"/>
      <c r="BZ261" s="668"/>
      <c r="CA261" s="668"/>
      <c r="CB261" s="668"/>
      <c r="CC261" s="668"/>
      <c r="CD261" s="668"/>
      <c r="CE261" s="668"/>
      <c r="CF261" s="668"/>
      <c r="CG261" s="668"/>
      <c r="CH261" s="668"/>
      <c r="CI261" s="668"/>
      <c r="CJ261" s="668"/>
      <c r="CK261" s="668"/>
      <c r="CL261" s="668"/>
      <c r="CM261" s="668"/>
      <c r="CN261" s="479" t="e">
        <f>VLOOKUP($AF261,Feuil2!$B$1:$AS$77,16,FALSE)</f>
        <v>#N/A</v>
      </c>
      <c r="CO261" s="382"/>
      <c r="CP261" s="382"/>
      <c r="CQ261" s="382"/>
      <c r="CR261" s="382"/>
      <c r="CS261" s="382"/>
      <c r="CT261" s="382"/>
      <c r="CU261" s="382"/>
      <c r="CV261" s="489" t="e">
        <f>VLOOKUP($AF261,Feuil2!$B$1:$AS$77,17,FALSE)</f>
        <v>#N/A</v>
      </c>
      <c r="CW261" s="378"/>
      <c r="CX261" s="378"/>
      <c r="CY261" s="378"/>
      <c r="CZ261" s="489" t="e">
        <f>VLOOKUP($AF261,Feuil2!$B$1:$AS$77,18,FALSE)</f>
        <v>#N/A</v>
      </c>
      <c r="DA261" s="378"/>
      <c r="DB261" s="378"/>
      <c r="DC261" s="489" t="e">
        <f>VLOOKUP($AF261,Feuil2!$B$1:$AS$77,19,FALSE)</f>
        <v>#N/A</v>
      </c>
      <c r="DD261" s="378"/>
      <c r="DE261" s="378"/>
      <c r="DF261" s="378"/>
      <c r="DG261" s="378"/>
      <c r="DH261" s="378"/>
      <c r="DI261" s="494" t="e">
        <f>VLOOKUP($AF261,Feuil2!$B$1:$AS$77,20,FALSE)</f>
        <v>#N/A</v>
      </c>
      <c r="DJ261" s="378"/>
      <c r="DK261" s="378"/>
      <c r="DL261" s="378"/>
      <c r="DM261" s="378"/>
      <c r="DN261" s="494" t="e">
        <f>VLOOKUP($AF261,Feuil2!$B$1:$AS$77,21,FALSE)</f>
        <v>#N/A</v>
      </c>
      <c r="DO261" s="378"/>
      <c r="DP261" s="494" t="e">
        <f>VLOOKUP($AF261,Feuil2!$B$1:$AS$77,22,FALSE)</f>
        <v>#N/A</v>
      </c>
      <c r="DQ261" s="378"/>
      <c r="DR261" s="378"/>
      <c r="DS261" s="378"/>
      <c r="DT261" s="494" t="e">
        <f>VLOOKUP($AF261,Feuil2!$B$1:$AS$77,23,FALSE)</f>
        <v>#N/A</v>
      </c>
      <c r="DU261" s="378"/>
      <c r="DV261" s="378"/>
      <c r="DW261" s="378"/>
      <c r="DX261" s="378"/>
      <c r="DY261" s="494" t="e">
        <f>VLOOKUP($AF261,Feuil2!$B$1:$AS$77,24,FALSE)</f>
        <v>#N/A</v>
      </c>
      <c r="DZ261" s="378"/>
      <c r="EA261" s="378"/>
      <c r="EB261" s="378"/>
      <c r="EC261" s="378"/>
      <c r="ED261" s="504" t="e">
        <f>VLOOKUP($AF261,Feuil2!$B$1:$AS$77,25,FALSE)</f>
        <v>#N/A</v>
      </c>
      <c r="EE261" s="378"/>
      <c r="EF261" s="378"/>
      <c r="EG261" s="378"/>
      <c r="EH261" s="378"/>
      <c r="EI261" s="378"/>
      <c r="EJ261" s="378"/>
      <c r="EK261" s="504" t="e">
        <f>VLOOKUP($AF261,Feuil2!$B$1:$AS$77,26,FALSE)</f>
        <v>#N/A</v>
      </c>
      <c r="EL261" s="378"/>
      <c r="EM261" s="378"/>
      <c r="EN261" s="378"/>
      <c r="EO261" s="504" t="e">
        <f>VLOOKUP($AF261,Feuil2!$B$1:$AS$77,27,FALSE)</f>
        <v>#N/A</v>
      </c>
      <c r="EP261" s="378"/>
      <c r="EQ261" s="378"/>
      <c r="ER261" s="378"/>
      <c r="ES261" s="378"/>
      <c r="ET261" s="378"/>
      <c r="EU261" s="378"/>
      <c r="EV261" s="504" t="e">
        <f>VLOOKUP($AF261,Feuil2!$B$1:$AS$77,28,FALSE)</f>
        <v>#N/A</v>
      </c>
      <c r="EW261" s="378"/>
      <c r="EX261" s="378"/>
      <c r="EY261" s="378"/>
      <c r="EZ261" s="378"/>
      <c r="FA261" s="378"/>
      <c r="FB261" s="504" t="e">
        <f>VLOOKUP($AF261,Feuil2!$B$1:$AS$77,29,FALSE)</f>
        <v>#N/A</v>
      </c>
      <c r="FC261" s="378"/>
      <c r="FD261" s="378"/>
      <c r="FE261" s="378"/>
      <c r="FF261" s="378"/>
      <c r="FG261" s="378"/>
      <c r="FH261" s="378"/>
      <c r="FI261" s="378"/>
      <c r="FJ261" s="504" t="e">
        <f>VLOOKUP($AF261,Feuil2!$B$1:$AS$77,30,FALSE)</f>
        <v>#N/A</v>
      </c>
      <c r="FK261" s="378"/>
      <c r="FL261" s="378"/>
      <c r="FM261" s="378"/>
      <c r="FN261" s="378"/>
      <c r="FO261" s="378"/>
      <c r="FP261" s="378"/>
      <c r="FQ261" s="378"/>
      <c r="FR261" s="513" t="e">
        <f>VLOOKUP($AF261,Feuil2!$B$1:$AS$77,31,FALSE)</f>
        <v>#N/A</v>
      </c>
      <c r="FS261" s="378"/>
      <c r="FT261" s="378"/>
      <c r="FU261" s="378"/>
      <c r="FV261" s="378"/>
      <c r="FW261" s="378"/>
      <c r="FX261" s="378"/>
      <c r="FY261" s="378"/>
      <c r="FZ261" s="378"/>
      <c r="GA261" s="513" t="e">
        <f>VLOOKUP($AF261,Feuil2!$B$1:$AS$77,32,FALSE)</f>
        <v>#N/A</v>
      </c>
      <c r="GB261" s="378"/>
      <c r="GC261" s="378"/>
      <c r="GD261" s="378"/>
      <c r="GE261" s="513" t="e">
        <f>VLOOKUP($AF261,Feuil2!$B$1:$AS$77,33,FALSE)</f>
        <v>#N/A</v>
      </c>
      <c r="GF261" s="378"/>
      <c r="GG261" s="378"/>
      <c r="GH261" s="513" t="e">
        <f>VLOOKUP($AF261,Feuil2!$B$1:$AS$77,34,FALSE)</f>
        <v>#N/A</v>
      </c>
      <c r="GI261" s="378"/>
      <c r="GJ261" s="378"/>
      <c r="GK261" s="378"/>
      <c r="GL261" s="378"/>
      <c r="GM261" s="378"/>
      <c r="GN261" s="378"/>
      <c r="GO261" s="513" t="e">
        <f>VLOOKUP($AF261,Feuil2!$B$1:$AS$77,35,FALSE)</f>
        <v>#N/A</v>
      </c>
      <c r="GP261" s="378"/>
      <c r="GQ261" s="378"/>
      <c r="GR261" s="378"/>
      <c r="GS261" s="378"/>
      <c r="GT261" s="378"/>
      <c r="GU261" s="513" t="e">
        <f>VLOOKUP($AF261,Feuil2!$B$1:$AS$77,36,FALSE)</f>
        <v>#N/A</v>
      </c>
      <c r="GV261" s="378"/>
      <c r="GW261" s="378"/>
      <c r="GX261" s="378"/>
      <c r="GY261" s="513" t="e">
        <f>VLOOKUP($AF261,Feuil2!$B$1:$AS$77,37,FALSE)</f>
        <v>#N/A</v>
      </c>
      <c r="GZ261" s="378"/>
      <c r="HA261" s="378"/>
      <c r="HB261" s="378"/>
      <c r="HC261" s="378"/>
      <c r="HD261" s="378"/>
      <c r="HE261" s="513" t="e">
        <f>VLOOKUP($AF261,Feuil2!$B$1:$AS$77,38,FALSE)</f>
        <v>#N/A</v>
      </c>
      <c r="HF261" s="378"/>
      <c r="HG261" s="378"/>
      <c r="HH261" s="378"/>
      <c r="HI261" s="378"/>
      <c r="HJ261" s="427" t="e">
        <f>VLOOKUP($AF261,Feuil2!$B$1:$AS$77,39,FALSE)</f>
        <v>#N/A</v>
      </c>
      <c r="HK261" s="378"/>
      <c r="HL261" s="378"/>
      <c r="HM261" s="378"/>
      <c r="HN261" s="378"/>
      <c r="HO261" s="427" t="e">
        <f>VLOOKUP($AF261,Feuil2!$B$1:$AS$77,40,FALSE)</f>
        <v>#N/A</v>
      </c>
      <c r="HP261" s="378"/>
      <c r="HQ261" s="378"/>
      <c r="HR261" s="378"/>
      <c r="HS261" s="378"/>
      <c r="HT261" s="378"/>
      <c r="HU261" s="378"/>
      <c r="HV261" s="378"/>
      <c r="HW261" s="378"/>
      <c r="HX261" s="524" t="e">
        <f>VLOOKUP($AF261,Feuil2!$B$1:$AS$77,41,FALSE)</f>
        <v>#N/A</v>
      </c>
      <c r="HY261" s="378"/>
      <c r="HZ261" s="378"/>
      <c r="IA261" s="378"/>
      <c r="IB261" s="524" t="e">
        <f>VLOOKUP($AF261,Feuil2!$B$1:$AS$77,42,FALSE)</f>
        <v>#N/A</v>
      </c>
      <c r="IC261" s="378"/>
      <c r="ID261" s="378"/>
      <c r="IE261" s="378"/>
      <c r="IF261" s="378"/>
      <c r="IG261" s="524" t="e">
        <f>VLOOKUP($AF261,Feuil2!$B$1:$AS$77,43,FALSE)</f>
        <v>#N/A</v>
      </c>
      <c r="IH261" s="378"/>
      <c r="II261" s="378"/>
      <c r="IJ261" s="524" t="e">
        <f>VLOOKUP($AF261,Feuil2!$B$1:$AS$77,44,FALSE)</f>
        <v>#N/A</v>
      </c>
      <c r="IK261" s="378"/>
      <c r="IL261" s="386"/>
      <c r="IM261" s="379"/>
      <c r="IN261" s="379"/>
      <c r="IO261" s="379"/>
      <c r="IP261" s="379"/>
    </row>
    <row r="262" spans="1:250" ht="18.75" hidden="1" customHeight="1">
      <c r="B262" s="339"/>
      <c r="C262" s="339"/>
      <c r="D262" s="339"/>
      <c r="E262" s="339"/>
      <c r="F262" s="339"/>
      <c r="G262" s="339"/>
      <c r="H262" s="339"/>
      <c r="I262" s="339"/>
      <c r="J262" s="339"/>
      <c r="K262" s="337"/>
      <c r="L262" s="337"/>
      <c r="M262" s="337"/>
      <c r="N262" s="340"/>
      <c r="O262" s="340"/>
      <c r="P262" s="340"/>
      <c r="Q262" s="340"/>
      <c r="R262" s="340"/>
      <c r="S262" s="340"/>
      <c r="T262" s="340"/>
      <c r="U262" s="340"/>
      <c r="V262" s="340"/>
      <c r="W262" s="340"/>
      <c r="X262" s="340"/>
      <c r="Y262" s="340"/>
      <c r="Z262" s="340"/>
      <c r="AA262" s="340"/>
      <c r="AB262" s="340"/>
      <c r="AC262" s="340"/>
      <c r="AD262" s="340"/>
      <c r="AE262" s="340"/>
      <c r="AF262" s="338"/>
      <c r="AG262" s="338"/>
      <c r="AH262" s="338"/>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485" t="s">
        <v>454</v>
      </c>
      <c r="CO262" s="289" t="s">
        <v>4</v>
      </c>
      <c r="CP262" s="290" t="s">
        <v>5</v>
      </c>
      <c r="CQ262" s="290" t="s">
        <v>6</v>
      </c>
      <c r="CR262" s="290" t="s">
        <v>7</v>
      </c>
      <c r="CS262" s="290" t="s">
        <v>8</v>
      </c>
      <c r="CT262" s="290" t="s">
        <v>9</v>
      </c>
      <c r="CU262" s="290" t="s">
        <v>10</v>
      </c>
      <c r="CV262" s="485" t="s">
        <v>453</v>
      </c>
      <c r="CW262" s="291" t="s">
        <v>1</v>
      </c>
      <c r="CX262" s="291" t="s">
        <v>2</v>
      </c>
      <c r="CY262" s="291" t="s">
        <v>3</v>
      </c>
      <c r="CZ262" s="485" t="s">
        <v>452</v>
      </c>
      <c r="DA262" s="291" t="s">
        <v>0</v>
      </c>
      <c r="DB262" s="291" t="s">
        <v>133</v>
      </c>
      <c r="DC262" s="485" t="s">
        <v>451</v>
      </c>
      <c r="DD262" s="291" t="s">
        <v>137</v>
      </c>
      <c r="DE262" s="291" t="s">
        <v>138</v>
      </c>
      <c r="DF262" s="291" t="s">
        <v>139</v>
      </c>
      <c r="DG262" s="291" t="s">
        <v>140</v>
      </c>
      <c r="DH262" s="291" t="s">
        <v>141</v>
      </c>
      <c r="DI262" s="491" t="s">
        <v>450</v>
      </c>
      <c r="DJ262" s="383" t="s">
        <v>11</v>
      </c>
      <c r="DK262" s="383" t="s">
        <v>12</v>
      </c>
      <c r="DL262" s="383" t="s">
        <v>13</v>
      </c>
      <c r="DM262" s="383" t="s">
        <v>142</v>
      </c>
      <c r="DN262" s="491" t="s">
        <v>449</v>
      </c>
      <c r="DO262" s="383" t="s">
        <v>14</v>
      </c>
      <c r="DP262" s="491" t="s">
        <v>448</v>
      </c>
      <c r="DQ262" s="292" t="s">
        <v>15</v>
      </c>
      <c r="DR262" s="292" t="s">
        <v>16</v>
      </c>
      <c r="DS262" s="292" t="s">
        <v>145</v>
      </c>
      <c r="DT262" s="491" t="s">
        <v>447</v>
      </c>
      <c r="DU262" s="292" t="s">
        <v>17</v>
      </c>
      <c r="DV262" s="292" t="s">
        <v>18</v>
      </c>
      <c r="DW262" s="292" t="s">
        <v>19</v>
      </c>
      <c r="DX262" s="292" t="s">
        <v>20</v>
      </c>
      <c r="DY262" s="491" t="s">
        <v>446</v>
      </c>
      <c r="DZ262" s="292" t="s">
        <v>150</v>
      </c>
      <c r="EA262" s="292" t="s">
        <v>151</v>
      </c>
      <c r="EB262" s="292" t="s">
        <v>152</v>
      </c>
      <c r="EC262" s="292" t="s">
        <v>153</v>
      </c>
      <c r="ED262" s="501" t="s">
        <v>445</v>
      </c>
      <c r="EE262" s="293" t="s">
        <v>23</v>
      </c>
      <c r="EF262" s="293" t="s">
        <v>24</v>
      </c>
      <c r="EG262" s="293" t="s">
        <v>25</v>
      </c>
      <c r="EH262" s="293" t="s">
        <v>26</v>
      </c>
      <c r="EI262" s="293" t="s">
        <v>27</v>
      </c>
      <c r="EJ262" s="293" t="s">
        <v>28</v>
      </c>
      <c r="EK262" s="501" t="s">
        <v>444</v>
      </c>
      <c r="EL262" s="293" t="s">
        <v>29</v>
      </c>
      <c r="EM262" s="293" t="s">
        <v>30</v>
      </c>
      <c r="EN262" s="293" t="s">
        <v>31</v>
      </c>
      <c r="EO262" s="501" t="s">
        <v>443</v>
      </c>
      <c r="EP262" s="293" t="s">
        <v>32</v>
      </c>
      <c r="EQ262" s="293" t="s">
        <v>33</v>
      </c>
      <c r="ER262" s="293" t="s">
        <v>34</v>
      </c>
      <c r="ES262" s="293" t="s">
        <v>157</v>
      </c>
      <c r="ET262" s="293" t="s">
        <v>158</v>
      </c>
      <c r="EU262" s="293" t="s">
        <v>159</v>
      </c>
      <c r="EV262" s="501" t="s">
        <v>442</v>
      </c>
      <c r="EW262" s="293" t="s">
        <v>35</v>
      </c>
      <c r="EX262" s="293" t="s">
        <v>36</v>
      </c>
      <c r="EY262" s="293" t="s">
        <v>37</v>
      </c>
      <c r="EZ262" s="293" t="s">
        <v>38</v>
      </c>
      <c r="FA262" s="293" t="s">
        <v>39</v>
      </c>
      <c r="FB262" s="501" t="s">
        <v>441</v>
      </c>
      <c r="FC262" s="293" t="s">
        <v>40</v>
      </c>
      <c r="FD262" s="293" t="s">
        <v>41</v>
      </c>
      <c r="FE262" s="293" t="s">
        <v>42</v>
      </c>
      <c r="FF262" s="293" t="s">
        <v>43</v>
      </c>
      <c r="FG262" s="293" t="s">
        <v>44</v>
      </c>
      <c r="FH262" s="293" t="s">
        <v>45</v>
      </c>
      <c r="FI262" s="293" t="s">
        <v>46</v>
      </c>
      <c r="FJ262" s="501" t="s">
        <v>440</v>
      </c>
      <c r="FK262" s="293" t="s">
        <v>47</v>
      </c>
      <c r="FL262" s="293" t="s">
        <v>48</v>
      </c>
      <c r="FM262" s="293" t="s">
        <v>49</v>
      </c>
      <c r="FN262" s="293" t="s">
        <v>50</v>
      </c>
      <c r="FO262" s="293" t="s">
        <v>51</v>
      </c>
      <c r="FP262" s="293" t="s">
        <v>52</v>
      </c>
      <c r="FQ262" s="293" t="s">
        <v>53</v>
      </c>
      <c r="FR262" s="510" t="s">
        <v>439</v>
      </c>
      <c r="FS262" s="294" t="s">
        <v>169</v>
      </c>
      <c r="FT262" s="294" t="s">
        <v>170</v>
      </c>
      <c r="FU262" s="294" t="s">
        <v>171</v>
      </c>
      <c r="FV262" s="294" t="s">
        <v>172</v>
      </c>
      <c r="FW262" s="294" t="s">
        <v>173</v>
      </c>
      <c r="FX262" s="294" t="s">
        <v>174</v>
      </c>
      <c r="FY262" s="294" t="s">
        <v>175</v>
      </c>
      <c r="FZ262" s="294" t="s">
        <v>176</v>
      </c>
      <c r="GA262" s="510" t="s">
        <v>438</v>
      </c>
      <c r="GB262" s="294" t="s">
        <v>178</v>
      </c>
      <c r="GC262" s="294" t="s">
        <v>179</v>
      </c>
      <c r="GD262" s="294" t="s">
        <v>180</v>
      </c>
      <c r="GE262" s="510" t="s">
        <v>437</v>
      </c>
      <c r="GF262" s="294" t="s">
        <v>182</v>
      </c>
      <c r="GG262" s="294" t="s">
        <v>183</v>
      </c>
      <c r="GH262" s="510" t="s">
        <v>436</v>
      </c>
      <c r="GI262" s="294" t="s">
        <v>189</v>
      </c>
      <c r="GJ262" s="294" t="s">
        <v>190</v>
      </c>
      <c r="GK262" s="294" t="s">
        <v>191</v>
      </c>
      <c r="GL262" s="294" t="s">
        <v>192</v>
      </c>
      <c r="GM262" s="294" t="s">
        <v>193</v>
      </c>
      <c r="GN262" s="294" t="s">
        <v>194</v>
      </c>
      <c r="GO262" s="510" t="s">
        <v>435</v>
      </c>
      <c r="GP262" s="294" t="s">
        <v>197</v>
      </c>
      <c r="GQ262" s="294" t="s">
        <v>198</v>
      </c>
      <c r="GR262" s="294" t="s">
        <v>199</v>
      </c>
      <c r="GS262" s="294" t="s">
        <v>200</v>
      </c>
      <c r="GT262" s="294" t="s">
        <v>201</v>
      </c>
      <c r="GU262" s="510" t="s">
        <v>434</v>
      </c>
      <c r="GV262" s="294" t="s">
        <v>206</v>
      </c>
      <c r="GW262" s="294" t="s">
        <v>207</v>
      </c>
      <c r="GX262" s="294" t="s">
        <v>208</v>
      </c>
      <c r="GY262" s="510" t="s">
        <v>433</v>
      </c>
      <c r="GZ262" s="294" t="s">
        <v>209</v>
      </c>
      <c r="HA262" s="294" t="s">
        <v>210</v>
      </c>
      <c r="HB262" s="294" t="s">
        <v>211</v>
      </c>
      <c r="HC262" s="294" t="s">
        <v>212</v>
      </c>
      <c r="HD262" s="294" t="s">
        <v>213</v>
      </c>
      <c r="HE262" s="510" t="s">
        <v>432</v>
      </c>
      <c r="HF262" s="294" t="s">
        <v>216</v>
      </c>
      <c r="HG262" s="294" t="s">
        <v>217</v>
      </c>
      <c r="HH262" s="294" t="s">
        <v>218</v>
      </c>
      <c r="HI262" s="294" t="s">
        <v>219</v>
      </c>
      <c r="HJ262" s="295" t="s">
        <v>431</v>
      </c>
      <c r="HK262" s="296" t="s">
        <v>223</v>
      </c>
      <c r="HL262" s="296" t="s">
        <v>224</v>
      </c>
      <c r="HM262" s="296" t="s">
        <v>225</v>
      </c>
      <c r="HN262" s="296" t="s">
        <v>226</v>
      </c>
      <c r="HO262" s="295" t="s">
        <v>430</v>
      </c>
      <c r="HP262" s="296" t="s">
        <v>230</v>
      </c>
      <c r="HQ262" s="296" t="s">
        <v>231</v>
      </c>
      <c r="HR262" s="296" t="s">
        <v>232</v>
      </c>
      <c r="HS262" s="296" t="s">
        <v>233</v>
      </c>
      <c r="HT262" s="296" t="s">
        <v>234</v>
      </c>
      <c r="HU262" s="296" t="s">
        <v>235</v>
      </c>
      <c r="HV262" s="296" t="s">
        <v>236</v>
      </c>
      <c r="HW262" s="296" t="s">
        <v>237</v>
      </c>
      <c r="HX262" s="521" t="s">
        <v>429</v>
      </c>
      <c r="HY262" s="287" t="s">
        <v>241</v>
      </c>
      <c r="HZ262" s="287" t="s">
        <v>242</v>
      </c>
      <c r="IA262" s="287" t="s">
        <v>243</v>
      </c>
      <c r="IB262" s="521" t="s">
        <v>428</v>
      </c>
      <c r="IC262" s="287" t="s">
        <v>245</v>
      </c>
      <c r="ID262" s="287" t="s">
        <v>246</v>
      </c>
      <c r="IE262" s="287" t="s">
        <v>249</v>
      </c>
      <c r="IF262" s="287" t="s">
        <v>250</v>
      </c>
      <c r="IG262" s="521" t="s">
        <v>427</v>
      </c>
      <c r="IH262" s="287" t="s">
        <v>251</v>
      </c>
      <c r="II262" s="287" t="s">
        <v>252</v>
      </c>
      <c r="IJ262" s="521" t="s">
        <v>426</v>
      </c>
      <c r="IK262" s="287" t="s">
        <v>253</v>
      </c>
      <c r="IL262" s="287" t="s">
        <v>254</v>
      </c>
      <c r="IM262" s="287"/>
      <c r="IN262" s="287"/>
      <c r="IO262" s="287"/>
      <c r="IP262" s="287"/>
    </row>
    <row r="263" spans="1:250" ht="18.75" hidden="1" customHeight="1">
      <c r="B263" s="297"/>
      <c r="C263" s="297"/>
      <c r="D263" s="297"/>
      <c r="E263" s="297"/>
      <c r="F263" s="297"/>
      <c r="G263" s="297"/>
      <c r="H263" s="297"/>
      <c r="I263" s="297"/>
      <c r="J263" s="297"/>
      <c r="K263" s="337"/>
      <c r="L263" s="337"/>
      <c r="M263" s="337"/>
      <c r="N263" s="340"/>
      <c r="O263" s="340"/>
      <c r="P263" s="340"/>
      <c r="Q263" s="340"/>
      <c r="R263" s="340"/>
      <c r="S263" s="340"/>
      <c r="T263" s="340"/>
      <c r="U263" s="340"/>
      <c r="V263" s="340"/>
      <c r="W263" s="340"/>
      <c r="X263" s="340"/>
      <c r="Y263" s="340"/>
      <c r="Z263" s="340"/>
      <c r="AA263" s="340"/>
      <c r="AB263" s="340"/>
      <c r="AC263" s="340"/>
      <c r="AD263" s="340"/>
      <c r="AE263" s="340"/>
      <c r="AF263" s="338"/>
      <c r="AG263" s="338"/>
      <c r="AH263" s="338"/>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c r="CM263" s="338"/>
      <c r="CN263" s="486"/>
      <c r="CO263" s="251">
        <f>COUNTA(CO241,CO242,CO243,CO244,CO245,CO246,CO247,CO248)</f>
        <v>0</v>
      </c>
      <c r="CP263" s="251">
        <f t="shared" ref="CP263:FA263" si="3108">COUNTA(CP254,CP255,CP256,CP257,CP258,CP259,CP260,CP261)</f>
        <v>0</v>
      </c>
      <c r="CQ263" s="251">
        <f t="shared" si="3108"/>
        <v>0</v>
      </c>
      <c r="CR263" s="251">
        <f t="shared" si="3108"/>
        <v>0</v>
      </c>
      <c r="CS263" s="251">
        <f t="shared" si="3108"/>
        <v>0</v>
      </c>
      <c r="CT263" s="251">
        <f t="shared" si="3108"/>
        <v>0</v>
      </c>
      <c r="CU263" s="251">
        <f t="shared" si="3108"/>
        <v>0</v>
      </c>
      <c r="CV263" s="490">
        <f t="shared" si="3108"/>
        <v>8</v>
      </c>
      <c r="CW263" s="251">
        <f t="shared" si="3108"/>
        <v>0</v>
      </c>
      <c r="CX263" s="251">
        <f t="shared" si="3108"/>
        <v>0</v>
      </c>
      <c r="CY263" s="251">
        <f t="shared" si="3108"/>
        <v>0</v>
      </c>
      <c r="CZ263" s="490">
        <f t="shared" si="3108"/>
        <v>8</v>
      </c>
      <c r="DA263" s="251">
        <f t="shared" si="3108"/>
        <v>0</v>
      </c>
      <c r="DB263" s="251">
        <f t="shared" si="3108"/>
        <v>0</v>
      </c>
      <c r="DC263" s="490">
        <f t="shared" si="3108"/>
        <v>8</v>
      </c>
      <c r="DD263" s="251">
        <f t="shared" si="3108"/>
        <v>0</v>
      </c>
      <c r="DE263" s="251">
        <f t="shared" si="3108"/>
        <v>0</v>
      </c>
      <c r="DF263" s="251">
        <f t="shared" si="3108"/>
        <v>0</v>
      </c>
      <c r="DG263" s="251">
        <f t="shared" si="3108"/>
        <v>0</v>
      </c>
      <c r="DH263" s="251">
        <f t="shared" si="3108"/>
        <v>0</v>
      </c>
      <c r="DI263" s="499">
        <f t="shared" si="3108"/>
        <v>8</v>
      </c>
      <c r="DJ263" s="381">
        <f t="shared" si="3108"/>
        <v>0</v>
      </c>
      <c r="DK263" s="381">
        <f t="shared" si="3108"/>
        <v>0</v>
      </c>
      <c r="DL263" s="381">
        <f t="shared" si="3108"/>
        <v>0</v>
      </c>
      <c r="DM263" s="381">
        <f t="shared" si="3108"/>
        <v>0</v>
      </c>
      <c r="DN263" s="499">
        <f t="shared" si="3108"/>
        <v>8</v>
      </c>
      <c r="DO263" s="381">
        <f t="shared" si="3108"/>
        <v>0</v>
      </c>
      <c r="DP263" s="499">
        <f t="shared" si="3108"/>
        <v>8</v>
      </c>
      <c r="DQ263" s="251">
        <f t="shared" si="3108"/>
        <v>0</v>
      </c>
      <c r="DR263" s="251">
        <f t="shared" si="3108"/>
        <v>0</v>
      </c>
      <c r="DS263" s="251">
        <f t="shared" si="3108"/>
        <v>0</v>
      </c>
      <c r="DT263" s="499">
        <f t="shared" si="3108"/>
        <v>8</v>
      </c>
      <c r="DU263" s="251">
        <f t="shared" si="3108"/>
        <v>0</v>
      </c>
      <c r="DV263" s="251">
        <f t="shared" si="3108"/>
        <v>0</v>
      </c>
      <c r="DW263" s="251">
        <f t="shared" si="3108"/>
        <v>0</v>
      </c>
      <c r="DX263" s="251">
        <f t="shared" si="3108"/>
        <v>0</v>
      </c>
      <c r="DY263" s="499">
        <f t="shared" si="3108"/>
        <v>8</v>
      </c>
      <c r="DZ263" s="251">
        <f t="shared" si="3108"/>
        <v>0</v>
      </c>
      <c r="EA263" s="251">
        <f t="shared" si="3108"/>
        <v>0</v>
      </c>
      <c r="EB263" s="251">
        <f t="shared" si="3108"/>
        <v>0</v>
      </c>
      <c r="EC263" s="251">
        <f t="shared" si="3108"/>
        <v>0</v>
      </c>
      <c r="ED263" s="509">
        <f t="shared" si="3108"/>
        <v>8</v>
      </c>
      <c r="EE263" s="251">
        <f t="shared" si="3108"/>
        <v>0</v>
      </c>
      <c r="EF263" s="251">
        <f t="shared" si="3108"/>
        <v>0</v>
      </c>
      <c r="EG263" s="251">
        <f t="shared" si="3108"/>
        <v>0</v>
      </c>
      <c r="EH263" s="251">
        <f t="shared" si="3108"/>
        <v>0</v>
      </c>
      <c r="EI263" s="251">
        <f t="shared" si="3108"/>
        <v>0</v>
      </c>
      <c r="EJ263" s="251">
        <f t="shared" si="3108"/>
        <v>0</v>
      </c>
      <c r="EK263" s="509">
        <f t="shared" si="3108"/>
        <v>8</v>
      </c>
      <c r="EL263" s="251">
        <f t="shared" si="3108"/>
        <v>0</v>
      </c>
      <c r="EM263" s="251">
        <f t="shared" si="3108"/>
        <v>0</v>
      </c>
      <c r="EN263" s="251">
        <f t="shared" si="3108"/>
        <v>0</v>
      </c>
      <c r="EO263" s="509">
        <f t="shared" si="3108"/>
        <v>8</v>
      </c>
      <c r="EP263" s="251">
        <f t="shared" si="3108"/>
        <v>0</v>
      </c>
      <c r="EQ263" s="251">
        <f t="shared" si="3108"/>
        <v>0</v>
      </c>
      <c r="ER263" s="251">
        <f t="shared" si="3108"/>
        <v>0</v>
      </c>
      <c r="ES263" s="251">
        <f t="shared" si="3108"/>
        <v>0</v>
      </c>
      <c r="ET263" s="251">
        <f t="shared" si="3108"/>
        <v>0</v>
      </c>
      <c r="EU263" s="251">
        <f t="shared" si="3108"/>
        <v>0</v>
      </c>
      <c r="EV263" s="509">
        <f t="shared" si="3108"/>
        <v>8</v>
      </c>
      <c r="EW263" s="251">
        <f t="shared" si="3108"/>
        <v>0</v>
      </c>
      <c r="EX263" s="251">
        <f t="shared" si="3108"/>
        <v>0</v>
      </c>
      <c r="EY263" s="251">
        <f t="shared" si="3108"/>
        <v>0</v>
      </c>
      <c r="EZ263" s="251">
        <f t="shared" si="3108"/>
        <v>0</v>
      </c>
      <c r="FA263" s="251">
        <f t="shared" si="3108"/>
        <v>0</v>
      </c>
      <c r="FB263" s="509">
        <f t="shared" ref="FB263:HM263" si="3109">COUNTA(FB254,FB255,FB256,FB257,FB258,FB259,FB260,FB261)</f>
        <v>8</v>
      </c>
      <c r="FC263" s="251">
        <f t="shared" si="3109"/>
        <v>0</v>
      </c>
      <c r="FD263" s="251">
        <f t="shared" si="3109"/>
        <v>0</v>
      </c>
      <c r="FE263" s="251">
        <f t="shared" si="3109"/>
        <v>0</v>
      </c>
      <c r="FF263" s="251">
        <f t="shared" si="3109"/>
        <v>0</v>
      </c>
      <c r="FG263" s="251">
        <f t="shared" si="3109"/>
        <v>0</v>
      </c>
      <c r="FH263" s="251">
        <f t="shared" si="3109"/>
        <v>0</v>
      </c>
      <c r="FI263" s="251">
        <f t="shared" si="3109"/>
        <v>0</v>
      </c>
      <c r="FJ263" s="509">
        <f t="shared" si="3109"/>
        <v>8</v>
      </c>
      <c r="FK263" s="251">
        <f t="shared" si="3109"/>
        <v>0</v>
      </c>
      <c r="FL263" s="251">
        <f t="shared" si="3109"/>
        <v>0</v>
      </c>
      <c r="FM263" s="251">
        <f t="shared" si="3109"/>
        <v>0</v>
      </c>
      <c r="FN263" s="251">
        <f t="shared" si="3109"/>
        <v>0</v>
      </c>
      <c r="FO263" s="251">
        <f t="shared" si="3109"/>
        <v>0</v>
      </c>
      <c r="FP263" s="251">
        <f t="shared" si="3109"/>
        <v>0</v>
      </c>
      <c r="FQ263" s="251">
        <f t="shared" si="3109"/>
        <v>0</v>
      </c>
      <c r="FR263" s="518">
        <f t="shared" si="3109"/>
        <v>8</v>
      </c>
      <c r="FS263" s="251">
        <f t="shared" si="3109"/>
        <v>0</v>
      </c>
      <c r="FT263" s="251">
        <f t="shared" si="3109"/>
        <v>0</v>
      </c>
      <c r="FU263" s="251">
        <f t="shared" si="3109"/>
        <v>0</v>
      </c>
      <c r="FV263" s="251">
        <f t="shared" si="3109"/>
        <v>0</v>
      </c>
      <c r="FW263" s="251">
        <f t="shared" si="3109"/>
        <v>0</v>
      </c>
      <c r="FX263" s="251">
        <f t="shared" si="3109"/>
        <v>0</v>
      </c>
      <c r="FY263" s="251">
        <f t="shared" si="3109"/>
        <v>0</v>
      </c>
      <c r="FZ263" s="251">
        <f t="shared" si="3109"/>
        <v>0</v>
      </c>
      <c r="GA263" s="518">
        <f t="shared" si="3109"/>
        <v>8</v>
      </c>
      <c r="GB263" s="251">
        <f t="shared" si="3109"/>
        <v>0</v>
      </c>
      <c r="GC263" s="251">
        <f t="shared" si="3109"/>
        <v>0</v>
      </c>
      <c r="GD263" s="251">
        <f t="shared" si="3109"/>
        <v>0</v>
      </c>
      <c r="GE263" s="518">
        <f t="shared" si="3109"/>
        <v>8</v>
      </c>
      <c r="GF263" s="251">
        <f t="shared" si="3109"/>
        <v>0</v>
      </c>
      <c r="GG263" s="251">
        <f t="shared" si="3109"/>
        <v>0</v>
      </c>
      <c r="GH263" s="518">
        <f t="shared" si="3109"/>
        <v>8</v>
      </c>
      <c r="GI263" s="251">
        <f t="shared" si="3109"/>
        <v>0</v>
      </c>
      <c r="GJ263" s="251">
        <f t="shared" si="3109"/>
        <v>0</v>
      </c>
      <c r="GK263" s="251">
        <f t="shared" si="3109"/>
        <v>0</v>
      </c>
      <c r="GL263" s="251">
        <f t="shared" si="3109"/>
        <v>0</v>
      </c>
      <c r="GM263" s="251">
        <f t="shared" si="3109"/>
        <v>0</v>
      </c>
      <c r="GN263" s="251">
        <f t="shared" si="3109"/>
        <v>0</v>
      </c>
      <c r="GO263" s="518">
        <f t="shared" si="3109"/>
        <v>8</v>
      </c>
      <c r="GP263" s="251">
        <f t="shared" si="3109"/>
        <v>0</v>
      </c>
      <c r="GQ263" s="251">
        <f t="shared" si="3109"/>
        <v>0</v>
      </c>
      <c r="GR263" s="251">
        <f t="shared" si="3109"/>
        <v>0</v>
      </c>
      <c r="GS263" s="251">
        <f t="shared" si="3109"/>
        <v>0</v>
      </c>
      <c r="GT263" s="251">
        <f t="shared" si="3109"/>
        <v>0</v>
      </c>
      <c r="GU263" s="518">
        <f t="shared" si="3109"/>
        <v>8</v>
      </c>
      <c r="GV263" s="251">
        <f t="shared" si="3109"/>
        <v>0</v>
      </c>
      <c r="GW263" s="251">
        <f t="shared" si="3109"/>
        <v>0</v>
      </c>
      <c r="GX263" s="251">
        <f t="shared" si="3109"/>
        <v>0</v>
      </c>
      <c r="GY263" s="518">
        <f t="shared" si="3109"/>
        <v>8</v>
      </c>
      <c r="GZ263" s="251">
        <f t="shared" si="3109"/>
        <v>0</v>
      </c>
      <c r="HA263" s="251">
        <f t="shared" si="3109"/>
        <v>0</v>
      </c>
      <c r="HB263" s="251">
        <f t="shared" si="3109"/>
        <v>0</v>
      </c>
      <c r="HC263" s="251">
        <f t="shared" si="3109"/>
        <v>0</v>
      </c>
      <c r="HD263" s="251">
        <f t="shared" si="3109"/>
        <v>0</v>
      </c>
      <c r="HE263" s="518">
        <f t="shared" si="3109"/>
        <v>8</v>
      </c>
      <c r="HF263" s="251">
        <f t="shared" si="3109"/>
        <v>0</v>
      </c>
      <c r="HG263" s="251">
        <f t="shared" si="3109"/>
        <v>0</v>
      </c>
      <c r="HH263" s="251">
        <f t="shared" si="3109"/>
        <v>0</v>
      </c>
      <c r="HI263" s="251">
        <f t="shared" si="3109"/>
        <v>0</v>
      </c>
      <c r="HJ263" s="430">
        <f t="shared" si="3109"/>
        <v>8</v>
      </c>
      <c r="HK263" s="251">
        <f t="shared" si="3109"/>
        <v>0</v>
      </c>
      <c r="HL263" s="251">
        <f t="shared" si="3109"/>
        <v>0</v>
      </c>
      <c r="HM263" s="251">
        <f t="shared" si="3109"/>
        <v>0</v>
      </c>
      <c r="HN263" s="251">
        <f t="shared" ref="HN263:IL263" si="3110">COUNTA(HN254,HN255,HN256,HN257,HN258,HN259,HN260,HN261)</f>
        <v>0</v>
      </c>
      <c r="HO263" s="430">
        <f t="shared" si="3110"/>
        <v>8</v>
      </c>
      <c r="HP263" s="251">
        <f t="shared" si="3110"/>
        <v>0</v>
      </c>
      <c r="HQ263" s="251">
        <f t="shared" si="3110"/>
        <v>0</v>
      </c>
      <c r="HR263" s="251">
        <f t="shared" si="3110"/>
        <v>0</v>
      </c>
      <c r="HS263" s="251">
        <f t="shared" si="3110"/>
        <v>0</v>
      </c>
      <c r="HT263" s="251">
        <f t="shared" si="3110"/>
        <v>0</v>
      </c>
      <c r="HU263" s="251">
        <f t="shared" si="3110"/>
        <v>0</v>
      </c>
      <c r="HV263" s="251">
        <f t="shared" si="3110"/>
        <v>0</v>
      </c>
      <c r="HW263" s="251">
        <f t="shared" si="3110"/>
        <v>0</v>
      </c>
      <c r="HX263" s="529">
        <f t="shared" si="3110"/>
        <v>8</v>
      </c>
      <c r="HY263" s="251">
        <f t="shared" si="3110"/>
        <v>0</v>
      </c>
      <c r="HZ263" s="251">
        <f t="shared" si="3110"/>
        <v>0</v>
      </c>
      <c r="IA263" s="251">
        <f t="shared" si="3110"/>
        <v>0</v>
      </c>
      <c r="IB263" s="529">
        <f t="shared" si="3110"/>
        <v>8</v>
      </c>
      <c r="IC263" s="251">
        <f t="shared" si="3110"/>
        <v>0</v>
      </c>
      <c r="ID263" s="251">
        <f t="shared" si="3110"/>
        <v>0</v>
      </c>
      <c r="IE263" s="251">
        <f t="shared" si="3110"/>
        <v>0</v>
      </c>
      <c r="IF263" s="251">
        <f t="shared" si="3110"/>
        <v>0</v>
      </c>
      <c r="IG263" s="529">
        <f t="shared" si="3110"/>
        <v>8</v>
      </c>
      <c r="IH263" s="251">
        <f t="shared" si="3110"/>
        <v>0</v>
      </c>
      <c r="II263" s="251">
        <f t="shared" si="3110"/>
        <v>0</v>
      </c>
      <c r="IJ263" s="529">
        <f t="shared" si="3110"/>
        <v>8</v>
      </c>
      <c r="IK263" s="251">
        <f t="shared" si="3110"/>
        <v>0</v>
      </c>
      <c r="IL263" s="251">
        <f t="shared" si="3110"/>
        <v>0</v>
      </c>
      <c r="IM263" s="251"/>
      <c r="IN263" s="251"/>
      <c r="IO263" s="251"/>
      <c r="IP263" s="251"/>
    </row>
    <row r="264" spans="1:250" ht="18.75" hidden="1" customHeight="1">
      <c r="B264" s="248"/>
      <c r="C264" s="248"/>
      <c r="D264" s="248"/>
      <c r="E264" s="248"/>
      <c r="F264" s="248"/>
      <c r="G264" s="248"/>
      <c r="H264" s="248"/>
      <c r="I264" s="248"/>
      <c r="J264" s="248"/>
      <c r="K264" s="337"/>
      <c r="L264" s="337"/>
      <c r="M264" s="337"/>
      <c r="N264" s="340"/>
      <c r="O264" s="340"/>
      <c r="P264" s="340"/>
      <c r="Q264" s="340"/>
      <c r="R264" s="340"/>
      <c r="S264" s="340"/>
      <c r="T264" s="340"/>
      <c r="U264" s="340"/>
      <c r="V264" s="340"/>
      <c r="W264" s="340"/>
      <c r="X264" s="340"/>
      <c r="Y264" s="340"/>
      <c r="Z264" s="340"/>
      <c r="AA264" s="340"/>
      <c r="AB264" s="340"/>
      <c r="AC264" s="340"/>
      <c r="AD264" s="340"/>
      <c r="AE264" s="340"/>
      <c r="AF264" s="338"/>
      <c r="AG264" s="338"/>
      <c r="AH264" s="338"/>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c r="CM264" s="338"/>
      <c r="CN264" s="486"/>
      <c r="CO264" s="251" t="str">
        <f>IF(CO250&lt;&gt;0,"A","")</f>
        <v/>
      </c>
      <c r="CP264" s="251" t="str">
        <f t="shared" ref="CP264:CU264" si="3111">IF(CP263&lt;&gt;0,"A","")</f>
        <v/>
      </c>
      <c r="CQ264" s="251" t="str">
        <f t="shared" si="3111"/>
        <v/>
      </c>
      <c r="CR264" s="251" t="str">
        <f t="shared" si="3111"/>
        <v/>
      </c>
      <c r="CS264" s="251" t="str">
        <f t="shared" si="3111"/>
        <v/>
      </c>
      <c r="CT264" s="251" t="str">
        <f t="shared" si="3111"/>
        <v/>
      </c>
      <c r="CU264" s="251" t="str">
        <f t="shared" si="3111"/>
        <v/>
      </c>
      <c r="CV264" s="490" t="str">
        <f>IF(CV263&lt;&gt;0,"A","")</f>
        <v>A</v>
      </c>
      <c r="CW264" s="251" t="str">
        <f t="shared" ref="CW264:FH264" si="3112">IF(CW263&lt;&gt;0,"A","")</f>
        <v/>
      </c>
      <c r="CX264" s="251" t="str">
        <f t="shared" si="3112"/>
        <v/>
      </c>
      <c r="CY264" s="251" t="str">
        <f t="shared" si="3112"/>
        <v/>
      </c>
      <c r="CZ264" s="490" t="str">
        <f t="shared" si="3112"/>
        <v>A</v>
      </c>
      <c r="DA264" s="251" t="str">
        <f t="shared" si="3112"/>
        <v/>
      </c>
      <c r="DB264" s="251" t="str">
        <f t="shared" si="3112"/>
        <v/>
      </c>
      <c r="DC264" s="490" t="str">
        <f t="shared" si="3112"/>
        <v>A</v>
      </c>
      <c r="DD264" s="251" t="str">
        <f t="shared" si="3112"/>
        <v/>
      </c>
      <c r="DE264" s="251" t="str">
        <f t="shared" si="3112"/>
        <v/>
      </c>
      <c r="DF264" s="251" t="str">
        <f t="shared" si="3112"/>
        <v/>
      </c>
      <c r="DG264" s="251" t="str">
        <f t="shared" si="3112"/>
        <v/>
      </c>
      <c r="DH264" s="251" t="str">
        <f t="shared" si="3112"/>
        <v/>
      </c>
      <c r="DI264" s="499" t="str">
        <f t="shared" si="3112"/>
        <v>A</v>
      </c>
      <c r="DJ264" s="381" t="str">
        <f t="shared" si="3112"/>
        <v/>
      </c>
      <c r="DK264" s="381" t="str">
        <f t="shared" si="3112"/>
        <v/>
      </c>
      <c r="DL264" s="381" t="str">
        <f t="shared" si="3112"/>
        <v/>
      </c>
      <c r="DM264" s="381" t="str">
        <f t="shared" si="3112"/>
        <v/>
      </c>
      <c r="DN264" s="499" t="str">
        <f t="shared" si="3112"/>
        <v>A</v>
      </c>
      <c r="DO264" s="381" t="str">
        <f t="shared" si="3112"/>
        <v/>
      </c>
      <c r="DP264" s="499" t="str">
        <f t="shared" si="3112"/>
        <v>A</v>
      </c>
      <c r="DQ264" s="251" t="str">
        <f t="shared" si="3112"/>
        <v/>
      </c>
      <c r="DR264" s="251" t="str">
        <f t="shared" si="3112"/>
        <v/>
      </c>
      <c r="DS264" s="251" t="str">
        <f t="shared" si="3112"/>
        <v/>
      </c>
      <c r="DT264" s="499" t="str">
        <f t="shared" si="3112"/>
        <v>A</v>
      </c>
      <c r="DU264" s="251" t="str">
        <f t="shared" si="3112"/>
        <v/>
      </c>
      <c r="DV264" s="251" t="str">
        <f t="shared" si="3112"/>
        <v/>
      </c>
      <c r="DW264" s="251" t="str">
        <f t="shared" si="3112"/>
        <v/>
      </c>
      <c r="DX264" s="251" t="str">
        <f t="shared" si="3112"/>
        <v/>
      </c>
      <c r="DY264" s="499" t="str">
        <f t="shared" si="3112"/>
        <v>A</v>
      </c>
      <c r="DZ264" s="251" t="str">
        <f t="shared" si="3112"/>
        <v/>
      </c>
      <c r="EA264" s="251" t="str">
        <f t="shared" si="3112"/>
        <v/>
      </c>
      <c r="EB264" s="251" t="str">
        <f t="shared" si="3112"/>
        <v/>
      </c>
      <c r="EC264" s="251" t="str">
        <f t="shared" si="3112"/>
        <v/>
      </c>
      <c r="ED264" s="509" t="str">
        <f t="shared" si="3112"/>
        <v>A</v>
      </c>
      <c r="EE264" s="251" t="str">
        <f t="shared" si="3112"/>
        <v/>
      </c>
      <c r="EF264" s="251" t="str">
        <f t="shared" si="3112"/>
        <v/>
      </c>
      <c r="EG264" s="251" t="str">
        <f t="shared" si="3112"/>
        <v/>
      </c>
      <c r="EH264" s="251" t="str">
        <f t="shared" si="3112"/>
        <v/>
      </c>
      <c r="EI264" s="251" t="str">
        <f t="shared" si="3112"/>
        <v/>
      </c>
      <c r="EJ264" s="251" t="str">
        <f t="shared" si="3112"/>
        <v/>
      </c>
      <c r="EK264" s="509" t="str">
        <f t="shared" si="3112"/>
        <v>A</v>
      </c>
      <c r="EL264" s="251" t="str">
        <f t="shared" si="3112"/>
        <v/>
      </c>
      <c r="EM264" s="251" t="str">
        <f t="shared" si="3112"/>
        <v/>
      </c>
      <c r="EN264" s="251" t="str">
        <f t="shared" si="3112"/>
        <v/>
      </c>
      <c r="EO264" s="509" t="str">
        <f t="shared" si="3112"/>
        <v>A</v>
      </c>
      <c r="EP264" s="251" t="str">
        <f t="shared" si="3112"/>
        <v/>
      </c>
      <c r="EQ264" s="251" t="str">
        <f t="shared" si="3112"/>
        <v/>
      </c>
      <c r="ER264" s="251" t="str">
        <f t="shared" si="3112"/>
        <v/>
      </c>
      <c r="ES264" s="251" t="str">
        <f t="shared" si="3112"/>
        <v/>
      </c>
      <c r="ET264" s="251" t="str">
        <f t="shared" si="3112"/>
        <v/>
      </c>
      <c r="EU264" s="251" t="str">
        <f t="shared" si="3112"/>
        <v/>
      </c>
      <c r="EV264" s="509" t="str">
        <f t="shared" si="3112"/>
        <v>A</v>
      </c>
      <c r="EW264" s="251" t="str">
        <f t="shared" si="3112"/>
        <v/>
      </c>
      <c r="EX264" s="251" t="str">
        <f t="shared" si="3112"/>
        <v/>
      </c>
      <c r="EY264" s="251" t="str">
        <f t="shared" si="3112"/>
        <v/>
      </c>
      <c r="EZ264" s="251" t="str">
        <f t="shared" si="3112"/>
        <v/>
      </c>
      <c r="FA264" s="251" t="str">
        <f t="shared" si="3112"/>
        <v/>
      </c>
      <c r="FB264" s="509" t="str">
        <f t="shared" si="3112"/>
        <v>A</v>
      </c>
      <c r="FC264" s="251" t="str">
        <f t="shared" si="3112"/>
        <v/>
      </c>
      <c r="FD264" s="251" t="str">
        <f t="shared" si="3112"/>
        <v/>
      </c>
      <c r="FE264" s="251" t="str">
        <f t="shared" si="3112"/>
        <v/>
      </c>
      <c r="FF264" s="251" t="str">
        <f t="shared" si="3112"/>
        <v/>
      </c>
      <c r="FG264" s="251" t="str">
        <f t="shared" si="3112"/>
        <v/>
      </c>
      <c r="FH264" s="251" t="str">
        <f t="shared" si="3112"/>
        <v/>
      </c>
      <c r="FI264" s="251" t="str">
        <f t="shared" ref="FI264:HT264" si="3113">IF(FI263&lt;&gt;0,"A","")</f>
        <v/>
      </c>
      <c r="FJ264" s="509" t="str">
        <f t="shared" si="3113"/>
        <v>A</v>
      </c>
      <c r="FK264" s="251" t="str">
        <f t="shared" si="3113"/>
        <v/>
      </c>
      <c r="FL264" s="251" t="str">
        <f t="shared" si="3113"/>
        <v/>
      </c>
      <c r="FM264" s="251" t="str">
        <f t="shared" si="3113"/>
        <v/>
      </c>
      <c r="FN264" s="251" t="str">
        <f t="shared" si="3113"/>
        <v/>
      </c>
      <c r="FO264" s="251" t="str">
        <f t="shared" si="3113"/>
        <v/>
      </c>
      <c r="FP264" s="251" t="str">
        <f t="shared" si="3113"/>
        <v/>
      </c>
      <c r="FQ264" s="251" t="str">
        <f t="shared" si="3113"/>
        <v/>
      </c>
      <c r="FR264" s="518" t="str">
        <f t="shared" si="3113"/>
        <v>A</v>
      </c>
      <c r="FS264" s="251" t="str">
        <f t="shared" si="3113"/>
        <v/>
      </c>
      <c r="FT264" s="251" t="str">
        <f t="shared" si="3113"/>
        <v/>
      </c>
      <c r="FU264" s="251" t="str">
        <f t="shared" si="3113"/>
        <v/>
      </c>
      <c r="FV264" s="251" t="str">
        <f t="shared" si="3113"/>
        <v/>
      </c>
      <c r="FW264" s="251" t="str">
        <f t="shared" si="3113"/>
        <v/>
      </c>
      <c r="FX264" s="251" t="str">
        <f t="shared" si="3113"/>
        <v/>
      </c>
      <c r="FY264" s="251" t="str">
        <f t="shared" si="3113"/>
        <v/>
      </c>
      <c r="FZ264" s="251" t="str">
        <f t="shared" si="3113"/>
        <v/>
      </c>
      <c r="GA264" s="518" t="str">
        <f t="shared" si="3113"/>
        <v>A</v>
      </c>
      <c r="GB264" s="251" t="str">
        <f t="shared" si="3113"/>
        <v/>
      </c>
      <c r="GC264" s="251" t="str">
        <f t="shared" si="3113"/>
        <v/>
      </c>
      <c r="GD264" s="251" t="str">
        <f t="shared" si="3113"/>
        <v/>
      </c>
      <c r="GE264" s="518" t="str">
        <f t="shared" si="3113"/>
        <v>A</v>
      </c>
      <c r="GF264" s="251" t="str">
        <f t="shared" si="3113"/>
        <v/>
      </c>
      <c r="GG264" s="251" t="str">
        <f t="shared" si="3113"/>
        <v/>
      </c>
      <c r="GH264" s="518" t="str">
        <f t="shared" si="3113"/>
        <v>A</v>
      </c>
      <c r="GI264" s="251" t="str">
        <f t="shared" si="3113"/>
        <v/>
      </c>
      <c r="GJ264" s="251" t="str">
        <f t="shared" si="3113"/>
        <v/>
      </c>
      <c r="GK264" s="251" t="str">
        <f t="shared" si="3113"/>
        <v/>
      </c>
      <c r="GL264" s="251" t="str">
        <f t="shared" si="3113"/>
        <v/>
      </c>
      <c r="GM264" s="251" t="str">
        <f t="shared" si="3113"/>
        <v/>
      </c>
      <c r="GN264" s="251" t="str">
        <f t="shared" si="3113"/>
        <v/>
      </c>
      <c r="GO264" s="518" t="str">
        <f t="shared" si="3113"/>
        <v>A</v>
      </c>
      <c r="GP264" s="251" t="str">
        <f t="shared" si="3113"/>
        <v/>
      </c>
      <c r="GQ264" s="251" t="str">
        <f t="shared" si="3113"/>
        <v/>
      </c>
      <c r="GR264" s="251" t="str">
        <f t="shared" si="3113"/>
        <v/>
      </c>
      <c r="GS264" s="251" t="str">
        <f t="shared" si="3113"/>
        <v/>
      </c>
      <c r="GT264" s="251" t="str">
        <f t="shared" si="3113"/>
        <v/>
      </c>
      <c r="GU264" s="518" t="str">
        <f t="shared" si="3113"/>
        <v>A</v>
      </c>
      <c r="GV264" s="251" t="str">
        <f t="shared" si="3113"/>
        <v/>
      </c>
      <c r="GW264" s="251" t="str">
        <f t="shared" si="3113"/>
        <v/>
      </c>
      <c r="GX264" s="251" t="str">
        <f t="shared" si="3113"/>
        <v/>
      </c>
      <c r="GY264" s="518" t="str">
        <f t="shared" si="3113"/>
        <v>A</v>
      </c>
      <c r="GZ264" s="251" t="str">
        <f t="shared" si="3113"/>
        <v/>
      </c>
      <c r="HA264" s="251" t="str">
        <f t="shared" si="3113"/>
        <v/>
      </c>
      <c r="HB264" s="251" t="str">
        <f t="shared" si="3113"/>
        <v/>
      </c>
      <c r="HC264" s="251" t="str">
        <f t="shared" si="3113"/>
        <v/>
      </c>
      <c r="HD264" s="251" t="str">
        <f t="shared" si="3113"/>
        <v/>
      </c>
      <c r="HE264" s="518" t="str">
        <f t="shared" si="3113"/>
        <v>A</v>
      </c>
      <c r="HF264" s="251" t="str">
        <f t="shared" si="3113"/>
        <v/>
      </c>
      <c r="HG264" s="251" t="str">
        <f t="shared" si="3113"/>
        <v/>
      </c>
      <c r="HH264" s="251" t="str">
        <f t="shared" si="3113"/>
        <v/>
      </c>
      <c r="HI264" s="251" t="str">
        <f t="shared" si="3113"/>
        <v/>
      </c>
      <c r="HJ264" s="430" t="str">
        <f t="shared" si="3113"/>
        <v>A</v>
      </c>
      <c r="HK264" s="251" t="str">
        <f t="shared" si="3113"/>
        <v/>
      </c>
      <c r="HL264" s="251" t="str">
        <f t="shared" si="3113"/>
        <v/>
      </c>
      <c r="HM264" s="251" t="str">
        <f t="shared" si="3113"/>
        <v/>
      </c>
      <c r="HN264" s="251" t="str">
        <f t="shared" si="3113"/>
        <v/>
      </c>
      <c r="HO264" s="430" t="str">
        <f t="shared" si="3113"/>
        <v>A</v>
      </c>
      <c r="HP264" s="251" t="str">
        <f t="shared" si="3113"/>
        <v/>
      </c>
      <c r="HQ264" s="251" t="str">
        <f t="shared" si="3113"/>
        <v/>
      </c>
      <c r="HR264" s="251" t="str">
        <f t="shared" si="3113"/>
        <v/>
      </c>
      <c r="HS264" s="251" t="str">
        <f t="shared" si="3113"/>
        <v/>
      </c>
      <c r="HT264" s="251" t="str">
        <f t="shared" si="3113"/>
        <v/>
      </c>
      <c r="HU264" s="251" t="str">
        <f t="shared" ref="HU264:IL264" si="3114">IF(HU263&lt;&gt;0,"A","")</f>
        <v/>
      </c>
      <c r="HV264" s="251" t="str">
        <f t="shared" si="3114"/>
        <v/>
      </c>
      <c r="HW264" s="251" t="str">
        <f t="shared" si="3114"/>
        <v/>
      </c>
      <c r="HX264" s="529" t="str">
        <f t="shared" si="3114"/>
        <v>A</v>
      </c>
      <c r="HY264" s="251" t="str">
        <f t="shared" si="3114"/>
        <v/>
      </c>
      <c r="HZ264" s="251" t="str">
        <f t="shared" si="3114"/>
        <v/>
      </c>
      <c r="IA264" s="251" t="str">
        <f t="shared" si="3114"/>
        <v/>
      </c>
      <c r="IB264" s="529" t="str">
        <f t="shared" si="3114"/>
        <v>A</v>
      </c>
      <c r="IC264" s="251" t="str">
        <f t="shared" si="3114"/>
        <v/>
      </c>
      <c r="ID264" s="251" t="str">
        <f t="shared" si="3114"/>
        <v/>
      </c>
      <c r="IE264" s="251" t="str">
        <f t="shared" si="3114"/>
        <v/>
      </c>
      <c r="IF264" s="251" t="str">
        <f t="shared" si="3114"/>
        <v/>
      </c>
      <c r="IG264" s="529" t="str">
        <f t="shared" si="3114"/>
        <v>A</v>
      </c>
      <c r="IH264" s="251" t="str">
        <f t="shared" si="3114"/>
        <v/>
      </c>
      <c r="II264" s="251" t="str">
        <f t="shared" si="3114"/>
        <v/>
      </c>
      <c r="IJ264" s="529" t="str">
        <f t="shared" si="3114"/>
        <v>A</v>
      </c>
      <c r="IK264" s="251" t="str">
        <f t="shared" si="3114"/>
        <v/>
      </c>
      <c r="IL264" s="251" t="str">
        <f t="shared" si="3114"/>
        <v/>
      </c>
      <c r="IM264" s="251"/>
      <c r="IN264" s="251"/>
      <c r="IO264" s="251"/>
      <c r="IP264" s="251"/>
    </row>
    <row r="265" spans="1:250" s="1" customFormat="1" ht="18.75" customHeight="1"/>
    <row r="266" spans="1:250" s="1" customFormat="1" ht="18.75" customHeight="1"/>
    <row r="267" spans="1:250" s="1" customFormat="1" ht="18.75" customHeight="1"/>
    <row r="268" spans="1:250" s="1" customFormat="1" ht="18.75" customHeight="1"/>
    <row r="269" spans="1:250" s="1" customFormat="1" ht="18.75" customHeight="1"/>
    <row r="270" spans="1:250" s="1" customFormat="1" ht="18.75" customHeight="1"/>
    <row r="271" spans="1:250" s="1" customFormat="1" ht="18.75" customHeight="1"/>
    <row r="272" spans="1:250" s="1" customFormat="1" ht="18.75" customHeight="1"/>
    <row r="273" s="1" customFormat="1" ht="18.75" customHeight="1"/>
    <row r="274" s="1" customFormat="1" ht="18.75" customHeight="1"/>
    <row r="275" s="1" customFormat="1" ht="18.75" customHeight="1"/>
    <row r="276" s="1" customFormat="1" ht="18.75" customHeight="1"/>
    <row r="277" s="1" customFormat="1" ht="18.75" customHeight="1"/>
    <row r="278" s="1" customFormat="1" ht="18.75" customHeight="1"/>
    <row r="279" s="1" customFormat="1" ht="18.75" customHeight="1"/>
    <row r="280" s="1" customFormat="1" ht="18.75" customHeight="1"/>
    <row r="281" s="1" customFormat="1" ht="18.75" customHeight="1"/>
    <row r="282" s="1" customFormat="1" ht="18.75" customHeight="1"/>
    <row r="283" s="1" customFormat="1" ht="18.75" customHeight="1"/>
    <row r="284" s="1" customFormat="1" ht="18.75" customHeight="1"/>
    <row r="285" s="1" customFormat="1" ht="18.75" customHeight="1"/>
    <row r="286" s="1" customFormat="1" ht="18.75" customHeight="1"/>
    <row r="287" s="1" customFormat="1" ht="18.75" customHeight="1"/>
    <row r="288" s="1" customFormat="1" ht="18.75" customHeight="1"/>
    <row r="289" s="1" customFormat="1" ht="18.75" customHeight="1"/>
    <row r="290" s="1" customFormat="1" ht="18.75" customHeight="1"/>
    <row r="291" s="1" customFormat="1" ht="18.75" customHeight="1"/>
    <row r="292" s="1" customFormat="1" ht="18.75" customHeight="1"/>
    <row r="293" s="1" customFormat="1" ht="18.75" customHeight="1"/>
    <row r="294" s="1" customFormat="1" ht="18.75" customHeight="1"/>
    <row r="295" s="1" customFormat="1" ht="18.75" customHeight="1"/>
    <row r="296" s="1" customFormat="1" ht="18.75" customHeight="1"/>
    <row r="297" s="1" customFormat="1" ht="18.75" customHeight="1"/>
    <row r="298" s="1" customFormat="1" ht="18.75" customHeight="1"/>
    <row r="299" s="1" customFormat="1" ht="18.75" customHeight="1"/>
    <row r="300" s="1" customFormat="1" ht="18.75" customHeight="1"/>
    <row r="301" s="1" customFormat="1" ht="18.75" customHeight="1"/>
    <row r="302" s="1" customFormat="1" ht="18.75" customHeight="1"/>
    <row r="303" s="1" customFormat="1" ht="18.75" customHeight="1"/>
    <row r="304" s="1" customFormat="1" ht="18.75" customHeight="1"/>
    <row r="305" s="1" customFormat="1" ht="18.75" customHeight="1"/>
    <row r="306" s="1" customFormat="1" ht="18.75" customHeight="1"/>
    <row r="307" s="1" customFormat="1" ht="18.75" customHeight="1"/>
    <row r="308" s="1" customFormat="1" ht="18.75" customHeight="1"/>
    <row r="309" s="1" customFormat="1" ht="18.75" customHeight="1"/>
    <row r="310" s="1" customFormat="1" ht="18.75" customHeight="1"/>
    <row r="311" s="1" customFormat="1" ht="18.75" customHeight="1"/>
    <row r="312" s="1" customFormat="1" ht="18.75" customHeight="1"/>
    <row r="313" s="1" customFormat="1" ht="18.75" customHeight="1"/>
    <row r="314" s="1" customFormat="1" ht="18.75" customHeight="1"/>
    <row r="315" s="1" customFormat="1" ht="18.75" customHeight="1"/>
    <row r="316" s="1" customFormat="1" ht="18.75" customHeight="1"/>
    <row r="317" s="1" customFormat="1" ht="18.75" customHeight="1"/>
    <row r="318" s="1" customFormat="1" ht="18.75" customHeight="1"/>
    <row r="319" s="1" customFormat="1" ht="18.75" customHeight="1"/>
    <row r="320" s="1" customFormat="1" ht="18.75" customHeight="1"/>
    <row r="321" s="1" customFormat="1" ht="18.75" customHeight="1"/>
    <row r="322" s="1" customFormat="1" ht="18.75" customHeight="1"/>
    <row r="323" s="1" customFormat="1" ht="18.75" customHeight="1"/>
    <row r="324" s="1" customFormat="1" ht="18.75" customHeight="1"/>
    <row r="325" s="1" customFormat="1" ht="18.75" customHeight="1"/>
    <row r="326" s="1" customFormat="1" ht="18.75" customHeight="1"/>
    <row r="327" s="1" customFormat="1" ht="18.75" customHeight="1"/>
    <row r="328" s="1" customFormat="1" ht="18.75" customHeight="1"/>
    <row r="329" s="1" customFormat="1" ht="18.75" customHeight="1"/>
    <row r="330" s="1" customFormat="1" ht="18.75" customHeight="1"/>
    <row r="331" s="1" customFormat="1" ht="18.75" customHeight="1"/>
    <row r="332" s="1" customFormat="1" ht="18.75" customHeight="1"/>
    <row r="333" s="1" customFormat="1" ht="18.75" customHeight="1"/>
    <row r="334" s="1" customFormat="1" ht="18.75" customHeight="1"/>
    <row r="335" s="1" customFormat="1" ht="18.75" customHeight="1"/>
    <row r="336" s="1" customFormat="1" ht="18.75" customHeight="1"/>
    <row r="337" s="1" customFormat="1" ht="18.75" customHeight="1"/>
    <row r="338" s="1" customFormat="1" ht="18.75" customHeight="1"/>
    <row r="339" s="1" customFormat="1" ht="18.75" customHeight="1"/>
    <row r="340" s="1" customFormat="1" ht="18.75" customHeight="1"/>
    <row r="341" s="1" customFormat="1" ht="18.75" customHeight="1"/>
    <row r="342" s="1" customFormat="1" ht="18.75" customHeight="1"/>
    <row r="343" s="1" customFormat="1" ht="18.75" customHeight="1"/>
    <row r="344" s="1" customFormat="1" ht="18.75" customHeight="1"/>
    <row r="345" s="1" customFormat="1" ht="18.75" customHeight="1"/>
    <row r="346" s="1" customFormat="1" ht="18.75" customHeight="1"/>
    <row r="347" s="1" customFormat="1" ht="18.75" customHeight="1"/>
    <row r="348" s="1" customFormat="1" ht="18.75" customHeight="1"/>
    <row r="349" s="1" customFormat="1" ht="18.75" customHeight="1"/>
    <row r="350" s="1" customFormat="1" ht="18.75" customHeight="1"/>
    <row r="351" s="1" customFormat="1" ht="18.75" customHeight="1"/>
    <row r="352" s="1" customFormat="1" ht="18.75" customHeight="1"/>
    <row r="353" s="1" customFormat="1" ht="18.75" customHeight="1"/>
    <row r="354" s="1" customFormat="1" ht="18.75" customHeight="1"/>
    <row r="355" s="1" customFormat="1" ht="18.75" customHeight="1"/>
    <row r="356" s="1" customFormat="1" ht="18.75" customHeight="1"/>
    <row r="357" s="1" customFormat="1" ht="18.75" customHeight="1"/>
    <row r="358" s="1" customFormat="1" ht="18.75" customHeight="1"/>
    <row r="359" s="1" customFormat="1" ht="18.75" customHeight="1"/>
    <row r="360" s="1" customFormat="1" ht="18.75" customHeight="1"/>
    <row r="361" s="1" customFormat="1" ht="18.75" customHeight="1"/>
    <row r="362" s="1" customFormat="1" ht="18.75" customHeight="1"/>
    <row r="363" s="1" customFormat="1" ht="18.75" customHeight="1"/>
    <row r="364" s="1" customFormat="1" ht="18.75" customHeight="1"/>
    <row r="365" s="1" customFormat="1" ht="18.75" customHeight="1"/>
    <row r="366" s="1" customFormat="1" ht="18.75" customHeight="1"/>
    <row r="367" s="1" customFormat="1" ht="18.75" customHeight="1"/>
    <row r="368" s="1" customFormat="1" ht="18.75" customHeight="1"/>
    <row r="369" s="1" customFormat="1" ht="18.75" customHeight="1"/>
    <row r="370" s="1" customFormat="1" ht="18.75" customHeight="1"/>
    <row r="371" s="1" customFormat="1" ht="18.75" customHeight="1"/>
    <row r="372" s="1" customFormat="1" ht="18.75" customHeight="1"/>
    <row r="373" s="1" customFormat="1" ht="18.75" customHeight="1"/>
    <row r="374" s="1" customFormat="1" ht="18.75" customHeight="1"/>
    <row r="375" s="1" customFormat="1" ht="18.75" customHeight="1"/>
    <row r="376" s="1" customFormat="1" ht="18.75" customHeight="1"/>
    <row r="377" s="1" customFormat="1" ht="18.75" customHeight="1"/>
    <row r="378" s="1" customFormat="1" ht="18.75" customHeight="1"/>
    <row r="379" s="1" customFormat="1" ht="18.75" customHeight="1"/>
    <row r="380" s="1" customFormat="1" ht="18.75" customHeight="1"/>
    <row r="381" s="1" customFormat="1" ht="18.75" customHeight="1"/>
    <row r="382" s="1" customFormat="1" ht="18.75" customHeight="1"/>
    <row r="383" s="1" customFormat="1" ht="18.75" customHeight="1"/>
    <row r="384" s="1" customFormat="1" ht="18.75" customHeight="1"/>
    <row r="385" s="1" customFormat="1" ht="18.75" customHeight="1"/>
    <row r="386" s="1" customFormat="1" ht="18.75" customHeight="1"/>
    <row r="387" s="1" customFormat="1" ht="18.75" customHeight="1"/>
    <row r="388" s="1" customFormat="1" ht="18.75" customHeight="1"/>
    <row r="389" s="1" customFormat="1" ht="18.75" customHeight="1"/>
    <row r="390" s="1" customFormat="1" ht="18.75" customHeight="1"/>
    <row r="391" s="1" customFormat="1" ht="18.75" customHeight="1"/>
    <row r="392" s="1" customFormat="1" ht="18.75" customHeight="1"/>
    <row r="393" s="1" customFormat="1" ht="18.75" customHeight="1"/>
    <row r="394" s="1" customFormat="1" ht="18.75" customHeight="1"/>
    <row r="395" s="1" customFormat="1" ht="18.75" customHeight="1"/>
    <row r="396" s="1" customFormat="1" ht="18.75" customHeight="1"/>
    <row r="397" s="1" customFormat="1" ht="18.75" customHeight="1"/>
    <row r="398" s="1" customFormat="1" ht="18.75" customHeight="1"/>
    <row r="399" s="1" customFormat="1" ht="18.75" customHeight="1"/>
    <row r="400" s="1" customFormat="1" ht="18.75" customHeight="1"/>
    <row r="401" s="1" customFormat="1" ht="18.75" customHeight="1"/>
    <row r="402" s="1" customFormat="1" ht="18.75" customHeight="1"/>
    <row r="403" s="1" customFormat="1" ht="18.75" customHeight="1"/>
    <row r="404" s="1" customFormat="1" ht="18.75" customHeight="1"/>
    <row r="405" s="1" customFormat="1" ht="18.75" customHeight="1"/>
    <row r="406" s="1" customFormat="1" ht="18.75" customHeight="1"/>
    <row r="407" s="1" customFormat="1" ht="18.75" customHeight="1"/>
    <row r="408" s="1" customFormat="1" ht="18.75" customHeight="1"/>
    <row r="409" s="1" customFormat="1" ht="18.75" customHeight="1"/>
    <row r="410" s="1" customFormat="1" ht="18.75" customHeight="1"/>
    <row r="411" s="1" customFormat="1" ht="18.75" customHeight="1"/>
    <row r="412" s="1" customFormat="1" ht="18.75" customHeight="1"/>
    <row r="413" s="1" customFormat="1" ht="18.75" customHeight="1"/>
    <row r="414" s="1" customFormat="1" ht="18.75" customHeight="1"/>
    <row r="415" s="1" customFormat="1" ht="18.75" customHeight="1"/>
    <row r="416" s="1" customFormat="1" ht="18.75" customHeight="1"/>
    <row r="417" s="1" customFormat="1" ht="18.75" customHeight="1"/>
    <row r="418" s="1" customFormat="1" ht="18.75" customHeight="1"/>
    <row r="419" s="1" customFormat="1" ht="18.75" customHeight="1"/>
    <row r="420" s="1" customFormat="1" ht="18.75" customHeight="1"/>
    <row r="421" s="1" customFormat="1" ht="18.75" customHeight="1"/>
    <row r="422" s="1" customFormat="1" ht="18.75" customHeight="1"/>
    <row r="423" s="1" customFormat="1" ht="18.75" customHeight="1"/>
    <row r="424" s="1" customFormat="1" ht="18.75" customHeight="1"/>
    <row r="425" s="1" customFormat="1" ht="18.75" customHeight="1"/>
    <row r="426" s="1" customFormat="1" ht="18.75" customHeight="1"/>
    <row r="427" s="1" customFormat="1" ht="18.75" customHeight="1"/>
    <row r="428" s="1" customFormat="1" ht="18.75" customHeight="1"/>
    <row r="429" s="1" customFormat="1" ht="18.75" customHeight="1"/>
    <row r="430" s="1" customFormat="1" ht="18.75" customHeight="1"/>
    <row r="431" s="1" customFormat="1" ht="18.75" customHeight="1"/>
    <row r="432" s="1" customFormat="1" ht="18.75" customHeight="1"/>
    <row r="433" s="1" customFormat="1" ht="18.75" customHeight="1"/>
    <row r="434" s="1" customFormat="1" ht="18.75" customHeight="1"/>
    <row r="435" s="1" customFormat="1" ht="18.75" customHeight="1"/>
    <row r="436" s="1" customFormat="1" ht="18.75" customHeight="1"/>
    <row r="437" s="1" customFormat="1" ht="18.75" customHeight="1"/>
    <row r="438" s="1" customFormat="1" ht="18.75" customHeight="1"/>
    <row r="439" s="1" customFormat="1" ht="18.75" customHeight="1"/>
    <row r="440" s="1" customFormat="1" ht="18.75" customHeight="1"/>
    <row r="441" s="1" customFormat="1" ht="18.75" customHeight="1"/>
    <row r="442" s="1" customFormat="1" ht="18.75" customHeight="1"/>
    <row r="443" s="1" customFormat="1" ht="18.75" customHeight="1"/>
    <row r="444" s="1" customFormat="1" ht="18.75" customHeight="1"/>
    <row r="445" s="1" customFormat="1" ht="18.75" customHeight="1"/>
    <row r="446" s="1" customFormat="1" ht="18.75" customHeight="1"/>
    <row r="447" s="1" customFormat="1" ht="18.75" customHeight="1"/>
    <row r="448" s="1" customFormat="1" ht="18.75" customHeight="1"/>
    <row r="449" s="1" customFormat="1" ht="18.75" customHeight="1"/>
    <row r="450" s="1" customFormat="1" ht="18.75" customHeight="1"/>
    <row r="451" s="1" customFormat="1" ht="18.75" customHeight="1"/>
    <row r="452" s="1" customFormat="1" ht="18.75" customHeight="1"/>
    <row r="453" s="1" customFormat="1" ht="18.75" customHeight="1"/>
    <row r="454" s="1" customFormat="1" ht="18.75" customHeight="1"/>
    <row r="455" s="1" customFormat="1" ht="18.75" customHeight="1"/>
    <row r="456" s="1" customFormat="1" ht="18.75" customHeight="1"/>
    <row r="457" s="1" customFormat="1" ht="18.75" customHeight="1"/>
    <row r="458" s="1" customFormat="1" ht="18.75" customHeight="1"/>
    <row r="459" s="1" customFormat="1" ht="18.75" customHeight="1"/>
    <row r="460" s="1" customFormat="1" ht="18.75" customHeight="1"/>
    <row r="461" s="1" customFormat="1" ht="18.75" customHeight="1"/>
    <row r="462" s="1" customFormat="1" ht="18.75" customHeight="1"/>
    <row r="463" s="1" customFormat="1" ht="18.75" customHeight="1"/>
    <row r="464" s="1" customFormat="1" ht="18.75" customHeight="1"/>
    <row r="465" s="1" customFormat="1" ht="18.75" customHeight="1"/>
    <row r="466" s="1" customFormat="1" ht="18.75" customHeight="1"/>
    <row r="467" s="1" customFormat="1" ht="18.75" customHeight="1"/>
    <row r="468" s="1" customFormat="1" ht="18.75" customHeight="1"/>
    <row r="469" s="1" customFormat="1" ht="18.75" customHeight="1"/>
    <row r="470" s="1" customFormat="1" ht="18.75" customHeight="1"/>
    <row r="471" s="1" customFormat="1" ht="18.75" customHeight="1"/>
    <row r="472" s="1" customFormat="1" ht="18.75" customHeight="1"/>
    <row r="473" s="1" customFormat="1" ht="18.75" customHeight="1"/>
    <row r="474" s="1" customFormat="1" ht="18.75" customHeight="1"/>
    <row r="475" s="1" customFormat="1" ht="18.75" customHeight="1"/>
    <row r="476" s="1" customFormat="1" ht="18.75" customHeight="1"/>
    <row r="477" s="1" customFormat="1" ht="18.75" customHeight="1"/>
    <row r="478" s="1" customFormat="1" ht="18.75" customHeight="1"/>
    <row r="479" s="1" customFormat="1" ht="18.75" customHeight="1"/>
    <row r="480" s="1" customFormat="1" ht="18.75" customHeight="1"/>
    <row r="481" s="1" customFormat="1" ht="18.75" customHeight="1"/>
    <row r="482" s="1" customFormat="1" ht="18.75" customHeight="1"/>
    <row r="483" s="1" customFormat="1" ht="18.75" customHeight="1"/>
    <row r="484" s="1" customFormat="1" ht="18.75" customHeight="1"/>
    <row r="485" s="1" customFormat="1" ht="18.75" customHeight="1"/>
    <row r="486" s="1" customFormat="1" ht="18.75" customHeight="1"/>
    <row r="487" s="1" customFormat="1" ht="18.75" customHeight="1"/>
    <row r="488" s="1" customFormat="1" ht="18.75" customHeight="1"/>
    <row r="489" s="1" customFormat="1" ht="18.75" customHeight="1"/>
    <row r="490" s="1" customFormat="1" ht="18.75" customHeight="1"/>
    <row r="491" s="1" customFormat="1" ht="18.75" customHeight="1"/>
    <row r="492" s="1" customFormat="1" ht="18.75" customHeight="1"/>
    <row r="493" s="1" customFormat="1" ht="18.75" customHeight="1"/>
    <row r="494" s="1" customFormat="1" ht="18.75" customHeight="1"/>
    <row r="495" s="1" customFormat="1" ht="18.75" customHeight="1"/>
    <row r="496" s="1" customFormat="1" ht="18.75" customHeight="1"/>
    <row r="497" s="1" customFormat="1" ht="18.75" customHeight="1"/>
    <row r="498" s="1" customFormat="1" ht="18.75" customHeight="1"/>
    <row r="499" s="1" customFormat="1" ht="18.75" customHeight="1"/>
    <row r="500" s="1" customFormat="1" ht="18.75" customHeight="1"/>
    <row r="501" s="1" customFormat="1" ht="18.75" customHeight="1"/>
    <row r="502" s="1" customFormat="1" ht="18.75" customHeight="1"/>
    <row r="503" s="1" customFormat="1" ht="18.75" customHeight="1"/>
    <row r="504" s="1" customFormat="1" ht="18.75" customHeight="1"/>
    <row r="505" s="1" customFormat="1" ht="18.75" customHeight="1"/>
    <row r="506" s="1" customFormat="1" ht="18.75" customHeight="1"/>
    <row r="507" s="1" customFormat="1" ht="18.75" customHeight="1"/>
    <row r="508" s="1" customFormat="1" ht="18.75" customHeight="1"/>
    <row r="509" s="1" customFormat="1" ht="18.75" customHeight="1"/>
    <row r="510" s="1" customFormat="1" ht="18.75" customHeight="1"/>
    <row r="511" s="1" customFormat="1" ht="18.75" customHeight="1"/>
    <row r="512" s="1" customFormat="1" ht="18.75" customHeight="1"/>
    <row r="513" s="1" customFormat="1" ht="18.75" customHeight="1"/>
    <row r="514" s="1" customFormat="1" ht="18.75" customHeight="1"/>
    <row r="515" s="1" customFormat="1" ht="18.75" customHeight="1"/>
    <row r="516" s="1" customFormat="1" ht="18.75" customHeight="1"/>
    <row r="517" s="1" customFormat="1" ht="18.75" customHeight="1"/>
    <row r="518" s="1" customFormat="1" ht="18.75" customHeight="1"/>
    <row r="519" s="1" customFormat="1" ht="18.75" customHeight="1"/>
    <row r="520" s="1" customFormat="1" ht="18.75" customHeight="1"/>
    <row r="521" s="1" customFormat="1" ht="18.75" customHeight="1"/>
    <row r="522" s="1" customFormat="1" ht="18.75" customHeight="1"/>
    <row r="523" s="1" customFormat="1" ht="18.75" customHeight="1"/>
    <row r="524" s="1" customFormat="1" ht="18.75" customHeight="1"/>
    <row r="525" s="1" customFormat="1" ht="18.75" customHeight="1"/>
    <row r="526" s="1" customFormat="1" ht="18.75" customHeight="1"/>
    <row r="527" s="1" customFormat="1" ht="18.75" customHeight="1"/>
    <row r="528" s="1" customFormat="1" ht="18.75" customHeight="1"/>
    <row r="529" s="1" customFormat="1" ht="18.75" customHeight="1"/>
    <row r="530" s="1" customFormat="1" ht="18.75" customHeight="1"/>
    <row r="531" s="1" customFormat="1" ht="18.75" customHeight="1"/>
    <row r="532" s="1" customFormat="1" ht="18.75" customHeight="1"/>
    <row r="533" s="1" customFormat="1" ht="18.75" customHeight="1"/>
    <row r="534" s="1" customFormat="1" ht="18.75" customHeight="1"/>
    <row r="535" s="1" customFormat="1" ht="18.75" customHeight="1"/>
    <row r="536" s="1" customFormat="1" ht="18.75" customHeight="1"/>
    <row r="537" s="1" customFormat="1" ht="18.75" customHeight="1"/>
    <row r="538" s="1" customFormat="1" ht="18.75" customHeight="1"/>
    <row r="539" s="1" customFormat="1" ht="18.75" customHeight="1"/>
    <row r="540" s="1" customFormat="1" ht="18.75" customHeight="1"/>
    <row r="541" s="1" customFormat="1" ht="18.75" customHeight="1"/>
    <row r="542" s="1" customFormat="1" ht="18.75" customHeight="1"/>
    <row r="543" s="1" customFormat="1" ht="18.75" customHeight="1"/>
    <row r="544" s="1" customFormat="1" ht="18.75" customHeight="1"/>
    <row r="545" s="1" customFormat="1" ht="18.75" customHeight="1"/>
    <row r="546" s="1" customFormat="1" ht="18.75" customHeight="1"/>
    <row r="547" s="1" customFormat="1" ht="18.75" customHeight="1"/>
    <row r="548" s="1" customFormat="1" ht="18.75" customHeight="1"/>
    <row r="549" s="1" customFormat="1" ht="18.75" customHeight="1"/>
    <row r="550" s="1" customFormat="1" ht="18.75" customHeight="1"/>
    <row r="551" s="1" customFormat="1" ht="18.75" customHeight="1"/>
    <row r="552" s="1" customFormat="1" ht="18.75" customHeight="1"/>
    <row r="553" s="1" customFormat="1" ht="18.75" customHeight="1"/>
    <row r="554" s="1" customFormat="1" ht="18.75" customHeight="1"/>
    <row r="555" s="1" customFormat="1" ht="18.75" customHeight="1"/>
    <row r="556" s="1" customFormat="1" ht="18.75" customHeight="1"/>
    <row r="557" s="1" customFormat="1" ht="18.75" customHeight="1"/>
    <row r="558" s="1" customFormat="1" ht="18.75" customHeight="1"/>
    <row r="559" s="1" customFormat="1" ht="18.75" customHeight="1"/>
    <row r="560" s="1" customFormat="1" ht="18.75" customHeight="1"/>
    <row r="561" s="1" customFormat="1" ht="18.75" customHeight="1"/>
    <row r="562" s="1" customFormat="1" ht="18.75" customHeight="1"/>
    <row r="563" s="1" customFormat="1" ht="18.75" customHeight="1"/>
    <row r="564" s="1" customFormat="1" ht="18.75" customHeight="1"/>
    <row r="565" s="1" customFormat="1" ht="18.75" customHeight="1"/>
    <row r="566" s="1" customFormat="1" ht="18.75" customHeight="1"/>
    <row r="567" s="1" customFormat="1" ht="18.75" customHeight="1"/>
    <row r="568" s="1" customFormat="1" ht="18.75" customHeight="1"/>
    <row r="569" s="1" customFormat="1" ht="18.75" customHeight="1"/>
    <row r="570" s="1" customFormat="1" ht="18.75" customHeight="1"/>
    <row r="571" s="1" customFormat="1" ht="18.75" customHeight="1"/>
    <row r="572" s="1" customFormat="1" ht="18.75" customHeight="1"/>
    <row r="573" s="1" customFormat="1" ht="18.75" customHeight="1"/>
    <row r="574" s="1" customFormat="1" ht="18.75" customHeight="1"/>
    <row r="575" s="1" customFormat="1" ht="18.75" customHeight="1"/>
    <row r="576" s="1" customFormat="1" ht="18.75" customHeight="1"/>
    <row r="577" s="1" customFormat="1" ht="18.75" customHeight="1"/>
    <row r="578" s="1" customFormat="1" ht="18.75" customHeight="1"/>
    <row r="579" s="1" customFormat="1" ht="18.75" customHeight="1"/>
    <row r="580" s="1" customFormat="1" ht="18.75" customHeight="1"/>
    <row r="581" s="1" customFormat="1" ht="18.75" customHeight="1"/>
    <row r="582" s="1" customFormat="1" ht="18.75" customHeight="1"/>
    <row r="583" s="1" customFormat="1" ht="18.75" customHeight="1"/>
    <row r="584" s="1" customFormat="1" ht="18.75" customHeight="1"/>
    <row r="585" s="1" customFormat="1" ht="18.75" customHeight="1"/>
    <row r="586" s="1" customFormat="1" ht="18.75" customHeight="1"/>
    <row r="587" s="1" customFormat="1" ht="18.75" customHeight="1"/>
    <row r="588" s="1" customFormat="1" ht="18.75" customHeight="1"/>
    <row r="589" s="1" customFormat="1" ht="18.75" customHeight="1"/>
    <row r="590" s="1" customFormat="1" ht="18.75" customHeight="1"/>
    <row r="591" s="1" customFormat="1" ht="18.75" customHeight="1"/>
    <row r="592" s="1" customFormat="1" ht="18.75" customHeight="1"/>
    <row r="593" s="1" customFormat="1" ht="18.75" customHeight="1"/>
    <row r="594" s="1" customFormat="1" ht="18.75" customHeight="1"/>
    <row r="595" s="1" customFormat="1" ht="18.75" customHeight="1"/>
    <row r="596" s="1" customFormat="1" ht="18.75" customHeight="1"/>
    <row r="597" s="1" customFormat="1" ht="18.75" customHeight="1"/>
    <row r="598" s="1" customFormat="1" ht="18.75" customHeight="1"/>
    <row r="599" s="1" customFormat="1" ht="18.75" customHeight="1"/>
    <row r="600" s="1" customFormat="1" ht="18.75" customHeight="1"/>
    <row r="601" s="1" customFormat="1" ht="18.75" customHeight="1"/>
    <row r="602" s="1" customFormat="1" ht="18.75" customHeight="1"/>
    <row r="603" s="1" customFormat="1" ht="18.75" customHeight="1"/>
    <row r="604" s="1" customFormat="1" ht="18.75" customHeight="1"/>
    <row r="605" s="1" customFormat="1" ht="18.75" customHeight="1"/>
    <row r="606" s="1" customFormat="1" ht="18.75" customHeight="1"/>
    <row r="607" s="1" customFormat="1" ht="18.75" customHeight="1"/>
    <row r="608" s="1" customFormat="1" ht="18.75" customHeight="1"/>
    <row r="609" s="1" customFormat="1" ht="18.75" customHeight="1"/>
    <row r="610" s="1" customFormat="1" ht="18.75" customHeight="1"/>
    <row r="611" s="1" customFormat="1" ht="18.75" customHeight="1"/>
    <row r="612" s="1" customFormat="1" ht="18.75" customHeight="1"/>
    <row r="613" s="1" customFormat="1" ht="18.75" customHeight="1"/>
    <row r="614" s="1" customFormat="1" ht="18.75" customHeight="1"/>
    <row r="615" s="1" customFormat="1" ht="18.75" customHeight="1"/>
    <row r="616" s="1" customFormat="1" ht="18.75" customHeight="1"/>
    <row r="617" s="1" customFormat="1" ht="18.75" customHeight="1"/>
    <row r="618" s="1" customFormat="1" ht="18.75" customHeight="1"/>
    <row r="619" s="1" customFormat="1" ht="18.75" customHeight="1"/>
    <row r="620" s="1" customFormat="1" ht="18.75" customHeight="1"/>
    <row r="621" s="1" customFormat="1" ht="18.75" customHeight="1"/>
    <row r="622" s="1" customFormat="1" ht="18.75" customHeight="1"/>
    <row r="623" s="1" customFormat="1" ht="18.75" customHeight="1"/>
    <row r="624" s="1" customFormat="1" ht="18.75" customHeight="1"/>
    <row r="625" s="1" customFormat="1" ht="18.75" customHeight="1"/>
    <row r="626" s="1" customFormat="1" ht="18.75" customHeight="1"/>
    <row r="627" s="1" customFormat="1" ht="18.75" customHeight="1"/>
    <row r="628" s="1" customFormat="1" ht="18.75" customHeight="1"/>
    <row r="629" s="1" customFormat="1" ht="18.75" customHeight="1"/>
    <row r="630" s="1" customFormat="1" ht="18.75" customHeight="1"/>
    <row r="631" s="1" customFormat="1" ht="18.75" customHeight="1"/>
    <row r="632" s="1" customFormat="1" ht="18.75" customHeight="1"/>
    <row r="633" s="1" customFormat="1" ht="18.75" customHeight="1"/>
    <row r="634" s="1" customFormat="1" ht="18.75" customHeight="1"/>
    <row r="635" s="1" customFormat="1" ht="18.75" customHeight="1"/>
    <row r="636" s="1" customFormat="1" ht="18.75" customHeight="1"/>
    <row r="637" s="1" customFormat="1" ht="18.75" customHeight="1"/>
    <row r="638" s="1" customFormat="1" ht="18.75" customHeight="1"/>
    <row r="639" s="1" customFormat="1" ht="18.75" customHeight="1"/>
    <row r="640" s="1" customFormat="1" ht="18.75" customHeight="1"/>
    <row r="641" s="1" customFormat="1" ht="18.75" customHeight="1"/>
    <row r="642" s="1" customFormat="1" ht="18.75" customHeight="1"/>
    <row r="643" s="1" customFormat="1" ht="18.75" customHeight="1"/>
    <row r="644" s="1" customFormat="1" ht="18.75" customHeight="1"/>
    <row r="645" s="1" customFormat="1" ht="18.75" customHeight="1"/>
    <row r="646" s="1" customFormat="1" ht="18.75" customHeight="1"/>
    <row r="647" s="1" customFormat="1" ht="18.75" customHeight="1"/>
    <row r="648" s="1" customFormat="1" ht="18.75" customHeight="1"/>
    <row r="649" s="1" customFormat="1" ht="18.75" customHeight="1"/>
    <row r="650" s="1" customFormat="1" ht="18.75" customHeight="1"/>
    <row r="651" s="1" customFormat="1" ht="18.75" customHeight="1"/>
    <row r="652" s="1" customFormat="1" ht="18.75" customHeight="1"/>
    <row r="653" s="1" customFormat="1" ht="18.75" customHeight="1"/>
    <row r="654" s="1" customFormat="1" ht="18.75" customHeight="1"/>
    <row r="655" s="1" customFormat="1" ht="18.75" customHeight="1"/>
    <row r="656" s="1" customFormat="1" ht="18.75" customHeight="1"/>
    <row r="657" s="1" customFormat="1" ht="18.75" customHeight="1"/>
    <row r="658" s="1" customFormat="1" ht="18.75" customHeight="1"/>
    <row r="659" s="1" customFormat="1" ht="18.75" customHeight="1"/>
    <row r="660" s="1" customFormat="1" ht="18.75" customHeight="1"/>
    <row r="661" s="1" customFormat="1" ht="18.75" customHeight="1"/>
    <row r="662" s="1" customFormat="1" ht="18.75" customHeight="1"/>
    <row r="663" s="1" customFormat="1" ht="18.75" customHeight="1"/>
    <row r="664" s="1" customFormat="1" ht="18.75" customHeight="1"/>
    <row r="665" s="1" customFormat="1" ht="18.75" customHeight="1"/>
    <row r="666" s="1" customFormat="1" ht="18.75" customHeight="1"/>
    <row r="667" s="1" customFormat="1" ht="18.75" customHeight="1"/>
    <row r="668" s="1" customFormat="1" ht="18.75" customHeight="1"/>
    <row r="669" s="1" customFormat="1" ht="18.75" customHeight="1"/>
    <row r="670" s="1" customFormat="1" ht="18.75" customHeight="1"/>
    <row r="671" s="1" customFormat="1" ht="18.75" customHeight="1"/>
    <row r="672" s="1" customFormat="1" ht="18.75" customHeight="1"/>
    <row r="673" s="1" customFormat="1" ht="18.75" customHeight="1"/>
    <row r="674" s="1" customFormat="1" ht="18.75" customHeight="1"/>
    <row r="675" s="1" customFormat="1" ht="18.75" customHeight="1"/>
    <row r="676" s="1" customFormat="1" ht="18.75" customHeight="1"/>
    <row r="677" s="1" customFormat="1" ht="18.75" customHeight="1"/>
    <row r="678" s="1" customFormat="1" ht="18.75" customHeight="1"/>
    <row r="679" s="1" customFormat="1" ht="18.75" customHeight="1"/>
    <row r="680" s="1" customFormat="1" ht="18.75" customHeight="1"/>
    <row r="681" s="1" customFormat="1" ht="18.75" customHeight="1"/>
    <row r="682" s="1" customFormat="1" ht="18.75" customHeight="1"/>
    <row r="683" s="1" customFormat="1" ht="18.75" customHeight="1"/>
    <row r="684" s="1" customFormat="1" ht="18.75" customHeight="1"/>
    <row r="685" s="1" customFormat="1" ht="18.75" customHeight="1"/>
    <row r="686" s="1" customFormat="1" ht="18.75" customHeight="1"/>
    <row r="687" s="1" customFormat="1" ht="18.75" customHeight="1"/>
    <row r="688" s="1" customFormat="1" ht="18.75" customHeight="1"/>
    <row r="689" s="1" customFormat="1" ht="18.75" customHeight="1"/>
    <row r="690" s="1" customFormat="1" ht="18.75" customHeight="1"/>
    <row r="691" s="1" customFormat="1" ht="18.75" customHeight="1"/>
    <row r="692" s="1" customFormat="1" ht="18.75" customHeight="1"/>
    <row r="693" s="1" customFormat="1" ht="18.75" customHeight="1"/>
    <row r="694" s="1" customFormat="1" ht="18.75" customHeight="1"/>
    <row r="695" s="1" customFormat="1" ht="18.75" customHeight="1"/>
    <row r="696" s="1" customFormat="1" ht="18.75" customHeight="1"/>
    <row r="697" s="1" customFormat="1" ht="18.75" customHeight="1"/>
    <row r="698" s="1" customFormat="1" ht="18.75" customHeight="1"/>
    <row r="699" s="1" customFormat="1" ht="18.75" customHeight="1"/>
    <row r="700" s="1" customFormat="1" ht="18.75" customHeight="1"/>
    <row r="701" s="1" customFormat="1" ht="18.75" customHeight="1"/>
    <row r="702" s="1" customFormat="1" ht="18.75" customHeight="1"/>
    <row r="703" s="1" customFormat="1" ht="18.75" customHeight="1"/>
    <row r="704" s="1" customFormat="1" ht="18.75" customHeight="1"/>
    <row r="705" s="1" customFormat="1" ht="18.75" customHeight="1"/>
    <row r="706" s="1" customFormat="1" ht="18.75" customHeight="1"/>
    <row r="707" s="1" customFormat="1" ht="18.75" customHeight="1"/>
    <row r="708" s="1" customFormat="1" ht="18.75" customHeight="1"/>
    <row r="709" s="1" customFormat="1" ht="18.75" customHeight="1"/>
    <row r="710" s="1" customFormat="1" ht="18.75" customHeight="1"/>
    <row r="711" s="1" customFormat="1" ht="18.75" customHeight="1"/>
    <row r="712" s="1" customFormat="1" ht="18.75" customHeight="1"/>
    <row r="713" s="1" customFormat="1" ht="18.75" customHeight="1"/>
    <row r="714" s="1" customFormat="1" ht="18.75" customHeight="1"/>
    <row r="715" s="1" customFormat="1" ht="18.75" customHeight="1"/>
    <row r="716" s="1" customFormat="1" ht="18.75" customHeight="1"/>
    <row r="717" s="1" customFormat="1" ht="18.75" customHeight="1"/>
    <row r="718" s="1" customFormat="1" ht="18.75" customHeight="1"/>
    <row r="719" s="1" customFormat="1" ht="18.75" customHeight="1"/>
    <row r="720" s="1" customFormat="1" ht="18.75" customHeight="1"/>
    <row r="721" s="1" customFormat="1" ht="18.75" customHeight="1"/>
    <row r="722" s="1" customFormat="1" ht="18.75" customHeight="1"/>
    <row r="723" s="1" customFormat="1" ht="18.75" customHeight="1"/>
    <row r="724" s="1" customFormat="1" ht="18.75" customHeight="1"/>
    <row r="725" s="1" customFormat="1" ht="18.75" customHeight="1"/>
    <row r="726" s="1" customFormat="1" ht="18.75" customHeight="1"/>
    <row r="727" s="1" customFormat="1" ht="18.75" customHeight="1"/>
    <row r="728" s="1" customFormat="1" ht="18.75" customHeight="1"/>
    <row r="729" s="1" customFormat="1" ht="18.75" customHeight="1"/>
    <row r="730" s="1" customFormat="1" ht="18.75" customHeight="1"/>
    <row r="731" s="1" customFormat="1" ht="18.75" customHeight="1"/>
    <row r="732" s="1" customFormat="1" ht="18.75" customHeight="1"/>
    <row r="733" s="1" customFormat="1" ht="18.75" customHeight="1"/>
    <row r="734" s="1" customFormat="1" ht="18.75" customHeight="1"/>
    <row r="735" s="1" customFormat="1" ht="18.75" customHeight="1"/>
    <row r="736" s="1" customFormat="1" ht="18.75" customHeight="1"/>
    <row r="737" s="1" customFormat="1" ht="18.75" customHeight="1"/>
    <row r="738" s="1" customFormat="1" ht="18.75" customHeight="1"/>
    <row r="739" s="1" customFormat="1" ht="18.75" customHeight="1"/>
    <row r="740" s="1" customFormat="1" ht="18.75" customHeight="1"/>
    <row r="741" s="1" customFormat="1" ht="18.75" customHeight="1"/>
    <row r="742" s="1" customFormat="1" ht="18.75" customHeight="1"/>
    <row r="743" s="1" customFormat="1" ht="18.75" customHeight="1"/>
    <row r="744" s="1" customFormat="1" ht="18.75" customHeight="1"/>
    <row r="745" s="1" customFormat="1" ht="18.75" customHeight="1"/>
    <row r="746" s="1" customFormat="1" ht="18.75" customHeight="1"/>
    <row r="747" s="1" customFormat="1" ht="18.75" customHeight="1"/>
    <row r="748" s="1" customFormat="1" ht="18.75" customHeight="1"/>
    <row r="749" s="1" customFormat="1" ht="18.75" customHeight="1"/>
    <row r="750" s="1" customFormat="1" ht="18.75" customHeight="1"/>
    <row r="751" s="1" customFormat="1" ht="18.75" customHeight="1"/>
    <row r="752" s="1" customFormat="1" ht="18.75" customHeight="1"/>
    <row r="753" s="1" customFormat="1" ht="18.75" customHeight="1"/>
    <row r="754" s="1" customFormat="1" ht="18.75" customHeight="1"/>
    <row r="755" s="1" customFormat="1" ht="18.75" customHeight="1"/>
    <row r="756" s="1" customFormat="1" ht="18.75" customHeight="1"/>
    <row r="757" s="1" customFormat="1" ht="18.75" customHeight="1"/>
    <row r="758" s="1" customFormat="1" ht="18.75" customHeight="1"/>
    <row r="759" s="1" customFormat="1" ht="18.75" customHeight="1"/>
    <row r="760" s="1" customFormat="1" ht="18.75" customHeight="1"/>
    <row r="761" s="1" customFormat="1" ht="18.75" customHeight="1"/>
    <row r="762" s="1" customFormat="1" ht="18.75" customHeight="1"/>
    <row r="763" s="1" customFormat="1" ht="18.75" customHeight="1"/>
    <row r="764" s="1" customFormat="1" ht="18.75" customHeight="1"/>
    <row r="765" s="1" customFormat="1" ht="18.75" customHeight="1"/>
    <row r="766" s="1" customFormat="1" ht="18.75" customHeight="1"/>
    <row r="767" s="1" customFormat="1" ht="18.75" customHeight="1"/>
    <row r="768" s="1" customFormat="1" ht="18.75" customHeight="1"/>
    <row r="769" s="1" customFormat="1" ht="18.75" customHeight="1"/>
    <row r="770" s="1" customFormat="1" ht="18.75" customHeight="1"/>
    <row r="771" s="1" customFormat="1" ht="18.75" customHeight="1"/>
    <row r="772" s="1" customFormat="1" ht="18.75" customHeight="1"/>
    <row r="773" s="1" customFormat="1" ht="18.75" customHeight="1"/>
    <row r="774" s="1" customFormat="1" ht="18.75" customHeight="1"/>
    <row r="775" s="1" customFormat="1" ht="18.75" customHeight="1"/>
    <row r="776" s="1" customFormat="1" ht="18.75" customHeight="1"/>
    <row r="777" s="1" customFormat="1" ht="18.75" customHeight="1"/>
    <row r="778" s="1" customFormat="1" ht="18.75" customHeight="1"/>
    <row r="779" s="1" customFormat="1" ht="18.75" customHeight="1"/>
    <row r="780" s="1" customFormat="1" ht="18.75" customHeight="1"/>
    <row r="781" s="1" customFormat="1" ht="18.75" customHeight="1"/>
    <row r="782" s="1" customFormat="1" ht="18.75" customHeight="1"/>
    <row r="783" s="1" customFormat="1" ht="18.75" customHeight="1"/>
    <row r="784" s="1" customFormat="1" ht="18.75" customHeight="1"/>
    <row r="785" s="1" customFormat="1" ht="18.75" customHeight="1"/>
    <row r="786" s="1" customFormat="1" ht="18.75" customHeight="1"/>
    <row r="787" s="1" customFormat="1" ht="18.75" customHeight="1"/>
    <row r="788" s="1" customFormat="1" ht="18.75" customHeight="1"/>
    <row r="789" s="1" customFormat="1" ht="18.75" customHeight="1"/>
    <row r="790" s="1" customFormat="1" ht="18.75" customHeight="1"/>
    <row r="791" s="1" customFormat="1" ht="18.75" customHeight="1"/>
    <row r="792" s="1" customFormat="1" ht="18.75" customHeight="1"/>
    <row r="793" s="1" customFormat="1" ht="18.75" customHeight="1"/>
    <row r="794" s="1" customFormat="1" ht="18.75" customHeight="1"/>
    <row r="795" s="1" customFormat="1" ht="18.75" customHeight="1"/>
    <row r="796" s="1" customFormat="1" ht="18.75" customHeight="1"/>
    <row r="797" s="1" customFormat="1" ht="18.75" customHeight="1"/>
    <row r="798" s="1" customFormat="1" ht="18.75" customHeight="1"/>
    <row r="799" s="1" customFormat="1" ht="18.75" customHeight="1"/>
    <row r="800" s="1" customFormat="1" ht="18.75" customHeight="1"/>
    <row r="801" s="1" customFormat="1" ht="18.75" customHeight="1"/>
    <row r="802" s="1" customFormat="1" ht="18.75" customHeight="1"/>
    <row r="803" s="1" customFormat="1" ht="18.75" customHeight="1"/>
    <row r="804" s="1" customFormat="1" ht="18.75" customHeight="1"/>
    <row r="805" s="1" customFormat="1" ht="18.75" customHeight="1"/>
    <row r="806" s="1" customFormat="1" ht="18.75" customHeight="1"/>
    <row r="807" s="1" customFormat="1" ht="18.75" customHeight="1"/>
    <row r="808" s="1" customFormat="1" ht="18.75" customHeight="1"/>
    <row r="809" s="1" customFormat="1" ht="18.75" customHeight="1"/>
    <row r="810" s="1" customFormat="1" ht="18.75" customHeight="1"/>
    <row r="811" s="1" customFormat="1" ht="18.75" customHeight="1"/>
    <row r="812" s="1" customFormat="1" ht="18.75" customHeight="1"/>
    <row r="813" s="1" customFormat="1" ht="18.75" customHeight="1"/>
    <row r="814" s="1" customFormat="1" ht="18.75" customHeight="1"/>
    <row r="815" s="1" customFormat="1" ht="18.75" customHeight="1"/>
    <row r="816" s="1" customFormat="1" ht="18.75" customHeight="1"/>
    <row r="817" s="1" customFormat="1" ht="18.75" customHeight="1"/>
    <row r="818" s="1" customFormat="1" ht="18.75" customHeight="1"/>
    <row r="819" s="1" customFormat="1" ht="18.75" customHeight="1"/>
    <row r="820" s="1" customFormat="1" ht="18.75" customHeight="1"/>
    <row r="821" s="1" customFormat="1" ht="18.75" customHeight="1"/>
    <row r="822" s="1" customFormat="1" ht="18.75" customHeight="1"/>
    <row r="823" s="1" customFormat="1" ht="18.75" customHeight="1"/>
    <row r="824" s="1" customFormat="1" ht="18.75" customHeight="1"/>
    <row r="825" s="1" customFormat="1" ht="18.75" customHeight="1"/>
    <row r="826" s="1" customFormat="1" ht="18.75" customHeight="1"/>
    <row r="827" s="1" customFormat="1" ht="18.75" customHeight="1"/>
    <row r="828" s="1" customFormat="1" ht="18.75" customHeight="1"/>
    <row r="829" s="1" customFormat="1" ht="18.75" customHeight="1"/>
    <row r="830" s="1" customFormat="1" ht="18.75" customHeight="1"/>
    <row r="831" s="1" customFormat="1" ht="18.75" customHeight="1"/>
    <row r="832" s="1" customFormat="1" ht="18.75" customHeight="1"/>
    <row r="833" s="1" customFormat="1" ht="18.75" customHeight="1"/>
    <row r="834" s="1" customFormat="1" ht="18.75" customHeight="1"/>
    <row r="835" s="1" customFormat="1" ht="18.75" customHeight="1"/>
    <row r="836" s="1" customFormat="1"/>
    <row r="837" s="1" customFormat="1"/>
    <row r="838" s="1" customFormat="1"/>
    <row r="839" s="1" customFormat="1"/>
    <row r="840" s="1" customFormat="1"/>
    <row r="841" s="1" customFormat="1"/>
    <row r="842" s="1" customFormat="1"/>
    <row r="843" s="1" customFormat="1"/>
  </sheetData>
  <sheetProtection password="C0CD" sheet="1" objects="1" scenarios="1" selectLockedCells="1"/>
  <mergeCells count="291">
    <mergeCell ref="B254:J261"/>
    <mergeCell ref="K254:M261"/>
    <mergeCell ref="N254:AE261"/>
    <mergeCell ref="AF254:CM254"/>
    <mergeCell ref="AF255:CM255"/>
    <mergeCell ref="AF256:CM256"/>
    <mergeCell ref="AF257:CM257"/>
    <mergeCell ref="AF258:CM258"/>
    <mergeCell ref="AF259:CM259"/>
    <mergeCell ref="AF260:CM260"/>
    <mergeCell ref="AF261:CM261"/>
    <mergeCell ref="B241:J248"/>
    <mergeCell ref="K241:M248"/>
    <mergeCell ref="N241:AE248"/>
    <mergeCell ref="AF241:CM241"/>
    <mergeCell ref="AF242:CM242"/>
    <mergeCell ref="AF243:CM243"/>
    <mergeCell ref="AF244:CM244"/>
    <mergeCell ref="AF245:CM245"/>
    <mergeCell ref="AF246:CM246"/>
    <mergeCell ref="AF247:CM247"/>
    <mergeCell ref="AF248:CM248"/>
    <mergeCell ref="B228:J235"/>
    <mergeCell ref="K228:M235"/>
    <mergeCell ref="N228:AE235"/>
    <mergeCell ref="AF228:CM228"/>
    <mergeCell ref="AF229:CM229"/>
    <mergeCell ref="AF230:CM230"/>
    <mergeCell ref="AF231:CM231"/>
    <mergeCell ref="AF232:CM232"/>
    <mergeCell ref="AF233:CM233"/>
    <mergeCell ref="AF234:CM234"/>
    <mergeCell ref="AF235:CM235"/>
    <mergeCell ref="B215:J222"/>
    <mergeCell ref="K215:M222"/>
    <mergeCell ref="N215:AE222"/>
    <mergeCell ref="AF215:CM215"/>
    <mergeCell ref="AF216:CM216"/>
    <mergeCell ref="AF217:CM217"/>
    <mergeCell ref="AF218:CM218"/>
    <mergeCell ref="AF219:CM219"/>
    <mergeCell ref="AF220:CM220"/>
    <mergeCell ref="AF221:CM221"/>
    <mergeCell ref="AF222:CM222"/>
    <mergeCell ref="C1:D1"/>
    <mergeCell ref="E1:F1"/>
    <mergeCell ref="G1:H1"/>
    <mergeCell ref="I1:J1"/>
    <mergeCell ref="K1:L1"/>
    <mergeCell ref="K7:M14"/>
    <mergeCell ref="B5:M6"/>
    <mergeCell ref="AF11:CM11"/>
    <mergeCell ref="AF12:CM12"/>
    <mergeCell ref="W1:X1"/>
    <mergeCell ref="Y1:Z1"/>
    <mergeCell ref="AA1:AB1"/>
    <mergeCell ref="AC1:AD1"/>
    <mergeCell ref="AE1:AF1"/>
    <mergeCell ref="M1:N1"/>
    <mergeCell ref="O1:P1"/>
    <mergeCell ref="Q1:R1"/>
    <mergeCell ref="S1:T1"/>
    <mergeCell ref="U1:V1"/>
    <mergeCell ref="AW1:AX1"/>
    <mergeCell ref="AY1:AZ1"/>
    <mergeCell ref="AG1:AH1"/>
    <mergeCell ref="AI1:AJ1"/>
    <mergeCell ref="AK1:AL1"/>
    <mergeCell ref="B202:J209"/>
    <mergeCell ref="K202:M209"/>
    <mergeCell ref="N202:AE209"/>
    <mergeCell ref="AF202:CM202"/>
    <mergeCell ref="AF203:CM203"/>
    <mergeCell ref="AF204:CM204"/>
    <mergeCell ref="AF205:CM205"/>
    <mergeCell ref="AF206:CM206"/>
    <mergeCell ref="AF207:CM207"/>
    <mergeCell ref="AF208:CM208"/>
    <mergeCell ref="AF209:CM209"/>
    <mergeCell ref="IM5:IP5"/>
    <mergeCell ref="BU1:BV1"/>
    <mergeCell ref="BW1:BX1"/>
    <mergeCell ref="BY1:BZ1"/>
    <mergeCell ref="CA1:CB1"/>
    <mergeCell ref="CC1:CD1"/>
    <mergeCell ref="BS1:BT1"/>
    <mergeCell ref="CN5:IL5"/>
    <mergeCell ref="BK2:BP2"/>
    <mergeCell ref="BU2:BV2"/>
    <mergeCell ref="BW2:BX2"/>
    <mergeCell ref="BY3:CJ3"/>
    <mergeCell ref="CK1:CL1"/>
    <mergeCell ref="BM1:BN1"/>
    <mergeCell ref="BO1:BP1"/>
    <mergeCell ref="BQ1:BR1"/>
    <mergeCell ref="BK1:BL1"/>
    <mergeCell ref="BQ3:BT3"/>
    <mergeCell ref="BO4:BX4"/>
    <mergeCell ref="CM1:CN1"/>
    <mergeCell ref="CE1:CF1"/>
    <mergeCell ref="CG1:CH1"/>
    <mergeCell ref="CI1:CJ1"/>
    <mergeCell ref="AM1:AN1"/>
    <mergeCell ref="AO1:AP1"/>
    <mergeCell ref="BA1:BB1"/>
    <mergeCell ref="BC1:BD1"/>
    <mergeCell ref="BE1:BF1"/>
    <mergeCell ref="BG1:BH1"/>
    <mergeCell ref="BI1:BJ1"/>
    <mergeCell ref="K20:M27"/>
    <mergeCell ref="AQ1:AR1"/>
    <mergeCell ref="AS1:AT1"/>
    <mergeCell ref="AU1:AV1"/>
    <mergeCell ref="E2:M2"/>
    <mergeCell ref="U2:X2"/>
    <mergeCell ref="AM2:AS2"/>
    <mergeCell ref="AT2:AY2"/>
    <mergeCell ref="BA3:BD3"/>
    <mergeCell ref="B29:J29"/>
    <mergeCell ref="B30:J30"/>
    <mergeCell ref="AF24:CM24"/>
    <mergeCell ref="B16:J16"/>
    <mergeCell ref="B17:J17"/>
    <mergeCell ref="N5:AE6"/>
    <mergeCell ref="AF5:CM6"/>
    <mergeCell ref="B7:J14"/>
    <mergeCell ref="AF23:CM23"/>
    <mergeCell ref="AF25:CM25"/>
    <mergeCell ref="AF9:CM9"/>
    <mergeCell ref="AF10:CM10"/>
    <mergeCell ref="AF14:CM14"/>
    <mergeCell ref="AF20:CM20"/>
    <mergeCell ref="AF13:CM13"/>
    <mergeCell ref="B20:J27"/>
    <mergeCell ref="N7:AE14"/>
    <mergeCell ref="N20:AE27"/>
    <mergeCell ref="AF7:CM7"/>
    <mergeCell ref="AF8:CM8"/>
    <mergeCell ref="AF27:CM27"/>
    <mergeCell ref="AF21:CM21"/>
    <mergeCell ref="AF22:CM22"/>
    <mergeCell ref="AF26:CM26"/>
    <mergeCell ref="B34:J41"/>
    <mergeCell ref="K34:M41"/>
    <mergeCell ref="N34:AE41"/>
    <mergeCell ref="AF34:CM34"/>
    <mergeCell ref="AF35:CM35"/>
    <mergeCell ref="AF36:CM36"/>
    <mergeCell ref="AF37:CM37"/>
    <mergeCell ref="AF38:CM38"/>
    <mergeCell ref="AF39:CM39"/>
    <mergeCell ref="AF40:CM40"/>
    <mergeCell ref="AF41:CM41"/>
    <mergeCell ref="B60:J67"/>
    <mergeCell ref="K60:M67"/>
    <mergeCell ref="N60:AE67"/>
    <mergeCell ref="AF60:CM60"/>
    <mergeCell ref="AF61:CM61"/>
    <mergeCell ref="AF50:CM50"/>
    <mergeCell ref="AF51:CM51"/>
    <mergeCell ref="AF52:CM52"/>
    <mergeCell ref="AF53:CM53"/>
    <mergeCell ref="AF54:CM54"/>
    <mergeCell ref="B47:J54"/>
    <mergeCell ref="K47:M54"/>
    <mergeCell ref="N47:AE54"/>
    <mergeCell ref="AF47:CM47"/>
    <mergeCell ref="AF48:CM48"/>
    <mergeCell ref="AF49:CM49"/>
    <mergeCell ref="AF65:CM65"/>
    <mergeCell ref="AF66:CM66"/>
    <mergeCell ref="AF67:CM67"/>
    <mergeCell ref="B125:J132"/>
    <mergeCell ref="K125:M132"/>
    <mergeCell ref="N125:AE132"/>
    <mergeCell ref="AF125:CM125"/>
    <mergeCell ref="AF126:CM126"/>
    <mergeCell ref="AF127:CM127"/>
    <mergeCell ref="AF128:CM128"/>
    <mergeCell ref="AF105:CM105"/>
    <mergeCell ref="AF106:CM106"/>
    <mergeCell ref="B99:J106"/>
    <mergeCell ref="K99:M106"/>
    <mergeCell ref="N99:AE106"/>
    <mergeCell ref="AF99:CM99"/>
    <mergeCell ref="AF100:CM100"/>
    <mergeCell ref="AF129:CM129"/>
    <mergeCell ref="AF114:CM114"/>
    <mergeCell ref="AF115:CM115"/>
    <mergeCell ref="AF116:CM116"/>
    <mergeCell ref="AF117:CM117"/>
    <mergeCell ref="AF118:CM118"/>
    <mergeCell ref="AF119:CM119"/>
    <mergeCell ref="B112:J119"/>
    <mergeCell ref="K112:M119"/>
    <mergeCell ref="AF132:CM132"/>
    <mergeCell ref="B86:J93"/>
    <mergeCell ref="K86:M93"/>
    <mergeCell ref="AI2:AL2"/>
    <mergeCell ref="Q3:T3"/>
    <mergeCell ref="AI3:AL3"/>
    <mergeCell ref="AF88:CM88"/>
    <mergeCell ref="AF89:CM89"/>
    <mergeCell ref="AF90:CM90"/>
    <mergeCell ref="AF91:CM91"/>
    <mergeCell ref="AF92:CM92"/>
    <mergeCell ref="AF93:CM93"/>
    <mergeCell ref="N86:AE93"/>
    <mergeCell ref="AF86:CM86"/>
    <mergeCell ref="O2:P2"/>
    <mergeCell ref="B73:J80"/>
    <mergeCell ref="K73:M80"/>
    <mergeCell ref="N73:AE80"/>
    <mergeCell ref="AF73:CM73"/>
    <mergeCell ref="AF74:CM74"/>
    <mergeCell ref="AF62:CM62"/>
    <mergeCell ref="BE2:BJ2"/>
    <mergeCell ref="Z2:AH2"/>
    <mergeCell ref="AF63:CM63"/>
    <mergeCell ref="AF64:CM64"/>
    <mergeCell ref="N112:AE119"/>
    <mergeCell ref="AF112:CM112"/>
    <mergeCell ref="AF113:CM113"/>
    <mergeCell ref="AF101:CM101"/>
    <mergeCell ref="AF102:CM102"/>
    <mergeCell ref="AF103:CM103"/>
    <mergeCell ref="AF104:CM104"/>
    <mergeCell ref="AF87:CM87"/>
    <mergeCell ref="AF75:CM75"/>
    <mergeCell ref="AF76:CM76"/>
    <mergeCell ref="AF77:CM77"/>
    <mergeCell ref="AF78:CM78"/>
    <mergeCell ref="AF79:CM79"/>
    <mergeCell ref="AF80:CM80"/>
    <mergeCell ref="AF155:CM155"/>
    <mergeCell ref="AF156:CM156"/>
    <mergeCell ref="B150:J157"/>
    <mergeCell ref="K150:M157"/>
    <mergeCell ref="N150:AE157"/>
    <mergeCell ref="AF157:CM157"/>
    <mergeCell ref="AF130:CM130"/>
    <mergeCell ref="AF131:CM131"/>
    <mergeCell ref="AF150:CM150"/>
    <mergeCell ref="AF151:CM151"/>
    <mergeCell ref="AF152:CM152"/>
    <mergeCell ref="AF153:CM153"/>
    <mergeCell ref="AF154:CM154"/>
    <mergeCell ref="B137:J144"/>
    <mergeCell ref="K137:M144"/>
    <mergeCell ref="N137:AE144"/>
    <mergeCell ref="AF137:CM137"/>
    <mergeCell ref="AF138:CM138"/>
    <mergeCell ref="AF139:CM139"/>
    <mergeCell ref="AF140:CM140"/>
    <mergeCell ref="AF141:CM141"/>
    <mergeCell ref="AF142:CM142"/>
    <mergeCell ref="AF143:CM143"/>
    <mergeCell ref="AF144:CM144"/>
    <mergeCell ref="B163:J170"/>
    <mergeCell ref="K163:M170"/>
    <mergeCell ref="N163:AE170"/>
    <mergeCell ref="AF163:CM163"/>
    <mergeCell ref="AF164:CM164"/>
    <mergeCell ref="AF165:CM165"/>
    <mergeCell ref="AF166:CM166"/>
    <mergeCell ref="AF167:CM167"/>
    <mergeCell ref="AF168:CM168"/>
    <mergeCell ref="AF169:CM169"/>
    <mergeCell ref="AF170:CM170"/>
    <mergeCell ref="B176:J183"/>
    <mergeCell ref="K176:M183"/>
    <mergeCell ref="N176:AE183"/>
    <mergeCell ref="AF176:CM176"/>
    <mergeCell ref="AF177:CM177"/>
    <mergeCell ref="AF178:CM178"/>
    <mergeCell ref="AF179:CM179"/>
    <mergeCell ref="AF180:CM180"/>
    <mergeCell ref="AF181:CM181"/>
    <mergeCell ref="AF182:CM182"/>
    <mergeCell ref="AF183:CM183"/>
    <mergeCell ref="B189:J196"/>
    <mergeCell ref="K189:M196"/>
    <mergeCell ref="N189:AE196"/>
    <mergeCell ref="AF189:CM189"/>
    <mergeCell ref="AF190:CM190"/>
    <mergeCell ref="AF191:CM191"/>
    <mergeCell ref="AF192:CM192"/>
    <mergeCell ref="AF193:CM193"/>
    <mergeCell ref="AF194:CM194"/>
    <mergeCell ref="AF195:CM195"/>
    <mergeCell ref="AF196:CM196"/>
  </mergeCells>
  <conditionalFormatting sqref="CN7:IK14 IK16:IK27 CN18:IP18 CN20:IK27 CN29:IP30 CN32:IJ32 IL32:IP32 IK32:IK41 CN45:IJ45 IL45:IP45 IK45:IK54 CN56:IP57 CN58:IJ58 IL58:IP58 IK58:IK67 CN69:IP70 CN71:IJ71 IL71:IP71 IK71:IK80 CN82:IP83 CN84:IJ84 IL84:IP84 IK84:IK93 CN95:IP96 CN97:IJ97 IL97:IP97 IK97:IK106 CN34:IK41 CN47:IK54 CN60:IK67 CN73:IK80 CN86:IK93 CN99:IK106 CN110:IJ110 IL110:IP110 IK110:IK119 CN121:IP122 CN112:IK119 CN134:IR135 CN123:IJ123 IL123:IP123 IK123:IK132 CN125:IK132 CN16:IO17 CN137:IK144 CN150:IK157 CN43:IP44 CN108:IP109 CN146:IP147 CN159:IP160">
    <cfRule type="cellIs" dxfId="798" priority="159" operator="equal">
      <formula>0</formula>
    </cfRule>
    <cfRule type="containsErrors" dxfId="797" priority="162">
      <formula>ISERROR(CN7)</formula>
    </cfRule>
  </conditionalFormatting>
  <conditionalFormatting sqref="B28:IJ28 B42:IJ42 B55:IJ55 B68:IJ68 B81:IJ81 B94:IJ94 B107:IJ107 B120:IJ120 B133:IJ133 B145:IJ145 B158:IJ158">
    <cfRule type="expression" dxfId="796" priority="156">
      <formula>$A$28="P"</formula>
    </cfRule>
    <cfRule type="expression" dxfId="795" priority="157">
      <formula>$A$28="V"</formula>
    </cfRule>
  </conditionalFormatting>
  <conditionalFormatting sqref="CN172:IP173 CN163:IK170">
    <cfRule type="containsErrors" dxfId="794" priority="31">
      <formula>ISERROR(CN163)</formula>
    </cfRule>
    <cfRule type="cellIs" dxfId="793" priority="32" operator="equal">
      <formula>0</formula>
    </cfRule>
  </conditionalFormatting>
  <conditionalFormatting sqref="B171:IJ171">
    <cfRule type="expression" dxfId="792" priority="29">
      <formula>$A$28="P"</formula>
    </cfRule>
    <cfRule type="expression" dxfId="791" priority="30">
      <formula>$A$28="V"</formula>
    </cfRule>
  </conditionalFormatting>
  <conditionalFormatting sqref="CN185:IP186 CN176:IK183">
    <cfRule type="containsErrors" dxfId="790" priority="27">
      <formula>ISERROR(CN176)</formula>
    </cfRule>
    <cfRule type="cellIs" dxfId="789" priority="28" operator="equal">
      <formula>0</formula>
    </cfRule>
  </conditionalFormatting>
  <conditionalFormatting sqref="B184:IJ184">
    <cfRule type="expression" dxfId="788" priority="25">
      <formula>$A$28="P"</formula>
    </cfRule>
    <cfRule type="expression" dxfId="787" priority="26">
      <formula>$A$28="V"</formula>
    </cfRule>
  </conditionalFormatting>
  <conditionalFormatting sqref="CN198:IP199 CN189:IK196">
    <cfRule type="containsErrors" dxfId="786" priority="23">
      <formula>ISERROR(CN189)</formula>
    </cfRule>
    <cfRule type="cellIs" dxfId="785" priority="24" operator="equal">
      <formula>0</formula>
    </cfRule>
  </conditionalFormatting>
  <conditionalFormatting sqref="B197:IJ197">
    <cfRule type="expression" dxfId="784" priority="21">
      <formula>$A$28="P"</formula>
    </cfRule>
    <cfRule type="expression" dxfId="783" priority="22">
      <formula>$A$28="V"</formula>
    </cfRule>
  </conditionalFormatting>
  <conditionalFormatting sqref="CN211:IP212 CN202:IK209">
    <cfRule type="containsErrors" dxfId="782" priority="19">
      <formula>ISERROR(CN202)</formula>
    </cfRule>
    <cfRule type="cellIs" dxfId="781" priority="20" operator="equal">
      <formula>0</formula>
    </cfRule>
  </conditionalFormatting>
  <conditionalFormatting sqref="B210:IJ210">
    <cfRule type="expression" dxfId="780" priority="17">
      <formula>$A$28="P"</formula>
    </cfRule>
    <cfRule type="expression" dxfId="779" priority="18">
      <formula>$A$28="V"</formula>
    </cfRule>
  </conditionalFormatting>
  <conditionalFormatting sqref="CN224:IP225 CN215:IK222">
    <cfRule type="containsErrors" dxfId="778" priority="15">
      <formula>ISERROR(CN215)</formula>
    </cfRule>
    <cfRule type="cellIs" dxfId="777" priority="16" operator="equal">
      <formula>0</formula>
    </cfRule>
  </conditionalFormatting>
  <conditionalFormatting sqref="B223:IJ223">
    <cfRule type="expression" dxfId="776" priority="13">
      <formula>$A$28="P"</formula>
    </cfRule>
    <cfRule type="expression" dxfId="775" priority="14">
      <formula>$A$28="V"</formula>
    </cfRule>
  </conditionalFormatting>
  <conditionalFormatting sqref="CN237:IP238 CN228:IK235">
    <cfRule type="containsErrors" dxfId="774" priority="11">
      <formula>ISERROR(CN228)</formula>
    </cfRule>
    <cfRule type="cellIs" dxfId="773" priority="12" operator="equal">
      <formula>0</formula>
    </cfRule>
  </conditionalFormatting>
  <conditionalFormatting sqref="B236:IJ236">
    <cfRule type="expression" dxfId="772" priority="9">
      <formula>$A$28="P"</formula>
    </cfRule>
    <cfRule type="expression" dxfId="771" priority="10">
      <formula>$A$28="V"</formula>
    </cfRule>
  </conditionalFormatting>
  <conditionalFormatting sqref="CN250:IP251 CN241:IK248">
    <cfRule type="containsErrors" dxfId="770" priority="7">
      <formula>ISERROR(CN241)</formula>
    </cfRule>
    <cfRule type="cellIs" dxfId="769" priority="8" operator="equal">
      <formula>0</formula>
    </cfRule>
  </conditionalFormatting>
  <conditionalFormatting sqref="B249:IJ249">
    <cfRule type="expression" dxfId="768" priority="5">
      <formula>$A$28="P"</formula>
    </cfRule>
    <cfRule type="expression" dxfId="767" priority="6">
      <formula>$A$28="V"</formula>
    </cfRule>
  </conditionalFormatting>
  <conditionalFormatting sqref="CN263:IP264 CN254:IK261">
    <cfRule type="containsErrors" dxfId="766" priority="3">
      <formula>ISERROR(CN254)</formula>
    </cfRule>
    <cfRule type="cellIs" dxfId="765" priority="4" operator="equal">
      <formula>0</formula>
    </cfRule>
  </conditionalFormatting>
  <conditionalFormatting sqref="B262:IJ262">
    <cfRule type="expression" dxfId="764" priority="1">
      <formula>$A$28="P"</formula>
    </cfRule>
    <cfRule type="expression" dxfId="763" priority="2">
      <formula>$A$28="V"</formula>
    </cfRule>
  </conditionalFormatting>
  <dataValidations disablePrompts="1" count="4">
    <dataValidation type="list" allowBlank="1" showInputMessage="1" showErrorMessage="1" sqref="IN7:IN14 IN20:IN27 IN34:IN41 IN150:IN157 IN60:IN67 IN73:IN80 IN86:IN93 IN99:IN106 IN112:IN119 IN125:IN132 IN137:IN144 IN47:IN54 IN163:IN170 IN176:IN183 IN189:IN196 IN202:IN209 IN215:IN222 IN228:IN235 IN241:IN248 IN254:IN261">
      <formula1>INDIRECT($IM7)</formula1>
    </dataValidation>
    <dataValidation type="list" allowBlank="1" showInputMessage="1" showErrorMessage="1" sqref="IO7:IO14 IO20:IO27 IO34:IO41 IO150:IO157 IO60:IO67 IO73:IO80 IO86:IO93 IO99:IO106 IO112:IO119 IO125:IO132 IO137:IO144 IO47:IO54 IO163:IO170 IO176:IO183 IO189:IO196 IO202:IO209 IO215:IO222 IO228:IO235 IO241:IO248 IO254:IO261">
      <formula1>INDIRECT($IN7)</formula1>
    </dataValidation>
    <dataValidation type="list" allowBlank="1" showInputMessage="1" showErrorMessage="1" sqref="AF47:CM58 AF86:CM97 AF137:CM147 AF254:CM264 AF32:CM32 AF34:CM45 AF20:CM30 AF99:CM110 AF60:CM67 AF150:CM160 AJ189:AJ198 AF112:CM123 AF125:CM135 AF163:CM173 AF176:CM186 AF7:CM18 AF202:CM212 AF215:CM225 AF228:CM238 AF241:CM251 AF189:AI199 AK189:CM199 AF73:CM80">
      <formula1>TACHES</formula1>
    </dataValidation>
    <dataValidation type="list" allowBlank="1" showInputMessage="1" showErrorMessage="1" sqref="IM112:IM119 IM7:IM14 IM137:IM144 IM125:IM132 IM99:IM106 IM86:IM93 IM73:IM80 IM60:IM67 IM150:IM157 IM34:IM41 IM20:IM27 IM47:IM54 IM163:IM170 IM176:IM183 IM189:IM196 IM202:IM209 IM215:IM222 IM228:IM235 IM241:IM248 IM254:IM261">
      <formula1>SABAC</formula1>
    </dataValidation>
  </dataValidations>
  <printOptions horizontalCentered="1"/>
  <pageMargins left="0.16" right="0.17" top="0.74803149606299213" bottom="0.39370078740157483" header="0.31496062992125984" footer="0.31496062992125984"/>
  <pageSetup paperSize="8" scale="25" orientation="landscape" r:id="rId1"/>
  <rowBreaks count="2" manualBreakCount="2">
    <brk id="46" max="16383" man="1"/>
    <brk id="72" max="16383" man="1"/>
  </rowBreaks>
  <colBreaks count="1" manualBreakCount="1">
    <brk id="252" min="4" max="34" man="1"/>
  </col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G1" s="1"/>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12</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Romain</v>
      </c>
      <c r="D4" s="775"/>
      <c r="E4" s="775"/>
      <c r="F4" s="775"/>
      <c r="G4" s="775"/>
      <c r="H4" s="775"/>
      <c r="I4" s="776" t="s">
        <v>119</v>
      </c>
      <c r="J4" s="806">
        <f>VLOOKUP(C4,listes!B5:C28,2,FALSE)</f>
        <v>37382</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0.73106060606060608</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0.1605002145842663</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4.3863636363636367</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1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4.6666666666666661</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4.479166666666667</v>
      </c>
    </row>
    <row r="14" spans="1:39" ht="21" customHeight="1">
      <c r="A14" s="208">
        <f>A67</f>
        <v>0.7222222222222221</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0.83333333333333326</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4.333333333333333</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0.77777777777777768</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4.1166666666666663</v>
      </c>
    </row>
    <row r="20" spans="1:35" ht="21" customHeight="1">
      <c r="A20" s="63" t="str">
        <f>A96</f>
        <v>C 2</v>
      </c>
      <c r="B20" s="64" t="str">
        <f>B96</f>
        <v>TRAITER DECIDER PREPARER</v>
      </c>
      <c r="C20" s="65"/>
      <c r="D20" s="85"/>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4.1166666666666663</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t="e">
        <f>A109</f>
        <v>#VALUE!</v>
      </c>
      <c r="B24" s="722" t="e">
        <f>B109</f>
        <v>#VALUE!</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0.74652777777777779</v>
      </c>
      <c r="U24" s="807"/>
      <c r="V24" s="807"/>
      <c r="W24" s="808" t="str">
        <f>REPT("|",AI13*22)</f>
        <v>||||||||||||||||||||||||||||||||||||||||||||||||||||||||||||||||||||||||||||||||||||||||||||||||||</v>
      </c>
      <c r="X24" s="808"/>
      <c r="Y24" s="808"/>
      <c r="Z24" s="808"/>
      <c r="AA24" s="808"/>
      <c r="AB24" s="808"/>
      <c r="AC24" s="808"/>
      <c r="AD24" s="809"/>
      <c r="AE24" s="32"/>
    </row>
    <row r="25" spans="1:35" ht="21" customHeight="1">
      <c r="A25" s="208" t="e">
        <f>A115</f>
        <v>#VALUE!</v>
      </c>
      <c r="B25" s="722" t="e">
        <f>B115</f>
        <v>#VALUE!</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4.1666666666666661</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t="e">
        <f>A131</f>
        <v>#VALUE!</v>
      </c>
      <c r="B31" s="744" t="e">
        <f>B131</f>
        <v>#VALUE!</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4.333333333333333</v>
      </c>
      <c r="AH31" s="741"/>
    </row>
    <row r="32" spans="1:35" ht="21" customHeight="1">
      <c r="A32" s="208">
        <f>A140</f>
        <v>0.77777777777777779</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0.83333333333333326</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1"/>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0.75</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4.3666666666666663</v>
      </c>
      <c r="AH35" s="741"/>
      <c r="AI35" s="15"/>
    </row>
    <row r="36" spans="1:35" ht="21" customHeight="1">
      <c r="A36" s="208">
        <f>A173</f>
        <v>0.69444444444444442</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0.72222222222222221</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0.80555555555555547</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0.66666666666666663</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0.83333333333333337</v>
      </c>
      <c r="U42" s="796"/>
      <c r="V42" s="796"/>
      <c r="W42" s="792" t="str">
        <f>REPT("|",AI17*22)</f>
        <v>||||||||||||||||||||||||||||||||||||||||||||||||||||||||||||||||||||||||||||||||||||||||||||||||||||||||||||||</v>
      </c>
      <c r="X42" s="792"/>
      <c r="Y42" s="792"/>
      <c r="Z42" s="792"/>
      <c r="AA42" s="792"/>
      <c r="AB42" s="792"/>
      <c r="AC42" s="792"/>
      <c r="AD42" s="793"/>
      <c r="AE42" s="32"/>
      <c r="AG42" s="741"/>
      <c r="AH42" s="741"/>
      <c r="AI42" s="23"/>
    </row>
    <row r="43" spans="1:35" ht="21" customHeight="1">
      <c r="A43" s="208">
        <f>A202</f>
        <v>0.5</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0.66666666666666663</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106"/>
      <c r="AI44" s="15"/>
    </row>
    <row r="45" spans="1:35" ht="21" customHeight="1">
      <c r="A45" s="208">
        <f>A216</f>
        <v>0.79166666666666663</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4.1111111111111107</v>
      </c>
      <c r="AH45" s="741"/>
      <c r="AI45" s="15"/>
    </row>
    <row r="46" spans="1:35" ht="21" customHeight="1">
      <c r="A46" s="208" t="e">
        <f>A224</f>
        <v>#VALUE!</v>
      </c>
      <c r="B46" s="820" t="e">
        <f>B224</f>
        <v>#VALUE!</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t="e">
        <f>A238</f>
        <v>#VALUE!</v>
      </c>
      <c r="B48" s="820" t="e">
        <f>B238</f>
        <v>#VALUE!</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105"/>
      <c r="AH48" s="1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105"/>
      <c r="AH49" s="1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105"/>
      <c r="AH50" s="1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105"/>
      <c r="AH51" s="1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105"/>
      <c r="AH52" s="105"/>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105"/>
      <c r="AH53" s="105"/>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0.68611111111111101</v>
      </c>
      <c r="U54" s="796"/>
      <c r="V54" s="796"/>
      <c r="W54" s="792" t="str">
        <f>REPT("|",AI19*22)</f>
        <v>||||||||||||||||||||||||||||||||||||||||||||||||||||||||||||||||||||||||||||||||||||||||||</v>
      </c>
      <c r="X54" s="792"/>
      <c r="Y54" s="792"/>
      <c r="Z54" s="792"/>
      <c r="AA54" s="792"/>
      <c r="AB54" s="792"/>
      <c r="AC54" s="792"/>
      <c r="AD54" s="793"/>
      <c r="AE54" s="32"/>
      <c r="AG54" s="105"/>
      <c r="AH54" s="1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105"/>
      <c r="AH55" s="1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105"/>
      <c r="AH56" s="1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105"/>
      <c r="AH57" s="1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105"/>
      <c r="AH58" s="105"/>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105"/>
      <c r="AH59" s="105"/>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0.68611111111111101</v>
      </c>
      <c r="U60" s="796"/>
      <c r="V60" s="796"/>
      <c r="W60" s="792" t="str">
        <f>REPT("|",AI20*22)</f>
        <v>||||||||||||||||||||||||||||||||||||||||||||||||||||||||||||||||||||||||||||||||||||||||||</v>
      </c>
      <c r="X60" s="792"/>
      <c r="Y60" s="792"/>
      <c r="Z60" s="792"/>
      <c r="AA60" s="792"/>
      <c r="AB60" s="792"/>
      <c r="AC60" s="792"/>
      <c r="AD60" s="793"/>
      <c r="AE60" s="32"/>
      <c r="AG60" s="105"/>
      <c r="AH60" s="105"/>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105"/>
      <c r="AH61" s="105"/>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105"/>
      <c r="AH62" s="105"/>
      <c r="AI62" s="15"/>
    </row>
    <row r="63" spans="1:35" ht="18" customHeight="1">
      <c r="A63" s="39"/>
      <c r="B63" s="791"/>
      <c r="C63" s="791"/>
      <c r="D63" s="40"/>
      <c r="E63" s="40"/>
      <c r="F63" s="40"/>
      <c r="G63" s="40"/>
      <c r="H63" s="40"/>
      <c r="I63" s="40"/>
      <c r="J63" s="40"/>
      <c r="K63" s="19"/>
      <c r="L63" s="22"/>
      <c r="M63" s="22"/>
      <c r="N63" s="22"/>
      <c r="O63" s="22"/>
      <c r="P63" s="22"/>
      <c r="Q63" s="22"/>
      <c r="R63" s="22"/>
      <c r="S63" s="22"/>
      <c r="T63" s="22"/>
      <c r="U63" s="22"/>
      <c r="V63" s="22"/>
      <c r="W63" s="22"/>
      <c r="X63" s="22"/>
      <c r="Y63" s="22"/>
      <c r="Z63" s="22"/>
      <c r="AA63" s="22"/>
      <c r="AB63" s="22"/>
      <c r="AC63" s="22"/>
      <c r="AD63" s="22"/>
      <c r="AE63" s="32"/>
      <c r="AG63" s="106"/>
      <c r="AI63" s="15"/>
    </row>
    <row r="64" spans="1:35" ht="18" customHeight="1">
      <c r="A64" s="25"/>
      <c r="B64" s="758"/>
      <c r="C64" s="758"/>
      <c r="D64" s="1"/>
      <c r="E64" s="1"/>
      <c r="F64" s="1"/>
      <c r="G64" s="1"/>
      <c r="H64" s="1"/>
      <c r="I64" s="1"/>
      <c r="J64" s="1"/>
      <c r="K64" s="1"/>
      <c r="AE64" s="20"/>
      <c r="AG64" s="1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0.7222222222222221</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t="e">
        <f t="shared" si="0"/>
        <v>#N/A</v>
      </c>
      <c r="Q67" s="183" t="e">
        <f t="shared" si="0"/>
        <v>#N/A</v>
      </c>
      <c r="R67" s="183">
        <f t="shared" si="0"/>
        <v>4.333333333333333</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4.333333333333333</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IF('(1)'!$X12&lt;&gt;0,'(1)'!$X12,"")</f>
        <v/>
      </c>
      <c r="M69" s="116" t="str">
        <f>IF('(2)'!$X12&lt;&gt;0,'(2)'!$X12,"")</f>
        <v/>
      </c>
      <c r="N69" s="116" t="str">
        <f>IF('(3)'!$X12&lt;&gt;0,'(3)'!$X12,"")</f>
        <v/>
      </c>
      <c r="O69" s="116" t="str">
        <f>IF('(4)'!$X12&lt;&gt;0,'(4)'!$X12,"")</f>
        <v/>
      </c>
      <c r="P69" s="116" t="str">
        <f>IF('(5)'!$X12&lt;&gt;0,'(5)'!$X12,"")</f>
        <v/>
      </c>
      <c r="Q69" s="116" t="str">
        <f>IF('(6)'!$X12&lt;&gt;0,'(6)'!$X12,"")</f>
        <v/>
      </c>
      <c r="R69" s="116" t="str">
        <f>IF('(7)'!$X12&lt;&gt;0,'(7)'!$X12,"")</f>
        <v/>
      </c>
      <c r="S69" s="116" t="str">
        <f>IF('(8)'!$X12&lt;&gt;0,'(8)'!$X12,"")</f>
        <v/>
      </c>
      <c r="T69" s="116" t="str">
        <f>IF('(9)'!$X12&lt;&gt;0,'(9)'!$X12,"")</f>
        <v/>
      </c>
      <c r="U69" s="116" t="str">
        <f>IF('(10)'!$X12&lt;&gt;0,'(10)'!$X12,"")</f>
        <v/>
      </c>
      <c r="V69" s="116" t="str">
        <f>IF('(11)'!$X12&lt;&gt;0,'(11)'!$X12,"")</f>
        <v/>
      </c>
      <c r="W69" s="116" t="str">
        <f>IF('(12)'!$X12&lt;&gt;0,'(12)'!$X12,"")</f>
        <v/>
      </c>
      <c r="X69" s="116" t="str">
        <f>IF('(13)'!$X12&lt;&gt;0,'(13)'!$X12,"")</f>
        <v/>
      </c>
      <c r="Y69" s="116" t="str">
        <f>IF('(14)'!$X12&lt;&gt;0,'(14)'!$X12,"")</f>
        <v/>
      </c>
      <c r="Z69" s="116" t="str">
        <f>IF('(15)'!$X12&lt;&gt;0,'(15)'!$X12,"")</f>
        <v/>
      </c>
      <c r="AA69" s="116" t="str">
        <f>IF('(16)'!$X12&lt;&gt;0,'(16)'!$X12,"")</f>
        <v/>
      </c>
      <c r="AB69" s="116" t="str">
        <f>IF('(17)'!$X12&lt;&gt;0,'(17)'!$X12,"")</f>
        <v/>
      </c>
      <c r="AC69" s="116" t="str">
        <f>IF('(18)'!$X12&lt;&gt;0,'(18)'!$X12,"")</f>
        <v/>
      </c>
      <c r="AD69" s="116" t="str">
        <f>IF('(19)'!$X12&lt;&gt;0,'(19)'!$X12,"")</f>
        <v/>
      </c>
      <c r="AE69" s="116" t="str">
        <f>IF('(20)'!$X12&lt;&gt;0,'(20)'!$X12,"")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IF('(1)'!$X13&lt;&gt;0,'(1)'!$X13,"")</f>
        <v/>
      </c>
      <c r="M70" s="116" t="str">
        <f>IF('(2)'!$X13&lt;&gt;0,'(2)'!$X13,"")</f>
        <v/>
      </c>
      <c r="N70" s="116" t="str">
        <f>IF('(3)'!$X13&lt;&gt;0,'(3)'!$X13,"")</f>
        <v/>
      </c>
      <c r="O70" s="116" t="str">
        <f>IF('(4)'!$X13&lt;&gt;0,'(4)'!$X13,"")</f>
        <v/>
      </c>
      <c r="P70" s="116" t="str">
        <f>IF('(5)'!$X13&lt;&gt;0,'(5)'!$X13,"")</f>
        <v/>
      </c>
      <c r="Q70" s="116" t="str">
        <f>IF('(6)'!$X13&lt;&gt;0,'(6)'!$X13,"")</f>
        <v/>
      </c>
      <c r="R70" s="116" t="str">
        <f>IF('(7)'!$X13&lt;&gt;0,'(7)'!$X13,"")</f>
        <v/>
      </c>
      <c r="S70" s="116" t="str">
        <f>IF('(8)'!$X13&lt;&gt;0,'(8)'!$X13,"")</f>
        <v/>
      </c>
      <c r="T70" s="116" t="str">
        <f>IF('(9)'!$X13&lt;&gt;0,'(9)'!$X13,"")</f>
        <v/>
      </c>
      <c r="U70" s="116" t="str">
        <f>IF('(10)'!$X13&lt;&gt;0,'(10)'!$X13,"")</f>
        <v/>
      </c>
      <c r="V70" s="116" t="str">
        <f>IF('(11)'!$X13&lt;&gt;0,'(11)'!$X13,"")</f>
        <v/>
      </c>
      <c r="W70" s="116" t="str">
        <f>IF('(12)'!$X13&lt;&gt;0,'(12)'!$X13,"")</f>
        <v/>
      </c>
      <c r="X70" s="116" t="str">
        <f>IF('(13)'!$X13&lt;&gt;0,'(13)'!$X13,"")</f>
        <v/>
      </c>
      <c r="Y70" s="116" t="str">
        <f>IF('(14)'!$X13&lt;&gt;0,'(14)'!$X13,"")</f>
        <v/>
      </c>
      <c r="Z70" s="116" t="str">
        <f>IF('(15)'!$X13&lt;&gt;0,'(15)'!$X13,"")</f>
        <v/>
      </c>
      <c r="AA70" s="116" t="str">
        <f>IF('(16)'!$X13&lt;&gt;0,'(16)'!$X13,"")</f>
        <v/>
      </c>
      <c r="AB70" s="116" t="str">
        <f>IF('(17)'!$X13&lt;&gt;0,'(17)'!$X13,"")</f>
        <v/>
      </c>
      <c r="AC70" s="116" t="str">
        <f>IF('(18)'!$X13&lt;&gt;0,'(18)'!$X13,"")</f>
        <v/>
      </c>
      <c r="AD70" s="116" t="str">
        <f>IF('(19)'!$X13&lt;&gt;0,'(19)'!$X13,"")</f>
        <v/>
      </c>
      <c r="AE70" s="116" t="str">
        <f>IF('(20)'!$X13&lt;&gt;0,'(20)'!$X13,"")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IF('(1)'!$X14&lt;&gt;0,'(1)'!$X14,"")</f>
        <v/>
      </c>
      <c r="M71" s="116" t="str">
        <f>IF('(2)'!$X14&lt;&gt;0,'(2)'!$X14,"")</f>
        <v/>
      </c>
      <c r="N71" s="116" t="str">
        <f>IF('(3)'!$X14&lt;&gt;0,'(3)'!$X14,"")</f>
        <v/>
      </c>
      <c r="O71" s="116" t="str">
        <f>IF('(4)'!$X14&lt;&gt;0,'(4)'!$X14,"")</f>
        <v/>
      </c>
      <c r="P71" s="116" t="str">
        <f>IF('(5)'!$X14&lt;&gt;0,'(5)'!$X14,"")</f>
        <v/>
      </c>
      <c r="Q71" s="116" t="str">
        <f>IF('(6)'!$X14&lt;&gt;0,'(6)'!$X14,"")</f>
        <v/>
      </c>
      <c r="R71" s="116" t="str">
        <f>IF('(7)'!$X14&lt;&gt;0,'(7)'!$X14,"")</f>
        <v/>
      </c>
      <c r="S71" s="116" t="str">
        <f>IF('(8)'!$X14&lt;&gt;0,'(8)'!$X14,"")</f>
        <v/>
      </c>
      <c r="T71" s="116" t="str">
        <f>IF('(9)'!$X14&lt;&gt;0,'(9)'!$X14,"")</f>
        <v/>
      </c>
      <c r="U71" s="116" t="str">
        <f>IF('(10)'!$X14&lt;&gt;0,'(10)'!$X14,"")</f>
        <v/>
      </c>
      <c r="V71" s="116" t="str">
        <f>IF('(11)'!$X14&lt;&gt;0,'(11)'!$X14,"")</f>
        <v/>
      </c>
      <c r="W71" s="116" t="str">
        <f>IF('(12)'!$X14&lt;&gt;0,'(12)'!$X14,"")</f>
        <v/>
      </c>
      <c r="X71" s="116" t="str">
        <f>IF('(13)'!$X14&lt;&gt;0,'(13)'!$X14,"")</f>
        <v/>
      </c>
      <c r="Y71" s="116" t="str">
        <f>IF('(14)'!$X14&lt;&gt;0,'(14)'!$X14,"")</f>
        <v/>
      </c>
      <c r="Z71" s="116" t="str">
        <f>IF('(15)'!$X14&lt;&gt;0,'(15)'!$X14,"")</f>
        <v/>
      </c>
      <c r="AA71" s="116" t="str">
        <f>IF('(16)'!$X14&lt;&gt;0,'(16)'!$X14,"")</f>
        <v/>
      </c>
      <c r="AB71" s="116" t="str">
        <f>IF('(17)'!$X14&lt;&gt;0,'(17)'!$X14,"")</f>
        <v/>
      </c>
      <c r="AC71" s="116" t="str">
        <f>IF('(18)'!$X14&lt;&gt;0,'(18)'!$X14,"")</f>
        <v/>
      </c>
      <c r="AD71" s="116" t="str">
        <f>IF('(19)'!$X14&lt;&gt;0,'(19)'!$X14,"")</f>
        <v/>
      </c>
      <c r="AE71" s="116" t="str">
        <f>IF('(20)'!$X14&lt;&gt;0,'(20)'!$X14,"")</f>
        <v/>
      </c>
      <c r="AG71" s="1" t="str">
        <f t="shared" si="3"/>
        <v/>
      </c>
      <c r="AH71" s="1"/>
      <c r="AI71" s="1"/>
    </row>
    <row r="72" spans="1:35" ht="16.5">
      <c r="A72" s="1"/>
      <c r="B72" s="26">
        <f t="shared" si="2"/>
        <v>1</v>
      </c>
      <c r="C72" s="801" t="str">
        <f t="shared" si="1"/>
        <v>||||||||||||||||||||||||||||||||||||||||||||||||||||||||||||||||||||||||||||||||||||</v>
      </c>
      <c r="D72" s="802"/>
      <c r="F72" s="8" t="s">
        <v>7</v>
      </c>
      <c r="G72" s="13" t="s">
        <v>261</v>
      </c>
      <c r="H72" s="11"/>
      <c r="I72" s="11"/>
      <c r="J72" s="11"/>
      <c r="K72" s="29" t="s">
        <v>7</v>
      </c>
      <c r="L72" s="116" t="str">
        <f>IF('(1)'!$X15&lt;&gt;0,'(1)'!$X15,"")</f>
        <v/>
      </c>
      <c r="M72" s="116" t="str">
        <f>IF('(2)'!$X15&lt;&gt;0,'(2)'!$X15,"")</f>
        <v/>
      </c>
      <c r="N72" s="116" t="str">
        <f>IF('(3)'!$X15&lt;&gt;0,'(3)'!$X15,"")</f>
        <v/>
      </c>
      <c r="O72" s="116" t="str">
        <f>IF('(4)'!$X15&lt;&gt;0,'(4)'!$X15,"")</f>
        <v/>
      </c>
      <c r="P72" s="116" t="str">
        <f>IF('(5)'!$X15&lt;&gt;0,'(5)'!$X15,"")</f>
        <v/>
      </c>
      <c r="Q72" s="116" t="str">
        <f>IF('(6)'!$X15&lt;&gt;0,'(6)'!$X15,"")</f>
        <v/>
      </c>
      <c r="R72" s="116">
        <f>IF('(7)'!$X15&lt;&gt;0,'(7)'!$X15,"")</f>
        <v>6</v>
      </c>
      <c r="S72" s="116" t="str">
        <f>IF('(8)'!$X15&lt;&gt;0,'(8)'!$X15,"")</f>
        <v/>
      </c>
      <c r="T72" s="116" t="str">
        <f>IF('(9)'!$X15&lt;&gt;0,'(9)'!$X15,"")</f>
        <v/>
      </c>
      <c r="U72" s="116" t="str">
        <f>IF('(10)'!$X15&lt;&gt;0,'(10)'!$X15,"")</f>
        <v/>
      </c>
      <c r="V72" s="116" t="str">
        <f>IF('(11)'!$X15&lt;&gt;0,'(11)'!$X15,"")</f>
        <v/>
      </c>
      <c r="W72" s="116" t="str">
        <f>IF('(12)'!$X15&lt;&gt;0,'(12)'!$X15,"")</f>
        <v/>
      </c>
      <c r="X72" s="116" t="str">
        <f>IF('(13)'!$X15&lt;&gt;0,'(13)'!$X15,"")</f>
        <v/>
      </c>
      <c r="Y72" s="116" t="str">
        <f>IF('(14)'!$X15&lt;&gt;0,'(14)'!$X15,"")</f>
        <v/>
      </c>
      <c r="Z72" s="116" t="str">
        <f>IF('(15)'!$X15&lt;&gt;0,'(15)'!$X15,"")</f>
        <v/>
      </c>
      <c r="AA72" s="116" t="str">
        <f>IF('(16)'!$X15&lt;&gt;0,'(16)'!$X15,"")</f>
        <v/>
      </c>
      <c r="AB72" s="116" t="str">
        <f>IF('(17)'!$X15&lt;&gt;0,'(17)'!$X15,"")</f>
        <v/>
      </c>
      <c r="AC72" s="116" t="str">
        <f>IF('(18)'!$X15&lt;&gt;0,'(18)'!$X15,"")</f>
        <v/>
      </c>
      <c r="AD72" s="116" t="str">
        <f>IF('(19)'!$X15&lt;&gt;0,'(19)'!$X15,"")</f>
        <v/>
      </c>
      <c r="AE72" s="116" t="str">
        <f>IF('(20)'!$X15&lt;&gt;0,'(20)'!$X15,"")</f>
        <v/>
      </c>
      <c r="AG72" s="1">
        <f t="shared" si="3"/>
        <v>6</v>
      </c>
      <c r="AH72" s="1"/>
      <c r="AI72" s="1"/>
    </row>
    <row r="73" spans="1:35" ht="16.5">
      <c r="A73" s="1"/>
      <c r="B73" s="26">
        <f t="shared" si="2"/>
        <v>0.66666666666666663</v>
      </c>
      <c r="C73" s="801" t="str">
        <f t="shared" si="1"/>
        <v>||||||||||||||||||||||||||||||||||||||||||||||||||||||||</v>
      </c>
      <c r="D73" s="802"/>
      <c r="F73" s="8" t="s">
        <v>8</v>
      </c>
      <c r="G73" s="13" t="s">
        <v>262</v>
      </c>
      <c r="H73" s="11"/>
      <c r="I73" s="11"/>
      <c r="J73" s="11"/>
      <c r="K73" s="29" t="s">
        <v>8</v>
      </c>
      <c r="L73" s="116" t="str">
        <f>IF('(1)'!$X16&lt;&gt;0,'(1)'!$X16,"")</f>
        <v/>
      </c>
      <c r="M73" s="116" t="str">
        <f>IF('(2)'!$X16&lt;&gt;0,'(2)'!$X16,"")</f>
        <v/>
      </c>
      <c r="N73" s="116" t="str">
        <f>IF('(3)'!$X16&lt;&gt;0,'(3)'!$X16,"")</f>
        <v/>
      </c>
      <c r="O73" s="116" t="str">
        <f>IF('(4)'!$X16&lt;&gt;0,'(4)'!$X16,"")</f>
        <v/>
      </c>
      <c r="P73" s="116" t="str">
        <f>IF('(5)'!$X16&lt;&gt;0,'(5)'!$X16,"")</f>
        <v/>
      </c>
      <c r="Q73" s="116" t="str">
        <f>IF('(6)'!$X16&lt;&gt;0,'(6)'!$X16,"")</f>
        <v/>
      </c>
      <c r="R73" s="116">
        <f>IF('(7)'!$X16&lt;&gt;0,'(7)'!$X16,"")</f>
        <v>4</v>
      </c>
      <c r="S73" s="116" t="str">
        <f>IF('(8)'!$X16&lt;&gt;0,'(8)'!$X16,"")</f>
        <v/>
      </c>
      <c r="T73" s="116" t="str">
        <f>IF('(9)'!$X16&lt;&gt;0,'(9)'!$X16,"")</f>
        <v/>
      </c>
      <c r="U73" s="116" t="str">
        <f>IF('(10)'!$X16&lt;&gt;0,'(10)'!$X16,"")</f>
        <v/>
      </c>
      <c r="V73" s="116" t="str">
        <f>IF('(11)'!$X16&lt;&gt;0,'(11)'!$X16,"")</f>
        <v/>
      </c>
      <c r="W73" s="116" t="str">
        <f>IF('(12)'!$X16&lt;&gt;0,'(12)'!$X16,"")</f>
        <v/>
      </c>
      <c r="X73" s="116" t="str">
        <f>IF('(13)'!$X16&lt;&gt;0,'(13)'!$X16,"")</f>
        <v/>
      </c>
      <c r="Y73" s="116" t="str">
        <f>IF('(14)'!$X16&lt;&gt;0,'(14)'!$X16,"")</f>
        <v/>
      </c>
      <c r="Z73" s="116" t="str">
        <f>IF('(15)'!$X16&lt;&gt;0,'(15)'!$X16,"")</f>
        <v/>
      </c>
      <c r="AA73" s="116" t="str">
        <f>IF('(16)'!$X16&lt;&gt;0,'(16)'!$X16,"")</f>
        <v/>
      </c>
      <c r="AB73" s="116" t="str">
        <f>IF('(17)'!$X16&lt;&gt;0,'(17)'!$X16,"")</f>
        <v/>
      </c>
      <c r="AC73" s="116" t="str">
        <f>IF('(18)'!$X16&lt;&gt;0,'(18)'!$X16,"")</f>
        <v/>
      </c>
      <c r="AD73" s="116" t="str">
        <f>IF('(19)'!$X16&lt;&gt;0,'(19)'!$X16,"")</f>
        <v/>
      </c>
      <c r="AE73" s="116" t="str">
        <f>IF('(20)'!$X16&lt;&gt;0,'(20)'!$X16,"")</f>
        <v/>
      </c>
      <c r="AG73" s="1">
        <f t="shared" si="3"/>
        <v>4</v>
      </c>
      <c r="AH73" s="1"/>
      <c r="AI73" s="1"/>
    </row>
    <row r="74" spans="1:35" ht="16.5">
      <c r="A74" s="1"/>
      <c r="B74" s="26">
        <f t="shared" si="2"/>
        <v>0.5</v>
      </c>
      <c r="C74" s="801" t="str">
        <f t="shared" si="1"/>
        <v>||||||||||||||||||||||||||||||||||||||||||</v>
      </c>
      <c r="D74" s="802"/>
      <c r="F74" s="8" t="s">
        <v>9</v>
      </c>
      <c r="G74" s="13" t="s">
        <v>263</v>
      </c>
      <c r="H74" s="11"/>
      <c r="I74" s="11"/>
      <c r="J74" s="11"/>
      <c r="K74" s="29" t="s">
        <v>9</v>
      </c>
      <c r="L74" s="116" t="str">
        <f>IF('(1)'!$X17&lt;&gt;0,'(1)'!$X17,"")</f>
        <v/>
      </c>
      <c r="M74" s="116" t="str">
        <f>IF('(2)'!$X17&lt;&gt;0,'(2)'!$X17,"")</f>
        <v/>
      </c>
      <c r="N74" s="116" t="str">
        <f>IF('(3)'!$X17&lt;&gt;0,'(3)'!$X17,"")</f>
        <v/>
      </c>
      <c r="O74" s="116" t="str">
        <f>IF('(4)'!$X17&lt;&gt;0,'(4)'!$X17,"")</f>
        <v/>
      </c>
      <c r="P74" s="116" t="str">
        <f>IF('(5)'!$X17&lt;&gt;0,'(5)'!$X17,"")</f>
        <v/>
      </c>
      <c r="Q74" s="116" t="str">
        <f>IF('(6)'!$X17&lt;&gt;0,'(6)'!$X17,"")</f>
        <v/>
      </c>
      <c r="R74" s="116">
        <f>IF('(7)'!$X17&lt;&gt;0,'(7)'!$X17,"")</f>
        <v>3</v>
      </c>
      <c r="S74" s="116" t="str">
        <f>IF('(8)'!$X17&lt;&gt;0,'(8)'!$X17,"")</f>
        <v/>
      </c>
      <c r="T74" s="116" t="str">
        <f>IF('(9)'!$X17&lt;&gt;0,'(9)'!$X17,"")</f>
        <v/>
      </c>
      <c r="U74" s="116" t="str">
        <f>IF('(10)'!$X17&lt;&gt;0,'(10)'!$X17,"")</f>
        <v/>
      </c>
      <c r="V74" s="116" t="str">
        <f>IF('(11)'!$X17&lt;&gt;0,'(11)'!$X17,"")</f>
        <v/>
      </c>
      <c r="W74" s="116" t="str">
        <f>IF('(12)'!$X17&lt;&gt;0,'(12)'!$X17,"")</f>
        <v/>
      </c>
      <c r="X74" s="116" t="str">
        <f>IF('(13)'!$X17&lt;&gt;0,'(13)'!$X17,"")</f>
        <v/>
      </c>
      <c r="Y74" s="116" t="str">
        <f>IF('(14)'!$X17&lt;&gt;0,'(14)'!$X17,"")</f>
        <v/>
      </c>
      <c r="Z74" s="116" t="str">
        <f>IF('(15)'!$X17&lt;&gt;0,'(15)'!$X17,"")</f>
        <v/>
      </c>
      <c r="AA74" s="116" t="str">
        <f>IF('(16)'!$X17&lt;&gt;0,'(16)'!$X17,"")</f>
        <v/>
      </c>
      <c r="AB74" s="116" t="str">
        <f>IF('(17)'!$X17&lt;&gt;0,'(17)'!$X17,"")</f>
        <v/>
      </c>
      <c r="AC74" s="116" t="str">
        <f>IF('(18)'!$X17&lt;&gt;0,'(18)'!$X17,"")</f>
        <v/>
      </c>
      <c r="AD74" s="116" t="str">
        <f>IF('(19)'!$X17&lt;&gt;0,'(19)'!$X17,"")</f>
        <v/>
      </c>
      <c r="AE74" s="116" t="str">
        <f>IF('(20)'!$X17&lt;&gt;0,'(20)'!$X17,"")</f>
        <v/>
      </c>
      <c r="AG74" s="1">
        <f t="shared" si="3"/>
        <v>3</v>
      </c>
      <c r="AH74" s="1"/>
      <c r="AI74" s="1"/>
    </row>
    <row r="75" spans="1:35" ht="16.5">
      <c r="A75" s="1"/>
      <c r="B75" s="26" t="e">
        <f t="shared" si="2"/>
        <v>#VALUE!</v>
      </c>
      <c r="C75" s="801" t="e">
        <f t="shared" si="1"/>
        <v>#VALUE!</v>
      </c>
      <c r="D75" s="802"/>
      <c r="F75" s="8" t="s">
        <v>10</v>
      </c>
      <c r="G75" s="13" t="s">
        <v>264</v>
      </c>
      <c r="H75" s="11"/>
      <c r="I75" s="11"/>
      <c r="J75" s="11"/>
      <c r="K75" s="29" t="s">
        <v>10</v>
      </c>
      <c r="L75" s="116" t="str">
        <f>IF('(1)'!$X18&lt;&gt;0,'(1)'!$X18,"")</f>
        <v/>
      </c>
      <c r="M75" s="116" t="str">
        <f>IF('(2)'!$X18&lt;&gt;0,'(2)'!$X18,"")</f>
        <v/>
      </c>
      <c r="N75" s="116" t="str">
        <f>IF('(3)'!$X18&lt;&gt;0,'(3)'!$X18,"")</f>
        <v/>
      </c>
      <c r="O75" s="116" t="str">
        <f>IF('(4)'!$X18&lt;&gt;0,'(4)'!$X18,"")</f>
        <v/>
      </c>
      <c r="P75" s="116" t="str">
        <f>IF('(5)'!$X18&lt;&gt;0,'(5)'!$X18,"")</f>
        <v/>
      </c>
      <c r="Q75" s="116" t="str">
        <f>IF('(6)'!$X18&lt;&gt;0,'(6)'!$X18,"")</f>
        <v/>
      </c>
      <c r="R75" s="116" t="str">
        <f>IF('(7)'!$X18&lt;&gt;0,'(7)'!$X18,"")</f>
        <v/>
      </c>
      <c r="S75" s="116" t="str">
        <f>IF('(8)'!$X18&lt;&gt;0,'(8)'!$X18,"")</f>
        <v/>
      </c>
      <c r="T75" s="116" t="str">
        <f>IF('(9)'!$X18&lt;&gt;0,'(9)'!$X18,"")</f>
        <v/>
      </c>
      <c r="U75" s="116" t="str">
        <f>IF('(10)'!$X18&lt;&gt;0,'(10)'!$X18,"")</f>
        <v/>
      </c>
      <c r="V75" s="116" t="str">
        <f>IF('(11)'!$X18&lt;&gt;0,'(11)'!$X18,"")</f>
        <v/>
      </c>
      <c r="W75" s="116" t="str">
        <f>IF('(12)'!$X18&lt;&gt;0,'(12)'!$X18,"")</f>
        <v/>
      </c>
      <c r="X75" s="116" t="str">
        <f>IF('(13)'!$X18&lt;&gt;0,'(13)'!$X18,"")</f>
        <v/>
      </c>
      <c r="Y75" s="116" t="str">
        <f>IF('(14)'!$X18&lt;&gt;0,'(14)'!$X18,"")</f>
        <v/>
      </c>
      <c r="Z75" s="116" t="str">
        <f>IF('(15)'!$X18&lt;&gt;0,'(15)'!$X18,"")</f>
        <v/>
      </c>
      <c r="AA75" s="116" t="str">
        <f>IF('(16)'!$X18&lt;&gt;0,'(16)'!$X18,"")</f>
        <v/>
      </c>
      <c r="AB75" s="116" t="str">
        <f>IF('(17)'!$X18&lt;&gt;0,'(17)'!$X18,"")</f>
        <v/>
      </c>
      <c r="AC75" s="116" t="str">
        <f>IF('(18)'!$X18&lt;&gt;0,'(18)'!$X18,"")</f>
        <v/>
      </c>
      <c r="AD75" s="116" t="str">
        <f>IF('(19)'!$X18&lt;&gt;0,'(19)'!$X18,"")</f>
        <v/>
      </c>
      <c r="AE75" s="116" t="str">
        <f>IF('(20)'!$X18&lt;&gt;0,'(20)'!$X18,"")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0.83333333333333326</v>
      </c>
      <c r="B77" s="756" t="str">
        <f>REPT("|",AG77*14)</f>
        <v>||||||||||||||||||||||||||||||||||||||||||||||||||||||||||||||||||||||</v>
      </c>
      <c r="C77" s="784"/>
      <c r="D77" s="9" t="s">
        <v>89</v>
      </c>
      <c r="F77" s="1" t="s">
        <v>132</v>
      </c>
      <c r="K77" s="29"/>
      <c r="L77" s="183">
        <f>IF(SUM(L79:L81)&gt;0,AVERAGEIF(L79:L81, "&lt;&gt;0"),NA())</f>
        <v>4</v>
      </c>
      <c r="M77" s="183" t="e">
        <f t="shared" ref="M77:AE77" si="4">IF(SUM(M79:M81)&gt;0,AVERAGEIF(M79:M81, "&lt;&gt;0"),NA())</f>
        <v>#N/A</v>
      </c>
      <c r="N77" s="183" t="e">
        <f t="shared" si="4"/>
        <v>#N/A</v>
      </c>
      <c r="O77" s="183" t="e">
        <f t="shared" si="4"/>
        <v>#N/A</v>
      </c>
      <c r="P77" s="183">
        <f t="shared" si="4"/>
        <v>6</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5</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1</v>
      </c>
      <c r="C79" s="789" t="str">
        <f>REPT("|",AG79*14)</f>
        <v>||||||||||||||||||||||||||||||||||||||||||||||||||||||||||||||||||||||||||||||||||||</v>
      </c>
      <c r="D79" s="790"/>
      <c r="F79" s="8" t="s">
        <v>1</v>
      </c>
      <c r="G79" s="13" t="s">
        <v>265</v>
      </c>
      <c r="H79" s="11"/>
      <c r="I79" s="11"/>
      <c r="J79" s="11"/>
      <c r="K79" s="29" t="s">
        <v>1</v>
      </c>
      <c r="L79" s="116" t="str">
        <f>IF('(1)'!$X22&lt;&gt;0,'(1)'!$X22,"")</f>
        <v/>
      </c>
      <c r="M79" s="116" t="str">
        <f>IF('(2)'!$X22&lt;&gt;0,'(2)'!$X22,"")</f>
        <v/>
      </c>
      <c r="N79" s="116" t="str">
        <f>IF('(3)'!$X22&lt;&gt;0,'(3)'!$X22,"")</f>
        <v/>
      </c>
      <c r="O79" s="116" t="str">
        <f>IF('(4)'!$X22&lt;&gt;0,'(4)'!$X22,"")</f>
        <v/>
      </c>
      <c r="P79" s="116">
        <f>IF('(5)'!$X22&lt;&gt;0,'(5)'!$X22,"")</f>
        <v>6</v>
      </c>
      <c r="Q79" s="116" t="str">
        <f>IF('(6)'!$X22&lt;&gt;0,'(6)'!$X22,"")</f>
        <v/>
      </c>
      <c r="R79" s="116" t="str">
        <f>IF('(7)'!$X22&lt;&gt;0,'(7)'!$X22,"")</f>
        <v/>
      </c>
      <c r="S79" s="116" t="str">
        <f>IF('(8)'!$X22&lt;&gt;0,'(8)'!$X22,"")</f>
        <v/>
      </c>
      <c r="T79" s="116" t="str">
        <f>IF('(9)'!$X22&lt;&gt;0,'(9)'!$X22,"")</f>
        <v/>
      </c>
      <c r="U79" s="116" t="str">
        <f>IF('(10)'!$X22&lt;&gt;0,'(10)'!$X22,"")</f>
        <v/>
      </c>
      <c r="V79" s="116" t="str">
        <f>IF('(11)'!$X22&lt;&gt;0,'(11)'!$X22,"")</f>
        <v/>
      </c>
      <c r="W79" s="116" t="str">
        <f>IF('(12)'!$X22&lt;&gt;0,'(12)'!$X22,"")</f>
        <v/>
      </c>
      <c r="X79" s="116" t="str">
        <f>IF('(13)'!$X22&lt;&gt;0,'(13)'!$X22,"")</f>
        <v/>
      </c>
      <c r="Y79" s="116" t="str">
        <f>IF('(14)'!$X22&lt;&gt;0,'(14)'!$X22,"")</f>
        <v/>
      </c>
      <c r="Z79" s="116" t="str">
        <f>IF('(15)'!$X22&lt;&gt;0,'(15)'!$X22,"")</f>
        <v/>
      </c>
      <c r="AA79" s="116" t="str">
        <f>IF('(16)'!$X22&lt;&gt;0,'(16)'!$X22,"")</f>
        <v/>
      </c>
      <c r="AB79" s="116" t="str">
        <f>IF('(17)'!$X22&lt;&gt;0,'(17)'!$X22,"")</f>
        <v/>
      </c>
      <c r="AC79" s="116" t="str">
        <f>IF('(18)'!$X22&lt;&gt;0,'(18)'!$X22,"")</f>
        <v/>
      </c>
      <c r="AD79" s="116" t="str">
        <f>IF('(19)'!$X22&lt;&gt;0,'(19)'!$X22,"")</f>
        <v/>
      </c>
      <c r="AE79" s="116" t="str">
        <f>IF('(20)'!$X22&lt;&gt;0,'(20)'!$X22,"")</f>
        <v/>
      </c>
      <c r="AG79" s="1">
        <f>IF(SUM(L79:AE79)=0,"",AVERAGEIF(L79:AE79,"&gt;0"))</f>
        <v>6</v>
      </c>
      <c r="AH79" s="1"/>
    </row>
    <row r="80" spans="1:35" ht="16.5">
      <c r="A80" s="1"/>
      <c r="B80" s="26" t="e">
        <f>(AG80/60)*10</f>
        <v>#VALUE!</v>
      </c>
      <c r="C80" s="789" t="e">
        <f>REPT("|",AG80*14)</f>
        <v>#VALUE!</v>
      </c>
      <c r="D80" s="790"/>
      <c r="F80" s="8" t="s">
        <v>2</v>
      </c>
      <c r="G80" s="13" t="s">
        <v>266</v>
      </c>
      <c r="H80" s="11"/>
      <c r="I80" s="11"/>
      <c r="J80" s="11"/>
      <c r="K80" s="29" t="s">
        <v>2</v>
      </c>
      <c r="L80" s="116" t="str">
        <f>IF('(1)'!$X23&lt;&gt;0,'(1)'!$X23,"")</f>
        <v/>
      </c>
      <c r="M80" s="116" t="str">
        <f>IF('(2)'!$X23&lt;&gt;0,'(2)'!$X23,"")</f>
        <v/>
      </c>
      <c r="N80" s="116" t="str">
        <f>IF('(3)'!$X23&lt;&gt;0,'(3)'!$X23,"")</f>
        <v/>
      </c>
      <c r="O80" s="116" t="str">
        <f>IF('(4)'!$X23&lt;&gt;0,'(4)'!$X23,"")</f>
        <v/>
      </c>
      <c r="P80" s="116" t="str">
        <f>IF('(5)'!$X23&lt;&gt;0,'(5)'!$X23,"")</f>
        <v/>
      </c>
      <c r="Q80" s="116" t="str">
        <f>IF('(6)'!$X23&lt;&gt;0,'(6)'!$X23,"")</f>
        <v/>
      </c>
      <c r="R80" s="116" t="str">
        <f>IF('(7)'!$X23&lt;&gt;0,'(7)'!$X23,"")</f>
        <v/>
      </c>
      <c r="S80" s="116" t="str">
        <f>IF('(8)'!$X23&lt;&gt;0,'(8)'!$X23,"")</f>
        <v/>
      </c>
      <c r="T80" s="116" t="str">
        <f>IF('(9)'!$X23&lt;&gt;0,'(9)'!$X23,"")</f>
        <v/>
      </c>
      <c r="U80" s="116" t="str">
        <f>IF('(10)'!$X23&lt;&gt;0,'(10)'!$X23,"")</f>
        <v/>
      </c>
      <c r="V80" s="116" t="str">
        <f>IF('(11)'!$X23&lt;&gt;0,'(11)'!$X23,"")</f>
        <v/>
      </c>
      <c r="W80" s="116" t="str">
        <f>IF('(12)'!$X23&lt;&gt;0,'(12)'!$X23,"")</f>
        <v/>
      </c>
      <c r="X80" s="116" t="str">
        <f>IF('(13)'!$X23&lt;&gt;0,'(13)'!$X23,"")</f>
        <v/>
      </c>
      <c r="Y80" s="116" t="str">
        <f>IF('(14)'!$X23&lt;&gt;0,'(14)'!$X23,"")</f>
        <v/>
      </c>
      <c r="Z80" s="116" t="str">
        <f>IF('(15)'!$X23&lt;&gt;0,'(15)'!$X23,"")</f>
        <v/>
      </c>
      <c r="AA80" s="116" t="str">
        <f>IF('(16)'!$X23&lt;&gt;0,'(16)'!$X23,"")</f>
        <v/>
      </c>
      <c r="AB80" s="116" t="str">
        <f>IF('(17)'!$X23&lt;&gt;0,'(17)'!$X23,"")</f>
        <v/>
      </c>
      <c r="AC80" s="116" t="str">
        <f>IF('(18)'!$X23&lt;&gt;0,'(18)'!$X23,"")</f>
        <v/>
      </c>
      <c r="AD80" s="116" t="str">
        <f>IF('(19)'!$X23&lt;&gt;0,'(19)'!$X23,"")</f>
        <v/>
      </c>
      <c r="AE80" s="116" t="str">
        <f>IF('(20)'!$X23&lt;&gt;0,'(20)'!$X23,"")</f>
        <v/>
      </c>
      <c r="AG80" s="1" t="str">
        <f>IF(SUM(L80:AE80)=0,"",AVERAGEIF(L80:AE80,"&gt;0"))</f>
        <v/>
      </c>
      <c r="AH80" s="1"/>
    </row>
    <row r="81" spans="1:34" ht="16.5">
      <c r="A81" s="1"/>
      <c r="B81" s="26">
        <f>(AG81/60)*10</f>
        <v>0.66666666666666663</v>
      </c>
      <c r="C81" s="789" t="str">
        <f>REPT("|",AG81*14)</f>
        <v>||||||||||||||||||||||||||||||||||||||||||||||||||||||||</v>
      </c>
      <c r="D81" s="790"/>
      <c r="F81" s="8" t="s">
        <v>3</v>
      </c>
      <c r="G81" s="13" t="s">
        <v>267</v>
      </c>
      <c r="H81" s="11"/>
      <c r="I81" s="11"/>
      <c r="J81" s="11"/>
      <c r="K81" s="29" t="s">
        <v>3</v>
      </c>
      <c r="L81" s="116">
        <f>IF('(1)'!$X24&lt;&gt;0,'(1)'!$X24,"")</f>
        <v>4</v>
      </c>
      <c r="M81" s="116" t="str">
        <f>IF('(2)'!$X24&lt;&gt;0,'(2)'!$X24,"")</f>
        <v/>
      </c>
      <c r="N81" s="116" t="str">
        <f>IF('(3)'!$X24&lt;&gt;0,'(3)'!$X24,"")</f>
        <v/>
      </c>
      <c r="O81" s="116" t="str">
        <f>IF('(4)'!$X24&lt;&gt;0,'(4)'!$X24,"")</f>
        <v/>
      </c>
      <c r="P81" s="116" t="str">
        <f>IF('(5)'!$X24&lt;&gt;0,'(5)'!$X24,"")</f>
        <v/>
      </c>
      <c r="Q81" s="116" t="str">
        <f>IF('(6)'!$X24&lt;&gt;0,'(6)'!$X24,"")</f>
        <v/>
      </c>
      <c r="R81" s="116" t="str">
        <f>IF('(7)'!$X24&lt;&gt;0,'(7)'!$X24,"")</f>
        <v/>
      </c>
      <c r="S81" s="116" t="str">
        <f>IF('(8)'!$X24&lt;&gt;0,'(8)'!$X24,"")</f>
        <v/>
      </c>
      <c r="T81" s="116" t="str">
        <f>IF('(9)'!$X24&lt;&gt;0,'(9)'!$X24,"")</f>
        <v/>
      </c>
      <c r="U81" s="116" t="str">
        <f>IF('(10)'!$X24&lt;&gt;0,'(10)'!$X24,"")</f>
        <v/>
      </c>
      <c r="V81" s="116" t="str">
        <f>IF('(11)'!$X24&lt;&gt;0,'(11)'!$X24,"")</f>
        <v/>
      </c>
      <c r="W81" s="116" t="str">
        <f>IF('(12)'!$X24&lt;&gt;0,'(12)'!$X24,"")</f>
        <v/>
      </c>
      <c r="X81" s="116" t="str">
        <f>IF('(13)'!$X24&lt;&gt;0,'(13)'!$X24,"")</f>
        <v/>
      </c>
      <c r="Y81" s="116" t="str">
        <f>IF('(14)'!$X24&lt;&gt;0,'(14)'!$X24,"")</f>
        <v/>
      </c>
      <c r="Z81" s="116" t="str">
        <f>IF('(15)'!$X24&lt;&gt;0,'(15)'!$X24,"")</f>
        <v/>
      </c>
      <c r="AA81" s="116" t="str">
        <f>IF('(16)'!$X24&lt;&gt;0,'(16)'!$X24,"")</f>
        <v/>
      </c>
      <c r="AB81" s="116" t="str">
        <f>IF('(17)'!$X24&lt;&gt;0,'(17)'!$X24,"")</f>
        <v/>
      </c>
      <c r="AC81" s="116" t="str">
        <f>IF('(18)'!$X24&lt;&gt;0,'(18)'!$X24,"")</f>
        <v/>
      </c>
      <c r="AD81" s="116" t="str">
        <f>IF('(19)'!$X24&lt;&gt;0,'(19)'!$X24,"")</f>
        <v/>
      </c>
      <c r="AE81" s="116" t="str">
        <f>IF('(20)'!$X24&lt;&gt;0,'(20)'!$X24,"")</f>
        <v/>
      </c>
      <c r="AG81" s="1">
        <f>IF(SUM(L81:AE81)=0,"",AVERAGEIF(L81:AE81,"&gt;0"))</f>
        <v>4</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IF('(1)'!$X28&lt;&gt;0,'(1)'!$X28,"")</f>
        <v/>
      </c>
      <c r="M85" s="116" t="str">
        <f>IF('(2)'!$X28&lt;&gt;0,'(2)'!$X28,"")</f>
        <v/>
      </c>
      <c r="N85" s="116" t="str">
        <f>IF('(3)'!$X28&lt;&gt;0,'(3)'!$X28,"")</f>
        <v/>
      </c>
      <c r="O85" s="116" t="str">
        <f>IF('(4)'!$X28&lt;&gt;0,'(4)'!$X28,"")</f>
        <v/>
      </c>
      <c r="P85" s="116" t="str">
        <f>IF('(5)'!$X28&lt;&gt;0,'(5)'!$X28,"")</f>
        <v/>
      </c>
      <c r="Q85" s="116" t="str">
        <f>IF('(6)'!$X28&lt;&gt;0,'(6)'!$X28,"")</f>
        <v/>
      </c>
      <c r="R85" s="116" t="str">
        <f>IF('(7)'!$X28&lt;&gt;0,'(7)'!$X28,"")</f>
        <v/>
      </c>
      <c r="S85" s="116" t="str">
        <f>IF('(8)'!$X28&lt;&gt;0,'(8)'!$X28,"")</f>
        <v/>
      </c>
      <c r="T85" s="116" t="str">
        <f>IF('(9)'!$X28&lt;&gt;0,'(9)'!$X28,"")</f>
        <v/>
      </c>
      <c r="U85" s="116" t="str">
        <f>IF('(10)'!$X28&lt;&gt;0,'(10)'!$X28,"")</f>
        <v/>
      </c>
      <c r="V85" s="116" t="str">
        <f>IF('(11)'!$X28&lt;&gt;0,'(11)'!$X28,"")</f>
        <v/>
      </c>
      <c r="W85" s="116" t="str">
        <f>IF('(12)'!$X28&lt;&gt;0,'(12)'!$X28,"")</f>
        <v/>
      </c>
      <c r="X85" s="116" t="str">
        <f>IF('(13)'!$X28&lt;&gt;0,'(13)'!$X28,"")</f>
        <v/>
      </c>
      <c r="Y85" s="116" t="str">
        <f>IF('(14)'!$X28&lt;&gt;0,'(14)'!$X28,"")</f>
        <v/>
      </c>
      <c r="Z85" s="116" t="str">
        <f>IF('(15)'!$X28&lt;&gt;0,'(15)'!$X28,"")</f>
        <v/>
      </c>
      <c r="AA85" s="116" t="str">
        <f>IF('(16)'!$X28&lt;&gt;0,'(16)'!$X28,"")</f>
        <v/>
      </c>
      <c r="AB85" s="116" t="str">
        <f>IF('(17)'!$X28&lt;&gt;0,'(17)'!$X28,"")</f>
        <v/>
      </c>
      <c r="AC85" s="116" t="str">
        <f>IF('(18)'!$X28&lt;&gt;0,'(18)'!$X28,"")</f>
        <v/>
      </c>
      <c r="AD85" s="116" t="str">
        <f>IF('(19)'!$X28&lt;&gt;0,'(19)'!$X28,"")</f>
        <v/>
      </c>
      <c r="AE85" s="116" t="str">
        <f>IF('(20)'!$X28&lt;&gt;0,'(20)'!$X28,"")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IF('(1)'!$X29&lt;&gt;0,'(1)'!$X29,"")</f>
        <v/>
      </c>
      <c r="M86" s="116" t="str">
        <f>IF('(2)'!$X29&lt;&gt;0,'(2)'!$X29,"")</f>
        <v/>
      </c>
      <c r="N86" s="116" t="str">
        <f>IF('(3)'!$X29&lt;&gt;0,'(3)'!$X29,"")</f>
        <v/>
      </c>
      <c r="O86" s="116" t="str">
        <f>IF('(4)'!$X29&lt;&gt;0,'(4)'!$X29,"")</f>
        <v/>
      </c>
      <c r="P86" s="116" t="str">
        <f>IF('(5)'!$X29&lt;&gt;0,'(5)'!$X29,"")</f>
        <v/>
      </c>
      <c r="Q86" s="116" t="str">
        <f>IF('(6)'!$X29&lt;&gt;0,'(6)'!$X29,"")</f>
        <v/>
      </c>
      <c r="R86" s="116" t="str">
        <f>IF('(7)'!$X29&lt;&gt;0,'(7)'!$X29,"")</f>
        <v/>
      </c>
      <c r="S86" s="116" t="str">
        <f>IF('(8)'!$X29&lt;&gt;0,'(8)'!$X29,"")</f>
        <v/>
      </c>
      <c r="T86" s="116" t="str">
        <f>IF('(9)'!$X29&lt;&gt;0,'(9)'!$X29,"")</f>
        <v/>
      </c>
      <c r="U86" s="116" t="str">
        <f>IF('(10)'!$X29&lt;&gt;0,'(10)'!$X29,"")</f>
        <v/>
      </c>
      <c r="V86" s="116" t="str">
        <f>IF('(11)'!$X29&lt;&gt;0,'(11)'!$X29,"")</f>
        <v/>
      </c>
      <c r="W86" s="116" t="str">
        <f>IF('(12)'!$X29&lt;&gt;0,'(12)'!$X29,"")</f>
        <v/>
      </c>
      <c r="X86" s="116" t="str">
        <f>IF('(13)'!$X29&lt;&gt;0,'(13)'!$X29,"")</f>
        <v/>
      </c>
      <c r="Y86" s="116" t="str">
        <f>IF('(14)'!$X29&lt;&gt;0,'(14)'!$X29,"")</f>
        <v/>
      </c>
      <c r="Z86" s="116" t="str">
        <f>IF('(15)'!$X29&lt;&gt;0,'(15)'!$X29,"")</f>
        <v/>
      </c>
      <c r="AA86" s="116" t="str">
        <f>IF('(16)'!$X29&lt;&gt;0,'(16)'!$X29,"")</f>
        <v/>
      </c>
      <c r="AB86" s="116" t="str">
        <f>IF('(17)'!$X29&lt;&gt;0,'(17)'!$X29,"")</f>
        <v/>
      </c>
      <c r="AC86" s="116" t="str">
        <f>IF('(18)'!$X29&lt;&gt;0,'(18)'!$X29,"")</f>
        <v/>
      </c>
      <c r="AD86" s="116" t="str">
        <f>IF('(19)'!$X29&lt;&gt;0,'(19)'!$X29,"")</f>
        <v/>
      </c>
      <c r="AE86" s="116" t="str">
        <f>IF('(20)'!$X29&lt;&gt;0,'(20)'!$X29,"")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IF('(1)'!$X33&lt;&gt;0,'(1)'!$X33,"")</f>
        <v/>
      </c>
      <c r="M90" s="116" t="str">
        <f>IF('(2)'!$X33&lt;&gt;0,'(2)'!$X33,"")</f>
        <v/>
      </c>
      <c r="N90" s="116" t="str">
        <f>IF('(3)'!$X33&lt;&gt;0,'(3)'!$X33,"")</f>
        <v/>
      </c>
      <c r="O90" s="116" t="str">
        <f>IF('(4)'!$X33&lt;&gt;0,'(4)'!$X33,"")</f>
        <v/>
      </c>
      <c r="P90" s="116" t="str">
        <f>IF('(5)'!$X33&lt;&gt;0,'(5)'!$X33,"")</f>
        <v/>
      </c>
      <c r="Q90" s="116" t="str">
        <f>IF('(6)'!$X33&lt;&gt;0,'(6)'!$X33,"")</f>
        <v/>
      </c>
      <c r="R90" s="116" t="str">
        <f>IF('(7)'!$X33&lt;&gt;0,'(7)'!$X33,"")</f>
        <v/>
      </c>
      <c r="S90" s="116" t="str">
        <f>IF('(8)'!$X33&lt;&gt;0,'(8)'!$X33,"")</f>
        <v/>
      </c>
      <c r="T90" s="116" t="str">
        <f>IF('(9)'!$X33&lt;&gt;0,'(9)'!$X33,"")</f>
        <v/>
      </c>
      <c r="U90" s="116" t="str">
        <f>IF('(10)'!$X33&lt;&gt;0,'(10)'!$X33,"")</f>
        <v/>
      </c>
      <c r="V90" s="116" t="str">
        <f>IF('(11)'!$X33&lt;&gt;0,'(11)'!$X33,"")</f>
        <v/>
      </c>
      <c r="W90" s="116" t="str">
        <f>IF('(12)'!$X33&lt;&gt;0,'(12)'!$X33,"")</f>
        <v/>
      </c>
      <c r="X90" s="116" t="str">
        <f>IF('(13)'!$X33&lt;&gt;0,'(13)'!$X33,"")</f>
        <v/>
      </c>
      <c r="Y90" s="116" t="str">
        <f>IF('(14)'!$X33&lt;&gt;0,'(14)'!$X33,"")</f>
        <v/>
      </c>
      <c r="Z90" s="116" t="str">
        <f>IF('(15)'!$X33&lt;&gt;0,'(15)'!$X33,"")</f>
        <v/>
      </c>
      <c r="AA90" s="116" t="str">
        <f>IF('(16)'!$X33&lt;&gt;0,'(16)'!$X33,"")</f>
        <v/>
      </c>
      <c r="AB90" s="116" t="str">
        <f>IF('(17)'!$X33&lt;&gt;0,'(17)'!$X33,"")</f>
        <v/>
      </c>
      <c r="AC90" s="116" t="str">
        <f>IF('(18)'!$X33&lt;&gt;0,'(18)'!$X33,"")</f>
        <v/>
      </c>
      <c r="AD90" s="116" t="str">
        <f>IF('(19)'!$X33&lt;&gt;0,'(19)'!$X33,"")</f>
        <v/>
      </c>
      <c r="AE90" s="116" t="str">
        <f>IF('(20)'!$X33&lt;&gt;0,'(20)'!$X33,"")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IF('(1)'!$X34&lt;&gt;0,'(1)'!$X34,"")</f>
        <v/>
      </c>
      <c r="M91" s="116" t="str">
        <f>IF('(2)'!$X34&lt;&gt;0,'(2)'!$X34,"")</f>
        <v/>
      </c>
      <c r="N91" s="116" t="str">
        <f>IF('(3)'!$X34&lt;&gt;0,'(3)'!$X34,"")</f>
        <v/>
      </c>
      <c r="O91" s="116" t="str">
        <f>IF('(4)'!$X34&lt;&gt;0,'(4)'!$X34,"")</f>
        <v/>
      </c>
      <c r="P91" s="116" t="str">
        <f>IF('(5)'!$X34&lt;&gt;0,'(5)'!$X34,"")</f>
        <v/>
      </c>
      <c r="Q91" s="116" t="str">
        <f>IF('(6)'!$X34&lt;&gt;0,'(6)'!$X34,"")</f>
        <v/>
      </c>
      <c r="R91" s="116" t="str">
        <f>IF('(7)'!$X34&lt;&gt;0,'(7)'!$X34,"")</f>
        <v/>
      </c>
      <c r="S91" s="116" t="str">
        <f>IF('(8)'!$X34&lt;&gt;0,'(8)'!$X34,"")</f>
        <v/>
      </c>
      <c r="T91" s="116" t="str">
        <f>IF('(9)'!$X34&lt;&gt;0,'(9)'!$X34,"")</f>
        <v/>
      </c>
      <c r="U91" s="116" t="str">
        <f>IF('(10)'!$X34&lt;&gt;0,'(10)'!$X34,"")</f>
        <v/>
      </c>
      <c r="V91" s="116" t="str">
        <f>IF('(11)'!$X34&lt;&gt;0,'(11)'!$X34,"")</f>
        <v/>
      </c>
      <c r="W91" s="116" t="str">
        <f>IF('(12)'!$X34&lt;&gt;0,'(12)'!$X34,"")</f>
        <v/>
      </c>
      <c r="X91" s="116" t="str">
        <f>IF('(13)'!$X34&lt;&gt;0,'(13)'!$X34,"")</f>
        <v/>
      </c>
      <c r="Y91" s="116" t="str">
        <f>IF('(14)'!$X34&lt;&gt;0,'(14)'!$X34,"")</f>
        <v/>
      </c>
      <c r="Z91" s="116" t="str">
        <f>IF('(15)'!$X34&lt;&gt;0,'(15)'!$X34,"")</f>
        <v/>
      </c>
      <c r="AA91" s="116" t="str">
        <f>IF('(16)'!$X34&lt;&gt;0,'(16)'!$X34,"")</f>
        <v/>
      </c>
      <c r="AB91" s="116" t="str">
        <f>IF('(17)'!$X34&lt;&gt;0,'(17)'!$X34,"")</f>
        <v/>
      </c>
      <c r="AC91" s="116" t="str">
        <f>IF('(18)'!$X34&lt;&gt;0,'(18)'!$X34,"")</f>
        <v/>
      </c>
      <c r="AD91" s="116" t="str">
        <f>IF('(19)'!$X34&lt;&gt;0,'(19)'!$X34,"")</f>
        <v/>
      </c>
      <c r="AE91" s="116" t="str">
        <f>IF('(20)'!$X34&lt;&gt;0,'(20)'!$X34,"")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IF('(1)'!$X35&lt;&gt;0,'(1)'!$X35,"")</f>
        <v/>
      </c>
      <c r="M92" s="116" t="str">
        <f>IF('(2)'!$X35&lt;&gt;0,'(2)'!$X35,"")</f>
        <v/>
      </c>
      <c r="N92" s="116" t="str">
        <f>IF('(3)'!$X35&lt;&gt;0,'(3)'!$X35,"")</f>
        <v/>
      </c>
      <c r="O92" s="116" t="str">
        <f>IF('(4)'!$X35&lt;&gt;0,'(4)'!$X35,"")</f>
        <v/>
      </c>
      <c r="P92" s="116" t="str">
        <f>IF('(5)'!$X35&lt;&gt;0,'(5)'!$X35,"")</f>
        <v/>
      </c>
      <c r="Q92" s="116" t="str">
        <f>IF('(6)'!$X35&lt;&gt;0,'(6)'!$X35,"")</f>
        <v/>
      </c>
      <c r="R92" s="116" t="str">
        <f>IF('(7)'!$X35&lt;&gt;0,'(7)'!$X35,"")</f>
        <v/>
      </c>
      <c r="S92" s="116" t="str">
        <f>IF('(8)'!$X35&lt;&gt;0,'(8)'!$X35,"")</f>
        <v/>
      </c>
      <c r="T92" s="116" t="str">
        <f>IF('(9)'!$X35&lt;&gt;0,'(9)'!$X35,"")</f>
        <v/>
      </c>
      <c r="U92" s="116" t="str">
        <f>IF('(10)'!$X35&lt;&gt;0,'(10)'!$X35,"")</f>
        <v/>
      </c>
      <c r="V92" s="116" t="str">
        <f>IF('(11)'!$X35&lt;&gt;0,'(11)'!$X35,"")</f>
        <v/>
      </c>
      <c r="W92" s="116" t="str">
        <f>IF('(12)'!$X35&lt;&gt;0,'(12)'!$X35,"")</f>
        <v/>
      </c>
      <c r="X92" s="116" t="str">
        <f>IF('(13)'!$X35&lt;&gt;0,'(13)'!$X35,"")</f>
        <v/>
      </c>
      <c r="Y92" s="116" t="str">
        <f>IF('(14)'!$X35&lt;&gt;0,'(14)'!$X35,"")</f>
        <v/>
      </c>
      <c r="Z92" s="116" t="str">
        <f>IF('(15)'!$X35&lt;&gt;0,'(15)'!$X35,"")</f>
        <v/>
      </c>
      <c r="AA92" s="116" t="str">
        <f>IF('(16)'!$X35&lt;&gt;0,'(16)'!$X35,"")</f>
        <v/>
      </c>
      <c r="AB92" s="116" t="str">
        <f>IF('(17)'!$X35&lt;&gt;0,'(17)'!$X35,"")</f>
        <v/>
      </c>
      <c r="AC92" s="116" t="str">
        <f>IF('(18)'!$X35&lt;&gt;0,'(18)'!$X35,"")</f>
        <v/>
      </c>
      <c r="AD92" s="116" t="str">
        <f>IF('(19)'!$X35&lt;&gt;0,'(19)'!$X35,"")</f>
        <v/>
      </c>
      <c r="AE92" s="116" t="str">
        <f>IF('(20)'!$X35&lt;&gt;0,'(20)'!$X35,"")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IF('(1)'!$X36&lt;&gt;0,'(1)'!$X36,"")</f>
        <v/>
      </c>
      <c r="M93" s="116" t="str">
        <f>IF('(2)'!$X36&lt;&gt;0,'(2)'!$X36,"")</f>
        <v/>
      </c>
      <c r="N93" s="116" t="str">
        <f>IF('(3)'!$X36&lt;&gt;0,'(3)'!$X36,"")</f>
        <v/>
      </c>
      <c r="O93" s="116" t="str">
        <f>IF('(4)'!$X36&lt;&gt;0,'(4)'!$X36,"")</f>
        <v/>
      </c>
      <c r="P93" s="116" t="str">
        <f>IF('(5)'!$X36&lt;&gt;0,'(5)'!$X36,"")</f>
        <v/>
      </c>
      <c r="Q93" s="116" t="str">
        <f>IF('(6)'!$X36&lt;&gt;0,'(6)'!$X36,"")</f>
        <v/>
      </c>
      <c r="R93" s="116" t="str">
        <f>IF('(7)'!$X36&lt;&gt;0,'(7)'!$X36,"")</f>
        <v/>
      </c>
      <c r="S93" s="116" t="str">
        <f>IF('(8)'!$X36&lt;&gt;0,'(8)'!$X36,"")</f>
        <v/>
      </c>
      <c r="T93" s="116" t="str">
        <f>IF('(9)'!$X36&lt;&gt;0,'(9)'!$X36,"")</f>
        <v/>
      </c>
      <c r="U93" s="116" t="str">
        <f>IF('(10)'!$X36&lt;&gt;0,'(10)'!$X36,"")</f>
        <v/>
      </c>
      <c r="V93" s="116" t="str">
        <f>IF('(11)'!$X36&lt;&gt;0,'(11)'!$X36,"")</f>
        <v/>
      </c>
      <c r="W93" s="116" t="str">
        <f>IF('(12)'!$X36&lt;&gt;0,'(12)'!$X36,"")</f>
        <v/>
      </c>
      <c r="X93" s="116" t="str">
        <f>IF('(13)'!$X36&lt;&gt;0,'(13)'!$X36,"")</f>
        <v/>
      </c>
      <c r="Y93" s="116" t="str">
        <f>IF('(14)'!$X36&lt;&gt;0,'(14)'!$X36,"")</f>
        <v/>
      </c>
      <c r="Z93" s="116" t="str">
        <f>IF('(15)'!$X36&lt;&gt;0,'(15)'!$X36,"")</f>
        <v/>
      </c>
      <c r="AA93" s="116" t="str">
        <f>IF('(16)'!$X36&lt;&gt;0,'(16)'!$X36,"")</f>
        <v/>
      </c>
      <c r="AB93" s="116" t="str">
        <f>IF('(17)'!$X36&lt;&gt;0,'(17)'!$X36,"")</f>
        <v/>
      </c>
      <c r="AC93" s="116" t="str">
        <f>IF('(18)'!$X36&lt;&gt;0,'(18)'!$X36,"")</f>
        <v/>
      </c>
      <c r="AD93" s="116" t="str">
        <f>IF('(19)'!$X36&lt;&gt;0,'(19)'!$X36,"")</f>
        <v/>
      </c>
      <c r="AE93" s="116" t="str">
        <f>IF('(20)'!$X36&lt;&gt;0,'(20)'!$X36,"")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IF('(1)'!$X37&lt;&gt;0,'(1)'!$X37,"")</f>
        <v/>
      </c>
      <c r="M94" s="116" t="str">
        <f>IF('(2)'!$X37&lt;&gt;0,'(2)'!$X37,"")</f>
        <v/>
      </c>
      <c r="N94" s="116" t="str">
        <f>IF('(3)'!$X37&lt;&gt;0,'(3)'!$X37,"")</f>
        <v/>
      </c>
      <c r="O94" s="116" t="str">
        <f>IF('(4)'!$X37&lt;&gt;0,'(4)'!$X37,"")</f>
        <v/>
      </c>
      <c r="P94" s="116" t="str">
        <f>IF('(5)'!$X37&lt;&gt;0,'(5)'!$X37,"")</f>
        <v/>
      </c>
      <c r="Q94" s="116" t="str">
        <f>IF('(6)'!$X37&lt;&gt;0,'(6)'!$X37,"")</f>
        <v/>
      </c>
      <c r="R94" s="116" t="str">
        <f>IF('(7)'!$X37&lt;&gt;0,'(7)'!$X37,"")</f>
        <v/>
      </c>
      <c r="S94" s="116" t="str">
        <f>IF('(8)'!$X37&lt;&gt;0,'(8)'!$X37,"")</f>
        <v/>
      </c>
      <c r="T94" s="116" t="str">
        <f>IF('(9)'!$X37&lt;&gt;0,'(9)'!$X37,"")</f>
        <v/>
      </c>
      <c r="U94" s="116" t="str">
        <f>IF('(10)'!$X37&lt;&gt;0,'(10)'!$X37,"")</f>
        <v/>
      </c>
      <c r="V94" s="116" t="str">
        <f>IF('(11)'!$X37&lt;&gt;0,'(11)'!$X37,"")</f>
        <v/>
      </c>
      <c r="W94" s="116" t="str">
        <f>IF('(12)'!$X37&lt;&gt;0,'(12)'!$X37,"")</f>
        <v/>
      </c>
      <c r="X94" s="116" t="str">
        <f>IF('(13)'!$X37&lt;&gt;0,'(13)'!$X37,"")</f>
        <v/>
      </c>
      <c r="Y94" s="116" t="str">
        <f>IF('(14)'!$X37&lt;&gt;0,'(14)'!$X37,"")</f>
        <v/>
      </c>
      <c r="Z94" s="116" t="str">
        <f>IF('(15)'!$X37&lt;&gt;0,'(15)'!$X37,"")</f>
        <v/>
      </c>
      <c r="AA94" s="116" t="str">
        <f>IF('(16)'!$X37&lt;&gt;0,'(16)'!$X37,"")</f>
        <v/>
      </c>
      <c r="AB94" s="116" t="str">
        <f>IF('(17)'!$X37&lt;&gt;0,'(17)'!$X37,"")</f>
        <v/>
      </c>
      <c r="AC94" s="116" t="str">
        <f>IF('(18)'!$X37&lt;&gt;0,'(18)'!$X37,"")</f>
        <v/>
      </c>
      <c r="AD94" s="116" t="str">
        <f>IF('(19)'!$X37&lt;&gt;0,'(19)'!$X37,"")</f>
        <v/>
      </c>
      <c r="AE94" s="116" t="str">
        <f>IF('(20)'!$X37&lt;&gt;0,'(20)'!$X37,"")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IF('(1)'!$X43&lt;&gt;0,'(1)'!$X43,"")</f>
        <v/>
      </c>
      <c r="M100" s="116" t="str">
        <f>IF('(2)'!$X43&lt;&gt;0,'(2)'!$X43,"")</f>
        <v/>
      </c>
      <c r="N100" s="116" t="str">
        <f>IF('(3)'!$X43&lt;&gt;0,'(3)'!$X43,"")</f>
        <v/>
      </c>
      <c r="O100" s="116" t="str">
        <f>IF('(4)'!$X43&lt;&gt;0,'(4)'!$X43,"")</f>
        <v/>
      </c>
      <c r="P100" s="116" t="str">
        <f>IF('(5)'!$X43&lt;&gt;0,'(5)'!$X43,"")</f>
        <v/>
      </c>
      <c r="Q100" s="116" t="str">
        <f>IF('(6)'!$X43&lt;&gt;0,'(6)'!$X43,"")</f>
        <v/>
      </c>
      <c r="R100" s="116" t="str">
        <f>IF('(7)'!$X43&lt;&gt;0,'(7)'!$X43,"")</f>
        <v/>
      </c>
      <c r="S100" s="116" t="str">
        <f>IF('(8)'!$X43&lt;&gt;0,'(8)'!$X43,"")</f>
        <v/>
      </c>
      <c r="T100" s="116" t="str">
        <f>IF('(9)'!$X43&lt;&gt;0,'(9)'!$X43,"")</f>
        <v/>
      </c>
      <c r="U100" s="116" t="str">
        <f>IF('(10)'!$X43&lt;&gt;0,'(10)'!$X43,"")</f>
        <v/>
      </c>
      <c r="V100" s="116" t="str">
        <f>IF('(11)'!$X43&lt;&gt;0,'(11)'!$X43,"")</f>
        <v/>
      </c>
      <c r="W100" s="116" t="str">
        <f>IF('(12)'!$X43&lt;&gt;0,'(12)'!$X43,"")</f>
        <v/>
      </c>
      <c r="X100" s="116" t="str">
        <f>IF('(13)'!$X43&lt;&gt;0,'(13)'!$X43,"")</f>
        <v/>
      </c>
      <c r="Y100" s="116" t="str">
        <f>IF('(14)'!$X43&lt;&gt;0,'(14)'!$X43,"")</f>
        <v/>
      </c>
      <c r="Z100" s="116" t="str">
        <f>IF('(15)'!$X43&lt;&gt;0,'(15)'!$X43,"")</f>
        <v/>
      </c>
      <c r="AA100" s="116" t="str">
        <f>IF('(16)'!$X43&lt;&gt;0,'(16)'!$X43,"")</f>
        <v/>
      </c>
      <c r="AB100" s="116" t="str">
        <f>IF('(17)'!$X43&lt;&gt;0,'(17)'!$X43,"")</f>
        <v/>
      </c>
      <c r="AC100" s="116" t="str">
        <f>IF('(18)'!$X43&lt;&gt;0,'(18)'!$X43,"")</f>
        <v/>
      </c>
      <c r="AD100" s="116" t="str">
        <f>IF('(19)'!$X43&lt;&gt;0,'(19)'!$X43,"")</f>
        <v/>
      </c>
      <c r="AE100" s="116" t="str">
        <f>IF('(20)'!$X43&lt;&gt;0,'(20)'!$X43,"")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IF('(1)'!$X44&lt;&gt;0,'(1)'!$X44,"")</f>
        <v/>
      </c>
      <c r="M101" s="116" t="str">
        <f>IF('(2)'!$X44&lt;&gt;0,'(2)'!$X44,"")</f>
        <v/>
      </c>
      <c r="N101" s="116" t="str">
        <f>IF('(3)'!$X44&lt;&gt;0,'(3)'!$X44,"")</f>
        <v/>
      </c>
      <c r="O101" s="116" t="str">
        <f>IF('(4)'!$X44&lt;&gt;0,'(4)'!$X44,"")</f>
        <v/>
      </c>
      <c r="P101" s="116" t="str">
        <f>IF('(5)'!$X44&lt;&gt;0,'(5)'!$X44,"")</f>
        <v/>
      </c>
      <c r="Q101" s="116" t="str">
        <f>IF('(6)'!$X44&lt;&gt;0,'(6)'!$X44,"")</f>
        <v/>
      </c>
      <c r="R101" s="116" t="str">
        <f>IF('(7)'!$X44&lt;&gt;0,'(7)'!$X44,"")</f>
        <v/>
      </c>
      <c r="S101" s="116" t="str">
        <f>IF('(8)'!$X44&lt;&gt;0,'(8)'!$X44,"")</f>
        <v/>
      </c>
      <c r="T101" s="116" t="str">
        <f>IF('(9)'!$X44&lt;&gt;0,'(9)'!$X44,"")</f>
        <v/>
      </c>
      <c r="U101" s="116" t="str">
        <f>IF('(10)'!$X44&lt;&gt;0,'(10)'!$X44,"")</f>
        <v/>
      </c>
      <c r="V101" s="116" t="str">
        <f>IF('(11)'!$X44&lt;&gt;0,'(11)'!$X44,"")</f>
        <v/>
      </c>
      <c r="W101" s="116" t="str">
        <f>IF('(12)'!$X44&lt;&gt;0,'(12)'!$X44,"")</f>
        <v/>
      </c>
      <c r="X101" s="116" t="str">
        <f>IF('(13)'!$X44&lt;&gt;0,'(13)'!$X44,"")</f>
        <v/>
      </c>
      <c r="Y101" s="116" t="str">
        <f>IF('(14)'!$X44&lt;&gt;0,'(14)'!$X44,"")</f>
        <v/>
      </c>
      <c r="Z101" s="116" t="str">
        <f>IF('(15)'!$X44&lt;&gt;0,'(15)'!$X44,"")</f>
        <v/>
      </c>
      <c r="AA101" s="116" t="str">
        <f>IF('(16)'!$X44&lt;&gt;0,'(16)'!$X44,"")</f>
        <v/>
      </c>
      <c r="AB101" s="116" t="str">
        <f>IF('(17)'!$X44&lt;&gt;0,'(17)'!$X44,"")</f>
        <v/>
      </c>
      <c r="AC101" s="116" t="str">
        <f>IF('(18)'!$X44&lt;&gt;0,'(18)'!$X44,"")</f>
        <v/>
      </c>
      <c r="AD101" s="116" t="str">
        <f>IF('(19)'!$X44&lt;&gt;0,'(19)'!$X44,"")</f>
        <v/>
      </c>
      <c r="AE101" s="116" t="str">
        <f>IF('(20)'!$X44&lt;&gt;0,'(20)'!$X44,"")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IF('(1)'!$X45&lt;&gt;0,'(1)'!$X45,"")</f>
        <v/>
      </c>
      <c r="M102" s="116" t="str">
        <f>IF('(2)'!$X45&lt;&gt;0,'(2)'!$X45,"")</f>
        <v/>
      </c>
      <c r="N102" s="116" t="str">
        <f>IF('(3)'!$X45&lt;&gt;0,'(3)'!$X45,"")</f>
        <v/>
      </c>
      <c r="O102" s="116" t="str">
        <f>IF('(4)'!$X45&lt;&gt;0,'(4)'!$X45,"")</f>
        <v/>
      </c>
      <c r="P102" s="116" t="str">
        <f>IF('(5)'!$X45&lt;&gt;0,'(5)'!$X45,"")</f>
        <v/>
      </c>
      <c r="Q102" s="116" t="str">
        <f>IF('(6)'!$X45&lt;&gt;0,'(6)'!$X45,"")</f>
        <v/>
      </c>
      <c r="R102" s="116" t="str">
        <f>IF('(7)'!$X45&lt;&gt;0,'(7)'!$X45,"")</f>
        <v/>
      </c>
      <c r="S102" s="116" t="str">
        <f>IF('(8)'!$X45&lt;&gt;0,'(8)'!$X45,"")</f>
        <v/>
      </c>
      <c r="T102" s="116" t="str">
        <f>IF('(9)'!$X45&lt;&gt;0,'(9)'!$X45,"")</f>
        <v/>
      </c>
      <c r="U102" s="116" t="str">
        <f>IF('(10)'!$X45&lt;&gt;0,'(10)'!$X45,"")</f>
        <v/>
      </c>
      <c r="V102" s="116" t="str">
        <f>IF('(11)'!$X45&lt;&gt;0,'(11)'!$X45,"")</f>
        <v/>
      </c>
      <c r="W102" s="116" t="str">
        <f>IF('(12)'!$X45&lt;&gt;0,'(12)'!$X45,"")</f>
        <v/>
      </c>
      <c r="X102" s="116" t="str">
        <f>IF('(13)'!$X45&lt;&gt;0,'(13)'!$X45,"")</f>
        <v/>
      </c>
      <c r="Y102" s="116" t="str">
        <f>IF('(14)'!$X45&lt;&gt;0,'(14)'!$X45,"")</f>
        <v/>
      </c>
      <c r="Z102" s="116" t="str">
        <f>IF('(15)'!$X45&lt;&gt;0,'(15)'!$X45,"")</f>
        <v/>
      </c>
      <c r="AA102" s="116" t="str">
        <f>IF('(16)'!$X45&lt;&gt;0,'(16)'!$X45,"")</f>
        <v/>
      </c>
      <c r="AB102" s="116" t="str">
        <f>IF('(17)'!$X45&lt;&gt;0,'(17)'!$X45,"")</f>
        <v/>
      </c>
      <c r="AC102" s="116" t="str">
        <f>IF('(18)'!$X45&lt;&gt;0,'(18)'!$X45,"")</f>
        <v/>
      </c>
      <c r="AD102" s="116" t="str">
        <f>IF('(19)'!$X45&lt;&gt;0,'(19)'!$X45,"")</f>
        <v/>
      </c>
      <c r="AE102" s="116" t="str">
        <f>IF('(20)'!$X45&lt;&gt;0,'(20)'!$X45,"")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IF('(1)'!$X46&lt;&gt;0,'(1)'!$X46,"")</f>
        <v/>
      </c>
      <c r="M103" s="116" t="str">
        <f>IF('(2)'!$X46&lt;&gt;0,'(2)'!$X46,"")</f>
        <v/>
      </c>
      <c r="N103" s="116" t="str">
        <f>IF('(3)'!$X46&lt;&gt;0,'(3)'!$X46,"")</f>
        <v/>
      </c>
      <c r="O103" s="116" t="str">
        <f>IF('(4)'!$X46&lt;&gt;0,'(4)'!$X46,"")</f>
        <v/>
      </c>
      <c r="P103" s="116" t="str">
        <f>IF('(5)'!$X46&lt;&gt;0,'(5)'!$X46,"")</f>
        <v/>
      </c>
      <c r="Q103" s="116" t="str">
        <f>IF('(6)'!$X46&lt;&gt;0,'(6)'!$X46,"")</f>
        <v/>
      </c>
      <c r="R103" s="116" t="str">
        <f>IF('(7)'!$X46&lt;&gt;0,'(7)'!$X46,"")</f>
        <v/>
      </c>
      <c r="S103" s="116" t="str">
        <f>IF('(8)'!$X46&lt;&gt;0,'(8)'!$X46,"")</f>
        <v/>
      </c>
      <c r="T103" s="116" t="str">
        <f>IF('(9)'!$X46&lt;&gt;0,'(9)'!$X46,"")</f>
        <v/>
      </c>
      <c r="U103" s="116" t="str">
        <f>IF('(10)'!$X46&lt;&gt;0,'(10)'!$X46,"")</f>
        <v/>
      </c>
      <c r="V103" s="116" t="str">
        <f>IF('(11)'!$X46&lt;&gt;0,'(11)'!$X46,"")</f>
        <v/>
      </c>
      <c r="W103" s="116" t="str">
        <f>IF('(12)'!$X46&lt;&gt;0,'(12)'!$X46,"")</f>
        <v/>
      </c>
      <c r="X103" s="116" t="str">
        <f>IF('(13)'!$X46&lt;&gt;0,'(13)'!$X46,"")</f>
        <v/>
      </c>
      <c r="Y103" s="116" t="str">
        <f>IF('(14)'!$X46&lt;&gt;0,'(14)'!$X46,"")</f>
        <v/>
      </c>
      <c r="Z103" s="116" t="str">
        <f>IF('(15)'!$X46&lt;&gt;0,'(15)'!$X46,"")</f>
        <v/>
      </c>
      <c r="AA103" s="116" t="str">
        <f>IF('(16)'!$X46&lt;&gt;0,'(16)'!$X46,"")</f>
        <v/>
      </c>
      <c r="AB103" s="116" t="str">
        <f>IF('(17)'!$X46&lt;&gt;0,'(17)'!$X46,"")</f>
        <v/>
      </c>
      <c r="AC103" s="116" t="str">
        <f>IF('(18)'!$X46&lt;&gt;0,'(18)'!$X46,"")</f>
        <v/>
      </c>
      <c r="AD103" s="116" t="str">
        <f>IF('(19)'!$X46&lt;&gt;0,'(19)'!$X46,"")</f>
        <v/>
      </c>
      <c r="AE103" s="116" t="str">
        <f>IF('(20)'!$X46&lt;&gt;0,'(20)'!$X46,"")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IF('(1)'!$X50&lt;&gt;0,'(1)'!$X50,"")</f>
        <v/>
      </c>
      <c r="M107" s="116" t="str">
        <f>IF('(2)'!$X50&lt;&gt;0,'(2)'!$X50,"")</f>
        <v/>
      </c>
      <c r="N107" s="116" t="str">
        <f>IF('(3)'!$X50&lt;&gt;0,'(3)'!$X50,"")</f>
        <v/>
      </c>
      <c r="O107" s="116" t="str">
        <f>IF('(4)'!$X50&lt;&gt;0,'(4)'!$X50,"")</f>
        <v/>
      </c>
      <c r="P107" s="116" t="str">
        <f>IF('(5)'!$X50&lt;&gt;0,'(5)'!$X50,"")</f>
        <v/>
      </c>
      <c r="Q107" s="116" t="str">
        <f>IF('(6)'!$X50&lt;&gt;0,'(6)'!$X50,"")</f>
        <v/>
      </c>
      <c r="R107" s="116" t="str">
        <f>IF('(7)'!$X50&lt;&gt;0,'(7)'!$X50,"")</f>
        <v/>
      </c>
      <c r="S107" s="116" t="str">
        <f>IF('(8)'!$X50&lt;&gt;0,'(8)'!$X50,"")</f>
        <v/>
      </c>
      <c r="T107" s="116" t="str">
        <f>IF('(9)'!$X50&lt;&gt;0,'(9)'!$X50,"")</f>
        <v/>
      </c>
      <c r="U107" s="116" t="str">
        <f>IF('(10)'!$X50&lt;&gt;0,'(10)'!$X50,"")</f>
        <v/>
      </c>
      <c r="V107" s="116" t="str">
        <f>IF('(11)'!$X50&lt;&gt;0,'(11)'!$X50,"")</f>
        <v/>
      </c>
      <c r="W107" s="116" t="str">
        <f>IF('(12)'!$X50&lt;&gt;0,'(12)'!$X50,"")</f>
        <v/>
      </c>
      <c r="X107" s="116" t="str">
        <f>IF('(13)'!$X50&lt;&gt;0,'(13)'!$X50,"")</f>
        <v/>
      </c>
      <c r="Y107" s="116" t="str">
        <f>IF('(14)'!$X50&lt;&gt;0,'(14)'!$X50,"")</f>
        <v/>
      </c>
      <c r="Z107" s="116" t="str">
        <f>IF('(15)'!$X50&lt;&gt;0,'(15)'!$X50,"")</f>
        <v/>
      </c>
      <c r="AA107" s="116" t="str">
        <f>IF('(16)'!$X50&lt;&gt;0,'(16)'!$X50,"")</f>
        <v/>
      </c>
      <c r="AB107" s="116" t="str">
        <f>IF('(17)'!$X50&lt;&gt;0,'(17)'!$X50,"")</f>
        <v/>
      </c>
      <c r="AC107" s="116" t="str">
        <f>IF('(18)'!$X50&lt;&gt;0,'(18)'!$X50,"")</f>
        <v/>
      </c>
      <c r="AD107" s="116" t="str">
        <f>IF('(19)'!$X50&lt;&gt;0,'(19)'!$X50,"")</f>
        <v/>
      </c>
      <c r="AE107" s="116" t="str">
        <f>IF('(20)'!$X50&lt;&gt;0,'(20)'!$X50,"")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t="e">
        <f>(AG109/60)*10</f>
        <v>#VALUE!</v>
      </c>
      <c r="B109" s="756" t="e">
        <f>REPT("|",AG109*14)</f>
        <v>#VALUE!</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t="e">
        <f t="shared" si="9"/>
        <v>#N/A</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t="str">
        <f>IF(SUM(AG111:AG113)&gt;0,AVERAGEIF(AG111:AG113, "&lt;&gt;0"),"")</f>
        <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t="e">
        <f>(AG111/60)*10</f>
        <v>#VALUE!</v>
      </c>
      <c r="C111" s="789" t="e">
        <f>REPT("|",AG111*14)</f>
        <v>#VALUE!</v>
      </c>
      <c r="D111" s="790"/>
      <c r="F111" s="8" t="s">
        <v>15</v>
      </c>
      <c r="G111" s="13" t="s">
        <v>280</v>
      </c>
      <c r="H111" s="11"/>
      <c r="I111" s="11"/>
      <c r="J111" s="11"/>
      <c r="K111" s="29" t="s">
        <v>15</v>
      </c>
      <c r="L111" s="116" t="str">
        <f>IF('(1)'!$X54&lt;&gt;0,'(1)'!$X54,"")</f>
        <v/>
      </c>
      <c r="M111" s="116" t="str">
        <f>IF('(2)'!$X54&lt;&gt;0,'(2)'!$X54,"")</f>
        <v/>
      </c>
      <c r="N111" s="116" t="str">
        <f>IF('(3)'!$X54&lt;&gt;0,'(3)'!$X54,"")</f>
        <v/>
      </c>
      <c r="O111" s="116" t="str">
        <f>IF('(4)'!$X54&lt;&gt;0,'(4)'!$X54,"")</f>
        <v/>
      </c>
      <c r="P111" s="116" t="str">
        <f>IF('(5)'!$X54&lt;&gt;0,'(5)'!$X54,"")</f>
        <v/>
      </c>
      <c r="Q111" s="116" t="str">
        <f>IF('(6)'!$X54&lt;&gt;0,'(6)'!$X54,"")</f>
        <v/>
      </c>
      <c r="R111" s="116" t="str">
        <f>IF('(7)'!$X54&lt;&gt;0,'(7)'!$X54,"")</f>
        <v/>
      </c>
      <c r="S111" s="116" t="str">
        <f>IF('(8)'!$X54&lt;&gt;0,'(8)'!$X54,"")</f>
        <v/>
      </c>
      <c r="T111" s="116" t="str">
        <f>IF('(9)'!$X54&lt;&gt;0,'(9)'!$X54,"")</f>
        <v/>
      </c>
      <c r="U111" s="116" t="str">
        <f>IF('(10)'!$X54&lt;&gt;0,'(10)'!$X54,"")</f>
        <v/>
      </c>
      <c r="V111" s="116" t="str">
        <f>IF('(11)'!$X54&lt;&gt;0,'(11)'!$X54,"")</f>
        <v/>
      </c>
      <c r="W111" s="116" t="str">
        <f>IF('(12)'!$X54&lt;&gt;0,'(12)'!$X54,"")</f>
        <v/>
      </c>
      <c r="X111" s="116" t="str">
        <f>IF('(13)'!$X54&lt;&gt;0,'(13)'!$X54,"")</f>
        <v/>
      </c>
      <c r="Y111" s="116" t="str">
        <f>IF('(14)'!$X54&lt;&gt;0,'(14)'!$X54,"")</f>
        <v/>
      </c>
      <c r="Z111" s="116" t="str">
        <f>IF('(15)'!$X54&lt;&gt;0,'(15)'!$X54,"")</f>
        <v/>
      </c>
      <c r="AA111" s="116" t="str">
        <f>IF('(16)'!$X54&lt;&gt;0,'(16)'!$X54,"")</f>
        <v/>
      </c>
      <c r="AB111" s="116" t="str">
        <f>IF('(17)'!$X54&lt;&gt;0,'(17)'!$X54,"")</f>
        <v/>
      </c>
      <c r="AC111" s="116" t="str">
        <f>IF('(18)'!$X54&lt;&gt;0,'(18)'!$X54,"")</f>
        <v/>
      </c>
      <c r="AD111" s="116" t="str">
        <f>IF('(19)'!$X54&lt;&gt;0,'(19)'!$X54,"")</f>
        <v/>
      </c>
      <c r="AE111" s="116" t="str">
        <f>IF('(20)'!$X54&lt;&gt;0,'(20)'!$X54,"")</f>
        <v/>
      </c>
      <c r="AG111" s="1" t="str">
        <f>IF(SUM(L111:AE111)=0,"",AVERAGEIF(L111:AE111,"&gt;0"))</f>
        <v/>
      </c>
      <c r="AH111" s="1"/>
    </row>
    <row r="112" spans="1:34" ht="16.5">
      <c r="A112" s="1"/>
      <c r="B112" s="26" t="e">
        <f>(AG112/60)*10</f>
        <v>#VALUE!</v>
      </c>
      <c r="C112" s="789" t="e">
        <f>REPT("|",AG112*14)</f>
        <v>#VALUE!</v>
      </c>
      <c r="D112" s="790"/>
      <c r="F112" s="8" t="s">
        <v>16</v>
      </c>
      <c r="G112" s="13" t="s">
        <v>281</v>
      </c>
      <c r="H112" s="11"/>
      <c r="I112" s="11"/>
      <c r="J112" s="11"/>
      <c r="K112" s="29" t="s">
        <v>16</v>
      </c>
      <c r="L112" s="116" t="str">
        <f>IF('(1)'!$X55&lt;&gt;0,'(1)'!$X55,"")</f>
        <v/>
      </c>
      <c r="M112" s="116" t="str">
        <f>IF('(2)'!$X55&lt;&gt;0,'(2)'!$X55,"")</f>
        <v/>
      </c>
      <c r="N112" s="116" t="str">
        <f>IF('(3)'!$X55&lt;&gt;0,'(3)'!$X55,"")</f>
        <v/>
      </c>
      <c r="O112" s="116" t="str">
        <f>IF('(4)'!$X55&lt;&gt;0,'(4)'!$X55,"")</f>
        <v/>
      </c>
      <c r="P112" s="116" t="str">
        <f>IF('(5)'!$X55&lt;&gt;0,'(5)'!$X55,"")</f>
        <v/>
      </c>
      <c r="Q112" s="116" t="str">
        <f>IF('(6)'!$X55&lt;&gt;0,'(6)'!$X55,"")</f>
        <v/>
      </c>
      <c r="R112" s="116" t="str">
        <f>IF('(7)'!$X55&lt;&gt;0,'(7)'!$X55,"")</f>
        <v/>
      </c>
      <c r="S112" s="116" t="str">
        <f>IF('(8)'!$X55&lt;&gt;0,'(8)'!$X55,"")</f>
        <v/>
      </c>
      <c r="T112" s="116" t="str">
        <f>IF('(9)'!$X55&lt;&gt;0,'(9)'!$X55,"")</f>
        <v/>
      </c>
      <c r="U112" s="116" t="str">
        <f>IF('(10)'!$X55&lt;&gt;0,'(10)'!$X55,"")</f>
        <v/>
      </c>
      <c r="V112" s="116" t="str">
        <f>IF('(11)'!$X55&lt;&gt;0,'(11)'!$X55,"")</f>
        <v/>
      </c>
      <c r="W112" s="116" t="str">
        <f>IF('(12)'!$X55&lt;&gt;0,'(12)'!$X55,"")</f>
        <v/>
      </c>
      <c r="X112" s="116" t="str">
        <f>IF('(13)'!$X55&lt;&gt;0,'(13)'!$X55,"")</f>
        <v/>
      </c>
      <c r="Y112" s="116" t="str">
        <f>IF('(14)'!$X55&lt;&gt;0,'(14)'!$X55,"")</f>
        <v/>
      </c>
      <c r="Z112" s="116" t="str">
        <f>IF('(15)'!$X55&lt;&gt;0,'(15)'!$X55,"")</f>
        <v/>
      </c>
      <c r="AA112" s="116" t="str">
        <f>IF('(16)'!$X55&lt;&gt;0,'(16)'!$X55,"")</f>
        <v/>
      </c>
      <c r="AB112" s="116" t="str">
        <f>IF('(17)'!$X55&lt;&gt;0,'(17)'!$X55,"")</f>
        <v/>
      </c>
      <c r="AC112" s="116" t="str">
        <f>IF('(18)'!$X55&lt;&gt;0,'(18)'!$X55,"")</f>
        <v/>
      </c>
      <c r="AD112" s="116" t="str">
        <f>IF('(19)'!$X55&lt;&gt;0,'(19)'!$X55,"")</f>
        <v/>
      </c>
      <c r="AE112" s="116" t="str">
        <f>IF('(20)'!$X55&lt;&gt;0,'(20)'!$X55,"")</f>
        <v/>
      </c>
      <c r="AG112" s="1" t="str">
        <f>IF(SUM(L112:AE112)=0,"",AVERAGEIF(L112:AE112,"&gt;0"))</f>
        <v/>
      </c>
      <c r="AH112" s="1"/>
    </row>
    <row r="113" spans="1:34" ht="16.5">
      <c r="A113" s="1"/>
      <c r="B113" s="26" t="e">
        <f>(AG113/60)*10</f>
        <v>#VALUE!</v>
      </c>
      <c r="C113" s="789" t="e">
        <f>REPT("|",AG113*14)</f>
        <v>#VALUE!</v>
      </c>
      <c r="D113" s="790"/>
      <c r="F113" s="8" t="s">
        <v>145</v>
      </c>
      <c r="G113" s="13" t="s">
        <v>282</v>
      </c>
      <c r="H113" s="11"/>
      <c r="I113" s="11"/>
      <c r="J113" s="11"/>
      <c r="K113" s="29"/>
      <c r="L113" s="116" t="str">
        <f>IF('(1)'!$X56&lt;&gt;0,'(1)'!$X56,"")</f>
        <v/>
      </c>
      <c r="M113" s="116" t="str">
        <f>IF('(2)'!$X56&lt;&gt;0,'(2)'!$X56,"")</f>
        <v/>
      </c>
      <c r="N113" s="116" t="str">
        <f>IF('(3)'!$X56&lt;&gt;0,'(3)'!$X56,"")</f>
        <v/>
      </c>
      <c r="O113" s="116" t="str">
        <f>IF('(4)'!$X56&lt;&gt;0,'(4)'!$X56,"")</f>
        <v/>
      </c>
      <c r="P113" s="116" t="str">
        <f>IF('(5)'!$X56&lt;&gt;0,'(5)'!$X56,"")</f>
        <v/>
      </c>
      <c r="Q113" s="116" t="str">
        <f>IF('(6)'!$X56&lt;&gt;0,'(6)'!$X56,"")</f>
        <v/>
      </c>
      <c r="R113" s="116" t="str">
        <f>IF('(7)'!$X56&lt;&gt;0,'(7)'!$X56,"")</f>
        <v/>
      </c>
      <c r="S113" s="116" t="str">
        <f>IF('(8)'!$X56&lt;&gt;0,'(8)'!$X56,"")</f>
        <v/>
      </c>
      <c r="T113" s="116" t="str">
        <f>IF('(9)'!$X56&lt;&gt;0,'(9)'!$X56,"")</f>
        <v/>
      </c>
      <c r="U113" s="116" t="str">
        <f>IF('(10)'!$X56&lt;&gt;0,'(10)'!$X56,"")</f>
        <v/>
      </c>
      <c r="V113" s="116" t="str">
        <f>IF('(11)'!$X56&lt;&gt;0,'(11)'!$X56,"")</f>
        <v/>
      </c>
      <c r="W113" s="116" t="str">
        <f>IF('(12)'!$X56&lt;&gt;0,'(12)'!$X56,"")</f>
        <v/>
      </c>
      <c r="X113" s="116" t="str">
        <f>IF('(13)'!$X56&lt;&gt;0,'(13)'!$X56,"")</f>
        <v/>
      </c>
      <c r="Y113" s="116" t="str">
        <f>IF('(14)'!$X56&lt;&gt;0,'(14)'!$X56,"")</f>
        <v/>
      </c>
      <c r="Z113" s="116" t="str">
        <f>IF('(15)'!$X56&lt;&gt;0,'(15)'!$X56,"")</f>
        <v/>
      </c>
      <c r="AA113" s="116" t="str">
        <f>IF('(16)'!$X56&lt;&gt;0,'(16)'!$X56,"")</f>
        <v/>
      </c>
      <c r="AB113" s="116" t="str">
        <f>IF('(17)'!$X56&lt;&gt;0,'(17)'!$X56,"")</f>
        <v/>
      </c>
      <c r="AC113" s="116" t="str">
        <f>IF('(18)'!$X56&lt;&gt;0,'(18)'!$X56,"")</f>
        <v/>
      </c>
      <c r="AD113" s="116" t="str">
        <f>IF('(19)'!$X56&lt;&gt;0,'(19)'!$X56,"")</f>
        <v/>
      </c>
      <c r="AE113" s="116" t="str">
        <f>IF('(20)'!$X56&lt;&gt;0,'(20)'!$X56,"")</f>
        <v/>
      </c>
      <c r="AG113" s="1" t="str">
        <f>IF(SUM(L113:AE113)=0,"",AVERAGEIF(L113:AE113,"&gt;0"))</f>
        <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t="e">
        <f>(AG115/60)*10</f>
        <v>#VALUE!</v>
      </c>
      <c r="B115" s="756" t="e">
        <f>REPT("|",AG115*14)</f>
        <v>#VALUE!</v>
      </c>
      <c r="C115" s="784"/>
      <c r="D115" s="9" t="s">
        <v>96</v>
      </c>
      <c r="F115" s="1" t="s">
        <v>147</v>
      </c>
      <c r="K115" s="29"/>
      <c r="L115" s="183" t="e">
        <f>IF(SUM(L117:L120)&gt;0,AVERAGEIF(L117:L120, "&lt;&gt;0"),NA())</f>
        <v>#N/A</v>
      </c>
      <c r="M115" s="183" t="e">
        <f t="shared" ref="M115:AD115" si="10">IF(SUM(M117:M120)&gt;0,AVERAGEIF(M117:M120, "&lt;&gt;0"),NA())</f>
        <v>#N/A</v>
      </c>
      <c r="N115" s="183" t="e">
        <f t="shared" si="10"/>
        <v>#N/A</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t="str">
        <f>IF(SUM(AG117:AG120)&gt;0,AVERAGEIF(AG117:AG120, "&lt;&gt;0"),"")</f>
        <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t="e">
        <f t="shared" ref="B117:B127" si="11">(AG117/60)*10</f>
        <v>#VALUE!</v>
      </c>
      <c r="C117" s="789" t="e">
        <f>REPT("|",AG117*14)</f>
        <v>#VALUE!</v>
      </c>
      <c r="D117" s="790"/>
      <c r="F117" s="8" t="s">
        <v>17</v>
      </c>
      <c r="G117" s="13" t="s">
        <v>283</v>
      </c>
      <c r="H117" s="11"/>
      <c r="I117" s="11"/>
      <c r="J117" s="11"/>
      <c r="K117" s="29" t="s">
        <v>17</v>
      </c>
      <c r="L117" s="116" t="str">
        <f>IF('(1)'!$X60&lt;&gt;0,'(1)'!$X60,"")</f>
        <v/>
      </c>
      <c r="M117" s="116" t="str">
        <f>IF('(2)'!$X60&lt;&gt;0,'(2)'!$X60,"")</f>
        <v/>
      </c>
      <c r="N117" s="116" t="str">
        <f>IF('(3)'!$X60&lt;&gt;0,'(3)'!$X60,"")</f>
        <v/>
      </c>
      <c r="O117" s="116" t="str">
        <f>IF('(4)'!$X60&lt;&gt;0,'(4)'!$X60,"")</f>
        <v/>
      </c>
      <c r="P117" s="116" t="str">
        <f>IF('(5)'!$X60&lt;&gt;0,'(5)'!$X60,"")</f>
        <v/>
      </c>
      <c r="Q117" s="116" t="str">
        <f>IF('(6)'!$X60&lt;&gt;0,'(6)'!$X60,"")</f>
        <v/>
      </c>
      <c r="R117" s="116" t="str">
        <f>IF('(7)'!$X60&lt;&gt;0,'(7)'!$X60,"")</f>
        <v/>
      </c>
      <c r="S117" s="116" t="str">
        <f>IF('(8)'!$X60&lt;&gt;0,'(8)'!$X60,"")</f>
        <v/>
      </c>
      <c r="T117" s="116" t="str">
        <f>IF('(9)'!$X60&lt;&gt;0,'(9)'!$X60,"")</f>
        <v/>
      </c>
      <c r="U117" s="116" t="str">
        <f>IF('(10)'!$X60&lt;&gt;0,'(10)'!$X60,"")</f>
        <v/>
      </c>
      <c r="V117" s="116" t="str">
        <f>IF('(11)'!$X60&lt;&gt;0,'(11)'!$X60,"")</f>
        <v/>
      </c>
      <c r="W117" s="116" t="str">
        <f>IF('(12)'!$X60&lt;&gt;0,'(12)'!$X60,"")</f>
        <v/>
      </c>
      <c r="X117" s="116" t="str">
        <f>IF('(13)'!$X60&lt;&gt;0,'(13)'!$X60,"")</f>
        <v/>
      </c>
      <c r="Y117" s="116" t="str">
        <f>IF('(14)'!$X60&lt;&gt;0,'(14)'!$X60,"")</f>
        <v/>
      </c>
      <c r="Z117" s="116" t="str">
        <f>IF('(15)'!$X60&lt;&gt;0,'(15)'!$X60,"")</f>
        <v/>
      </c>
      <c r="AA117" s="116" t="str">
        <f>IF('(16)'!$X60&lt;&gt;0,'(16)'!$X60,"")</f>
        <v/>
      </c>
      <c r="AB117" s="116" t="str">
        <f>IF('(17)'!$X60&lt;&gt;0,'(17)'!$X60,"")</f>
        <v/>
      </c>
      <c r="AC117" s="116" t="str">
        <f>IF('(18)'!$X60&lt;&gt;0,'(18)'!$X60,"")</f>
        <v/>
      </c>
      <c r="AD117" s="116" t="str">
        <f>IF('(19)'!$X60&lt;&gt;0,'(19)'!$X60,"")</f>
        <v/>
      </c>
      <c r="AE117" s="116" t="str">
        <f>IF('(20)'!$X60&lt;&gt;0,'(20)'!$X60,"")</f>
        <v/>
      </c>
      <c r="AG117" s="1" t="str">
        <f>IF(SUM(L117:AE117)=0,"",AVERAGEIF(L117:AE117,"&gt;0"))</f>
        <v/>
      </c>
      <c r="AH117" s="1"/>
    </row>
    <row r="118" spans="1:34" ht="16.5">
      <c r="A118" s="1"/>
      <c r="B118" s="26" t="e">
        <f t="shared" si="11"/>
        <v>#VALUE!</v>
      </c>
      <c r="C118" s="789" t="e">
        <f>REPT("|",AG118*14)</f>
        <v>#VALUE!</v>
      </c>
      <c r="D118" s="790"/>
      <c r="F118" s="8" t="s">
        <v>18</v>
      </c>
      <c r="G118" s="13" t="s">
        <v>284</v>
      </c>
      <c r="H118" s="11"/>
      <c r="I118" s="11"/>
      <c r="J118" s="11"/>
      <c r="K118" s="29" t="s">
        <v>18</v>
      </c>
      <c r="L118" s="116" t="str">
        <f>IF('(1)'!$X61&lt;&gt;0,'(1)'!$X61,"")</f>
        <v/>
      </c>
      <c r="M118" s="116" t="str">
        <f>IF('(2)'!$X61&lt;&gt;0,'(2)'!$X61,"")</f>
        <v/>
      </c>
      <c r="N118" s="116" t="str">
        <f>IF('(3)'!$X61&lt;&gt;0,'(3)'!$X61,"")</f>
        <v/>
      </c>
      <c r="O118" s="116" t="str">
        <f>IF('(4)'!$X61&lt;&gt;0,'(4)'!$X61,"")</f>
        <v/>
      </c>
      <c r="P118" s="116" t="str">
        <f>IF('(5)'!$X61&lt;&gt;0,'(5)'!$X61,"")</f>
        <v/>
      </c>
      <c r="Q118" s="116" t="str">
        <f>IF('(6)'!$X61&lt;&gt;0,'(6)'!$X61,"")</f>
        <v/>
      </c>
      <c r="R118" s="116" t="str">
        <f>IF('(7)'!$X61&lt;&gt;0,'(7)'!$X61,"")</f>
        <v/>
      </c>
      <c r="S118" s="116" t="str">
        <f>IF('(8)'!$X61&lt;&gt;0,'(8)'!$X61,"")</f>
        <v/>
      </c>
      <c r="T118" s="116" t="str">
        <f>IF('(9)'!$X61&lt;&gt;0,'(9)'!$X61,"")</f>
        <v/>
      </c>
      <c r="U118" s="116" t="str">
        <f>IF('(10)'!$X61&lt;&gt;0,'(10)'!$X61,"")</f>
        <v/>
      </c>
      <c r="V118" s="116" t="str">
        <f>IF('(11)'!$X61&lt;&gt;0,'(11)'!$X61,"")</f>
        <v/>
      </c>
      <c r="W118" s="116" t="str">
        <f>IF('(12)'!$X61&lt;&gt;0,'(12)'!$X61,"")</f>
        <v/>
      </c>
      <c r="X118" s="116" t="str">
        <f>IF('(13)'!$X61&lt;&gt;0,'(13)'!$X61,"")</f>
        <v/>
      </c>
      <c r="Y118" s="116" t="str">
        <f>IF('(14)'!$X61&lt;&gt;0,'(14)'!$X61,"")</f>
        <v/>
      </c>
      <c r="Z118" s="116" t="str">
        <f>IF('(15)'!$X61&lt;&gt;0,'(15)'!$X61,"")</f>
        <v/>
      </c>
      <c r="AA118" s="116" t="str">
        <f>IF('(16)'!$X61&lt;&gt;0,'(16)'!$X61,"")</f>
        <v/>
      </c>
      <c r="AB118" s="116" t="str">
        <f>IF('(17)'!$X61&lt;&gt;0,'(17)'!$X61,"")</f>
        <v/>
      </c>
      <c r="AC118" s="116" t="str">
        <f>IF('(18)'!$X61&lt;&gt;0,'(18)'!$X61,"")</f>
        <v/>
      </c>
      <c r="AD118" s="116" t="str">
        <f>IF('(19)'!$X61&lt;&gt;0,'(19)'!$X61,"")</f>
        <v/>
      </c>
      <c r="AE118" s="116" t="str">
        <f>IF('(20)'!$X61&lt;&gt;0,'(20)'!$X61,"")</f>
        <v/>
      </c>
      <c r="AG118" s="1" t="str">
        <f>IF(SUM(L118:AE118)=0,"",AVERAGEIF(L118:AE118,"&gt;0"))</f>
        <v/>
      </c>
      <c r="AH118" s="1"/>
    </row>
    <row r="119" spans="1:34" ht="16.5">
      <c r="A119" s="1"/>
      <c r="B119" s="26" t="e">
        <f t="shared" si="11"/>
        <v>#VALUE!</v>
      </c>
      <c r="C119" s="789" t="e">
        <f>REPT("|",AG119*14)</f>
        <v>#VALUE!</v>
      </c>
      <c r="D119" s="790"/>
      <c r="F119" s="8" t="s">
        <v>19</v>
      </c>
      <c r="G119" s="13" t="s">
        <v>285</v>
      </c>
      <c r="H119" s="11"/>
      <c r="I119" s="11"/>
      <c r="J119" s="11"/>
      <c r="K119" s="29" t="s">
        <v>19</v>
      </c>
      <c r="L119" s="116" t="str">
        <f>IF('(1)'!$X62&lt;&gt;0,'(1)'!$X62,"")</f>
        <v/>
      </c>
      <c r="M119" s="116" t="str">
        <f>IF('(2)'!$X62&lt;&gt;0,'(2)'!$X62,"")</f>
        <v/>
      </c>
      <c r="N119" s="116" t="str">
        <f>IF('(3)'!$X62&lt;&gt;0,'(3)'!$X62,"")</f>
        <v/>
      </c>
      <c r="O119" s="116" t="str">
        <f>IF('(4)'!$X62&lt;&gt;0,'(4)'!$X62,"")</f>
        <v/>
      </c>
      <c r="P119" s="116" t="str">
        <f>IF('(5)'!$X62&lt;&gt;0,'(5)'!$X62,"")</f>
        <v/>
      </c>
      <c r="Q119" s="116" t="str">
        <f>IF('(6)'!$X62&lt;&gt;0,'(6)'!$X62,"")</f>
        <v/>
      </c>
      <c r="R119" s="116" t="str">
        <f>IF('(7)'!$X62&lt;&gt;0,'(7)'!$X62,"")</f>
        <v/>
      </c>
      <c r="S119" s="116" t="str">
        <f>IF('(8)'!$X62&lt;&gt;0,'(8)'!$X62,"")</f>
        <v/>
      </c>
      <c r="T119" s="116" t="str">
        <f>IF('(9)'!$X62&lt;&gt;0,'(9)'!$X62,"")</f>
        <v/>
      </c>
      <c r="U119" s="116" t="str">
        <f>IF('(10)'!$X62&lt;&gt;0,'(10)'!$X62,"")</f>
        <v/>
      </c>
      <c r="V119" s="116" t="str">
        <f>IF('(11)'!$X62&lt;&gt;0,'(11)'!$X62,"")</f>
        <v/>
      </c>
      <c r="W119" s="116" t="str">
        <f>IF('(12)'!$X62&lt;&gt;0,'(12)'!$X62,"")</f>
        <v/>
      </c>
      <c r="X119" s="116" t="str">
        <f>IF('(13)'!$X62&lt;&gt;0,'(13)'!$X62,"")</f>
        <v/>
      </c>
      <c r="Y119" s="116" t="str">
        <f>IF('(14)'!$X62&lt;&gt;0,'(14)'!$X62,"")</f>
        <v/>
      </c>
      <c r="Z119" s="116" t="str">
        <f>IF('(15)'!$X62&lt;&gt;0,'(15)'!$X62,"")</f>
        <v/>
      </c>
      <c r="AA119" s="116" t="str">
        <f>IF('(16)'!$X62&lt;&gt;0,'(16)'!$X62,"")</f>
        <v/>
      </c>
      <c r="AB119" s="116" t="str">
        <f>IF('(17)'!$X62&lt;&gt;0,'(17)'!$X62,"")</f>
        <v/>
      </c>
      <c r="AC119" s="116" t="str">
        <f>IF('(18)'!$X62&lt;&gt;0,'(18)'!$X62,"")</f>
        <v/>
      </c>
      <c r="AD119" s="116" t="str">
        <f>IF('(19)'!$X62&lt;&gt;0,'(19)'!$X62,"")</f>
        <v/>
      </c>
      <c r="AE119" s="116" t="str">
        <f>IF('(20)'!$X62&lt;&gt;0,'(20)'!$X62,"")</f>
        <v/>
      </c>
      <c r="AG119" s="1" t="str">
        <f>IF(SUM(L119:AE119)=0,"",AVERAGEIF(L119:AE119,"&gt;0"))</f>
        <v/>
      </c>
      <c r="AH119" s="1"/>
    </row>
    <row r="120" spans="1:34" ht="16.5">
      <c r="A120" s="1"/>
      <c r="B120" s="26" t="e">
        <f t="shared" si="11"/>
        <v>#VALUE!</v>
      </c>
      <c r="C120" s="789" t="e">
        <f>REPT("|",AG120*14)</f>
        <v>#VALUE!</v>
      </c>
      <c r="D120" s="790"/>
      <c r="F120" s="8" t="s">
        <v>20</v>
      </c>
      <c r="G120" s="13" t="s">
        <v>286</v>
      </c>
      <c r="H120" s="11"/>
      <c r="I120" s="11"/>
      <c r="J120" s="11"/>
      <c r="K120" s="29" t="s">
        <v>20</v>
      </c>
      <c r="L120" s="116" t="str">
        <f>IF('(1)'!$X63&lt;&gt;0,'(1)'!$X63,"")</f>
        <v/>
      </c>
      <c r="M120" s="116" t="str">
        <f>IF('(2)'!$X63&lt;&gt;0,'(2)'!$X63,"")</f>
        <v/>
      </c>
      <c r="N120" s="116" t="str">
        <f>IF('(3)'!$X63&lt;&gt;0,'(3)'!$X63,"")</f>
        <v/>
      </c>
      <c r="O120" s="116" t="str">
        <f>IF('(4)'!$X63&lt;&gt;0,'(4)'!$X63,"")</f>
        <v/>
      </c>
      <c r="P120" s="116" t="str">
        <f>IF('(5)'!$X63&lt;&gt;0,'(5)'!$X63,"")</f>
        <v/>
      </c>
      <c r="Q120" s="116" t="str">
        <f>IF('(6)'!$X63&lt;&gt;0,'(6)'!$X63,"")</f>
        <v/>
      </c>
      <c r="R120" s="116" t="str">
        <f>IF('(7)'!$X63&lt;&gt;0,'(7)'!$X63,"")</f>
        <v/>
      </c>
      <c r="S120" s="116" t="str">
        <f>IF('(8)'!$X63&lt;&gt;0,'(8)'!$X63,"")</f>
        <v/>
      </c>
      <c r="T120" s="116" t="str">
        <f>IF('(9)'!$X63&lt;&gt;0,'(9)'!$X63,"")</f>
        <v/>
      </c>
      <c r="U120" s="116" t="str">
        <f>IF('(10)'!$X63&lt;&gt;0,'(10)'!$X63,"")</f>
        <v/>
      </c>
      <c r="V120" s="116" t="str">
        <f>IF('(11)'!$X63&lt;&gt;0,'(11)'!$X63,"")</f>
        <v/>
      </c>
      <c r="W120" s="116" t="str">
        <f>IF('(12)'!$X63&lt;&gt;0,'(12)'!$X63,"")</f>
        <v/>
      </c>
      <c r="X120" s="116" t="str">
        <f>IF('(13)'!$X63&lt;&gt;0,'(13)'!$X63,"")</f>
        <v/>
      </c>
      <c r="Y120" s="116" t="str">
        <f>IF('(14)'!$X63&lt;&gt;0,'(14)'!$X63,"")</f>
        <v/>
      </c>
      <c r="Z120" s="116" t="str">
        <f>IF('(15)'!$X63&lt;&gt;0,'(15)'!$X63,"")</f>
        <v/>
      </c>
      <c r="AA120" s="116" t="str">
        <f>IF('(16)'!$X63&lt;&gt;0,'(16)'!$X63,"")</f>
        <v/>
      </c>
      <c r="AB120" s="116" t="str">
        <f>IF('(17)'!$X63&lt;&gt;0,'(17)'!$X63,"")</f>
        <v/>
      </c>
      <c r="AC120" s="116" t="str">
        <f>IF('(18)'!$X63&lt;&gt;0,'(18)'!$X63,"")</f>
        <v/>
      </c>
      <c r="AD120" s="116" t="str">
        <f>IF('(19)'!$X63&lt;&gt;0,'(19)'!$X63,"")</f>
        <v/>
      </c>
      <c r="AE120" s="116" t="str">
        <f>IF('(20)'!$X63&lt;&gt;0,'(20)'!$X63,"")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IF('(1)'!$X67&lt;&gt;0,'(1)'!$X67,"")</f>
        <v/>
      </c>
      <c r="M124" s="116" t="str">
        <f>IF('(2)'!$X67&lt;&gt;0,'(2)'!$X67,"")</f>
        <v/>
      </c>
      <c r="N124" s="116" t="str">
        <f>IF('(3)'!$X67&lt;&gt;0,'(3)'!$X67,"")</f>
        <v/>
      </c>
      <c r="O124" s="116" t="str">
        <f>IF('(4)'!$X67&lt;&gt;0,'(4)'!$X67,"")</f>
        <v/>
      </c>
      <c r="P124" s="116" t="str">
        <f>IF('(5)'!$X67&lt;&gt;0,'(5)'!$X67,"")</f>
        <v/>
      </c>
      <c r="Q124" s="116" t="str">
        <f>IF('(6)'!$X67&lt;&gt;0,'(6)'!$X67,"")</f>
        <v/>
      </c>
      <c r="R124" s="116" t="str">
        <f>IF('(7)'!$X67&lt;&gt;0,'(7)'!$X67,"")</f>
        <v/>
      </c>
      <c r="S124" s="116" t="str">
        <f>IF('(8)'!$X67&lt;&gt;0,'(8)'!$X67,"")</f>
        <v/>
      </c>
      <c r="T124" s="116" t="str">
        <f>IF('(9)'!$X67&lt;&gt;0,'(9)'!$X67,"")</f>
        <v/>
      </c>
      <c r="U124" s="116" t="str">
        <f>IF('(10)'!$X67&lt;&gt;0,'(10)'!$X67,"")</f>
        <v/>
      </c>
      <c r="V124" s="116" t="str">
        <f>IF('(11)'!$X67&lt;&gt;0,'(11)'!$X67,"")</f>
        <v/>
      </c>
      <c r="W124" s="116" t="str">
        <f>IF('(12)'!$X67&lt;&gt;0,'(12)'!$X67,"")</f>
        <v/>
      </c>
      <c r="X124" s="116" t="str">
        <f>IF('(13)'!$X67&lt;&gt;0,'(13)'!$X67,"")</f>
        <v/>
      </c>
      <c r="Y124" s="116" t="str">
        <f>IF('(14)'!$X67&lt;&gt;0,'(14)'!$X67,"")</f>
        <v/>
      </c>
      <c r="Z124" s="116" t="str">
        <f>IF('(15)'!$X67&lt;&gt;0,'(15)'!$X67,"")</f>
        <v/>
      </c>
      <c r="AA124" s="116" t="str">
        <f>IF('(16)'!$X67&lt;&gt;0,'(16)'!$X67,"")</f>
        <v/>
      </c>
      <c r="AB124" s="116" t="str">
        <f>IF('(17)'!$X67&lt;&gt;0,'(17)'!$X67,"")</f>
        <v/>
      </c>
      <c r="AC124" s="116" t="str">
        <f>IF('(18)'!$X67&lt;&gt;0,'(18)'!$X67,"")</f>
        <v/>
      </c>
      <c r="AD124" s="116" t="str">
        <f>IF('(19)'!$X67&lt;&gt;0,'(19)'!$X67,"")</f>
        <v/>
      </c>
      <c r="AE124" s="116" t="str">
        <f>IF('(20)'!$X67&lt;&gt;0,'(20)'!$X67,"")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IF('(1)'!$X68&lt;&gt;0,'(1)'!$X68,"")</f>
        <v/>
      </c>
      <c r="M125" s="116" t="str">
        <f>IF('(2)'!$X68&lt;&gt;0,'(2)'!$X68,"")</f>
        <v/>
      </c>
      <c r="N125" s="116" t="str">
        <f>IF('(3)'!$X68&lt;&gt;0,'(3)'!$X68,"")</f>
        <v/>
      </c>
      <c r="O125" s="116" t="str">
        <f>IF('(4)'!$X68&lt;&gt;0,'(4)'!$X68,"")</f>
        <v/>
      </c>
      <c r="P125" s="116" t="str">
        <f>IF('(5)'!$X68&lt;&gt;0,'(5)'!$X68,"")</f>
        <v/>
      </c>
      <c r="Q125" s="116" t="str">
        <f>IF('(6)'!$X68&lt;&gt;0,'(6)'!$X68,"")</f>
        <v/>
      </c>
      <c r="R125" s="116" t="str">
        <f>IF('(7)'!$X68&lt;&gt;0,'(7)'!$X68,"")</f>
        <v/>
      </c>
      <c r="S125" s="116" t="str">
        <f>IF('(8)'!$X68&lt;&gt;0,'(8)'!$X68,"")</f>
        <v/>
      </c>
      <c r="T125" s="116" t="str">
        <f>IF('(9)'!$X68&lt;&gt;0,'(9)'!$X68,"")</f>
        <v/>
      </c>
      <c r="U125" s="116" t="str">
        <f>IF('(10)'!$X68&lt;&gt;0,'(10)'!$X68,"")</f>
        <v/>
      </c>
      <c r="V125" s="116" t="str">
        <f>IF('(11)'!$X68&lt;&gt;0,'(11)'!$X68,"")</f>
        <v/>
      </c>
      <c r="W125" s="116" t="str">
        <f>IF('(12)'!$X68&lt;&gt;0,'(12)'!$X68,"")</f>
        <v/>
      </c>
      <c r="X125" s="116" t="str">
        <f>IF('(13)'!$X68&lt;&gt;0,'(13)'!$X68,"")</f>
        <v/>
      </c>
      <c r="Y125" s="116" t="str">
        <f>IF('(14)'!$X68&lt;&gt;0,'(14)'!$X68,"")</f>
        <v/>
      </c>
      <c r="Z125" s="116" t="str">
        <f>IF('(15)'!$X68&lt;&gt;0,'(15)'!$X68,"")</f>
        <v/>
      </c>
      <c r="AA125" s="116" t="str">
        <f>IF('(16)'!$X68&lt;&gt;0,'(16)'!$X68,"")</f>
        <v/>
      </c>
      <c r="AB125" s="116" t="str">
        <f>IF('(17)'!$X68&lt;&gt;0,'(17)'!$X68,"")</f>
        <v/>
      </c>
      <c r="AC125" s="116" t="str">
        <f>IF('(18)'!$X68&lt;&gt;0,'(18)'!$X68,"")</f>
        <v/>
      </c>
      <c r="AD125" s="116" t="str">
        <f>IF('(19)'!$X68&lt;&gt;0,'(19)'!$X68,"")</f>
        <v/>
      </c>
      <c r="AE125" s="116" t="str">
        <f>IF('(20)'!$X68&lt;&gt;0,'(20)'!$X68,"")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IF('(1)'!$X69&lt;&gt;0,'(1)'!$X69,"")</f>
        <v/>
      </c>
      <c r="M126" s="116" t="str">
        <f>IF('(2)'!$X69&lt;&gt;0,'(2)'!$X69,"")</f>
        <v/>
      </c>
      <c r="N126" s="116" t="str">
        <f>IF('(3)'!$X69&lt;&gt;0,'(3)'!$X69,"")</f>
        <v/>
      </c>
      <c r="O126" s="116" t="str">
        <f>IF('(4)'!$X69&lt;&gt;0,'(4)'!$X69,"")</f>
        <v/>
      </c>
      <c r="P126" s="116" t="str">
        <f>IF('(5)'!$X69&lt;&gt;0,'(5)'!$X69,"")</f>
        <v/>
      </c>
      <c r="Q126" s="116" t="str">
        <f>IF('(6)'!$X69&lt;&gt;0,'(6)'!$X69,"")</f>
        <v/>
      </c>
      <c r="R126" s="116" t="str">
        <f>IF('(7)'!$X69&lt;&gt;0,'(7)'!$X69,"")</f>
        <v/>
      </c>
      <c r="S126" s="116" t="str">
        <f>IF('(8)'!$X69&lt;&gt;0,'(8)'!$X69,"")</f>
        <v/>
      </c>
      <c r="T126" s="116" t="str">
        <f>IF('(9)'!$X69&lt;&gt;0,'(9)'!$X69,"")</f>
        <v/>
      </c>
      <c r="U126" s="116" t="str">
        <f>IF('(10)'!$X69&lt;&gt;0,'(10)'!$X69,"")</f>
        <v/>
      </c>
      <c r="V126" s="116" t="str">
        <f>IF('(11)'!$X69&lt;&gt;0,'(11)'!$X69,"")</f>
        <v/>
      </c>
      <c r="W126" s="116" t="str">
        <f>IF('(12)'!$X69&lt;&gt;0,'(12)'!$X69,"")</f>
        <v/>
      </c>
      <c r="X126" s="116" t="str">
        <f>IF('(13)'!$X69&lt;&gt;0,'(13)'!$X69,"")</f>
        <v/>
      </c>
      <c r="Y126" s="116" t="str">
        <f>IF('(14)'!$X69&lt;&gt;0,'(14)'!$X69,"")</f>
        <v/>
      </c>
      <c r="Z126" s="116" t="str">
        <f>IF('(15)'!$X69&lt;&gt;0,'(15)'!$X69,"")</f>
        <v/>
      </c>
      <c r="AA126" s="116" t="str">
        <f>IF('(16)'!$X69&lt;&gt;0,'(16)'!$X69,"")</f>
        <v/>
      </c>
      <c r="AB126" s="116" t="str">
        <f>IF('(17)'!$X69&lt;&gt;0,'(17)'!$X69,"")</f>
        <v/>
      </c>
      <c r="AC126" s="116" t="str">
        <f>IF('(18)'!$X69&lt;&gt;0,'(18)'!$X69,"")</f>
        <v/>
      </c>
      <c r="AD126" s="116" t="str">
        <f>IF('(19)'!$X69&lt;&gt;0,'(19)'!$X69,"")</f>
        <v/>
      </c>
      <c r="AE126" s="116" t="str">
        <f>IF('(20)'!$X69&lt;&gt;0,'(20)'!$X69,"")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IF('(1)'!$X70&lt;&gt;0,'(1)'!$X70,"")</f>
        <v/>
      </c>
      <c r="M127" s="116" t="str">
        <f>IF('(2)'!$X70&lt;&gt;0,'(2)'!$X70,"")</f>
        <v/>
      </c>
      <c r="N127" s="116" t="str">
        <f>IF('(3)'!$X70&lt;&gt;0,'(3)'!$X70,"")</f>
        <v/>
      </c>
      <c r="O127" s="116" t="str">
        <f>IF('(4)'!$X70&lt;&gt;0,'(4)'!$X70,"")</f>
        <v/>
      </c>
      <c r="P127" s="116" t="str">
        <f>IF('(5)'!$X70&lt;&gt;0,'(5)'!$X70,"")</f>
        <v/>
      </c>
      <c r="Q127" s="116" t="str">
        <f>IF('(6)'!$X70&lt;&gt;0,'(6)'!$X70,"")</f>
        <v/>
      </c>
      <c r="R127" s="116" t="str">
        <f>IF('(7)'!$X70&lt;&gt;0,'(7)'!$X70,"")</f>
        <v/>
      </c>
      <c r="S127" s="116" t="str">
        <f>IF('(8)'!$X70&lt;&gt;0,'(8)'!$X70,"")</f>
        <v/>
      </c>
      <c r="T127" s="116" t="str">
        <f>IF('(9)'!$X70&lt;&gt;0,'(9)'!$X70,"")</f>
        <v/>
      </c>
      <c r="U127" s="116" t="str">
        <f>IF('(10)'!$X70&lt;&gt;0,'(10)'!$X70,"")</f>
        <v/>
      </c>
      <c r="V127" s="116" t="str">
        <f>IF('(11)'!$X70&lt;&gt;0,'(11)'!$X70,"")</f>
        <v/>
      </c>
      <c r="W127" s="116" t="str">
        <f>IF('(12)'!$X70&lt;&gt;0,'(12)'!$X70,"")</f>
        <v/>
      </c>
      <c r="X127" s="116" t="str">
        <f>IF('(13)'!$X70&lt;&gt;0,'(13)'!$X70,"")</f>
        <v/>
      </c>
      <c r="Y127" s="116" t="str">
        <f>IF('(14)'!$X70&lt;&gt;0,'(14)'!$X70,"")</f>
        <v/>
      </c>
      <c r="Z127" s="116" t="str">
        <f>IF('(15)'!$X70&lt;&gt;0,'(15)'!$X70,"")</f>
        <v/>
      </c>
      <c r="AA127" s="116" t="str">
        <f>IF('(16)'!$X70&lt;&gt;0,'(16)'!$X70,"")</f>
        <v/>
      </c>
      <c r="AB127" s="116" t="str">
        <f>IF('(17)'!$X70&lt;&gt;0,'(17)'!$X70,"")</f>
        <v/>
      </c>
      <c r="AC127" s="116" t="str">
        <f>IF('(18)'!$X70&lt;&gt;0,'(18)'!$X70,"")</f>
        <v/>
      </c>
      <c r="AD127" s="116" t="str">
        <f>IF('(19)'!$X70&lt;&gt;0,'(19)'!$X70,"")</f>
        <v/>
      </c>
      <c r="AE127" s="116" t="str">
        <f>IF('(20)'!$X70&lt;&gt;0,'(20)'!$X70,"")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t="e">
        <f>(AG131/60)*10</f>
        <v>#VALUE!</v>
      </c>
      <c r="B131" s="756" t="e">
        <f>REPT("|",AG131*14)</f>
        <v>#VALUE!</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t="e">
        <f t="shared" si="13"/>
        <v>#N/A</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t="str">
        <f>IF(SUM(AG133:AG138)&gt;0,AVERAGEIF(AG133:AG138, "&lt;&gt;0"),"")</f>
        <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IF('(1)'!$X76&lt;&gt;0,'(1)'!$X76,"")</f>
        <v/>
      </c>
      <c r="M133" s="116" t="str">
        <f>IF('(2)'!$X76&lt;&gt;0,'(2)'!$X76,"")</f>
        <v/>
      </c>
      <c r="N133" s="116" t="str">
        <f>IF('(3)'!$X76&lt;&gt;0,'(3)'!$X76,"")</f>
        <v/>
      </c>
      <c r="O133" s="116" t="str">
        <f>IF('(4)'!$X76&lt;&gt;0,'(4)'!$X76,"")</f>
        <v/>
      </c>
      <c r="P133" s="116" t="str">
        <f>IF('(5)'!$X76&lt;&gt;0,'(5)'!$X76,"")</f>
        <v/>
      </c>
      <c r="Q133" s="116" t="str">
        <f>IF('(6)'!$X76&lt;&gt;0,'(6)'!$X76,"")</f>
        <v/>
      </c>
      <c r="R133" s="116" t="str">
        <f>IF('(7)'!$X76&lt;&gt;0,'(7)'!$X76,"")</f>
        <v/>
      </c>
      <c r="S133" s="116" t="str">
        <f>IF('(8)'!$X76&lt;&gt;0,'(8)'!$X76,"")</f>
        <v/>
      </c>
      <c r="T133" s="116" t="str">
        <f>IF('(9)'!$X76&lt;&gt;0,'(9)'!$X76,"")</f>
        <v/>
      </c>
      <c r="U133" s="116" t="str">
        <f>IF('(10)'!$X76&lt;&gt;0,'(10)'!$X76,"")</f>
        <v/>
      </c>
      <c r="V133" s="116" t="str">
        <f>IF('(11)'!$X76&lt;&gt;0,'(11)'!$X76,"")</f>
        <v/>
      </c>
      <c r="W133" s="116" t="str">
        <f>IF('(12)'!$X76&lt;&gt;0,'(12)'!$X76,"")</f>
        <v/>
      </c>
      <c r="X133" s="116" t="str">
        <f>IF('(13)'!$X76&lt;&gt;0,'(13)'!$X76,"")</f>
        <v/>
      </c>
      <c r="Y133" s="116" t="str">
        <f>IF('(14)'!$X76&lt;&gt;0,'(14)'!$X76,"")</f>
        <v/>
      </c>
      <c r="Z133" s="116" t="str">
        <f>IF('(15)'!$X76&lt;&gt;0,'(15)'!$X76,"")</f>
        <v/>
      </c>
      <c r="AA133" s="116" t="str">
        <f>IF('(16)'!$X76&lt;&gt;0,'(16)'!$X76,"")</f>
        <v/>
      </c>
      <c r="AB133" s="116" t="str">
        <f>IF('(17)'!$X76&lt;&gt;0,'(17)'!$X76,"")</f>
        <v/>
      </c>
      <c r="AC133" s="116" t="str">
        <f>IF('(18)'!$X76&lt;&gt;0,'(18)'!$X76,"")</f>
        <v/>
      </c>
      <c r="AD133" s="116" t="str">
        <f>IF('(19)'!$X76&lt;&gt;0,'(19)'!$X76,"")</f>
        <v/>
      </c>
      <c r="AE133" s="116" t="str">
        <f>IF('(20)'!$X76&lt;&gt;0,'(20)'!$X76,"")</f>
        <v/>
      </c>
      <c r="AG133" s="1" t="str">
        <f t="shared" ref="AG133:AG138" si="16">IF(SUM(L133:AE133)=0,"",AVERAGEIF(L133:AE133,"&gt;0"))</f>
        <v/>
      </c>
      <c r="AH133" s="1"/>
    </row>
    <row r="134" spans="1:38" ht="16.5">
      <c r="A134" s="1"/>
      <c r="B134" s="26" t="e">
        <f t="shared" si="14"/>
        <v>#VALUE!</v>
      </c>
      <c r="C134" s="789" t="e">
        <f t="shared" si="15"/>
        <v>#VALUE!</v>
      </c>
      <c r="D134" s="790"/>
      <c r="F134" s="8" t="s">
        <v>24</v>
      </c>
      <c r="G134" s="13" t="s">
        <v>292</v>
      </c>
      <c r="H134" s="11"/>
      <c r="I134" s="11"/>
      <c r="J134" s="11"/>
      <c r="K134" s="29" t="s">
        <v>24</v>
      </c>
      <c r="L134" s="116" t="str">
        <f>IF('(1)'!$X77&lt;&gt;0,'(1)'!$X77,"")</f>
        <v/>
      </c>
      <c r="M134" s="116" t="str">
        <f>IF('(2)'!$X77&lt;&gt;0,'(2)'!$X77,"")</f>
        <v/>
      </c>
      <c r="N134" s="116" t="str">
        <f>IF('(3)'!$X77&lt;&gt;0,'(3)'!$X77,"")</f>
        <v/>
      </c>
      <c r="O134" s="116" t="str">
        <f>IF('(4)'!$X77&lt;&gt;0,'(4)'!$X77,"")</f>
        <v/>
      </c>
      <c r="P134" s="116" t="str">
        <f>IF('(5)'!$X77&lt;&gt;0,'(5)'!$X77,"")</f>
        <v/>
      </c>
      <c r="Q134" s="116" t="str">
        <f>IF('(6)'!$X77&lt;&gt;0,'(6)'!$X77,"")</f>
        <v/>
      </c>
      <c r="R134" s="116" t="str">
        <f>IF('(7)'!$X77&lt;&gt;0,'(7)'!$X77,"")</f>
        <v/>
      </c>
      <c r="S134" s="116" t="str">
        <f>IF('(8)'!$X77&lt;&gt;0,'(8)'!$X77,"")</f>
        <v/>
      </c>
      <c r="T134" s="116" t="str">
        <f>IF('(9)'!$X77&lt;&gt;0,'(9)'!$X77,"")</f>
        <v/>
      </c>
      <c r="U134" s="116" t="str">
        <f>IF('(10)'!$X77&lt;&gt;0,'(10)'!$X77,"")</f>
        <v/>
      </c>
      <c r="V134" s="116" t="str">
        <f>IF('(11)'!$X77&lt;&gt;0,'(11)'!$X77,"")</f>
        <v/>
      </c>
      <c r="W134" s="116" t="str">
        <f>IF('(12)'!$X77&lt;&gt;0,'(12)'!$X77,"")</f>
        <v/>
      </c>
      <c r="X134" s="116" t="str">
        <f>IF('(13)'!$X77&lt;&gt;0,'(13)'!$X77,"")</f>
        <v/>
      </c>
      <c r="Y134" s="116" t="str">
        <f>IF('(14)'!$X77&lt;&gt;0,'(14)'!$X77,"")</f>
        <v/>
      </c>
      <c r="Z134" s="116" t="str">
        <f>IF('(15)'!$X77&lt;&gt;0,'(15)'!$X77,"")</f>
        <v/>
      </c>
      <c r="AA134" s="116" t="str">
        <f>IF('(16)'!$X77&lt;&gt;0,'(16)'!$X77,"")</f>
        <v/>
      </c>
      <c r="AB134" s="116" t="str">
        <f>IF('(17)'!$X77&lt;&gt;0,'(17)'!$X77,"")</f>
        <v/>
      </c>
      <c r="AC134" s="116" t="str">
        <f>IF('(18)'!$X77&lt;&gt;0,'(18)'!$X77,"")</f>
        <v/>
      </c>
      <c r="AD134" s="116" t="str">
        <f>IF('(19)'!$X77&lt;&gt;0,'(19)'!$X77,"")</f>
        <v/>
      </c>
      <c r="AE134" s="116" t="str">
        <f>IF('(20)'!$X77&lt;&gt;0,'(20)'!$X77,"")</f>
        <v/>
      </c>
      <c r="AG134" s="1" t="str">
        <f t="shared" si="16"/>
        <v/>
      </c>
      <c r="AH134" s="1"/>
    </row>
    <row r="135" spans="1:38" ht="16.5">
      <c r="A135" s="1"/>
      <c r="B135" s="26" t="e">
        <f t="shared" si="14"/>
        <v>#VALUE!</v>
      </c>
      <c r="C135" s="789" t="e">
        <f t="shared" si="15"/>
        <v>#VALUE!</v>
      </c>
      <c r="D135" s="790"/>
      <c r="F135" s="8" t="s">
        <v>25</v>
      </c>
      <c r="G135" s="13" t="s">
        <v>293</v>
      </c>
      <c r="H135" s="11"/>
      <c r="I135" s="11"/>
      <c r="J135" s="11"/>
      <c r="K135" s="29" t="s">
        <v>25</v>
      </c>
      <c r="L135" s="116" t="str">
        <f>IF('(1)'!$X78&lt;&gt;0,'(1)'!$X78,"")</f>
        <v/>
      </c>
      <c r="M135" s="116" t="str">
        <f>IF('(2)'!$X78&lt;&gt;0,'(2)'!$X78,"")</f>
        <v/>
      </c>
      <c r="N135" s="116" t="str">
        <f>IF('(3)'!$X78&lt;&gt;0,'(3)'!$X78,"")</f>
        <v/>
      </c>
      <c r="O135" s="116" t="str">
        <f>IF('(4)'!$X78&lt;&gt;0,'(4)'!$X78,"")</f>
        <v/>
      </c>
      <c r="P135" s="116" t="str">
        <f>IF('(5)'!$X78&lt;&gt;0,'(5)'!$X78,"")</f>
        <v/>
      </c>
      <c r="Q135" s="116" t="str">
        <f>IF('(6)'!$X78&lt;&gt;0,'(6)'!$X78,"")</f>
        <v/>
      </c>
      <c r="R135" s="116" t="str">
        <f>IF('(7)'!$X78&lt;&gt;0,'(7)'!$X78,"")</f>
        <v/>
      </c>
      <c r="S135" s="116" t="str">
        <f>IF('(8)'!$X78&lt;&gt;0,'(8)'!$X78,"")</f>
        <v/>
      </c>
      <c r="T135" s="116" t="str">
        <f>IF('(9)'!$X78&lt;&gt;0,'(9)'!$X78,"")</f>
        <v/>
      </c>
      <c r="U135" s="116" t="str">
        <f>IF('(10)'!$X78&lt;&gt;0,'(10)'!$X78,"")</f>
        <v/>
      </c>
      <c r="V135" s="116" t="str">
        <f>IF('(11)'!$X78&lt;&gt;0,'(11)'!$X78,"")</f>
        <v/>
      </c>
      <c r="W135" s="116" t="str">
        <f>IF('(12)'!$X78&lt;&gt;0,'(12)'!$X78,"")</f>
        <v/>
      </c>
      <c r="X135" s="116" t="str">
        <f>IF('(13)'!$X78&lt;&gt;0,'(13)'!$X78,"")</f>
        <v/>
      </c>
      <c r="Y135" s="116" t="str">
        <f>IF('(14)'!$X78&lt;&gt;0,'(14)'!$X78,"")</f>
        <v/>
      </c>
      <c r="Z135" s="116" t="str">
        <f>IF('(15)'!$X78&lt;&gt;0,'(15)'!$X78,"")</f>
        <v/>
      </c>
      <c r="AA135" s="116" t="str">
        <f>IF('(16)'!$X78&lt;&gt;0,'(16)'!$X78,"")</f>
        <v/>
      </c>
      <c r="AB135" s="116" t="str">
        <f>IF('(17)'!$X78&lt;&gt;0,'(17)'!$X78,"")</f>
        <v/>
      </c>
      <c r="AC135" s="116" t="str">
        <f>IF('(18)'!$X78&lt;&gt;0,'(18)'!$X78,"")</f>
        <v/>
      </c>
      <c r="AD135" s="116" t="str">
        <f>IF('(19)'!$X78&lt;&gt;0,'(19)'!$X78,"")</f>
        <v/>
      </c>
      <c r="AE135" s="116" t="str">
        <f>IF('(20)'!$X78&lt;&gt;0,'(20)'!$X78,"")</f>
        <v/>
      </c>
      <c r="AG135" s="1" t="str">
        <f t="shared" si="16"/>
        <v/>
      </c>
      <c r="AH135" s="1"/>
    </row>
    <row r="136" spans="1:38" ht="16.5">
      <c r="A136" s="1"/>
      <c r="B136" s="26" t="e">
        <f t="shared" si="14"/>
        <v>#VALUE!</v>
      </c>
      <c r="C136" s="789" t="e">
        <f t="shared" si="15"/>
        <v>#VALUE!</v>
      </c>
      <c r="D136" s="790"/>
      <c r="F136" s="8" t="s">
        <v>26</v>
      </c>
      <c r="G136" s="13" t="s">
        <v>294</v>
      </c>
      <c r="H136" s="11"/>
      <c r="I136" s="11"/>
      <c r="J136" s="11"/>
      <c r="K136" s="29" t="s">
        <v>26</v>
      </c>
      <c r="L136" s="116" t="str">
        <f>IF('(1)'!$X79&lt;&gt;0,'(1)'!$X79,"")</f>
        <v/>
      </c>
      <c r="M136" s="116" t="str">
        <f>IF('(2)'!$X79&lt;&gt;0,'(2)'!$X79,"")</f>
        <v/>
      </c>
      <c r="N136" s="116" t="str">
        <f>IF('(3)'!$X79&lt;&gt;0,'(3)'!$X79,"")</f>
        <v/>
      </c>
      <c r="O136" s="116" t="str">
        <f>IF('(4)'!$X79&lt;&gt;0,'(4)'!$X79,"")</f>
        <v/>
      </c>
      <c r="P136" s="116" t="str">
        <f>IF('(5)'!$X79&lt;&gt;0,'(5)'!$X79,"")</f>
        <v/>
      </c>
      <c r="Q136" s="116" t="str">
        <f>IF('(6)'!$X79&lt;&gt;0,'(6)'!$X79,"")</f>
        <v/>
      </c>
      <c r="R136" s="116" t="str">
        <f>IF('(7)'!$X79&lt;&gt;0,'(7)'!$X79,"")</f>
        <v/>
      </c>
      <c r="S136" s="116" t="str">
        <f>IF('(8)'!$X79&lt;&gt;0,'(8)'!$X79,"")</f>
        <v/>
      </c>
      <c r="T136" s="116" t="str">
        <f>IF('(9)'!$X79&lt;&gt;0,'(9)'!$X79,"")</f>
        <v/>
      </c>
      <c r="U136" s="116" t="str">
        <f>IF('(10)'!$X79&lt;&gt;0,'(10)'!$X79,"")</f>
        <v/>
      </c>
      <c r="V136" s="116" t="str">
        <f>IF('(11)'!$X79&lt;&gt;0,'(11)'!$X79,"")</f>
        <v/>
      </c>
      <c r="W136" s="116" t="str">
        <f>IF('(12)'!$X79&lt;&gt;0,'(12)'!$X79,"")</f>
        <v/>
      </c>
      <c r="X136" s="116" t="str">
        <f>IF('(13)'!$X79&lt;&gt;0,'(13)'!$X79,"")</f>
        <v/>
      </c>
      <c r="Y136" s="116" t="str">
        <f>IF('(14)'!$X79&lt;&gt;0,'(14)'!$X79,"")</f>
        <v/>
      </c>
      <c r="Z136" s="116" t="str">
        <f>IF('(15)'!$X79&lt;&gt;0,'(15)'!$X79,"")</f>
        <v/>
      </c>
      <c r="AA136" s="116" t="str">
        <f>IF('(16)'!$X79&lt;&gt;0,'(16)'!$X79,"")</f>
        <v/>
      </c>
      <c r="AB136" s="116" t="str">
        <f>IF('(17)'!$X79&lt;&gt;0,'(17)'!$X79,"")</f>
        <v/>
      </c>
      <c r="AC136" s="116" t="str">
        <f>IF('(18)'!$X79&lt;&gt;0,'(18)'!$X79,"")</f>
        <v/>
      </c>
      <c r="AD136" s="116" t="str">
        <f>IF('(19)'!$X79&lt;&gt;0,'(19)'!$X79,"")</f>
        <v/>
      </c>
      <c r="AE136" s="116" t="str">
        <f>IF('(20)'!$X79&lt;&gt;0,'(20)'!$X79,"")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IF('(1)'!$X80&lt;&gt;0,'(1)'!$X80,"")</f>
        <v/>
      </c>
      <c r="M137" s="116" t="str">
        <f>IF('(2)'!$X80&lt;&gt;0,'(2)'!$X80,"")</f>
        <v/>
      </c>
      <c r="N137" s="116" t="str">
        <f>IF('(3)'!$X80&lt;&gt;0,'(3)'!$X80,"")</f>
        <v/>
      </c>
      <c r="O137" s="116" t="str">
        <f>IF('(4)'!$X80&lt;&gt;0,'(4)'!$X80,"")</f>
        <v/>
      </c>
      <c r="P137" s="116" t="str">
        <f>IF('(5)'!$X80&lt;&gt;0,'(5)'!$X80,"")</f>
        <v/>
      </c>
      <c r="Q137" s="116" t="str">
        <f>IF('(6)'!$X80&lt;&gt;0,'(6)'!$X80,"")</f>
        <v/>
      </c>
      <c r="R137" s="116" t="str">
        <f>IF('(7)'!$X80&lt;&gt;0,'(7)'!$X80,"")</f>
        <v/>
      </c>
      <c r="S137" s="116" t="str">
        <f>IF('(8)'!$X80&lt;&gt;0,'(8)'!$X80,"")</f>
        <v/>
      </c>
      <c r="T137" s="116" t="str">
        <f>IF('(9)'!$X80&lt;&gt;0,'(9)'!$X80,"")</f>
        <v/>
      </c>
      <c r="U137" s="116" t="str">
        <f>IF('(10)'!$X80&lt;&gt;0,'(10)'!$X80,"")</f>
        <v/>
      </c>
      <c r="V137" s="116" t="str">
        <f>IF('(11)'!$X80&lt;&gt;0,'(11)'!$X80,"")</f>
        <v/>
      </c>
      <c r="W137" s="116" t="str">
        <f>IF('(12)'!$X80&lt;&gt;0,'(12)'!$X80,"")</f>
        <v/>
      </c>
      <c r="X137" s="116" t="str">
        <f>IF('(13)'!$X80&lt;&gt;0,'(13)'!$X80,"")</f>
        <v/>
      </c>
      <c r="Y137" s="116" t="str">
        <f>IF('(14)'!$X80&lt;&gt;0,'(14)'!$X80,"")</f>
        <v/>
      </c>
      <c r="Z137" s="116" t="str">
        <f>IF('(15)'!$X80&lt;&gt;0,'(15)'!$X80,"")</f>
        <v/>
      </c>
      <c r="AA137" s="116" t="str">
        <f>IF('(16)'!$X80&lt;&gt;0,'(16)'!$X80,"")</f>
        <v/>
      </c>
      <c r="AB137" s="116" t="str">
        <f>IF('(17)'!$X80&lt;&gt;0,'(17)'!$X80,"")</f>
        <v/>
      </c>
      <c r="AC137" s="116" t="str">
        <f>IF('(18)'!$X80&lt;&gt;0,'(18)'!$X80,"")</f>
        <v/>
      </c>
      <c r="AD137" s="116" t="str">
        <f>IF('(19)'!$X80&lt;&gt;0,'(19)'!$X80,"")</f>
        <v/>
      </c>
      <c r="AE137" s="116" t="str">
        <f>IF('(20)'!$X80&lt;&gt;0,'(20)'!$X80,"")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IF('(1)'!$X81&lt;&gt;0,'(1)'!$X81,"")</f>
        <v/>
      </c>
      <c r="M138" s="116" t="str">
        <f>IF('(2)'!$X81&lt;&gt;0,'(2)'!$X81,"")</f>
        <v/>
      </c>
      <c r="N138" s="116" t="str">
        <f>IF('(3)'!$X81&lt;&gt;0,'(3)'!$X81,"")</f>
        <v/>
      </c>
      <c r="O138" s="116" t="str">
        <f>IF('(4)'!$X81&lt;&gt;0,'(4)'!$X81,"")</f>
        <v/>
      </c>
      <c r="P138" s="116" t="str">
        <f>IF('(5)'!$X81&lt;&gt;0,'(5)'!$X81,"")</f>
        <v/>
      </c>
      <c r="Q138" s="116" t="str">
        <f>IF('(6)'!$X81&lt;&gt;0,'(6)'!$X81,"")</f>
        <v/>
      </c>
      <c r="R138" s="116" t="str">
        <f>IF('(7)'!$X81&lt;&gt;0,'(7)'!$X81,"")</f>
        <v/>
      </c>
      <c r="S138" s="116" t="str">
        <f>IF('(8)'!$X81&lt;&gt;0,'(8)'!$X81,"")</f>
        <v/>
      </c>
      <c r="T138" s="116" t="str">
        <f>IF('(9)'!$X81&lt;&gt;0,'(9)'!$X81,"")</f>
        <v/>
      </c>
      <c r="U138" s="116" t="str">
        <f>IF('(10)'!$X81&lt;&gt;0,'(10)'!$X81,"")</f>
        <v/>
      </c>
      <c r="V138" s="116" t="str">
        <f>IF('(11)'!$X81&lt;&gt;0,'(11)'!$X81,"")</f>
        <v/>
      </c>
      <c r="W138" s="116" t="str">
        <f>IF('(12)'!$X81&lt;&gt;0,'(12)'!$X81,"")</f>
        <v/>
      </c>
      <c r="X138" s="116" t="str">
        <f>IF('(13)'!$X81&lt;&gt;0,'(13)'!$X81,"")</f>
        <v/>
      </c>
      <c r="Y138" s="116" t="str">
        <f>IF('(14)'!$X81&lt;&gt;0,'(14)'!$X81,"")</f>
        <v/>
      </c>
      <c r="Z138" s="116" t="str">
        <f>IF('(15)'!$X81&lt;&gt;0,'(15)'!$X81,"")</f>
        <v/>
      </c>
      <c r="AA138" s="116" t="str">
        <f>IF('(16)'!$X81&lt;&gt;0,'(16)'!$X81,"")</f>
        <v/>
      </c>
      <c r="AB138" s="116" t="str">
        <f>IF('(17)'!$X81&lt;&gt;0,'(17)'!$X81,"")</f>
        <v/>
      </c>
      <c r="AC138" s="116" t="str">
        <f>IF('(18)'!$X81&lt;&gt;0,'(18)'!$X81,"")</f>
        <v/>
      </c>
      <c r="AD138" s="116" t="str">
        <f>IF('(19)'!$X81&lt;&gt;0,'(19)'!$X81,"")</f>
        <v/>
      </c>
      <c r="AE138" s="116" t="str">
        <f>IF('(20)'!$X81&lt;&gt;0,'(20)'!$X81,"")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0.77777777777777779</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4.666666666666667</v>
      </c>
      <c r="O140" s="183" t="e">
        <f t="shared" si="17"/>
        <v>#N/A</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4.666666666666667</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0.83333333333333326</v>
      </c>
      <c r="C142" s="789" t="str">
        <f>REPT("|",AG142*14)</f>
        <v>||||||||||||||||||||||||||||||||||||||||||||||||||||||||||||||||||||||</v>
      </c>
      <c r="D142" s="790"/>
      <c r="F142" s="8" t="s">
        <v>29</v>
      </c>
      <c r="G142" s="13" t="s">
        <v>297</v>
      </c>
      <c r="H142" s="11"/>
      <c r="I142" s="11"/>
      <c r="J142" s="11"/>
      <c r="K142" s="29" t="s">
        <v>29</v>
      </c>
      <c r="L142" s="116" t="str">
        <f>IF('(1)'!$X85&lt;&gt;0,'(1)'!$X85,"")</f>
        <v/>
      </c>
      <c r="M142" s="116" t="str">
        <f>IF('(2)'!$X85&lt;&gt;0,'(2)'!$X85,"")</f>
        <v/>
      </c>
      <c r="N142" s="116">
        <f>IF('(3)'!$X85&lt;&gt;0,'(3)'!$X85,"")</f>
        <v>5</v>
      </c>
      <c r="O142" s="116" t="str">
        <f>IF('(4)'!$X85&lt;&gt;0,'(4)'!$X85,"")</f>
        <v/>
      </c>
      <c r="P142" s="116" t="str">
        <f>IF('(5)'!$X85&lt;&gt;0,'(5)'!$X85,"")</f>
        <v/>
      </c>
      <c r="Q142" s="116" t="str">
        <f>IF('(6)'!$X85&lt;&gt;0,'(6)'!$X85,"")</f>
        <v/>
      </c>
      <c r="R142" s="116" t="str">
        <f>IF('(7)'!$X85&lt;&gt;0,'(7)'!$X85,"")</f>
        <v/>
      </c>
      <c r="S142" s="116" t="str">
        <f>IF('(8)'!$X85&lt;&gt;0,'(8)'!$X85,"")</f>
        <v/>
      </c>
      <c r="T142" s="116" t="str">
        <f>IF('(9)'!$X85&lt;&gt;0,'(9)'!$X85,"")</f>
        <v/>
      </c>
      <c r="U142" s="116" t="str">
        <f>IF('(10)'!$X85&lt;&gt;0,'(10)'!$X85,"")</f>
        <v/>
      </c>
      <c r="V142" s="116" t="str">
        <f>IF('(11)'!$X85&lt;&gt;0,'(11)'!$X85,"")</f>
        <v/>
      </c>
      <c r="W142" s="116" t="str">
        <f>IF('(12)'!$X85&lt;&gt;0,'(12)'!$X85,"")</f>
        <v/>
      </c>
      <c r="X142" s="116" t="str">
        <f>IF('(13)'!$X85&lt;&gt;0,'(13)'!$X85,"")</f>
        <v/>
      </c>
      <c r="Y142" s="116" t="str">
        <f>IF('(14)'!$X85&lt;&gt;0,'(14)'!$X85,"")</f>
        <v/>
      </c>
      <c r="Z142" s="116" t="str">
        <f>IF('(15)'!$X85&lt;&gt;0,'(15)'!$X85,"")</f>
        <v/>
      </c>
      <c r="AA142" s="116" t="str">
        <f>IF('(16)'!$X85&lt;&gt;0,'(16)'!$X85,"")</f>
        <v/>
      </c>
      <c r="AB142" s="116" t="str">
        <f>IF('(17)'!$X85&lt;&gt;0,'(17)'!$X85,"")</f>
        <v/>
      </c>
      <c r="AC142" s="116" t="str">
        <f>IF('(18)'!$X85&lt;&gt;0,'(18)'!$X85,"")</f>
        <v/>
      </c>
      <c r="AD142" s="116" t="str">
        <f>IF('(19)'!$X85&lt;&gt;0,'(19)'!$X85,"")</f>
        <v/>
      </c>
      <c r="AE142" s="116" t="str">
        <f>IF('(20)'!$X85&lt;&gt;0,'(20)'!$X85,"")</f>
        <v/>
      </c>
      <c r="AG142" s="1">
        <f>IF(SUM(L142:AE142)=0,"",AVERAGEIF(L142:AE142,"&gt;0"))</f>
        <v>5</v>
      </c>
      <c r="AH142" s="1"/>
    </row>
    <row r="143" spans="1:38" ht="16.5">
      <c r="A143" s="1"/>
      <c r="B143" s="26">
        <f>(AG143/60)*10</f>
        <v>0.83333333333333326</v>
      </c>
      <c r="C143" s="789" t="str">
        <f>REPT("|",AG143*14)</f>
        <v>||||||||||||||||||||||||||||||||||||||||||||||||||||||||||||||||||||||</v>
      </c>
      <c r="D143" s="790"/>
      <c r="F143" s="8" t="s">
        <v>30</v>
      </c>
      <c r="G143" s="13" t="s">
        <v>298</v>
      </c>
      <c r="H143" s="11"/>
      <c r="I143" s="11"/>
      <c r="J143" s="11"/>
      <c r="K143" s="29" t="s">
        <v>30</v>
      </c>
      <c r="L143" s="116" t="str">
        <f>IF('(1)'!$X86&lt;&gt;0,'(1)'!$X86,"")</f>
        <v/>
      </c>
      <c r="M143" s="116" t="str">
        <f>IF('(2)'!$X86&lt;&gt;0,'(2)'!$X86,"")</f>
        <v/>
      </c>
      <c r="N143" s="116">
        <f>IF('(3)'!$X86&lt;&gt;0,'(3)'!$X86,"")</f>
        <v>5</v>
      </c>
      <c r="O143" s="116" t="str">
        <f>IF('(4)'!$X86&lt;&gt;0,'(4)'!$X86,"")</f>
        <v/>
      </c>
      <c r="P143" s="116" t="str">
        <f>IF('(5)'!$X86&lt;&gt;0,'(5)'!$X86,"")</f>
        <v/>
      </c>
      <c r="Q143" s="116" t="str">
        <f>IF('(6)'!$X86&lt;&gt;0,'(6)'!$X86,"")</f>
        <v/>
      </c>
      <c r="R143" s="116" t="str">
        <f>IF('(7)'!$X86&lt;&gt;0,'(7)'!$X86,"")</f>
        <v/>
      </c>
      <c r="S143" s="116" t="str">
        <f>IF('(8)'!$X86&lt;&gt;0,'(8)'!$X86,"")</f>
        <v/>
      </c>
      <c r="T143" s="116" t="str">
        <f>IF('(9)'!$X86&lt;&gt;0,'(9)'!$X86,"")</f>
        <v/>
      </c>
      <c r="U143" s="116" t="str">
        <f>IF('(10)'!$X86&lt;&gt;0,'(10)'!$X86,"")</f>
        <v/>
      </c>
      <c r="V143" s="116" t="str">
        <f>IF('(11)'!$X86&lt;&gt;0,'(11)'!$X86,"")</f>
        <v/>
      </c>
      <c r="W143" s="116" t="str">
        <f>IF('(12)'!$X86&lt;&gt;0,'(12)'!$X86,"")</f>
        <v/>
      </c>
      <c r="X143" s="116" t="str">
        <f>IF('(13)'!$X86&lt;&gt;0,'(13)'!$X86,"")</f>
        <v/>
      </c>
      <c r="Y143" s="116" t="str">
        <f>IF('(14)'!$X86&lt;&gt;0,'(14)'!$X86,"")</f>
        <v/>
      </c>
      <c r="Z143" s="116" t="str">
        <f>IF('(15)'!$X86&lt;&gt;0,'(15)'!$X86,"")</f>
        <v/>
      </c>
      <c r="AA143" s="116" t="str">
        <f>IF('(16)'!$X86&lt;&gt;0,'(16)'!$X86,"")</f>
        <v/>
      </c>
      <c r="AB143" s="116" t="str">
        <f>IF('(17)'!$X86&lt;&gt;0,'(17)'!$X86,"")</f>
        <v/>
      </c>
      <c r="AC143" s="116" t="str">
        <f>IF('(18)'!$X86&lt;&gt;0,'(18)'!$X86,"")</f>
        <v/>
      </c>
      <c r="AD143" s="116" t="str">
        <f>IF('(19)'!$X86&lt;&gt;0,'(19)'!$X86,"")</f>
        <v/>
      </c>
      <c r="AE143" s="116" t="str">
        <f>IF('(20)'!$X86&lt;&gt;0,'(20)'!$X86,"")</f>
        <v/>
      </c>
      <c r="AG143" s="1">
        <f>IF(SUM(L143:AE143)=0,"",AVERAGEIF(L143:AE143,"&gt;0"))</f>
        <v>5</v>
      </c>
      <c r="AH143" s="1"/>
    </row>
    <row r="144" spans="1:38" ht="16.5">
      <c r="A144" s="1"/>
      <c r="B144" s="26">
        <f>(AG144/60)*10</f>
        <v>0.66666666666666663</v>
      </c>
      <c r="C144" s="789" t="str">
        <f>REPT("|",AG144*14)</f>
        <v>||||||||||||||||||||||||||||||||||||||||||||||||||||||||</v>
      </c>
      <c r="D144" s="790"/>
      <c r="F144" s="8" t="s">
        <v>31</v>
      </c>
      <c r="G144" s="13" t="s">
        <v>299</v>
      </c>
      <c r="H144" s="11"/>
      <c r="I144" s="11"/>
      <c r="J144" s="11"/>
      <c r="K144" s="29" t="s">
        <v>31</v>
      </c>
      <c r="L144" s="116" t="str">
        <f>IF('(1)'!$X87&lt;&gt;0,'(1)'!$X87,"")</f>
        <v/>
      </c>
      <c r="M144" s="116" t="str">
        <f>IF('(2)'!$X87&lt;&gt;0,'(2)'!$X87,"")</f>
        <v/>
      </c>
      <c r="N144" s="116">
        <f>IF('(3)'!$X87&lt;&gt;0,'(3)'!$X87,"")</f>
        <v>4</v>
      </c>
      <c r="O144" s="116" t="str">
        <f>IF('(4)'!$X87&lt;&gt;0,'(4)'!$X87,"")</f>
        <v/>
      </c>
      <c r="P144" s="116" t="str">
        <f>IF('(5)'!$X87&lt;&gt;0,'(5)'!$X87,"")</f>
        <v/>
      </c>
      <c r="Q144" s="116" t="str">
        <f>IF('(6)'!$X87&lt;&gt;0,'(6)'!$X87,"")</f>
        <v/>
      </c>
      <c r="R144" s="116" t="str">
        <f>IF('(7)'!$X87&lt;&gt;0,'(7)'!$X87,"")</f>
        <v/>
      </c>
      <c r="S144" s="116" t="str">
        <f>IF('(8)'!$X87&lt;&gt;0,'(8)'!$X87,"")</f>
        <v/>
      </c>
      <c r="T144" s="116" t="str">
        <f>IF('(9)'!$X87&lt;&gt;0,'(9)'!$X87,"")</f>
        <v/>
      </c>
      <c r="U144" s="116" t="str">
        <f>IF('(10)'!$X87&lt;&gt;0,'(10)'!$X87,"")</f>
        <v/>
      </c>
      <c r="V144" s="116" t="str">
        <f>IF('(11)'!$X87&lt;&gt;0,'(11)'!$X87,"")</f>
        <v/>
      </c>
      <c r="W144" s="116" t="str">
        <f>IF('(12)'!$X87&lt;&gt;0,'(12)'!$X87,"")</f>
        <v/>
      </c>
      <c r="X144" s="116" t="str">
        <f>IF('(13)'!$X87&lt;&gt;0,'(13)'!$X87,"")</f>
        <v/>
      </c>
      <c r="Y144" s="116" t="str">
        <f>IF('(14)'!$X87&lt;&gt;0,'(14)'!$X87,"")</f>
        <v/>
      </c>
      <c r="Z144" s="116" t="str">
        <f>IF('(15)'!$X87&lt;&gt;0,'(15)'!$X87,"")</f>
        <v/>
      </c>
      <c r="AA144" s="116" t="str">
        <f>IF('(16)'!$X87&lt;&gt;0,'(16)'!$X87,"")</f>
        <v/>
      </c>
      <c r="AB144" s="116" t="str">
        <f>IF('(17)'!$X87&lt;&gt;0,'(17)'!$X87,"")</f>
        <v/>
      </c>
      <c r="AC144" s="116" t="str">
        <f>IF('(18)'!$X87&lt;&gt;0,'(18)'!$X87,"")</f>
        <v/>
      </c>
      <c r="AD144" s="116" t="str">
        <f>IF('(19)'!$X87&lt;&gt;0,'(19)'!$X87,"")</f>
        <v/>
      </c>
      <c r="AE144" s="116" t="str">
        <f>IF('(20)'!$X87&lt;&gt;0,'(20)'!$X87,"")</f>
        <v/>
      </c>
      <c r="AG144" s="1">
        <f>IF(SUM(L144:AE144)=0,"",AVERAGEIF(L144:AE144,"&gt;0"))</f>
        <v>4</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IF('(1)'!$X91&lt;&gt;0,'(1)'!$X91,"")</f>
        <v/>
      </c>
      <c r="M148" s="116" t="str">
        <f>IF('(2)'!$X91&lt;&gt;0,'(2)'!$X91,"")</f>
        <v/>
      </c>
      <c r="N148" s="116" t="str">
        <f>IF('(3)'!$X91&lt;&gt;0,'(3)'!$X91,"")</f>
        <v/>
      </c>
      <c r="O148" s="116" t="str">
        <f>IF('(4)'!$X91&lt;&gt;0,'(4)'!$X91,"")</f>
        <v/>
      </c>
      <c r="P148" s="116" t="str">
        <f>IF('(5)'!$X91&lt;&gt;0,'(5)'!$X91,"")</f>
        <v/>
      </c>
      <c r="Q148" s="116" t="str">
        <f>IF('(6)'!$X91&lt;&gt;0,'(6)'!$X91,"")</f>
        <v/>
      </c>
      <c r="R148" s="116" t="str">
        <f>IF('(7)'!$X91&lt;&gt;0,'(7)'!$X91,"")</f>
        <v/>
      </c>
      <c r="S148" s="116" t="str">
        <f>IF('(8)'!$X91&lt;&gt;0,'(8)'!$X91,"")</f>
        <v/>
      </c>
      <c r="T148" s="116" t="str">
        <f>IF('(9)'!$X91&lt;&gt;0,'(9)'!$X91,"")</f>
        <v/>
      </c>
      <c r="U148" s="116" t="str">
        <f>IF('(10)'!$X91&lt;&gt;0,'(10)'!$X91,"")</f>
        <v/>
      </c>
      <c r="V148" s="116" t="str">
        <f>IF('(11)'!$X91&lt;&gt;0,'(11)'!$X91,"")</f>
        <v/>
      </c>
      <c r="W148" s="116" t="str">
        <f>IF('(12)'!$X91&lt;&gt;0,'(12)'!$X91,"")</f>
        <v/>
      </c>
      <c r="X148" s="116" t="str">
        <f>IF('(13)'!$X91&lt;&gt;0,'(13)'!$X91,"")</f>
        <v/>
      </c>
      <c r="Y148" s="116" t="str">
        <f>IF('(14)'!$X91&lt;&gt;0,'(14)'!$X91,"")</f>
        <v/>
      </c>
      <c r="Z148" s="116" t="str">
        <f>IF('(15)'!$X91&lt;&gt;0,'(15)'!$X91,"")</f>
        <v/>
      </c>
      <c r="AA148" s="116" t="str">
        <f>IF('(16)'!$X91&lt;&gt;0,'(16)'!$X91,"")</f>
        <v/>
      </c>
      <c r="AB148" s="116" t="str">
        <f>IF('(17)'!$X91&lt;&gt;0,'(17)'!$X91,"")</f>
        <v/>
      </c>
      <c r="AC148" s="116" t="str">
        <f>IF('(18)'!$X91&lt;&gt;0,'(18)'!$X91,"")</f>
        <v/>
      </c>
      <c r="AD148" s="116" t="str">
        <f>IF('(19)'!$X91&lt;&gt;0,'(19)'!$X91,"")</f>
        <v/>
      </c>
      <c r="AE148" s="116" t="str">
        <f>IF('(20)'!$X91&lt;&gt;0,'(20)'!$X91,"")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IF('(1)'!$X92&lt;&gt;0,'(1)'!$X92,"")</f>
        <v/>
      </c>
      <c r="M149" s="116" t="str">
        <f>IF('(2)'!$X92&lt;&gt;0,'(2)'!$X92,"")</f>
        <v/>
      </c>
      <c r="N149" s="116" t="str">
        <f>IF('(3)'!$X92&lt;&gt;0,'(3)'!$X92,"")</f>
        <v/>
      </c>
      <c r="O149" s="116" t="str">
        <f>IF('(4)'!$X92&lt;&gt;0,'(4)'!$X92,"")</f>
        <v/>
      </c>
      <c r="P149" s="116" t="str">
        <f>IF('(5)'!$X92&lt;&gt;0,'(5)'!$X92,"")</f>
        <v/>
      </c>
      <c r="Q149" s="116" t="str">
        <f>IF('(6)'!$X92&lt;&gt;0,'(6)'!$X92,"")</f>
        <v/>
      </c>
      <c r="R149" s="116" t="str">
        <f>IF('(7)'!$X92&lt;&gt;0,'(7)'!$X92,"")</f>
        <v/>
      </c>
      <c r="S149" s="116" t="str">
        <f>IF('(8)'!$X92&lt;&gt;0,'(8)'!$X92,"")</f>
        <v/>
      </c>
      <c r="T149" s="116" t="str">
        <f>IF('(9)'!$X92&lt;&gt;0,'(9)'!$X92,"")</f>
        <v/>
      </c>
      <c r="U149" s="116" t="str">
        <f>IF('(10)'!$X92&lt;&gt;0,'(10)'!$X92,"")</f>
        <v/>
      </c>
      <c r="V149" s="116" t="str">
        <f>IF('(11)'!$X92&lt;&gt;0,'(11)'!$X92,"")</f>
        <v/>
      </c>
      <c r="W149" s="116" t="str">
        <f>IF('(12)'!$X92&lt;&gt;0,'(12)'!$X92,"")</f>
        <v/>
      </c>
      <c r="X149" s="116" t="str">
        <f>IF('(13)'!$X92&lt;&gt;0,'(13)'!$X92,"")</f>
        <v/>
      </c>
      <c r="Y149" s="116" t="str">
        <f>IF('(14)'!$X92&lt;&gt;0,'(14)'!$X92,"")</f>
        <v/>
      </c>
      <c r="Z149" s="116" t="str">
        <f>IF('(15)'!$X92&lt;&gt;0,'(15)'!$X92,"")</f>
        <v/>
      </c>
      <c r="AA149" s="116" t="str">
        <f>IF('(16)'!$X92&lt;&gt;0,'(16)'!$X92,"")</f>
        <v/>
      </c>
      <c r="AB149" s="116" t="str">
        <f>IF('(17)'!$X92&lt;&gt;0,'(17)'!$X92,"")</f>
        <v/>
      </c>
      <c r="AC149" s="116" t="str">
        <f>IF('(18)'!$X92&lt;&gt;0,'(18)'!$X92,"")</f>
        <v/>
      </c>
      <c r="AD149" s="116" t="str">
        <f>IF('(19)'!$X92&lt;&gt;0,'(19)'!$X92,"")</f>
        <v/>
      </c>
      <c r="AE149" s="116" t="str">
        <f>IF('(20)'!$X92&lt;&gt;0,'(20)'!$X92,"")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IF('(1)'!$X93&lt;&gt;0,'(1)'!$X93,"")</f>
        <v/>
      </c>
      <c r="M150" s="116" t="str">
        <f>IF('(2)'!$X93&lt;&gt;0,'(2)'!$X93,"")</f>
        <v/>
      </c>
      <c r="N150" s="116" t="str">
        <f>IF('(3)'!$X93&lt;&gt;0,'(3)'!$X93,"")</f>
        <v/>
      </c>
      <c r="O150" s="116" t="str">
        <f>IF('(4)'!$X93&lt;&gt;0,'(4)'!$X93,"")</f>
        <v/>
      </c>
      <c r="P150" s="116" t="str">
        <f>IF('(5)'!$X93&lt;&gt;0,'(5)'!$X93,"")</f>
        <v/>
      </c>
      <c r="Q150" s="116" t="str">
        <f>IF('(6)'!$X93&lt;&gt;0,'(6)'!$X93,"")</f>
        <v/>
      </c>
      <c r="R150" s="116" t="str">
        <f>IF('(7)'!$X93&lt;&gt;0,'(7)'!$X93,"")</f>
        <v/>
      </c>
      <c r="S150" s="116" t="str">
        <f>IF('(8)'!$X93&lt;&gt;0,'(8)'!$X93,"")</f>
        <v/>
      </c>
      <c r="T150" s="116" t="str">
        <f>IF('(9)'!$X93&lt;&gt;0,'(9)'!$X93,"")</f>
        <v/>
      </c>
      <c r="U150" s="116" t="str">
        <f>IF('(10)'!$X93&lt;&gt;0,'(10)'!$X93,"")</f>
        <v/>
      </c>
      <c r="V150" s="116" t="str">
        <f>IF('(11)'!$X93&lt;&gt;0,'(11)'!$X93,"")</f>
        <v/>
      </c>
      <c r="W150" s="116" t="str">
        <f>IF('(12)'!$X93&lt;&gt;0,'(12)'!$X93,"")</f>
        <v/>
      </c>
      <c r="X150" s="116" t="str">
        <f>IF('(13)'!$X93&lt;&gt;0,'(13)'!$X93,"")</f>
        <v/>
      </c>
      <c r="Y150" s="116" t="str">
        <f>IF('(14)'!$X93&lt;&gt;0,'(14)'!$X93,"")</f>
        <v/>
      </c>
      <c r="Z150" s="116" t="str">
        <f>IF('(15)'!$X93&lt;&gt;0,'(15)'!$X93,"")</f>
        <v/>
      </c>
      <c r="AA150" s="116" t="str">
        <f>IF('(16)'!$X93&lt;&gt;0,'(16)'!$X93,"")</f>
        <v/>
      </c>
      <c r="AB150" s="116" t="str">
        <f>IF('(17)'!$X93&lt;&gt;0,'(17)'!$X93,"")</f>
        <v/>
      </c>
      <c r="AC150" s="116" t="str">
        <f>IF('(18)'!$X93&lt;&gt;0,'(18)'!$X93,"")</f>
        <v/>
      </c>
      <c r="AD150" s="116" t="str">
        <f>IF('(19)'!$X93&lt;&gt;0,'(19)'!$X93,"")</f>
        <v/>
      </c>
      <c r="AE150" s="116" t="str">
        <f>IF('(20)'!$X93&lt;&gt;0,'(20)'!$X93,"")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IF('(1)'!$X94&lt;&gt;0,'(1)'!$X94,"")</f>
        <v/>
      </c>
      <c r="M151" s="116" t="str">
        <f>IF('(2)'!$X94&lt;&gt;0,'(2)'!$X94,"")</f>
        <v/>
      </c>
      <c r="N151" s="116" t="str">
        <f>IF('(3)'!$X94&lt;&gt;0,'(3)'!$X94,"")</f>
        <v/>
      </c>
      <c r="O151" s="116" t="str">
        <f>IF('(4)'!$X94&lt;&gt;0,'(4)'!$X94,"")</f>
        <v/>
      </c>
      <c r="P151" s="116" t="str">
        <f>IF('(5)'!$X94&lt;&gt;0,'(5)'!$X94,"")</f>
        <v/>
      </c>
      <c r="Q151" s="116" t="str">
        <f>IF('(6)'!$X94&lt;&gt;0,'(6)'!$X94,"")</f>
        <v/>
      </c>
      <c r="R151" s="116" t="str">
        <f>IF('(7)'!$X94&lt;&gt;0,'(7)'!$X94,"")</f>
        <v/>
      </c>
      <c r="S151" s="116" t="str">
        <f>IF('(8)'!$X94&lt;&gt;0,'(8)'!$X94,"")</f>
        <v/>
      </c>
      <c r="T151" s="116" t="str">
        <f>IF('(9)'!$X94&lt;&gt;0,'(9)'!$X94,"")</f>
        <v/>
      </c>
      <c r="U151" s="116" t="str">
        <f>IF('(10)'!$X94&lt;&gt;0,'(10)'!$X94,"")</f>
        <v/>
      </c>
      <c r="V151" s="116" t="str">
        <f>IF('(11)'!$X94&lt;&gt;0,'(11)'!$X94,"")</f>
        <v/>
      </c>
      <c r="W151" s="116" t="str">
        <f>IF('(12)'!$X94&lt;&gt;0,'(12)'!$X94,"")</f>
        <v/>
      </c>
      <c r="X151" s="116" t="str">
        <f>IF('(13)'!$X94&lt;&gt;0,'(13)'!$X94,"")</f>
        <v/>
      </c>
      <c r="Y151" s="116" t="str">
        <f>IF('(14)'!$X94&lt;&gt;0,'(14)'!$X94,"")</f>
        <v/>
      </c>
      <c r="Z151" s="116" t="str">
        <f>IF('(15)'!$X94&lt;&gt;0,'(15)'!$X94,"")</f>
        <v/>
      </c>
      <c r="AA151" s="116" t="str">
        <f>IF('(16)'!$X94&lt;&gt;0,'(16)'!$X94,"")</f>
        <v/>
      </c>
      <c r="AB151" s="116" t="str">
        <f>IF('(17)'!$X94&lt;&gt;0,'(17)'!$X94,"")</f>
        <v/>
      </c>
      <c r="AC151" s="116" t="str">
        <f>IF('(18)'!$X94&lt;&gt;0,'(18)'!$X94,"")</f>
        <v/>
      </c>
      <c r="AD151" s="116" t="str">
        <f>IF('(19)'!$X94&lt;&gt;0,'(19)'!$X94,"")</f>
        <v/>
      </c>
      <c r="AE151" s="116" t="str">
        <f>IF('(20)'!$X94&lt;&gt;0,'(20)'!$X94,"")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IF('(1)'!$X95&lt;&gt;0,'(1)'!$X95,"")</f>
        <v/>
      </c>
      <c r="M152" s="116" t="str">
        <f>IF('(2)'!$X95&lt;&gt;0,'(2)'!$X95,"")</f>
        <v/>
      </c>
      <c r="N152" s="116" t="str">
        <f>IF('(3)'!$X95&lt;&gt;0,'(3)'!$X95,"")</f>
        <v/>
      </c>
      <c r="O152" s="116" t="str">
        <f>IF('(4)'!$X95&lt;&gt;0,'(4)'!$X95,"")</f>
        <v/>
      </c>
      <c r="P152" s="116" t="str">
        <f>IF('(5)'!$X95&lt;&gt;0,'(5)'!$X95,"")</f>
        <v/>
      </c>
      <c r="Q152" s="116" t="str">
        <f>IF('(6)'!$X95&lt;&gt;0,'(6)'!$X95,"")</f>
        <v/>
      </c>
      <c r="R152" s="116" t="str">
        <f>IF('(7)'!$X95&lt;&gt;0,'(7)'!$X95,"")</f>
        <v/>
      </c>
      <c r="S152" s="116" t="str">
        <f>IF('(8)'!$X95&lt;&gt;0,'(8)'!$X95,"")</f>
        <v/>
      </c>
      <c r="T152" s="116" t="str">
        <f>IF('(9)'!$X95&lt;&gt;0,'(9)'!$X95,"")</f>
        <v/>
      </c>
      <c r="U152" s="116" t="str">
        <f>IF('(10)'!$X95&lt;&gt;0,'(10)'!$X95,"")</f>
        <v/>
      </c>
      <c r="V152" s="116" t="str">
        <f>IF('(11)'!$X95&lt;&gt;0,'(11)'!$X95,"")</f>
        <v/>
      </c>
      <c r="W152" s="116" t="str">
        <f>IF('(12)'!$X95&lt;&gt;0,'(12)'!$X95,"")</f>
        <v/>
      </c>
      <c r="X152" s="116" t="str">
        <f>IF('(13)'!$X95&lt;&gt;0,'(13)'!$X95,"")</f>
        <v/>
      </c>
      <c r="Y152" s="116" t="str">
        <f>IF('(14)'!$X95&lt;&gt;0,'(14)'!$X95,"")</f>
        <v/>
      </c>
      <c r="Z152" s="116" t="str">
        <f>IF('(15)'!$X95&lt;&gt;0,'(15)'!$X95,"")</f>
        <v/>
      </c>
      <c r="AA152" s="116" t="str">
        <f>IF('(16)'!$X95&lt;&gt;0,'(16)'!$X95,"")</f>
        <v/>
      </c>
      <c r="AB152" s="116" t="str">
        <f>IF('(17)'!$X95&lt;&gt;0,'(17)'!$X95,"")</f>
        <v/>
      </c>
      <c r="AC152" s="116" t="str">
        <f>IF('(18)'!$X95&lt;&gt;0,'(18)'!$X95,"")</f>
        <v/>
      </c>
      <c r="AD152" s="116" t="str">
        <f>IF('(19)'!$X95&lt;&gt;0,'(19)'!$X95,"")</f>
        <v/>
      </c>
      <c r="AE152" s="116" t="str">
        <f>IF('(20)'!$X95&lt;&gt;0,'(20)'!$X95,"")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IF('(1)'!$X96&lt;&gt;0,'(1)'!$X96,"")</f>
        <v/>
      </c>
      <c r="M153" s="116" t="str">
        <f>IF('(2)'!$X96&lt;&gt;0,'(2)'!$X96,"")</f>
        <v/>
      </c>
      <c r="N153" s="116" t="str">
        <f>IF('(3)'!$X96&lt;&gt;0,'(3)'!$X96,"")</f>
        <v/>
      </c>
      <c r="O153" s="116" t="str">
        <f>IF('(4)'!$X96&lt;&gt;0,'(4)'!$X96,"")</f>
        <v/>
      </c>
      <c r="P153" s="116" t="str">
        <f>IF('(5)'!$X96&lt;&gt;0,'(5)'!$X96,"")</f>
        <v/>
      </c>
      <c r="Q153" s="116" t="str">
        <f>IF('(6)'!$X96&lt;&gt;0,'(6)'!$X96,"")</f>
        <v/>
      </c>
      <c r="R153" s="116" t="str">
        <f>IF('(7)'!$X96&lt;&gt;0,'(7)'!$X96,"")</f>
        <v/>
      </c>
      <c r="S153" s="116" t="str">
        <f>IF('(8)'!$X96&lt;&gt;0,'(8)'!$X96,"")</f>
        <v/>
      </c>
      <c r="T153" s="116" t="str">
        <f>IF('(9)'!$X96&lt;&gt;0,'(9)'!$X96,"")</f>
        <v/>
      </c>
      <c r="U153" s="116" t="str">
        <f>IF('(10)'!$X96&lt;&gt;0,'(10)'!$X96,"")</f>
        <v/>
      </c>
      <c r="V153" s="116" t="str">
        <f>IF('(11)'!$X96&lt;&gt;0,'(11)'!$X96,"")</f>
        <v/>
      </c>
      <c r="W153" s="116" t="str">
        <f>IF('(12)'!$X96&lt;&gt;0,'(12)'!$X96,"")</f>
        <v/>
      </c>
      <c r="X153" s="116" t="str">
        <f>IF('(13)'!$X96&lt;&gt;0,'(13)'!$X96,"")</f>
        <v/>
      </c>
      <c r="Y153" s="116" t="str">
        <f>IF('(14)'!$X96&lt;&gt;0,'(14)'!$X96,"")</f>
        <v/>
      </c>
      <c r="Z153" s="116" t="str">
        <f>IF('(15)'!$X96&lt;&gt;0,'(15)'!$X96,"")</f>
        <v/>
      </c>
      <c r="AA153" s="116" t="str">
        <f>IF('(16)'!$X96&lt;&gt;0,'(16)'!$X96,"")</f>
        <v/>
      </c>
      <c r="AB153" s="116" t="str">
        <f>IF('(17)'!$X96&lt;&gt;0,'(17)'!$X96,"")</f>
        <v/>
      </c>
      <c r="AC153" s="116" t="str">
        <f>IF('(18)'!$X96&lt;&gt;0,'(18)'!$X96,"")</f>
        <v/>
      </c>
      <c r="AD153" s="116" t="str">
        <f>IF('(19)'!$X96&lt;&gt;0,'(19)'!$X96,"")</f>
        <v/>
      </c>
      <c r="AE153" s="116" t="str">
        <f>IF('(20)'!$X96&lt;&gt;0,'(20)'!$X96,"")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0.83333333333333326</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4</v>
      </c>
      <c r="O155" s="183" t="e">
        <f t="shared" si="22"/>
        <v>#N/A</v>
      </c>
      <c r="P155" s="183">
        <f t="shared" si="22"/>
        <v>5.5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5</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0.83333333333333326</v>
      </c>
      <c r="C157" s="789" t="str">
        <f>REPT("|",AG157*14)</f>
        <v>||||||||||||||||||||||||||||||||||||||||||||||||||||||||||||||||||||||</v>
      </c>
      <c r="D157" s="790"/>
      <c r="F157" s="8" t="s">
        <v>35</v>
      </c>
      <c r="G157" s="13" t="s">
        <v>306</v>
      </c>
      <c r="H157" s="11"/>
      <c r="I157" s="11"/>
      <c r="J157" s="11"/>
      <c r="K157" s="29" t="s">
        <v>35</v>
      </c>
      <c r="L157" s="116" t="str">
        <f>IF('(1)'!$X100&lt;&gt;0,'(1)'!$X100,"")</f>
        <v/>
      </c>
      <c r="M157" s="116" t="str">
        <f>IF('(2)'!$X100&lt;&gt;0,'(2)'!$X100,"")</f>
        <v/>
      </c>
      <c r="N157" s="116" t="str">
        <f>IF('(3)'!$X100&lt;&gt;0,'(3)'!$X100,"")</f>
        <v/>
      </c>
      <c r="O157" s="116" t="str">
        <f>IF('(4)'!$X100&lt;&gt;0,'(4)'!$X100,"")</f>
        <v/>
      </c>
      <c r="P157" s="116">
        <f>IF('(5)'!$X100&lt;&gt;0,'(5)'!$X100,"")</f>
        <v>5</v>
      </c>
      <c r="Q157" s="116" t="str">
        <f>IF('(6)'!$X100&lt;&gt;0,'(6)'!$X100,"")</f>
        <v/>
      </c>
      <c r="R157" s="116" t="str">
        <f>IF('(7)'!$X100&lt;&gt;0,'(7)'!$X100,"")</f>
        <v/>
      </c>
      <c r="S157" s="116" t="str">
        <f>IF('(8)'!$X100&lt;&gt;0,'(8)'!$X100,"")</f>
        <v/>
      </c>
      <c r="T157" s="116" t="str">
        <f>IF('(9)'!$X100&lt;&gt;0,'(9)'!$X100,"")</f>
        <v/>
      </c>
      <c r="U157" s="116" t="str">
        <f>IF('(10)'!$X100&lt;&gt;0,'(10)'!$X100,"")</f>
        <v/>
      </c>
      <c r="V157" s="116" t="str">
        <f>IF('(11)'!$X100&lt;&gt;0,'(11)'!$X100,"")</f>
        <v/>
      </c>
      <c r="W157" s="116" t="str">
        <f>IF('(12)'!$X100&lt;&gt;0,'(12)'!$X100,"")</f>
        <v/>
      </c>
      <c r="X157" s="116" t="str">
        <f>IF('(13)'!$X100&lt;&gt;0,'(13)'!$X100,"")</f>
        <v/>
      </c>
      <c r="Y157" s="116" t="str">
        <f>IF('(14)'!$X100&lt;&gt;0,'(14)'!$X100,"")</f>
        <v/>
      </c>
      <c r="Z157" s="116" t="str">
        <f>IF('(15)'!$X100&lt;&gt;0,'(15)'!$X100,"")</f>
        <v/>
      </c>
      <c r="AA157" s="116" t="str">
        <f>IF('(16)'!$X100&lt;&gt;0,'(16)'!$X100,"")</f>
        <v/>
      </c>
      <c r="AB157" s="116" t="str">
        <f>IF('(17)'!$X100&lt;&gt;0,'(17)'!$X100,"")</f>
        <v/>
      </c>
      <c r="AC157" s="116" t="str">
        <f>IF('(18)'!$X100&lt;&gt;0,'(18)'!$X100,"")</f>
        <v/>
      </c>
      <c r="AD157" s="116" t="str">
        <f>IF('(19)'!$X100&lt;&gt;0,'(19)'!$X100,"")</f>
        <v/>
      </c>
      <c r="AE157" s="116" t="str">
        <f>IF('(20)'!$X100&lt;&gt;0,'(20)'!$X100,"")</f>
        <v/>
      </c>
      <c r="AG157" s="1">
        <f>IF(SUM(L157:AE157)=0,"",AVERAGEIF(L157:AE157,"&gt;0"))</f>
        <v>5</v>
      </c>
      <c r="AH157" s="1"/>
    </row>
    <row r="158" spans="1:34" ht="16.5">
      <c r="A158" s="1"/>
      <c r="B158" s="26">
        <f>(AG158/60)*10</f>
        <v>1</v>
      </c>
      <c r="C158" s="789" t="str">
        <f>REPT("|",AG158*14)</f>
        <v>||||||||||||||||||||||||||||||||||||||||||||||||||||||||||||||||||||||||||||||||||||</v>
      </c>
      <c r="D158" s="790"/>
      <c r="F158" s="8" t="s">
        <v>36</v>
      </c>
      <c r="G158" s="13" t="s">
        <v>307</v>
      </c>
      <c r="H158" s="11"/>
      <c r="I158" s="11"/>
      <c r="J158" s="11"/>
      <c r="K158" s="29" t="s">
        <v>36</v>
      </c>
      <c r="L158" s="116" t="str">
        <f>IF('(1)'!$X101&lt;&gt;0,'(1)'!$X101,"")</f>
        <v/>
      </c>
      <c r="M158" s="116" t="str">
        <f>IF('(2)'!$X101&lt;&gt;0,'(2)'!$X101,"")</f>
        <v/>
      </c>
      <c r="N158" s="116" t="str">
        <f>IF('(3)'!$X101&lt;&gt;0,'(3)'!$X101,"")</f>
        <v/>
      </c>
      <c r="O158" s="116" t="str">
        <f>IF('(4)'!$X101&lt;&gt;0,'(4)'!$X101,"")</f>
        <v/>
      </c>
      <c r="P158" s="116">
        <f>IF('(5)'!$X101&lt;&gt;0,'(5)'!$X101,"")</f>
        <v>6</v>
      </c>
      <c r="Q158" s="116" t="str">
        <f>IF('(6)'!$X101&lt;&gt;0,'(6)'!$X101,"")</f>
        <v/>
      </c>
      <c r="R158" s="116" t="str">
        <f>IF('(7)'!$X101&lt;&gt;0,'(7)'!$X101,"")</f>
        <v/>
      </c>
      <c r="S158" s="116" t="str">
        <f>IF('(8)'!$X101&lt;&gt;0,'(8)'!$X101,"")</f>
        <v/>
      </c>
      <c r="T158" s="116" t="str">
        <f>IF('(9)'!$X101&lt;&gt;0,'(9)'!$X101,"")</f>
        <v/>
      </c>
      <c r="U158" s="116" t="str">
        <f>IF('(10)'!$X101&lt;&gt;0,'(10)'!$X101,"")</f>
        <v/>
      </c>
      <c r="V158" s="116" t="str">
        <f>IF('(11)'!$X101&lt;&gt;0,'(11)'!$X101,"")</f>
        <v/>
      </c>
      <c r="W158" s="116" t="str">
        <f>IF('(12)'!$X101&lt;&gt;0,'(12)'!$X101,"")</f>
        <v/>
      </c>
      <c r="X158" s="116" t="str">
        <f>IF('(13)'!$X101&lt;&gt;0,'(13)'!$X101,"")</f>
        <v/>
      </c>
      <c r="Y158" s="116" t="str">
        <f>IF('(14)'!$X101&lt;&gt;0,'(14)'!$X101,"")</f>
        <v/>
      </c>
      <c r="Z158" s="116" t="str">
        <f>IF('(15)'!$X101&lt;&gt;0,'(15)'!$X101,"")</f>
        <v/>
      </c>
      <c r="AA158" s="116" t="str">
        <f>IF('(16)'!$X101&lt;&gt;0,'(16)'!$X101,"")</f>
        <v/>
      </c>
      <c r="AB158" s="116" t="str">
        <f>IF('(17)'!$X101&lt;&gt;0,'(17)'!$X101,"")</f>
        <v/>
      </c>
      <c r="AC158" s="116" t="str">
        <f>IF('(18)'!$X101&lt;&gt;0,'(18)'!$X101,"")</f>
        <v/>
      </c>
      <c r="AD158" s="116" t="str">
        <f>IF('(19)'!$X101&lt;&gt;0,'(19)'!$X101,"")</f>
        <v/>
      </c>
      <c r="AE158" s="116" t="str">
        <f>IF('(20)'!$X101&lt;&gt;0,'(20)'!$X101,"")</f>
        <v/>
      </c>
      <c r="AG158" s="1">
        <f>IF(SUM(L158:AE158)=0,"",AVERAGEIF(L158:AE158,"&gt;0"))</f>
        <v>6</v>
      </c>
      <c r="AH158" s="1"/>
    </row>
    <row r="159" spans="1:34" ht="16.5">
      <c r="A159" s="1"/>
      <c r="B159" s="26" t="e">
        <f>(AG159/60)*10</f>
        <v>#VALUE!</v>
      </c>
      <c r="C159" s="789" t="e">
        <f>REPT("|",AG159*14)</f>
        <v>#VALUE!</v>
      </c>
      <c r="D159" s="790"/>
      <c r="F159" s="8" t="s">
        <v>37</v>
      </c>
      <c r="G159" s="13" t="s">
        <v>308</v>
      </c>
      <c r="H159" s="11"/>
      <c r="I159" s="11"/>
      <c r="J159" s="11"/>
      <c r="K159" s="29" t="s">
        <v>37</v>
      </c>
      <c r="L159" s="116" t="str">
        <f>IF('(1)'!$X102&lt;&gt;0,'(1)'!$X102,"")</f>
        <v/>
      </c>
      <c r="M159" s="116" t="str">
        <f>IF('(2)'!$X102&lt;&gt;0,'(2)'!$X102,"")</f>
        <v/>
      </c>
      <c r="N159" s="116" t="str">
        <f>IF('(3)'!$X102&lt;&gt;0,'(3)'!$X102,"")</f>
        <v/>
      </c>
      <c r="O159" s="116" t="str">
        <f>IF('(4)'!$X102&lt;&gt;0,'(4)'!$X102,"")</f>
        <v/>
      </c>
      <c r="P159" s="116" t="str">
        <f>IF('(5)'!$X102&lt;&gt;0,'(5)'!$X102,"")</f>
        <v/>
      </c>
      <c r="Q159" s="116" t="str">
        <f>IF('(6)'!$X102&lt;&gt;0,'(6)'!$X102,"")</f>
        <v/>
      </c>
      <c r="R159" s="116" t="str">
        <f>IF('(7)'!$X102&lt;&gt;0,'(7)'!$X102,"")</f>
        <v/>
      </c>
      <c r="S159" s="116" t="str">
        <f>IF('(8)'!$X102&lt;&gt;0,'(8)'!$X102,"")</f>
        <v/>
      </c>
      <c r="T159" s="116" t="str">
        <f>IF('(9)'!$X102&lt;&gt;0,'(9)'!$X102,"")</f>
        <v/>
      </c>
      <c r="U159" s="116" t="str">
        <f>IF('(10)'!$X102&lt;&gt;0,'(10)'!$X102,"")</f>
        <v/>
      </c>
      <c r="V159" s="116" t="str">
        <f>IF('(11)'!$X102&lt;&gt;0,'(11)'!$X102,"")</f>
        <v/>
      </c>
      <c r="W159" s="116" t="str">
        <f>IF('(12)'!$X102&lt;&gt;0,'(12)'!$X102,"")</f>
        <v/>
      </c>
      <c r="X159" s="116" t="str">
        <f>IF('(13)'!$X102&lt;&gt;0,'(13)'!$X102,"")</f>
        <v/>
      </c>
      <c r="Y159" s="116" t="str">
        <f>IF('(14)'!$X102&lt;&gt;0,'(14)'!$X102,"")</f>
        <v/>
      </c>
      <c r="Z159" s="116" t="str">
        <f>IF('(15)'!$X102&lt;&gt;0,'(15)'!$X102,"")</f>
        <v/>
      </c>
      <c r="AA159" s="116" t="str">
        <f>IF('(16)'!$X102&lt;&gt;0,'(16)'!$X102,"")</f>
        <v/>
      </c>
      <c r="AB159" s="116" t="str">
        <f>IF('(17)'!$X102&lt;&gt;0,'(17)'!$X102,"")</f>
        <v/>
      </c>
      <c r="AC159" s="116" t="str">
        <f>IF('(18)'!$X102&lt;&gt;0,'(18)'!$X102,"")</f>
        <v/>
      </c>
      <c r="AD159" s="116" t="str">
        <f>IF('(19)'!$X102&lt;&gt;0,'(19)'!$X102,"")</f>
        <v/>
      </c>
      <c r="AE159" s="116" t="str">
        <f>IF('(20)'!$X102&lt;&gt;0,'(20)'!$X102,"")</f>
        <v/>
      </c>
      <c r="AG159" s="1" t="str">
        <f>IF(SUM(L159:AE159)=0,"",AVERAGEIF(L159:AE159,"&gt;0"))</f>
        <v/>
      </c>
      <c r="AH159" s="1"/>
    </row>
    <row r="160" spans="1:34" ht="16.5">
      <c r="A160" s="1"/>
      <c r="B160" s="26">
        <f>(AG160/60)*10</f>
        <v>0.66666666666666663</v>
      </c>
      <c r="C160" s="789" t="str">
        <f>REPT("|",AG160*14)</f>
        <v>||||||||||||||||||||||||||||||||||||||||||||||||||||||||</v>
      </c>
      <c r="D160" s="790"/>
      <c r="F160" s="8" t="s">
        <v>38</v>
      </c>
      <c r="G160" s="13" t="s">
        <v>309</v>
      </c>
      <c r="H160" s="11"/>
      <c r="I160" s="11"/>
      <c r="J160" s="11"/>
      <c r="K160" s="29" t="s">
        <v>38</v>
      </c>
      <c r="L160" s="116" t="str">
        <f>IF('(1)'!$X103&lt;&gt;0,'(1)'!$X103,"")</f>
        <v/>
      </c>
      <c r="M160" s="116" t="str">
        <f>IF('(2)'!$X103&lt;&gt;0,'(2)'!$X103,"")</f>
        <v/>
      </c>
      <c r="N160" s="116">
        <f>IF('(3)'!$X103&lt;&gt;0,'(3)'!$X103,"")</f>
        <v>4</v>
      </c>
      <c r="O160" s="116" t="str">
        <f>IF('(4)'!$X103&lt;&gt;0,'(4)'!$X103,"")</f>
        <v/>
      </c>
      <c r="P160" s="116" t="str">
        <f>IF('(5)'!$X103&lt;&gt;0,'(5)'!$X103,"")</f>
        <v/>
      </c>
      <c r="Q160" s="116" t="str">
        <f>IF('(6)'!$X103&lt;&gt;0,'(6)'!$X103,"")</f>
        <v/>
      </c>
      <c r="R160" s="116" t="str">
        <f>IF('(7)'!$X103&lt;&gt;0,'(7)'!$X103,"")</f>
        <v/>
      </c>
      <c r="S160" s="116" t="str">
        <f>IF('(8)'!$X103&lt;&gt;0,'(8)'!$X103,"")</f>
        <v/>
      </c>
      <c r="T160" s="116" t="str">
        <f>IF('(9)'!$X103&lt;&gt;0,'(9)'!$X103,"")</f>
        <v/>
      </c>
      <c r="U160" s="116" t="str">
        <f>IF('(10)'!$X103&lt;&gt;0,'(10)'!$X103,"")</f>
        <v/>
      </c>
      <c r="V160" s="116" t="str">
        <f>IF('(11)'!$X103&lt;&gt;0,'(11)'!$X103,"")</f>
        <v/>
      </c>
      <c r="W160" s="116" t="str">
        <f>IF('(12)'!$X103&lt;&gt;0,'(12)'!$X103,"")</f>
        <v/>
      </c>
      <c r="X160" s="116" t="str">
        <f>IF('(13)'!$X103&lt;&gt;0,'(13)'!$X103,"")</f>
        <v/>
      </c>
      <c r="Y160" s="116" t="str">
        <f>IF('(14)'!$X103&lt;&gt;0,'(14)'!$X103,"")</f>
        <v/>
      </c>
      <c r="Z160" s="116" t="str">
        <f>IF('(15)'!$X103&lt;&gt;0,'(15)'!$X103,"")</f>
        <v/>
      </c>
      <c r="AA160" s="116" t="str">
        <f>IF('(16)'!$X103&lt;&gt;0,'(16)'!$X103,"")</f>
        <v/>
      </c>
      <c r="AB160" s="116" t="str">
        <f>IF('(17)'!$X103&lt;&gt;0,'(17)'!$X103,"")</f>
        <v/>
      </c>
      <c r="AC160" s="116" t="str">
        <f>IF('(18)'!$X103&lt;&gt;0,'(18)'!$X103,"")</f>
        <v/>
      </c>
      <c r="AD160" s="116" t="str">
        <f>IF('(19)'!$X103&lt;&gt;0,'(19)'!$X103,"")</f>
        <v/>
      </c>
      <c r="AE160" s="116" t="str">
        <f>IF('(20)'!$X103&lt;&gt;0,'(20)'!$X103,"")</f>
        <v/>
      </c>
      <c r="AG160" s="1">
        <f>IF(SUM(L160:AE160)=0,"",AVERAGEIF(L160:AE160,"&gt;0"))</f>
        <v>4</v>
      </c>
      <c r="AH160" s="1"/>
    </row>
    <row r="161" spans="1:34" ht="16.5">
      <c r="A161" s="1"/>
      <c r="B161" s="26" t="e">
        <f>(AG161/60)*10</f>
        <v>#VALUE!</v>
      </c>
      <c r="C161" s="789" t="e">
        <f>REPT("|",AG161*14)</f>
        <v>#VALUE!</v>
      </c>
      <c r="D161" s="790"/>
      <c r="F161" s="8" t="s">
        <v>39</v>
      </c>
      <c r="G161" s="13" t="s">
        <v>310</v>
      </c>
      <c r="H161" s="11"/>
      <c r="I161" s="11"/>
      <c r="J161" s="11"/>
      <c r="K161" s="29" t="s">
        <v>39</v>
      </c>
      <c r="L161" s="116" t="str">
        <f>IF('(1)'!$X104&lt;&gt;0,'(1)'!$X104,"")</f>
        <v/>
      </c>
      <c r="M161" s="116" t="str">
        <f>IF('(2)'!$X104&lt;&gt;0,'(2)'!$X104,"")</f>
        <v/>
      </c>
      <c r="N161" s="116" t="str">
        <f>IF('(3)'!$X104&lt;&gt;0,'(3)'!$X104,"")</f>
        <v/>
      </c>
      <c r="O161" s="116" t="str">
        <f>IF('(4)'!$X104&lt;&gt;0,'(4)'!$X104,"")</f>
        <v/>
      </c>
      <c r="P161" s="116" t="str">
        <f>IF('(5)'!$X104&lt;&gt;0,'(5)'!$X104,"")</f>
        <v/>
      </c>
      <c r="Q161" s="116" t="str">
        <f>IF('(6)'!$X104&lt;&gt;0,'(6)'!$X104,"")</f>
        <v/>
      </c>
      <c r="R161" s="116" t="str">
        <f>IF('(7)'!$X104&lt;&gt;0,'(7)'!$X104,"")</f>
        <v/>
      </c>
      <c r="S161" s="116" t="str">
        <f>IF('(8)'!$X104&lt;&gt;0,'(8)'!$X104,"")</f>
        <v/>
      </c>
      <c r="T161" s="116" t="str">
        <f>IF('(9)'!$X104&lt;&gt;0,'(9)'!$X104,"")</f>
        <v/>
      </c>
      <c r="U161" s="116" t="str">
        <f>IF('(10)'!$X104&lt;&gt;0,'(10)'!$X104,"")</f>
        <v/>
      </c>
      <c r="V161" s="116" t="str">
        <f>IF('(11)'!$X104&lt;&gt;0,'(11)'!$X104,"")</f>
        <v/>
      </c>
      <c r="W161" s="116" t="str">
        <f>IF('(12)'!$X104&lt;&gt;0,'(12)'!$X104,"")</f>
        <v/>
      </c>
      <c r="X161" s="116" t="str">
        <f>IF('(13)'!$X104&lt;&gt;0,'(13)'!$X104,"")</f>
        <v/>
      </c>
      <c r="Y161" s="116" t="str">
        <f>IF('(14)'!$X104&lt;&gt;0,'(14)'!$X104,"")</f>
        <v/>
      </c>
      <c r="Z161" s="116" t="str">
        <f>IF('(15)'!$X104&lt;&gt;0,'(15)'!$X104,"")</f>
        <v/>
      </c>
      <c r="AA161" s="116" t="str">
        <f>IF('(16)'!$X104&lt;&gt;0,'(16)'!$X104,"")</f>
        <v/>
      </c>
      <c r="AB161" s="116" t="str">
        <f>IF('(17)'!$X104&lt;&gt;0,'(17)'!$X104,"")</f>
        <v/>
      </c>
      <c r="AC161" s="116" t="str">
        <f>IF('(18)'!$X104&lt;&gt;0,'(18)'!$X104,"")</f>
        <v/>
      </c>
      <c r="AD161" s="116" t="str">
        <f>IF('(19)'!$X104&lt;&gt;0,'(19)'!$X104,"")</f>
        <v/>
      </c>
      <c r="AE161" s="116" t="str">
        <f>IF('(20)'!$X104&lt;&gt;0,'(20)'!$X104,"")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0.75</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4.5</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4.5</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IF('(1)'!$X110&lt;&gt;0,'(1)'!$X110,"")</f>
        <v/>
      </c>
      <c r="M165" s="116" t="str">
        <f>IF('(2)'!$X110&lt;&gt;0,'(2)'!$X110,"")</f>
        <v/>
      </c>
      <c r="N165" s="116" t="str">
        <f>IF('(3)'!$X110&lt;&gt;0,'(3)'!$X110,"")</f>
        <v/>
      </c>
      <c r="O165" s="116" t="str">
        <f>IF('(4)'!$X110&lt;&gt;0,'(4)'!$X110,"")</f>
        <v/>
      </c>
      <c r="P165" s="116" t="str">
        <f>IF('(5)'!$X110&lt;&gt;0,'(5)'!$X110,"")</f>
        <v/>
      </c>
      <c r="Q165" s="116" t="str">
        <f>IF('(6)'!$X110&lt;&gt;0,'(6)'!$X110,"")</f>
        <v/>
      </c>
      <c r="R165" s="116" t="str">
        <f>IF('(7)'!$X110&lt;&gt;0,'(7)'!$X110,"")</f>
        <v/>
      </c>
      <c r="S165" s="116" t="str">
        <f>IF('(8)'!$X110&lt;&gt;0,'(8)'!$X110,"")</f>
        <v/>
      </c>
      <c r="T165" s="116" t="str">
        <f>IF('(9)'!$X110&lt;&gt;0,'(9)'!$X110,"")</f>
        <v/>
      </c>
      <c r="U165" s="116" t="str">
        <f>IF('(10)'!$X110&lt;&gt;0,'(10)'!$X110,"")</f>
        <v/>
      </c>
      <c r="V165" s="116" t="str">
        <f>IF('(11)'!$X110&lt;&gt;0,'(11)'!$X110,"")</f>
        <v/>
      </c>
      <c r="W165" s="116" t="str">
        <f>IF('(12)'!$X110&lt;&gt;0,'(12)'!$X110,"")</f>
        <v/>
      </c>
      <c r="X165" s="116" t="str">
        <f>IF('(13)'!$X110&lt;&gt;0,'(13)'!$X110,"")</f>
        <v/>
      </c>
      <c r="Y165" s="116" t="str">
        <f>IF('(14)'!$X110&lt;&gt;0,'(14)'!$X110,"")</f>
        <v/>
      </c>
      <c r="Z165" s="116" t="str">
        <f>IF('(15)'!$X110&lt;&gt;0,'(15)'!$X110,"")</f>
        <v/>
      </c>
      <c r="AA165" s="116" t="str">
        <f>IF('(16)'!$X110&lt;&gt;0,'(16)'!$X110,"")</f>
        <v/>
      </c>
      <c r="AB165" s="116" t="str">
        <f>IF('(17)'!$X110&lt;&gt;0,'(17)'!$X110,"")</f>
        <v/>
      </c>
      <c r="AC165" s="116" t="str">
        <f>IF('(18)'!$X110&lt;&gt;0,'(18)'!$X110,"")</f>
        <v/>
      </c>
      <c r="AD165" s="116" t="str">
        <f>IF('(19)'!$X110&lt;&gt;0,'(19)'!$X110,"")</f>
        <v/>
      </c>
      <c r="AE165" s="116" t="str">
        <f>IF('(20)'!$X110&lt;&gt;0,'(20)'!$X110,"")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s="116" t="str">
        <f>IF('(1)'!$X111&lt;&gt;0,'(1)'!$X111,"")</f>
        <v/>
      </c>
      <c r="M166" s="116" t="str">
        <f>IF('(2)'!$X111&lt;&gt;0,'(2)'!$X111,"")</f>
        <v/>
      </c>
      <c r="N166" s="116" t="str">
        <f>IF('(3)'!$X111&lt;&gt;0,'(3)'!$X111,"")</f>
        <v/>
      </c>
      <c r="O166" s="116" t="str">
        <f>IF('(4)'!$X111&lt;&gt;0,'(4)'!$X111,"")</f>
        <v/>
      </c>
      <c r="P166" s="116">
        <f>IF('(5)'!$X111&lt;&gt;0,'(5)'!$X111,"")</f>
        <v>5</v>
      </c>
      <c r="Q166" s="116" t="str">
        <f>IF('(6)'!$X111&lt;&gt;0,'(6)'!$X111,"")</f>
        <v/>
      </c>
      <c r="R166" s="116" t="str">
        <f>IF('(7)'!$X111&lt;&gt;0,'(7)'!$X111,"")</f>
        <v/>
      </c>
      <c r="S166" s="116" t="str">
        <f>IF('(8)'!$X111&lt;&gt;0,'(8)'!$X111,"")</f>
        <v/>
      </c>
      <c r="T166" s="116" t="str">
        <f>IF('(9)'!$X111&lt;&gt;0,'(9)'!$X111,"")</f>
        <v/>
      </c>
      <c r="U166" s="116" t="str">
        <f>IF('(10)'!$X111&lt;&gt;0,'(10)'!$X111,"")</f>
        <v/>
      </c>
      <c r="V166" s="116" t="str">
        <f>IF('(11)'!$X111&lt;&gt;0,'(11)'!$X111,"")</f>
        <v/>
      </c>
      <c r="W166" s="116" t="str">
        <f>IF('(12)'!$X111&lt;&gt;0,'(12)'!$X111,"")</f>
        <v/>
      </c>
      <c r="X166" s="116" t="str">
        <f>IF('(13)'!$X111&lt;&gt;0,'(13)'!$X111,"")</f>
        <v/>
      </c>
      <c r="Y166" s="116" t="str">
        <f>IF('(14)'!$X111&lt;&gt;0,'(14)'!$X111,"")</f>
        <v/>
      </c>
      <c r="Z166" s="116" t="str">
        <f>IF('(15)'!$X111&lt;&gt;0,'(15)'!$X111,"")</f>
        <v/>
      </c>
      <c r="AA166" s="116" t="str">
        <f>IF('(16)'!$X111&lt;&gt;0,'(16)'!$X111,"")</f>
        <v/>
      </c>
      <c r="AB166" s="116" t="str">
        <f>IF('(17)'!$X111&lt;&gt;0,'(17)'!$X111,"")</f>
        <v/>
      </c>
      <c r="AC166" s="116" t="str">
        <f>IF('(18)'!$X111&lt;&gt;0,'(18)'!$X111,"")</f>
        <v/>
      </c>
      <c r="AD166" s="116" t="str">
        <f>IF('(19)'!$X111&lt;&gt;0,'(19)'!$X111,"")</f>
        <v/>
      </c>
      <c r="AE166" s="116" t="str">
        <f>IF('(20)'!$X111&lt;&gt;0,'(20)'!$X111,"")</f>
        <v/>
      </c>
      <c r="AG166" s="1">
        <f t="shared" si="26"/>
        <v>5</v>
      </c>
      <c r="AH166" s="1"/>
    </row>
    <row r="167" spans="1:34" ht="16.5">
      <c r="A167" s="1"/>
      <c r="B167" s="26">
        <f t="shared" si="24"/>
        <v>0.66666666666666663</v>
      </c>
      <c r="C167" s="789" t="str">
        <f t="shared" si="25"/>
        <v>||||||||||||||||||||||||||||||||||||||||||||||||||||||||</v>
      </c>
      <c r="D167" s="790"/>
      <c r="F167" s="8" t="s">
        <v>42</v>
      </c>
      <c r="G167" s="13" t="s">
        <v>313</v>
      </c>
      <c r="H167" s="11"/>
      <c r="I167" s="11"/>
      <c r="J167" s="11"/>
      <c r="K167" s="29" t="s">
        <v>42</v>
      </c>
      <c r="L167" s="116" t="str">
        <f>IF('(1)'!$X112&lt;&gt;0,'(1)'!$X112,"")</f>
        <v/>
      </c>
      <c r="M167" s="116" t="str">
        <f>IF('(2)'!$X112&lt;&gt;0,'(2)'!$X112,"")</f>
        <v/>
      </c>
      <c r="N167" s="116" t="str">
        <f>IF('(3)'!$X112&lt;&gt;0,'(3)'!$X112,"")</f>
        <v/>
      </c>
      <c r="O167" s="116" t="str">
        <f>IF('(4)'!$X112&lt;&gt;0,'(4)'!$X112,"")</f>
        <v/>
      </c>
      <c r="P167" s="116">
        <f>IF('(5)'!$X112&lt;&gt;0,'(5)'!$X112,"")</f>
        <v>4</v>
      </c>
      <c r="Q167" s="116" t="str">
        <f>IF('(6)'!$X112&lt;&gt;0,'(6)'!$X112,"")</f>
        <v/>
      </c>
      <c r="R167" s="116" t="str">
        <f>IF('(7)'!$X112&lt;&gt;0,'(7)'!$X112,"")</f>
        <v/>
      </c>
      <c r="S167" s="116" t="str">
        <f>IF('(8)'!$X112&lt;&gt;0,'(8)'!$X112,"")</f>
        <v/>
      </c>
      <c r="T167" s="116" t="str">
        <f>IF('(9)'!$X112&lt;&gt;0,'(9)'!$X112,"")</f>
        <v/>
      </c>
      <c r="U167" s="116" t="str">
        <f>IF('(10)'!$X112&lt;&gt;0,'(10)'!$X112,"")</f>
        <v/>
      </c>
      <c r="V167" s="116" t="str">
        <f>IF('(11)'!$X112&lt;&gt;0,'(11)'!$X112,"")</f>
        <v/>
      </c>
      <c r="W167" s="116" t="str">
        <f>IF('(12)'!$X112&lt;&gt;0,'(12)'!$X112,"")</f>
        <v/>
      </c>
      <c r="X167" s="116" t="str">
        <f>IF('(13)'!$X112&lt;&gt;0,'(13)'!$X112,"")</f>
        <v/>
      </c>
      <c r="Y167" s="116" t="str">
        <f>IF('(14)'!$X112&lt;&gt;0,'(14)'!$X112,"")</f>
        <v/>
      </c>
      <c r="Z167" s="116" t="str">
        <f>IF('(15)'!$X112&lt;&gt;0,'(15)'!$X112,"")</f>
        <v/>
      </c>
      <c r="AA167" s="116" t="str">
        <f>IF('(16)'!$X112&lt;&gt;0,'(16)'!$X112,"")</f>
        <v/>
      </c>
      <c r="AB167" s="116" t="str">
        <f>IF('(17)'!$X112&lt;&gt;0,'(17)'!$X112,"")</f>
        <v/>
      </c>
      <c r="AC167" s="116" t="str">
        <f>IF('(18)'!$X112&lt;&gt;0,'(18)'!$X112,"")</f>
        <v/>
      </c>
      <c r="AD167" s="116" t="str">
        <f>IF('(19)'!$X112&lt;&gt;0,'(19)'!$X112,"")</f>
        <v/>
      </c>
      <c r="AE167" s="116" t="str">
        <f>IF('(20)'!$X112&lt;&gt;0,'(20)'!$X112,"")</f>
        <v/>
      </c>
      <c r="AG167" s="1">
        <f t="shared" si="26"/>
        <v>4</v>
      </c>
      <c r="AH167" s="1"/>
    </row>
    <row r="168" spans="1:34" ht="16.5">
      <c r="A168" s="1"/>
      <c r="B168" s="26" t="e">
        <f t="shared" si="24"/>
        <v>#VALUE!</v>
      </c>
      <c r="C168" s="789" t="e">
        <f t="shared" si="25"/>
        <v>#VALUE!</v>
      </c>
      <c r="D168" s="790"/>
      <c r="F168" s="8" t="s">
        <v>43</v>
      </c>
      <c r="G168" s="13" t="s">
        <v>314</v>
      </c>
      <c r="H168" s="11"/>
      <c r="I168" s="11"/>
      <c r="J168" s="11"/>
      <c r="K168" s="29" t="s">
        <v>43</v>
      </c>
      <c r="L168" s="116" t="str">
        <f>IF('(1)'!$X113&lt;&gt;0,'(1)'!$X113,"")</f>
        <v/>
      </c>
      <c r="M168" s="116" t="str">
        <f>IF('(2)'!$X113&lt;&gt;0,'(2)'!$X113,"")</f>
        <v/>
      </c>
      <c r="N168" s="116" t="str">
        <f>IF('(3)'!$X113&lt;&gt;0,'(3)'!$X113,"")</f>
        <v/>
      </c>
      <c r="O168" s="116" t="str">
        <f>IF('(4)'!$X113&lt;&gt;0,'(4)'!$X113,"")</f>
        <v/>
      </c>
      <c r="P168" s="116" t="str">
        <f>IF('(5)'!$X113&lt;&gt;0,'(5)'!$X113,"")</f>
        <v/>
      </c>
      <c r="Q168" s="116" t="str">
        <f>IF('(6)'!$X113&lt;&gt;0,'(6)'!$X113,"")</f>
        <v/>
      </c>
      <c r="R168" s="116" t="str">
        <f>IF('(7)'!$X113&lt;&gt;0,'(7)'!$X113,"")</f>
        <v/>
      </c>
      <c r="S168" s="116" t="str">
        <f>IF('(8)'!$X113&lt;&gt;0,'(8)'!$X113,"")</f>
        <v/>
      </c>
      <c r="T168" s="116" t="str">
        <f>IF('(9)'!$X113&lt;&gt;0,'(9)'!$X113,"")</f>
        <v/>
      </c>
      <c r="U168" s="116" t="str">
        <f>IF('(10)'!$X113&lt;&gt;0,'(10)'!$X113,"")</f>
        <v/>
      </c>
      <c r="V168" s="116" t="str">
        <f>IF('(11)'!$X113&lt;&gt;0,'(11)'!$X113,"")</f>
        <v/>
      </c>
      <c r="W168" s="116" t="str">
        <f>IF('(12)'!$X113&lt;&gt;0,'(12)'!$X113,"")</f>
        <v/>
      </c>
      <c r="X168" s="116" t="str">
        <f>IF('(13)'!$X113&lt;&gt;0,'(13)'!$X113,"")</f>
        <v/>
      </c>
      <c r="Y168" s="116" t="str">
        <f>IF('(14)'!$X113&lt;&gt;0,'(14)'!$X113,"")</f>
        <v/>
      </c>
      <c r="Z168" s="116" t="str">
        <f>IF('(15)'!$X113&lt;&gt;0,'(15)'!$X113,"")</f>
        <v/>
      </c>
      <c r="AA168" s="116" t="str">
        <f>IF('(16)'!$X113&lt;&gt;0,'(16)'!$X113,"")</f>
        <v/>
      </c>
      <c r="AB168" s="116" t="str">
        <f>IF('(17)'!$X113&lt;&gt;0,'(17)'!$X113,"")</f>
        <v/>
      </c>
      <c r="AC168" s="116" t="str">
        <f>IF('(18)'!$X113&lt;&gt;0,'(18)'!$X113,"")</f>
        <v/>
      </c>
      <c r="AD168" s="116" t="str">
        <f>IF('(19)'!$X113&lt;&gt;0,'(19)'!$X113,"")</f>
        <v/>
      </c>
      <c r="AE168" s="116" t="str">
        <f>IF('(20)'!$X113&lt;&gt;0,'(20)'!$X113,"")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IF('(1)'!$X114&lt;&gt;0,'(1)'!$X114,"")</f>
        <v/>
      </c>
      <c r="M169" s="116" t="str">
        <f>IF('(2)'!$X114&lt;&gt;0,'(2)'!$X114,"")</f>
        <v/>
      </c>
      <c r="N169" s="116" t="str">
        <f>IF('(3)'!$X114&lt;&gt;0,'(3)'!$X114,"")</f>
        <v/>
      </c>
      <c r="O169" s="116" t="str">
        <f>IF('(4)'!$X114&lt;&gt;0,'(4)'!$X114,"")</f>
        <v/>
      </c>
      <c r="P169" s="116" t="str">
        <f>IF('(5)'!$X114&lt;&gt;0,'(5)'!$X114,"")</f>
        <v/>
      </c>
      <c r="Q169" s="116" t="str">
        <f>IF('(6)'!$X114&lt;&gt;0,'(6)'!$X114,"")</f>
        <v/>
      </c>
      <c r="R169" s="116" t="str">
        <f>IF('(7)'!$X114&lt;&gt;0,'(7)'!$X114,"")</f>
        <v/>
      </c>
      <c r="S169" s="116" t="str">
        <f>IF('(8)'!$X114&lt;&gt;0,'(8)'!$X114,"")</f>
        <v/>
      </c>
      <c r="T169" s="116" t="str">
        <f>IF('(9)'!$X114&lt;&gt;0,'(9)'!$X114,"")</f>
        <v/>
      </c>
      <c r="U169" s="116" t="str">
        <f>IF('(10)'!$X114&lt;&gt;0,'(10)'!$X114,"")</f>
        <v/>
      </c>
      <c r="V169" s="116" t="str">
        <f>IF('(11)'!$X114&lt;&gt;0,'(11)'!$X114,"")</f>
        <v/>
      </c>
      <c r="W169" s="116" t="str">
        <f>IF('(12)'!$X114&lt;&gt;0,'(12)'!$X114,"")</f>
        <v/>
      </c>
      <c r="X169" s="116" t="str">
        <f>IF('(13)'!$X114&lt;&gt;0,'(13)'!$X114,"")</f>
        <v/>
      </c>
      <c r="Y169" s="116" t="str">
        <f>IF('(14)'!$X114&lt;&gt;0,'(14)'!$X114,"")</f>
        <v/>
      </c>
      <c r="Z169" s="116" t="str">
        <f>IF('(15)'!$X114&lt;&gt;0,'(15)'!$X114,"")</f>
        <v/>
      </c>
      <c r="AA169" s="116" t="str">
        <f>IF('(16)'!$X114&lt;&gt;0,'(16)'!$X114,"")</f>
        <v/>
      </c>
      <c r="AB169" s="116" t="str">
        <f>IF('(17)'!$X114&lt;&gt;0,'(17)'!$X114,"")</f>
        <v/>
      </c>
      <c r="AC169" s="116" t="str">
        <f>IF('(18)'!$X114&lt;&gt;0,'(18)'!$X114,"")</f>
        <v/>
      </c>
      <c r="AD169" s="116" t="str">
        <f>IF('(19)'!$X114&lt;&gt;0,'(19)'!$X114,"")</f>
        <v/>
      </c>
      <c r="AE169" s="116" t="str">
        <f>IF('(20)'!$X114&lt;&gt;0,'(20)'!$X114,"")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IF('(1)'!$X115&lt;&gt;0,'(1)'!$X115,"")</f>
        <v/>
      </c>
      <c r="M170" s="116" t="str">
        <f>IF('(2)'!$X115&lt;&gt;0,'(2)'!$X115,"")</f>
        <v/>
      </c>
      <c r="N170" s="116" t="str">
        <f>IF('(3)'!$X115&lt;&gt;0,'(3)'!$X115,"")</f>
        <v/>
      </c>
      <c r="O170" s="116" t="str">
        <f>IF('(4)'!$X115&lt;&gt;0,'(4)'!$X115,"")</f>
        <v/>
      </c>
      <c r="P170" s="116" t="str">
        <f>IF('(5)'!$X115&lt;&gt;0,'(5)'!$X115,"")</f>
        <v/>
      </c>
      <c r="Q170" s="116" t="str">
        <f>IF('(6)'!$X115&lt;&gt;0,'(6)'!$X115,"")</f>
        <v/>
      </c>
      <c r="R170" s="116" t="str">
        <f>IF('(7)'!$X115&lt;&gt;0,'(7)'!$X115,"")</f>
        <v/>
      </c>
      <c r="S170" s="116" t="str">
        <f>IF('(8)'!$X115&lt;&gt;0,'(8)'!$X115,"")</f>
        <v/>
      </c>
      <c r="T170" s="116" t="str">
        <f>IF('(9)'!$X115&lt;&gt;0,'(9)'!$X115,"")</f>
        <v/>
      </c>
      <c r="U170" s="116" t="str">
        <f>IF('(10)'!$X115&lt;&gt;0,'(10)'!$X115,"")</f>
        <v/>
      </c>
      <c r="V170" s="116" t="str">
        <f>IF('(11)'!$X115&lt;&gt;0,'(11)'!$X115,"")</f>
        <v/>
      </c>
      <c r="W170" s="116" t="str">
        <f>IF('(12)'!$X115&lt;&gt;0,'(12)'!$X115,"")</f>
        <v/>
      </c>
      <c r="X170" s="116" t="str">
        <f>IF('(13)'!$X115&lt;&gt;0,'(13)'!$X115,"")</f>
        <v/>
      </c>
      <c r="Y170" s="116" t="str">
        <f>IF('(14)'!$X115&lt;&gt;0,'(14)'!$X115,"")</f>
        <v/>
      </c>
      <c r="Z170" s="116" t="str">
        <f>IF('(15)'!$X115&lt;&gt;0,'(15)'!$X115,"")</f>
        <v/>
      </c>
      <c r="AA170" s="116" t="str">
        <f>IF('(16)'!$X115&lt;&gt;0,'(16)'!$X115,"")</f>
        <v/>
      </c>
      <c r="AB170" s="116" t="str">
        <f>IF('(17)'!$X115&lt;&gt;0,'(17)'!$X115,"")</f>
        <v/>
      </c>
      <c r="AC170" s="116" t="str">
        <f>IF('(18)'!$X115&lt;&gt;0,'(18)'!$X115,"")</f>
        <v/>
      </c>
      <c r="AD170" s="116" t="str">
        <f>IF('(19)'!$X115&lt;&gt;0,'(19)'!$X115,"")</f>
        <v/>
      </c>
      <c r="AE170" s="116" t="str">
        <f>IF('(20)'!$X115&lt;&gt;0,'(20)'!$X115,"")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IF('(1)'!$X116&lt;&gt;0,'(1)'!$X116,"")</f>
        <v/>
      </c>
      <c r="M171" s="116" t="str">
        <f>IF('(2)'!$X116&lt;&gt;0,'(2)'!$X116,"")</f>
        <v/>
      </c>
      <c r="N171" s="116" t="str">
        <f>IF('(3)'!$X116&lt;&gt;0,'(3)'!$X116,"")</f>
        <v/>
      </c>
      <c r="O171" s="116" t="str">
        <f>IF('(4)'!$X116&lt;&gt;0,'(4)'!$X116,"")</f>
        <v/>
      </c>
      <c r="P171" s="116" t="str">
        <f>IF('(5)'!$X116&lt;&gt;0,'(5)'!$X116,"")</f>
        <v/>
      </c>
      <c r="Q171" s="116" t="str">
        <f>IF('(6)'!$X116&lt;&gt;0,'(6)'!$X116,"")</f>
        <v/>
      </c>
      <c r="R171" s="116" t="str">
        <f>IF('(7)'!$X116&lt;&gt;0,'(7)'!$X116,"")</f>
        <v/>
      </c>
      <c r="S171" s="116" t="str">
        <f>IF('(8)'!$X116&lt;&gt;0,'(8)'!$X116,"")</f>
        <v/>
      </c>
      <c r="T171" s="116" t="str">
        <f>IF('(9)'!$X116&lt;&gt;0,'(9)'!$X116,"")</f>
        <v/>
      </c>
      <c r="U171" s="116" t="str">
        <f>IF('(10)'!$X116&lt;&gt;0,'(10)'!$X116,"")</f>
        <v/>
      </c>
      <c r="V171" s="116" t="str">
        <f>IF('(11)'!$X116&lt;&gt;0,'(11)'!$X116,"")</f>
        <v/>
      </c>
      <c r="W171" s="116" t="str">
        <f>IF('(12)'!$X116&lt;&gt;0,'(12)'!$X116,"")</f>
        <v/>
      </c>
      <c r="X171" s="116" t="str">
        <f>IF('(13)'!$X116&lt;&gt;0,'(13)'!$X116,"")</f>
        <v/>
      </c>
      <c r="Y171" s="116" t="str">
        <f>IF('(14)'!$X116&lt;&gt;0,'(14)'!$X116,"")</f>
        <v/>
      </c>
      <c r="Z171" s="116" t="str">
        <f>IF('(15)'!$X116&lt;&gt;0,'(15)'!$X116,"")</f>
        <v/>
      </c>
      <c r="AA171" s="116" t="str">
        <f>IF('(16)'!$X116&lt;&gt;0,'(16)'!$X116,"")</f>
        <v/>
      </c>
      <c r="AB171" s="116" t="str">
        <f>IF('(17)'!$X116&lt;&gt;0,'(17)'!$X116,"")</f>
        <v/>
      </c>
      <c r="AC171" s="116" t="str">
        <f>IF('(18)'!$X116&lt;&gt;0,'(18)'!$X116,"")</f>
        <v/>
      </c>
      <c r="AD171" s="116" t="str">
        <f>IF('(19)'!$X116&lt;&gt;0,'(19)'!$X116,"")</f>
        <v/>
      </c>
      <c r="AE171" s="116" t="str">
        <f>IF('(20)'!$X116&lt;&gt;0,'(20)'!$X116,"")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0.69444444444444442</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4.166666666666667</v>
      </c>
      <c r="O173" s="183" t="e">
        <f t="shared" si="27"/>
        <v>#N/A</v>
      </c>
      <c r="P173" s="183">
        <f t="shared" si="27"/>
        <v>4</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4.166666666666667</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s="116" t="str">
        <f>IF('(1)'!$X120&lt;&gt;0,'(1)'!$X120,"")</f>
        <v/>
      </c>
      <c r="M175" s="116" t="str">
        <f>IF('(2)'!$X120&lt;&gt;0,'(2)'!$X120,"")</f>
        <v/>
      </c>
      <c r="N175" s="116">
        <f>IF('(3)'!$X120&lt;&gt;0,'(3)'!$X120,"")</f>
        <v>5</v>
      </c>
      <c r="O175" s="116" t="str">
        <f>IF('(4)'!$X120&lt;&gt;0,'(4)'!$X120,"")</f>
        <v/>
      </c>
      <c r="P175" s="116" t="str">
        <f>IF('(5)'!$X120&lt;&gt;0,'(5)'!$X120,"")</f>
        <v/>
      </c>
      <c r="Q175" s="116" t="str">
        <f>IF('(6)'!$X120&lt;&gt;0,'(6)'!$X120,"")</f>
        <v/>
      </c>
      <c r="R175" s="116" t="str">
        <f>IF('(7)'!$X120&lt;&gt;0,'(7)'!$X120,"")</f>
        <v/>
      </c>
      <c r="S175" s="116" t="str">
        <f>IF('(8)'!$X120&lt;&gt;0,'(8)'!$X120,"")</f>
        <v/>
      </c>
      <c r="T175" s="116" t="str">
        <f>IF('(9)'!$X120&lt;&gt;0,'(9)'!$X120,"")</f>
        <v/>
      </c>
      <c r="U175" s="116" t="str">
        <f>IF('(10)'!$X120&lt;&gt;0,'(10)'!$X120,"")</f>
        <v/>
      </c>
      <c r="V175" s="116" t="str">
        <f>IF('(11)'!$X120&lt;&gt;0,'(11)'!$X120,"")</f>
        <v/>
      </c>
      <c r="W175" s="116" t="str">
        <f>IF('(12)'!$X120&lt;&gt;0,'(12)'!$X120,"")</f>
        <v/>
      </c>
      <c r="X175" s="116" t="str">
        <f>IF('(13)'!$X120&lt;&gt;0,'(13)'!$X120,"")</f>
        <v/>
      </c>
      <c r="Y175" s="116" t="str">
        <f>IF('(14)'!$X120&lt;&gt;0,'(14)'!$X120,"")</f>
        <v/>
      </c>
      <c r="Z175" s="116" t="str">
        <f>IF('(15)'!$X120&lt;&gt;0,'(15)'!$X120,"")</f>
        <v/>
      </c>
      <c r="AA175" s="116" t="str">
        <f>IF('(16)'!$X120&lt;&gt;0,'(16)'!$X120,"")</f>
        <v/>
      </c>
      <c r="AB175" s="116" t="str">
        <f>IF('(17)'!$X120&lt;&gt;0,'(17)'!$X120,"")</f>
        <v/>
      </c>
      <c r="AC175" s="116" t="str">
        <f>IF('(18)'!$X120&lt;&gt;0,'(18)'!$X120,"")</f>
        <v/>
      </c>
      <c r="AD175" s="116" t="str">
        <f>IF('(19)'!$X120&lt;&gt;0,'(19)'!$X120,"")</f>
        <v/>
      </c>
      <c r="AE175" s="116" t="str">
        <f>IF('(20)'!$X120&lt;&gt;0,'(20)'!$X120,"")</f>
        <v/>
      </c>
      <c r="AF175" s="11"/>
      <c r="AG175" s="1">
        <f t="shared" ref="AG175:AG181" si="30">IF(SUM(L175:AE175)=0,"",AVERAGEIF(L175:AE175,"&gt;0"))</f>
        <v>5</v>
      </c>
      <c r="AH175" s="1"/>
    </row>
    <row r="176" spans="1:34" ht="16.5">
      <c r="A176" s="1"/>
      <c r="B176" s="26">
        <f t="shared" si="28"/>
        <v>0.66666666666666663</v>
      </c>
      <c r="C176" s="789" t="str">
        <f t="shared" si="29"/>
        <v>||||||||||||||||||||||||||||||||||||||||||||||||||||||||</v>
      </c>
      <c r="D176" s="790"/>
      <c r="F176" s="8" t="s">
        <v>48</v>
      </c>
      <c r="G176" s="13" t="s">
        <v>319</v>
      </c>
      <c r="H176" s="11"/>
      <c r="I176" s="11"/>
      <c r="J176" s="11"/>
      <c r="K176" s="29" t="s">
        <v>48</v>
      </c>
      <c r="L176" s="116" t="str">
        <f>IF('(1)'!$X121&lt;&gt;0,'(1)'!$X121,"")</f>
        <v/>
      </c>
      <c r="M176" s="116" t="str">
        <f>IF('(2)'!$X121&lt;&gt;0,'(2)'!$X121,"")</f>
        <v/>
      </c>
      <c r="N176" s="116">
        <f>IF('(3)'!$X121&lt;&gt;0,'(3)'!$X121,"")</f>
        <v>4</v>
      </c>
      <c r="O176" s="116" t="str">
        <f>IF('(4)'!$X121&lt;&gt;0,'(4)'!$X121,"")</f>
        <v/>
      </c>
      <c r="P176" s="116" t="str">
        <f>IF('(5)'!$X121&lt;&gt;0,'(5)'!$X121,"")</f>
        <v/>
      </c>
      <c r="Q176" s="116" t="str">
        <f>IF('(6)'!$X121&lt;&gt;0,'(6)'!$X121,"")</f>
        <v/>
      </c>
      <c r="R176" s="116" t="str">
        <f>IF('(7)'!$X121&lt;&gt;0,'(7)'!$X121,"")</f>
        <v/>
      </c>
      <c r="S176" s="116" t="str">
        <f>IF('(8)'!$X121&lt;&gt;0,'(8)'!$X121,"")</f>
        <v/>
      </c>
      <c r="T176" s="116" t="str">
        <f>IF('(9)'!$X121&lt;&gt;0,'(9)'!$X121,"")</f>
        <v/>
      </c>
      <c r="U176" s="116" t="str">
        <f>IF('(10)'!$X121&lt;&gt;0,'(10)'!$X121,"")</f>
        <v/>
      </c>
      <c r="V176" s="116" t="str">
        <f>IF('(11)'!$X121&lt;&gt;0,'(11)'!$X121,"")</f>
        <v/>
      </c>
      <c r="W176" s="116" t="str">
        <f>IF('(12)'!$X121&lt;&gt;0,'(12)'!$X121,"")</f>
        <v/>
      </c>
      <c r="X176" s="116" t="str">
        <f>IF('(13)'!$X121&lt;&gt;0,'(13)'!$X121,"")</f>
        <v/>
      </c>
      <c r="Y176" s="116" t="str">
        <f>IF('(14)'!$X121&lt;&gt;0,'(14)'!$X121,"")</f>
        <v/>
      </c>
      <c r="Z176" s="116" t="str">
        <f>IF('(15)'!$X121&lt;&gt;0,'(15)'!$X121,"")</f>
        <v/>
      </c>
      <c r="AA176" s="116" t="str">
        <f>IF('(16)'!$X121&lt;&gt;0,'(16)'!$X121,"")</f>
        <v/>
      </c>
      <c r="AB176" s="116" t="str">
        <f>IF('(17)'!$X121&lt;&gt;0,'(17)'!$X121,"")</f>
        <v/>
      </c>
      <c r="AC176" s="116" t="str">
        <f>IF('(18)'!$X121&lt;&gt;0,'(18)'!$X121,"")</f>
        <v/>
      </c>
      <c r="AD176" s="116" t="str">
        <f>IF('(19)'!$X121&lt;&gt;0,'(19)'!$X121,"")</f>
        <v/>
      </c>
      <c r="AE176" s="116" t="str">
        <f>IF('(20)'!$X121&lt;&gt;0,'(20)'!$X121,"")</f>
        <v/>
      </c>
      <c r="AF176" s="11"/>
      <c r="AG176" s="1">
        <f t="shared" si="30"/>
        <v>4</v>
      </c>
      <c r="AH176" s="1"/>
    </row>
    <row r="177" spans="1:34" ht="16.5">
      <c r="A177" s="1"/>
      <c r="B177" s="26">
        <f t="shared" si="28"/>
        <v>0.75</v>
      </c>
      <c r="C177" s="789" t="str">
        <f t="shared" si="29"/>
        <v>|||||||||||||||||||||||||||||||||||||||||||||||||||||||||||||||</v>
      </c>
      <c r="D177" s="790"/>
      <c r="F177" s="8" t="s">
        <v>49</v>
      </c>
      <c r="G177" s="13" t="s">
        <v>320</v>
      </c>
      <c r="H177" s="11"/>
      <c r="I177" s="11"/>
      <c r="J177" s="11"/>
      <c r="K177" s="29" t="s">
        <v>49</v>
      </c>
      <c r="L177" s="116" t="str">
        <f>IF('(1)'!$X122&lt;&gt;0,'(1)'!$X122,"")</f>
        <v/>
      </c>
      <c r="M177" s="116" t="str">
        <f>IF('(2)'!$X122&lt;&gt;0,'(2)'!$X122,"")</f>
        <v/>
      </c>
      <c r="N177" s="116">
        <f>IF('(3)'!$X122&lt;&gt;0,'(3)'!$X122,"")</f>
        <v>4</v>
      </c>
      <c r="O177" s="116" t="str">
        <f>IF('(4)'!$X122&lt;&gt;0,'(4)'!$X122,"")</f>
        <v/>
      </c>
      <c r="P177" s="116">
        <f>IF('(5)'!$X122&lt;&gt;0,'(5)'!$X122,"")</f>
        <v>5</v>
      </c>
      <c r="Q177" s="116" t="str">
        <f>IF('(6)'!$X122&lt;&gt;0,'(6)'!$X122,"")</f>
        <v/>
      </c>
      <c r="R177" s="116" t="str">
        <f>IF('(7)'!$X122&lt;&gt;0,'(7)'!$X122,"")</f>
        <v/>
      </c>
      <c r="S177" s="116" t="str">
        <f>IF('(8)'!$X122&lt;&gt;0,'(8)'!$X122,"")</f>
        <v/>
      </c>
      <c r="T177" s="116" t="str">
        <f>IF('(9)'!$X122&lt;&gt;0,'(9)'!$X122,"")</f>
        <v/>
      </c>
      <c r="U177" s="116" t="str">
        <f>IF('(10)'!$X122&lt;&gt;0,'(10)'!$X122,"")</f>
        <v/>
      </c>
      <c r="V177" s="116" t="str">
        <f>IF('(11)'!$X122&lt;&gt;0,'(11)'!$X122,"")</f>
        <v/>
      </c>
      <c r="W177" s="116" t="str">
        <f>IF('(12)'!$X122&lt;&gt;0,'(12)'!$X122,"")</f>
        <v/>
      </c>
      <c r="X177" s="116" t="str">
        <f>IF('(13)'!$X122&lt;&gt;0,'(13)'!$X122,"")</f>
        <v/>
      </c>
      <c r="Y177" s="116" t="str">
        <f>IF('(14)'!$X122&lt;&gt;0,'(14)'!$X122,"")</f>
        <v/>
      </c>
      <c r="Z177" s="116" t="str">
        <f>IF('(15)'!$X122&lt;&gt;0,'(15)'!$X122,"")</f>
        <v/>
      </c>
      <c r="AA177" s="116" t="str">
        <f>IF('(16)'!$X122&lt;&gt;0,'(16)'!$X122,"")</f>
        <v/>
      </c>
      <c r="AB177" s="116" t="str">
        <f>IF('(17)'!$X122&lt;&gt;0,'(17)'!$X122,"")</f>
        <v/>
      </c>
      <c r="AC177" s="116" t="str">
        <f>IF('(18)'!$X122&lt;&gt;0,'(18)'!$X122,"")</f>
        <v/>
      </c>
      <c r="AD177" s="116" t="str">
        <f>IF('(19)'!$X122&lt;&gt;0,'(19)'!$X122,"")</f>
        <v/>
      </c>
      <c r="AE177" s="116" t="str">
        <f>IF('(20)'!$X122&lt;&gt;0,'(20)'!$X122,"")</f>
        <v/>
      </c>
      <c r="AF177" s="11"/>
      <c r="AG177" s="1">
        <f t="shared" si="30"/>
        <v>4.5</v>
      </c>
      <c r="AH177" s="1"/>
    </row>
    <row r="178" spans="1:34" ht="16.5">
      <c r="A178" s="1"/>
      <c r="B178" s="26">
        <f t="shared" si="28"/>
        <v>0.5</v>
      </c>
      <c r="C178" s="789" t="str">
        <f t="shared" si="29"/>
        <v>||||||||||||||||||||||||||||||||||||||||||</v>
      </c>
      <c r="D178" s="790"/>
      <c r="F178" s="8" t="s">
        <v>50</v>
      </c>
      <c r="G178" s="13" t="s">
        <v>321</v>
      </c>
      <c r="H178" s="11"/>
      <c r="I178" s="11"/>
      <c r="J178" s="11"/>
      <c r="K178" s="29" t="s">
        <v>50</v>
      </c>
      <c r="L178" s="116" t="str">
        <f>IF('(1)'!$X123&lt;&gt;0,'(1)'!$X123,"")</f>
        <v/>
      </c>
      <c r="M178" s="116" t="str">
        <f>IF('(2)'!$X123&lt;&gt;0,'(2)'!$X123,"")</f>
        <v/>
      </c>
      <c r="N178" s="116">
        <f>IF('(3)'!$X123&lt;&gt;0,'(3)'!$X123,"")</f>
        <v>3</v>
      </c>
      <c r="O178" s="116" t="str">
        <f>IF('(4)'!$X123&lt;&gt;0,'(4)'!$X123,"")</f>
        <v/>
      </c>
      <c r="P178" s="116" t="str">
        <f>IF('(5)'!$X123&lt;&gt;0,'(5)'!$X123,"")</f>
        <v/>
      </c>
      <c r="Q178" s="116" t="str">
        <f>IF('(6)'!$X123&lt;&gt;0,'(6)'!$X123,"")</f>
        <v/>
      </c>
      <c r="R178" s="116" t="str">
        <f>IF('(7)'!$X123&lt;&gt;0,'(7)'!$X123,"")</f>
        <v/>
      </c>
      <c r="S178" s="116" t="str">
        <f>IF('(8)'!$X123&lt;&gt;0,'(8)'!$X123,"")</f>
        <v/>
      </c>
      <c r="T178" s="116" t="str">
        <f>IF('(9)'!$X123&lt;&gt;0,'(9)'!$X123,"")</f>
        <v/>
      </c>
      <c r="U178" s="116" t="str">
        <f>IF('(10)'!$X123&lt;&gt;0,'(10)'!$X123,"")</f>
        <v/>
      </c>
      <c r="V178" s="116" t="str">
        <f>IF('(11)'!$X123&lt;&gt;0,'(11)'!$X123,"")</f>
        <v/>
      </c>
      <c r="W178" s="116" t="str">
        <f>IF('(12)'!$X123&lt;&gt;0,'(12)'!$X123,"")</f>
        <v/>
      </c>
      <c r="X178" s="116" t="str">
        <f>IF('(13)'!$X123&lt;&gt;0,'(13)'!$X123,"")</f>
        <v/>
      </c>
      <c r="Y178" s="116" t="str">
        <f>IF('(14)'!$X123&lt;&gt;0,'(14)'!$X123,"")</f>
        <v/>
      </c>
      <c r="Z178" s="116" t="str">
        <f>IF('(15)'!$X123&lt;&gt;0,'(15)'!$X123,"")</f>
        <v/>
      </c>
      <c r="AA178" s="116" t="str">
        <f>IF('(16)'!$X123&lt;&gt;0,'(16)'!$X123,"")</f>
        <v/>
      </c>
      <c r="AB178" s="116" t="str">
        <f>IF('(17)'!$X123&lt;&gt;0,'(17)'!$X123,"")</f>
        <v/>
      </c>
      <c r="AC178" s="116" t="str">
        <f>IF('(18)'!$X123&lt;&gt;0,'(18)'!$X123,"")</f>
        <v/>
      </c>
      <c r="AD178" s="116" t="str">
        <f>IF('(19)'!$X123&lt;&gt;0,'(19)'!$X123,"")</f>
        <v/>
      </c>
      <c r="AE178" s="116" t="str">
        <f>IF('(20)'!$X123&lt;&gt;0,'(20)'!$X123,"")</f>
        <v/>
      </c>
      <c r="AF178" s="11"/>
      <c r="AG178" s="1">
        <f t="shared" si="30"/>
        <v>3</v>
      </c>
      <c r="AH178" s="1"/>
    </row>
    <row r="179" spans="1:34" ht="16.5">
      <c r="A179" s="1"/>
      <c r="B179" s="26">
        <f t="shared" si="28"/>
        <v>0.58333333333333337</v>
      </c>
      <c r="C179" s="789" t="str">
        <f t="shared" si="29"/>
        <v>|||||||||||||||||||||||||||||||||||||||||||||||||</v>
      </c>
      <c r="D179" s="790"/>
      <c r="F179" s="8" t="s">
        <v>51</v>
      </c>
      <c r="G179" s="13" t="s">
        <v>322</v>
      </c>
      <c r="H179" s="11"/>
      <c r="I179" s="11"/>
      <c r="J179" s="11"/>
      <c r="K179" s="29" t="s">
        <v>51</v>
      </c>
      <c r="L179" s="116" t="str">
        <f>IF('(1)'!$X124&lt;&gt;0,'(1)'!$X124,"")</f>
        <v/>
      </c>
      <c r="M179" s="116" t="str">
        <f>IF('(2)'!$X124&lt;&gt;0,'(2)'!$X124,"")</f>
        <v/>
      </c>
      <c r="N179" s="116">
        <f>IF('(3)'!$X124&lt;&gt;0,'(3)'!$X124,"")</f>
        <v>4</v>
      </c>
      <c r="O179" s="116" t="str">
        <f>IF('(4)'!$X124&lt;&gt;0,'(4)'!$X124,"")</f>
        <v/>
      </c>
      <c r="P179" s="116">
        <f>IF('(5)'!$X124&lt;&gt;0,'(5)'!$X124,"")</f>
        <v>3</v>
      </c>
      <c r="Q179" s="116" t="str">
        <f>IF('(6)'!$X124&lt;&gt;0,'(6)'!$X124,"")</f>
        <v/>
      </c>
      <c r="R179" s="116" t="str">
        <f>IF('(7)'!$X124&lt;&gt;0,'(7)'!$X124,"")</f>
        <v/>
      </c>
      <c r="S179" s="116" t="str">
        <f>IF('(8)'!$X124&lt;&gt;0,'(8)'!$X124,"")</f>
        <v/>
      </c>
      <c r="T179" s="116" t="str">
        <f>IF('(9)'!$X124&lt;&gt;0,'(9)'!$X124,"")</f>
        <v/>
      </c>
      <c r="U179" s="116" t="str">
        <f>IF('(10)'!$X124&lt;&gt;0,'(10)'!$X124,"")</f>
        <v/>
      </c>
      <c r="V179" s="116" t="str">
        <f>IF('(11)'!$X124&lt;&gt;0,'(11)'!$X124,"")</f>
        <v/>
      </c>
      <c r="W179" s="116" t="str">
        <f>IF('(12)'!$X124&lt;&gt;0,'(12)'!$X124,"")</f>
        <v/>
      </c>
      <c r="X179" s="116" t="str">
        <f>IF('(13)'!$X124&lt;&gt;0,'(13)'!$X124,"")</f>
        <v/>
      </c>
      <c r="Y179" s="116" t="str">
        <f>IF('(14)'!$X124&lt;&gt;0,'(14)'!$X124,"")</f>
        <v/>
      </c>
      <c r="Z179" s="116" t="str">
        <f>IF('(15)'!$X124&lt;&gt;0,'(15)'!$X124,"")</f>
        <v/>
      </c>
      <c r="AA179" s="116" t="str">
        <f>IF('(16)'!$X124&lt;&gt;0,'(16)'!$X124,"")</f>
        <v/>
      </c>
      <c r="AB179" s="116" t="str">
        <f>IF('(17)'!$X124&lt;&gt;0,'(17)'!$X124,"")</f>
        <v/>
      </c>
      <c r="AC179" s="116" t="str">
        <f>IF('(18)'!$X124&lt;&gt;0,'(18)'!$X124,"")</f>
        <v/>
      </c>
      <c r="AD179" s="116" t="str">
        <f>IF('(19)'!$X124&lt;&gt;0,'(19)'!$X124,"")</f>
        <v/>
      </c>
      <c r="AE179" s="116" t="str">
        <f>IF('(20)'!$X124&lt;&gt;0,'(20)'!$X124,"")</f>
        <v/>
      </c>
      <c r="AF179" s="11"/>
      <c r="AG179" s="1">
        <f t="shared" si="30"/>
        <v>3.5</v>
      </c>
      <c r="AH179" s="1"/>
    </row>
    <row r="180" spans="1:34" ht="16.5">
      <c r="A180" s="1"/>
      <c r="B180" s="26">
        <f t="shared" si="28"/>
        <v>0.83333333333333326</v>
      </c>
      <c r="C180" s="789" t="str">
        <f t="shared" si="29"/>
        <v>||||||||||||||||||||||||||||||||||||||||||||||||||||||||||||||||||||||</v>
      </c>
      <c r="D180" s="790"/>
      <c r="F180" s="8" t="s">
        <v>52</v>
      </c>
      <c r="G180" s="13" t="s">
        <v>317</v>
      </c>
      <c r="H180" s="11"/>
      <c r="I180" s="11"/>
      <c r="J180" s="11"/>
      <c r="K180" s="29" t="s">
        <v>52</v>
      </c>
      <c r="L180" s="116" t="str">
        <f>IF('(1)'!$X125&lt;&gt;0,'(1)'!$X125,"")</f>
        <v/>
      </c>
      <c r="M180" s="116" t="str">
        <f>IF('(2)'!$X125&lt;&gt;0,'(2)'!$X125,"")</f>
        <v/>
      </c>
      <c r="N180" s="116">
        <f>IF('(3)'!$X125&lt;&gt;0,'(3)'!$X125,"")</f>
        <v>5</v>
      </c>
      <c r="O180" s="116" t="str">
        <f>IF('(4)'!$X125&lt;&gt;0,'(4)'!$X125,"")</f>
        <v/>
      </c>
      <c r="P180" s="116" t="str">
        <f>IF('(5)'!$X125&lt;&gt;0,'(5)'!$X125,"")</f>
        <v/>
      </c>
      <c r="Q180" s="116" t="str">
        <f>IF('(6)'!$X125&lt;&gt;0,'(6)'!$X125,"")</f>
        <v/>
      </c>
      <c r="R180" s="116" t="str">
        <f>IF('(7)'!$X125&lt;&gt;0,'(7)'!$X125,"")</f>
        <v/>
      </c>
      <c r="S180" s="116" t="str">
        <f>IF('(8)'!$X125&lt;&gt;0,'(8)'!$X125,"")</f>
        <v/>
      </c>
      <c r="T180" s="116" t="str">
        <f>IF('(9)'!$X125&lt;&gt;0,'(9)'!$X125,"")</f>
        <v/>
      </c>
      <c r="U180" s="116" t="str">
        <f>IF('(10)'!$X125&lt;&gt;0,'(10)'!$X125,"")</f>
        <v/>
      </c>
      <c r="V180" s="116" t="str">
        <f>IF('(11)'!$X125&lt;&gt;0,'(11)'!$X125,"")</f>
        <v/>
      </c>
      <c r="W180" s="116" t="str">
        <f>IF('(12)'!$X125&lt;&gt;0,'(12)'!$X125,"")</f>
        <v/>
      </c>
      <c r="X180" s="116" t="str">
        <f>IF('(13)'!$X125&lt;&gt;0,'(13)'!$X125,"")</f>
        <v/>
      </c>
      <c r="Y180" s="116" t="str">
        <f>IF('(14)'!$X125&lt;&gt;0,'(14)'!$X125,"")</f>
        <v/>
      </c>
      <c r="Z180" s="116" t="str">
        <f>IF('(15)'!$X125&lt;&gt;0,'(15)'!$X125,"")</f>
        <v/>
      </c>
      <c r="AA180" s="116" t="str">
        <f>IF('(16)'!$X125&lt;&gt;0,'(16)'!$X125,"")</f>
        <v/>
      </c>
      <c r="AB180" s="116" t="str">
        <f>IF('(17)'!$X125&lt;&gt;0,'(17)'!$X125,"")</f>
        <v/>
      </c>
      <c r="AC180" s="116" t="str">
        <f>IF('(18)'!$X125&lt;&gt;0,'(18)'!$X125,"")</f>
        <v/>
      </c>
      <c r="AD180" s="116" t="str">
        <f>IF('(19)'!$X125&lt;&gt;0,'(19)'!$X125,"")</f>
        <v/>
      </c>
      <c r="AE180" s="116" t="str">
        <f>IF('(20)'!$X125&lt;&gt;0,'(20)'!$X125,"")</f>
        <v/>
      </c>
      <c r="AF180" s="11"/>
      <c r="AG180" s="1">
        <f t="shared" si="30"/>
        <v>5</v>
      </c>
      <c r="AH180" s="1"/>
    </row>
    <row r="181" spans="1:34" ht="16.5">
      <c r="A181" s="1"/>
      <c r="B181" s="26" t="e">
        <f t="shared" si="28"/>
        <v>#VALUE!</v>
      </c>
      <c r="C181" s="789" t="e">
        <f t="shared" si="29"/>
        <v>#VALUE!</v>
      </c>
      <c r="D181" s="790"/>
      <c r="F181" s="8" t="s">
        <v>53</v>
      </c>
      <c r="G181" s="13" t="s">
        <v>323</v>
      </c>
      <c r="H181" s="11"/>
      <c r="I181" s="11"/>
      <c r="J181" s="11"/>
      <c r="K181" s="29" t="s">
        <v>53</v>
      </c>
      <c r="L181" s="116" t="str">
        <f>IF('(1)'!$X126&lt;&gt;0,'(1)'!$X126,"")</f>
        <v/>
      </c>
      <c r="M181" s="116" t="str">
        <f>IF('(2)'!$X126&lt;&gt;0,'(2)'!$X126,"")</f>
        <v/>
      </c>
      <c r="N181" s="116" t="str">
        <f>IF('(3)'!$X126&lt;&gt;0,'(3)'!$X126,"")</f>
        <v/>
      </c>
      <c r="O181" s="116" t="str">
        <f>IF('(4)'!$X126&lt;&gt;0,'(4)'!$X126,"")</f>
        <v/>
      </c>
      <c r="P181" s="116" t="str">
        <f>IF('(5)'!$X126&lt;&gt;0,'(5)'!$X126,"")</f>
        <v/>
      </c>
      <c r="Q181" s="116" t="str">
        <f>IF('(6)'!$X126&lt;&gt;0,'(6)'!$X126,"")</f>
        <v/>
      </c>
      <c r="R181" s="116" t="str">
        <f>IF('(7)'!$X126&lt;&gt;0,'(7)'!$X126,"")</f>
        <v/>
      </c>
      <c r="S181" s="116" t="str">
        <f>IF('(8)'!$X126&lt;&gt;0,'(8)'!$X126,"")</f>
        <v/>
      </c>
      <c r="T181" s="116" t="str">
        <f>IF('(9)'!$X126&lt;&gt;0,'(9)'!$X126,"")</f>
        <v/>
      </c>
      <c r="U181" s="116" t="str">
        <f>IF('(10)'!$X126&lt;&gt;0,'(10)'!$X126,"")</f>
        <v/>
      </c>
      <c r="V181" s="116" t="str">
        <f>IF('(11)'!$X126&lt;&gt;0,'(11)'!$X126,"")</f>
        <v/>
      </c>
      <c r="W181" s="116" t="str">
        <f>IF('(12)'!$X126&lt;&gt;0,'(12)'!$X126,"")</f>
        <v/>
      </c>
      <c r="X181" s="116" t="str">
        <f>IF('(13)'!$X126&lt;&gt;0,'(13)'!$X126,"")</f>
        <v/>
      </c>
      <c r="Y181" s="116" t="str">
        <f>IF('(14)'!$X126&lt;&gt;0,'(14)'!$X126,"")</f>
        <v/>
      </c>
      <c r="Z181" s="116" t="str">
        <f>IF('(15)'!$X126&lt;&gt;0,'(15)'!$X126,"")</f>
        <v/>
      </c>
      <c r="AA181" s="116" t="str">
        <f>IF('(16)'!$X126&lt;&gt;0,'(16)'!$X126,"")</f>
        <v/>
      </c>
      <c r="AB181" s="116" t="str">
        <f>IF('(17)'!$X126&lt;&gt;0,'(17)'!$X126,"")</f>
        <v/>
      </c>
      <c r="AC181" s="116" t="str">
        <f>IF('(18)'!$X126&lt;&gt;0,'(18)'!$X126,"")</f>
        <v/>
      </c>
      <c r="AD181" s="116" t="str">
        <f>IF('(19)'!$X126&lt;&gt;0,'(19)'!$X126,"")</f>
        <v/>
      </c>
      <c r="AE181" s="116" t="str">
        <f>IF('(20)'!$X126&lt;&gt;0,'(20)'!$X126,"")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0.80555555555555547</v>
      </c>
      <c r="B185" s="756" t="str">
        <f>REPT("|",AG185*14)</f>
        <v>|||||||||||||||||||||||||||||||||||||||||||||||||||||||||||||||||||</v>
      </c>
      <c r="C185" s="784"/>
      <c r="D185" s="9" t="s">
        <v>168</v>
      </c>
      <c r="F185" s="1" t="s">
        <v>185</v>
      </c>
      <c r="K185" s="29"/>
      <c r="L185" s="183">
        <f>IF(SUM(L187:L194)&gt;0,AVERAGEIF(L187:L194, "&lt;&gt;0"),NA())</f>
        <v>4.333333333333333</v>
      </c>
      <c r="M185" s="183" t="e">
        <f t="shared" ref="M185:AE185" si="31">IF(SUM(M187:M194)&gt;0,AVERAGEIF(M187:M194, "&lt;&gt;0"),NA())</f>
        <v>#N/A</v>
      </c>
      <c r="N185" s="183" t="e">
        <f t="shared" si="31"/>
        <v>#N/A</v>
      </c>
      <c r="O185" s="183" t="e">
        <f t="shared" si="31"/>
        <v>#N/A</v>
      </c>
      <c r="P185" s="183">
        <f t="shared" si="31"/>
        <v>5.5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4.833333333333333</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0.75</v>
      </c>
      <c r="C187" s="789" t="str">
        <f t="shared" ref="C187:C194" si="33">REPT("|",AG187*14)</f>
        <v>|||||||||||||||||||||||||||||||||||||||||||||||||||||||||||||||</v>
      </c>
      <c r="D187" s="790"/>
      <c r="F187" s="8" t="s">
        <v>169</v>
      </c>
      <c r="G187" s="13" t="s">
        <v>324</v>
      </c>
      <c r="H187" s="11"/>
      <c r="I187" s="11"/>
      <c r="J187" s="11"/>
      <c r="K187" s="29" t="s">
        <v>54</v>
      </c>
      <c r="L187" s="116">
        <f>IF('(1)'!$X132&lt;&gt;0,'(1)'!$X132,"")</f>
        <v>4</v>
      </c>
      <c r="M187" s="116" t="str">
        <f>IF('(2)'!$X132&lt;&gt;0,'(2)'!$X132,"")</f>
        <v/>
      </c>
      <c r="N187" s="116" t="str">
        <f>IF('(3)'!$X132&lt;&gt;0,'(3)'!$X132,"")</f>
        <v/>
      </c>
      <c r="O187" s="116" t="str">
        <f>IF('(4)'!$X132&lt;&gt;0,'(4)'!$X132,"")</f>
        <v/>
      </c>
      <c r="P187" s="116">
        <f>IF('(5)'!$X132&lt;&gt;0,'(5)'!$X132,"")</f>
        <v>5</v>
      </c>
      <c r="Q187" s="116" t="str">
        <f>IF('(6)'!$X132&lt;&gt;0,'(6)'!$X132,"")</f>
        <v/>
      </c>
      <c r="R187" s="116" t="str">
        <f>IF('(7)'!$X132&lt;&gt;0,'(7)'!$X132,"")</f>
        <v/>
      </c>
      <c r="S187" s="116" t="str">
        <f>IF('(8)'!$X132&lt;&gt;0,'(8)'!$X132,"")</f>
        <v/>
      </c>
      <c r="T187" s="116" t="str">
        <f>IF('(9)'!$X132&lt;&gt;0,'(9)'!$X132,"")</f>
        <v/>
      </c>
      <c r="U187" s="116" t="str">
        <f>IF('(10)'!$X132&lt;&gt;0,'(10)'!$X132,"")</f>
        <v/>
      </c>
      <c r="V187" s="116" t="str">
        <f>IF('(11)'!$X132&lt;&gt;0,'(11)'!$X132,"")</f>
        <v/>
      </c>
      <c r="W187" s="116" t="str">
        <f>IF('(12)'!$X132&lt;&gt;0,'(12)'!$X132,"")</f>
        <v/>
      </c>
      <c r="X187" s="116" t="str">
        <f>IF('(13)'!$X132&lt;&gt;0,'(13)'!$X132,"")</f>
        <v/>
      </c>
      <c r="Y187" s="116" t="str">
        <f>IF('(14)'!$X132&lt;&gt;0,'(14)'!$X132,"")</f>
        <v/>
      </c>
      <c r="Z187" s="116" t="str">
        <f>IF('(15)'!$X132&lt;&gt;0,'(15)'!$X132,"")</f>
        <v/>
      </c>
      <c r="AA187" s="116" t="str">
        <f>IF('(16)'!$X132&lt;&gt;0,'(16)'!$X132,"")</f>
        <v/>
      </c>
      <c r="AB187" s="116" t="str">
        <f>IF('(17)'!$X132&lt;&gt;0,'(17)'!$X132,"")</f>
        <v/>
      </c>
      <c r="AC187" s="116" t="str">
        <f>IF('(18)'!$X132&lt;&gt;0,'(18)'!$X132,"")</f>
        <v/>
      </c>
      <c r="AD187" s="116" t="str">
        <f>IF('(19)'!$X132&lt;&gt;0,'(19)'!$X132,"")</f>
        <v/>
      </c>
      <c r="AE187" s="116" t="str">
        <f>IF('(20)'!$X132&lt;&gt;0,'(20)'!$X132,"")</f>
        <v/>
      </c>
      <c r="AG187" s="1">
        <f t="shared" ref="AG187:AG194" si="34">IF(SUM(L187:AE187)=0,"",AVERAGEIF(L187:AE187,"&gt;0"))</f>
        <v>4.5</v>
      </c>
      <c r="AH187" s="1"/>
    </row>
    <row r="188" spans="1:34" ht="16.5">
      <c r="A188" s="1"/>
      <c r="B188" s="26">
        <f t="shared" si="32"/>
        <v>0.83333333333333326</v>
      </c>
      <c r="C188" s="789" t="str">
        <f t="shared" si="33"/>
        <v>||||||||||||||||||||||||||||||||||||||||||||||||||||||||||||||||||||||</v>
      </c>
      <c r="D188" s="790"/>
      <c r="F188" s="8" t="s">
        <v>170</v>
      </c>
      <c r="G188" s="13" t="s">
        <v>325</v>
      </c>
      <c r="H188" s="11"/>
      <c r="I188" s="11"/>
      <c r="J188" s="11"/>
      <c r="K188" s="29" t="s">
        <v>55</v>
      </c>
      <c r="L188" s="116">
        <f>IF('(1)'!$X133&lt;&gt;0,'(1)'!$X133,"")</f>
        <v>5</v>
      </c>
      <c r="M188" s="116" t="str">
        <f>IF('(2)'!$X133&lt;&gt;0,'(2)'!$X133,"")</f>
        <v/>
      </c>
      <c r="N188" s="116" t="str">
        <f>IF('(3)'!$X133&lt;&gt;0,'(3)'!$X133,"")</f>
        <v/>
      </c>
      <c r="O188" s="116" t="str">
        <f>IF('(4)'!$X133&lt;&gt;0,'(4)'!$X133,"")</f>
        <v/>
      </c>
      <c r="P188" s="116" t="str">
        <f>IF('(5)'!$X133&lt;&gt;0,'(5)'!$X133,"")</f>
        <v/>
      </c>
      <c r="Q188" s="116" t="str">
        <f>IF('(6)'!$X133&lt;&gt;0,'(6)'!$X133,"")</f>
        <v/>
      </c>
      <c r="R188" s="116" t="str">
        <f>IF('(7)'!$X133&lt;&gt;0,'(7)'!$X133,"")</f>
        <v/>
      </c>
      <c r="S188" s="116" t="str">
        <f>IF('(8)'!$X133&lt;&gt;0,'(8)'!$X133,"")</f>
        <v/>
      </c>
      <c r="T188" s="116" t="str">
        <f>IF('(9)'!$X133&lt;&gt;0,'(9)'!$X133,"")</f>
        <v/>
      </c>
      <c r="U188" s="116" t="str">
        <f>IF('(10)'!$X133&lt;&gt;0,'(10)'!$X133,"")</f>
        <v/>
      </c>
      <c r="V188" s="116" t="str">
        <f>IF('(11)'!$X133&lt;&gt;0,'(11)'!$X133,"")</f>
        <v/>
      </c>
      <c r="W188" s="116" t="str">
        <f>IF('(12)'!$X133&lt;&gt;0,'(12)'!$X133,"")</f>
        <v/>
      </c>
      <c r="X188" s="116" t="str">
        <f>IF('(13)'!$X133&lt;&gt;0,'(13)'!$X133,"")</f>
        <v/>
      </c>
      <c r="Y188" s="116" t="str">
        <f>IF('(14)'!$X133&lt;&gt;0,'(14)'!$X133,"")</f>
        <v/>
      </c>
      <c r="Z188" s="116" t="str">
        <f>IF('(15)'!$X133&lt;&gt;0,'(15)'!$X133,"")</f>
        <v/>
      </c>
      <c r="AA188" s="116" t="str">
        <f>IF('(16)'!$X133&lt;&gt;0,'(16)'!$X133,"")</f>
        <v/>
      </c>
      <c r="AB188" s="116" t="str">
        <f>IF('(17)'!$X133&lt;&gt;0,'(17)'!$X133,"")</f>
        <v/>
      </c>
      <c r="AC188" s="116" t="str">
        <f>IF('(18)'!$X133&lt;&gt;0,'(18)'!$X133,"")</f>
        <v/>
      </c>
      <c r="AD188" s="116" t="str">
        <f>IF('(19)'!$X133&lt;&gt;0,'(19)'!$X133,"")</f>
        <v/>
      </c>
      <c r="AE188" s="116" t="str">
        <f>IF('(20)'!$X133&lt;&gt;0,'(20)'!$X133,"")</f>
        <v/>
      </c>
      <c r="AG188" s="1">
        <f t="shared" si="34"/>
        <v>5</v>
      </c>
      <c r="AH188" s="1"/>
    </row>
    <row r="189" spans="1:34" ht="16.5">
      <c r="A189" s="1"/>
      <c r="B189" s="26" t="e">
        <f t="shared" si="32"/>
        <v>#VALUE!</v>
      </c>
      <c r="C189" s="789" t="e">
        <f t="shared" si="33"/>
        <v>#VALUE!</v>
      </c>
      <c r="D189" s="790"/>
      <c r="F189" s="8" t="s">
        <v>171</v>
      </c>
      <c r="G189" s="13" t="s">
        <v>326</v>
      </c>
      <c r="H189" s="11"/>
      <c r="I189" s="11"/>
      <c r="J189" s="11"/>
      <c r="K189" s="29" t="s">
        <v>56</v>
      </c>
      <c r="L189" s="116" t="str">
        <f>IF('(1)'!$X134&lt;&gt;0,'(1)'!$X134,"")</f>
        <v/>
      </c>
      <c r="M189" s="116" t="str">
        <f>IF('(2)'!$X134&lt;&gt;0,'(2)'!$X134,"")</f>
        <v/>
      </c>
      <c r="N189" s="116" t="str">
        <f>IF('(3)'!$X134&lt;&gt;0,'(3)'!$X134,"")</f>
        <v/>
      </c>
      <c r="O189" s="116" t="str">
        <f>IF('(4)'!$X134&lt;&gt;0,'(4)'!$X134,"")</f>
        <v/>
      </c>
      <c r="P189" s="116" t="str">
        <f>IF('(5)'!$X134&lt;&gt;0,'(5)'!$X134,"")</f>
        <v/>
      </c>
      <c r="Q189" s="116" t="str">
        <f>IF('(6)'!$X134&lt;&gt;0,'(6)'!$X134,"")</f>
        <v/>
      </c>
      <c r="R189" s="116" t="str">
        <f>IF('(7)'!$X134&lt;&gt;0,'(7)'!$X134,"")</f>
        <v/>
      </c>
      <c r="S189" s="116" t="str">
        <f>IF('(8)'!$X134&lt;&gt;0,'(8)'!$X134,"")</f>
        <v/>
      </c>
      <c r="T189" s="116" t="str">
        <f>IF('(9)'!$X134&lt;&gt;0,'(9)'!$X134,"")</f>
        <v/>
      </c>
      <c r="U189" s="116" t="str">
        <f>IF('(10)'!$X134&lt;&gt;0,'(10)'!$X134,"")</f>
        <v/>
      </c>
      <c r="V189" s="116" t="str">
        <f>IF('(11)'!$X134&lt;&gt;0,'(11)'!$X134,"")</f>
        <v/>
      </c>
      <c r="W189" s="116" t="str">
        <f>IF('(12)'!$X134&lt;&gt;0,'(12)'!$X134,"")</f>
        <v/>
      </c>
      <c r="X189" s="116" t="str">
        <f>IF('(13)'!$X134&lt;&gt;0,'(13)'!$X134,"")</f>
        <v/>
      </c>
      <c r="Y189" s="116" t="str">
        <f>IF('(14)'!$X134&lt;&gt;0,'(14)'!$X134,"")</f>
        <v/>
      </c>
      <c r="Z189" s="116" t="str">
        <f>IF('(15)'!$X134&lt;&gt;0,'(15)'!$X134,"")</f>
        <v/>
      </c>
      <c r="AA189" s="116" t="str">
        <f>IF('(16)'!$X134&lt;&gt;0,'(16)'!$X134,"")</f>
        <v/>
      </c>
      <c r="AB189" s="116" t="str">
        <f>IF('(17)'!$X134&lt;&gt;0,'(17)'!$X134,"")</f>
        <v/>
      </c>
      <c r="AC189" s="116" t="str">
        <f>IF('(18)'!$X134&lt;&gt;0,'(18)'!$X134,"")</f>
        <v/>
      </c>
      <c r="AD189" s="116" t="str">
        <f>IF('(19)'!$X134&lt;&gt;0,'(19)'!$X134,"")</f>
        <v/>
      </c>
      <c r="AE189" s="116" t="str">
        <f>IF('(20)'!$X134&lt;&gt;0,'(20)'!$X134,"")</f>
        <v/>
      </c>
      <c r="AG189" s="1" t="str">
        <f t="shared" si="34"/>
        <v/>
      </c>
      <c r="AH189" s="1"/>
    </row>
    <row r="190" spans="1:34" ht="16.5">
      <c r="A190" s="1"/>
      <c r="B190" s="26" t="e">
        <f t="shared" si="32"/>
        <v>#VALUE!</v>
      </c>
      <c r="C190" s="789" t="e">
        <f t="shared" si="33"/>
        <v>#VALUE!</v>
      </c>
      <c r="D190" s="790"/>
      <c r="F190" s="8" t="s">
        <v>172</v>
      </c>
      <c r="G190" s="13" t="s">
        <v>327</v>
      </c>
      <c r="H190" s="11"/>
      <c r="I190" s="11"/>
      <c r="J190" s="11"/>
      <c r="K190" s="29" t="s">
        <v>57</v>
      </c>
      <c r="L190" s="116" t="str">
        <f>IF('(1)'!$X135&lt;&gt;0,'(1)'!$X135,"")</f>
        <v/>
      </c>
      <c r="M190" s="116" t="str">
        <f>IF('(2)'!$X135&lt;&gt;0,'(2)'!$X135,"")</f>
        <v/>
      </c>
      <c r="N190" s="116" t="str">
        <f>IF('(3)'!$X135&lt;&gt;0,'(3)'!$X135,"")</f>
        <v/>
      </c>
      <c r="O190" s="116" t="str">
        <f>IF('(4)'!$X135&lt;&gt;0,'(4)'!$X135,"")</f>
        <v/>
      </c>
      <c r="P190" s="116" t="str">
        <f>IF('(5)'!$X135&lt;&gt;0,'(5)'!$X135,"")</f>
        <v/>
      </c>
      <c r="Q190" s="116" t="str">
        <f>IF('(6)'!$X135&lt;&gt;0,'(6)'!$X135,"")</f>
        <v/>
      </c>
      <c r="R190" s="116" t="str">
        <f>IF('(7)'!$X135&lt;&gt;0,'(7)'!$X135,"")</f>
        <v/>
      </c>
      <c r="S190" s="116" t="str">
        <f>IF('(8)'!$X135&lt;&gt;0,'(8)'!$X135,"")</f>
        <v/>
      </c>
      <c r="T190" s="116" t="str">
        <f>IF('(9)'!$X135&lt;&gt;0,'(9)'!$X135,"")</f>
        <v/>
      </c>
      <c r="U190" s="116" t="str">
        <f>IF('(10)'!$X135&lt;&gt;0,'(10)'!$X135,"")</f>
        <v/>
      </c>
      <c r="V190" s="116" t="str">
        <f>IF('(11)'!$X135&lt;&gt;0,'(11)'!$X135,"")</f>
        <v/>
      </c>
      <c r="W190" s="116" t="str">
        <f>IF('(12)'!$X135&lt;&gt;0,'(12)'!$X135,"")</f>
        <v/>
      </c>
      <c r="X190" s="116" t="str">
        <f>IF('(13)'!$X135&lt;&gt;0,'(13)'!$X135,"")</f>
        <v/>
      </c>
      <c r="Y190" s="116" t="str">
        <f>IF('(14)'!$X135&lt;&gt;0,'(14)'!$X135,"")</f>
        <v/>
      </c>
      <c r="Z190" s="116" t="str">
        <f>IF('(15)'!$X135&lt;&gt;0,'(15)'!$X135,"")</f>
        <v/>
      </c>
      <c r="AA190" s="116" t="str">
        <f>IF('(16)'!$X135&lt;&gt;0,'(16)'!$X135,"")</f>
        <v/>
      </c>
      <c r="AB190" s="116" t="str">
        <f>IF('(17)'!$X135&lt;&gt;0,'(17)'!$X135,"")</f>
        <v/>
      </c>
      <c r="AC190" s="116" t="str">
        <f>IF('(18)'!$X135&lt;&gt;0,'(18)'!$X135,"")</f>
        <v/>
      </c>
      <c r="AD190" s="116" t="str">
        <f>IF('(19)'!$X135&lt;&gt;0,'(19)'!$X135,"")</f>
        <v/>
      </c>
      <c r="AE190" s="116" t="str">
        <f>IF('(20)'!$X135&lt;&gt;0,'(20)'!$X135,"")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IF('(1)'!$X136&lt;&gt;0,'(1)'!$X136,"")</f>
        <v/>
      </c>
      <c r="M191" s="116" t="str">
        <f>IF('(2)'!$X136&lt;&gt;0,'(2)'!$X136,"")</f>
        <v/>
      </c>
      <c r="N191" s="116" t="str">
        <f>IF('(3)'!$X136&lt;&gt;0,'(3)'!$X136,"")</f>
        <v/>
      </c>
      <c r="O191" s="116" t="str">
        <f>IF('(4)'!$X136&lt;&gt;0,'(4)'!$X136,"")</f>
        <v/>
      </c>
      <c r="P191" s="116" t="str">
        <f>IF('(5)'!$X136&lt;&gt;0,'(5)'!$X136,"")</f>
        <v/>
      </c>
      <c r="Q191" s="116" t="str">
        <f>IF('(6)'!$X136&lt;&gt;0,'(6)'!$X136,"")</f>
        <v/>
      </c>
      <c r="R191" s="116" t="str">
        <f>IF('(7)'!$X136&lt;&gt;0,'(7)'!$X136,"")</f>
        <v/>
      </c>
      <c r="S191" s="116" t="str">
        <f>IF('(8)'!$X136&lt;&gt;0,'(8)'!$X136,"")</f>
        <v/>
      </c>
      <c r="T191" s="116" t="str">
        <f>IF('(9)'!$X136&lt;&gt;0,'(9)'!$X136,"")</f>
        <v/>
      </c>
      <c r="U191" s="116" t="str">
        <f>IF('(10)'!$X136&lt;&gt;0,'(10)'!$X136,"")</f>
        <v/>
      </c>
      <c r="V191" s="116" t="str">
        <f>IF('(11)'!$X136&lt;&gt;0,'(11)'!$X136,"")</f>
        <v/>
      </c>
      <c r="W191" s="116" t="str">
        <f>IF('(12)'!$X136&lt;&gt;0,'(12)'!$X136,"")</f>
        <v/>
      </c>
      <c r="X191" s="116" t="str">
        <f>IF('(13)'!$X136&lt;&gt;0,'(13)'!$X136,"")</f>
        <v/>
      </c>
      <c r="Y191" s="116" t="str">
        <f>IF('(14)'!$X136&lt;&gt;0,'(14)'!$X136,"")</f>
        <v/>
      </c>
      <c r="Z191" s="116" t="str">
        <f>IF('(15)'!$X136&lt;&gt;0,'(15)'!$X136,"")</f>
        <v/>
      </c>
      <c r="AA191" s="116" t="str">
        <f>IF('(16)'!$X136&lt;&gt;0,'(16)'!$X136,"")</f>
        <v/>
      </c>
      <c r="AB191" s="116" t="str">
        <f>IF('(17)'!$X136&lt;&gt;0,'(17)'!$X136,"")</f>
        <v/>
      </c>
      <c r="AC191" s="116" t="str">
        <f>IF('(18)'!$X136&lt;&gt;0,'(18)'!$X136,"")</f>
        <v/>
      </c>
      <c r="AD191" s="116" t="str">
        <f>IF('(19)'!$X136&lt;&gt;0,'(19)'!$X136,"")</f>
        <v/>
      </c>
      <c r="AE191" s="116" t="str">
        <f>IF('(20)'!$X136&lt;&gt;0,'(20)'!$X136,"")</f>
        <v/>
      </c>
      <c r="AG191" s="1" t="str">
        <f t="shared" si="34"/>
        <v/>
      </c>
      <c r="AH191" s="1"/>
    </row>
    <row r="192" spans="1:34" ht="16.5">
      <c r="A192" s="1"/>
      <c r="B192" s="26">
        <f t="shared" si="32"/>
        <v>0.83333333333333326</v>
      </c>
      <c r="C192" s="789" t="str">
        <f t="shared" si="33"/>
        <v>||||||||||||||||||||||||||||||||||||||||||||||||||||||||||||||||||||||</v>
      </c>
      <c r="D192" s="790"/>
      <c r="F192" s="8" t="s">
        <v>174</v>
      </c>
      <c r="G192" s="13" t="s">
        <v>329</v>
      </c>
      <c r="H192" s="11"/>
      <c r="I192" s="11"/>
      <c r="J192" s="11"/>
      <c r="K192" s="29" t="s">
        <v>59</v>
      </c>
      <c r="L192" s="116">
        <f>IF('(1)'!$X137&lt;&gt;0,'(1)'!$X137,"")</f>
        <v>4</v>
      </c>
      <c r="M192" s="116" t="str">
        <f>IF('(2)'!$X137&lt;&gt;0,'(2)'!$X137,"")</f>
        <v/>
      </c>
      <c r="N192" s="116" t="str">
        <f>IF('(3)'!$X137&lt;&gt;0,'(3)'!$X137,"")</f>
        <v/>
      </c>
      <c r="O192" s="116" t="str">
        <f>IF('(4)'!$X137&lt;&gt;0,'(4)'!$X137,"")</f>
        <v/>
      </c>
      <c r="P192" s="116">
        <f>IF('(5)'!$X137&lt;&gt;0,'(5)'!$X137,"")</f>
        <v>6</v>
      </c>
      <c r="Q192" s="116" t="str">
        <f>IF('(6)'!$X137&lt;&gt;0,'(6)'!$X137,"")</f>
        <v/>
      </c>
      <c r="R192" s="116" t="str">
        <f>IF('(7)'!$X137&lt;&gt;0,'(7)'!$X137,"")</f>
        <v/>
      </c>
      <c r="S192" s="116" t="str">
        <f>IF('(8)'!$X137&lt;&gt;0,'(8)'!$X137,"")</f>
        <v/>
      </c>
      <c r="T192" s="116" t="str">
        <f>IF('(9)'!$X137&lt;&gt;0,'(9)'!$X137,"")</f>
        <v/>
      </c>
      <c r="U192" s="116" t="str">
        <f>IF('(10)'!$X137&lt;&gt;0,'(10)'!$X137,"")</f>
        <v/>
      </c>
      <c r="V192" s="116" t="str">
        <f>IF('(11)'!$X137&lt;&gt;0,'(11)'!$X137,"")</f>
        <v/>
      </c>
      <c r="W192" s="116" t="str">
        <f>IF('(12)'!$X137&lt;&gt;0,'(12)'!$X137,"")</f>
        <v/>
      </c>
      <c r="X192" s="116" t="str">
        <f>IF('(13)'!$X137&lt;&gt;0,'(13)'!$X137,"")</f>
        <v/>
      </c>
      <c r="Y192" s="116" t="str">
        <f>IF('(14)'!$X137&lt;&gt;0,'(14)'!$X137,"")</f>
        <v/>
      </c>
      <c r="Z192" s="116" t="str">
        <f>IF('(15)'!$X137&lt;&gt;0,'(15)'!$X137,"")</f>
        <v/>
      </c>
      <c r="AA192" s="116" t="str">
        <f>IF('(16)'!$X137&lt;&gt;0,'(16)'!$X137,"")</f>
        <v/>
      </c>
      <c r="AB192" s="116" t="str">
        <f>IF('(17)'!$X137&lt;&gt;0,'(17)'!$X137,"")</f>
        <v/>
      </c>
      <c r="AC192" s="116" t="str">
        <f>IF('(18)'!$X137&lt;&gt;0,'(18)'!$X137,"")</f>
        <v/>
      </c>
      <c r="AD192" s="116" t="str">
        <f>IF('(19)'!$X137&lt;&gt;0,'(19)'!$X137,"")</f>
        <v/>
      </c>
      <c r="AE192" s="116" t="str">
        <f>IF('(20)'!$X137&lt;&gt;0,'(20)'!$X137,"")</f>
        <v/>
      </c>
      <c r="AG192" s="1">
        <f t="shared" si="34"/>
        <v>5</v>
      </c>
      <c r="AH192" s="1"/>
    </row>
    <row r="193" spans="1:34" ht="16.5">
      <c r="A193" s="1"/>
      <c r="B193" s="26" t="e">
        <f t="shared" si="32"/>
        <v>#VALUE!</v>
      </c>
      <c r="C193" s="789" t="e">
        <f t="shared" si="33"/>
        <v>#VALUE!</v>
      </c>
      <c r="D193" s="790"/>
      <c r="F193" s="8" t="s">
        <v>175</v>
      </c>
      <c r="G193" s="13" t="s">
        <v>330</v>
      </c>
      <c r="H193" s="11"/>
      <c r="I193" s="11"/>
      <c r="J193" s="11"/>
      <c r="K193" s="29" t="s">
        <v>60</v>
      </c>
      <c r="L193" s="116" t="str">
        <f>IF('(1)'!$X138&lt;&gt;0,'(1)'!$X138,"")</f>
        <v/>
      </c>
      <c r="M193" s="116" t="str">
        <f>IF('(2)'!$X138&lt;&gt;0,'(2)'!$X138,"")</f>
        <v/>
      </c>
      <c r="N193" s="116" t="str">
        <f>IF('(3)'!$X138&lt;&gt;0,'(3)'!$X138,"")</f>
        <v/>
      </c>
      <c r="O193" s="116" t="str">
        <f>IF('(4)'!$X138&lt;&gt;0,'(4)'!$X138,"")</f>
        <v/>
      </c>
      <c r="P193" s="116" t="str">
        <f>IF('(5)'!$X138&lt;&gt;0,'(5)'!$X138,"")</f>
        <v/>
      </c>
      <c r="Q193" s="116" t="str">
        <f>IF('(6)'!$X138&lt;&gt;0,'(6)'!$X138,"")</f>
        <v/>
      </c>
      <c r="R193" s="116" t="str">
        <f>IF('(7)'!$X138&lt;&gt;0,'(7)'!$X138,"")</f>
        <v/>
      </c>
      <c r="S193" s="116" t="str">
        <f>IF('(8)'!$X138&lt;&gt;0,'(8)'!$X138,"")</f>
        <v/>
      </c>
      <c r="T193" s="116" t="str">
        <f>IF('(9)'!$X138&lt;&gt;0,'(9)'!$X138,"")</f>
        <v/>
      </c>
      <c r="U193" s="116" t="str">
        <f>IF('(10)'!$X138&lt;&gt;0,'(10)'!$X138,"")</f>
        <v/>
      </c>
      <c r="V193" s="116" t="str">
        <f>IF('(11)'!$X138&lt;&gt;0,'(11)'!$X138,"")</f>
        <v/>
      </c>
      <c r="W193" s="116" t="str">
        <f>IF('(12)'!$X138&lt;&gt;0,'(12)'!$X138,"")</f>
        <v/>
      </c>
      <c r="X193" s="116" t="str">
        <f>IF('(13)'!$X138&lt;&gt;0,'(13)'!$X138,"")</f>
        <v/>
      </c>
      <c r="Y193" s="116" t="str">
        <f>IF('(14)'!$X138&lt;&gt;0,'(14)'!$X138,"")</f>
        <v/>
      </c>
      <c r="Z193" s="116" t="str">
        <f>IF('(15)'!$X138&lt;&gt;0,'(15)'!$X138,"")</f>
        <v/>
      </c>
      <c r="AA193" s="116" t="str">
        <f>IF('(16)'!$X138&lt;&gt;0,'(16)'!$X138,"")</f>
        <v/>
      </c>
      <c r="AB193" s="116" t="str">
        <f>IF('(17)'!$X138&lt;&gt;0,'(17)'!$X138,"")</f>
        <v/>
      </c>
      <c r="AC193" s="116" t="str">
        <f>IF('(18)'!$X138&lt;&gt;0,'(18)'!$X138,"")</f>
        <v/>
      </c>
      <c r="AD193" s="116" t="str">
        <f>IF('(19)'!$X138&lt;&gt;0,'(19)'!$X138,"")</f>
        <v/>
      </c>
      <c r="AE193" s="116" t="str">
        <f>IF('(20)'!$X138&lt;&gt;0,'(20)'!$X138,"")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IF('(1)'!$X139&lt;&gt;0,'(1)'!$X139,"")</f>
        <v/>
      </c>
      <c r="M194" s="116" t="str">
        <f>IF('(2)'!$X139&lt;&gt;0,'(2)'!$X139,"")</f>
        <v/>
      </c>
      <c r="N194" s="116" t="str">
        <f>IF('(3)'!$X139&lt;&gt;0,'(3)'!$X139,"")</f>
        <v/>
      </c>
      <c r="O194" s="116" t="str">
        <f>IF('(4)'!$X139&lt;&gt;0,'(4)'!$X139,"")</f>
        <v/>
      </c>
      <c r="P194" s="116" t="str">
        <f>IF('(5)'!$X139&lt;&gt;0,'(5)'!$X139,"")</f>
        <v/>
      </c>
      <c r="Q194" s="116" t="str">
        <f>IF('(6)'!$X139&lt;&gt;0,'(6)'!$X139,"")</f>
        <v/>
      </c>
      <c r="R194" s="116" t="str">
        <f>IF('(7)'!$X139&lt;&gt;0,'(7)'!$X139,"")</f>
        <v/>
      </c>
      <c r="S194" s="116" t="str">
        <f>IF('(8)'!$X139&lt;&gt;0,'(8)'!$X139,"")</f>
        <v/>
      </c>
      <c r="T194" s="116" t="str">
        <f>IF('(9)'!$X139&lt;&gt;0,'(9)'!$X139,"")</f>
        <v/>
      </c>
      <c r="U194" s="116" t="str">
        <f>IF('(10)'!$X139&lt;&gt;0,'(10)'!$X139,"")</f>
        <v/>
      </c>
      <c r="V194" s="116" t="str">
        <f>IF('(11)'!$X139&lt;&gt;0,'(11)'!$X139,"")</f>
        <v/>
      </c>
      <c r="W194" s="116" t="str">
        <f>IF('(12)'!$X139&lt;&gt;0,'(12)'!$X139,"")</f>
        <v/>
      </c>
      <c r="X194" s="116" t="str">
        <f>IF('(13)'!$X139&lt;&gt;0,'(13)'!$X139,"")</f>
        <v/>
      </c>
      <c r="Y194" s="116" t="str">
        <f>IF('(14)'!$X139&lt;&gt;0,'(14)'!$X139,"")</f>
        <v/>
      </c>
      <c r="Z194" s="116" t="str">
        <f>IF('(15)'!$X139&lt;&gt;0,'(15)'!$X139,"")</f>
        <v/>
      </c>
      <c r="AA194" s="116" t="str">
        <f>IF('(16)'!$X139&lt;&gt;0,'(16)'!$X139,"")</f>
        <v/>
      </c>
      <c r="AB194" s="116" t="str">
        <f>IF('(17)'!$X139&lt;&gt;0,'(17)'!$X139,"")</f>
        <v/>
      </c>
      <c r="AC194" s="116" t="str">
        <f>IF('(18)'!$X139&lt;&gt;0,'(18)'!$X139,"")</f>
        <v/>
      </c>
      <c r="AD194" s="116" t="str">
        <f>IF('(19)'!$X139&lt;&gt;0,'(19)'!$X139,"")</f>
        <v/>
      </c>
      <c r="AE194" s="116" t="str">
        <f>IF('(20)'!$X139&lt;&gt;0,'(20)'!$X139,"")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0.66666666666666663</v>
      </c>
      <c r="B196" s="756" t="str">
        <f>REPT("|",AG196*14)</f>
        <v>||||||||||||||||||||||||||||||||||||||||||||||||||||||||</v>
      </c>
      <c r="C196" s="784"/>
      <c r="D196" s="9" t="s">
        <v>177</v>
      </c>
      <c r="F196" s="1" t="s">
        <v>186</v>
      </c>
      <c r="K196" s="29"/>
      <c r="L196" s="183">
        <f>IF(SUM(L198:L200)&gt;0,AVERAGEIF(L198:L200, "&lt;&gt;0"),NA())</f>
        <v>4</v>
      </c>
      <c r="M196" s="183" t="e">
        <f t="shared" ref="M196:AE196" si="35">IF(SUM(M198:M200)&gt;0,AVERAGEIF(M198:M200, "&lt;&gt;0"),NA())</f>
        <v>#N/A</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0.66666666666666663</v>
      </c>
      <c r="C198" s="789" t="str">
        <f>REPT("|",AG198*14)</f>
        <v>||||||||||||||||||||||||||||||||||||||||||||||||||||||||</v>
      </c>
      <c r="D198" s="790"/>
      <c r="F198" s="8" t="s">
        <v>178</v>
      </c>
      <c r="G198" s="13" t="s">
        <v>332</v>
      </c>
      <c r="H198" s="11"/>
      <c r="I198" s="11"/>
      <c r="J198" s="11"/>
      <c r="K198" s="29" t="s">
        <v>62</v>
      </c>
      <c r="L198" s="116">
        <f>IF('(1)'!$X143&lt;&gt;0,'(1)'!$X143,"")</f>
        <v>4</v>
      </c>
      <c r="M198" s="116" t="str">
        <f>IF('(2)'!$X143&lt;&gt;0,'(2)'!$X143,"")</f>
        <v/>
      </c>
      <c r="N198" s="116" t="str">
        <f>IF('(3)'!$X143&lt;&gt;0,'(3)'!$X143,"")</f>
        <v/>
      </c>
      <c r="O198" s="116" t="str">
        <f>IF('(4)'!$X143&lt;&gt;0,'(4)'!$X143,"")</f>
        <v/>
      </c>
      <c r="P198" s="116" t="str">
        <f>IF('(5)'!$X143&lt;&gt;0,'(5)'!$X143,"")</f>
        <v/>
      </c>
      <c r="Q198" s="116" t="str">
        <f>IF('(6)'!$X143&lt;&gt;0,'(6)'!$X143,"")</f>
        <v/>
      </c>
      <c r="R198" s="116" t="str">
        <f>IF('(7)'!$X143&lt;&gt;0,'(7)'!$X143,"")</f>
        <v/>
      </c>
      <c r="S198" s="116" t="str">
        <f>IF('(8)'!$X143&lt;&gt;0,'(8)'!$X143,"")</f>
        <v/>
      </c>
      <c r="T198" s="116" t="str">
        <f>IF('(9)'!$X143&lt;&gt;0,'(9)'!$X143,"")</f>
        <v/>
      </c>
      <c r="U198" s="116" t="str">
        <f>IF('(10)'!$X143&lt;&gt;0,'(10)'!$X143,"")</f>
        <v/>
      </c>
      <c r="V198" s="116" t="str">
        <f>IF('(11)'!$X143&lt;&gt;0,'(11)'!$X143,"")</f>
        <v/>
      </c>
      <c r="W198" s="116" t="str">
        <f>IF('(12)'!$X143&lt;&gt;0,'(12)'!$X143,"")</f>
        <v/>
      </c>
      <c r="X198" s="116" t="str">
        <f>IF('(13)'!$X143&lt;&gt;0,'(13)'!$X143,"")</f>
        <v/>
      </c>
      <c r="Y198" s="116" t="str">
        <f>IF('(14)'!$X143&lt;&gt;0,'(14)'!$X143,"")</f>
        <v/>
      </c>
      <c r="Z198" s="116" t="str">
        <f>IF('(15)'!$X143&lt;&gt;0,'(15)'!$X143,"")</f>
        <v/>
      </c>
      <c r="AA198" s="116" t="str">
        <f>IF('(16)'!$X143&lt;&gt;0,'(16)'!$X143,"")</f>
        <v/>
      </c>
      <c r="AB198" s="116" t="str">
        <f>IF('(17)'!$X143&lt;&gt;0,'(17)'!$X143,"")</f>
        <v/>
      </c>
      <c r="AC198" s="116" t="str">
        <f>IF('(18)'!$X143&lt;&gt;0,'(18)'!$X143,"")</f>
        <v/>
      </c>
      <c r="AD198" s="116" t="str">
        <f>IF('(19)'!$X143&lt;&gt;0,'(19)'!$X143,"")</f>
        <v/>
      </c>
      <c r="AE198" s="116" t="str">
        <f>IF('(20)'!$X143&lt;&gt;0,'(20)'!$X143,"")</f>
        <v/>
      </c>
      <c r="AG198" s="1">
        <f>IF(SUM(L198:AE198)=0,"",AVERAGEIF(L198:AE198,"&gt;0"))</f>
        <v>4</v>
      </c>
      <c r="AH198" s="1"/>
    </row>
    <row r="199" spans="1:34" ht="16.5">
      <c r="A199" s="1"/>
      <c r="B199" s="26">
        <f>(AG199/60)*10</f>
        <v>0.66666666666666663</v>
      </c>
      <c r="C199" s="789" t="str">
        <f>REPT("|",AG199*14)</f>
        <v>||||||||||||||||||||||||||||||||||||||||||||||||||||||||</v>
      </c>
      <c r="D199" s="790"/>
      <c r="F199" s="8" t="s">
        <v>179</v>
      </c>
      <c r="G199" s="13" t="s">
        <v>333</v>
      </c>
      <c r="H199" s="11"/>
      <c r="I199" s="11"/>
      <c r="J199" s="11"/>
      <c r="K199" s="29" t="s">
        <v>63</v>
      </c>
      <c r="L199" s="116">
        <f>IF('(1)'!$X144&lt;&gt;0,'(1)'!$X144,"")</f>
        <v>4</v>
      </c>
      <c r="M199" s="116" t="str">
        <f>IF('(2)'!$X144&lt;&gt;0,'(2)'!$X144,"")</f>
        <v/>
      </c>
      <c r="N199" s="116" t="str">
        <f>IF('(3)'!$X144&lt;&gt;0,'(3)'!$X144,"")</f>
        <v/>
      </c>
      <c r="O199" s="116" t="str">
        <f>IF('(4)'!$X144&lt;&gt;0,'(4)'!$X144,"")</f>
        <v/>
      </c>
      <c r="P199" s="116" t="str">
        <f>IF('(5)'!$X144&lt;&gt;0,'(5)'!$X144,"")</f>
        <v/>
      </c>
      <c r="Q199" s="116" t="str">
        <f>IF('(6)'!$X144&lt;&gt;0,'(6)'!$X144,"")</f>
        <v/>
      </c>
      <c r="R199" s="116" t="str">
        <f>IF('(7)'!$X144&lt;&gt;0,'(7)'!$X144,"")</f>
        <v/>
      </c>
      <c r="S199" s="116" t="str">
        <f>IF('(8)'!$X144&lt;&gt;0,'(8)'!$X144,"")</f>
        <v/>
      </c>
      <c r="T199" s="116" t="str">
        <f>IF('(9)'!$X144&lt;&gt;0,'(9)'!$X144,"")</f>
        <v/>
      </c>
      <c r="U199" s="116" t="str">
        <f>IF('(10)'!$X144&lt;&gt;0,'(10)'!$X144,"")</f>
        <v/>
      </c>
      <c r="V199" s="116" t="str">
        <f>IF('(11)'!$X144&lt;&gt;0,'(11)'!$X144,"")</f>
        <v/>
      </c>
      <c r="W199" s="116" t="str">
        <f>IF('(12)'!$X144&lt;&gt;0,'(12)'!$X144,"")</f>
        <v/>
      </c>
      <c r="X199" s="116" t="str">
        <f>IF('(13)'!$X144&lt;&gt;0,'(13)'!$X144,"")</f>
        <v/>
      </c>
      <c r="Y199" s="116" t="str">
        <f>IF('(14)'!$X144&lt;&gt;0,'(14)'!$X144,"")</f>
        <v/>
      </c>
      <c r="Z199" s="116" t="str">
        <f>IF('(15)'!$X144&lt;&gt;0,'(15)'!$X144,"")</f>
        <v/>
      </c>
      <c r="AA199" s="116" t="str">
        <f>IF('(16)'!$X144&lt;&gt;0,'(16)'!$X144,"")</f>
        <v/>
      </c>
      <c r="AB199" s="116" t="str">
        <f>IF('(17)'!$X144&lt;&gt;0,'(17)'!$X144,"")</f>
        <v/>
      </c>
      <c r="AC199" s="116" t="str">
        <f>IF('(18)'!$X144&lt;&gt;0,'(18)'!$X144,"")</f>
        <v/>
      </c>
      <c r="AD199" s="116" t="str">
        <f>IF('(19)'!$X144&lt;&gt;0,'(19)'!$X144,"")</f>
        <v/>
      </c>
      <c r="AE199" s="116" t="str">
        <f>IF('(20)'!$X144&lt;&gt;0,'(20)'!$X144,"")</f>
        <v/>
      </c>
      <c r="AG199" s="1">
        <f>IF(SUM(L199:AE199)=0,"",AVERAGEIF(L199:AE199,"&gt;0"))</f>
        <v>4</v>
      </c>
      <c r="AH199" s="1"/>
    </row>
    <row r="200" spans="1:34" ht="16.5">
      <c r="A200" s="1"/>
      <c r="B200" s="26" t="e">
        <f>(AG200/60)*10</f>
        <v>#VALUE!</v>
      </c>
      <c r="C200" s="789" t="e">
        <f>REPT("|",AG200*14)</f>
        <v>#VALUE!</v>
      </c>
      <c r="D200" s="790"/>
      <c r="F200" s="8" t="s">
        <v>180</v>
      </c>
      <c r="G200" s="13" t="s">
        <v>334</v>
      </c>
      <c r="H200" s="11"/>
      <c r="I200" s="11"/>
      <c r="J200" s="11"/>
      <c r="K200" s="29" t="s">
        <v>64</v>
      </c>
      <c r="L200" s="116" t="str">
        <f>IF('(1)'!$X145&lt;&gt;0,'(1)'!$X145,"")</f>
        <v/>
      </c>
      <c r="M200" s="116" t="str">
        <f>IF('(2)'!$X145&lt;&gt;0,'(2)'!$X145,"")</f>
        <v/>
      </c>
      <c r="N200" s="116" t="str">
        <f>IF('(3)'!$X145&lt;&gt;0,'(3)'!$X145,"")</f>
        <v/>
      </c>
      <c r="O200" s="116" t="str">
        <f>IF('(4)'!$X145&lt;&gt;0,'(4)'!$X145,"")</f>
        <v/>
      </c>
      <c r="P200" s="116" t="str">
        <f>IF('(5)'!$X145&lt;&gt;0,'(5)'!$X145,"")</f>
        <v/>
      </c>
      <c r="Q200" s="116" t="str">
        <f>IF('(6)'!$X145&lt;&gt;0,'(6)'!$X145,"")</f>
        <v/>
      </c>
      <c r="R200" s="116" t="str">
        <f>IF('(7)'!$X145&lt;&gt;0,'(7)'!$X145,"")</f>
        <v/>
      </c>
      <c r="S200" s="116" t="str">
        <f>IF('(8)'!$X145&lt;&gt;0,'(8)'!$X145,"")</f>
        <v/>
      </c>
      <c r="T200" s="116" t="str">
        <f>IF('(9)'!$X145&lt;&gt;0,'(9)'!$X145,"")</f>
        <v/>
      </c>
      <c r="U200" s="116" t="str">
        <f>IF('(10)'!$X145&lt;&gt;0,'(10)'!$X145,"")</f>
        <v/>
      </c>
      <c r="V200" s="116" t="str">
        <f>IF('(11)'!$X145&lt;&gt;0,'(11)'!$X145,"")</f>
        <v/>
      </c>
      <c r="W200" s="116" t="str">
        <f>IF('(12)'!$X145&lt;&gt;0,'(12)'!$X145,"")</f>
        <v/>
      </c>
      <c r="X200" s="116" t="str">
        <f>IF('(13)'!$X145&lt;&gt;0,'(13)'!$X145,"")</f>
        <v/>
      </c>
      <c r="Y200" s="116" t="str">
        <f>IF('(14)'!$X145&lt;&gt;0,'(14)'!$X145,"")</f>
        <v/>
      </c>
      <c r="Z200" s="116" t="str">
        <f>IF('(15)'!$X145&lt;&gt;0,'(15)'!$X145,"")</f>
        <v/>
      </c>
      <c r="AA200" s="116" t="str">
        <f>IF('(16)'!$X145&lt;&gt;0,'(16)'!$X145,"")</f>
        <v/>
      </c>
      <c r="AB200" s="116" t="str">
        <f>IF('(17)'!$X145&lt;&gt;0,'(17)'!$X145,"")</f>
        <v/>
      </c>
      <c r="AC200" s="116" t="str">
        <f>IF('(18)'!$X145&lt;&gt;0,'(18)'!$X145,"")</f>
        <v/>
      </c>
      <c r="AD200" s="116" t="str">
        <f>IF('(19)'!$X145&lt;&gt;0,'(19)'!$X145,"")</f>
        <v/>
      </c>
      <c r="AE200" s="116" t="str">
        <f>IF('(20)'!$X145&lt;&gt;0,'(20)'!$X145,"")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0.5</v>
      </c>
      <c r="B202" s="756" t="str">
        <f>REPT("|",AG202*14)</f>
        <v>||||||||||||||||||||||||||||||||||||||||||</v>
      </c>
      <c r="C202" s="784"/>
      <c r="D202" s="9" t="s">
        <v>181</v>
      </c>
      <c r="F202" s="1" t="s">
        <v>187</v>
      </c>
      <c r="K202" s="29"/>
      <c r="L202" s="183" t="e">
        <f>IF(SUM(L204:L205)&gt;0,AVERAGEIF(L204:L205, "&lt;&gt;0"),NA())</f>
        <v>#N/A</v>
      </c>
      <c r="M202" s="183" t="e">
        <f t="shared" ref="M202:AE202" si="36">IF(SUM(M204:M205)&gt;0,AVERAGEIF(M204:M205, "&lt;&gt;0"),NA())</f>
        <v>#N/A</v>
      </c>
      <c r="N202" s="183" t="e">
        <f t="shared" si="36"/>
        <v>#N/A</v>
      </c>
      <c r="O202" s="183" t="e">
        <f t="shared" si="36"/>
        <v>#N/A</v>
      </c>
      <c r="P202" s="183">
        <f t="shared" si="36"/>
        <v>3</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3</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v>
      </c>
      <c r="C204" s="789" t="str">
        <f>REPT("|",AG204*14)</f>
        <v>||||||||||||||||||||||||||||||||||||||||||</v>
      </c>
      <c r="D204" s="790"/>
      <c r="F204" s="8" t="s">
        <v>182</v>
      </c>
      <c r="G204" s="13" t="s">
        <v>335</v>
      </c>
      <c r="H204" s="11"/>
      <c r="I204" s="11"/>
      <c r="J204" s="11"/>
      <c r="K204" s="29" t="s">
        <v>65</v>
      </c>
      <c r="L204" s="116" t="str">
        <f>IF('(1)'!$X149&lt;&gt;0,'(1)'!$X149,"")</f>
        <v/>
      </c>
      <c r="M204" s="116" t="str">
        <f>IF('(2)'!$X149&lt;&gt;0,'(2)'!$X149,"")</f>
        <v/>
      </c>
      <c r="N204" s="116" t="str">
        <f>IF('(3)'!$X149&lt;&gt;0,'(3)'!$X149,"")</f>
        <v/>
      </c>
      <c r="O204" s="116" t="str">
        <f>IF('(4)'!$X149&lt;&gt;0,'(4)'!$X149,"")</f>
        <v/>
      </c>
      <c r="P204" s="116">
        <f>IF('(5)'!$X149&lt;&gt;0,'(5)'!$X149,"")</f>
        <v>3</v>
      </c>
      <c r="Q204" s="116" t="str">
        <f>IF('(6)'!$X149&lt;&gt;0,'(6)'!$X149,"")</f>
        <v/>
      </c>
      <c r="R204" s="116" t="str">
        <f>IF('(7)'!$X149&lt;&gt;0,'(7)'!$X149,"")</f>
        <v/>
      </c>
      <c r="S204" s="116" t="str">
        <f>IF('(8)'!$X149&lt;&gt;0,'(8)'!$X149,"")</f>
        <v/>
      </c>
      <c r="T204" s="116" t="str">
        <f>IF('(9)'!$X149&lt;&gt;0,'(9)'!$X149,"")</f>
        <v/>
      </c>
      <c r="U204" s="116" t="str">
        <f>IF('(10)'!$X149&lt;&gt;0,'(10)'!$X149,"")</f>
        <v/>
      </c>
      <c r="V204" s="116" t="str">
        <f>IF('(11)'!$X149&lt;&gt;0,'(11)'!$X149,"")</f>
        <v/>
      </c>
      <c r="W204" s="116" t="str">
        <f>IF('(12)'!$X149&lt;&gt;0,'(12)'!$X149,"")</f>
        <v/>
      </c>
      <c r="X204" s="116" t="str">
        <f>IF('(13)'!$X149&lt;&gt;0,'(13)'!$X149,"")</f>
        <v/>
      </c>
      <c r="Y204" s="116" t="str">
        <f>IF('(14)'!$X149&lt;&gt;0,'(14)'!$X149,"")</f>
        <v/>
      </c>
      <c r="Z204" s="116" t="str">
        <f>IF('(15)'!$X149&lt;&gt;0,'(15)'!$X149,"")</f>
        <v/>
      </c>
      <c r="AA204" s="116" t="str">
        <f>IF('(16)'!$X149&lt;&gt;0,'(16)'!$X149,"")</f>
        <v/>
      </c>
      <c r="AB204" s="116" t="str">
        <f>IF('(17)'!$X149&lt;&gt;0,'(17)'!$X149,"")</f>
        <v/>
      </c>
      <c r="AC204" s="116" t="str">
        <f>IF('(18)'!$X149&lt;&gt;0,'(18)'!$X149,"")</f>
        <v/>
      </c>
      <c r="AD204" s="116" t="str">
        <f>IF('(19)'!$X149&lt;&gt;0,'(19)'!$X149,"")</f>
        <v/>
      </c>
      <c r="AE204" s="116" t="str">
        <f>IF('(20)'!$X149&lt;&gt;0,'(20)'!$X149,"")</f>
        <v/>
      </c>
      <c r="AG204" s="1">
        <f>IF(SUM(L204:AE204)=0,"",AVERAGEIF(L204:AE204,"&gt;0"))</f>
        <v>3</v>
      </c>
      <c r="AH204" s="1"/>
    </row>
    <row r="205" spans="1:34" ht="16.5">
      <c r="A205" s="1"/>
      <c r="B205" s="26" t="e">
        <f t="shared" si="37"/>
        <v>#VALUE!</v>
      </c>
      <c r="C205" s="789" t="e">
        <f>REPT("|",AG205*14)</f>
        <v>#VALUE!</v>
      </c>
      <c r="D205" s="790"/>
      <c r="F205" s="8" t="s">
        <v>183</v>
      </c>
      <c r="G205" s="13" t="s">
        <v>336</v>
      </c>
      <c r="H205" s="11"/>
      <c r="I205" s="11"/>
      <c r="J205" s="11"/>
      <c r="K205" s="29" t="s">
        <v>66</v>
      </c>
      <c r="L205" s="116" t="str">
        <f>IF('(1)'!$X150&lt;&gt;0,'(1)'!$X150,"")</f>
        <v/>
      </c>
      <c r="M205" s="116" t="str">
        <f>IF('(2)'!$X150&lt;&gt;0,'(2)'!$X150,"")</f>
        <v/>
      </c>
      <c r="N205" s="116" t="str">
        <f>IF('(3)'!$X150&lt;&gt;0,'(3)'!$X150,"")</f>
        <v/>
      </c>
      <c r="O205" s="116" t="str">
        <f>IF('(4)'!$X150&lt;&gt;0,'(4)'!$X150,"")</f>
        <v/>
      </c>
      <c r="P205" s="116" t="str">
        <f>IF('(5)'!$X150&lt;&gt;0,'(5)'!$X150,"")</f>
        <v/>
      </c>
      <c r="Q205" s="116" t="str">
        <f>IF('(6)'!$X150&lt;&gt;0,'(6)'!$X150,"")</f>
        <v/>
      </c>
      <c r="R205" s="116" t="str">
        <f>IF('(7)'!$X150&lt;&gt;0,'(7)'!$X150,"")</f>
        <v/>
      </c>
      <c r="S205" s="116" t="str">
        <f>IF('(8)'!$X150&lt;&gt;0,'(8)'!$X150,"")</f>
        <v/>
      </c>
      <c r="T205" s="116" t="str">
        <f>IF('(9)'!$X150&lt;&gt;0,'(9)'!$X150,"")</f>
        <v/>
      </c>
      <c r="U205" s="116" t="str">
        <f>IF('(10)'!$X150&lt;&gt;0,'(10)'!$X150,"")</f>
        <v/>
      </c>
      <c r="V205" s="116" t="str">
        <f>IF('(11)'!$X150&lt;&gt;0,'(11)'!$X150,"")</f>
        <v/>
      </c>
      <c r="W205" s="116" t="str">
        <f>IF('(12)'!$X150&lt;&gt;0,'(12)'!$X150,"")</f>
        <v/>
      </c>
      <c r="X205" s="116" t="str">
        <f>IF('(13)'!$X150&lt;&gt;0,'(13)'!$X150,"")</f>
        <v/>
      </c>
      <c r="Y205" s="116" t="str">
        <f>IF('(14)'!$X150&lt;&gt;0,'(14)'!$X150,"")</f>
        <v/>
      </c>
      <c r="Z205" s="116" t="str">
        <f>IF('(15)'!$X150&lt;&gt;0,'(15)'!$X150,"")</f>
        <v/>
      </c>
      <c r="AA205" s="116" t="str">
        <f>IF('(16)'!$X150&lt;&gt;0,'(16)'!$X150,"")</f>
        <v/>
      </c>
      <c r="AB205" s="116" t="str">
        <f>IF('(17)'!$X150&lt;&gt;0,'(17)'!$X150,"")</f>
        <v/>
      </c>
      <c r="AC205" s="116" t="str">
        <f>IF('(18)'!$X150&lt;&gt;0,'(18)'!$X150,"")</f>
        <v/>
      </c>
      <c r="AD205" s="116" t="str">
        <f>IF('(19)'!$X150&lt;&gt;0,'(19)'!$X150,"")</f>
        <v/>
      </c>
      <c r="AE205" s="116" t="str">
        <f>IF('(20)'!$X150&lt;&gt;0,'(20)'!$X150,"")</f>
        <v/>
      </c>
      <c r="AG205" s="1" t="str">
        <f>IF(SUM(L205:AE205)=0,"",AVERAGEIF(L205:AE205,"&gt;0"))</f>
        <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0.66666666666666663</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4</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4</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IF('(1)'!$X154&lt;&gt;0,'(1)'!$X154,"")</f>
        <v/>
      </c>
      <c r="M209" s="116" t="str">
        <f>IF('(2)'!$X154&lt;&gt;0,'(2)'!$X154,"")</f>
        <v/>
      </c>
      <c r="N209" s="116" t="str">
        <f>IF('(3)'!$X154&lt;&gt;0,'(3)'!$X154,"")</f>
        <v/>
      </c>
      <c r="O209" s="116" t="str">
        <f>IF('(4)'!$X154&lt;&gt;0,'(4)'!$X154,"")</f>
        <v/>
      </c>
      <c r="P209" s="116" t="str">
        <f>IF('(5)'!$X154&lt;&gt;0,'(5)'!$X154,"")</f>
        <v/>
      </c>
      <c r="Q209" s="116" t="str">
        <f>IF('(6)'!$X154&lt;&gt;0,'(6)'!$X154,"")</f>
        <v/>
      </c>
      <c r="R209" s="116" t="str">
        <f>IF('(7)'!$X154&lt;&gt;0,'(7)'!$X154,"")</f>
        <v/>
      </c>
      <c r="S209" s="116" t="str">
        <f>IF('(8)'!$X154&lt;&gt;0,'(8)'!$X154,"")</f>
        <v/>
      </c>
      <c r="T209" s="116" t="str">
        <f>IF('(9)'!$X154&lt;&gt;0,'(9)'!$X154,"")</f>
        <v/>
      </c>
      <c r="U209" s="116" t="str">
        <f>IF('(10)'!$X154&lt;&gt;0,'(10)'!$X154,"")</f>
        <v/>
      </c>
      <c r="V209" s="116" t="str">
        <f>IF('(11)'!$X154&lt;&gt;0,'(11)'!$X154,"")</f>
        <v/>
      </c>
      <c r="W209" s="116" t="str">
        <f>IF('(12)'!$X154&lt;&gt;0,'(12)'!$X154,"")</f>
        <v/>
      </c>
      <c r="X209" s="116" t="str">
        <f>IF('(13)'!$X154&lt;&gt;0,'(13)'!$X154,"")</f>
        <v/>
      </c>
      <c r="Y209" s="116" t="str">
        <f>IF('(14)'!$X154&lt;&gt;0,'(14)'!$X154,"")</f>
        <v/>
      </c>
      <c r="Z209" s="116" t="str">
        <f>IF('(15)'!$X154&lt;&gt;0,'(15)'!$X154,"")</f>
        <v/>
      </c>
      <c r="AA209" s="116" t="str">
        <f>IF('(16)'!$X154&lt;&gt;0,'(16)'!$X154,"")</f>
        <v/>
      </c>
      <c r="AB209" s="116" t="str">
        <f>IF('(17)'!$X154&lt;&gt;0,'(17)'!$X154,"")</f>
        <v/>
      </c>
      <c r="AC209" s="116" t="str">
        <f>IF('(18)'!$X154&lt;&gt;0,'(18)'!$X154,"")</f>
        <v/>
      </c>
      <c r="AD209" s="116" t="str">
        <f>IF('(19)'!$X154&lt;&gt;0,'(19)'!$X154,"")</f>
        <v/>
      </c>
      <c r="AE209" s="116" t="str">
        <f>IF('(20)'!$X154&lt;&gt;0,'(20)'!$X154,"")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IF('(1)'!$X155&lt;&gt;0,'(1)'!$X155,"")</f>
        <v/>
      </c>
      <c r="M210" s="116" t="str">
        <f>IF('(2)'!$X155&lt;&gt;0,'(2)'!$X155,"")</f>
        <v/>
      </c>
      <c r="N210" s="116" t="str">
        <f>IF('(3)'!$X155&lt;&gt;0,'(3)'!$X155,"")</f>
        <v/>
      </c>
      <c r="O210" s="116" t="str">
        <f>IF('(4)'!$X155&lt;&gt;0,'(4)'!$X155,"")</f>
        <v/>
      </c>
      <c r="P210" s="116" t="str">
        <f>IF('(5)'!$X155&lt;&gt;0,'(5)'!$X155,"")</f>
        <v/>
      </c>
      <c r="Q210" s="116" t="str">
        <f>IF('(6)'!$X155&lt;&gt;0,'(6)'!$X155,"")</f>
        <v/>
      </c>
      <c r="R210" s="116" t="str">
        <f>IF('(7)'!$X155&lt;&gt;0,'(7)'!$X155,"")</f>
        <v/>
      </c>
      <c r="S210" s="116" t="str">
        <f>IF('(8)'!$X155&lt;&gt;0,'(8)'!$X155,"")</f>
        <v/>
      </c>
      <c r="T210" s="116" t="str">
        <f>IF('(9)'!$X155&lt;&gt;0,'(9)'!$X155,"")</f>
        <v/>
      </c>
      <c r="U210" s="116" t="str">
        <f>IF('(10)'!$X155&lt;&gt;0,'(10)'!$X155,"")</f>
        <v/>
      </c>
      <c r="V210" s="116" t="str">
        <f>IF('(11)'!$X155&lt;&gt;0,'(11)'!$X155,"")</f>
        <v/>
      </c>
      <c r="W210" s="116" t="str">
        <f>IF('(12)'!$X155&lt;&gt;0,'(12)'!$X155,"")</f>
        <v/>
      </c>
      <c r="X210" s="116" t="str">
        <f>IF('(13)'!$X155&lt;&gt;0,'(13)'!$X155,"")</f>
        <v/>
      </c>
      <c r="Y210" s="116" t="str">
        <f>IF('(14)'!$X155&lt;&gt;0,'(14)'!$X155,"")</f>
        <v/>
      </c>
      <c r="Z210" s="116" t="str">
        <f>IF('(15)'!$X155&lt;&gt;0,'(15)'!$X155,"")</f>
        <v/>
      </c>
      <c r="AA210" s="116" t="str">
        <f>IF('(16)'!$X155&lt;&gt;0,'(16)'!$X155,"")</f>
        <v/>
      </c>
      <c r="AB210" s="116" t="str">
        <f>IF('(17)'!$X155&lt;&gt;0,'(17)'!$X155,"")</f>
        <v/>
      </c>
      <c r="AC210" s="116" t="str">
        <f>IF('(18)'!$X155&lt;&gt;0,'(18)'!$X155,"")</f>
        <v/>
      </c>
      <c r="AD210" s="116" t="str">
        <f>IF('(19)'!$X155&lt;&gt;0,'(19)'!$X155,"")</f>
        <v/>
      </c>
      <c r="AE210" s="116" t="str">
        <f>IF('(20)'!$X155&lt;&gt;0,'(20)'!$X155,"")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IF('(1)'!$X156&lt;&gt;0,'(1)'!$X156,"")</f>
        <v/>
      </c>
      <c r="M211" s="116" t="str">
        <f>IF('(2)'!$X156&lt;&gt;0,'(2)'!$X156,"")</f>
        <v/>
      </c>
      <c r="N211" s="116" t="str">
        <f>IF('(3)'!$X156&lt;&gt;0,'(3)'!$X156,"")</f>
        <v/>
      </c>
      <c r="O211" s="116" t="str">
        <f>IF('(4)'!$X156&lt;&gt;0,'(4)'!$X156,"")</f>
        <v/>
      </c>
      <c r="P211" s="116" t="str">
        <f>IF('(5)'!$X156&lt;&gt;0,'(5)'!$X156,"")</f>
        <v/>
      </c>
      <c r="Q211" s="116" t="str">
        <f>IF('(6)'!$X156&lt;&gt;0,'(6)'!$X156,"")</f>
        <v/>
      </c>
      <c r="R211" s="116" t="str">
        <f>IF('(7)'!$X156&lt;&gt;0,'(7)'!$X156,"")</f>
        <v/>
      </c>
      <c r="S211" s="116" t="str">
        <f>IF('(8)'!$X156&lt;&gt;0,'(8)'!$X156,"")</f>
        <v/>
      </c>
      <c r="T211" s="116" t="str">
        <f>IF('(9)'!$X156&lt;&gt;0,'(9)'!$X156,"")</f>
        <v/>
      </c>
      <c r="U211" s="116" t="str">
        <f>IF('(10)'!$X156&lt;&gt;0,'(10)'!$X156,"")</f>
        <v/>
      </c>
      <c r="V211" s="116" t="str">
        <f>IF('(11)'!$X156&lt;&gt;0,'(11)'!$X156,"")</f>
        <v/>
      </c>
      <c r="W211" s="116" t="str">
        <f>IF('(12)'!$X156&lt;&gt;0,'(12)'!$X156,"")</f>
        <v/>
      </c>
      <c r="X211" s="116" t="str">
        <f>IF('(13)'!$X156&lt;&gt;0,'(13)'!$X156,"")</f>
        <v/>
      </c>
      <c r="Y211" s="116" t="str">
        <f>IF('(14)'!$X156&lt;&gt;0,'(14)'!$X156,"")</f>
        <v/>
      </c>
      <c r="Z211" s="116" t="str">
        <f>IF('(15)'!$X156&lt;&gt;0,'(15)'!$X156,"")</f>
        <v/>
      </c>
      <c r="AA211" s="116" t="str">
        <f>IF('(16)'!$X156&lt;&gt;0,'(16)'!$X156,"")</f>
        <v/>
      </c>
      <c r="AB211" s="116" t="str">
        <f>IF('(17)'!$X156&lt;&gt;0,'(17)'!$X156,"")</f>
        <v/>
      </c>
      <c r="AC211" s="116" t="str">
        <f>IF('(18)'!$X156&lt;&gt;0,'(18)'!$X156,"")</f>
        <v/>
      </c>
      <c r="AD211" s="116" t="str">
        <f>IF('(19)'!$X156&lt;&gt;0,'(19)'!$X156,"")</f>
        <v/>
      </c>
      <c r="AE211" s="116" t="str">
        <f>IF('(20)'!$X156&lt;&gt;0,'(20)'!$X156,"")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IF('(1)'!$X157&lt;&gt;0,'(1)'!$X157,"")</f>
        <v/>
      </c>
      <c r="M212" s="116" t="str">
        <f>IF('(2)'!$X157&lt;&gt;0,'(2)'!$X157,"")</f>
        <v/>
      </c>
      <c r="N212" s="116" t="str">
        <f>IF('(3)'!$X157&lt;&gt;0,'(3)'!$X157,"")</f>
        <v/>
      </c>
      <c r="O212" s="116" t="str">
        <f>IF('(4)'!$X157&lt;&gt;0,'(4)'!$X157,"")</f>
        <v/>
      </c>
      <c r="P212" s="116" t="str">
        <f>IF('(5)'!$X157&lt;&gt;0,'(5)'!$X157,"")</f>
        <v/>
      </c>
      <c r="Q212" s="116" t="str">
        <f>IF('(6)'!$X157&lt;&gt;0,'(6)'!$X157,"")</f>
        <v/>
      </c>
      <c r="R212" s="116" t="str">
        <f>IF('(7)'!$X157&lt;&gt;0,'(7)'!$X157,"")</f>
        <v/>
      </c>
      <c r="S212" s="116" t="str">
        <f>IF('(8)'!$X157&lt;&gt;0,'(8)'!$X157,"")</f>
        <v/>
      </c>
      <c r="T212" s="116" t="str">
        <f>IF('(9)'!$X157&lt;&gt;0,'(9)'!$X157,"")</f>
        <v/>
      </c>
      <c r="U212" s="116" t="str">
        <f>IF('(10)'!$X157&lt;&gt;0,'(10)'!$X157,"")</f>
        <v/>
      </c>
      <c r="V212" s="116" t="str">
        <f>IF('(11)'!$X157&lt;&gt;0,'(11)'!$X157,"")</f>
        <v/>
      </c>
      <c r="W212" s="116" t="str">
        <f>IF('(12)'!$X157&lt;&gt;0,'(12)'!$X157,"")</f>
        <v/>
      </c>
      <c r="X212" s="116" t="str">
        <f>IF('(13)'!$X157&lt;&gt;0,'(13)'!$X157,"")</f>
        <v/>
      </c>
      <c r="Y212" s="116" t="str">
        <f>IF('(14)'!$X157&lt;&gt;0,'(14)'!$X157,"")</f>
        <v/>
      </c>
      <c r="Z212" s="116" t="str">
        <f>IF('(15)'!$X157&lt;&gt;0,'(15)'!$X157,"")</f>
        <v/>
      </c>
      <c r="AA212" s="116" t="str">
        <f>IF('(16)'!$X157&lt;&gt;0,'(16)'!$X157,"")</f>
        <v/>
      </c>
      <c r="AB212" s="116" t="str">
        <f>IF('(17)'!$X157&lt;&gt;0,'(17)'!$X157,"")</f>
        <v/>
      </c>
      <c r="AC212" s="116" t="str">
        <f>IF('(18)'!$X157&lt;&gt;0,'(18)'!$X157,"")</f>
        <v/>
      </c>
      <c r="AD212" s="116" t="str">
        <f>IF('(19)'!$X157&lt;&gt;0,'(19)'!$X157,"")</f>
        <v/>
      </c>
      <c r="AE212" s="116" t="str">
        <f>IF('(20)'!$X157&lt;&gt;0,'(20)'!$X157,"")</f>
        <v/>
      </c>
      <c r="AG212" s="1" t="str">
        <f t="shared" si="40"/>
        <v/>
      </c>
      <c r="AH212" s="1"/>
    </row>
    <row r="213" spans="1:34" ht="16.5">
      <c r="A213" s="1"/>
      <c r="B213" s="26">
        <f t="shared" si="37"/>
        <v>0.66666666666666663</v>
      </c>
      <c r="C213" s="789" t="str">
        <f t="shared" si="39"/>
        <v>||||||||||||||||||||||||||||||||||||||||||||||||||||||||</v>
      </c>
      <c r="D213" s="790"/>
      <c r="F213" s="8" t="s">
        <v>193</v>
      </c>
      <c r="G213" s="13" t="s">
        <v>341</v>
      </c>
      <c r="H213" s="11"/>
      <c r="I213" s="11"/>
      <c r="J213" s="11"/>
      <c r="K213" s="29" t="s">
        <v>71</v>
      </c>
      <c r="L213" s="116" t="str">
        <f>IF('(1)'!$X158&lt;&gt;0,'(1)'!$X158,"")</f>
        <v/>
      </c>
      <c r="M213" s="116" t="str">
        <f>IF('(2)'!$X158&lt;&gt;0,'(2)'!$X158,"")</f>
        <v/>
      </c>
      <c r="N213" s="116" t="str">
        <f>IF('(3)'!$X158&lt;&gt;0,'(3)'!$X158,"")</f>
        <v/>
      </c>
      <c r="O213" s="116" t="str">
        <f>IF('(4)'!$X158&lt;&gt;0,'(4)'!$X158,"")</f>
        <v/>
      </c>
      <c r="P213" s="116">
        <f>IF('(5)'!$X158&lt;&gt;0,'(5)'!$X158,"")</f>
        <v>4</v>
      </c>
      <c r="Q213" s="116" t="str">
        <f>IF('(6)'!$X158&lt;&gt;0,'(6)'!$X158,"")</f>
        <v/>
      </c>
      <c r="R213" s="116" t="str">
        <f>IF('(7)'!$X158&lt;&gt;0,'(7)'!$X158,"")</f>
        <v/>
      </c>
      <c r="S213" s="116" t="str">
        <f>IF('(8)'!$X158&lt;&gt;0,'(8)'!$X158,"")</f>
        <v/>
      </c>
      <c r="T213" s="116" t="str">
        <f>IF('(9)'!$X158&lt;&gt;0,'(9)'!$X158,"")</f>
        <v/>
      </c>
      <c r="U213" s="116" t="str">
        <f>IF('(10)'!$X158&lt;&gt;0,'(10)'!$X158,"")</f>
        <v/>
      </c>
      <c r="V213" s="116" t="str">
        <f>IF('(11)'!$X158&lt;&gt;0,'(11)'!$X158,"")</f>
        <v/>
      </c>
      <c r="W213" s="116" t="str">
        <f>IF('(12)'!$X158&lt;&gt;0,'(12)'!$X158,"")</f>
        <v/>
      </c>
      <c r="X213" s="116" t="str">
        <f>IF('(13)'!$X158&lt;&gt;0,'(13)'!$X158,"")</f>
        <v/>
      </c>
      <c r="Y213" s="116" t="str">
        <f>IF('(14)'!$X158&lt;&gt;0,'(14)'!$X158,"")</f>
        <v/>
      </c>
      <c r="Z213" s="116" t="str">
        <f>IF('(15)'!$X158&lt;&gt;0,'(15)'!$X158,"")</f>
        <v/>
      </c>
      <c r="AA213" s="116" t="str">
        <f>IF('(16)'!$X158&lt;&gt;0,'(16)'!$X158,"")</f>
        <v/>
      </c>
      <c r="AB213" s="116" t="str">
        <f>IF('(17)'!$X158&lt;&gt;0,'(17)'!$X158,"")</f>
        <v/>
      </c>
      <c r="AC213" s="116" t="str">
        <f>IF('(18)'!$X158&lt;&gt;0,'(18)'!$X158,"")</f>
        <v/>
      </c>
      <c r="AD213" s="116" t="str">
        <f>IF('(19)'!$X158&lt;&gt;0,'(19)'!$X158,"")</f>
        <v/>
      </c>
      <c r="AE213" s="116" t="str">
        <f>IF('(20)'!$X158&lt;&gt;0,'(20)'!$X158,"")</f>
        <v/>
      </c>
      <c r="AG213" s="1">
        <f t="shared" si="40"/>
        <v>4</v>
      </c>
      <c r="AH213" s="1"/>
    </row>
    <row r="214" spans="1:34" ht="16.5">
      <c r="A214" s="1"/>
      <c r="B214" s="26" t="e">
        <f t="shared" si="37"/>
        <v>#VALUE!</v>
      </c>
      <c r="C214" s="789" t="e">
        <f t="shared" si="39"/>
        <v>#VALUE!</v>
      </c>
      <c r="D214" s="790"/>
      <c r="F214" s="8" t="s">
        <v>194</v>
      </c>
      <c r="G214" s="13" t="s">
        <v>342</v>
      </c>
      <c r="H214" s="11"/>
      <c r="I214" s="11"/>
      <c r="J214" s="11"/>
      <c r="K214" s="29" t="s">
        <v>72</v>
      </c>
      <c r="L214" s="116" t="str">
        <f>IF('(1)'!$X159&lt;&gt;0,'(1)'!$X159,"")</f>
        <v/>
      </c>
      <c r="M214" s="116" t="str">
        <f>IF('(2)'!$X159&lt;&gt;0,'(2)'!$X159,"")</f>
        <v/>
      </c>
      <c r="N214" s="116" t="str">
        <f>IF('(3)'!$X159&lt;&gt;0,'(3)'!$X159,"")</f>
        <v/>
      </c>
      <c r="O214" s="116" t="str">
        <f>IF('(4)'!$X159&lt;&gt;0,'(4)'!$X159,"")</f>
        <v/>
      </c>
      <c r="P214" s="116" t="str">
        <f>IF('(5)'!$X159&lt;&gt;0,'(5)'!$X159,"")</f>
        <v/>
      </c>
      <c r="Q214" s="116" t="str">
        <f>IF('(6)'!$X159&lt;&gt;0,'(6)'!$X159,"")</f>
        <v/>
      </c>
      <c r="R214" s="116" t="str">
        <f>IF('(7)'!$X159&lt;&gt;0,'(7)'!$X159,"")</f>
        <v/>
      </c>
      <c r="S214" s="116" t="str">
        <f>IF('(8)'!$X159&lt;&gt;0,'(8)'!$X159,"")</f>
        <v/>
      </c>
      <c r="T214" s="116" t="str">
        <f>IF('(9)'!$X159&lt;&gt;0,'(9)'!$X159,"")</f>
        <v/>
      </c>
      <c r="U214" s="116" t="str">
        <f>IF('(10)'!$X159&lt;&gt;0,'(10)'!$X159,"")</f>
        <v/>
      </c>
      <c r="V214" s="116" t="str">
        <f>IF('(11)'!$X159&lt;&gt;0,'(11)'!$X159,"")</f>
        <v/>
      </c>
      <c r="W214" s="116" t="str">
        <f>IF('(12)'!$X159&lt;&gt;0,'(12)'!$X159,"")</f>
        <v/>
      </c>
      <c r="X214" s="116" t="str">
        <f>IF('(13)'!$X159&lt;&gt;0,'(13)'!$X159,"")</f>
        <v/>
      </c>
      <c r="Y214" s="116" t="str">
        <f>IF('(14)'!$X159&lt;&gt;0,'(14)'!$X159,"")</f>
        <v/>
      </c>
      <c r="Z214" s="116" t="str">
        <f>IF('(15)'!$X159&lt;&gt;0,'(15)'!$X159,"")</f>
        <v/>
      </c>
      <c r="AA214" s="116" t="str">
        <f>IF('(16)'!$X159&lt;&gt;0,'(16)'!$X159,"")</f>
        <v/>
      </c>
      <c r="AB214" s="116" t="str">
        <f>IF('(17)'!$X159&lt;&gt;0,'(17)'!$X159,"")</f>
        <v/>
      </c>
      <c r="AC214" s="116" t="str">
        <f>IF('(18)'!$X159&lt;&gt;0,'(18)'!$X159,"")</f>
        <v/>
      </c>
      <c r="AD214" s="116" t="str">
        <f>IF('(19)'!$X159&lt;&gt;0,'(19)'!$X159,"")</f>
        <v/>
      </c>
      <c r="AE214" s="116" t="str">
        <f>IF('(20)'!$X159&lt;&gt;0,'(20)'!$X159,"")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0.79166666666666663</v>
      </c>
      <c r="B216" s="756" t="str">
        <f>REPT("|",AG216*14)</f>
        <v>||||||||||||||||||||||||||||||||||||||||||||||||||||||||||||||||||</v>
      </c>
      <c r="C216" s="784"/>
      <c r="D216" s="9" t="s">
        <v>195</v>
      </c>
      <c r="F216" s="75" t="s">
        <v>196</v>
      </c>
      <c r="G216" s="11"/>
      <c r="H216" s="11"/>
      <c r="I216" s="11"/>
      <c r="J216" s="11"/>
      <c r="K216" s="29"/>
      <c r="L216" s="183">
        <f>IF(SUM(L218:L222)&gt;0,AVERAGEIF(L218:L222, "&lt;&gt;0"),NA())</f>
        <v>4.5</v>
      </c>
      <c r="M216" s="183" t="e">
        <f t="shared" ref="M216:AE216" si="41">IF(SUM(M218:M222)&gt;0,AVERAGEIF(M218:M222, "&lt;&gt;0"),NA())</f>
        <v>#N/A</v>
      </c>
      <c r="N216" s="183" t="e">
        <f t="shared" si="41"/>
        <v>#N/A</v>
      </c>
      <c r="O216" s="183" t="e">
        <f t="shared" si="41"/>
        <v>#N/A</v>
      </c>
      <c r="P216" s="183">
        <f t="shared" si="41"/>
        <v>5</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4.75</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IF('(1)'!$X165&lt;&gt;0,'(1)'!$X165,"")</f>
        <v/>
      </c>
      <c r="M218" s="116" t="str">
        <f>IF('(2)'!$X165&lt;&gt;0,'(2)'!$X165,"")</f>
        <v/>
      </c>
      <c r="N218" s="116" t="str">
        <f>IF('(3)'!$X165&lt;&gt;0,'(3)'!$X165,"")</f>
        <v/>
      </c>
      <c r="O218" s="116" t="str">
        <f>IF('(4)'!$X165&lt;&gt;0,'(4)'!$X165,"")</f>
        <v/>
      </c>
      <c r="P218" s="116" t="str">
        <f>IF('(5)'!$X165&lt;&gt;0,'(5)'!$X165,"")</f>
        <v/>
      </c>
      <c r="Q218" s="116" t="str">
        <f>IF('(6)'!$X165&lt;&gt;0,'(6)'!$X165,"")</f>
        <v/>
      </c>
      <c r="R218" s="116" t="str">
        <f>IF('(7)'!$X165&lt;&gt;0,'(7)'!$X165,"")</f>
        <v/>
      </c>
      <c r="S218" s="116" t="str">
        <f>IF('(8)'!$X165&lt;&gt;0,'(8)'!$X165,"")</f>
        <v/>
      </c>
      <c r="T218" s="116" t="str">
        <f>IF('(9)'!$X165&lt;&gt;0,'(9)'!$X165,"")</f>
        <v/>
      </c>
      <c r="U218" s="116" t="str">
        <f>IF('(10)'!$X165&lt;&gt;0,'(10)'!$X165,"")</f>
        <v/>
      </c>
      <c r="V218" s="116" t="str">
        <f>IF('(11)'!$X165&lt;&gt;0,'(11)'!$X165,"")</f>
        <v/>
      </c>
      <c r="W218" s="116" t="str">
        <f>IF('(12)'!$X165&lt;&gt;0,'(12)'!$X165,"")</f>
        <v/>
      </c>
      <c r="X218" s="116" t="str">
        <f>IF('(13)'!$X165&lt;&gt;0,'(13)'!$X165,"")</f>
        <v/>
      </c>
      <c r="Y218" s="116" t="str">
        <f>IF('(14)'!$X165&lt;&gt;0,'(14)'!$X165,"")</f>
        <v/>
      </c>
      <c r="Z218" s="116" t="str">
        <f>IF('(15)'!$X165&lt;&gt;0,'(15)'!$X165,"")</f>
        <v/>
      </c>
      <c r="AA218" s="116" t="str">
        <f>IF('(16)'!$X165&lt;&gt;0,'(16)'!$X165,"")</f>
        <v/>
      </c>
      <c r="AB218" s="116" t="str">
        <f>IF('(17)'!$X165&lt;&gt;0,'(17)'!$X165,"")</f>
        <v/>
      </c>
      <c r="AC218" s="116" t="str">
        <f>IF('(18)'!$X165&lt;&gt;0,'(18)'!$X165,"")</f>
        <v/>
      </c>
      <c r="AD218" s="116" t="str">
        <f>IF('(19)'!$X165&lt;&gt;0,'(19)'!$X165,"")</f>
        <v/>
      </c>
      <c r="AE218" s="116" t="str">
        <f>IF('(20)'!$X165&lt;&gt;0,'(20)'!$X165,"")</f>
        <v/>
      </c>
      <c r="AG218" s="1" t="str">
        <f>IF(SUM(L218:AE218)=0,"",AVERAGEIF(L218:AE218,"&gt;0"))</f>
        <v/>
      </c>
      <c r="AH218" s="1"/>
    </row>
    <row r="219" spans="1:34" ht="16.5">
      <c r="A219" s="1"/>
      <c r="B219" s="26">
        <f t="shared" si="37"/>
        <v>0.75</v>
      </c>
      <c r="C219" s="789" t="str">
        <f>REPT("|",AG219*14)</f>
        <v>|||||||||||||||||||||||||||||||||||||||||||||||||||||||||||||||</v>
      </c>
      <c r="D219" s="790"/>
      <c r="F219" s="8" t="s">
        <v>198</v>
      </c>
      <c r="G219" s="13" t="s">
        <v>344</v>
      </c>
      <c r="H219" s="11"/>
      <c r="I219" s="11"/>
      <c r="J219" s="11"/>
      <c r="K219" s="29" t="s">
        <v>74</v>
      </c>
      <c r="L219" s="116">
        <f>IF('(1)'!$X166&lt;&gt;0,'(1)'!$X166,"")</f>
        <v>4</v>
      </c>
      <c r="M219" s="116" t="str">
        <f>IF('(2)'!$X166&lt;&gt;0,'(2)'!$X166,"")</f>
        <v/>
      </c>
      <c r="N219" s="116" t="str">
        <f>IF('(3)'!$X166&lt;&gt;0,'(3)'!$X166,"")</f>
        <v/>
      </c>
      <c r="O219" s="116" t="str">
        <f>IF('(4)'!$X166&lt;&gt;0,'(4)'!$X166,"")</f>
        <v/>
      </c>
      <c r="P219" s="116">
        <f>IF('(5)'!$X166&lt;&gt;0,'(5)'!$X166,"")</f>
        <v>5</v>
      </c>
      <c r="Q219" s="116" t="str">
        <f>IF('(6)'!$X166&lt;&gt;0,'(6)'!$X166,"")</f>
        <v/>
      </c>
      <c r="R219" s="116" t="str">
        <f>IF('(7)'!$X166&lt;&gt;0,'(7)'!$X166,"")</f>
        <v/>
      </c>
      <c r="S219" s="116" t="str">
        <f>IF('(8)'!$X166&lt;&gt;0,'(8)'!$X166,"")</f>
        <v/>
      </c>
      <c r="T219" s="116" t="str">
        <f>IF('(9)'!$X166&lt;&gt;0,'(9)'!$X166,"")</f>
        <v/>
      </c>
      <c r="U219" s="116" t="str">
        <f>IF('(10)'!$X166&lt;&gt;0,'(10)'!$X166,"")</f>
        <v/>
      </c>
      <c r="V219" s="116" t="str">
        <f>IF('(11)'!$X166&lt;&gt;0,'(11)'!$X166,"")</f>
        <v/>
      </c>
      <c r="W219" s="116" t="str">
        <f>IF('(12)'!$X166&lt;&gt;0,'(12)'!$X166,"")</f>
        <v/>
      </c>
      <c r="X219" s="116" t="str">
        <f>IF('(13)'!$X166&lt;&gt;0,'(13)'!$X166,"")</f>
        <v/>
      </c>
      <c r="Y219" s="116" t="str">
        <f>IF('(14)'!$X166&lt;&gt;0,'(14)'!$X166,"")</f>
        <v/>
      </c>
      <c r="Z219" s="116" t="str">
        <f>IF('(15)'!$X166&lt;&gt;0,'(15)'!$X166,"")</f>
        <v/>
      </c>
      <c r="AA219" s="116" t="str">
        <f>IF('(16)'!$X166&lt;&gt;0,'(16)'!$X166,"")</f>
        <v/>
      </c>
      <c r="AB219" s="116" t="str">
        <f>IF('(17)'!$X166&lt;&gt;0,'(17)'!$X166,"")</f>
        <v/>
      </c>
      <c r="AC219" s="116" t="str">
        <f>IF('(18)'!$X166&lt;&gt;0,'(18)'!$X166,"")</f>
        <v/>
      </c>
      <c r="AD219" s="116" t="str">
        <f>IF('(19)'!$X166&lt;&gt;0,'(19)'!$X166,"")</f>
        <v/>
      </c>
      <c r="AE219" s="116" t="str">
        <f>IF('(20)'!$X166&lt;&gt;0,'(20)'!$X166,"")</f>
        <v/>
      </c>
      <c r="AG219" s="1">
        <f>IF(SUM(L219:AE219)=0,"",AVERAGEIF(L219:AE219,"&gt;0"))</f>
        <v>4.5</v>
      </c>
      <c r="AH219" s="1"/>
    </row>
    <row r="220" spans="1:34" ht="16.5">
      <c r="A220" s="1"/>
      <c r="B220" s="26" t="e">
        <f t="shared" si="37"/>
        <v>#VALUE!</v>
      </c>
      <c r="C220" s="789" t="e">
        <f>REPT("|",AG220*14)</f>
        <v>#VALUE!</v>
      </c>
      <c r="D220" s="790"/>
      <c r="F220" s="8" t="s">
        <v>199</v>
      </c>
      <c r="G220" s="13" t="s">
        <v>345</v>
      </c>
      <c r="H220" s="11"/>
      <c r="I220" s="11"/>
      <c r="J220" s="11"/>
      <c r="K220" s="29" t="s">
        <v>75</v>
      </c>
      <c r="L220" s="116" t="str">
        <f>IF('(1)'!$X167&lt;&gt;0,'(1)'!$X167,"")</f>
        <v/>
      </c>
      <c r="M220" s="116" t="str">
        <f>IF('(2)'!$X167&lt;&gt;0,'(2)'!$X167,"")</f>
        <v/>
      </c>
      <c r="N220" s="116" t="str">
        <f>IF('(3)'!$X167&lt;&gt;0,'(3)'!$X167,"")</f>
        <v/>
      </c>
      <c r="O220" s="116" t="str">
        <f>IF('(4)'!$X167&lt;&gt;0,'(4)'!$X167,"")</f>
        <v/>
      </c>
      <c r="P220" s="116" t="str">
        <f>IF('(5)'!$X167&lt;&gt;0,'(5)'!$X167,"")</f>
        <v/>
      </c>
      <c r="Q220" s="116" t="str">
        <f>IF('(6)'!$X167&lt;&gt;0,'(6)'!$X167,"")</f>
        <v/>
      </c>
      <c r="R220" s="116" t="str">
        <f>IF('(7)'!$X167&lt;&gt;0,'(7)'!$X167,"")</f>
        <v/>
      </c>
      <c r="S220" s="116" t="str">
        <f>IF('(8)'!$X167&lt;&gt;0,'(8)'!$X167,"")</f>
        <v/>
      </c>
      <c r="T220" s="116" t="str">
        <f>IF('(9)'!$X167&lt;&gt;0,'(9)'!$X167,"")</f>
        <v/>
      </c>
      <c r="U220" s="116" t="str">
        <f>IF('(10)'!$X167&lt;&gt;0,'(10)'!$X167,"")</f>
        <v/>
      </c>
      <c r="V220" s="116" t="str">
        <f>IF('(11)'!$X167&lt;&gt;0,'(11)'!$X167,"")</f>
        <v/>
      </c>
      <c r="W220" s="116" t="str">
        <f>IF('(12)'!$X167&lt;&gt;0,'(12)'!$X167,"")</f>
        <v/>
      </c>
      <c r="X220" s="116" t="str">
        <f>IF('(13)'!$X167&lt;&gt;0,'(13)'!$X167,"")</f>
        <v/>
      </c>
      <c r="Y220" s="116" t="str">
        <f>IF('(14)'!$X167&lt;&gt;0,'(14)'!$X167,"")</f>
        <v/>
      </c>
      <c r="Z220" s="116" t="str">
        <f>IF('(15)'!$X167&lt;&gt;0,'(15)'!$X167,"")</f>
        <v/>
      </c>
      <c r="AA220" s="116" t="str">
        <f>IF('(16)'!$X167&lt;&gt;0,'(16)'!$X167,"")</f>
        <v/>
      </c>
      <c r="AB220" s="116" t="str">
        <f>IF('(17)'!$X167&lt;&gt;0,'(17)'!$X167,"")</f>
        <v/>
      </c>
      <c r="AC220" s="116" t="str">
        <f>IF('(18)'!$X167&lt;&gt;0,'(18)'!$X167,"")</f>
        <v/>
      </c>
      <c r="AD220" s="116" t="str">
        <f>IF('(19)'!$X167&lt;&gt;0,'(19)'!$X167,"")</f>
        <v/>
      </c>
      <c r="AE220" s="116" t="str">
        <f>IF('(20)'!$X167&lt;&gt;0,'(20)'!$X167,"")</f>
        <v/>
      </c>
      <c r="AG220" s="1" t="str">
        <f>IF(SUM(L220:AE220)=0,"",AVERAGEIF(L220:AE220,"&gt;0"))</f>
        <v/>
      </c>
      <c r="AH220" s="1"/>
    </row>
    <row r="221" spans="1:34" ht="16.5">
      <c r="A221" s="1"/>
      <c r="B221" s="26">
        <f t="shared" si="37"/>
        <v>0.83333333333333326</v>
      </c>
      <c r="C221" s="789" t="str">
        <f>REPT("|",AG221*14)</f>
        <v>||||||||||||||||||||||||||||||||||||||||||||||||||||||||||||||||||||||</v>
      </c>
      <c r="D221" s="790"/>
      <c r="F221" s="8" t="s">
        <v>200</v>
      </c>
      <c r="G221" s="13" t="s">
        <v>346</v>
      </c>
      <c r="H221" s="11"/>
      <c r="I221" s="11"/>
      <c r="J221" s="11"/>
      <c r="K221" s="29"/>
      <c r="L221" s="116">
        <f>IF('(1)'!$X168&lt;&gt;0,'(1)'!$X168,"")</f>
        <v>5</v>
      </c>
      <c r="M221" s="116" t="str">
        <f>IF('(2)'!$X168&lt;&gt;0,'(2)'!$X168,"")</f>
        <v/>
      </c>
      <c r="N221" s="116" t="str">
        <f>IF('(3)'!$X168&lt;&gt;0,'(3)'!$X168,"")</f>
        <v/>
      </c>
      <c r="O221" s="116" t="str">
        <f>IF('(4)'!$X168&lt;&gt;0,'(4)'!$X168,"")</f>
        <v/>
      </c>
      <c r="P221" s="116" t="str">
        <f>IF('(5)'!$X168&lt;&gt;0,'(5)'!$X168,"")</f>
        <v/>
      </c>
      <c r="Q221" s="116" t="str">
        <f>IF('(6)'!$X168&lt;&gt;0,'(6)'!$X168,"")</f>
        <v/>
      </c>
      <c r="R221" s="116" t="str">
        <f>IF('(7)'!$X168&lt;&gt;0,'(7)'!$X168,"")</f>
        <v/>
      </c>
      <c r="S221" s="116" t="str">
        <f>IF('(8)'!$X168&lt;&gt;0,'(8)'!$X168,"")</f>
        <v/>
      </c>
      <c r="T221" s="116" t="str">
        <f>IF('(9)'!$X168&lt;&gt;0,'(9)'!$X168,"")</f>
        <v/>
      </c>
      <c r="U221" s="116" t="str">
        <f>IF('(10)'!$X168&lt;&gt;0,'(10)'!$X168,"")</f>
        <v/>
      </c>
      <c r="V221" s="116" t="str">
        <f>IF('(11)'!$X168&lt;&gt;0,'(11)'!$X168,"")</f>
        <v/>
      </c>
      <c r="W221" s="116" t="str">
        <f>IF('(12)'!$X168&lt;&gt;0,'(12)'!$X168,"")</f>
        <v/>
      </c>
      <c r="X221" s="116" t="str">
        <f>IF('(13)'!$X168&lt;&gt;0,'(13)'!$X168,"")</f>
        <v/>
      </c>
      <c r="Y221" s="116" t="str">
        <f>IF('(14)'!$X168&lt;&gt;0,'(14)'!$X168,"")</f>
        <v/>
      </c>
      <c r="Z221" s="116" t="str">
        <f>IF('(15)'!$X168&lt;&gt;0,'(15)'!$X168,"")</f>
        <v/>
      </c>
      <c r="AA221" s="116" t="str">
        <f>IF('(16)'!$X168&lt;&gt;0,'(16)'!$X168,"")</f>
        <v/>
      </c>
      <c r="AB221" s="116" t="str">
        <f>IF('(17)'!$X168&lt;&gt;0,'(17)'!$X168,"")</f>
        <v/>
      </c>
      <c r="AC221" s="116" t="str">
        <f>IF('(18)'!$X168&lt;&gt;0,'(18)'!$X168,"")</f>
        <v/>
      </c>
      <c r="AD221" s="116" t="str">
        <f>IF('(19)'!$X168&lt;&gt;0,'(19)'!$X168,"")</f>
        <v/>
      </c>
      <c r="AE221" s="116" t="str">
        <f>IF('(20)'!$X168&lt;&gt;0,'(20)'!$X168,"")</f>
        <v/>
      </c>
      <c r="AG221" s="1">
        <f>IF(SUM(L221:AE221)=0,"",AVERAGEIF(L221:AE221,"&gt;0"))</f>
        <v>5</v>
      </c>
      <c r="AH221" s="1"/>
    </row>
    <row r="222" spans="1:34" ht="16.5">
      <c r="A222" s="1"/>
      <c r="B222" s="26" t="e">
        <f t="shared" si="37"/>
        <v>#VALUE!</v>
      </c>
      <c r="C222" s="789" t="e">
        <f>REPT("|",AG222*14)</f>
        <v>#VALUE!</v>
      </c>
      <c r="D222" s="790"/>
      <c r="F222" s="8" t="s">
        <v>201</v>
      </c>
      <c r="G222" s="13" t="s">
        <v>347</v>
      </c>
      <c r="H222" s="11"/>
      <c r="I222" s="11"/>
      <c r="J222" s="11"/>
      <c r="K222" s="29"/>
      <c r="L222" s="116" t="str">
        <f>IF('(1)'!$X169&lt;&gt;0,'(1)'!$X169,"")</f>
        <v/>
      </c>
      <c r="M222" s="116" t="str">
        <f>IF('(2)'!$X169&lt;&gt;0,'(2)'!$X169,"")</f>
        <v/>
      </c>
      <c r="N222" s="116" t="str">
        <f>IF('(3)'!$X169&lt;&gt;0,'(3)'!$X169,"")</f>
        <v/>
      </c>
      <c r="O222" s="116" t="str">
        <f>IF('(4)'!$X169&lt;&gt;0,'(4)'!$X169,"")</f>
        <v/>
      </c>
      <c r="P222" s="116" t="str">
        <f>IF('(5)'!$X169&lt;&gt;0,'(5)'!$X169,"")</f>
        <v/>
      </c>
      <c r="Q222" s="116" t="str">
        <f>IF('(6)'!$X169&lt;&gt;0,'(6)'!$X169,"")</f>
        <v/>
      </c>
      <c r="R222" s="116" t="str">
        <f>IF('(7)'!$X169&lt;&gt;0,'(7)'!$X169,"")</f>
        <v/>
      </c>
      <c r="S222" s="116" t="str">
        <f>IF('(8)'!$X169&lt;&gt;0,'(8)'!$X169,"")</f>
        <v/>
      </c>
      <c r="T222" s="116" t="str">
        <f>IF('(9)'!$X169&lt;&gt;0,'(9)'!$X169,"")</f>
        <v/>
      </c>
      <c r="U222" s="116" t="str">
        <f>IF('(10)'!$X169&lt;&gt;0,'(10)'!$X169,"")</f>
        <v/>
      </c>
      <c r="V222" s="116" t="str">
        <f>IF('(11)'!$X169&lt;&gt;0,'(11)'!$X169,"")</f>
        <v/>
      </c>
      <c r="W222" s="116" t="str">
        <f>IF('(12)'!$X169&lt;&gt;0,'(12)'!$X169,"")</f>
        <v/>
      </c>
      <c r="X222" s="116" t="str">
        <f>IF('(13)'!$X169&lt;&gt;0,'(13)'!$X169,"")</f>
        <v/>
      </c>
      <c r="Y222" s="116" t="str">
        <f>IF('(14)'!$X169&lt;&gt;0,'(14)'!$X169,"")</f>
        <v/>
      </c>
      <c r="Z222" s="116" t="str">
        <f>IF('(15)'!$X169&lt;&gt;0,'(15)'!$X169,"")</f>
        <v/>
      </c>
      <c r="AA222" s="116" t="str">
        <f>IF('(16)'!$X169&lt;&gt;0,'(16)'!$X169,"")</f>
        <v/>
      </c>
      <c r="AB222" s="116" t="str">
        <f>IF('(17)'!$X169&lt;&gt;0,'(17)'!$X169,"")</f>
        <v/>
      </c>
      <c r="AC222" s="116" t="str">
        <f>IF('(18)'!$X169&lt;&gt;0,'(18)'!$X169,"")</f>
        <v/>
      </c>
      <c r="AD222" s="116" t="str">
        <f>IF('(19)'!$X169&lt;&gt;0,'(19)'!$X169,"")</f>
        <v/>
      </c>
      <c r="AE222" s="116" t="str">
        <f>IF('(20)'!$X169&lt;&gt;0,'(20)'!$X169,"")</f>
        <v/>
      </c>
      <c r="AG222" s="1" t="str">
        <f>IF(SUM(L222:AE222)=0,"",AVERAGEIF(L222:AE222,"&gt;0"))</f>
        <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t="e">
        <f>(AG224/60)*10</f>
        <v>#VALUE!</v>
      </c>
      <c r="B224" s="756" t="e">
        <f>REPT("|",AG224*14)</f>
        <v>#VALUE!</v>
      </c>
      <c r="C224" s="784"/>
      <c r="D224" s="9" t="s">
        <v>204</v>
      </c>
      <c r="F224" s="75" t="s">
        <v>205</v>
      </c>
      <c r="G224" s="11"/>
      <c r="H224" s="11"/>
      <c r="I224" s="11"/>
      <c r="J224" s="11"/>
      <c r="K224" s="29"/>
      <c r="L224" s="183" t="e">
        <f>IF(SUM(L226:L228)&gt;0,AVERAGEIF(L226:L228, "&lt;&gt;0"),NA())</f>
        <v>#N/A</v>
      </c>
      <c r="M224" s="183" t="e">
        <f t="shared" ref="M224:AE224" si="42">IF(SUM(M226:M228)&gt;0,AVERAGEIF(M226:M228, "&lt;&gt;0"),NA())</f>
        <v>#N/A</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t="str">
        <f>IF(SUM(AG226:AG228)&gt;0,AVERAGEIF(AG226:AG228, "&lt;&gt;0"),"")</f>
        <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IF('(1)'!$X173&lt;&gt;0,'(1)'!$X173,"")</f>
        <v/>
      </c>
      <c r="M226" s="116" t="str">
        <f>IF('(2)'!$X173&lt;&gt;0,'(2)'!$X173,"")</f>
        <v/>
      </c>
      <c r="N226" s="116" t="str">
        <f>IF('(3)'!$X173&lt;&gt;0,'(3)'!$X173,"")</f>
        <v/>
      </c>
      <c r="O226" s="116" t="str">
        <f>IF('(4)'!$X173&lt;&gt;0,'(4)'!$X173,"")</f>
        <v/>
      </c>
      <c r="P226" s="116" t="str">
        <f>IF('(5)'!$X173&lt;&gt;0,'(5)'!$X173,"")</f>
        <v/>
      </c>
      <c r="Q226" s="116" t="str">
        <f>IF('(6)'!$X173&lt;&gt;0,'(6)'!$X173,"")</f>
        <v/>
      </c>
      <c r="R226" s="116" t="str">
        <f>IF('(7)'!$X173&lt;&gt;0,'(7)'!$X173,"")</f>
        <v/>
      </c>
      <c r="S226" s="116" t="str">
        <f>IF('(8)'!$X173&lt;&gt;0,'(8)'!$X173,"")</f>
        <v/>
      </c>
      <c r="T226" s="116" t="str">
        <f>IF('(9)'!$X173&lt;&gt;0,'(9)'!$X173,"")</f>
        <v/>
      </c>
      <c r="U226" s="116" t="str">
        <f>IF('(10)'!$X173&lt;&gt;0,'(10)'!$X173,"")</f>
        <v/>
      </c>
      <c r="V226" s="116" t="str">
        <f>IF('(11)'!$X173&lt;&gt;0,'(11)'!$X173,"")</f>
        <v/>
      </c>
      <c r="W226" s="116" t="str">
        <f>IF('(12)'!$X173&lt;&gt;0,'(12)'!$X173,"")</f>
        <v/>
      </c>
      <c r="X226" s="116" t="str">
        <f>IF('(13)'!$X173&lt;&gt;0,'(13)'!$X173,"")</f>
        <v/>
      </c>
      <c r="Y226" s="116" t="str">
        <f>IF('(14)'!$X173&lt;&gt;0,'(14)'!$X173,"")</f>
        <v/>
      </c>
      <c r="Z226" s="116" t="str">
        <f>IF('(15)'!$X173&lt;&gt;0,'(15)'!$X173,"")</f>
        <v/>
      </c>
      <c r="AA226" s="116" t="str">
        <f>IF('(16)'!$X173&lt;&gt;0,'(16)'!$X173,"")</f>
        <v/>
      </c>
      <c r="AB226" s="116" t="str">
        <f>IF('(17)'!$X173&lt;&gt;0,'(17)'!$X173,"")</f>
        <v/>
      </c>
      <c r="AC226" s="116" t="str">
        <f>IF('(18)'!$X173&lt;&gt;0,'(18)'!$X173,"")</f>
        <v/>
      </c>
      <c r="AD226" s="116" t="str">
        <f>IF('(19)'!$X173&lt;&gt;0,'(19)'!$X173,"")</f>
        <v/>
      </c>
      <c r="AE226" s="116" t="str">
        <f>IF('(20)'!$X173&lt;&gt;0,'(20)'!$X173,"")</f>
        <v/>
      </c>
      <c r="AG226" s="1" t="str">
        <f>IF(SUM(L226:AE226)=0,"",AVERAGEIF(L226:AE226,"&gt;0"))</f>
        <v/>
      </c>
      <c r="AH226" s="1"/>
    </row>
    <row r="227" spans="1:34" ht="16.5">
      <c r="A227" s="1"/>
      <c r="B227" s="26" t="e">
        <f t="shared" si="37"/>
        <v>#VALUE!</v>
      </c>
      <c r="C227" s="789" t="e">
        <f>REPT("|",AG227*14)</f>
        <v>#VALUE!</v>
      </c>
      <c r="D227" s="790"/>
      <c r="F227" s="8" t="s">
        <v>207</v>
      </c>
      <c r="G227" s="13" t="s">
        <v>349</v>
      </c>
      <c r="H227" s="11"/>
      <c r="I227" s="11"/>
      <c r="J227" s="11"/>
      <c r="K227" s="29"/>
      <c r="L227" s="116" t="str">
        <f>IF('(1)'!$X174&lt;&gt;0,'(1)'!$X174,"")</f>
        <v/>
      </c>
      <c r="M227" s="116" t="str">
        <f>IF('(2)'!$X174&lt;&gt;0,'(2)'!$X174,"")</f>
        <v/>
      </c>
      <c r="N227" s="116" t="str">
        <f>IF('(3)'!$X174&lt;&gt;0,'(3)'!$X174,"")</f>
        <v/>
      </c>
      <c r="O227" s="116" t="str">
        <f>IF('(4)'!$X174&lt;&gt;0,'(4)'!$X174,"")</f>
        <v/>
      </c>
      <c r="P227" s="116" t="str">
        <f>IF('(5)'!$X174&lt;&gt;0,'(5)'!$X174,"")</f>
        <v/>
      </c>
      <c r="Q227" s="116" t="str">
        <f>IF('(6)'!$X174&lt;&gt;0,'(6)'!$X174,"")</f>
        <v/>
      </c>
      <c r="R227" s="116" t="str">
        <f>IF('(7)'!$X174&lt;&gt;0,'(7)'!$X174,"")</f>
        <v/>
      </c>
      <c r="S227" s="116" t="str">
        <f>IF('(8)'!$X174&lt;&gt;0,'(8)'!$X174,"")</f>
        <v/>
      </c>
      <c r="T227" s="116" t="str">
        <f>IF('(9)'!$X174&lt;&gt;0,'(9)'!$X174,"")</f>
        <v/>
      </c>
      <c r="U227" s="116" t="str">
        <f>IF('(10)'!$X174&lt;&gt;0,'(10)'!$X174,"")</f>
        <v/>
      </c>
      <c r="V227" s="116" t="str">
        <f>IF('(11)'!$X174&lt;&gt;0,'(11)'!$X174,"")</f>
        <v/>
      </c>
      <c r="W227" s="116" t="str">
        <f>IF('(12)'!$X174&lt;&gt;0,'(12)'!$X174,"")</f>
        <v/>
      </c>
      <c r="X227" s="116" t="str">
        <f>IF('(13)'!$X174&lt;&gt;0,'(13)'!$X174,"")</f>
        <v/>
      </c>
      <c r="Y227" s="116" t="str">
        <f>IF('(14)'!$X174&lt;&gt;0,'(14)'!$X174,"")</f>
        <v/>
      </c>
      <c r="Z227" s="116" t="str">
        <f>IF('(15)'!$X174&lt;&gt;0,'(15)'!$X174,"")</f>
        <v/>
      </c>
      <c r="AA227" s="116" t="str">
        <f>IF('(16)'!$X174&lt;&gt;0,'(16)'!$X174,"")</f>
        <v/>
      </c>
      <c r="AB227" s="116" t="str">
        <f>IF('(17)'!$X174&lt;&gt;0,'(17)'!$X174,"")</f>
        <v/>
      </c>
      <c r="AC227" s="116" t="str">
        <f>IF('(18)'!$X174&lt;&gt;0,'(18)'!$X174,"")</f>
        <v/>
      </c>
      <c r="AD227" s="116" t="str">
        <f>IF('(19)'!$X174&lt;&gt;0,'(19)'!$X174,"")</f>
        <v/>
      </c>
      <c r="AE227" s="116" t="str">
        <f>IF('(20)'!$X174&lt;&gt;0,'(20)'!$X174,"")</f>
        <v/>
      </c>
      <c r="AG227" s="1" t="str">
        <f>IF(SUM(L227:AE227)=0,"",AVERAGEIF(L227:AE227,"&gt;0"))</f>
        <v/>
      </c>
      <c r="AH227" s="1"/>
    </row>
    <row r="228" spans="1:34" ht="16.5">
      <c r="A228" s="1"/>
      <c r="B228" s="26" t="e">
        <f t="shared" si="37"/>
        <v>#VALUE!</v>
      </c>
      <c r="C228" s="789" t="e">
        <f>REPT("|",AG228*14)</f>
        <v>#VALUE!</v>
      </c>
      <c r="D228" s="790"/>
      <c r="F228" s="8" t="s">
        <v>208</v>
      </c>
      <c r="G228" s="13" t="s">
        <v>350</v>
      </c>
      <c r="H228" s="11"/>
      <c r="I228" s="11"/>
      <c r="J228" s="11"/>
      <c r="K228" s="29"/>
      <c r="L228" s="116" t="str">
        <f>IF('(1)'!$X175&lt;&gt;0,'(1)'!$X175,"")</f>
        <v/>
      </c>
      <c r="M228" s="116" t="str">
        <f>IF('(2)'!$X175&lt;&gt;0,'(2)'!$X175,"")</f>
        <v/>
      </c>
      <c r="N228" s="116" t="str">
        <f>IF('(3)'!$X175&lt;&gt;0,'(3)'!$X175,"")</f>
        <v/>
      </c>
      <c r="O228" s="116" t="str">
        <f>IF('(4)'!$X175&lt;&gt;0,'(4)'!$X175,"")</f>
        <v/>
      </c>
      <c r="P228" s="116" t="str">
        <f>IF('(5)'!$X175&lt;&gt;0,'(5)'!$X175,"")</f>
        <v/>
      </c>
      <c r="Q228" s="116" t="str">
        <f>IF('(6)'!$X175&lt;&gt;0,'(6)'!$X175,"")</f>
        <v/>
      </c>
      <c r="R228" s="116" t="str">
        <f>IF('(7)'!$X175&lt;&gt;0,'(7)'!$X175,"")</f>
        <v/>
      </c>
      <c r="S228" s="116" t="str">
        <f>IF('(8)'!$X175&lt;&gt;0,'(8)'!$X175,"")</f>
        <v/>
      </c>
      <c r="T228" s="116" t="str">
        <f>IF('(9)'!$X175&lt;&gt;0,'(9)'!$X175,"")</f>
        <v/>
      </c>
      <c r="U228" s="116" t="str">
        <f>IF('(10)'!$X175&lt;&gt;0,'(10)'!$X175,"")</f>
        <v/>
      </c>
      <c r="V228" s="116" t="str">
        <f>IF('(11)'!$X175&lt;&gt;0,'(11)'!$X175,"")</f>
        <v/>
      </c>
      <c r="W228" s="116" t="str">
        <f>IF('(12)'!$X175&lt;&gt;0,'(12)'!$X175,"")</f>
        <v/>
      </c>
      <c r="X228" s="116" t="str">
        <f>IF('(13)'!$X175&lt;&gt;0,'(13)'!$X175,"")</f>
        <v/>
      </c>
      <c r="Y228" s="116" t="str">
        <f>IF('(14)'!$X175&lt;&gt;0,'(14)'!$X175,"")</f>
        <v/>
      </c>
      <c r="Z228" s="116" t="str">
        <f>IF('(15)'!$X175&lt;&gt;0,'(15)'!$X175,"")</f>
        <v/>
      </c>
      <c r="AA228" s="116" t="str">
        <f>IF('(16)'!$X175&lt;&gt;0,'(16)'!$X175,"")</f>
        <v/>
      </c>
      <c r="AB228" s="116" t="str">
        <f>IF('(17)'!$X175&lt;&gt;0,'(17)'!$X175,"")</f>
        <v/>
      </c>
      <c r="AC228" s="116" t="str">
        <f>IF('(18)'!$X175&lt;&gt;0,'(18)'!$X175,"")</f>
        <v/>
      </c>
      <c r="AD228" s="116" t="str">
        <f>IF('(19)'!$X175&lt;&gt;0,'(19)'!$X175,"")</f>
        <v/>
      </c>
      <c r="AE228" s="116" t="str">
        <f>IF('(20)'!$X175&lt;&gt;0,'(20)'!$X175,"")</f>
        <v/>
      </c>
      <c r="AG228" s="1" t="str">
        <f>IF(SUM(L228:AE228)=0,"",AVERAGEIF(L228:AE228,"&gt;0"))</f>
        <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IF('(1)'!$X179&lt;&gt;0,'(1)'!$X179,"")</f>
        <v/>
      </c>
      <c r="M232" s="116" t="str">
        <f>IF('(2)'!$X179&lt;&gt;0,'(2)'!$X179,"")</f>
        <v/>
      </c>
      <c r="N232" s="116" t="str">
        <f>IF('(3)'!$X179&lt;&gt;0,'(3)'!$X179,"")</f>
        <v/>
      </c>
      <c r="O232" s="116" t="str">
        <f>IF('(4)'!$X179&lt;&gt;0,'(4)'!$X179,"")</f>
        <v/>
      </c>
      <c r="P232" s="116" t="str">
        <f>IF('(5)'!$X179&lt;&gt;0,'(5)'!$X179,"")</f>
        <v/>
      </c>
      <c r="Q232" s="116" t="str">
        <f>IF('(6)'!$X179&lt;&gt;0,'(6)'!$X179,"")</f>
        <v/>
      </c>
      <c r="R232" s="116" t="str">
        <f>IF('(7)'!$X179&lt;&gt;0,'(7)'!$X179,"")</f>
        <v/>
      </c>
      <c r="S232" s="116" t="str">
        <f>IF('(8)'!$X179&lt;&gt;0,'(8)'!$X179,"")</f>
        <v/>
      </c>
      <c r="T232" s="116" t="str">
        <f>IF('(9)'!$X179&lt;&gt;0,'(9)'!$X179,"")</f>
        <v/>
      </c>
      <c r="U232" s="116" t="str">
        <f>IF('(10)'!$X179&lt;&gt;0,'(10)'!$X179,"")</f>
        <v/>
      </c>
      <c r="V232" s="116" t="str">
        <f>IF('(11)'!$X179&lt;&gt;0,'(11)'!$X179,"")</f>
        <v/>
      </c>
      <c r="W232" s="116" t="str">
        <f>IF('(12)'!$X179&lt;&gt;0,'(12)'!$X179,"")</f>
        <v/>
      </c>
      <c r="X232" s="116" t="str">
        <f>IF('(13)'!$X179&lt;&gt;0,'(13)'!$X179,"")</f>
        <v/>
      </c>
      <c r="Y232" s="116" t="str">
        <f>IF('(14)'!$X179&lt;&gt;0,'(14)'!$X179,"")</f>
        <v/>
      </c>
      <c r="Z232" s="116" t="str">
        <f>IF('(15)'!$X179&lt;&gt;0,'(15)'!$X179,"")</f>
        <v/>
      </c>
      <c r="AA232" s="116" t="str">
        <f>IF('(16)'!$X179&lt;&gt;0,'(16)'!$X179,"")</f>
        <v/>
      </c>
      <c r="AB232" s="116" t="str">
        <f>IF('(17)'!$X179&lt;&gt;0,'(17)'!$X179,"")</f>
        <v/>
      </c>
      <c r="AC232" s="116" t="str">
        <f>IF('(18)'!$X179&lt;&gt;0,'(18)'!$X179,"")</f>
        <v/>
      </c>
      <c r="AD232" s="116" t="str">
        <f>IF('(19)'!$X179&lt;&gt;0,'(19)'!$X179,"")</f>
        <v/>
      </c>
      <c r="AE232" s="116" t="str">
        <f>IF('(20)'!$X179&lt;&gt;0,'(20)'!$X179,"")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IF('(1)'!$X180&lt;&gt;0,'(1)'!$X180,"")</f>
        <v/>
      </c>
      <c r="M233" s="116" t="str">
        <f>IF('(2)'!$X180&lt;&gt;0,'(2)'!$X180,"")</f>
        <v/>
      </c>
      <c r="N233" s="116" t="str">
        <f>IF('(3)'!$X180&lt;&gt;0,'(3)'!$X180,"")</f>
        <v/>
      </c>
      <c r="O233" s="116" t="str">
        <f>IF('(4)'!$X180&lt;&gt;0,'(4)'!$X180,"")</f>
        <v/>
      </c>
      <c r="P233" s="116" t="str">
        <f>IF('(5)'!$X180&lt;&gt;0,'(5)'!$X180,"")</f>
        <v/>
      </c>
      <c r="Q233" s="116" t="str">
        <f>IF('(6)'!$X180&lt;&gt;0,'(6)'!$X180,"")</f>
        <v/>
      </c>
      <c r="R233" s="116" t="str">
        <f>IF('(7)'!$X180&lt;&gt;0,'(7)'!$X180,"")</f>
        <v/>
      </c>
      <c r="S233" s="116" t="str">
        <f>IF('(8)'!$X180&lt;&gt;0,'(8)'!$X180,"")</f>
        <v/>
      </c>
      <c r="T233" s="116" t="str">
        <f>IF('(9)'!$X180&lt;&gt;0,'(9)'!$X180,"")</f>
        <v/>
      </c>
      <c r="U233" s="116" t="str">
        <f>IF('(10)'!$X180&lt;&gt;0,'(10)'!$X180,"")</f>
        <v/>
      </c>
      <c r="V233" s="116" t="str">
        <f>IF('(11)'!$X180&lt;&gt;0,'(11)'!$X180,"")</f>
        <v/>
      </c>
      <c r="W233" s="116" t="str">
        <f>IF('(12)'!$X180&lt;&gt;0,'(12)'!$X180,"")</f>
        <v/>
      </c>
      <c r="X233" s="116" t="str">
        <f>IF('(13)'!$X180&lt;&gt;0,'(13)'!$X180,"")</f>
        <v/>
      </c>
      <c r="Y233" s="116" t="str">
        <f>IF('(14)'!$X180&lt;&gt;0,'(14)'!$X180,"")</f>
        <v/>
      </c>
      <c r="Z233" s="116" t="str">
        <f>IF('(15)'!$X180&lt;&gt;0,'(15)'!$X180,"")</f>
        <v/>
      </c>
      <c r="AA233" s="116" t="str">
        <f>IF('(16)'!$X180&lt;&gt;0,'(16)'!$X180,"")</f>
        <v/>
      </c>
      <c r="AB233" s="116" t="str">
        <f>IF('(17)'!$X180&lt;&gt;0,'(17)'!$X180,"")</f>
        <v/>
      </c>
      <c r="AC233" s="116" t="str">
        <f>IF('(18)'!$X180&lt;&gt;0,'(18)'!$X180,"")</f>
        <v/>
      </c>
      <c r="AD233" s="116" t="str">
        <f>IF('(19)'!$X180&lt;&gt;0,'(19)'!$X180,"")</f>
        <v/>
      </c>
      <c r="AE233" s="116" t="str">
        <f>IF('(20)'!$X180&lt;&gt;0,'(20)'!$X180,"")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IF('(1)'!$X181&lt;&gt;0,'(1)'!$X181,"")</f>
        <v/>
      </c>
      <c r="M234" s="116" t="str">
        <f>IF('(2)'!$X181&lt;&gt;0,'(2)'!$X181,"")</f>
        <v/>
      </c>
      <c r="N234" s="116" t="str">
        <f>IF('(3)'!$X181&lt;&gt;0,'(3)'!$X181,"")</f>
        <v/>
      </c>
      <c r="O234" s="116" t="str">
        <f>IF('(4)'!$X181&lt;&gt;0,'(4)'!$X181,"")</f>
        <v/>
      </c>
      <c r="P234" s="116" t="str">
        <f>IF('(5)'!$X181&lt;&gt;0,'(5)'!$X181,"")</f>
        <v/>
      </c>
      <c r="Q234" s="116" t="str">
        <f>IF('(6)'!$X181&lt;&gt;0,'(6)'!$X181,"")</f>
        <v/>
      </c>
      <c r="R234" s="116" t="str">
        <f>IF('(7)'!$X181&lt;&gt;0,'(7)'!$X181,"")</f>
        <v/>
      </c>
      <c r="S234" s="116" t="str">
        <f>IF('(8)'!$X181&lt;&gt;0,'(8)'!$X181,"")</f>
        <v/>
      </c>
      <c r="T234" s="116" t="str">
        <f>IF('(9)'!$X181&lt;&gt;0,'(9)'!$X181,"")</f>
        <v/>
      </c>
      <c r="U234" s="116" t="str">
        <f>IF('(10)'!$X181&lt;&gt;0,'(10)'!$X181,"")</f>
        <v/>
      </c>
      <c r="V234" s="116" t="str">
        <f>IF('(11)'!$X181&lt;&gt;0,'(11)'!$X181,"")</f>
        <v/>
      </c>
      <c r="W234" s="116" t="str">
        <f>IF('(12)'!$X181&lt;&gt;0,'(12)'!$X181,"")</f>
        <v/>
      </c>
      <c r="X234" s="116" t="str">
        <f>IF('(13)'!$X181&lt;&gt;0,'(13)'!$X181,"")</f>
        <v/>
      </c>
      <c r="Y234" s="116" t="str">
        <f>IF('(14)'!$X181&lt;&gt;0,'(14)'!$X181,"")</f>
        <v/>
      </c>
      <c r="Z234" s="116" t="str">
        <f>IF('(15)'!$X181&lt;&gt;0,'(15)'!$X181,"")</f>
        <v/>
      </c>
      <c r="AA234" s="116" t="str">
        <f>IF('(16)'!$X181&lt;&gt;0,'(16)'!$X181,"")</f>
        <v/>
      </c>
      <c r="AB234" s="116" t="str">
        <f>IF('(17)'!$X181&lt;&gt;0,'(17)'!$X181,"")</f>
        <v/>
      </c>
      <c r="AC234" s="116" t="str">
        <f>IF('(18)'!$X181&lt;&gt;0,'(18)'!$X181,"")</f>
        <v/>
      </c>
      <c r="AD234" s="116" t="str">
        <f>IF('(19)'!$X181&lt;&gt;0,'(19)'!$X181,"")</f>
        <v/>
      </c>
      <c r="AE234" s="116" t="str">
        <f>IF('(20)'!$X181&lt;&gt;0,'(20)'!$X181,"")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IF('(1)'!$X182&lt;&gt;0,'(1)'!$X182,"")</f>
        <v/>
      </c>
      <c r="M235" s="116" t="str">
        <f>IF('(2)'!$X182&lt;&gt;0,'(2)'!$X182,"")</f>
        <v/>
      </c>
      <c r="N235" s="116" t="str">
        <f>IF('(3)'!$X182&lt;&gt;0,'(3)'!$X182,"")</f>
        <v/>
      </c>
      <c r="O235" s="116" t="str">
        <f>IF('(4)'!$X182&lt;&gt;0,'(4)'!$X182,"")</f>
        <v/>
      </c>
      <c r="P235" s="116" t="str">
        <f>IF('(5)'!$X182&lt;&gt;0,'(5)'!$X182,"")</f>
        <v/>
      </c>
      <c r="Q235" s="116" t="str">
        <f>IF('(6)'!$X182&lt;&gt;0,'(6)'!$X182,"")</f>
        <v/>
      </c>
      <c r="R235" s="116" t="str">
        <f>IF('(7)'!$X182&lt;&gt;0,'(7)'!$X182,"")</f>
        <v/>
      </c>
      <c r="S235" s="116" t="str">
        <f>IF('(8)'!$X182&lt;&gt;0,'(8)'!$X182,"")</f>
        <v/>
      </c>
      <c r="T235" s="116" t="str">
        <f>IF('(9)'!$X182&lt;&gt;0,'(9)'!$X182,"")</f>
        <v/>
      </c>
      <c r="U235" s="116" t="str">
        <f>IF('(10)'!$X182&lt;&gt;0,'(10)'!$X182,"")</f>
        <v/>
      </c>
      <c r="V235" s="116" t="str">
        <f>IF('(11)'!$X182&lt;&gt;0,'(11)'!$X182,"")</f>
        <v/>
      </c>
      <c r="W235" s="116" t="str">
        <f>IF('(12)'!$X182&lt;&gt;0,'(12)'!$X182,"")</f>
        <v/>
      </c>
      <c r="X235" s="116" t="str">
        <f>IF('(13)'!$X182&lt;&gt;0,'(13)'!$X182,"")</f>
        <v/>
      </c>
      <c r="Y235" s="116" t="str">
        <f>IF('(14)'!$X182&lt;&gt;0,'(14)'!$X182,"")</f>
        <v/>
      </c>
      <c r="Z235" s="116" t="str">
        <f>IF('(15)'!$X182&lt;&gt;0,'(15)'!$X182,"")</f>
        <v/>
      </c>
      <c r="AA235" s="116" t="str">
        <f>IF('(16)'!$X182&lt;&gt;0,'(16)'!$X182,"")</f>
        <v/>
      </c>
      <c r="AB235" s="116" t="str">
        <f>IF('(17)'!$X182&lt;&gt;0,'(17)'!$X182,"")</f>
        <v/>
      </c>
      <c r="AC235" s="116" t="str">
        <f>IF('(18)'!$X182&lt;&gt;0,'(18)'!$X182,"")</f>
        <v/>
      </c>
      <c r="AD235" s="116" t="str">
        <f>IF('(19)'!$X182&lt;&gt;0,'(19)'!$X182,"")</f>
        <v/>
      </c>
      <c r="AE235" s="116" t="str">
        <f>IF('(20)'!$X182&lt;&gt;0,'(20)'!$X182,"")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IF('(1)'!$X183&lt;&gt;0,'(1)'!$X183,"")</f>
        <v/>
      </c>
      <c r="M236" s="116" t="str">
        <f>IF('(2)'!$X183&lt;&gt;0,'(2)'!$X183,"")</f>
        <v/>
      </c>
      <c r="N236" s="116" t="str">
        <f>IF('(3)'!$X183&lt;&gt;0,'(3)'!$X183,"")</f>
        <v/>
      </c>
      <c r="O236" s="116" t="str">
        <f>IF('(4)'!$X183&lt;&gt;0,'(4)'!$X183,"")</f>
        <v/>
      </c>
      <c r="P236" s="116" t="str">
        <f>IF('(5)'!$X183&lt;&gt;0,'(5)'!$X183,"")</f>
        <v/>
      </c>
      <c r="Q236" s="116" t="str">
        <f>IF('(6)'!$X183&lt;&gt;0,'(6)'!$X183,"")</f>
        <v/>
      </c>
      <c r="R236" s="116" t="str">
        <f>IF('(7)'!$X183&lt;&gt;0,'(7)'!$X183,"")</f>
        <v/>
      </c>
      <c r="S236" s="116" t="str">
        <f>IF('(8)'!$X183&lt;&gt;0,'(8)'!$X183,"")</f>
        <v/>
      </c>
      <c r="T236" s="116" t="str">
        <f>IF('(9)'!$X183&lt;&gt;0,'(9)'!$X183,"")</f>
        <v/>
      </c>
      <c r="U236" s="116" t="str">
        <f>IF('(10)'!$X183&lt;&gt;0,'(10)'!$X183,"")</f>
        <v/>
      </c>
      <c r="V236" s="116" t="str">
        <f>IF('(11)'!$X183&lt;&gt;0,'(11)'!$X183,"")</f>
        <v/>
      </c>
      <c r="W236" s="116" t="str">
        <f>IF('(12)'!$X183&lt;&gt;0,'(12)'!$X183,"")</f>
        <v/>
      </c>
      <c r="X236" s="116" t="str">
        <f>IF('(13)'!$X183&lt;&gt;0,'(13)'!$X183,"")</f>
        <v/>
      </c>
      <c r="Y236" s="116" t="str">
        <f>IF('(14)'!$X183&lt;&gt;0,'(14)'!$X183,"")</f>
        <v/>
      </c>
      <c r="Z236" s="116" t="str">
        <f>IF('(15)'!$X183&lt;&gt;0,'(15)'!$X183,"")</f>
        <v/>
      </c>
      <c r="AA236" s="116" t="str">
        <f>IF('(16)'!$X183&lt;&gt;0,'(16)'!$X183,"")</f>
        <v/>
      </c>
      <c r="AB236" s="116" t="str">
        <f>IF('(17)'!$X183&lt;&gt;0,'(17)'!$X183,"")</f>
        <v/>
      </c>
      <c r="AC236" s="116" t="str">
        <f>IF('(18)'!$X183&lt;&gt;0,'(18)'!$X183,"")</f>
        <v/>
      </c>
      <c r="AD236" s="116" t="str">
        <f>IF('(19)'!$X183&lt;&gt;0,'(19)'!$X183,"")</f>
        <v/>
      </c>
      <c r="AE236" s="116" t="str">
        <f>IF('(20)'!$X183&lt;&gt;0,'(20)'!$X183,"")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t="e">
        <f>(AG238/60)*10</f>
        <v>#VALUE!</v>
      </c>
      <c r="B238" s="756" t="e">
        <f>REPT("|",AG238*14)</f>
        <v>#VALUE!</v>
      </c>
      <c r="C238" s="784"/>
      <c r="D238" s="9" t="s">
        <v>214</v>
      </c>
      <c r="F238" s="75" t="s">
        <v>215</v>
      </c>
      <c r="G238" s="11"/>
      <c r="H238" s="11"/>
      <c r="I238" s="11"/>
      <c r="J238" s="11"/>
      <c r="K238" s="29"/>
      <c r="L238" s="183" t="e">
        <f>IF(SUM(L240:L243)&gt;0,AVERAGEIF(L240:L243, "&lt;&gt;0"),NA())</f>
        <v>#N/A</v>
      </c>
      <c r="M238" s="183" t="e">
        <f t="shared" ref="M238:AE238" si="44">IF(SUM(M240:M243)&gt;0,AVERAGEIF(M240:M243, "&lt;&gt;0"),NA())</f>
        <v>#N/A</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t="str">
        <f>IF(SUM(AG240:AG243)&gt;0,AVERAGEIF(AG240:AG243, "&lt;&gt;0"),"")</f>
        <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IF('(1)'!$X187&lt;&gt;0,'(1)'!$X187,"")</f>
        <v/>
      </c>
      <c r="M240" s="116" t="str">
        <f>IF('(2)'!$X187&lt;&gt;0,'(2)'!$X187,"")</f>
        <v/>
      </c>
      <c r="N240" s="116" t="str">
        <f>IF('(3)'!$X187&lt;&gt;0,'(3)'!$X187,"")</f>
        <v/>
      </c>
      <c r="O240" s="116" t="str">
        <f>IF('(4)'!$X187&lt;&gt;0,'(4)'!$X187,"")</f>
        <v/>
      </c>
      <c r="P240" s="116" t="str">
        <f>IF('(5)'!$X187&lt;&gt;0,'(5)'!$X187,"")</f>
        <v/>
      </c>
      <c r="Q240" s="116" t="str">
        <f>IF('(6)'!$X187&lt;&gt;0,'(6)'!$X187,"")</f>
        <v/>
      </c>
      <c r="R240" s="116" t="str">
        <f>IF('(7)'!$X187&lt;&gt;0,'(7)'!$X187,"")</f>
        <v/>
      </c>
      <c r="S240" s="116" t="str">
        <f>IF('(8)'!$X187&lt;&gt;0,'(8)'!$X187,"")</f>
        <v/>
      </c>
      <c r="T240" s="116" t="str">
        <f>IF('(9)'!$X187&lt;&gt;0,'(9)'!$X187,"")</f>
        <v/>
      </c>
      <c r="U240" s="116" t="str">
        <f>IF('(10)'!$X187&lt;&gt;0,'(10)'!$X187,"")</f>
        <v/>
      </c>
      <c r="V240" s="116" t="str">
        <f>IF('(11)'!$X187&lt;&gt;0,'(11)'!$X187,"")</f>
        <v/>
      </c>
      <c r="W240" s="116" t="str">
        <f>IF('(12)'!$X187&lt;&gt;0,'(12)'!$X187,"")</f>
        <v/>
      </c>
      <c r="X240" s="116" t="str">
        <f>IF('(13)'!$X187&lt;&gt;0,'(13)'!$X187,"")</f>
        <v/>
      </c>
      <c r="Y240" s="116" t="str">
        <f>IF('(14)'!$X187&lt;&gt;0,'(14)'!$X187,"")</f>
        <v/>
      </c>
      <c r="Z240" s="116" t="str">
        <f>IF('(15)'!$X187&lt;&gt;0,'(15)'!$X187,"")</f>
        <v/>
      </c>
      <c r="AA240" s="116" t="str">
        <f>IF('(16)'!$X187&lt;&gt;0,'(16)'!$X187,"")</f>
        <v/>
      </c>
      <c r="AB240" s="116" t="str">
        <f>IF('(17)'!$X187&lt;&gt;0,'(17)'!$X187,"")</f>
        <v/>
      </c>
      <c r="AC240" s="116" t="str">
        <f>IF('(18)'!$X187&lt;&gt;0,'(18)'!$X187,"")</f>
        <v/>
      </c>
      <c r="AD240" s="116" t="str">
        <f>IF('(19)'!$X187&lt;&gt;0,'(19)'!$X187,"")</f>
        <v/>
      </c>
      <c r="AE240" s="116" t="str">
        <f>IF('(20)'!$X187&lt;&gt;0,'(20)'!$X187,"")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IF('(1)'!$X188&lt;&gt;0,'(1)'!$X188,"")</f>
        <v/>
      </c>
      <c r="M241" s="116" t="str">
        <f>IF('(2)'!$X188&lt;&gt;0,'(2)'!$X188,"")</f>
        <v/>
      </c>
      <c r="N241" s="116" t="str">
        <f>IF('(3)'!$X188&lt;&gt;0,'(3)'!$X188,"")</f>
        <v/>
      </c>
      <c r="O241" s="116" t="str">
        <f>IF('(4)'!$X188&lt;&gt;0,'(4)'!$X188,"")</f>
        <v/>
      </c>
      <c r="P241" s="116" t="str">
        <f>IF('(5)'!$X188&lt;&gt;0,'(5)'!$X188,"")</f>
        <v/>
      </c>
      <c r="Q241" s="116" t="str">
        <f>IF('(6)'!$X188&lt;&gt;0,'(6)'!$X188,"")</f>
        <v/>
      </c>
      <c r="R241" s="116" t="str">
        <f>IF('(7)'!$X188&lt;&gt;0,'(7)'!$X188,"")</f>
        <v/>
      </c>
      <c r="S241" s="116" t="str">
        <f>IF('(8)'!$X188&lt;&gt;0,'(8)'!$X188,"")</f>
        <v/>
      </c>
      <c r="T241" s="116" t="str">
        <f>IF('(9)'!$X188&lt;&gt;0,'(9)'!$X188,"")</f>
        <v/>
      </c>
      <c r="U241" s="116" t="str">
        <f>IF('(10)'!$X188&lt;&gt;0,'(10)'!$X188,"")</f>
        <v/>
      </c>
      <c r="V241" s="116" t="str">
        <f>IF('(11)'!$X188&lt;&gt;0,'(11)'!$X188,"")</f>
        <v/>
      </c>
      <c r="W241" s="116" t="str">
        <f>IF('(12)'!$X188&lt;&gt;0,'(12)'!$X188,"")</f>
        <v/>
      </c>
      <c r="X241" s="116" t="str">
        <f>IF('(13)'!$X188&lt;&gt;0,'(13)'!$X188,"")</f>
        <v/>
      </c>
      <c r="Y241" s="116" t="str">
        <f>IF('(14)'!$X188&lt;&gt;0,'(14)'!$X188,"")</f>
        <v/>
      </c>
      <c r="Z241" s="116" t="str">
        <f>IF('(15)'!$X188&lt;&gt;0,'(15)'!$X188,"")</f>
        <v/>
      </c>
      <c r="AA241" s="116" t="str">
        <f>IF('(16)'!$X188&lt;&gt;0,'(16)'!$X188,"")</f>
        <v/>
      </c>
      <c r="AB241" s="116" t="str">
        <f>IF('(17)'!$X188&lt;&gt;0,'(17)'!$X188,"")</f>
        <v/>
      </c>
      <c r="AC241" s="116" t="str">
        <f>IF('(18)'!$X188&lt;&gt;0,'(18)'!$X188,"")</f>
        <v/>
      </c>
      <c r="AD241" s="116" t="str">
        <f>IF('(19)'!$X188&lt;&gt;0,'(19)'!$X188,"")</f>
        <v/>
      </c>
      <c r="AE241" s="116" t="str">
        <f>IF('(20)'!$X188&lt;&gt;0,'(20)'!$X188,"")</f>
        <v/>
      </c>
      <c r="AG241" s="1" t="str">
        <f>IF(SUM(L241:AE241)=0,"",AVERAGEIF(L241:AE241,"&gt;0"))</f>
        <v/>
      </c>
      <c r="AH241" s="1"/>
    </row>
    <row r="242" spans="1:34" ht="16.5">
      <c r="A242" s="1"/>
      <c r="B242" s="26" t="e">
        <f t="shared" si="37"/>
        <v>#VALUE!</v>
      </c>
      <c r="C242" s="789" t="e">
        <f>REPT("|",AG242*14)</f>
        <v>#VALUE!</v>
      </c>
      <c r="D242" s="790"/>
      <c r="F242" s="8" t="s">
        <v>218</v>
      </c>
      <c r="G242" s="13" t="s">
        <v>358</v>
      </c>
      <c r="H242" s="11"/>
      <c r="I242" s="11"/>
      <c r="J242" s="11"/>
      <c r="K242" s="29"/>
      <c r="L242" s="116" t="str">
        <f>IF('(1)'!$X189&lt;&gt;0,'(1)'!$X189,"")</f>
        <v/>
      </c>
      <c r="M242" s="116" t="str">
        <f>IF('(2)'!$X189&lt;&gt;0,'(2)'!$X189,"")</f>
        <v/>
      </c>
      <c r="N242" s="116" t="str">
        <f>IF('(3)'!$X189&lt;&gt;0,'(3)'!$X189,"")</f>
        <v/>
      </c>
      <c r="O242" s="116" t="str">
        <f>IF('(4)'!$X189&lt;&gt;0,'(4)'!$X189,"")</f>
        <v/>
      </c>
      <c r="P242" s="116" t="str">
        <f>IF('(5)'!$X189&lt;&gt;0,'(5)'!$X189,"")</f>
        <v/>
      </c>
      <c r="Q242" s="116" t="str">
        <f>IF('(6)'!$X189&lt;&gt;0,'(6)'!$X189,"")</f>
        <v/>
      </c>
      <c r="R242" s="116" t="str">
        <f>IF('(7)'!$X189&lt;&gt;0,'(7)'!$X189,"")</f>
        <v/>
      </c>
      <c r="S242" s="116" t="str">
        <f>IF('(8)'!$X189&lt;&gt;0,'(8)'!$X189,"")</f>
        <v/>
      </c>
      <c r="T242" s="116" t="str">
        <f>IF('(9)'!$X189&lt;&gt;0,'(9)'!$X189,"")</f>
        <v/>
      </c>
      <c r="U242" s="116" t="str">
        <f>IF('(10)'!$X189&lt;&gt;0,'(10)'!$X189,"")</f>
        <v/>
      </c>
      <c r="V242" s="116" t="str">
        <f>IF('(11)'!$X189&lt;&gt;0,'(11)'!$X189,"")</f>
        <v/>
      </c>
      <c r="W242" s="116" t="str">
        <f>IF('(12)'!$X189&lt;&gt;0,'(12)'!$X189,"")</f>
        <v/>
      </c>
      <c r="X242" s="116" t="str">
        <f>IF('(13)'!$X189&lt;&gt;0,'(13)'!$X189,"")</f>
        <v/>
      </c>
      <c r="Y242" s="116" t="str">
        <f>IF('(14)'!$X189&lt;&gt;0,'(14)'!$X189,"")</f>
        <v/>
      </c>
      <c r="Z242" s="116" t="str">
        <f>IF('(15)'!$X189&lt;&gt;0,'(15)'!$X189,"")</f>
        <v/>
      </c>
      <c r="AA242" s="116" t="str">
        <f>IF('(16)'!$X189&lt;&gt;0,'(16)'!$X189,"")</f>
        <v/>
      </c>
      <c r="AB242" s="116" t="str">
        <f>IF('(17)'!$X189&lt;&gt;0,'(17)'!$X189,"")</f>
        <v/>
      </c>
      <c r="AC242" s="116" t="str">
        <f>IF('(18)'!$X189&lt;&gt;0,'(18)'!$X189,"")</f>
        <v/>
      </c>
      <c r="AD242" s="116" t="str">
        <f>IF('(19)'!$X189&lt;&gt;0,'(19)'!$X189,"")</f>
        <v/>
      </c>
      <c r="AE242" s="116" t="str">
        <f>IF('(20)'!$X189&lt;&gt;0,'(20)'!$X189,"")</f>
        <v/>
      </c>
      <c r="AG242" s="1" t="str">
        <f>IF(SUM(L242:AE242)=0,"",AVERAGEIF(L242:AE242,"&gt;0"))</f>
        <v/>
      </c>
      <c r="AH242" s="1"/>
    </row>
    <row r="243" spans="1:34" ht="16.5">
      <c r="A243" s="1"/>
      <c r="B243" s="26" t="e">
        <f t="shared" si="37"/>
        <v>#VALUE!</v>
      </c>
      <c r="C243" s="789" t="e">
        <f>REPT("|",AG243*14)</f>
        <v>#VALUE!</v>
      </c>
      <c r="D243" s="790"/>
      <c r="F243" s="8" t="s">
        <v>219</v>
      </c>
      <c r="G243" s="13" t="s">
        <v>359</v>
      </c>
      <c r="H243" s="11"/>
      <c r="I243" s="11"/>
      <c r="J243" s="11"/>
      <c r="K243" s="29"/>
      <c r="L243" s="116" t="str">
        <f>IF('(1)'!$X190&lt;&gt;0,'(1)'!$X190,"")</f>
        <v/>
      </c>
      <c r="M243" s="116" t="str">
        <f>IF('(2)'!$X190&lt;&gt;0,'(2)'!$X190,"")</f>
        <v/>
      </c>
      <c r="N243" s="116" t="str">
        <f>IF('(3)'!$X190&lt;&gt;0,'(3)'!$X190,"")</f>
        <v/>
      </c>
      <c r="O243" s="116" t="str">
        <f>IF('(4)'!$X190&lt;&gt;0,'(4)'!$X190,"")</f>
        <v/>
      </c>
      <c r="P243" s="116" t="str">
        <f>IF('(5)'!$X190&lt;&gt;0,'(5)'!$X190,"")</f>
        <v/>
      </c>
      <c r="Q243" s="116" t="str">
        <f>IF('(6)'!$X190&lt;&gt;0,'(6)'!$X190,"")</f>
        <v/>
      </c>
      <c r="R243" s="116" t="str">
        <f>IF('(7)'!$X190&lt;&gt;0,'(7)'!$X190,"")</f>
        <v/>
      </c>
      <c r="S243" s="116" t="str">
        <f>IF('(8)'!$X190&lt;&gt;0,'(8)'!$X190,"")</f>
        <v/>
      </c>
      <c r="T243" s="116" t="str">
        <f>IF('(9)'!$X190&lt;&gt;0,'(9)'!$X190,"")</f>
        <v/>
      </c>
      <c r="U243" s="116" t="str">
        <f>IF('(10)'!$X190&lt;&gt;0,'(10)'!$X190,"")</f>
        <v/>
      </c>
      <c r="V243" s="116" t="str">
        <f>IF('(11)'!$X190&lt;&gt;0,'(11)'!$X190,"")</f>
        <v/>
      </c>
      <c r="W243" s="116" t="str">
        <f>IF('(12)'!$X190&lt;&gt;0,'(12)'!$X190,"")</f>
        <v/>
      </c>
      <c r="X243" s="116" t="str">
        <f>IF('(13)'!$X190&lt;&gt;0,'(13)'!$X190,"")</f>
        <v/>
      </c>
      <c r="Y243" s="116" t="str">
        <f>IF('(14)'!$X190&lt;&gt;0,'(14)'!$X190,"")</f>
        <v/>
      </c>
      <c r="Z243" s="116" t="str">
        <f>IF('(15)'!$X190&lt;&gt;0,'(15)'!$X190,"")</f>
        <v/>
      </c>
      <c r="AA243" s="116" t="str">
        <f>IF('(16)'!$X190&lt;&gt;0,'(16)'!$X190,"")</f>
        <v/>
      </c>
      <c r="AB243" s="116" t="str">
        <f>IF('(17)'!$X190&lt;&gt;0,'(17)'!$X190,"")</f>
        <v/>
      </c>
      <c r="AC243" s="116" t="str">
        <f>IF('(18)'!$X190&lt;&gt;0,'(18)'!$X190,"")</f>
        <v/>
      </c>
      <c r="AD243" s="116" t="str">
        <f>IF('(19)'!$X190&lt;&gt;0,'(19)'!$X190,"")</f>
        <v/>
      </c>
      <c r="AE243" s="116" t="str">
        <f>IF('(20)'!$X190&lt;&gt;0,'(20)'!$X190,"")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IF('(1)'!$X196&lt;&gt;0,'(1)'!$X196,"")</f>
        <v/>
      </c>
      <c r="M249" s="116" t="str">
        <f>IF('(2)'!$X196&lt;&gt;0,'(2)'!$X196,"")</f>
        <v/>
      </c>
      <c r="N249" s="116" t="str">
        <f>IF('(3)'!$X196&lt;&gt;0,'(3)'!$X196,"")</f>
        <v/>
      </c>
      <c r="O249" s="116" t="str">
        <f>IF('(4)'!$X196&lt;&gt;0,'(4)'!$X196,"")</f>
        <v/>
      </c>
      <c r="P249" s="116" t="str">
        <f>IF('(5)'!$X196&lt;&gt;0,'(5)'!$X196,"")</f>
        <v/>
      </c>
      <c r="Q249" s="116" t="str">
        <f>IF('(6)'!$X196&lt;&gt;0,'(6)'!$X196,"")</f>
        <v/>
      </c>
      <c r="R249" s="116" t="str">
        <f>IF('(7)'!$X196&lt;&gt;0,'(7)'!$X196,"")</f>
        <v/>
      </c>
      <c r="S249" s="116" t="str">
        <f>IF('(8)'!$X196&lt;&gt;0,'(8)'!$X196,"")</f>
        <v/>
      </c>
      <c r="T249" s="116" t="str">
        <f>IF('(9)'!$X196&lt;&gt;0,'(9)'!$X196,"")</f>
        <v/>
      </c>
      <c r="U249" s="116" t="str">
        <f>IF('(10)'!$X196&lt;&gt;0,'(10)'!$X196,"")</f>
        <v/>
      </c>
      <c r="V249" s="116" t="str">
        <f>IF('(11)'!$X196&lt;&gt;0,'(11)'!$X196,"")</f>
        <v/>
      </c>
      <c r="W249" s="116" t="str">
        <f>IF('(12)'!$X196&lt;&gt;0,'(12)'!$X196,"")</f>
        <v/>
      </c>
      <c r="X249" s="116" t="str">
        <f>IF('(13)'!$X196&lt;&gt;0,'(13)'!$X196,"")</f>
        <v/>
      </c>
      <c r="Y249" s="116" t="str">
        <f>IF('(14)'!$X196&lt;&gt;0,'(14)'!$X196,"")</f>
        <v/>
      </c>
      <c r="Z249" s="116" t="str">
        <f>IF('(15)'!$X196&lt;&gt;0,'(15)'!$X196,"")</f>
        <v/>
      </c>
      <c r="AA249" s="116" t="str">
        <f>IF('(16)'!$X196&lt;&gt;0,'(16)'!$X196,"")</f>
        <v/>
      </c>
      <c r="AB249" s="116" t="str">
        <f>IF('(17)'!$X196&lt;&gt;0,'(17)'!$X196,"")</f>
        <v/>
      </c>
      <c r="AC249" s="116" t="str">
        <f>IF('(18)'!$X196&lt;&gt;0,'(18)'!$X196,"")</f>
        <v/>
      </c>
      <c r="AD249" s="116" t="str">
        <f>IF('(19)'!$X196&lt;&gt;0,'(19)'!$X196,"")</f>
        <v/>
      </c>
      <c r="AE249" s="116" t="str">
        <f>IF('(20)'!$X196&lt;&gt;0,'(20)'!$X196,"")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IF('(1)'!$X197&lt;&gt;0,'(1)'!$X197,"")</f>
        <v/>
      </c>
      <c r="M250" s="116" t="str">
        <f>IF('(2)'!$X197&lt;&gt;0,'(2)'!$X197,"")</f>
        <v/>
      </c>
      <c r="N250" s="116" t="str">
        <f>IF('(3)'!$X197&lt;&gt;0,'(3)'!$X197,"")</f>
        <v/>
      </c>
      <c r="O250" s="116" t="str">
        <f>IF('(4)'!$X197&lt;&gt;0,'(4)'!$X197,"")</f>
        <v/>
      </c>
      <c r="P250" s="116" t="str">
        <f>IF('(5)'!$X197&lt;&gt;0,'(5)'!$X197,"")</f>
        <v/>
      </c>
      <c r="Q250" s="116" t="str">
        <f>IF('(6)'!$X197&lt;&gt;0,'(6)'!$X197,"")</f>
        <v/>
      </c>
      <c r="R250" s="116" t="str">
        <f>IF('(7)'!$X197&lt;&gt;0,'(7)'!$X197,"")</f>
        <v/>
      </c>
      <c r="S250" s="116" t="str">
        <f>IF('(8)'!$X197&lt;&gt;0,'(8)'!$X197,"")</f>
        <v/>
      </c>
      <c r="T250" s="116" t="str">
        <f>IF('(9)'!$X197&lt;&gt;0,'(9)'!$X197,"")</f>
        <v/>
      </c>
      <c r="U250" s="116" t="str">
        <f>IF('(10)'!$X197&lt;&gt;0,'(10)'!$X197,"")</f>
        <v/>
      </c>
      <c r="V250" s="116" t="str">
        <f>IF('(11)'!$X197&lt;&gt;0,'(11)'!$X197,"")</f>
        <v/>
      </c>
      <c r="W250" s="116" t="str">
        <f>IF('(12)'!$X197&lt;&gt;0,'(12)'!$X197,"")</f>
        <v/>
      </c>
      <c r="X250" s="116" t="str">
        <f>IF('(13)'!$X197&lt;&gt;0,'(13)'!$X197,"")</f>
        <v/>
      </c>
      <c r="Y250" s="116" t="str">
        <f>IF('(14)'!$X197&lt;&gt;0,'(14)'!$X197,"")</f>
        <v/>
      </c>
      <c r="Z250" s="116" t="str">
        <f>IF('(15)'!$X197&lt;&gt;0,'(15)'!$X197,"")</f>
        <v/>
      </c>
      <c r="AA250" s="116" t="str">
        <f>IF('(16)'!$X197&lt;&gt;0,'(16)'!$X197,"")</f>
        <v/>
      </c>
      <c r="AB250" s="116" t="str">
        <f>IF('(17)'!$X197&lt;&gt;0,'(17)'!$X197,"")</f>
        <v/>
      </c>
      <c r="AC250" s="116" t="str">
        <f>IF('(18)'!$X197&lt;&gt;0,'(18)'!$X197,"")</f>
        <v/>
      </c>
      <c r="AD250" s="116" t="str">
        <f>IF('(19)'!$X197&lt;&gt;0,'(19)'!$X197,"")</f>
        <v/>
      </c>
      <c r="AE250" s="116" t="str">
        <f>IF('(20)'!$X197&lt;&gt;0,'(20)'!$X197,"")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IF('(1)'!$X198&lt;&gt;0,'(1)'!$X198,"")</f>
        <v/>
      </c>
      <c r="M251" s="116" t="str">
        <f>IF('(2)'!$X198&lt;&gt;0,'(2)'!$X198,"")</f>
        <v/>
      </c>
      <c r="N251" s="116" t="str">
        <f>IF('(3)'!$X198&lt;&gt;0,'(3)'!$X198,"")</f>
        <v/>
      </c>
      <c r="O251" s="116" t="str">
        <f>IF('(4)'!$X198&lt;&gt;0,'(4)'!$X198,"")</f>
        <v/>
      </c>
      <c r="P251" s="116" t="str">
        <f>IF('(5)'!$X198&lt;&gt;0,'(5)'!$X198,"")</f>
        <v/>
      </c>
      <c r="Q251" s="116" t="str">
        <f>IF('(6)'!$X198&lt;&gt;0,'(6)'!$X198,"")</f>
        <v/>
      </c>
      <c r="R251" s="116" t="str">
        <f>IF('(7)'!$X198&lt;&gt;0,'(7)'!$X198,"")</f>
        <v/>
      </c>
      <c r="S251" s="116" t="str">
        <f>IF('(8)'!$X198&lt;&gt;0,'(8)'!$X198,"")</f>
        <v/>
      </c>
      <c r="T251" s="116" t="str">
        <f>IF('(9)'!$X198&lt;&gt;0,'(9)'!$X198,"")</f>
        <v/>
      </c>
      <c r="U251" s="116" t="str">
        <f>IF('(10)'!$X198&lt;&gt;0,'(10)'!$X198,"")</f>
        <v/>
      </c>
      <c r="V251" s="116" t="str">
        <f>IF('(11)'!$X198&lt;&gt;0,'(11)'!$X198,"")</f>
        <v/>
      </c>
      <c r="W251" s="116" t="str">
        <f>IF('(12)'!$X198&lt;&gt;0,'(12)'!$X198,"")</f>
        <v/>
      </c>
      <c r="X251" s="116" t="str">
        <f>IF('(13)'!$X198&lt;&gt;0,'(13)'!$X198,"")</f>
        <v/>
      </c>
      <c r="Y251" s="116" t="str">
        <f>IF('(14)'!$X198&lt;&gt;0,'(14)'!$X198,"")</f>
        <v/>
      </c>
      <c r="Z251" s="116" t="str">
        <f>IF('(15)'!$X198&lt;&gt;0,'(15)'!$X198,"")</f>
        <v/>
      </c>
      <c r="AA251" s="116" t="str">
        <f>IF('(16)'!$X198&lt;&gt;0,'(16)'!$X198,"")</f>
        <v/>
      </c>
      <c r="AB251" s="116" t="str">
        <f>IF('(17)'!$X198&lt;&gt;0,'(17)'!$X198,"")</f>
        <v/>
      </c>
      <c r="AC251" s="116" t="str">
        <f>IF('(18)'!$X198&lt;&gt;0,'(18)'!$X198,"")</f>
        <v/>
      </c>
      <c r="AD251" s="116" t="str">
        <f>IF('(19)'!$X198&lt;&gt;0,'(19)'!$X198,"")</f>
        <v/>
      </c>
      <c r="AE251" s="116" t="str">
        <f>IF('(20)'!$X198&lt;&gt;0,'(20)'!$X198,"")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IF('(1)'!$X199&lt;&gt;0,'(1)'!$X199,"")</f>
        <v/>
      </c>
      <c r="M252" s="116" t="str">
        <f>IF('(2)'!$X199&lt;&gt;0,'(2)'!$X199,"")</f>
        <v/>
      </c>
      <c r="N252" s="116" t="str">
        <f>IF('(3)'!$X199&lt;&gt;0,'(3)'!$X199,"")</f>
        <v/>
      </c>
      <c r="O252" s="116" t="str">
        <f>IF('(4)'!$X199&lt;&gt;0,'(4)'!$X199,"")</f>
        <v/>
      </c>
      <c r="P252" s="116" t="str">
        <f>IF('(5)'!$X199&lt;&gt;0,'(5)'!$X199,"")</f>
        <v/>
      </c>
      <c r="Q252" s="116" t="str">
        <f>IF('(6)'!$X199&lt;&gt;0,'(6)'!$X199,"")</f>
        <v/>
      </c>
      <c r="R252" s="116" t="str">
        <f>IF('(7)'!$X199&lt;&gt;0,'(7)'!$X199,"")</f>
        <v/>
      </c>
      <c r="S252" s="116" t="str">
        <f>IF('(8)'!$X199&lt;&gt;0,'(8)'!$X199,"")</f>
        <v/>
      </c>
      <c r="T252" s="116" t="str">
        <f>IF('(9)'!$X199&lt;&gt;0,'(9)'!$X199,"")</f>
        <v/>
      </c>
      <c r="U252" s="116" t="str">
        <f>IF('(10)'!$X199&lt;&gt;0,'(10)'!$X199,"")</f>
        <v/>
      </c>
      <c r="V252" s="116" t="str">
        <f>IF('(11)'!$X199&lt;&gt;0,'(11)'!$X199,"")</f>
        <v/>
      </c>
      <c r="W252" s="116" t="str">
        <f>IF('(12)'!$X199&lt;&gt;0,'(12)'!$X199,"")</f>
        <v/>
      </c>
      <c r="X252" s="116" t="str">
        <f>IF('(13)'!$X199&lt;&gt;0,'(13)'!$X199,"")</f>
        <v/>
      </c>
      <c r="Y252" s="116" t="str">
        <f>IF('(14)'!$X199&lt;&gt;0,'(14)'!$X199,"")</f>
        <v/>
      </c>
      <c r="Z252" s="116" t="str">
        <f>IF('(15)'!$X199&lt;&gt;0,'(15)'!$X199,"")</f>
        <v/>
      </c>
      <c r="AA252" s="116" t="str">
        <f>IF('(16)'!$X199&lt;&gt;0,'(16)'!$X199,"")</f>
        <v/>
      </c>
      <c r="AB252" s="116" t="str">
        <f>IF('(17)'!$X199&lt;&gt;0,'(17)'!$X199,"")</f>
        <v/>
      </c>
      <c r="AC252" s="116" t="str">
        <f>IF('(18)'!$X199&lt;&gt;0,'(18)'!$X199,"")</f>
        <v/>
      </c>
      <c r="AD252" s="116" t="str">
        <f>IF('(19)'!$X199&lt;&gt;0,'(19)'!$X199,"")</f>
        <v/>
      </c>
      <c r="AE252" s="116" t="str">
        <f>IF('(20)'!$X199&lt;&gt;0,'(20)'!$X199,"")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IF('(1)'!$X203&lt;&gt;0,'(1)'!$X203,"")</f>
        <v/>
      </c>
      <c r="M256" s="116" t="str">
        <f>IF('(2)'!$X203&lt;&gt;0,'(2)'!$X203,"")</f>
        <v/>
      </c>
      <c r="N256" s="116" t="str">
        <f>IF('(3)'!$X203&lt;&gt;0,'(3)'!$X203,"")</f>
        <v/>
      </c>
      <c r="O256" s="116" t="str">
        <f>IF('(4)'!$X203&lt;&gt;0,'(4)'!$X203,"")</f>
        <v/>
      </c>
      <c r="P256" s="116" t="str">
        <f>IF('(5)'!$X203&lt;&gt;0,'(5)'!$X203,"")</f>
        <v/>
      </c>
      <c r="Q256" s="116" t="str">
        <f>IF('(6)'!$X203&lt;&gt;0,'(6)'!$X203,"")</f>
        <v/>
      </c>
      <c r="R256" s="116" t="str">
        <f>IF('(7)'!$X203&lt;&gt;0,'(7)'!$X203,"")</f>
        <v/>
      </c>
      <c r="S256" s="116" t="str">
        <f>IF('(8)'!$X203&lt;&gt;0,'(8)'!$X203,"")</f>
        <v/>
      </c>
      <c r="T256" s="116" t="str">
        <f>IF('(9)'!$X203&lt;&gt;0,'(9)'!$X203,"")</f>
        <v/>
      </c>
      <c r="U256" s="116" t="str">
        <f>IF('(10)'!$X203&lt;&gt;0,'(10)'!$X203,"")</f>
        <v/>
      </c>
      <c r="V256" s="116" t="str">
        <f>IF('(11)'!$X203&lt;&gt;0,'(11)'!$X203,"")</f>
        <v/>
      </c>
      <c r="W256" s="116" t="str">
        <f>IF('(12)'!$X203&lt;&gt;0,'(12)'!$X203,"")</f>
        <v/>
      </c>
      <c r="X256" s="116" t="str">
        <f>IF('(13)'!$X203&lt;&gt;0,'(13)'!$X203,"")</f>
        <v/>
      </c>
      <c r="Y256" s="116" t="str">
        <f>IF('(14)'!$X203&lt;&gt;0,'(14)'!$X203,"")</f>
        <v/>
      </c>
      <c r="Z256" s="116" t="str">
        <f>IF('(15)'!$X203&lt;&gt;0,'(15)'!$X203,"")</f>
        <v/>
      </c>
      <c r="AA256" s="116" t="str">
        <f>IF('(16)'!$X203&lt;&gt;0,'(16)'!$X203,"")</f>
        <v/>
      </c>
      <c r="AB256" s="116" t="str">
        <f>IF('(17)'!$X203&lt;&gt;0,'(17)'!$X203,"")</f>
        <v/>
      </c>
      <c r="AC256" s="116" t="str">
        <f>IF('(18)'!$X203&lt;&gt;0,'(18)'!$X203,"")</f>
        <v/>
      </c>
      <c r="AD256" s="116" t="str">
        <f>IF('(19)'!$X203&lt;&gt;0,'(19)'!$X203,"")</f>
        <v/>
      </c>
      <c r="AE256" s="116" t="str">
        <f>IF('(20)'!$X203&lt;&gt;0,'(20)'!$X203,"")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IF('(1)'!$X204&lt;&gt;0,'(1)'!$X204,"")</f>
        <v/>
      </c>
      <c r="M257" s="116" t="str">
        <f>IF('(2)'!$X204&lt;&gt;0,'(2)'!$X204,"")</f>
        <v/>
      </c>
      <c r="N257" s="116" t="str">
        <f>IF('(3)'!$X204&lt;&gt;0,'(3)'!$X204,"")</f>
        <v/>
      </c>
      <c r="O257" s="116" t="str">
        <f>IF('(4)'!$X204&lt;&gt;0,'(4)'!$X204,"")</f>
        <v/>
      </c>
      <c r="P257" s="116" t="str">
        <f>IF('(5)'!$X204&lt;&gt;0,'(5)'!$X204,"")</f>
        <v/>
      </c>
      <c r="Q257" s="116" t="str">
        <f>IF('(6)'!$X204&lt;&gt;0,'(6)'!$X204,"")</f>
        <v/>
      </c>
      <c r="R257" s="116" t="str">
        <f>IF('(7)'!$X204&lt;&gt;0,'(7)'!$X204,"")</f>
        <v/>
      </c>
      <c r="S257" s="116" t="str">
        <f>IF('(8)'!$X204&lt;&gt;0,'(8)'!$X204,"")</f>
        <v/>
      </c>
      <c r="T257" s="116" t="str">
        <f>IF('(9)'!$X204&lt;&gt;0,'(9)'!$X204,"")</f>
        <v/>
      </c>
      <c r="U257" s="116" t="str">
        <f>IF('(10)'!$X204&lt;&gt;0,'(10)'!$X204,"")</f>
        <v/>
      </c>
      <c r="V257" s="116" t="str">
        <f>IF('(11)'!$X204&lt;&gt;0,'(11)'!$X204,"")</f>
        <v/>
      </c>
      <c r="W257" s="116" t="str">
        <f>IF('(12)'!$X204&lt;&gt;0,'(12)'!$X204,"")</f>
        <v/>
      </c>
      <c r="X257" s="116" t="str">
        <f>IF('(13)'!$X204&lt;&gt;0,'(13)'!$X204,"")</f>
        <v/>
      </c>
      <c r="Y257" s="116" t="str">
        <f>IF('(14)'!$X204&lt;&gt;0,'(14)'!$X204,"")</f>
        <v/>
      </c>
      <c r="Z257" s="116" t="str">
        <f>IF('(15)'!$X204&lt;&gt;0,'(15)'!$X204,"")</f>
        <v/>
      </c>
      <c r="AA257" s="116" t="str">
        <f>IF('(16)'!$X204&lt;&gt;0,'(16)'!$X204,"")</f>
        <v/>
      </c>
      <c r="AB257" s="116" t="str">
        <f>IF('(17)'!$X204&lt;&gt;0,'(17)'!$X204,"")</f>
        <v/>
      </c>
      <c r="AC257" s="116" t="str">
        <f>IF('(18)'!$X204&lt;&gt;0,'(18)'!$X204,"")</f>
        <v/>
      </c>
      <c r="AD257" s="116" t="str">
        <f>IF('(19)'!$X204&lt;&gt;0,'(19)'!$X204,"")</f>
        <v/>
      </c>
      <c r="AE257" s="116" t="str">
        <f>IF('(20)'!$X204&lt;&gt;0,'(20)'!$X204,"")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IF('(1)'!$X205&lt;&gt;0,'(1)'!$X205,"")</f>
        <v/>
      </c>
      <c r="M258" s="116" t="str">
        <f>IF('(2)'!$X205&lt;&gt;0,'(2)'!$X205,"")</f>
        <v/>
      </c>
      <c r="N258" s="116" t="str">
        <f>IF('(3)'!$X205&lt;&gt;0,'(3)'!$X205,"")</f>
        <v/>
      </c>
      <c r="O258" s="116" t="str">
        <f>IF('(4)'!$X205&lt;&gt;0,'(4)'!$X205,"")</f>
        <v/>
      </c>
      <c r="P258" s="116" t="str">
        <f>IF('(5)'!$X205&lt;&gt;0,'(5)'!$X205,"")</f>
        <v/>
      </c>
      <c r="Q258" s="116" t="str">
        <f>IF('(6)'!$X205&lt;&gt;0,'(6)'!$X205,"")</f>
        <v/>
      </c>
      <c r="R258" s="116" t="str">
        <f>IF('(7)'!$X205&lt;&gt;0,'(7)'!$X205,"")</f>
        <v/>
      </c>
      <c r="S258" s="116" t="str">
        <f>IF('(8)'!$X205&lt;&gt;0,'(8)'!$X205,"")</f>
        <v/>
      </c>
      <c r="T258" s="116" t="str">
        <f>IF('(9)'!$X205&lt;&gt;0,'(9)'!$X205,"")</f>
        <v/>
      </c>
      <c r="U258" s="116" t="str">
        <f>IF('(10)'!$X205&lt;&gt;0,'(10)'!$X205,"")</f>
        <v/>
      </c>
      <c r="V258" s="116" t="str">
        <f>IF('(11)'!$X205&lt;&gt;0,'(11)'!$X205,"")</f>
        <v/>
      </c>
      <c r="W258" s="116" t="str">
        <f>IF('(12)'!$X205&lt;&gt;0,'(12)'!$X205,"")</f>
        <v/>
      </c>
      <c r="X258" s="116" t="str">
        <f>IF('(13)'!$X205&lt;&gt;0,'(13)'!$X205,"")</f>
        <v/>
      </c>
      <c r="Y258" s="116" t="str">
        <f>IF('(14)'!$X205&lt;&gt;0,'(14)'!$X205,"")</f>
        <v/>
      </c>
      <c r="Z258" s="116" t="str">
        <f>IF('(15)'!$X205&lt;&gt;0,'(15)'!$X205,"")</f>
        <v/>
      </c>
      <c r="AA258" s="116" t="str">
        <f>IF('(16)'!$X205&lt;&gt;0,'(16)'!$X205,"")</f>
        <v/>
      </c>
      <c r="AB258" s="116" t="str">
        <f>IF('(17)'!$X205&lt;&gt;0,'(17)'!$X205,"")</f>
        <v/>
      </c>
      <c r="AC258" s="116" t="str">
        <f>IF('(18)'!$X205&lt;&gt;0,'(18)'!$X205,"")</f>
        <v/>
      </c>
      <c r="AD258" s="116" t="str">
        <f>IF('(19)'!$X205&lt;&gt;0,'(19)'!$X205,"")</f>
        <v/>
      </c>
      <c r="AE258" s="116" t="str">
        <f>IF('(20)'!$X205&lt;&gt;0,'(20)'!$X205,"")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IF('(1)'!$X206&lt;&gt;0,'(1)'!$X206,"")</f>
        <v/>
      </c>
      <c r="M259" s="116" t="str">
        <f>IF('(2)'!$X206&lt;&gt;0,'(2)'!$X206,"")</f>
        <v/>
      </c>
      <c r="N259" s="116" t="str">
        <f>IF('(3)'!$X206&lt;&gt;0,'(3)'!$X206,"")</f>
        <v/>
      </c>
      <c r="O259" s="116" t="str">
        <f>IF('(4)'!$X206&lt;&gt;0,'(4)'!$X206,"")</f>
        <v/>
      </c>
      <c r="P259" s="116" t="str">
        <f>IF('(5)'!$X206&lt;&gt;0,'(5)'!$X206,"")</f>
        <v/>
      </c>
      <c r="Q259" s="116" t="str">
        <f>IF('(6)'!$X206&lt;&gt;0,'(6)'!$X206,"")</f>
        <v/>
      </c>
      <c r="R259" s="116" t="str">
        <f>IF('(7)'!$X206&lt;&gt;0,'(7)'!$X206,"")</f>
        <v/>
      </c>
      <c r="S259" s="116" t="str">
        <f>IF('(8)'!$X206&lt;&gt;0,'(8)'!$X206,"")</f>
        <v/>
      </c>
      <c r="T259" s="116" t="str">
        <f>IF('(9)'!$X206&lt;&gt;0,'(9)'!$X206,"")</f>
        <v/>
      </c>
      <c r="U259" s="116" t="str">
        <f>IF('(10)'!$X206&lt;&gt;0,'(10)'!$X206,"")</f>
        <v/>
      </c>
      <c r="V259" s="116" t="str">
        <f>IF('(11)'!$X206&lt;&gt;0,'(11)'!$X206,"")</f>
        <v/>
      </c>
      <c r="W259" s="116" t="str">
        <f>IF('(12)'!$X206&lt;&gt;0,'(12)'!$X206,"")</f>
        <v/>
      </c>
      <c r="X259" s="116" t="str">
        <f>IF('(13)'!$X206&lt;&gt;0,'(13)'!$X206,"")</f>
        <v/>
      </c>
      <c r="Y259" s="116" t="str">
        <f>IF('(14)'!$X206&lt;&gt;0,'(14)'!$X206,"")</f>
        <v/>
      </c>
      <c r="Z259" s="116" t="str">
        <f>IF('(15)'!$X206&lt;&gt;0,'(15)'!$X206,"")</f>
        <v/>
      </c>
      <c r="AA259" s="116" t="str">
        <f>IF('(16)'!$X206&lt;&gt;0,'(16)'!$X206,"")</f>
        <v/>
      </c>
      <c r="AB259" s="116" t="str">
        <f>IF('(17)'!$X206&lt;&gt;0,'(17)'!$X206,"")</f>
        <v/>
      </c>
      <c r="AC259" s="116" t="str">
        <f>IF('(18)'!$X206&lt;&gt;0,'(18)'!$X206,"")</f>
        <v/>
      </c>
      <c r="AD259" s="116" t="str">
        <f>IF('(19)'!$X206&lt;&gt;0,'(19)'!$X206,"")</f>
        <v/>
      </c>
      <c r="AE259" s="116" t="str">
        <f>IF('(20)'!$X206&lt;&gt;0,'(20)'!$X206,"")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IF('(1)'!$X207&lt;&gt;0,'(1)'!$X207,"")</f>
        <v/>
      </c>
      <c r="M260" s="116" t="str">
        <f>IF('(2)'!$X207&lt;&gt;0,'(2)'!$X207,"")</f>
        <v/>
      </c>
      <c r="N260" s="116" t="str">
        <f>IF('(3)'!$X207&lt;&gt;0,'(3)'!$X207,"")</f>
        <v/>
      </c>
      <c r="O260" s="116" t="str">
        <f>IF('(4)'!$X207&lt;&gt;0,'(4)'!$X207,"")</f>
        <v/>
      </c>
      <c r="P260" s="116" t="str">
        <f>IF('(5)'!$X207&lt;&gt;0,'(5)'!$X207,"")</f>
        <v/>
      </c>
      <c r="Q260" s="116" t="str">
        <f>IF('(6)'!$X207&lt;&gt;0,'(6)'!$X207,"")</f>
        <v/>
      </c>
      <c r="R260" s="116" t="str">
        <f>IF('(7)'!$X207&lt;&gt;0,'(7)'!$X207,"")</f>
        <v/>
      </c>
      <c r="S260" s="116" t="str">
        <f>IF('(8)'!$X207&lt;&gt;0,'(8)'!$X207,"")</f>
        <v/>
      </c>
      <c r="T260" s="116" t="str">
        <f>IF('(9)'!$X207&lt;&gt;0,'(9)'!$X207,"")</f>
        <v/>
      </c>
      <c r="U260" s="116" t="str">
        <f>IF('(10)'!$X207&lt;&gt;0,'(10)'!$X207,"")</f>
        <v/>
      </c>
      <c r="V260" s="116" t="str">
        <f>IF('(11)'!$X207&lt;&gt;0,'(11)'!$X207,"")</f>
        <v/>
      </c>
      <c r="W260" s="116" t="str">
        <f>IF('(12)'!$X207&lt;&gt;0,'(12)'!$X207,"")</f>
        <v/>
      </c>
      <c r="X260" s="116" t="str">
        <f>IF('(13)'!$X207&lt;&gt;0,'(13)'!$X207,"")</f>
        <v/>
      </c>
      <c r="Y260" s="116" t="str">
        <f>IF('(14)'!$X207&lt;&gt;0,'(14)'!$X207,"")</f>
        <v/>
      </c>
      <c r="Z260" s="116" t="str">
        <f>IF('(15)'!$X207&lt;&gt;0,'(15)'!$X207,"")</f>
        <v/>
      </c>
      <c r="AA260" s="116" t="str">
        <f>IF('(16)'!$X207&lt;&gt;0,'(16)'!$X207,"")</f>
        <v/>
      </c>
      <c r="AB260" s="116" t="str">
        <f>IF('(17)'!$X207&lt;&gt;0,'(17)'!$X207,"")</f>
        <v/>
      </c>
      <c r="AC260" s="116" t="str">
        <f>IF('(18)'!$X207&lt;&gt;0,'(18)'!$X207,"")</f>
        <v/>
      </c>
      <c r="AD260" s="116" t="str">
        <f>IF('(19)'!$X207&lt;&gt;0,'(19)'!$X207,"")</f>
        <v/>
      </c>
      <c r="AE260" s="116" t="str">
        <f>IF('(20)'!$X207&lt;&gt;0,'(20)'!$X207,"")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IF('(1)'!$X208&lt;&gt;0,'(1)'!$X208,"")</f>
        <v/>
      </c>
      <c r="M261" s="116" t="str">
        <f>IF('(2)'!$X208&lt;&gt;0,'(2)'!$X208,"")</f>
        <v/>
      </c>
      <c r="N261" s="116" t="str">
        <f>IF('(3)'!$X208&lt;&gt;0,'(3)'!$X208,"")</f>
        <v/>
      </c>
      <c r="O261" s="116" t="str">
        <f>IF('(4)'!$X208&lt;&gt;0,'(4)'!$X208,"")</f>
        <v/>
      </c>
      <c r="P261" s="116" t="str">
        <f>IF('(5)'!$X208&lt;&gt;0,'(5)'!$X208,"")</f>
        <v/>
      </c>
      <c r="Q261" s="116" t="str">
        <f>IF('(6)'!$X208&lt;&gt;0,'(6)'!$X208,"")</f>
        <v/>
      </c>
      <c r="R261" s="116" t="str">
        <f>IF('(7)'!$X208&lt;&gt;0,'(7)'!$X208,"")</f>
        <v/>
      </c>
      <c r="S261" s="116" t="str">
        <f>IF('(8)'!$X208&lt;&gt;0,'(8)'!$X208,"")</f>
        <v/>
      </c>
      <c r="T261" s="116" t="str">
        <f>IF('(9)'!$X208&lt;&gt;0,'(9)'!$X208,"")</f>
        <v/>
      </c>
      <c r="U261" s="116" t="str">
        <f>IF('(10)'!$X208&lt;&gt;0,'(10)'!$X208,"")</f>
        <v/>
      </c>
      <c r="V261" s="116" t="str">
        <f>IF('(11)'!$X208&lt;&gt;0,'(11)'!$X208,"")</f>
        <v/>
      </c>
      <c r="W261" s="116" t="str">
        <f>IF('(12)'!$X208&lt;&gt;0,'(12)'!$X208,"")</f>
        <v/>
      </c>
      <c r="X261" s="116" t="str">
        <f>IF('(13)'!$X208&lt;&gt;0,'(13)'!$X208,"")</f>
        <v/>
      </c>
      <c r="Y261" s="116" t="str">
        <f>IF('(14)'!$X208&lt;&gt;0,'(14)'!$X208,"")</f>
        <v/>
      </c>
      <c r="Z261" s="116" t="str">
        <f>IF('(15)'!$X208&lt;&gt;0,'(15)'!$X208,"")</f>
        <v/>
      </c>
      <c r="AA261" s="116" t="str">
        <f>IF('(16)'!$X208&lt;&gt;0,'(16)'!$X208,"")</f>
        <v/>
      </c>
      <c r="AB261" s="116" t="str">
        <f>IF('(17)'!$X208&lt;&gt;0,'(17)'!$X208,"")</f>
        <v/>
      </c>
      <c r="AC261" s="116" t="str">
        <f>IF('(18)'!$X208&lt;&gt;0,'(18)'!$X208,"")</f>
        <v/>
      </c>
      <c r="AD261" s="116" t="str">
        <f>IF('(19)'!$X208&lt;&gt;0,'(19)'!$X208,"")</f>
        <v/>
      </c>
      <c r="AE261" s="116" t="str">
        <f>IF('(20)'!$X208&lt;&gt;0,'(20)'!$X208,"")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IF('(1)'!$X209&lt;&gt;0,'(1)'!$X209,"")</f>
        <v/>
      </c>
      <c r="M262" s="116" t="str">
        <f>IF('(2)'!$X209&lt;&gt;0,'(2)'!$X209,"")</f>
        <v/>
      </c>
      <c r="N262" s="116" t="str">
        <f>IF('(3)'!$X209&lt;&gt;0,'(3)'!$X209,"")</f>
        <v/>
      </c>
      <c r="O262" s="116" t="str">
        <f>IF('(4)'!$X209&lt;&gt;0,'(4)'!$X209,"")</f>
        <v/>
      </c>
      <c r="P262" s="116" t="str">
        <f>IF('(5)'!$X209&lt;&gt;0,'(5)'!$X209,"")</f>
        <v/>
      </c>
      <c r="Q262" s="116" t="str">
        <f>IF('(6)'!$X209&lt;&gt;0,'(6)'!$X209,"")</f>
        <v/>
      </c>
      <c r="R262" s="116" t="str">
        <f>IF('(7)'!$X209&lt;&gt;0,'(7)'!$X209,"")</f>
        <v/>
      </c>
      <c r="S262" s="116" t="str">
        <f>IF('(8)'!$X209&lt;&gt;0,'(8)'!$X209,"")</f>
        <v/>
      </c>
      <c r="T262" s="116" t="str">
        <f>IF('(9)'!$X209&lt;&gt;0,'(9)'!$X209,"")</f>
        <v/>
      </c>
      <c r="U262" s="116" t="str">
        <f>IF('(10)'!$X209&lt;&gt;0,'(10)'!$X209,"")</f>
        <v/>
      </c>
      <c r="V262" s="116" t="str">
        <f>IF('(11)'!$X209&lt;&gt;0,'(11)'!$X209,"")</f>
        <v/>
      </c>
      <c r="W262" s="116" t="str">
        <f>IF('(12)'!$X209&lt;&gt;0,'(12)'!$X209,"")</f>
        <v/>
      </c>
      <c r="X262" s="116" t="str">
        <f>IF('(13)'!$X209&lt;&gt;0,'(13)'!$X209,"")</f>
        <v/>
      </c>
      <c r="Y262" s="116" t="str">
        <f>IF('(14)'!$X209&lt;&gt;0,'(14)'!$X209,"")</f>
        <v/>
      </c>
      <c r="Z262" s="116" t="str">
        <f>IF('(15)'!$X209&lt;&gt;0,'(15)'!$X209,"")</f>
        <v/>
      </c>
      <c r="AA262" s="116" t="str">
        <f>IF('(16)'!$X209&lt;&gt;0,'(16)'!$X209,"")</f>
        <v/>
      </c>
      <c r="AB262" s="116" t="str">
        <f>IF('(17)'!$X209&lt;&gt;0,'(17)'!$X209,"")</f>
        <v/>
      </c>
      <c r="AC262" s="116" t="str">
        <f>IF('(18)'!$X209&lt;&gt;0,'(18)'!$X209,"")</f>
        <v/>
      </c>
      <c r="AD262" s="116" t="str">
        <f>IF('(19)'!$X209&lt;&gt;0,'(19)'!$X209,"")</f>
        <v/>
      </c>
      <c r="AE262" s="116" t="str">
        <f>IF('(20)'!$X209&lt;&gt;0,'(20)'!$X209,"")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IF('(1)'!$X210&lt;&gt;0,'(1)'!$X210,"")</f>
        <v/>
      </c>
      <c r="M263" s="116" t="str">
        <f>IF('(2)'!$X210&lt;&gt;0,'(2)'!$X210,"")</f>
        <v/>
      </c>
      <c r="N263" s="116" t="str">
        <f>IF('(3)'!$X210&lt;&gt;0,'(3)'!$X210,"")</f>
        <v/>
      </c>
      <c r="O263" s="116" t="str">
        <f>IF('(4)'!$X210&lt;&gt;0,'(4)'!$X210,"")</f>
        <v/>
      </c>
      <c r="P263" s="116" t="str">
        <f>IF('(5)'!$X210&lt;&gt;0,'(5)'!$X210,"")</f>
        <v/>
      </c>
      <c r="Q263" s="116" t="str">
        <f>IF('(6)'!$X210&lt;&gt;0,'(6)'!$X210,"")</f>
        <v/>
      </c>
      <c r="R263" s="116" t="str">
        <f>IF('(7)'!$X210&lt;&gt;0,'(7)'!$X210,"")</f>
        <v/>
      </c>
      <c r="S263" s="116" t="str">
        <f>IF('(8)'!$X210&lt;&gt;0,'(8)'!$X210,"")</f>
        <v/>
      </c>
      <c r="T263" s="116" t="str">
        <f>IF('(9)'!$X210&lt;&gt;0,'(9)'!$X210,"")</f>
        <v/>
      </c>
      <c r="U263" s="116" t="str">
        <f>IF('(10)'!$X210&lt;&gt;0,'(10)'!$X210,"")</f>
        <v/>
      </c>
      <c r="V263" s="116" t="str">
        <f>IF('(11)'!$X210&lt;&gt;0,'(11)'!$X210,"")</f>
        <v/>
      </c>
      <c r="W263" s="116" t="str">
        <f>IF('(12)'!$X210&lt;&gt;0,'(12)'!$X210,"")</f>
        <v/>
      </c>
      <c r="X263" s="116" t="str">
        <f>IF('(13)'!$X210&lt;&gt;0,'(13)'!$X210,"")</f>
        <v/>
      </c>
      <c r="Y263" s="116" t="str">
        <f>IF('(14)'!$X210&lt;&gt;0,'(14)'!$X210,"")</f>
        <v/>
      </c>
      <c r="Z263" s="116" t="str">
        <f>IF('(15)'!$X210&lt;&gt;0,'(15)'!$X210,"")</f>
        <v/>
      </c>
      <c r="AA263" s="116" t="str">
        <f>IF('(16)'!$X210&lt;&gt;0,'(16)'!$X210,"")</f>
        <v/>
      </c>
      <c r="AB263" s="116" t="str">
        <f>IF('(17)'!$X210&lt;&gt;0,'(17)'!$X210,"")</f>
        <v/>
      </c>
      <c r="AC263" s="116" t="str">
        <f>IF('(18)'!$X210&lt;&gt;0,'(18)'!$X210,"")</f>
        <v/>
      </c>
      <c r="AD263" s="116" t="str">
        <f>IF('(19)'!$X210&lt;&gt;0,'(19)'!$X210,"")</f>
        <v/>
      </c>
      <c r="AE263" s="116" t="str">
        <f>IF('(20)'!$X210&lt;&gt;0,'(20)'!$X210,"")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IF('(1)'!$X216&lt;&gt;0,'(1)'!$X216,"")</f>
        <v/>
      </c>
      <c r="M269" s="116" t="str">
        <f>IF('(2)'!$X216&lt;&gt;0,'(2)'!$X216,"")</f>
        <v/>
      </c>
      <c r="N269" s="116" t="str">
        <f>IF('(3)'!$X216&lt;&gt;0,'(3)'!$X216,"")</f>
        <v/>
      </c>
      <c r="O269" s="116" t="str">
        <f>IF('(4)'!$X216&lt;&gt;0,'(4)'!$X216,"")</f>
        <v/>
      </c>
      <c r="P269" s="116" t="str">
        <f>IF('(5)'!$X216&lt;&gt;0,'(5)'!$X216,"")</f>
        <v/>
      </c>
      <c r="Q269" s="116" t="str">
        <f>IF('(6)'!$X216&lt;&gt;0,'(6)'!$X216,"")</f>
        <v/>
      </c>
      <c r="R269" s="116" t="str">
        <f>IF('(7)'!$X216&lt;&gt;0,'(7)'!$X216,"")</f>
        <v/>
      </c>
      <c r="S269" s="116" t="str">
        <f>IF('(8)'!$X216&lt;&gt;0,'(8)'!$X216,"")</f>
        <v/>
      </c>
      <c r="T269" s="116" t="str">
        <f>IF('(9)'!$X216&lt;&gt;0,'(9)'!$X216,"")</f>
        <v/>
      </c>
      <c r="U269" s="116" t="str">
        <f>IF('(10)'!$X216&lt;&gt;0,'(10)'!$X216,"")</f>
        <v/>
      </c>
      <c r="V269" s="116" t="str">
        <f>IF('(11)'!$X216&lt;&gt;0,'(11)'!$X216,"")</f>
        <v/>
      </c>
      <c r="W269" s="116" t="str">
        <f>IF('(12)'!$X216&lt;&gt;0,'(12)'!$X216,"")</f>
        <v/>
      </c>
      <c r="X269" s="116" t="str">
        <f>IF('(13)'!$X216&lt;&gt;0,'(13)'!$X216,"")</f>
        <v/>
      </c>
      <c r="Y269" s="116" t="str">
        <f>IF('(14)'!$X216&lt;&gt;0,'(14)'!$X216,"")</f>
        <v/>
      </c>
      <c r="Z269" s="116" t="str">
        <f>IF('(15)'!$X216&lt;&gt;0,'(15)'!$X216,"")</f>
        <v/>
      </c>
      <c r="AA269" s="116" t="str">
        <f>IF('(16)'!$X216&lt;&gt;0,'(16)'!$X216,"")</f>
        <v/>
      </c>
      <c r="AB269" s="116" t="str">
        <f>IF('(17)'!$X216&lt;&gt;0,'(17)'!$X216,"")</f>
        <v/>
      </c>
      <c r="AC269" s="116" t="str">
        <f>IF('(18)'!$X216&lt;&gt;0,'(18)'!$X216,"")</f>
        <v/>
      </c>
      <c r="AD269" s="116" t="str">
        <f>IF('(19)'!$X216&lt;&gt;0,'(19)'!$X216,"")</f>
        <v/>
      </c>
      <c r="AE269" s="116" t="str">
        <f>IF('(20)'!$X216&lt;&gt;0,'(20)'!$X216,"")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IF('(1)'!$X217&lt;&gt;0,'(1)'!$X217,"")</f>
        <v/>
      </c>
      <c r="M270" s="116" t="str">
        <f>IF('(2)'!$X217&lt;&gt;0,'(2)'!$X217,"")</f>
        <v/>
      </c>
      <c r="N270" s="116" t="str">
        <f>IF('(3)'!$X217&lt;&gt;0,'(3)'!$X217,"")</f>
        <v/>
      </c>
      <c r="O270" s="116" t="str">
        <f>IF('(4)'!$X217&lt;&gt;0,'(4)'!$X217,"")</f>
        <v/>
      </c>
      <c r="P270" s="116" t="str">
        <f>IF('(5)'!$X217&lt;&gt;0,'(5)'!$X217,"")</f>
        <v/>
      </c>
      <c r="Q270" s="116" t="str">
        <f>IF('(6)'!$X217&lt;&gt;0,'(6)'!$X217,"")</f>
        <v/>
      </c>
      <c r="R270" s="116" t="str">
        <f>IF('(7)'!$X217&lt;&gt;0,'(7)'!$X217,"")</f>
        <v/>
      </c>
      <c r="S270" s="116" t="str">
        <f>IF('(8)'!$X217&lt;&gt;0,'(8)'!$X217,"")</f>
        <v/>
      </c>
      <c r="T270" s="116" t="str">
        <f>IF('(9)'!$X217&lt;&gt;0,'(9)'!$X217,"")</f>
        <v/>
      </c>
      <c r="U270" s="116" t="str">
        <f>IF('(10)'!$X217&lt;&gt;0,'(10)'!$X217,"")</f>
        <v/>
      </c>
      <c r="V270" s="116" t="str">
        <f>IF('(11)'!$X217&lt;&gt;0,'(11)'!$X217,"")</f>
        <v/>
      </c>
      <c r="W270" s="116" t="str">
        <f>IF('(12)'!$X217&lt;&gt;0,'(12)'!$X217,"")</f>
        <v/>
      </c>
      <c r="X270" s="116" t="str">
        <f>IF('(13)'!$X217&lt;&gt;0,'(13)'!$X217,"")</f>
        <v/>
      </c>
      <c r="Y270" s="116" t="str">
        <f>IF('(14)'!$X217&lt;&gt;0,'(14)'!$X217,"")</f>
        <v/>
      </c>
      <c r="Z270" s="116" t="str">
        <f>IF('(15)'!$X217&lt;&gt;0,'(15)'!$X217,"")</f>
        <v/>
      </c>
      <c r="AA270" s="116" t="str">
        <f>IF('(16)'!$X217&lt;&gt;0,'(16)'!$X217,"")</f>
        <v/>
      </c>
      <c r="AB270" s="116" t="str">
        <f>IF('(17)'!$X217&lt;&gt;0,'(17)'!$X217,"")</f>
        <v/>
      </c>
      <c r="AC270" s="116" t="str">
        <f>IF('(18)'!$X217&lt;&gt;0,'(18)'!$X217,"")</f>
        <v/>
      </c>
      <c r="AD270" s="116" t="str">
        <f>IF('(19)'!$X217&lt;&gt;0,'(19)'!$X217,"")</f>
        <v/>
      </c>
      <c r="AE270" s="116" t="str">
        <f>IF('(20)'!$X217&lt;&gt;0,'(20)'!$X217,"")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IF('(1)'!$X218&lt;&gt;0,'(1)'!$X218,"")</f>
        <v/>
      </c>
      <c r="M271" s="116" t="str">
        <f>IF('(2)'!$X218&lt;&gt;0,'(2)'!$X218,"")</f>
        <v/>
      </c>
      <c r="N271" s="116" t="str">
        <f>IF('(3)'!$X218&lt;&gt;0,'(3)'!$X218,"")</f>
        <v/>
      </c>
      <c r="O271" s="116" t="str">
        <f>IF('(4)'!$X218&lt;&gt;0,'(4)'!$X218,"")</f>
        <v/>
      </c>
      <c r="P271" s="116" t="str">
        <f>IF('(5)'!$X218&lt;&gt;0,'(5)'!$X218,"")</f>
        <v/>
      </c>
      <c r="Q271" s="116" t="str">
        <f>IF('(6)'!$X218&lt;&gt;0,'(6)'!$X218,"")</f>
        <v/>
      </c>
      <c r="R271" s="116" t="str">
        <f>IF('(7)'!$X218&lt;&gt;0,'(7)'!$X218,"")</f>
        <v/>
      </c>
      <c r="S271" s="116" t="str">
        <f>IF('(8)'!$X218&lt;&gt;0,'(8)'!$X218,"")</f>
        <v/>
      </c>
      <c r="T271" s="116" t="str">
        <f>IF('(9)'!$X218&lt;&gt;0,'(9)'!$X218,"")</f>
        <v/>
      </c>
      <c r="U271" s="116" t="str">
        <f>IF('(10)'!$X218&lt;&gt;0,'(10)'!$X218,"")</f>
        <v/>
      </c>
      <c r="V271" s="116" t="str">
        <f>IF('(11)'!$X218&lt;&gt;0,'(11)'!$X218,"")</f>
        <v/>
      </c>
      <c r="W271" s="116" t="str">
        <f>IF('(12)'!$X218&lt;&gt;0,'(12)'!$X218,"")</f>
        <v/>
      </c>
      <c r="X271" s="116" t="str">
        <f>IF('(13)'!$X218&lt;&gt;0,'(13)'!$X218,"")</f>
        <v/>
      </c>
      <c r="Y271" s="116" t="str">
        <f>IF('(14)'!$X218&lt;&gt;0,'(14)'!$X218,"")</f>
        <v/>
      </c>
      <c r="Z271" s="116" t="str">
        <f>IF('(15)'!$X218&lt;&gt;0,'(15)'!$X218,"")</f>
        <v/>
      </c>
      <c r="AA271" s="116" t="str">
        <f>IF('(16)'!$X218&lt;&gt;0,'(16)'!$X218,"")</f>
        <v/>
      </c>
      <c r="AB271" s="116" t="str">
        <f>IF('(17)'!$X218&lt;&gt;0,'(17)'!$X218,"")</f>
        <v/>
      </c>
      <c r="AC271" s="116" t="str">
        <f>IF('(18)'!$X218&lt;&gt;0,'(18)'!$X218,"")</f>
        <v/>
      </c>
      <c r="AD271" s="116" t="str">
        <f>IF('(19)'!$X218&lt;&gt;0,'(19)'!$X218,"")</f>
        <v/>
      </c>
      <c r="AE271" s="116" t="str">
        <f>IF('(20)'!$X218&lt;&gt;0,'(20)'!$X218,"")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IF('(1)'!$X222&lt;&gt;0,'(1)'!$X222,"")</f>
        <v/>
      </c>
      <c r="M275" s="116" t="str">
        <f>IF('(2)'!$X222&lt;&gt;0,'(2)'!$X222,"")</f>
        <v/>
      </c>
      <c r="N275" s="116" t="str">
        <f>IF('(3)'!$X222&lt;&gt;0,'(3)'!$X222,"")</f>
        <v/>
      </c>
      <c r="O275" s="116" t="str">
        <f>IF('(4)'!$X222&lt;&gt;0,'(4)'!$X222,"")</f>
        <v/>
      </c>
      <c r="P275" s="116" t="str">
        <f>IF('(5)'!$X222&lt;&gt;0,'(5)'!$X222,"")</f>
        <v/>
      </c>
      <c r="Q275" s="116" t="str">
        <f>IF('(6)'!$X222&lt;&gt;0,'(6)'!$X222,"")</f>
        <v/>
      </c>
      <c r="R275" s="116" t="str">
        <f>IF('(7)'!$X222&lt;&gt;0,'(7)'!$X222,"")</f>
        <v/>
      </c>
      <c r="S275" s="116" t="str">
        <f>IF('(8)'!$X222&lt;&gt;0,'(8)'!$X222,"")</f>
        <v/>
      </c>
      <c r="T275" s="116" t="str">
        <f>IF('(9)'!$X222&lt;&gt;0,'(9)'!$X222,"")</f>
        <v/>
      </c>
      <c r="U275" s="116" t="str">
        <f>IF('(10)'!$X222&lt;&gt;0,'(10)'!$X222,"")</f>
        <v/>
      </c>
      <c r="V275" s="116" t="str">
        <f>IF('(11)'!$X222&lt;&gt;0,'(11)'!$X222,"")</f>
        <v/>
      </c>
      <c r="W275" s="116" t="str">
        <f>IF('(12)'!$X222&lt;&gt;0,'(12)'!$X222,"")</f>
        <v/>
      </c>
      <c r="X275" s="116" t="str">
        <f>IF('(13)'!$X222&lt;&gt;0,'(13)'!$X222,"")</f>
        <v/>
      </c>
      <c r="Y275" s="116" t="str">
        <f>IF('(14)'!$X222&lt;&gt;0,'(14)'!$X222,"")</f>
        <v/>
      </c>
      <c r="Z275" s="116" t="str">
        <f>IF('(15)'!$X222&lt;&gt;0,'(15)'!$X222,"")</f>
        <v/>
      </c>
      <c r="AA275" s="116" t="str">
        <f>IF('(16)'!$X222&lt;&gt;0,'(16)'!$X222,"")</f>
        <v/>
      </c>
      <c r="AB275" s="116" t="str">
        <f>IF('(17)'!$X222&lt;&gt;0,'(17)'!$X222,"")</f>
        <v/>
      </c>
      <c r="AC275" s="116" t="str">
        <f>IF('(18)'!$X222&lt;&gt;0,'(18)'!$X222,"")</f>
        <v/>
      </c>
      <c r="AD275" s="116" t="str">
        <f>IF('(19)'!$X222&lt;&gt;0,'(19)'!$X222,"")</f>
        <v/>
      </c>
      <c r="AE275" s="116" t="str">
        <f>IF('(20)'!$X222&lt;&gt;0,'(20)'!$X222,"")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IF('(1)'!$X223&lt;&gt;0,'(1)'!$X223,"")</f>
        <v/>
      </c>
      <c r="M276" s="116" t="str">
        <f>IF('(2)'!$X223&lt;&gt;0,'(2)'!$X223,"")</f>
        <v/>
      </c>
      <c r="N276" s="116" t="str">
        <f>IF('(3)'!$X223&lt;&gt;0,'(3)'!$X223,"")</f>
        <v/>
      </c>
      <c r="O276" s="116" t="str">
        <f>IF('(4)'!$X223&lt;&gt;0,'(4)'!$X223,"")</f>
        <v/>
      </c>
      <c r="P276" s="116" t="str">
        <f>IF('(5)'!$X223&lt;&gt;0,'(5)'!$X223,"")</f>
        <v/>
      </c>
      <c r="Q276" s="116" t="str">
        <f>IF('(6)'!$X223&lt;&gt;0,'(6)'!$X223,"")</f>
        <v/>
      </c>
      <c r="R276" s="116" t="str">
        <f>IF('(7)'!$X223&lt;&gt;0,'(7)'!$X223,"")</f>
        <v/>
      </c>
      <c r="S276" s="116" t="str">
        <f>IF('(8)'!$X223&lt;&gt;0,'(8)'!$X223,"")</f>
        <v/>
      </c>
      <c r="T276" s="116" t="str">
        <f>IF('(9)'!$X223&lt;&gt;0,'(9)'!$X223,"")</f>
        <v/>
      </c>
      <c r="U276" s="116" t="str">
        <f>IF('(10)'!$X223&lt;&gt;0,'(10)'!$X223,"")</f>
        <v/>
      </c>
      <c r="V276" s="116" t="str">
        <f>IF('(11)'!$X223&lt;&gt;0,'(11)'!$X223,"")</f>
        <v/>
      </c>
      <c r="W276" s="116" t="str">
        <f>IF('(12)'!$X223&lt;&gt;0,'(12)'!$X223,"")</f>
        <v/>
      </c>
      <c r="X276" s="116" t="str">
        <f>IF('(13)'!$X223&lt;&gt;0,'(13)'!$X223,"")</f>
        <v/>
      </c>
      <c r="Y276" s="116" t="str">
        <f>IF('(14)'!$X223&lt;&gt;0,'(14)'!$X223,"")</f>
        <v/>
      </c>
      <c r="Z276" s="116" t="str">
        <f>IF('(15)'!$X223&lt;&gt;0,'(15)'!$X223,"")</f>
        <v/>
      </c>
      <c r="AA276" s="116" t="str">
        <f>IF('(16)'!$X223&lt;&gt;0,'(16)'!$X223,"")</f>
        <v/>
      </c>
      <c r="AB276" s="116" t="str">
        <f>IF('(17)'!$X223&lt;&gt;0,'(17)'!$X223,"")</f>
        <v/>
      </c>
      <c r="AC276" s="116" t="str">
        <f>IF('(18)'!$X223&lt;&gt;0,'(18)'!$X223,"")</f>
        <v/>
      </c>
      <c r="AD276" s="116" t="str">
        <f>IF('(19)'!$X223&lt;&gt;0,'(19)'!$X223,"")</f>
        <v/>
      </c>
      <c r="AE276" s="116" t="str">
        <f>IF('(20)'!$X223&lt;&gt;0,'(20)'!$X223,"")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IF('(1)'!$X224&lt;&gt;0,'(1)'!$X224,"")</f>
        <v/>
      </c>
      <c r="M277" s="116" t="str">
        <f>IF('(2)'!$X224&lt;&gt;0,'(2)'!$X224,"")</f>
        <v/>
      </c>
      <c r="N277" s="116" t="str">
        <f>IF('(3)'!$X224&lt;&gt;0,'(3)'!$X224,"")</f>
        <v/>
      </c>
      <c r="O277" s="116" t="str">
        <f>IF('(4)'!$X224&lt;&gt;0,'(4)'!$X224,"")</f>
        <v/>
      </c>
      <c r="P277" s="116" t="str">
        <f>IF('(5)'!$X224&lt;&gt;0,'(5)'!$X224,"")</f>
        <v/>
      </c>
      <c r="Q277" s="116" t="str">
        <f>IF('(6)'!$X224&lt;&gt;0,'(6)'!$X224,"")</f>
        <v/>
      </c>
      <c r="R277" s="116" t="str">
        <f>IF('(7)'!$X224&lt;&gt;0,'(7)'!$X224,"")</f>
        <v/>
      </c>
      <c r="S277" s="116" t="str">
        <f>IF('(8)'!$X224&lt;&gt;0,'(8)'!$X224,"")</f>
        <v/>
      </c>
      <c r="T277" s="116" t="str">
        <f>IF('(9)'!$X224&lt;&gt;0,'(9)'!$X224,"")</f>
        <v/>
      </c>
      <c r="U277" s="116" t="str">
        <f>IF('(10)'!$X224&lt;&gt;0,'(10)'!$X224,"")</f>
        <v/>
      </c>
      <c r="V277" s="116" t="str">
        <f>IF('(11)'!$X224&lt;&gt;0,'(11)'!$X224,"")</f>
        <v/>
      </c>
      <c r="W277" s="116" t="str">
        <f>IF('(12)'!$X224&lt;&gt;0,'(12)'!$X224,"")</f>
        <v/>
      </c>
      <c r="X277" s="116" t="str">
        <f>IF('(13)'!$X224&lt;&gt;0,'(13)'!$X224,"")</f>
        <v/>
      </c>
      <c r="Y277" s="116" t="str">
        <f>IF('(14)'!$X224&lt;&gt;0,'(14)'!$X224,"")</f>
        <v/>
      </c>
      <c r="Z277" s="116" t="str">
        <f>IF('(15)'!$X224&lt;&gt;0,'(15)'!$X224,"")</f>
        <v/>
      </c>
      <c r="AA277" s="116" t="str">
        <f>IF('(16)'!$X224&lt;&gt;0,'(16)'!$X224,"")</f>
        <v/>
      </c>
      <c r="AB277" s="116" t="str">
        <f>IF('(17)'!$X224&lt;&gt;0,'(17)'!$X224,"")</f>
        <v/>
      </c>
      <c r="AC277" s="116" t="str">
        <f>IF('(18)'!$X224&lt;&gt;0,'(18)'!$X224,"")</f>
        <v/>
      </c>
      <c r="AD277" s="116" t="str">
        <f>IF('(19)'!$X224&lt;&gt;0,'(19)'!$X224,"")</f>
        <v/>
      </c>
      <c r="AE277" s="116" t="str">
        <f>IF('(20)'!$X224&lt;&gt;0,'(20)'!$X224,"")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IF('(1)'!$X225&lt;&gt;0,'(1)'!$X225,"")</f>
        <v/>
      </c>
      <c r="M278" s="116" t="str">
        <f>IF('(2)'!$X225&lt;&gt;0,'(2)'!$X225,"")</f>
        <v/>
      </c>
      <c r="N278" s="116" t="str">
        <f>IF('(3)'!$X225&lt;&gt;0,'(3)'!$X225,"")</f>
        <v/>
      </c>
      <c r="O278" s="116" t="str">
        <f>IF('(4)'!$X225&lt;&gt;0,'(4)'!$X225,"")</f>
        <v/>
      </c>
      <c r="P278" s="116" t="str">
        <f>IF('(5)'!$X225&lt;&gt;0,'(5)'!$X225,"")</f>
        <v/>
      </c>
      <c r="Q278" s="116" t="str">
        <f>IF('(6)'!$X225&lt;&gt;0,'(6)'!$X225,"")</f>
        <v/>
      </c>
      <c r="R278" s="116" t="str">
        <f>IF('(7)'!$X225&lt;&gt;0,'(7)'!$X225,"")</f>
        <v/>
      </c>
      <c r="S278" s="116" t="str">
        <f>IF('(8)'!$X225&lt;&gt;0,'(8)'!$X225,"")</f>
        <v/>
      </c>
      <c r="T278" s="116" t="str">
        <f>IF('(9)'!$X225&lt;&gt;0,'(9)'!$X225,"")</f>
        <v/>
      </c>
      <c r="U278" s="116" t="str">
        <f>IF('(10)'!$X225&lt;&gt;0,'(10)'!$X225,"")</f>
        <v/>
      </c>
      <c r="V278" s="116" t="str">
        <f>IF('(11)'!$X225&lt;&gt;0,'(11)'!$X225,"")</f>
        <v/>
      </c>
      <c r="W278" s="116" t="str">
        <f>IF('(12)'!$X225&lt;&gt;0,'(12)'!$X225,"")</f>
        <v/>
      </c>
      <c r="X278" s="116" t="str">
        <f>IF('(13)'!$X225&lt;&gt;0,'(13)'!$X225,"")</f>
        <v/>
      </c>
      <c r="Y278" s="116" t="str">
        <f>IF('(14)'!$X225&lt;&gt;0,'(14)'!$X225,"")</f>
        <v/>
      </c>
      <c r="Z278" s="116" t="str">
        <f>IF('(15)'!$X225&lt;&gt;0,'(15)'!$X225,"")</f>
        <v/>
      </c>
      <c r="AA278" s="116" t="str">
        <f>IF('(16)'!$X225&lt;&gt;0,'(16)'!$X225,"")</f>
        <v/>
      </c>
      <c r="AB278" s="116" t="str">
        <f>IF('(17)'!$X225&lt;&gt;0,'(17)'!$X225,"")</f>
        <v/>
      </c>
      <c r="AC278" s="116" t="str">
        <f>IF('(18)'!$X225&lt;&gt;0,'(18)'!$X225,"")</f>
        <v/>
      </c>
      <c r="AD278" s="116" t="str">
        <f>IF('(19)'!$X225&lt;&gt;0,'(19)'!$X225,"")</f>
        <v/>
      </c>
      <c r="AE278" s="116" t="str">
        <f>IF('(20)'!$X225&lt;&gt;0,'(20)'!$X225,"")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IF('(1)'!$X229&lt;&gt;0,'(1)'!$X229,"")</f>
        <v/>
      </c>
      <c r="M282" s="116" t="str">
        <f>IF('(2)'!$X229&lt;&gt;0,'(2)'!$X229,"")</f>
        <v/>
      </c>
      <c r="N282" s="116" t="str">
        <f>IF('(3)'!$X229&lt;&gt;0,'(3)'!$X229,"")</f>
        <v/>
      </c>
      <c r="O282" s="116" t="str">
        <f>IF('(4)'!$X229&lt;&gt;0,'(4)'!$X229,"")</f>
        <v/>
      </c>
      <c r="P282" s="116" t="str">
        <f>IF('(5)'!$X229&lt;&gt;0,'(5)'!$X229,"")</f>
        <v/>
      </c>
      <c r="Q282" s="116" t="str">
        <f>IF('(6)'!$X229&lt;&gt;0,'(6)'!$X229,"")</f>
        <v/>
      </c>
      <c r="R282" s="116" t="str">
        <f>IF('(7)'!$X229&lt;&gt;0,'(7)'!$X229,"")</f>
        <v/>
      </c>
      <c r="S282" s="116" t="str">
        <f>IF('(8)'!$X229&lt;&gt;0,'(8)'!$X229,"")</f>
        <v/>
      </c>
      <c r="T282" s="116" t="str">
        <f>IF('(9)'!$X229&lt;&gt;0,'(9)'!$X229,"")</f>
        <v/>
      </c>
      <c r="U282" s="116" t="str">
        <f>IF('(10)'!$X229&lt;&gt;0,'(10)'!$X229,"")</f>
        <v/>
      </c>
      <c r="V282" s="116" t="str">
        <f>IF('(11)'!$X229&lt;&gt;0,'(11)'!$X229,"")</f>
        <v/>
      </c>
      <c r="W282" s="116" t="str">
        <f>IF('(12)'!$X229&lt;&gt;0,'(12)'!$X229,"")</f>
        <v/>
      </c>
      <c r="X282" s="116" t="str">
        <f>IF('(13)'!$X229&lt;&gt;0,'(13)'!$X229,"")</f>
        <v/>
      </c>
      <c r="Y282" s="116" t="str">
        <f>IF('(14)'!$X229&lt;&gt;0,'(14)'!$X229,"")</f>
        <v/>
      </c>
      <c r="Z282" s="116" t="str">
        <f>IF('(15)'!$X229&lt;&gt;0,'(15)'!$X229,"")</f>
        <v/>
      </c>
      <c r="AA282" s="116" t="str">
        <f>IF('(16)'!$X229&lt;&gt;0,'(16)'!$X229,"")</f>
        <v/>
      </c>
      <c r="AB282" s="116" t="str">
        <f>IF('(17)'!$X229&lt;&gt;0,'(17)'!$X229,"")</f>
        <v/>
      </c>
      <c r="AC282" s="116" t="str">
        <f>IF('(18)'!$X229&lt;&gt;0,'(18)'!$X229,"")</f>
        <v/>
      </c>
      <c r="AD282" s="116" t="str">
        <f>IF('(19)'!$X229&lt;&gt;0,'(19)'!$X229,"")</f>
        <v/>
      </c>
      <c r="AE282" s="116" t="str">
        <f>IF('(20)'!$X229&lt;&gt;0,'(20)'!$X229,"")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IF('(1)'!$X230&lt;&gt;0,'(1)'!$X230,"")</f>
        <v/>
      </c>
      <c r="M283" s="116" t="str">
        <f>IF('(2)'!$X230&lt;&gt;0,'(2)'!$X230,"")</f>
        <v/>
      </c>
      <c r="N283" s="116" t="str">
        <f>IF('(3)'!$X230&lt;&gt;0,'(3)'!$X230,"")</f>
        <v/>
      </c>
      <c r="O283" s="116" t="str">
        <f>IF('(4)'!$X230&lt;&gt;0,'(4)'!$X230,"")</f>
        <v/>
      </c>
      <c r="P283" s="116" t="str">
        <f>IF('(5)'!$X230&lt;&gt;0,'(5)'!$X230,"")</f>
        <v/>
      </c>
      <c r="Q283" s="116" t="str">
        <f>IF('(6)'!$X230&lt;&gt;0,'(6)'!$X230,"")</f>
        <v/>
      </c>
      <c r="R283" s="116" t="str">
        <f>IF('(7)'!$X230&lt;&gt;0,'(7)'!$X230,"")</f>
        <v/>
      </c>
      <c r="S283" s="116" t="str">
        <f>IF('(8)'!$X230&lt;&gt;0,'(8)'!$X230,"")</f>
        <v/>
      </c>
      <c r="T283" s="116" t="str">
        <f>IF('(9)'!$X230&lt;&gt;0,'(9)'!$X230,"")</f>
        <v/>
      </c>
      <c r="U283" s="116" t="str">
        <f>IF('(10)'!$X230&lt;&gt;0,'(10)'!$X230,"")</f>
        <v/>
      </c>
      <c r="V283" s="116" t="str">
        <f>IF('(11)'!$X230&lt;&gt;0,'(11)'!$X230,"")</f>
        <v/>
      </c>
      <c r="W283" s="116" t="str">
        <f>IF('(12)'!$X230&lt;&gt;0,'(12)'!$X230,"")</f>
        <v/>
      </c>
      <c r="X283" s="116" t="str">
        <f>IF('(13)'!$X230&lt;&gt;0,'(13)'!$X230,"")</f>
        <v/>
      </c>
      <c r="Y283" s="116" t="str">
        <f>IF('(14)'!$X230&lt;&gt;0,'(14)'!$X230,"")</f>
        <v/>
      </c>
      <c r="Z283" s="116" t="str">
        <f>IF('(15)'!$X230&lt;&gt;0,'(15)'!$X230,"")</f>
        <v/>
      </c>
      <c r="AA283" s="116" t="str">
        <f>IF('(16)'!$X230&lt;&gt;0,'(16)'!$X230,"")</f>
        <v/>
      </c>
      <c r="AB283" s="116" t="str">
        <f>IF('(17)'!$X230&lt;&gt;0,'(17)'!$X230,"")</f>
        <v/>
      </c>
      <c r="AC283" s="116" t="str">
        <f>IF('(18)'!$X230&lt;&gt;0,'(18)'!$X230,"")</f>
        <v/>
      </c>
      <c r="AD283" s="116" t="str">
        <f>IF('(19)'!$X230&lt;&gt;0,'(19)'!$X230,"")</f>
        <v/>
      </c>
      <c r="AE283" s="116" t="str">
        <f>IF('(20)'!$X230&lt;&gt;0,'(20)'!$X230,"")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IF('(1)'!$X234&lt;&gt;0,'(1)'!$X234,"")</f>
        <v/>
      </c>
      <c r="M287" s="116" t="str">
        <f>IF('(2)'!$X234&lt;&gt;0,'(2)'!$X234,"")</f>
        <v/>
      </c>
      <c r="N287" s="116" t="str">
        <f>IF('(3)'!$X234&lt;&gt;0,'(3)'!$X234,"")</f>
        <v/>
      </c>
      <c r="O287" s="116" t="str">
        <f>IF('(4)'!$X234&lt;&gt;0,'(4)'!$X234,"")</f>
        <v/>
      </c>
      <c r="P287" s="116" t="str">
        <f>IF('(5)'!$X234&lt;&gt;0,'(5)'!$X234,"")</f>
        <v/>
      </c>
      <c r="Q287" s="116" t="str">
        <f>IF('(6)'!$X234&lt;&gt;0,'(6)'!$X234,"")</f>
        <v/>
      </c>
      <c r="R287" s="116" t="str">
        <f>IF('(7)'!$X234&lt;&gt;0,'(7)'!$X234,"")</f>
        <v/>
      </c>
      <c r="S287" s="116" t="str">
        <f>IF('(8)'!$X234&lt;&gt;0,'(8)'!$X234,"")</f>
        <v/>
      </c>
      <c r="T287" s="116" t="str">
        <f>IF('(9)'!$X234&lt;&gt;0,'(9)'!$X234,"")</f>
        <v/>
      </c>
      <c r="U287" s="116" t="str">
        <f>IF('(10)'!$X234&lt;&gt;0,'(10)'!$X234,"")</f>
        <v/>
      </c>
      <c r="V287" s="116" t="str">
        <f>IF('(11)'!$X234&lt;&gt;0,'(11)'!$X234,"")</f>
        <v/>
      </c>
      <c r="W287" s="116" t="str">
        <f>IF('(12)'!$X234&lt;&gt;0,'(12)'!$X234,"")</f>
        <v/>
      </c>
      <c r="X287" s="116" t="str">
        <f>IF('(13)'!$X234&lt;&gt;0,'(13)'!$X234,"")</f>
        <v/>
      </c>
      <c r="Y287" s="116" t="str">
        <f>IF('(14)'!$X234&lt;&gt;0,'(14)'!$X234,"")</f>
        <v/>
      </c>
      <c r="Z287" s="116" t="str">
        <f>IF('(15)'!$X234&lt;&gt;0,'(15)'!$X234,"")</f>
        <v/>
      </c>
      <c r="AA287" s="116" t="str">
        <f>IF('(16)'!$X234&lt;&gt;0,'(16)'!$X234,"")</f>
        <v/>
      </c>
      <c r="AB287" s="116" t="str">
        <f>IF('(17)'!$X234&lt;&gt;0,'(17)'!$X234,"")</f>
        <v/>
      </c>
      <c r="AC287" s="116" t="str">
        <f>IF('(18)'!$X234&lt;&gt;0,'(18)'!$X234,"")</f>
        <v/>
      </c>
      <c r="AD287" s="116" t="str">
        <f>IF('(19)'!$X234&lt;&gt;0,'(19)'!$X234,"")</f>
        <v/>
      </c>
      <c r="AE287" s="116" t="str">
        <f>IF('(20)'!$X234&lt;&gt;0,'(20)'!$X234,"")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IF('(1)'!$X235&lt;&gt;0,'(1)'!$X235,"")</f>
        <v/>
      </c>
      <c r="M288" s="116" t="str">
        <f>IF('(2)'!$X235&lt;&gt;0,'(2)'!$X235,"")</f>
        <v/>
      </c>
      <c r="N288" s="116" t="str">
        <f>IF('(3)'!$X235&lt;&gt;0,'(3)'!$X235,"")</f>
        <v/>
      </c>
      <c r="O288" s="116" t="str">
        <f>IF('(4)'!$X235&lt;&gt;0,'(4)'!$X235,"")</f>
        <v/>
      </c>
      <c r="P288" s="116" t="str">
        <f>IF('(5)'!$X235&lt;&gt;0,'(5)'!$X235,"")</f>
        <v/>
      </c>
      <c r="Q288" s="116" t="str">
        <f>IF('(6)'!$X235&lt;&gt;0,'(6)'!$X235,"")</f>
        <v/>
      </c>
      <c r="R288" s="116" t="str">
        <f>IF('(7)'!$X235&lt;&gt;0,'(7)'!$X235,"")</f>
        <v/>
      </c>
      <c r="S288" s="116" t="str">
        <f>IF('(8)'!$X235&lt;&gt;0,'(8)'!$X235,"")</f>
        <v/>
      </c>
      <c r="T288" s="116" t="str">
        <f>IF('(9)'!$X235&lt;&gt;0,'(9)'!$X235,"")</f>
        <v/>
      </c>
      <c r="U288" s="116" t="str">
        <f>IF('(10)'!$X235&lt;&gt;0,'(10)'!$X235,"")</f>
        <v/>
      </c>
      <c r="V288" s="116" t="str">
        <f>IF('(11)'!$X235&lt;&gt;0,'(11)'!$X235,"")</f>
        <v/>
      </c>
      <c r="W288" s="116" t="str">
        <f>IF('(12)'!$X235&lt;&gt;0,'(12)'!$X235,"")</f>
        <v/>
      </c>
      <c r="X288" s="116" t="str">
        <f>IF('(13)'!$X235&lt;&gt;0,'(13)'!$X235,"")</f>
        <v/>
      </c>
      <c r="Y288" s="116" t="str">
        <f>IF('(14)'!$X235&lt;&gt;0,'(14)'!$X235,"")</f>
        <v/>
      </c>
      <c r="Z288" s="116" t="str">
        <f>IF('(15)'!$X235&lt;&gt;0,'(15)'!$X235,"")</f>
        <v/>
      </c>
      <c r="AA288" s="116" t="str">
        <f>IF('(16)'!$X235&lt;&gt;0,'(16)'!$X235,"")</f>
        <v/>
      </c>
      <c r="AB288" s="116" t="str">
        <f>IF('(17)'!$X235&lt;&gt;0,'(17)'!$X235,"")</f>
        <v/>
      </c>
      <c r="AC288" s="116" t="str">
        <f>IF('(18)'!$X235&lt;&gt;0,'(18)'!$X235,"")</f>
        <v/>
      </c>
      <c r="AD288" s="116" t="str">
        <f>IF('(19)'!$X235&lt;&gt;0,'(19)'!$X235,"")</f>
        <v/>
      </c>
      <c r="AE288" s="116" t="str">
        <f>IF('(20)'!$X235&lt;&gt;0,'(20)'!$X235,"")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193" priority="43" stopIfTrue="1">
      <formula>ISERROR(L9)</formula>
    </cfRule>
    <cfRule type="cellIs" dxfId="192"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191" priority="39" stopIfTrue="1">
      <formula>ISERROR(B69)</formula>
    </cfRule>
  </conditionalFormatting>
  <conditionalFormatting sqref="T36:AD38 T42:AD44 T48:AD50 T54:AD56 T60:AD62">
    <cfRule type="containsErrors" dxfId="190" priority="38" stopIfTrue="1">
      <formula>ISERROR(T36)</formula>
    </cfRule>
  </conditionalFormatting>
  <conditionalFormatting sqref="T18:AD20 T24:AD26">
    <cfRule type="containsErrors" dxfId="189" priority="37" stopIfTrue="1">
      <formula>ISERROR(T18)</formula>
    </cfRule>
  </conditionalFormatting>
  <conditionalFormatting sqref="I7:J8">
    <cfRule type="containsErrors" dxfId="188" priority="36" stopIfTrue="1">
      <formula>ISERROR(I7)</formula>
    </cfRule>
  </conditionalFormatting>
  <conditionalFormatting sqref="A14:C17 A22:C26 A31:C36 A41:C48 A53:C54 A59:C62">
    <cfRule type="containsErrors" dxfId="187"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186" priority="34">
      <formula>ISERROR(A67)</formula>
    </cfRule>
  </conditionalFormatting>
  <conditionalFormatting sqref="L67:AE67">
    <cfRule type="containsErrors" dxfId="185" priority="33">
      <formula>ISERROR(L67)</formula>
    </cfRule>
  </conditionalFormatting>
  <conditionalFormatting sqref="L77:AE77">
    <cfRule type="containsErrors" dxfId="184" priority="32">
      <formula>ISERROR(L77)</formula>
    </cfRule>
  </conditionalFormatting>
  <conditionalFormatting sqref="L83:AE83">
    <cfRule type="containsErrors" dxfId="183" priority="31">
      <formula>ISERROR(L83)</formula>
    </cfRule>
  </conditionalFormatting>
  <conditionalFormatting sqref="L88:AE88">
    <cfRule type="containsErrors" dxfId="182" priority="30">
      <formula>ISERROR(L88)</formula>
    </cfRule>
  </conditionalFormatting>
  <conditionalFormatting sqref="L98:AE98">
    <cfRule type="containsErrors" dxfId="181" priority="29">
      <formula>ISERROR(L98)</formula>
    </cfRule>
  </conditionalFormatting>
  <conditionalFormatting sqref="L105:AE105">
    <cfRule type="containsErrors" dxfId="180" priority="28">
      <formula>ISERROR(L105)</formula>
    </cfRule>
  </conditionalFormatting>
  <conditionalFormatting sqref="L109:AE109">
    <cfRule type="containsErrors" dxfId="179" priority="27">
      <formula>ISERROR(L109)</formula>
    </cfRule>
  </conditionalFormatting>
  <conditionalFormatting sqref="L115:AD115">
    <cfRule type="containsErrors" dxfId="178" priority="26">
      <formula>ISERROR(L115)</formula>
    </cfRule>
  </conditionalFormatting>
  <conditionalFormatting sqref="L122:AE122">
    <cfRule type="containsErrors" dxfId="177" priority="25">
      <formula>ISERROR(L122)</formula>
    </cfRule>
  </conditionalFormatting>
  <conditionalFormatting sqref="L131:AE131">
    <cfRule type="containsErrors" dxfId="176" priority="24">
      <formula>ISERROR(L131)</formula>
    </cfRule>
  </conditionalFormatting>
  <conditionalFormatting sqref="L140:AE140">
    <cfRule type="containsErrors" dxfId="175" priority="23">
      <formula>ISERROR(L140)</formula>
    </cfRule>
  </conditionalFormatting>
  <conditionalFormatting sqref="L146:AE146">
    <cfRule type="containsErrors" dxfId="174" priority="22">
      <formula>ISERROR(L146)</formula>
    </cfRule>
  </conditionalFormatting>
  <conditionalFormatting sqref="L155:AE155">
    <cfRule type="containsErrors" dxfId="173" priority="21">
      <formula>ISERROR(L155)</formula>
    </cfRule>
  </conditionalFormatting>
  <conditionalFormatting sqref="L163:AE163">
    <cfRule type="containsErrors" dxfId="172" priority="20">
      <formula>ISERROR(L163)</formula>
    </cfRule>
  </conditionalFormatting>
  <conditionalFormatting sqref="L173:AE173">
    <cfRule type="containsErrors" dxfId="171" priority="19">
      <formula>ISERROR(L173)</formula>
    </cfRule>
  </conditionalFormatting>
  <conditionalFormatting sqref="L185:AE185">
    <cfRule type="containsErrors" dxfId="170" priority="18">
      <formula>ISERROR(L185)</formula>
    </cfRule>
  </conditionalFormatting>
  <conditionalFormatting sqref="L196:AE196">
    <cfRule type="containsErrors" dxfId="169" priority="17">
      <formula>ISERROR(L196)</formula>
    </cfRule>
  </conditionalFormatting>
  <conditionalFormatting sqref="L202:AE202">
    <cfRule type="containsErrors" dxfId="168" priority="16">
      <formula>ISERROR(L202)</formula>
    </cfRule>
  </conditionalFormatting>
  <conditionalFormatting sqref="L207:AE207">
    <cfRule type="containsErrors" dxfId="167" priority="15">
      <formula>ISERROR(L207)</formula>
    </cfRule>
  </conditionalFormatting>
  <conditionalFormatting sqref="L216:AE216">
    <cfRule type="containsErrors" dxfId="166" priority="14">
      <formula>ISERROR(L216)</formula>
    </cfRule>
  </conditionalFormatting>
  <conditionalFormatting sqref="L224:AE224">
    <cfRule type="containsErrors" dxfId="165" priority="13">
      <formula>ISERROR(L224)</formula>
    </cfRule>
  </conditionalFormatting>
  <conditionalFormatting sqref="L230:AE230">
    <cfRule type="containsErrors" dxfId="164" priority="12">
      <formula>ISERROR(L230)</formula>
    </cfRule>
  </conditionalFormatting>
  <conditionalFormatting sqref="L238:AE238">
    <cfRule type="containsErrors" dxfId="163" priority="11">
      <formula>ISERROR(L238)</formula>
    </cfRule>
  </conditionalFormatting>
  <conditionalFormatting sqref="L247:AE247">
    <cfRule type="containsErrors" dxfId="162" priority="10">
      <formula>ISERROR(L247)</formula>
    </cfRule>
  </conditionalFormatting>
  <conditionalFormatting sqref="L254:AE254">
    <cfRule type="containsErrors" dxfId="161" priority="9">
      <formula>ISERROR(L254)</formula>
    </cfRule>
  </conditionalFormatting>
  <conditionalFormatting sqref="L267:AE267">
    <cfRule type="containsErrors" dxfId="160" priority="8">
      <formula>ISERROR(L267)</formula>
    </cfRule>
  </conditionalFormatting>
  <conditionalFormatting sqref="L273:AE273">
    <cfRule type="containsErrors" dxfId="159" priority="7">
      <formula>ISERROR(L273)</formula>
    </cfRule>
  </conditionalFormatting>
  <conditionalFormatting sqref="L280:AE280">
    <cfRule type="containsErrors" dxfId="158" priority="6">
      <formula>ISERROR(L280)</formula>
    </cfRule>
  </conditionalFormatting>
  <conditionalFormatting sqref="L285:AE285">
    <cfRule type="containsErrors" dxfId="157"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156" priority="2" stopIfTrue="1" operator="equal">
      <formula>0</formula>
    </cfRule>
  </conditionalFormatting>
  <conditionalFormatting sqref="L1:AE7">
    <cfRule type="cellIs" dxfId="155"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13</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Clémence</v>
      </c>
      <c r="D4" s="775"/>
      <c r="E4" s="775"/>
      <c r="F4" s="775"/>
      <c r="G4" s="775"/>
      <c r="H4" s="775"/>
      <c r="I4" s="776" t="s">
        <v>119</v>
      </c>
      <c r="J4" s="806">
        <f>VLOOKUP(C4,listes!B5:C28,2,FALSE)</f>
        <v>37807</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0.82074652777777768</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0.18019025062431576</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4.9244791666666661</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200"/>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4.791666666666667</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4.9333333333333336</v>
      </c>
    </row>
    <row r="14" spans="1:39" ht="21" customHeight="1">
      <c r="A14" s="208">
        <f>A67</f>
        <v>0.83333333333333326</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0.77777777777777779</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4.75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4.8333333333333339</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0.79861111111111116</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4.8432539682539684</v>
      </c>
    </row>
    <row r="20" spans="1:35" ht="21" customHeight="1">
      <c r="A20" s="63" t="str">
        <f>A96</f>
        <v>C 2</v>
      </c>
      <c r="B20" s="64" t="str">
        <f>B96</f>
        <v>TRAITER DECIDER PREPARER</v>
      </c>
      <c r="C20" s="65"/>
      <c r="D20" s="178"/>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4.8432539682539684</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0.75</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0.8222222222222223</v>
      </c>
      <c r="U24" s="807"/>
      <c r="V24" s="807"/>
      <c r="W24" s="808" t="str">
        <f>REPT("|",AI13*22)</f>
        <v>||||||||||||||||||||||||||||||||||||||||||||||||||||||||||||||||||||||||||||||||||||||||||||||||||||||||||||</v>
      </c>
      <c r="X24" s="808"/>
      <c r="Y24" s="808"/>
      <c r="Z24" s="808"/>
      <c r="AA24" s="808"/>
      <c r="AB24" s="808"/>
      <c r="AC24" s="808"/>
      <c r="AD24" s="809"/>
      <c r="AE24" s="32"/>
    </row>
    <row r="25" spans="1:35" ht="21" customHeight="1">
      <c r="A25" s="208">
        <f>A115</f>
        <v>0.83333333333333326</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5</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0.83333333333333326</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4.75</v>
      </c>
      <c r="AH31" s="741"/>
    </row>
    <row r="32" spans="1:35" ht="21" customHeight="1">
      <c r="A32" s="208">
        <f>A140</f>
        <v>0.88888888888888884</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0.86111111111111116</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0.91666666666666663</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4.8571428571428568</v>
      </c>
      <c r="AH35" s="741"/>
      <c r="AI35" s="15"/>
    </row>
    <row r="36" spans="1:35" ht="21" customHeight="1">
      <c r="A36" s="208">
        <f>A173</f>
        <v>0.78703703703703709</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0.79166666666666663</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0.85416666666666674</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0.79166666666666663</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0.80555555555555569</v>
      </c>
      <c r="U42" s="796"/>
      <c r="V42" s="796"/>
      <c r="W42" s="792" t="str">
        <f>REPT("|",AI17*22)</f>
        <v>||||||||||||||||||||||||||||||||||||||||||||||||||||||||||||||||||||||||||||||||||||||||||||||||||||||||||</v>
      </c>
      <c r="X42" s="792"/>
      <c r="Y42" s="792"/>
      <c r="Z42" s="792"/>
      <c r="AA42" s="792"/>
      <c r="AB42" s="792"/>
      <c r="AC42" s="792"/>
      <c r="AD42" s="793"/>
      <c r="AE42" s="32"/>
      <c r="AG42" s="741"/>
      <c r="AH42" s="741"/>
      <c r="AI42" s="23"/>
    </row>
    <row r="43" spans="1:35" ht="21" customHeight="1">
      <c r="A43" s="208">
        <f>A202</f>
        <v>0.875</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0.66666666666666663</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200"/>
      <c r="AI44" s="15"/>
    </row>
    <row r="45" spans="1:35" ht="21" customHeight="1">
      <c r="A45" s="208">
        <f>A216</f>
        <v>0.79629629629629628</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4.8</v>
      </c>
      <c r="AH45" s="741"/>
      <c r="AI45" s="15"/>
    </row>
    <row r="46" spans="1:35" ht="21" customHeight="1">
      <c r="A46" s="208">
        <f>A224</f>
        <v>0.83333333333333326</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201"/>
      <c r="AH48" s="201"/>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201"/>
      <c r="AH49" s="201"/>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201"/>
      <c r="AH50" s="201"/>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201"/>
      <c r="AH51" s="201"/>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201"/>
      <c r="AH52" s="201"/>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201"/>
      <c r="AH53" s="201"/>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0.80720899470899476</v>
      </c>
      <c r="U54" s="796"/>
      <c r="V54" s="796"/>
      <c r="W54" s="792" t="str">
        <f>REPT("|",AI19*22)</f>
        <v>||||||||||||||||||||||||||||||||||||||||||||||||||||||||||||||||||||||||||||||||||||||||||||||||||||||||||</v>
      </c>
      <c r="X54" s="792"/>
      <c r="Y54" s="792"/>
      <c r="Z54" s="792"/>
      <c r="AA54" s="792"/>
      <c r="AB54" s="792"/>
      <c r="AC54" s="792"/>
      <c r="AD54" s="793"/>
      <c r="AE54" s="32"/>
      <c r="AG54" s="201"/>
      <c r="AH54" s="201"/>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201"/>
      <c r="AH55" s="201"/>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201"/>
      <c r="AH56" s="201"/>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201"/>
      <c r="AH57" s="201"/>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201"/>
      <c r="AH58" s="201"/>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201"/>
      <c r="AH59" s="201"/>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0.80720899470899476</v>
      </c>
      <c r="U60" s="796"/>
      <c r="V60" s="796"/>
      <c r="W60" s="792" t="str">
        <f>REPT("|",AI20*22)</f>
        <v>||||||||||||||||||||||||||||||||||||||||||||||||||||||||||||||||||||||||||||||||||||||||||||||||||||||||||</v>
      </c>
      <c r="X60" s="792"/>
      <c r="Y60" s="792"/>
      <c r="Z60" s="792"/>
      <c r="AA60" s="792"/>
      <c r="AB60" s="792"/>
      <c r="AC60" s="792"/>
      <c r="AD60" s="793"/>
      <c r="AE60" s="32"/>
      <c r="AG60" s="201"/>
      <c r="AH60" s="201"/>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201"/>
      <c r="AH61" s="201"/>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201"/>
      <c r="AH62" s="201"/>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200"/>
      <c r="AI63" s="15"/>
    </row>
    <row r="64" spans="1:35" ht="18" customHeight="1">
      <c r="A64" s="25"/>
      <c r="B64" s="758"/>
      <c r="C64" s="758"/>
      <c r="D64" s="1"/>
      <c r="E64" s="1"/>
      <c r="F64" s="1"/>
      <c r="G64" s="1"/>
      <c r="H64" s="1"/>
      <c r="I64" s="1"/>
      <c r="J64" s="1"/>
      <c r="K64" s="1"/>
      <c r="AE64" s="20"/>
      <c r="AG64" s="200"/>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0.83333333333333326</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6</v>
      </c>
      <c r="Q67" s="183" t="e">
        <f t="shared" si="0"/>
        <v>#N/A</v>
      </c>
      <c r="R67" s="183">
        <f t="shared" si="0"/>
        <v>5</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5</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IF('(1)'!$Y12&lt;&gt;0,'(1)'!$Y12,"")</f>
        <v/>
      </c>
      <c r="M69" s="116" t="str">
        <f>IF('(2)'!$Y12&lt;&gt;0,'(2)'!$Y12,"")</f>
        <v/>
      </c>
      <c r="N69" s="116" t="str">
        <f>IF('(3)'!$Y12&lt;&gt;0,'(3)'!$Y12,"")</f>
        <v/>
      </c>
      <c r="O69" s="116" t="str">
        <f>IF('(4)'!$Y12&lt;&gt;0,'(4)'!$Y12,"")</f>
        <v/>
      </c>
      <c r="P69" s="116" t="str">
        <f>IF('(5)'!$Y12&lt;&gt;0,'(5)'!$Y12,"")</f>
        <v/>
      </c>
      <c r="Q69" s="116" t="str">
        <f>IF('(6)'!$Y12&lt;&gt;0,'(6)'!$Y12,"")</f>
        <v/>
      </c>
      <c r="R69" s="116" t="str">
        <f>IF('(7)'!$Y12&lt;&gt;0,'(7)'!$Y12,"")</f>
        <v/>
      </c>
      <c r="S69" s="116" t="str">
        <f>IF('(8)'!$Y12&lt;&gt;0,'(8)'!$Y12,"")</f>
        <v/>
      </c>
      <c r="T69" s="116" t="str">
        <f>IF('(9)'!$Y12&lt;&gt;0,'(9)'!$Y12,"")</f>
        <v/>
      </c>
      <c r="U69" s="116" t="str">
        <f>IF('(10)'!$Y12&lt;&gt;0,'(10)'!$Y12,"")</f>
        <v/>
      </c>
      <c r="V69" s="116" t="str">
        <f>IF('(11)'!$Y12&lt;&gt;0,'(11)'!$Y12,"")</f>
        <v/>
      </c>
      <c r="W69" s="116" t="str">
        <f>IF('(12)'!$Y12&lt;&gt;0,'(12)'!$Y12,"")</f>
        <v/>
      </c>
      <c r="X69" s="116" t="str">
        <f>IF('(13)'!$Y12&lt;&gt;0,'(13)'!$Y12,"")</f>
        <v/>
      </c>
      <c r="Y69" s="116" t="str">
        <f>IF('(14)'!$Y12&lt;&gt;0,'(14)'!$Y12,"")</f>
        <v/>
      </c>
      <c r="Z69" s="116" t="str">
        <f>IF('(15)'!$Y12&lt;&gt;0,'(15)'!$Y12,"")</f>
        <v/>
      </c>
      <c r="AA69" s="116" t="str">
        <f>IF('(16)'!$Y12&lt;&gt;0,'(16)'!$Y12,"")</f>
        <v/>
      </c>
      <c r="AB69" s="116" t="str">
        <f>IF('(17)'!$Y12&lt;&gt;0,'(17)'!$Y12,"")</f>
        <v/>
      </c>
      <c r="AC69" s="116" t="str">
        <f>IF('(18)'!$Y12&lt;&gt;0,'(18)'!$Y12,"")</f>
        <v/>
      </c>
      <c r="AD69" s="116" t="str">
        <f>IF('(19)'!$Y12&lt;&gt;0,'(19)'!$Y12,"")</f>
        <v/>
      </c>
      <c r="AE69" s="116" t="str">
        <f>IF('(20)'!$Y12&lt;&gt;0,'(20)'!$Y12,"")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IF('(1)'!$Y13&lt;&gt;0,'(1)'!$Y13,"")</f>
        <v/>
      </c>
      <c r="M70" s="116" t="str">
        <f>IF('(2)'!$Y13&lt;&gt;0,'(2)'!$Y13,"")</f>
        <v/>
      </c>
      <c r="N70" s="116" t="str">
        <f>IF('(3)'!$Y13&lt;&gt;0,'(3)'!$Y13,"")</f>
        <v/>
      </c>
      <c r="O70" s="116" t="str">
        <f>IF('(4)'!$Y13&lt;&gt;0,'(4)'!$Y13,"")</f>
        <v/>
      </c>
      <c r="P70" s="116" t="str">
        <f>IF('(5)'!$Y13&lt;&gt;0,'(5)'!$Y13,"")</f>
        <v/>
      </c>
      <c r="Q70" s="116" t="str">
        <f>IF('(6)'!$Y13&lt;&gt;0,'(6)'!$Y13,"")</f>
        <v/>
      </c>
      <c r="R70" s="116" t="str">
        <f>IF('(7)'!$Y13&lt;&gt;0,'(7)'!$Y13,"")</f>
        <v/>
      </c>
      <c r="S70" s="116" t="str">
        <f>IF('(8)'!$Y13&lt;&gt;0,'(8)'!$Y13,"")</f>
        <v/>
      </c>
      <c r="T70" s="116" t="str">
        <f>IF('(9)'!$Y13&lt;&gt;0,'(9)'!$Y13,"")</f>
        <v/>
      </c>
      <c r="U70" s="116" t="str">
        <f>IF('(10)'!$Y13&lt;&gt;0,'(10)'!$Y13,"")</f>
        <v/>
      </c>
      <c r="V70" s="116" t="str">
        <f>IF('(11)'!$Y13&lt;&gt;0,'(11)'!$Y13,"")</f>
        <v/>
      </c>
      <c r="W70" s="116" t="str">
        <f>IF('(12)'!$Y13&lt;&gt;0,'(12)'!$Y13,"")</f>
        <v/>
      </c>
      <c r="X70" s="116" t="str">
        <f>IF('(13)'!$Y13&lt;&gt;0,'(13)'!$Y13,"")</f>
        <v/>
      </c>
      <c r="Y70" s="116" t="str">
        <f>IF('(14)'!$Y13&lt;&gt;0,'(14)'!$Y13,"")</f>
        <v/>
      </c>
      <c r="Z70" s="116" t="str">
        <f>IF('(15)'!$Y13&lt;&gt;0,'(15)'!$Y13,"")</f>
        <v/>
      </c>
      <c r="AA70" s="116" t="str">
        <f>IF('(16)'!$Y13&lt;&gt;0,'(16)'!$Y13,"")</f>
        <v/>
      </c>
      <c r="AB70" s="116" t="str">
        <f>IF('(17)'!$Y13&lt;&gt;0,'(17)'!$Y13,"")</f>
        <v/>
      </c>
      <c r="AC70" s="116" t="str">
        <f>IF('(18)'!$Y13&lt;&gt;0,'(18)'!$Y13,"")</f>
        <v/>
      </c>
      <c r="AD70" s="116" t="str">
        <f>IF('(19)'!$Y13&lt;&gt;0,'(19)'!$Y13,"")</f>
        <v/>
      </c>
      <c r="AE70" s="116" t="str">
        <f>IF('(20)'!$Y13&lt;&gt;0,'(20)'!$Y13,"")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IF('(1)'!$Y14&lt;&gt;0,'(1)'!$Y14,"")</f>
        <v/>
      </c>
      <c r="M71" s="116" t="str">
        <f>IF('(2)'!$Y14&lt;&gt;0,'(2)'!$Y14,"")</f>
        <v/>
      </c>
      <c r="N71" s="116" t="str">
        <f>IF('(3)'!$Y14&lt;&gt;0,'(3)'!$Y14,"")</f>
        <v/>
      </c>
      <c r="O71" s="116" t="str">
        <f>IF('(4)'!$Y14&lt;&gt;0,'(4)'!$Y14,"")</f>
        <v/>
      </c>
      <c r="P71" s="116" t="str">
        <f>IF('(5)'!$Y14&lt;&gt;0,'(5)'!$Y14,"")</f>
        <v/>
      </c>
      <c r="Q71" s="116" t="str">
        <f>IF('(6)'!$Y14&lt;&gt;0,'(6)'!$Y14,"")</f>
        <v/>
      </c>
      <c r="R71" s="116" t="str">
        <f>IF('(7)'!$Y14&lt;&gt;0,'(7)'!$Y14,"")</f>
        <v/>
      </c>
      <c r="S71" s="116" t="str">
        <f>IF('(8)'!$Y14&lt;&gt;0,'(8)'!$Y14,"")</f>
        <v/>
      </c>
      <c r="T71" s="116" t="str">
        <f>IF('(9)'!$Y14&lt;&gt;0,'(9)'!$Y14,"")</f>
        <v/>
      </c>
      <c r="U71" s="116" t="str">
        <f>IF('(10)'!$Y14&lt;&gt;0,'(10)'!$Y14,"")</f>
        <v/>
      </c>
      <c r="V71" s="116" t="str">
        <f>IF('(11)'!$Y14&lt;&gt;0,'(11)'!$Y14,"")</f>
        <v/>
      </c>
      <c r="W71" s="116" t="str">
        <f>IF('(12)'!$Y14&lt;&gt;0,'(12)'!$Y14,"")</f>
        <v/>
      </c>
      <c r="X71" s="116" t="str">
        <f>IF('(13)'!$Y14&lt;&gt;0,'(13)'!$Y14,"")</f>
        <v/>
      </c>
      <c r="Y71" s="116" t="str">
        <f>IF('(14)'!$Y14&lt;&gt;0,'(14)'!$Y14,"")</f>
        <v/>
      </c>
      <c r="Z71" s="116" t="str">
        <f>IF('(15)'!$Y14&lt;&gt;0,'(15)'!$Y14,"")</f>
        <v/>
      </c>
      <c r="AA71" s="116" t="str">
        <f>IF('(16)'!$Y14&lt;&gt;0,'(16)'!$Y14,"")</f>
        <v/>
      </c>
      <c r="AB71" s="116" t="str">
        <f>IF('(17)'!$Y14&lt;&gt;0,'(17)'!$Y14,"")</f>
        <v/>
      </c>
      <c r="AC71" s="116" t="str">
        <f>IF('(18)'!$Y14&lt;&gt;0,'(18)'!$Y14,"")</f>
        <v/>
      </c>
      <c r="AD71" s="116" t="str">
        <f>IF('(19)'!$Y14&lt;&gt;0,'(19)'!$Y14,"")</f>
        <v/>
      </c>
      <c r="AE71" s="116" t="str">
        <f>IF('(20)'!$Y14&lt;&gt;0,'(20)'!$Y14,"")</f>
        <v/>
      </c>
      <c r="AG71" s="1" t="str">
        <f t="shared" si="3"/>
        <v/>
      </c>
      <c r="AH71" s="1"/>
      <c r="AI71" s="1"/>
    </row>
    <row r="72" spans="1:35" ht="16.5">
      <c r="A72" s="1"/>
      <c r="B72" s="26">
        <f t="shared" si="2"/>
        <v>1</v>
      </c>
      <c r="C72" s="801" t="str">
        <f t="shared" si="1"/>
        <v>||||||||||||||||||||||||||||||||||||||||||||||||||||||||||||||||||||||||||||||||||||</v>
      </c>
      <c r="D72" s="802"/>
      <c r="F72" s="8" t="s">
        <v>7</v>
      </c>
      <c r="G72" s="13" t="s">
        <v>261</v>
      </c>
      <c r="H72" s="11"/>
      <c r="I72" s="11"/>
      <c r="J72" s="11"/>
      <c r="K72" s="29" t="s">
        <v>7</v>
      </c>
      <c r="L72" s="116" t="str">
        <f>IF('(1)'!$Y15&lt;&gt;0,'(1)'!$Y15,"")</f>
        <v/>
      </c>
      <c r="M72" s="116" t="str">
        <f>IF('(2)'!$Y15&lt;&gt;0,'(2)'!$Y15,"")</f>
        <v/>
      </c>
      <c r="N72" s="116" t="str">
        <f>IF('(3)'!$Y15&lt;&gt;0,'(3)'!$Y15,"")</f>
        <v/>
      </c>
      <c r="O72" s="116" t="str">
        <f>IF('(4)'!$Y15&lt;&gt;0,'(4)'!$Y15,"")</f>
        <v/>
      </c>
      <c r="P72" s="116" t="str">
        <f>IF('(5)'!$Y15&lt;&gt;0,'(5)'!$Y15,"")</f>
        <v/>
      </c>
      <c r="Q72" s="116" t="str">
        <f>IF('(6)'!$Y15&lt;&gt;0,'(6)'!$Y15,"")</f>
        <v/>
      </c>
      <c r="R72" s="116">
        <f>IF('(7)'!$Y15&lt;&gt;0,'(7)'!$Y15,"")</f>
        <v>6</v>
      </c>
      <c r="S72" s="116" t="str">
        <f>IF('(8)'!$Y15&lt;&gt;0,'(8)'!$Y15,"")</f>
        <v/>
      </c>
      <c r="T72" s="116" t="str">
        <f>IF('(9)'!$Y15&lt;&gt;0,'(9)'!$Y15,"")</f>
        <v/>
      </c>
      <c r="U72" s="116" t="str">
        <f>IF('(10)'!$Y15&lt;&gt;0,'(10)'!$Y15,"")</f>
        <v/>
      </c>
      <c r="V72" s="116" t="str">
        <f>IF('(11)'!$Y15&lt;&gt;0,'(11)'!$Y15,"")</f>
        <v/>
      </c>
      <c r="W72" s="116" t="str">
        <f>IF('(12)'!$Y15&lt;&gt;0,'(12)'!$Y15,"")</f>
        <v/>
      </c>
      <c r="X72" s="116" t="str">
        <f>IF('(13)'!$Y15&lt;&gt;0,'(13)'!$Y15,"")</f>
        <v/>
      </c>
      <c r="Y72" s="116" t="str">
        <f>IF('(14)'!$Y15&lt;&gt;0,'(14)'!$Y15,"")</f>
        <v/>
      </c>
      <c r="Z72" s="116" t="str">
        <f>IF('(15)'!$Y15&lt;&gt;0,'(15)'!$Y15,"")</f>
        <v/>
      </c>
      <c r="AA72" s="116" t="str">
        <f>IF('(16)'!$Y15&lt;&gt;0,'(16)'!$Y15,"")</f>
        <v/>
      </c>
      <c r="AB72" s="116" t="str">
        <f>IF('(17)'!$Y15&lt;&gt;0,'(17)'!$Y15,"")</f>
        <v/>
      </c>
      <c r="AC72" s="116" t="str">
        <f>IF('(18)'!$Y15&lt;&gt;0,'(18)'!$Y15,"")</f>
        <v/>
      </c>
      <c r="AD72" s="116" t="str">
        <f>IF('(19)'!$Y15&lt;&gt;0,'(19)'!$Y15,"")</f>
        <v/>
      </c>
      <c r="AE72" s="116" t="str">
        <f>IF('(20)'!$Y15&lt;&gt;0,'(20)'!$Y15,"")</f>
        <v/>
      </c>
      <c r="AG72" s="1">
        <f t="shared" si="3"/>
        <v>6</v>
      </c>
      <c r="AH72" s="1"/>
      <c r="AI72" s="1"/>
    </row>
    <row r="73" spans="1:35" ht="16.5">
      <c r="A73" s="1"/>
      <c r="B73" s="26">
        <f t="shared" si="2"/>
        <v>1</v>
      </c>
      <c r="C73" s="801" t="str">
        <f t="shared" si="1"/>
        <v>||||||||||||||||||||||||||||||||||||||||||||||||||||||||||||||||||||||||||||||||||||</v>
      </c>
      <c r="D73" s="802"/>
      <c r="F73" s="8" t="s">
        <v>8</v>
      </c>
      <c r="G73" s="13" t="s">
        <v>262</v>
      </c>
      <c r="H73" s="11"/>
      <c r="I73" s="11"/>
      <c r="J73" s="11"/>
      <c r="K73" s="29" t="s">
        <v>8</v>
      </c>
      <c r="L73" s="116" t="str">
        <f>IF('(1)'!$Y16&lt;&gt;0,'(1)'!$Y16,"")</f>
        <v/>
      </c>
      <c r="M73" s="116" t="str">
        <f>IF('(2)'!$Y16&lt;&gt;0,'(2)'!$Y16,"")</f>
        <v/>
      </c>
      <c r="N73" s="116" t="str">
        <f>IF('(3)'!$Y16&lt;&gt;0,'(3)'!$Y16,"")</f>
        <v/>
      </c>
      <c r="O73" s="116" t="str">
        <f>IF('(4)'!$Y16&lt;&gt;0,'(4)'!$Y16,"")</f>
        <v/>
      </c>
      <c r="P73" s="116">
        <f>IF('(5)'!$Y16&lt;&gt;0,'(5)'!$Y16,"")</f>
        <v>6</v>
      </c>
      <c r="Q73" s="116" t="str">
        <f>IF('(6)'!$Y16&lt;&gt;0,'(6)'!$Y16,"")</f>
        <v/>
      </c>
      <c r="R73" s="116">
        <f>IF('(7)'!$Y16&lt;&gt;0,'(7)'!$Y16,"")</f>
        <v>6</v>
      </c>
      <c r="S73" s="116" t="str">
        <f>IF('(8)'!$Y16&lt;&gt;0,'(8)'!$Y16,"")</f>
        <v/>
      </c>
      <c r="T73" s="116" t="str">
        <f>IF('(9)'!$Y16&lt;&gt;0,'(9)'!$Y16,"")</f>
        <v/>
      </c>
      <c r="U73" s="116" t="str">
        <f>IF('(10)'!$Y16&lt;&gt;0,'(10)'!$Y16,"")</f>
        <v/>
      </c>
      <c r="V73" s="116" t="str">
        <f>IF('(11)'!$Y16&lt;&gt;0,'(11)'!$Y16,"")</f>
        <v/>
      </c>
      <c r="W73" s="116" t="str">
        <f>IF('(12)'!$Y16&lt;&gt;0,'(12)'!$Y16,"")</f>
        <v/>
      </c>
      <c r="X73" s="116" t="str">
        <f>IF('(13)'!$Y16&lt;&gt;0,'(13)'!$Y16,"")</f>
        <v/>
      </c>
      <c r="Y73" s="116" t="str">
        <f>IF('(14)'!$Y16&lt;&gt;0,'(14)'!$Y16,"")</f>
        <v/>
      </c>
      <c r="Z73" s="116" t="str">
        <f>IF('(15)'!$Y16&lt;&gt;0,'(15)'!$Y16,"")</f>
        <v/>
      </c>
      <c r="AA73" s="116" t="str">
        <f>IF('(16)'!$Y16&lt;&gt;0,'(16)'!$Y16,"")</f>
        <v/>
      </c>
      <c r="AB73" s="116" t="str">
        <f>IF('(17)'!$Y16&lt;&gt;0,'(17)'!$Y16,"")</f>
        <v/>
      </c>
      <c r="AC73" s="116" t="str">
        <f>IF('(18)'!$Y16&lt;&gt;0,'(18)'!$Y16,"")</f>
        <v/>
      </c>
      <c r="AD73" s="116" t="str">
        <f>IF('(19)'!$Y16&lt;&gt;0,'(19)'!$Y16,"")</f>
        <v/>
      </c>
      <c r="AE73" s="116" t="str">
        <f>IF('(20)'!$Y16&lt;&gt;0,'(20)'!$Y16,"")</f>
        <v/>
      </c>
      <c r="AG73" s="1">
        <f t="shared" si="3"/>
        <v>6</v>
      </c>
      <c r="AH73" s="1"/>
      <c r="AI73" s="1"/>
    </row>
    <row r="74" spans="1:35" ht="16.5">
      <c r="A74" s="1"/>
      <c r="B74" s="26">
        <f t="shared" si="2"/>
        <v>0.5</v>
      </c>
      <c r="C74" s="801" t="str">
        <f t="shared" si="1"/>
        <v>||||||||||||||||||||||||||||||||||||||||||</v>
      </c>
      <c r="D74" s="802"/>
      <c r="F74" s="8" t="s">
        <v>9</v>
      </c>
      <c r="G74" s="13" t="s">
        <v>263</v>
      </c>
      <c r="H74" s="11"/>
      <c r="I74" s="11"/>
      <c r="J74" s="11"/>
      <c r="K74" s="29" t="s">
        <v>9</v>
      </c>
      <c r="L74" s="116" t="str">
        <f>IF('(1)'!$Y17&lt;&gt;0,'(1)'!$Y17,"")</f>
        <v/>
      </c>
      <c r="M74" s="116" t="str">
        <f>IF('(2)'!$Y17&lt;&gt;0,'(2)'!$Y17,"")</f>
        <v/>
      </c>
      <c r="N74" s="116" t="str">
        <f>IF('(3)'!$Y17&lt;&gt;0,'(3)'!$Y17,"")</f>
        <v/>
      </c>
      <c r="O74" s="116" t="str">
        <f>IF('(4)'!$Y17&lt;&gt;0,'(4)'!$Y17,"")</f>
        <v/>
      </c>
      <c r="P74" s="116" t="str">
        <f>IF('(5)'!$Y17&lt;&gt;0,'(5)'!$Y17,"")</f>
        <v/>
      </c>
      <c r="Q74" s="116" t="str">
        <f>IF('(6)'!$Y17&lt;&gt;0,'(6)'!$Y17,"")</f>
        <v/>
      </c>
      <c r="R74" s="116">
        <f>IF('(7)'!$Y17&lt;&gt;0,'(7)'!$Y17,"")</f>
        <v>3</v>
      </c>
      <c r="S74" s="116" t="str">
        <f>IF('(8)'!$Y17&lt;&gt;0,'(8)'!$Y17,"")</f>
        <v/>
      </c>
      <c r="T74" s="116" t="str">
        <f>IF('(9)'!$Y17&lt;&gt;0,'(9)'!$Y17,"")</f>
        <v/>
      </c>
      <c r="U74" s="116" t="str">
        <f>IF('(10)'!$Y17&lt;&gt;0,'(10)'!$Y17,"")</f>
        <v/>
      </c>
      <c r="V74" s="116" t="str">
        <f>IF('(11)'!$Y17&lt;&gt;0,'(11)'!$Y17,"")</f>
        <v/>
      </c>
      <c r="W74" s="116" t="str">
        <f>IF('(12)'!$Y17&lt;&gt;0,'(12)'!$Y17,"")</f>
        <v/>
      </c>
      <c r="X74" s="116" t="str">
        <f>IF('(13)'!$Y17&lt;&gt;0,'(13)'!$Y17,"")</f>
        <v/>
      </c>
      <c r="Y74" s="116" t="str">
        <f>IF('(14)'!$Y17&lt;&gt;0,'(14)'!$Y17,"")</f>
        <v/>
      </c>
      <c r="Z74" s="116" t="str">
        <f>IF('(15)'!$Y17&lt;&gt;0,'(15)'!$Y17,"")</f>
        <v/>
      </c>
      <c r="AA74" s="116" t="str">
        <f>IF('(16)'!$Y17&lt;&gt;0,'(16)'!$Y17,"")</f>
        <v/>
      </c>
      <c r="AB74" s="116" t="str">
        <f>IF('(17)'!$Y17&lt;&gt;0,'(17)'!$Y17,"")</f>
        <v/>
      </c>
      <c r="AC74" s="116" t="str">
        <f>IF('(18)'!$Y17&lt;&gt;0,'(18)'!$Y17,"")</f>
        <v/>
      </c>
      <c r="AD74" s="116" t="str">
        <f>IF('(19)'!$Y17&lt;&gt;0,'(19)'!$Y17,"")</f>
        <v/>
      </c>
      <c r="AE74" s="116" t="str">
        <f>IF('(20)'!$Y17&lt;&gt;0,'(20)'!$Y17,"")</f>
        <v/>
      </c>
      <c r="AG74" s="1">
        <f t="shared" si="3"/>
        <v>3</v>
      </c>
      <c r="AH74" s="1"/>
      <c r="AI74" s="1"/>
    </row>
    <row r="75" spans="1:35" ht="16.5">
      <c r="A75" s="1"/>
      <c r="B75" s="26" t="e">
        <f t="shared" si="2"/>
        <v>#VALUE!</v>
      </c>
      <c r="C75" s="801" t="e">
        <f t="shared" si="1"/>
        <v>#VALUE!</v>
      </c>
      <c r="D75" s="802"/>
      <c r="F75" s="8" t="s">
        <v>10</v>
      </c>
      <c r="G75" s="13" t="s">
        <v>264</v>
      </c>
      <c r="H75" s="11"/>
      <c r="I75" s="11"/>
      <c r="J75" s="11"/>
      <c r="K75" s="29" t="s">
        <v>10</v>
      </c>
      <c r="L75" s="116" t="str">
        <f>IF('(1)'!$Y18&lt;&gt;0,'(1)'!$Y18,"")</f>
        <v/>
      </c>
      <c r="M75" s="116" t="str">
        <f>IF('(2)'!$Y18&lt;&gt;0,'(2)'!$Y18,"")</f>
        <v/>
      </c>
      <c r="N75" s="116" t="str">
        <f>IF('(3)'!$Y18&lt;&gt;0,'(3)'!$Y18,"")</f>
        <v/>
      </c>
      <c r="O75" s="116" t="str">
        <f>IF('(4)'!$Y18&lt;&gt;0,'(4)'!$Y18,"")</f>
        <v/>
      </c>
      <c r="P75" s="116" t="str">
        <f>IF('(5)'!$Y18&lt;&gt;0,'(5)'!$Y18,"")</f>
        <v/>
      </c>
      <c r="Q75" s="116" t="str">
        <f>IF('(6)'!$Y18&lt;&gt;0,'(6)'!$Y18,"")</f>
        <v/>
      </c>
      <c r="R75" s="116" t="str">
        <f>IF('(7)'!$Y18&lt;&gt;0,'(7)'!$Y18,"")</f>
        <v/>
      </c>
      <c r="S75" s="116" t="str">
        <f>IF('(8)'!$Y18&lt;&gt;0,'(8)'!$Y18,"")</f>
        <v/>
      </c>
      <c r="T75" s="116" t="str">
        <f>IF('(9)'!$Y18&lt;&gt;0,'(9)'!$Y18,"")</f>
        <v/>
      </c>
      <c r="U75" s="116" t="str">
        <f>IF('(10)'!$Y18&lt;&gt;0,'(10)'!$Y18,"")</f>
        <v/>
      </c>
      <c r="V75" s="116" t="str">
        <f>IF('(11)'!$Y18&lt;&gt;0,'(11)'!$Y18,"")</f>
        <v/>
      </c>
      <c r="W75" s="116" t="str">
        <f>IF('(12)'!$Y18&lt;&gt;0,'(12)'!$Y18,"")</f>
        <v/>
      </c>
      <c r="X75" s="116" t="str">
        <f>IF('(13)'!$Y18&lt;&gt;0,'(13)'!$Y18,"")</f>
        <v/>
      </c>
      <c r="Y75" s="116" t="str">
        <f>IF('(14)'!$Y18&lt;&gt;0,'(14)'!$Y18,"")</f>
        <v/>
      </c>
      <c r="Z75" s="116" t="str">
        <f>IF('(15)'!$Y18&lt;&gt;0,'(15)'!$Y18,"")</f>
        <v/>
      </c>
      <c r="AA75" s="116" t="str">
        <f>IF('(16)'!$Y18&lt;&gt;0,'(16)'!$Y18,"")</f>
        <v/>
      </c>
      <c r="AB75" s="116" t="str">
        <f>IF('(17)'!$Y18&lt;&gt;0,'(17)'!$Y18,"")</f>
        <v/>
      </c>
      <c r="AC75" s="116" t="str">
        <f>IF('(18)'!$Y18&lt;&gt;0,'(18)'!$Y18,"")</f>
        <v/>
      </c>
      <c r="AD75" s="116" t="str">
        <f>IF('(19)'!$Y18&lt;&gt;0,'(19)'!$Y18,"")</f>
        <v/>
      </c>
      <c r="AE75" s="116" t="str">
        <f>IF('(20)'!$Y18&lt;&gt;0,'(20)'!$Y18,"")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0.77777777777777779</v>
      </c>
      <c r="B77" s="756" t="str">
        <f>REPT("|",AG77*14)</f>
        <v>|||||||||||||||||||||||||||||||||||||||||||||||||||||||||||||||||</v>
      </c>
      <c r="C77" s="784"/>
      <c r="D77" s="9" t="s">
        <v>89</v>
      </c>
      <c r="F77" s="1" t="s">
        <v>132</v>
      </c>
      <c r="K77" s="29"/>
      <c r="L77" s="183">
        <f>IF(SUM(L79:L81)&gt;0,AVERAGEIF(L79:L81, "&lt;&gt;0"),NA())</f>
        <v>5</v>
      </c>
      <c r="M77" s="183" t="e">
        <f t="shared" ref="M77:AE77" si="4">IF(SUM(M79:M81)&gt;0,AVERAGEIF(M79:M81, "&lt;&gt;0"),NA())</f>
        <v>#N/A</v>
      </c>
      <c r="N77" s="183" t="e">
        <f t="shared" si="4"/>
        <v>#N/A</v>
      </c>
      <c r="O77" s="183">
        <f t="shared" si="4"/>
        <v>4.5</v>
      </c>
      <c r="P77" s="183">
        <f t="shared" si="4"/>
        <v>5</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4.666666666666667</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0.83333333333333326</v>
      </c>
      <c r="C79" s="789" t="str">
        <f>REPT("|",AG79*14)</f>
        <v>||||||||||||||||||||||||||||||||||||||||||||||||||||||||||||||||||||||</v>
      </c>
      <c r="D79" s="790"/>
      <c r="F79" s="8" t="s">
        <v>1</v>
      </c>
      <c r="G79" s="13" t="s">
        <v>265</v>
      </c>
      <c r="H79" s="11"/>
      <c r="I79" s="11"/>
      <c r="J79" s="11"/>
      <c r="K79" s="29" t="s">
        <v>1</v>
      </c>
      <c r="L79" s="116" t="str">
        <f>IF('(1)'!$Y22&lt;&gt;0,'(1)'!$Y22,"")</f>
        <v/>
      </c>
      <c r="M79" s="116" t="str">
        <f>IF('(2)'!$Y22&lt;&gt;0,'(2)'!$Y22,"")</f>
        <v/>
      </c>
      <c r="N79" s="116" t="str">
        <f>IF('(3)'!$Y22&lt;&gt;0,'(3)'!$Y22,"")</f>
        <v/>
      </c>
      <c r="O79" s="116">
        <f>IF('(4)'!$Y22&lt;&gt;0,'(4)'!$Y22,"")</f>
        <v>5</v>
      </c>
      <c r="P79" s="116">
        <f>IF('(5)'!$Y22&lt;&gt;0,'(5)'!$Y22,"")</f>
        <v>5</v>
      </c>
      <c r="Q79" s="116" t="str">
        <f>IF('(6)'!$Y22&lt;&gt;0,'(6)'!$Y22,"")</f>
        <v/>
      </c>
      <c r="R79" s="116" t="str">
        <f>IF('(7)'!$Y22&lt;&gt;0,'(7)'!$Y22,"")</f>
        <v/>
      </c>
      <c r="S79" s="116" t="str">
        <f>IF('(8)'!$Y22&lt;&gt;0,'(8)'!$Y22,"")</f>
        <v/>
      </c>
      <c r="T79" s="116" t="str">
        <f>IF('(9)'!$Y22&lt;&gt;0,'(9)'!$Y22,"")</f>
        <v/>
      </c>
      <c r="U79" s="116" t="str">
        <f>IF('(10)'!$Y22&lt;&gt;0,'(10)'!$Y22,"")</f>
        <v/>
      </c>
      <c r="V79" s="116" t="str">
        <f>IF('(11)'!$Y22&lt;&gt;0,'(11)'!$Y22,"")</f>
        <v/>
      </c>
      <c r="W79" s="116" t="str">
        <f>IF('(12)'!$Y22&lt;&gt;0,'(12)'!$Y22,"")</f>
        <v/>
      </c>
      <c r="X79" s="116" t="str">
        <f>IF('(13)'!$Y22&lt;&gt;0,'(13)'!$Y22,"")</f>
        <v/>
      </c>
      <c r="Y79" s="116" t="str">
        <f>IF('(14)'!$Y22&lt;&gt;0,'(14)'!$Y22,"")</f>
        <v/>
      </c>
      <c r="Z79" s="116" t="str">
        <f>IF('(15)'!$Y22&lt;&gt;0,'(15)'!$Y22,"")</f>
        <v/>
      </c>
      <c r="AA79" s="116" t="str">
        <f>IF('(16)'!$Y22&lt;&gt;0,'(16)'!$Y22,"")</f>
        <v/>
      </c>
      <c r="AB79" s="116" t="str">
        <f>IF('(17)'!$Y22&lt;&gt;0,'(17)'!$Y22,"")</f>
        <v/>
      </c>
      <c r="AC79" s="116" t="str">
        <f>IF('(18)'!$Y22&lt;&gt;0,'(18)'!$Y22,"")</f>
        <v/>
      </c>
      <c r="AD79" s="116" t="str">
        <f>IF('(19)'!$Y22&lt;&gt;0,'(19)'!$Y22,"")</f>
        <v/>
      </c>
      <c r="AE79" s="116" t="str">
        <f>IF('(20)'!$Y22&lt;&gt;0,'(20)'!$Y22,"")</f>
        <v/>
      </c>
      <c r="AG79" s="1">
        <f>IF(SUM(L79:AE79)=0,"",AVERAGEIF(L79:AE79,"&gt;0"))</f>
        <v>5</v>
      </c>
      <c r="AH79" s="1"/>
    </row>
    <row r="80" spans="1:35" ht="16.5">
      <c r="A80" s="1"/>
      <c r="B80" s="26">
        <f>(AG80/60)*10</f>
        <v>0.66666666666666663</v>
      </c>
      <c r="C80" s="789" t="str">
        <f>REPT("|",AG80*14)</f>
        <v>||||||||||||||||||||||||||||||||||||||||||||||||||||||||</v>
      </c>
      <c r="D80" s="790"/>
      <c r="F80" s="8" t="s">
        <v>2</v>
      </c>
      <c r="G80" s="13" t="s">
        <v>266</v>
      </c>
      <c r="H80" s="11"/>
      <c r="I80" s="11"/>
      <c r="J80" s="11"/>
      <c r="K80" s="29" t="s">
        <v>2</v>
      </c>
      <c r="L80" s="116" t="str">
        <f>IF('(1)'!$Y23&lt;&gt;0,'(1)'!$Y23,"")</f>
        <v/>
      </c>
      <c r="M80" s="116" t="str">
        <f>IF('(2)'!$Y23&lt;&gt;0,'(2)'!$Y23,"")</f>
        <v/>
      </c>
      <c r="N80" s="116" t="str">
        <f>IF('(3)'!$Y23&lt;&gt;0,'(3)'!$Y23,"")</f>
        <v/>
      </c>
      <c r="O80" s="116">
        <f>IF('(4)'!$Y23&lt;&gt;0,'(4)'!$Y23,"")</f>
        <v>4</v>
      </c>
      <c r="P80" s="116" t="str">
        <f>IF('(5)'!$Y23&lt;&gt;0,'(5)'!$Y23,"")</f>
        <v/>
      </c>
      <c r="Q80" s="116" t="str">
        <f>IF('(6)'!$Y23&lt;&gt;0,'(6)'!$Y23,"")</f>
        <v/>
      </c>
      <c r="R80" s="116" t="str">
        <f>IF('(7)'!$Y23&lt;&gt;0,'(7)'!$Y23,"")</f>
        <v/>
      </c>
      <c r="S80" s="116" t="str">
        <f>IF('(8)'!$Y23&lt;&gt;0,'(8)'!$Y23,"")</f>
        <v/>
      </c>
      <c r="T80" s="116" t="str">
        <f>IF('(9)'!$Y23&lt;&gt;0,'(9)'!$Y23,"")</f>
        <v/>
      </c>
      <c r="U80" s="116" t="str">
        <f>IF('(10)'!$Y23&lt;&gt;0,'(10)'!$Y23,"")</f>
        <v/>
      </c>
      <c r="V80" s="116" t="str">
        <f>IF('(11)'!$Y23&lt;&gt;0,'(11)'!$Y23,"")</f>
        <v/>
      </c>
      <c r="W80" s="116" t="str">
        <f>IF('(12)'!$Y23&lt;&gt;0,'(12)'!$Y23,"")</f>
        <v/>
      </c>
      <c r="X80" s="116" t="str">
        <f>IF('(13)'!$Y23&lt;&gt;0,'(13)'!$Y23,"")</f>
        <v/>
      </c>
      <c r="Y80" s="116" t="str">
        <f>IF('(14)'!$Y23&lt;&gt;0,'(14)'!$Y23,"")</f>
        <v/>
      </c>
      <c r="Z80" s="116" t="str">
        <f>IF('(15)'!$Y23&lt;&gt;0,'(15)'!$Y23,"")</f>
        <v/>
      </c>
      <c r="AA80" s="116" t="str">
        <f>IF('(16)'!$Y23&lt;&gt;0,'(16)'!$Y23,"")</f>
        <v/>
      </c>
      <c r="AB80" s="116" t="str">
        <f>IF('(17)'!$Y23&lt;&gt;0,'(17)'!$Y23,"")</f>
        <v/>
      </c>
      <c r="AC80" s="116" t="str">
        <f>IF('(18)'!$Y23&lt;&gt;0,'(18)'!$Y23,"")</f>
        <v/>
      </c>
      <c r="AD80" s="116" t="str">
        <f>IF('(19)'!$Y23&lt;&gt;0,'(19)'!$Y23,"")</f>
        <v/>
      </c>
      <c r="AE80" s="116" t="str">
        <f>IF('(20)'!$Y23&lt;&gt;0,'(20)'!$Y23,"")</f>
        <v/>
      </c>
      <c r="AG80" s="1">
        <f>IF(SUM(L80:AE80)=0,"",AVERAGEIF(L80:AE80,"&gt;0"))</f>
        <v>4</v>
      </c>
      <c r="AH80" s="1"/>
    </row>
    <row r="81" spans="1:34" ht="16.5">
      <c r="A81" s="1"/>
      <c r="B81" s="26">
        <f>(AG81/60)*10</f>
        <v>0.83333333333333326</v>
      </c>
      <c r="C81" s="789" t="str">
        <f>REPT("|",AG81*14)</f>
        <v>||||||||||||||||||||||||||||||||||||||||||||||||||||||||||||||||||||||</v>
      </c>
      <c r="D81" s="790"/>
      <c r="F81" s="8" t="s">
        <v>3</v>
      </c>
      <c r="G81" s="13" t="s">
        <v>267</v>
      </c>
      <c r="H81" s="11"/>
      <c r="I81" s="11"/>
      <c r="J81" s="11"/>
      <c r="K81" s="29" t="s">
        <v>3</v>
      </c>
      <c r="L81" s="116">
        <f>IF('(1)'!$Y24&lt;&gt;0,'(1)'!$Y24,"")</f>
        <v>5</v>
      </c>
      <c r="M81" s="116" t="str">
        <f>IF('(2)'!$Y24&lt;&gt;0,'(2)'!$Y24,"")</f>
        <v/>
      </c>
      <c r="N81" s="116" t="str">
        <f>IF('(3)'!$Y24&lt;&gt;0,'(3)'!$Y24,"")</f>
        <v/>
      </c>
      <c r="O81" s="116" t="str">
        <f>IF('(4)'!$Y24&lt;&gt;0,'(4)'!$Y24,"")</f>
        <v/>
      </c>
      <c r="P81" s="116" t="str">
        <f>IF('(5)'!$Y24&lt;&gt;0,'(5)'!$Y24,"")</f>
        <v/>
      </c>
      <c r="Q81" s="116" t="str">
        <f>IF('(6)'!$Y24&lt;&gt;0,'(6)'!$Y24,"")</f>
        <v/>
      </c>
      <c r="R81" s="116" t="str">
        <f>IF('(7)'!$Y24&lt;&gt;0,'(7)'!$Y24,"")</f>
        <v/>
      </c>
      <c r="S81" s="116" t="str">
        <f>IF('(8)'!$Y24&lt;&gt;0,'(8)'!$Y24,"")</f>
        <v/>
      </c>
      <c r="T81" s="116" t="str">
        <f>IF('(9)'!$Y24&lt;&gt;0,'(9)'!$Y24,"")</f>
        <v/>
      </c>
      <c r="U81" s="116" t="str">
        <f>IF('(10)'!$Y24&lt;&gt;0,'(10)'!$Y24,"")</f>
        <v/>
      </c>
      <c r="V81" s="116" t="str">
        <f>IF('(11)'!$Y24&lt;&gt;0,'(11)'!$Y24,"")</f>
        <v/>
      </c>
      <c r="W81" s="116" t="str">
        <f>IF('(12)'!$Y24&lt;&gt;0,'(12)'!$Y24,"")</f>
        <v/>
      </c>
      <c r="X81" s="116" t="str">
        <f>IF('(13)'!$Y24&lt;&gt;0,'(13)'!$Y24,"")</f>
        <v/>
      </c>
      <c r="Y81" s="116" t="str">
        <f>IF('(14)'!$Y24&lt;&gt;0,'(14)'!$Y24,"")</f>
        <v/>
      </c>
      <c r="Z81" s="116" t="str">
        <f>IF('(15)'!$Y24&lt;&gt;0,'(15)'!$Y24,"")</f>
        <v/>
      </c>
      <c r="AA81" s="116" t="str">
        <f>IF('(16)'!$Y24&lt;&gt;0,'(16)'!$Y24,"")</f>
        <v/>
      </c>
      <c r="AB81" s="116" t="str">
        <f>IF('(17)'!$Y24&lt;&gt;0,'(17)'!$Y24,"")</f>
        <v/>
      </c>
      <c r="AC81" s="116" t="str">
        <f>IF('(18)'!$Y24&lt;&gt;0,'(18)'!$Y24,"")</f>
        <v/>
      </c>
      <c r="AD81" s="116" t="str">
        <f>IF('(19)'!$Y24&lt;&gt;0,'(19)'!$Y24,"")</f>
        <v/>
      </c>
      <c r="AE81" s="116" t="str">
        <f>IF('(20)'!$Y24&lt;&gt;0,'(20)'!$Y24,"")</f>
        <v/>
      </c>
      <c r="AG81" s="1">
        <f>IF(SUM(L81:AE81)=0,"",AVERAGEIF(L81:AE81,"&gt;0"))</f>
        <v>5</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IF('(1)'!$Y28&lt;&gt;0,'(1)'!$Y28,"")</f>
        <v/>
      </c>
      <c r="M85" s="116" t="str">
        <f>IF('(2)'!$Y28&lt;&gt;0,'(2)'!$Y28,"")</f>
        <v/>
      </c>
      <c r="N85" s="116" t="str">
        <f>IF('(3)'!$Y28&lt;&gt;0,'(3)'!$Y28,"")</f>
        <v/>
      </c>
      <c r="O85" s="116" t="str">
        <f>IF('(4)'!$Y28&lt;&gt;0,'(4)'!$Y28,"")</f>
        <v/>
      </c>
      <c r="P85" s="116" t="str">
        <f>IF('(5)'!$Y28&lt;&gt;0,'(5)'!$Y28,"")</f>
        <v/>
      </c>
      <c r="Q85" s="116" t="str">
        <f>IF('(6)'!$Y28&lt;&gt;0,'(6)'!$Y28,"")</f>
        <v/>
      </c>
      <c r="R85" s="116" t="str">
        <f>IF('(7)'!$Y28&lt;&gt;0,'(7)'!$Y28,"")</f>
        <v/>
      </c>
      <c r="S85" s="116" t="str">
        <f>IF('(8)'!$Y28&lt;&gt;0,'(8)'!$Y28,"")</f>
        <v/>
      </c>
      <c r="T85" s="116" t="str">
        <f>IF('(9)'!$Y28&lt;&gt;0,'(9)'!$Y28,"")</f>
        <v/>
      </c>
      <c r="U85" s="116" t="str">
        <f>IF('(10)'!$Y28&lt;&gt;0,'(10)'!$Y28,"")</f>
        <v/>
      </c>
      <c r="V85" s="116" t="str">
        <f>IF('(11)'!$Y28&lt;&gt;0,'(11)'!$Y28,"")</f>
        <v/>
      </c>
      <c r="W85" s="116" t="str">
        <f>IF('(12)'!$Y28&lt;&gt;0,'(12)'!$Y28,"")</f>
        <v/>
      </c>
      <c r="X85" s="116" t="str">
        <f>IF('(13)'!$Y28&lt;&gt;0,'(13)'!$Y28,"")</f>
        <v/>
      </c>
      <c r="Y85" s="116" t="str">
        <f>IF('(14)'!$Y28&lt;&gt;0,'(14)'!$Y28,"")</f>
        <v/>
      </c>
      <c r="Z85" s="116" t="str">
        <f>IF('(15)'!$Y28&lt;&gt;0,'(15)'!$Y28,"")</f>
        <v/>
      </c>
      <c r="AA85" s="116" t="str">
        <f>IF('(16)'!$Y28&lt;&gt;0,'(16)'!$Y28,"")</f>
        <v/>
      </c>
      <c r="AB85" s="116" t="str">
        <f>IF('(17)'!$Y28&lt;&gt;0,'(17)'!$Y28,"")</f>
        <v/>
      </c>
      <c r="AC85" s="116" t="str">
        <f>IF('(18)'!$Y28&lt;&gt;0,'(18)'!$Y28,"")</f>
        <v/>
      </c>
      <c r="AD85" s="116" t="str">
        <f>IF('(19)'!$Y28&lt;&gt;0,'(19)'!$Y28,"")</f>
        <v/>
      </c>
      <c r="AE85" s="116" t="str">
        <f>IF('(20)'!$Y28&lt;&gt;0,'(20)'!$Y28,"")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IF('(1)'!$Y29&lt;&gt;0,'(1)'!$Y29,"")</f>
        <v/>
      </c>
      <c r="M86" s="116" t="str">
        <f>IF('(2)'!$Y29&lt;&gt;0,'(2)'!$Y29,"")</f>
        <v/>
      </c>
      <c r="N86" s="116" t="str">
        <f>IF('(3)'!$Y29&lt;&gt;0,'(3)'!$Y29,"")</f>
        <v/>
      </c>
      <c r="O86" s="116" t="str">
        <f>IF('(4)'!$Y29&lt;&gt;0,'(4)'!$Y29,"")</f>
        <v/>
      </c>
      <c r="P86" s="116" t="str">
        <f>IF('(5)'!$Y29&lt;&gt;0,'(5)'!$Y29,"")</f>
        <v/>
      </c>
      <c r="Q86" s="116" t="str">
        <f>IF('(6)'!$Y29&lt;&gt;0,'(6)'!$Y29,"")</f>
        <v/>
      </c>
      <c r="R86" s="116" t="str">
        <f>IF('(7)'!$Y29&lt;&gt;0,'(7)'!$Y29,"")</f>
        <v/>
      </c>
      <c r="S86" s="116" t="str">
        <f>IF('(8)'!$Y29&lt;&gt;0,'(8)'!$Y29,"")</f>
        <v/>
      </c>
      <c r="T86" s="116" t="str">
        <f>IF('(9)'!$Y29&lt;&gt;0,'(9)'!$Y29,"")</f>
        <v/>
      </c>
      <c r="U86" s="116" t="str">
        <f>IF('(10)'!$Y29&lt;&gt;0,'(10)'!$Y29,"")</f>
        <v/>
      </c>
      <c r="V86" s="116" t="str">
        <f>IF('(11)'!$Y29&lt;&gt;0,'(11)'!$Y29,"")</f>
        <v/>
      </c>
      <c r="W86" s="116" t="str">
        <f>IF('(12)'!$Y29&lt;&gt;0,'(12)'!$Y29,"")</f>
        <v/>
      </c>
      <c r="X86" s="116" t="str">
        <f>IF('(13)'!$Y29&lt;&gt;0,'(13)'!$Y29,"")</f>
        <v/>
      </c>
      <c r="Y86" s="116" t="str">
        <f>IF('(14)'!$Y29&lt;&gt;0,'(14)'!$Y29,"")</f>
        <v/>
      </c>
      <c r="Z86" s="116" t="str">
        <f>IF('(15)'!$Y29&lt;&gt;0,'(15)'!$Y29,"")</f>
        <v/>
      </c>
      <c r="AA86" s="116" t="str">
        <f>IF('(16)'!$Y29&lt;&gt;0,'(16)'!$Y29,"")</f>
        <v/>
      </c>
      <c r="AB86" s="116" t="str">
        <f>IF('(17)'!$Y29&lt;&gt;0,'(17)'!$Y29,"")</f>
        <v/>
      </c>
      <c r="AC86" s="116" t="str">
        <f>IF('(18)'!$Y29&lt;&gt;0,'(18)'!$Y29,"")</f>
        <v/>
      </c>
      <c r="AD86" s="116" t="str">
        <f>IF('(19)'!$Y29&lt;&gt;0,'(19)'!$Y29,"")</f>
        <v/>
      </c>
      <c r="AE86" s="116" t="str">
        <f>IF('(20)'!$Y29&lt;&gt;0,'(20)'!$Y29,"")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IF('(1)'!$Y33&lt;&gt;0,'(1)'!$Y33,"")</f>
        <v/>
      </c>
      <c r="M90" s="116" t="str">
        <f>IF('(2)'!$Y33&lt;&gt;0,'(2)'!$Y33,"")</f>
        <v/>
      </c>
      <c r="N90" s="116" t="str">
        <f>IF('(3)'!$Y33&lt;&gt;0,'(3)'!$Y33,"")</f>
        <v/>
      </c>
      <c r="O90" s="116" t="str">
        <f>IF('(4)'!$Y33&lt;&gt;0,'(4)'!$Y33,"")</f>
        <v/>
      </c>
      <c r="P90" s="116" t="str">
        <f>IF('(5)'!$Y33&lt;&gt;0,'(5)'!$Y33,"")</f>
        <v/>
      </c>
      <c r="Q90" s="116" t="str">
        <f>IF('(6)'!$Y33&lt;&gt;0,'(6)'!$Y33,"")</f>
        <v/>
      </c>
      <c r="R90" s="116" t="str">
        <f>IF('(7)'!$Y33&lt;&gt;0,'(7)'!$Y33,"")</f>
        <v/>
      </c>
      <c r="S90" s="116" t="str">
        <f>IF('(8)'!$Y33&lt;&gt;0,'(8)'!$Y33,"")</f>
        <v/>
      </c>
      <c r="T90" s="116" t="str">
        <f>IF('(9)'!$Y33&lt;&gt;0,'(9)'!$Y33,"")</f>
        <v/>
      </c>
      <c r="U90" s="116" t="str">
        <f>IF('(10)'!$Y33&lt;&gt;0,'(10)'!$Y33,"")</f>
        <v/>
      </c>
      <c r="V90" s="116" t="str">
        <f>IF('(11)'!$Y33&lt;&gt;0,'(11)'!$Y33,"")</f>
        <v/>
      </c>
      <c r="W90" s="116" t="str">
        <f>IF('(12)'!$Y33&lt;&gt;0,'(12)'!$Y33,"")</f>
        <v/>
      </c>
      <c r="X90" s="116" t="str">
        <f>IF('(13)'!$Y33&lt;&gt;0,'(13)'!$Y33,"")</f>
        <v/>
      </c>
      <c r="Y90" s="116" t="str">
        <f>IF('(14)'!$Y33&lt;&gt;0,'(14)'!$Y33,"")</f>
        <v/>
      </c>
      <c r="Z90" s="116" t="str">
        <f>IF('(15)'!$Y33&lt;&gt;0,'(15)'!$Y33,"")</f>
        <v/>
      </c>
      <c r="AA90" s="116" t="str">
        <f>IF('(16)'!$Y33&lt;&gt;0,'(16)'!$Y33,"")</f>
        <v/>
      </c>
      <c r="AB90" s="116" t="str">
        <f>IF('(17)'!$Y33&lt;&gt;0,'(17)'!$Y33,"")</f>
        <v/>
      </c>
      <c r="AC90" s="116" t="str">
        <f>IF('(18)'!$Y33&lt;&gt;0,'(18)'!$Y33,"")</f>
        <v/>
      </c>
      <c r="AD90" s="116" t="str">
        <f>IF('(19)'!$Y33&lt;&gt;0,'(19)'!$Y33,"")</f>
        <v/>
      </c>
      <c r="AE90" s="116" t="str">
        <f>IF('(20)'!$Y33&lt;&gt;0,'(20)'!$Y33,"")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IF('(1)'!$Y34&lt;&gt;0,'(1)'!$Y34,"")</f>
        <v/>
      </c>
      <c r="M91" s="116" t="str">
        <f>IF('(2)'!$Y34&lt;&gt;0,'(2)'!$Y34,"")</f>
        <v/>
      </c>
      <c r="N91" s="116" t="str">
        <f>IF('(3)'!$Y34&lt;&gt;0,'(3)'!$Y34,"")</f>
        <v/>
      </c>
      <c r="O91" s="116" t="str">
        <f>IF('(4)'!$Y34&lt;&gt;0,'(4)'!$Y34,"")</f>
        <v/>
      </c>
      <c r="P91" s="116" t="str">
        <f>IF('(5)'!$Y34&lt;&gt;0,'(5)'!$Y34,"")</f>
        <v/>
      </c>
      <c r="Q91" s="116" t="str">
        <f>IF('(6)'!$Y34&lt;&gt;0,'(6)'!$Y34,"")</f>
        <v/>
      </c>
      <c r="R91" s="116" t="str">
        <f>IF('(7)'!$Y34&lt;&gt;0,'(7)'!$Y34,"")</f>
        <v/>
      </c>
      <c r="S91" s="116" t="str">
        <f>IF('(8)'!$Y34&lt;&gt;0,'(8)'!$Y34,"")</f>
        <v/>
      </c>
      <c r="T91" s="116" t="str">
        <f>IF('(9)'!$Y34&lt;&gt;0,'(9)'!$Y34,"")</f>
        <v/>
      </c>
      <c r="U91" s="116" t="str">
        <f>IF('(10)'!$Y34&lt;&gt;0,'(10)'!$Y34,"")</f>
        <v/>
      </c>
      <c r="V91" s="116" t="str">
        <f>IF('(11)'!$Y34&lt;&gt;0,'(11)'!$Y34,"")</f>
        <v/>
      </c>
      <c r="W91" s="116" t="str">
        <f>IF('(12)'!$Y34&lt;&gt;0,'(12)'!$Y34,"")</f>
        <v/>
      </c>
      <c r="X91" s="116" t="str">
        <f>IF('(13)'!$Y34&lt;&gt;0,'(13)'!$Y34,"")</f>
        <v/>
      </c>
      <c r="Y91" s="116" t="str">
        <f>IF('(14)'!$Y34&lt;&gt;0,'(14)'!$Y34,"")</f>
        <v/>
      </c>
      <c r="Z91" s="116" t="str">
        <f>IF('(15)'!$Y34&lt;&gt;0,'(15)'!$Y34,"")</f>
        <v/>
      </c>
      <c r="AA91" s="116" t="str">
        <f>IF('(16)'!$Y34&lt;&gt;0,'(16)'!$Y34,"")</f>
        <v/>
      </c>
      <c r="AB91" s="116" t="str">
        <f>IF('(17)'!$Y34&lt;&gt;0,'(17)'!$Y34,"")</f>
        <v/>
      </c>
      <c r="AC91" s="116" t="str">
        <f>IF('(18)'!$Y34&lt;&gt;0,'(18)'!$Y34,"")</f>
        <v/>
      </c>
      <c r="AD91" s="116" t="str">
        <f>IF('(19)'!$Y34&lt;&gt;0,'(19)'!$Y34,"")</f>
        <v/>
      </c>
      <c r="AE91" s="116" t="str">
        <f>IF('(20)'!$Y34&lt;&gt;0,'(20)'!$Y34,"")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IF('(1)'!$Y35&lt;&gt;0,'(1)'!$Y35,"")</f>
        <v/>
      </c>
      <c r="M92" s="116" t="str">
        <f>IF('(2)'!$Y35&lt;&gt;0,'(2)'!$Y35,"")</f>
        <v/>
      </c>
      <c r="N92" s="116" t="str">
        <f>IF('(3)'!$Y35&lt;&gt;0,'(3)'!$Y35,"")</f>
        <v/>
      </c>
      <c r="O92" s="116" t="str">
        <f>IF('(4)'!$Y35&lt;&gt;0,'(4)'!$Y35,"")</f>
        <v/>
      </c>
      <c r="P92" s="116" t="str">
        <f>IF('(5)'!$Y35&lt;&gt;0,'(5)'!$Y35,"")</f>
        <v/>
      </c>
      <c r="Q92" s="116" t="str">
        <f>IF('(6)'!$Y35&lt;&gt;0,'(6)'!$Y35,"")</f>
        <v/>
      </c>
      <c r="R92" s="116" t="str">
        <f>IF('(7)'!$Y35&lt;&gt;0,'(7)'!$Y35,"")</f>
        <v/>
      </c>
      <c r="S92" s="116" t="str">
        <f>IF('(8)'!$Y35&lt;&gt;0,'(8)'!$Y35,"")</f>
        <v/>
      </c>
      <c r="T92" s="116" t="str">
        <f>IF('(9)'!$Y35&lt;&gt;0,'(9)'!$Y35,"")</f>
        <v/>
      </c>
      <c r="U92" s="116" t="str">
        <f>IF('(10)'!$Y35&lt;&gt;0,'(10)'!$Y35,"")</f>
        <v/>
      </c>
      <c r="V92" s="116" t="str">
        <f>IF('(11)'!$Y35&lt;&gt;0,'(11)'!$Y35,"")</f>
        <v/>
      </c>
      <c r="W92" s="116" t="str">
        <f>IF('(12)'!$Y35&lt;&gt;0,'(12)'!$Y35,"")</f>
        <v/>
      </c>
      <c r="X92" s="116" t="str">
        <f>IF('(13)'!$Y35&lt;&gt;0,'(13)'!$Y35,"")</f>
        <v/>
      </c>
      <c r="Y92" s="116" t="str">
        <f>IF('(14)'!$Y35&lt;&gt;0,'(14)'!$Y35,"")</f>
        <v/>
      </c>
      <c r="Z92" s="116" t="str">
        <f>IF('(15)'!$Y35&lt;&gt;0,'(15)'!$Y35,"")</f>
        <v/>
      </c>
      <c r="AA92" s="116" t="str">
        <f>IF('(16)'!$Y35&lt;&gt;0,'(16)'!$Y35,"")</f>
        <v/>
      </c>
      <c r="AB92" s="116" t="str">
        <f>IF('(17)'!$Y35&lt;&gt;0,'(17)'!$Y35,"")</f>
        <v/>
      </c>
      <c r="AC92" s="116" t="str">
        <f>IF('(18)'!$Y35&lt;&gt;0,'(18)'!$Y35,"")</f>
        <v/>
      </c>
      <c r="AD92" s="116" t="str">
        <f>IF('(19)'!$Y35&lt;&gt;0,'(19)'!$Y35,"")</f>
        <v/>
      </c>
      <c r="AE92" s="116" t="str">
        <f>IF('(20)'!$Y35&lt;&gt;0,'(20)'!$Y35,"")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IF('(1)'!$Y36&lt;&gt;0,'(1)'!$Y36,"")</f>
        <v/>
      </c>
      <c r="M93" s="116" t="str">
        <f>IF('(2)'!$Y36&lt;&gt;0,'(2)'!$Y36,"")</f>
        <v/>
      </c>
      <c r="N93" s="116" t="str">
        <f>IF('(3)'!$Y36&lt;&gt;0,'(3)'!$Y36,"")</f>
        <v/>
      </c>
      <c r="O93" s="116" t="str">
        <f>IF('(4)'!$Y36&lt;&gt;0,'(4)'!$Y36,"")</f>
        <v/>
      </c>
      <c r="P93" s="116" t="str">
        <f>IF('(5)'!$Y36&lt;&gt;0,'(5)'!$Y36,"")</f>
        <v/>
      </c>
      <c r="Q93" s="116" t="str">
        <f>IF('(6)'!$Y36&lt;&gt;0,'(6)'!$Y36,"")</f>
        <v/>
      </c>
      <c r="R93" s="116" t="str">
        <f>IF('(7)'!$Y36&lt;&gt;0,'(7)'!$Y36,"")</f>
        <v/>
      </c>
      <c r="S93" s="116" t="str">
        <f>IF('(8)'!$Y36&lt;&gt;0,'(8)'!$Y36,"")</f>
        <v/>
      </c>
      <c r="T93" s="116" t="str">
        <f>IF('(9)'!$Y36&lt;&gt;0,'(9)'!$Y36,"")</f>
        <v/>
      </c>
      <c r="U93" s="116" t="str">
        <f>IF('(10)'!$Y36&lt;&gt;0,'(10)'!$Y36,"")</f>
        <v/>
      </c>
      <c r="V93" s="116" t="str">
        <f>IF('(11)'!$Y36&lt;&gt;0,'(11)'!$Y36,"")</f>
        <v/>
      </c>
      <c r="W93" s="116" t="str">
        <f>IF('(12)'!$Y36&lt;&gt;0,'(12)'!$Y36,"")</f>
        <v/>
      </c>
      <c r="X93" s="116" t="str">
        <f>IF('(13)'!$Y36&lt;&gt;0,'(13)'!$Y36,"")</f>
        <v/>
      </c>
      <c r="Y93" s="116" t="str">
        <f>IF('(14)'!$Y36&lt;&gt;0,'(14)'!$Y36,"")</f>
        <v/>
      </c>
      <c r="Z93" s="116" t="str">
        <f>IF('(15)'!$Y36&lt;&gt;0,'(15)'!$Y36,"")</f>
        <v/>
      </c>
      <c r="AA93" s="116" t="str">
        <f>IF('(16)'!$Y36&lt;&gt;0,'(16)'!$Y36,"")</f>
        <v/>
      </c>
      <c r="AB93" s="116" t="str">
        <f>IF('(17)'!$Y36&lt;&gt;0,'(17)'!$Y36,"")</f>
        <v/>
      </c>
      <c r="AC93" s="116" t="str">
        <f>IF('(18)'!$Y36&lt;&gt;0,'(18)'!$Y36,"")</f>
        <v/>
      </c>
      <c r="AD93" s="116" t="str">
        <f>IF('(19)'!$Y36&lt;&gt;0,'(19)'!$Y36,"")</f>
        <v/>
      </c>
      <c r="AE93" s="116" t="str">
        <f>IF('(20)'!$Y36&lt;&gt;0,'(20)'!$Y36,"")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IF('(1)'!$Y37&lt;&gt;0,'(1)'!$Y37,"")</f>
        <v/>
      </c>
      <c r="M94" s="116" t="str">
        <f>IF('(2)'!$Y37&lt;&gt;0,'(2)'!$Y37,"")</f>
        <v/>
      </c>
      <c r="N94" s="116" t="str">
        <f>IF('(3)'!$Y37&lt;&gt;0,'(3)'!$Y37,"")</f>
        <v/>
      </c>
      <c r="O94" s="116" t="str">
        <f>IF('(4)'!$Y37&lt;&gt;0,'(4)'!$Y37,"")</f>
        <v/>
      </c>
      <c r="P94" s="116" t="str">
        <f>IF('(5)'!$Y37&lt;&gt;0,'(5)'!$Y37,"")</f>
        <v/>
      </c>
      <c r="Q94" s="116" t="str">
        <f>IF('(6)'!$Y37&lt;&gt;0,'(6)'!$Y37,"")</f>
        <v/>
      </c>
      <c r="R94" s="116" t="str">
        <f>IF('(7)'!$Y37&lt;&gt;0,'(7)'!$Y37,"")</f>
        <v/>
      </c>
      <c r="S94" s="116" t="str">
        <f>IF('(8)'!$Y37&lt;&gt;0,'(8)'!$Y37,"")</f>
        <v/>
      </c>
      <c r="T94" s="116" t="str">
        <f>IF('(9)'!$Y37&lt;&gt;0,'(9)'!$Y37,"")</f>
        <v/>
      </c>
      <c r="U94" s="116" t="str">
        <f>IF('(10)'!$Y37&lt;&gt;0,'(10)'!$Y37,"")</f>
        <v/>
      </c>
      <c r="V94" s="116" t="str">
        <f>IF('(11)'!$Y37&lt;&gt;0,'(11)'!$Y37,"")</f>
        <v/>
      </c>
      <c r="W94" s="116" t="str">
        <f>IF('(12)'!$Y37&lt;&gt;0,'(12)'!$Y37,"")</f>
        <v/>
      </c>
      <c r="X94" s="116" t="str">
        <f>IF('(13)'!$Y37&lt;&gt;0,'(13)'!$Y37,"")</f>
        <v/>
      </c>
      <c r="Y94" s="116" t="str">
        <f>IF('(14)'!$Y37&lt;&gt;0,'(14)'!$Y37,"")</f>
        <v/>
      </c>
      <c r="Z94" s="116" t="str">
        <f>IF('(15)'!$Y37&lt;&gt;0,'(15)'!$Y37,"")</f>
        <v/>
      </c>
      <c r="AA94" s="116" t="str">
        <f>IF('(16)'!$Y37&lt;&gt;0,'(16)'!$Y37,"")</f>
        <v/>
      </c>
      <c r="AB94" s="116" t="str">
        <f>IF('(17)'!$Y37&lt;&gt;0,'(17)'!$Y37,"")</f>
        <v/>
      </c>
      <c r="AC94" s="116" t="str">
        <f>IF('(18)'!$Y37&lt;&gt;0,'(18)'!$Y37,"")</f>
        <v/>
      </c>
      <c r="AD94" s="116" t="str">
        <f>IF('(19)'!$Y37&lt;&gt;0,'(19)'!$Y37,"")</f>
        <v/>
      </c>
      <c r="AE94" s="116" t="str">
        <f>IF('(20)'!$Y37&lt;&gt;0,'(20)'!$Y37,"")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IF('(1)'!$Y43&lt;&gt;0,'(1)'!$Y43,"")</f>
        <v/>
      </c>
      <c r="M100" s="116" t="str">
        <f>IF('(2)'!$Y43&lt;&gt;0,'(2)'!$Y43,"")</f>
        <v/>
      </c>
      <c r="N100" s="116" t="str">
        <f>IF('(3)'!$Y43&lt;&gt;0,'(3)'!$Y43,"")</f>
        <v/>
      </c>
      <c r="O100" s="116" t="str">
        <f>IF('(4)'!$Y43&lt;&gt;0,'(4)'!$Y43,"")</f>
        <v/>
      </c>
      <c r="P100" s="116" t="str">
        <f>IF('(5)'!$Y43&lt;&gt;0,'(5)'!$Y43,"")</f>
        <v/>
      </c>
      <c r="Q100" s="116" t="str">
        <f>IF('(6)'!$Y43&lt;&gt;0,'(6)'!$Y43,"")</f>
        <v/>
      </c>
      <c r="R100" s="116" t="str">
        <f>IF('(7)'!$Y43&lt;&gt;0,'(7)'!$Y43,"")</f>
        <v/>
      </c>
      <c r="S100" s="116" t="str">
        <f>IF('(8)'!$Y43&lt;&gt;0,'(8)'!$Y43,"")</f>
        <v/>
      </c>
      <c r="T100" s="116" t="str">
        <f>IF('(9)'!$Y43&lt;&gt;0,'(9)'!$Y43,"")</f>
        <v/>
      </c>
      <c r="U100" s="116" t="str">
        <f>IF('(10)'!$Y43&lt;&gt;0,'(10)'!$Y43,"")</f>
        <v/>
      </c>
      <c r="V100" s="116" t="str">
        <f>IF('(11)'!$Y43&lt;&gt;0,'(11)'!$Y43,"")</f>
        <v/>
      </c>
      <c r="W100" s="116" t="str">
        <f>IF('(12)'!$Y43&lt;&gt;0,'(12)'!$Y43,"")</f>
        <v/>
      </c>
      <c r="X100" s="116" t="str">
        <f>IF('(13)'!$Y43&lt;&gt;0,'(13)'!$Y43,"")</f>
        <v/>
      </c>
      <c r="Y100" s="116" t="str">
        <f>IF('(14)'!$Y43&lt;&gt;0,'(14)'!$Y43,"")</f>
        <v/>
      </c>
      <c r="Z100" s="116" t="str">
        <f>IF('(15)'!$Y43&lt;&gt;0,'(15)'!$Y43,"")</f>
        <v/>
      </c>
      <c r="AA100" s="116" t="str">
        <f>IF('(16)'!$Y43&lt;&gt;0,'(16)'!$Y43,"")</f>
        <v/>
      </c>
      <c r="AB100" s="116" t="str">
        <f>IF('(17)'!$Y43&lt;&gt;0,'(17)'!$Y43,"")</f>
        <v/>
      </c>
      <c r="AC100" s="116" t="str">
        <f>IF('(18)'!$Y43&lt;&gt;0,'(18)'!$Y43,"")</f>
        <v/>
      </c>
      <c r="AD100" s="116" t="str">
        <f>IF('(19)'!$Y43&lt;&gt;0,'(19)'!$Y43,"")</f>
        <v/>
      </c>
      <c r="AE100" s="116" t="str">
        <f>IF('(20)'!$Y43&lt;&gt;0,'(20)'!$Y43,"")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IF('(1)'!$Y44&lt;&gt;0,'(1)'!$Y44,"")</f>
        <v/>
      </c>
      <c r="M101" s="116" t="str">
        <f>IF('(2)'!$Y44&lt;&gt;0,'(2)'!$Y44,"")</f>
        <v/>
      </c>
      <c r="N101" s="116" t="str">
        <f>IF('(3)'!$Y44&lt;&gt;0,'(3)'!$Y44,"")</f>
        <v/>
      </c>
      <c r="O101" s="116" t="str">
        <f>IF('(4)'!$Y44&lt;&gt;0,'(4)'!$Y44,"")</f>
        <v/>
      </c>
      <c r="P101" s="116" t="str">
        <f>IF('(5)'!$Y44&lt;&gt;0,'(5)'!$Y44,"")</f>
        <v/>
      </c>
      <c r="Q101" s="116" t="str">
        <f>IF('(6)'!$Y44&lt;&gt;0,'(6)'!$Y44,"")</f>
        <v/>
      </c>
      <c r="R101" s="116" t="str">
        <f>IF('(7)'!$Y44&lt;&gt;0,'(7)'!$Y44,"")</f>
        <v/>
      </c>
      <c r="S101" s="116" t="str">
        <f>IF('(8)'!$Y44&lt;&gt;0,'(8)'!$Y44,"")</f>
        <v/>
      </c>
      <c r="T101" s="116" t="str">
        <f>IF('(9)'!$Y44&lt;&gt;0,'(9)'!$Y44,"")</f>
        <v/>
      </c>
      <c r="U101" s="116" t="str">
        <f>IF('(10)'!$Y44&lt;&gt;0,'(10)'!$Y44,"")</f>
        <v/>
      </c>
      <c r="V101" s="116" t="str">
        <f>IF('(11)'!$Y44&lt;&gt;0,'(11)'!$Y44,"")</f>
        <v/>
      </c>
      <c r="W101" s="116" t="str">
        <f>IF('(12)'!$Y44&lt;&gt;0,'(12)'!$Y44,"")</f>
        <v/>
      </c>
      <c r="X101" s="116" t="str">
        <f>IF('(13)'!$Y44&lt;&gt;0,'(13)'!$Y44,"")</f>
        <v/>
      </c>
      <c r="Y101" s="116" t="str">
        <f>IF('(14)'!$Y44&lt;&gt;0,'(14)'!$Y44,"")</f>
        <v/>
      </c>
      <c r="Z101" s="116" t="str">
        <f>IF('(15)'!$Y44&lt;&gt;0,'(15)'!$Y44,"")</f>
        <v/>
      </c>
      <c r="AA101" s="116" t="str">
        <f>IF('(16)'!$Y44&lt;&gt;0,'(16)'!$Y44,"")</f>
        <v/>
      </c>
      <c r="AB101" s="116" t="str">
        <f>IF('(17)'!$Y44&lt;&gt;0,'(17)'!$Y44,"")</f>
        <v/>
      </c>
      <c r="AC101" s="116" t="str">
        <f>IF('(18)'!$Y44&lt;&gt;0,'(18)'!$Y44,"")</f>
        <v/>
      </c>
      <c r="AD101" s="116" t="str">
        <f>IF('(19)'!$Y44&lt;&gt;0,'(19)'!$Y44,"")</f>
        <v/>
      </c>
      <c r="AE101" s="116" t="str">
        <f>IF('(20)'!$Y44&lt;&gt;0,'(20)'!$Y44,"")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IF('(1)'!$Y45&lt;&gt;0,'(1)'!$Y45,"")</f>
        <v/>
      </c>
      <c r="M102" s="116" t="str">
        <f>IF('(2)'!$Y45&lt;&gt;0,'(2)'!$Y45,"")</f>
        <v/>
      </c>
      <c r="N102" s="116" t="str">
        <f>IF('(3)'!$Y45&lt;&gt;0,'(3)'!$Y45,"")</f>
        <v/>
      </c>
      <c r="O102" s="116" t="str">
        <f>IF('(4)'!$Y45&lt;&gt;0,'(4)'!$Y45,"")</f>
        <v/>
      </c>
      <c r="P102" s="116" t="str">
        <f>IF('(5)'!$Y45&lt;&gt;0,'(5)'!$Y45,"")</f>
        <v/>
      </c>
      <c r="Q102" s="116" t="str">
        <f>IF('(6)'!$Y45&lt;&gt;0,'(6)'!$Y45,"")</f>
        <v/>
      </c>
      <c r="R102" s="116" t="str">
        <f>IF('(7)'!$Y45&lt;&gt;0,'(7)'!$Y45,"")</f>
        <v/>
      </c>
      <c r="S102" s="116" t="str">
        <f>IF('(8)'!$Y45&lt;&gt;0,'(8)'!$Y45,"")</f>
        <v/>
      </c>
      <c r="T102" s="116" t="str">
        <f>IF('(9)'!$Y45&lt;&gt;0,'(9)'!$Y45,"")</f>
        <v/>
      </c>
      <c r="U102" s="116" t="str">
        <f>IF('(10)'!$Y45&lt;&gt;0,'(10)'!$Y45,"")</f>
        <v/>
      </c>
      <c r="V102" s="116" t="str">
        <f>IF('(11)'!$Y45&lt;&gt;0,'(11)'!$Y45,"")</f>
        <v/>
      </c>
      <c r="W102" s="116" t="str">
        <f>IF('(12)'!$Y45&lt;&gt;0,'(12)'!$Y45,"")</f>
        <v/>
      </c>
      <c r="X102" s="116" t="str">
        <f>IF('(13)'!$Y45&lt;&gt;0,'(13)'!$Y45,"")</f>
        <v/>
      </c>
      <c r="Y102" s="116" t="str">
        <f>IF('(14)'!$Y45&lt;&gt;0,'(14)'!$Y45,"")</f>
        <v/>
      </c>
      <c r="Z102" s="116" t="str">
        <f>IF('(15)'!$Y45&lt;&gt;0,'(15)'!$Y45,"")</f>
        <v/>
      </c>
      <c r="AA102" s="116" t="str">
        <f>IF('(16)'!$Y45&lt;&gt;0,'(16)'!$Y45,"")</f>
        <v/>
      </c>
      <c r="AB102" s="116" t="str">
        <f>IF('(17)'!$Y45&lt;&gt;0,'(17)'!$Y45,"")</f>
        <v/>
      </c>
      <c r="AC102" s="116" t="str">
        <f>IF('(18)'!$Y45&lt;&gt;0,'(18)'!$Y45,"")</f>
        <v/>
      </c>
      <c r="AD102" s="116" t="str">
        <f>IF('(19)'!$Y45&lt;&gt;0,'(19)'!$Y45,"")</f>
        <v/>
      </c>
      <c r="AE102" s="116" t="str">
        <f>IF('(20)'!$Y45&lt;&gt;0,'(20)'!$Y45,"")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IF('(1)'!$Y46&lt;&gt;0,'(1)'!$Y46,"")</f>
        <v/>
      </c>
      <c r="M103" s="116" t="str">
        <f>IF('(2)'!$Y46&lt;&gt;0,'(2)'!$Y46,"")</f>
        <v/>
      </c>
      <c r="N103" s="116" t="str">
        <f>IF('(3)'!$Y46&lt;&gt;0,'(3)'!$Y46,"")</f>
        <v/>
      </c>
      <c r="O103" s="116" t="str">
        <f>IF('(4)'!$Y46&lt;&gt;0,'(4)'!$Y46,"")</f>
        <v/>
      </c>
      <c r="P103" s="116" t="str">
        <f>IF('(5)'!$Y46&lt;&gt;0,'(5)'!$Y46,"")</f>
        <v/>
      </c>
      <c r="Q103" s="116" t="str">
        <f>IF('(6)'!$Y46&lt;&gt;0,'(6)'!$Y46,"")</f>
        <v/>
      </c>
      <c r="R103" s="116" t="str">
        <f>IF('(7)'!$Y46&lt;&gt;0,'(7)'!$Y46,"")</f>
        <v/>
      </c>
      <c r="S103" s="116" t="str">
        <f>IF('(8)'!$Y46&lt;&gt;0,'(8)'!$Y46,"")</f>
        <v/>
      </c>
      <c r="T103" s="116" t="str">
        <f>IF('(9)'!$Y46&lt;&gt;0,'(9)'!$Y46,"")</f>
        <v/>
      </c>
      <c r="U103" s="116" t="str">
        <f>IF('(10)'!$Y46&lt;&gt;0,'(10)'!$Y46,"")</f>
        <v/>
      </c>
      <c r="V103" s="116" t="str">
        <f>IF('(11)'!$Y46&lt;&gt;0,'(11)'!$Y46,"")</f>
        <v/>
      </c>
      <c r="W103" s="116" t="str">
        <f>IF('(12)'!$Y46&lt;&gt;0,'(12)'!$Y46,"")</f>
        <v/>
      </c>
      <c r="X103" s="116" t="str">
        <f>IF('(13)'!$Y46&lt;&gt;0,'(13)'!$Y46,"")</f>
        <v/>
      </c>
      <c r="Y103" s="116" t="str">
        <f>IF('(14)'!$Y46&lt;&gt;0,'(14)'!$Y46,"")</f>
        <v/>
      </c>
      <c r="Z103" s="116" t="str">
        <f>IF('(15)'!$Y46&lt;&gt;0,'(15)'!$Y46,"")</f>
        <v/>
      </c>
      <c r="AA103" s="116" t="str">
        <f>IF('(16)'!$Y46&lt;&gt;0,'(16)'!$Y46,"")</f>
        <v/>
      </c>
      <c r="AB103" s="116" t="str">
        <f>IF('(17)'!$Y46&lt;&gt;0,'(17)'!$Y46,"")</f>
        <v/>
      </c>
      <c r="AC103" s="116" t="str">
        <f>IF('(18)'!$Y46&lt;&gt;0,'(18)'!$Y46,"")</f>
        <v/>
      </c>
      <c r="AD103" s="116" t="str">
        <f>IF('(19)'!$Y46&lt;&gt;0,'(19)'!$Y46,"")</f>
        <v/>
      </c>
      <c r="AE103" s="116" t="str">
        <f>IF('(20)'!$Y46&lt;&gt;0,'(20)'!$Y46,"")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IF('(1)'!$Y50&lt;&gt;0,'(1)'!$Y50,"")</f>
        <v/>
      </c>
      <c r="M107" s="116" t="str">
        <f>IF('(2)'!$Y50&lt;&gt;0,'(2)'!$Y50,"")</f>
        <v/>
      </c>
      <c r="N107" s="116" t="str">
        <f>IF('(3)'!$Y50&lt;&gt;0,'(3)'!$Y50,"")</f>
        <v/>
      </c>
      <c r="O107" s="116" t="str">
        <f>IF('(4)'!$Y50&lt;&gt;0,'(4)'!$Y50,"")</f>
        <v/>
      </c>
      <c r="P107" s="116" t="str">
        <f>IF('(5)'!$Y50&lt;&gt;0,'(5)'!$Y50,"")</f>
        <v/>
      </c>
      <c r="Q107" s="116" t="str">
        <f>IF('(6)'!$Y50&lt;&gt;0,'(6)'!$Y50,"")</f>
        <v/>
      </c>
      <c r="R107" s="116" t="str">
        <f>IF('(7)'!$Y50&lt;&gt;0,'(7)'!$Y50,"")</f>
        <v/>
      </c>
      <c r="S107" s="116" t="str">
        <f>IF('(8)'!$Y50&lt;&gt;0,'(8)'!$Y50,"")</f>
        <v/>
      </c>
      <c r="T107" s="116" t="str">
        <f>IF('(9)'!$Y50&lt;&gt;0,'(9)'!$Y50,"")</f>
        <v/>
      </c>
      <c r="U107" s="116" t="str">
        <f>IF('(10)'!$Y50&lt;&gt;0,'(10)'!$Y50,"")</f>
        <v/>
      </c>
      <c r="V107" s="116" t="str">
        <f>IF('(11)'!$Y50&lt;&gt;0,'(11)'!$Y50,"")</f>
        <v/>
      </c>
      <c r="W107" s="116" t="str">
        <f>IF('(12)'!$Y50&lt;&gt;0,'(12)'!$Y50,"")</f>
        <v/>
      </c>
      <c r="X107" s="116" t="str">
        <f>IF('(13)'!$Y50&lt;&gt;0,'(13)'!$Y50,"")</f>
        <v/>
      </c>
      <c r="Y107" s="116" t="str">
        <f>IF('(14)'!$Y50&lt;&gt;0,'(14)'!$Y50,"")</f>
        <v/>
      </c>
      <c r="Z107" s="116" t="str">
        <f>IF('(15)'!$Y50&lt;&gt;0,'(15)'!$Y50,"")</f>
        <v/>
      </c>
      <c r="AA107" s="116" t="str">
        <f>IF('(16)'!$Y50&lt;&gt;0,'(16)'!$Y50,"")</f>
        <v/>
      </c>
      <c r="AB107" s="116" t="str">
        <f>IF('(17)'!$Y50&lt;&gt;0,'(17)'!$Y50,"")</f>
        <v/>
      </c>
      <c r="AC107" s="116" t="str">
        <f>IF('(18)'!$Y50&lt;&gt;0,'(18)'!$Y50,"")</f>
        <v/>
      </c>
      <c r="AD107" s="116" t="str">
        <f>IF('(19)'!$Y50&lt;&gt;0,'(19)'!$Y50,"")</f>
        <v/>
      </c>
      <c r="AE107" s="116" t="str">
        <f>IF('(20)'!$Y50&lt;&gt;0,'(20)'!$Y50,"")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0.75</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4.5</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4.5</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0.66666666666666663</v>
      </c>
      <c r="C111" s="789" t="str">
        <f>REPT("|",AG111*14)</f>
        <v>||||||||||||||||||||||||||||||||||||||||||||||||||||||||</v>
      </c>
      <c r="D111" s="790"/>
      <c r="F111" s="8" t="s">
        <v>15</v>
      </c>
      <c r="G111" s="13" t="s">
        <v>280</v>
      </c>
      <c r="H111" s="11"/>
      <c r="I111" s="11"/>
      <c r="J111" s="11"/>
      <c r="K111" s="29" t="s">
        <v>15</v>
      </c>
      <c r="L111" s="116" t="str">
        <f>IF('(1)'!$Y54&lt;&gt;0,'(1)'!$Y54,"")</f>
        <v/>
      </c>
      <c r="M111" s="116" t="str">
        <f>IF('(2)'!$Y54&lt;&gt;0,'(2)'!$Y54,"")</f>
        <v/>
      </c>
      <c r="N111" s="116" t="str">
        <f>IF('(3)'!$Y54&lt;&gt;0,'(3)'!$Y54,"")</f>
        <v/>
      </c>
      <c r="O111" s="116">
        <f>IF('(4)'!$Y54&lt;&gt;0,'(4)'!$Y54,"")</f>
        <v>4</v>
      </c>
      <c r="P111" s="116" t="str">
        <f>IF('(5)'!$Y54&lt;&gt;0,'(5)'!$Y54,"")</f>
        <v/>
      </c>
      <c r="Q111" s="116" t="str">
        <f>IF('(6)'!$Y54&lt;&gt;0,'(6)'!$Y54,"")</f>
        <v/>
      </c>
      <c r="R111" s="116" t="str">
        <f>IF('(7)'!$Y54&lt;&gt;0,'(7)'!$Y54,"")</f>
        <v/>
      </c>
      <c r="S111" s="116" t="str">
        <f>IF('(8)'!$Y54&lt;&gt;0,'(8)'!$Y54,"")</f>
        <v/>
      </c>
      <c r="T111" s="116" t="str">
        <f>IF('(9)'!$Y54&lt;&gt;0,'(9)'!$Y54,"")</f>
        <v/>
      </c>
      <c r="U111" s="116" t="str">
        <f>IF('(10)'!$Y54&lt;&gt;0,'(10)'!$Y54,"")</f>
        <v/>
      </c>
      <c r="V111" s="116" t="str">
        <f>IF('(11)'!$Y54&lt;&gt;0,'(11)'!$Y54,"")</f>
        <v/>
      </c>
      <c r="W111" s="116" t="str">
        <f>IF('(12)'!$Y54&lt;&gt;0,'(12)'!$Y54,"")</f>
        <v/>
      </c>
      <c r="X111" s="116" t="str">
        <f>IF('(13)'!$Y54&lt;&gt;0,'(13)'!$Y54,"")</f>
        <v/>
      </c>
      <c r="Y111" s="116" t="str">
        <f>IF('(14)'!$Y54&lt;&gt;0,'(14)'!$Y54,"")</f>
        <v/>
      </c>
      <c r="Z111" s="116" t="str">
        <f>IF('(15)'!$Y54&lt;&gt;0,'(15)'!$Y54,"")</f>
        <v/>
      </c>
      <c r="AA111" s="116" t="str">
        <f>IF('(16)'!$Y54&lt;&gt;0,'(16)'!$Y54,"")</f>
        <v/>
      </c>
      <c r="AB111" s="116" t="str">
        <f>IF('(17)'!$Y54&lt;&gt;0,'(17)'!$Y54,"")</f>
        <v/>
      </c>
      <c r="AC111" s="116" t="str">
        <f>IF('(18)'!$Y54&lt;&gt;0,'(18)'!$Y54,"")</f>
        <v/>
      </c>
      <c r="AD111" s="116" t="str">
        <f>IF('(19)'!$Y54&lt;&gt;0,'(19)'!$Y54,"")</f>
        <v/>
      </c>
      <c r="AE111" s="116" t="str">
        <f>IF('(20)'!$Y54&lt;&gt;0,'(20)'!$Y54,"")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s="116" t="str">
        <f>IF('(1)'!$Y55&lt;&gt;0,'(1)'!$Y55,"")</f>
        <v/>
      </c>
      <c r="M112" s="116" t="str">
        <f>IF('(2)'!$Y55&lt;&gt;0,'(2)'!$Y55,"")</f>
        <v/>
      </c>
      <c r="N112" s="116" t="str">
        <f>IF('(3)'!$Y55&lt;&gt;0,'(3)'!$Y55,"")</f>
        <v/>
      </c>
      <c r="O112" s="116" t="str">
        <f>IF('(4)'!$Y55&lt;&gt;0,'(4)'!$Y55,"")</f>
        <v/>
      </c>
      <c r="P112" s="116" t="str">
        <f>IF('(5)'!$Y55&lt;&gt;0,'(5)'!$Y55,"")</f>
        <v/>
      </c>
      <c r="Q112" s="116" t="str">
        <f>IF('(6)'!$Y55&lt;&gt;0,'(6)'!$Y55,"")</f>
        <v/>
      </c>
      <c r="R112" s="116" t="str">
        <f>IF('(7)'!$Y55&lt;&gt;0,'(7)'!$Y55,"")</f>
        <v/>
      </c>
      <c r="S112" s="116" t="str">
        <f>IF('(8)'!$Y55&lt;&gt;0,'(8)'!$Y55,"")</f>
        <v/>
      </c>
      <c r="T112" s="116" t="str">
        <f>IF('(9)'!$Y55&lt;&gt;0,'(9)'!$Y55,"")</f>
        <v/>
      </c>
      <c r="U112" s="116" t="str">
        <f>IF('(10)'!$Y55&lt;&gt;0,'(10)'!$Y55,"")</f>
        <v/>
      </c>
      <c r="V112" s="116" t="str">
        <f>IF('(11)'!$Y55&lt;&gt;0,'(11)'!$Y55,"")</f>
        <v/>
      </c>
      <c r="W112" s="116" t="str">
        <f>IF('(12)'!$Y55&lt;&gt;0,'(12)'!$Y55,"")</f>
        <v/>
      </c>
      <c r="X112" s="116" t="str">
        <f>IF('(13)'!$Y55&lt;&gt;0,'(13)'!$Y55,"")</f>
        <v/>
      </c>
      <c r="Y112" s="116" t="str">
        <f>IF('(14)'!$Y55&lt;&gt;0,'(14)'!$Y55,"")</f>
        <v/>
      </c>
      <c r="Z112" s="116" t="str">
        <f>IF('(15)'!$Y55&lt;&gt;0,'(15)'!$Y55,"")</f>
        <v/>
      </c>
      <c r="AA112" s="116" t="str">
        <f>IF('(16)'!$Y55&lt;&gt;0,'(16)'!$Y55,"")</f>
        <v/>
      </c>
      <c r="AB112" s="116" t="str">
        <f>IF('(17)'!$Y55&lt;&gt;0,'(17)'!$Y55,"")</f>
        <v/>
      </c>
      <c r="AC112" s="116" t="str">
        <f>IF('(18)'!$Y55&lt;&gt;0,'(18)'!$Y55,"")</f>
        <v/>
      </c>
      <c r="AD112" s="116" t="str">
        <f>IF('(19)'!$Y55&lt;&gt;0,'(19)'!$Y55,"")</f>
        <v/>
      </c>
      <c r="AE112" s="116" t="str">
        <f>IF('(20)'!$Y55&lt;&gt;0,'(20)'!$Y55,"")</f>
        <v/>
      </c>
      <c r="AG112" s="1" t="str">
        <f>IF(SUM(L112:AE112)=0,"",AVERAGEIF(L112:AE112,"&gt;0"))</f>
        <v/>
      </c>
      <c r="AH112" s="1"/>
    </row>
    <row r="113" spans="1:34" ht="16.5">
      <c r="A113" s="1"/>
      <c r="B113" s="26">
        <f>(AG113/60)*10</f>
        <v>0.83333333333333326</v>
      </c>
      <c r="C113" s="789" t="str">
        <f>REPT("|",AG113*14)</f>
        <v>||||||||||||||||||||||||||||||||||||||||||||||||||||||||||||||||||||||</v>
      </c>
      <c r="D113" s="790"/>
      <c r="F113" s="8" t="s">
        <v>145</v>
      </c>
      <c r="G113" s="13" t="s">
        <v>282</v>
      </c>
      <c r="H113" s="11"/>
      <c r="I113" s="11"/>
      <c r="J113" s="11"/>
      <c r="K113" s="29"/>
      <c r="L113" s="116" t="str">
        <f>IF('(1)'!$Y56&lt;&gt;0,'(1)'!$Y56,"")</f>
        <v/>
      </c>
      <c r="M113" s="116" t="str">
        <f>IF('(2)'!$Y56&lt;&gt;0,'(2)'!$Y56,"")</f>
        <v/>
      </c>
      <c r="N113" s="116" t="str">
        <f>IF('(3)'!$Y56&lt;&gt;0,'(3)'!$Y56,"")</f>
        <v/>
      </c>
      <c r="O113" s="116">
        <f>IF('(4)'!$Y56&lt;&gt;0,'(4)'!$Y56,"")</f>
        <v>5</v>
      </c>
      <c r="P113" s="116" t="str">
        <f>IF('(5)'!$Y56&lt;&gt;0,'(5)'!$Y56,"")</f>
        <v/>
      </c>
      <c r="Q113" s="116" t="str">
        <f>IF('(6)'!$Y56&lt;&gt;0,'(6)'!$Y56,"")</f>
        <v/>
      </c>
      <c r="R113" s="116" t="str">
        <f>IF('(7)'!$Y56&lt;&gt;0,'(7)'!$Y56,"")</f>
        <v/>
      </c>
      <c r="S113" s="116" t="str">
        <f>IF('(8)'!$Y56&lt;&gt;0,'(8)'!$Y56,"")</f>
        <v/>
      </c>
      <c r="T113" s="116" t="str">
        <f>IF('(9)'!$Y56&lt;&gt;0,'(9)'!$Y56,"")</f>
        <v/>
      </c>
      <c r="U113" s="116" t="str">
        <f>IF('(10)'!$Y56&lt;&gt;0,'(10)'!$Y56,"")</f>
        <v/>
      </c>
      <c r="V113" s="116" t="str">
        <f>IF('(11)'!$Y56&lt;&gt;0,'(11)'!$Y56,"")</f>
        <v/>
      </c>
      <c r="W113" s="116" t="str">
        <f>IF('(12)'!$Y56&lt;&gt;0,'(12)'!$Y56,"")</f>
        <v/>
      </c>
      <c r="X113" s="116" t="str">
        <f>IF('(13)'!$Y56&lt;&gt;0,'(13)'!$Y56,"")</f>
        <v/>
      </c>
      <c r="Y113" s="116" t="str">
        <f>IF('(14)'!$Y56&lt;&gt;0,'(14)'!$Y56,"")</f>
        <v/>
      </c>
      <c r="Z113" s="116" t="str">
        <f>IF('(15)'!$Y56&lt;&gt;0,'(15)'!$Y56,"")</f>
        <v/>
      </c>
      <c r="AA113" s="116" t="str">
        <f>IF('(16)'!$Y56&lt;&gt;0,'(16)'!$Y56,"")</f>
        <v/>
      </c>
      <c r="AB113" s="116" t="str">
        <f>IF('(17)'!$Y56&lt;&gt;0,'(17)'!$Y56,"")</f>
        <v/>
      </c>
      <c r="AC113" s="116" t="str">
        <f>IF('(18)'!$Y56&lt;&gt;0,'(18)'!$Y56,"")</f>
        <v/>
      </c>
      <c r="AD113" s="116" t="str">
        <f>IF('(19)'!$Y56&lt;&gt;0,'(19)'!$Y56,"")</f>
        <v/>
      </c>
      <c r="AE113" s="116" t="str">
        <f>IF('(20)'!$Y56&lt;&gt;0,'(20)'!$Y56,"")</f>
        <v/>
      </c>
      <c r="AG113" s="1">
        <f>IF(SUM(L113:AE113)=0,"",AVERAGEIF(L113:AE113,"&gt;0"))</f>
        <v>5</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0.83333333333333326</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5</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5</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0.83333333333333326</v>
      </c>
      <c r="C117" s="789" t="str">
        <f>REPT("|",AG117*14)</f>
        <v>||||||||||||||||||||||||||||||||||||||||||||||||||||||||||||||||||||||</v>
      </c>
      <c r="D117" s="790"/>
      <c r="F117" s="8" t="s">
        <v>17</v>
      </c>
      <c r="G117" s="13" t="s">
        <v>283</v>
      </c>
      <c r="H117" s="11"/>
      <c r="I117" s="11"/>
      <c r="J117" s="11"/>
      <c r="K117" s="29" t="s">
        <v>17</v>
      </c>
      <c r="L117" s="116" t="str">
        <f>IF('(1)'!$Y60&lt;&gt;0,'(1)'!$Y60,"")</f>
        <v/>
      </c>
      <c r="M117" s="116" t="str">
        <f>IF('(2)'!$Y60&lt;&gt;0,'(2)'!$Y60,"")</f>
        <v/>
      </c>
      <c r="N117" s="116">
        <f>IF('(3)'!$Y60&lt;&gt;0,'(3)'!$Y60,"")</f>
        <v>5</v>
      </c>
      <c r="O117" s="116" t="str">
        <f>IF('(4)'!$Y60&lt;&gt;0,'(4)'!$Y60,"")</f>
        <v/>
      </c>
      <c r="P117" s="116" t="str">
        <f>IF('(5)'!$Y60&lt;&gt;0,'(5)'!$Y60,"")</f>
        <v/>
      </c>
      <c r="Q117" s="116" t="str">
        <f>IF('(6)'!$Y60&lt;&gt;0,'(6)'!$Y60,"")</f>
        <v/>
      </c>
      <c r="R117" s="116" t="str">
        <f>IF('(7)'!$Y60&lt;&gt;0,'(7)'!$Y60,"")</f>
        <v/>
      </c>
      <c r="S117" s="116" t="str">
        <f>IF('(8)'!$Y60&lt;&gt;0,'(8)'!$Y60,"")</f>
        <v/>
      </c>
      <c r="T117" s="116" t="str">
        <f>IF('(9)'!$Y60&lt;&gt;0,'(9)'!$Y60,"")</f>
        <v/>
      </c>
      <c r="U117" s="116" t="str">
        <f>IF('(10)'!$Y60&lt;&gt;0,'(10)'!$Y60,"")</f>
        <v/>
      </c>
      <c r="V117" s="116" t="str">
        <f>IF('(11)'!$Y60&lt;&gt;0,'(11)'!$Y60,"")</f>
        <v/>
      </c>
      <c r="W117" s="116" t="str">
        <f>IF('(12)'!$Y60&lt;&gt;0,'(12)'!$Y60,"")</f>
        <v/>
      </c>
      <c r="X117" s="116" t="str">
        <f>IF('(13)'!$Y60&lt;&gt;0,'(13)'!$Y60,"")</f>
        <v/>
      </c>
      <c r="Y117" s="116" t="str">
        <f>IF('(14)'!$Y60&lt;&gt;0,'(14)'!$Y60,"")</f>
        <v/>
      </c>
      <c r="Z117" s="116" t="str">
        <f>IF('(15)'!$Y60&lt;&gt;0,'(15)'!$Y60,"")</f>
        <v/>
      </c>
      <c r="AA117" s="116" t="str">
        <f>IF('(16)'!$Y60&lt;&gt;0,'(16)'!$Y60,"")</f>
        <v/>
      </c>
      <c r="AB117" s="116" t="str">
        <f>IF('(17)'!$Y60&lt;&gt;0,'(17)'!$Y60,"")</f>
        <v/>
      </c>
      <c r="AC117" s="116" t="str">
        <f>IF('(18)'!$Y60&lt;&gt;0,'(18)'!$Y60,"")</f>
        <v/>
      </c>
      <c r="AD117" s="116" t="str">
        <f>IF('(19)'!$Y60&lt;&gt;0,'(19)'!$Y60,"")</f>
        <v/>
      </c>
      <c r="AE117" s="116" t="str">
        <f>IF('(20)'!$Y60&lt;&gt;0,'(20)'!$Y60,"")</f>
        <v/>
      </c>
      <c r="AG117" s="1">
        <f>IF(SUM(L117:AE117)=0,"",AVERAGEIF(L117:AE117,"&gt;0"))</f>
        <v>5</v>
      </c>
      <c r="AH117" s="1"/>
    </row>
    <row r="118" spans="1:34" ht="16.5">
      <c r="A118" s="1"/>
      <c r="B118" s="26" t="e">
        <f t="shared" si="11"/>
        <v>#VALUE!</v>
      </c>
      <c r="C118" s="789" t="e">
        <f>REPT("|",AG118*14)</f>
        <v>#VALUE!</v>
      </c>
      <c r="D118" s="790"/>
      <c r="F118" s="8" t="s">
        <v>18</v>
      </c>
      <c r="G118" s="13" t="s">
        <v>284</v>
      </c>
      <c r="H118" s="11"/>
      <c r="I118" s="11"/>
      <c r="J118" s="11"/>
      <c r="K118" s="29" t="s">
        <v>18</v>
      </c>
      <c r="L118" s="116" t="str">
        <f>IF('(1)'!$Y61&lt;&gt;0,'(1)'!$Y61,"")</f>
        <v/>
      </c>
      <c r="M118" s="116" t="str">
        <f>IF('(2)'!$Y61&lt;&gt;0,'(2)'!$Y61,"")</f>
        <v/>
      </c>
      <c r="N118" s="116" t="str">
        <f>IF('(3)'!$Y61&lt;&gt;0,'(3)'!$Y61,"")</f>
        <v/>
      </c>
      <c r="O118" s="116" t="str">
        <f>IF('(4)'!$Y61&lt;&gt;0,'(4)'!$Y61,"")</f>
        <v/>
      </c>
      <c r="P118" s="116" t="str">
        <f>IF('(5)'!$Y61&lt;&gt;0,'(5)'!$Y61,"")</f>
        <v/>
      </c>
      <c r="Q118" s="116" t="str">
        <f>IF('(6)'!$Y61&lt;&gt;0,'(6)'!$Y61,"")</f>
        <v/>
      </c>
      <c r="R118" s="116" t="str">
        <f>IF('(7)'!$Y61&lt;&gt;0,'(7)'!$Y61,"")</f>
        <v/>
      </c>
      <c r="S118" s="116" t="str">
        <f>IF('(8)'!$Y61&lt;&gt;0,'(8)'!$Y61,"")</f>
        <v/>
      </c>
      <c r="T118" s="116" t="str">
        <f>IF('(9)'!$Y61&lt;&gt;0,'(9)'!$Y61,"")</f>
        <v/>
      </c>
      <c r="U118" s="116" t="str">
        <f>IF('(10)'!$Y61&lt;&gt;0,'(10)'!$Y61,"")</f>
        <v/>
      </c>
      <c r="V118" s="116" t="str">
        <f>IF('(11)'!$Y61&lt;&gt;0,'(11)'!$Y61,"")</f>
        <v/>
      </c>
      <c r="W118" s="116" t="str">
        <f>IF('(12)'!$Y61&lt;&gt;0,'(12)'!$Y61,"")</f>
        <v/>
      </c>
      <c r="X118" s="116" t="str">
        <f>IF('(13)'!$Y61&lt;&gt;0,'(13)'!$Y61,"")</f>
        <v/>
      </c>
      <c r="Y118" s="116" t="str">
        <f>IF('(14)'!$Y61&lt;&gt;0,'(14)'!$Y61,"")</f>
        <v/>
      </c>
      <c r="Z118" s="116" t="str">
        <f>IF('(15)'!$Y61&lt;&gt;0,'(15)'!$Y61,"")</f>
        <v/>
      </c>
      <c r="AA118" s="116" t="str">
        <f>IF('(16)'!$Y61&lt;&gt;0,'(16)'!$Y61,"")</f>
        <v/>
      </c>
      <c r="AB118" s="116" t="str">
        <f>IF('(17)'!$Y61&lt;&gt;0,'(17)'!$Y61,"")</f>
        <v/>
      </c>
      <c r="AC118" s="116" t="str">
        <f>IF('(18)'!$Y61&lt;&gt;0,'(18)'!$Y61,"")</f>
        <v/>
      </c>
      <c r="AD118" s="116" t="str">
        <f>IF('(19)'!$Y61&lt;&gt;0,'(19)'!$Y61,"")</f>
        <v/>
      </c>
      <c r="AE118" s="116" t="str">
        <f>IF('(20)'!$Y61&lt;&gt;0,'(20)'!$Y61,"")</f>
        <v/>
      </c>
      <c r="AG118" s="1" t="str">
        <f>IF(SUM(L118:AE118)=0,"",AVERAGEIF(L118:AE118,"&gt;0"))</f>
        <v/>
      </c>
      <c r="AH118" s="1"/>
    </row>
    <row r="119" spans="1:34" ht="16.5">
      <c r="A119" s="1"/>
      <c r="B119" s="26">
        <f t="shared" si="11"/>
        <v>0.83333333333333326</v>
      </c>
      <c r="C119" s="789" t="str">
        <f>REPT("|",AG119*14)</f>
        <v>||||||||||||||||||||||||||||||||||||||||||||||||||||||||||||||||||||||</v>
      </c>
      <c r="D119" s="790"/>
      <c r="F119" s="8" t="s">
        <v>19</v>
      </c>
      <c r="G119" s="13" t="s">
        <v>285</v>
      </c>
      <c r="H119" s="11"/>
      <c r="I119" s="11"/>
      <c r="J119" s="11"/>
      <c r="K119" s="29" t="s">
        <v>19</v>
      </c>
      <c r="L119" s="116" t="str">
        <f>IF('(1)'!$Y62&lt;&gt;0,'(1)'!$Y62,"")</f>
        <v/>
      </c>
      <c r="M119" s="116" t="str">
        <f>IF('(2)'!$Y62&lt;&gt;0,'(2)'!$Y62,"")</f>
        <v/>
      </c>
      <c r="N119" s="116">
        <f>IF('(3)'!$Y62&lt;&gt;0,'(3)'!$Y62,"")</f>
        <v>5</v>
      </c>
      <c r="O119" s="116" t="str">
        <f>IF('(4)'!$Y62&lt;&gt;0,'(4)'!$Y62,"")</f>
        <v/>
      </c>
      <c r="P119" s="116" t="str">
        <f>IF('(5)'!$Y62&lt;&gt;0,'(5)'!$Y62,"")</f>
        <v/>
      </c>
      <c r="Q119" s="116" t="str">
        <f>IF('(6)'!$Y62&lt;&gt;0,'(6)'!$Y62,"")</f>
        <v/>
      </c>
      <c r="R119" s="116" t="str">
        <f>IF('(7)'!$Y62&lt;&gt;0,'(7)'!$Y62,"")</f>
        <v/>
      </c>
      <c r="S119" s="116" t="str">
        <f>IF('(8)'!$Y62&lt;&gt;0,'(8)'!$Y62,"")</f>
        <v/>
      </c>
      <c r="T119" s="116" t="str">
        <f>IF('(9)'!$Y62&lt;&gt;0,'(9)'!$Y62,"")</f>
        <v/>
      </c>
      <c r="U119" s="116" t="str">
        <f>IF('(10)'!$Y62&lt;&gt;0,'(10)'!$Y62,"")</f>
        <v/>
      </c>
      <c r="V119" s="116" t="str">
        <f>IF('(11)'!$Y62&lt;&gt;0,'(11)'!$Y62,"")</f>
        <v/>
      </c>
      <c r="W119" s="116" t="str">
        <f>IF('(12)'!$Y62&lt;&gt;0,'(12)'!$Y62,"")</f>
        <v/>
      </c>
      <c r="X119" s="116" t="str">
        <f>IF('(13)'!$Y62&lt;&gt;0,'(13)'!$Y62,"")</f>
        <v/>
      </c>
      <c r="Y119" s="116" t="str">
        <f>IF('(14)'!$Y62&lt;&gt;0,'(14)'!$Y62,"")</f>
        <v/>
      </c>
      <c r="Z119" s="116" t="str">
        <f>IF('(15)'!$Y62&lt;&gt;0,'(15)'!$Y62,"")</f>
        <v/>
      </c>
      <c r="AA119" s="116" t="str">
        <f>IF('(16)'!$Y62&lt;&gt;0,'(16)'!$Y62,"")</f>
        <v/>
      </c>
      <c r="AB119" s="116" t="str">
        <f>IF('(17)'!$Y62&lt;&gt;0,'(17)'!$Y62,"")</f>
        <v/>
      </c>
      <c r="AC119" s="116" t="str">
        <f>IF('(18)'!$Y62&lt;&gt;0,'(18)'!$Y62,"")</f>
        <v/>
      </c>
      <c r="AD119" s="116" t="str">
        <f>IF('(19)'!$Y62&lt;&gt;0,'(19)'!$Y62,"")</f>
        <v/>
      </c>
      <c r="AE119" s="116" t="str">
        <f>IF('(20)'!$Y62&lt;&gt;0,'(20)'!$Y62,"")</f>
        <v/>
      </c>
      <c r="AG119" s="1">
        <f>IF(SUM(L119:AE119)=0,"",AVERAGEIF(L119:AE119,"&gt;0"))</f>
        <v>5</v>
      </c>
      <c r="AH119" s="1"/>
    </row>
    <row r="120" spans="1:34" ht="16.5">
      <c r="A120" s="1"/>
      <c r="B120" s="26" t="e">
        <f t="shared" si="11"/>
        <v>#VALUE!</v>
      </c>
      <c r="C120" s="789" t="e">
        <f>REPT("|",AG120*14)</f>
        <v>#VALUE!</v>
      </c>
      <c r="D120" s="790"/>
      <c r="F120" s="8" t="s">
        <v>20</v>
      </c>
      <c r="G120" s="13" t="s">
        <v>286</v>
      </c>
      <c r="H120" s="11"/>
      <c r="I120" s="11"/>
      <c r="J120" s="11"/>
      <c r="K120" s="29" t="s">
        <v>20</v>
      </c>
      <c r="L120" s="116" t="str">
        <f>IF('(1)'!$Y63&lt;&gt;0,'(1)'!$Y63,"")</f>
        <v/>
      </c>
      <c r="M120" s="116" t="str">
        <f>IF('(2)'!$Y63&lt;&gt;0,'(2)'!$Y63,"")</f>
        <v/>
      </c>
      <c r="N120" s="116" t="str">
        <f>IF('(3)'!$Y63&lt;&gt;0,'(3)'!$Y63,"")</f>
        <v/>
      </c>
      <c r="O120" s="116" t="str">
        <f>IF('(4)'!$Y63&lt;&gt;0,'(4)'!$Y63,"")</f>
        <v/>
      </c>
      <c r="P120" s="116" t="str">
        <f>IF('(5)'!$Y63&lt;&gt;0,'(5)'!$Y63,"")</f>
        <v/>
      </c>
      <c r="Q120" s="116" t="str">
        <f>IF('(6)'!$Y63&lt;&gt;0,'(6)'!$Y63,"")</f>
        <v/>
      </c>
      <c r="R120" s="116" t="str">
        <f>IF('(7)'!$Y63&lt;&gt;0,'(7)'!$Y63,"")</f>
        <v/>
      </c>
      <c r="S120" s="116" t="str">
        <f>IF('(8)'!$Y63&lt;&gt;0,'(8)'!$Y63,"")</f>
        <v/>
      </c>
      <c r="T120" s="116" t="str">
        <f>IF('(9)'!$Y63&lt;&gt;0,'(9)'!$Y63,"")</f>
        <v/>
      </c>
      <c r="U120" s="116" t="str">
        <f>IF('(10)'!$Y63&lt;&gt;0,'(10)'!$Y63,"")</f>
        <v/>
      </c>
      <c r="V120" s="116" t="str">
        <f>IF('(11)'!$Y63&lt;&gt;0,'(11)'!$Y63,"")</f>
        <v/>
      </c>
      <c r="W120" s="116" t="str">
        <f>IF('(12)'!$Y63&lt;&gt;0,'(12)'!$Y63,"")</f>
        <v/>
      </c>
      <c r="X120" s="116" t="str">
        <f>IF('(13)'!$Y63&lt;&gt;0,'(13)'!$Y63,"")</f>
        <v/>
      </c>
      <c r="Y120" s="116" t="str">
        <f>IF('(14)'!$Y63&lt;&gt;0,'(14)'!$Y63,"")</f>
        <v/>
      </c>
      <c r="Z120" s="116" t="str">
        <f>IF('(15)'!$Y63&lt;&gt;0,'(15)'!$Y63,"")</f>
        <v/>
      </c>
      <c r="AA120" s="116" t="str">
        <f>IF('(16)'!$Y63&lt;&gt;0,'(16)'!$Y63,"")</f>
        <v/>
      </c>
      <c r="AB120" s="116" t="str">
        <f>IF('(17)'!$Y63&lt;&gt;0,'(17)'!$Y63,"")</f>
        <v/>
      </c>
      <c r="AC120" s="116" t="str">
        <f>IF('(18)'!$Y63&lt;&gt;0,'(18)'!$Y63,"")</f>
        <v/>
      </c>
      <c r="AD120" s="116" t="str">
        <f>IF('(19)'!$Y63&lt;&gt;0,'(19)'!$Y63,"")</f>
        <v/>
      </c>
      <c r="AE120" s="116" t="str">
        <f>IF('(20)'!$Y63&lt;&gt;0,'(20)'!$Y63,"")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IF('(1)'!$Y67&lt;&gt;0,'(1)'!$Y67,"")</f>
        <v/>
      </c>
      <c r="M124" s="116" t="str">
        <f>IF('(2)'!$Y67&lt;&gt;0,'(2)'!$Y67,"")</f>
        <v/>
      </c>
      <c r="N124" s="116" t="str">
        <f>IF('(3)'!$Y67&lt;&gt;0,'(3)'!$Y67,"")</f>
        <v/>
      </c>
      <c r="O124" s="116" t="str">
        <f>IF('(4)'!$Y67&lt;&gt;0,'(4)'!$Y67,"")</f>
        <v/>
      </c>
      <c r="P124" s="116" t="str">
        <f>IF('(5)'!$Y67&lt;&gt;0,'(5)'!$Y67,"")</f>
        <v/>
      </c>
      <c r="Q124" s="116" t="str">
        <f>IF('(6)'!$Y67&lt;&gt;0,'(6)'!$Y67,"")</f>
        <v/>
      </c>
      <c r="R124" s="116" t="str">
        <f>IF('(7)'!$Y67&lt;&gt;0,'(7)'!$Y67,"")</f>
        <v/>
      </c>
      <c r="S124" s="116" t="str">
        <f>IF('(8)'!$Y67&lt;&gt;0,'(8)'!$Y67,"")</f>
        <v/>
      </c>
      <c r="T124" s="116" t="str">
        <f>IF('(9)'!$Y67&lt;&gt;0,'(9)'!$Y67,"")</f>
        <v/>
      </c>
      <c r="U124" s="116" t="str">
        <f>IF('(10)'!$Y67&lt;&gt;0,'(10)'!$Y67,"")</f>
        <v/>
      </c>
      <c r="V124" s="116" t="str">
        <f>IF('(11)'!$Y67&lt;&gt;0,'(11)'!$Y67,"")</f>
        <v/>
      </c>
      <c r="W124" s="116" t="str">
        <f>IF('(12)'!$Y67&lt;&gt;0,'(12)'!$Y67,"")</f>
        <v/>
      </c>
      <c r="X124" s="116" t="str">
        <f>IF('(13)'!$Y67&lt;&gt;0,'(13)'!$Y67,"")</f>
        <v/>
      </c>
      <c r="Y124" s="116" t="str">
        <f>IF('(14)'!$Y67&lt;&gt;0,'(14)'!$Y67,"")</f>
        <v/>
      </c>
      <c r="Z124" s="116" t="str">
        <f>IF('(15)'!$Y67&lt;&gt;0,'(15)'!$Y67,"")</f>
        <v/>
      </c>
      <c r="AA124" s="116" t="str">
        <f>IF('(16)'!$Y67&lt;&gt;0,'(16)'!$Y67,"")</f>
        <v/>
      </c>
      <c r="AB124" s="116" t="str">
        <f>IF('(17)'!$Y67&lt;&gt;0,'(17)'!$Y67,"")</f>
        <v/>
      </c>
      <c r="AC124" s="116" t="str">
        <f>IF('(18)'!$Y67&lt;&gt;0,'(18)'!$Y67,"")</f>
        <v/>
      </c>
      <c r="AD124" s="116" t="str">
        <f>IF('(19)'!$Y67&lt;&gt;0,'(19)'!$Y67,"")</f>
        <v/>
      </c>
      <c r="AE124" s="116" t="str">
        <f>IF('(20)'!$Y67&lt;&gt;0,'(20)'!$Y67,"")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IF('(1)'!$Y68&lt;&gt;0,'(1)'!$Y68,"")</f>
        <v/>
      </c>
      <c r="M125" s="116" t="str">
        <f>IF('(2)'!$Y68&lt;&gt;0,'(2)'!$Y68,"")</f>
        <v/>
      </c>
      <c r="N125" s="116" t="str">
        <f>IF('(3)'!$Y68&lt;&gt;0,'(3)'!$Y68,"")</f>
        <v/>
      </c>
      <c r="O125" s="116" t="str">
        <f>IF('(4)'!$Y68&lt;&gt;0,'(4)'!$Y68,"")</f>
        <v/>
      </c>
      <c r="P125" s="116" t="str">
        <f>IF('(5)'!$Y68&lt;&gt;0,'(5)'!$Y68,"")</f>
        <v/>
      </c>
      <c r="Q125" s="116" t="str">
        <f>IF('(6)'!$Y68&lt;&gt;0,'(6)'!$Y68,"")</f>
        <v/>
      </c>
      <c r="R125" s="116" t="str">
        <f>IF('(7)'!$Y68&lt;&gt;0,'(7)'!$Y68,"")</f>
        <v/>
      </c>
      <c r="S125" s="116" t="str">
        <f>IF('(8)'!$Y68&lt;&gt;0,'(8)'!$Y68,"")</f>
        <v/>
      </c>
      <c r="T125" s="116" t="str">
        <f>IF('(9)'!$Y68&lt;&gt;0,'(9)'!$Y68,"")</f>
        <v/>
      </c>
      <c r="U125" s="116" t="str">
        <f>IF('(10)'!$Y68&lt;&gt;0,'(10)'!$Y68,"")</f>
        <v/>
      </c>
      <c r="V125" s="116" t="str">
        <f>IF('(11)'!$Y68&lt;&gt;0,'(11)'!$Y68,"")</f>
        <v/>
      </c>
      <c r="W125" s="116" t="str">
        <f>IF('(12)'!$Y68&lt;&gt;0,'(12)'!$Y68,"")</f>
        <v/>
      </c>
      <c r="X125" s="116" t="str">
        <f>IF('(13)'!$Y68&lt;&gt;0,'(13)'!$Y68,"")</f>
        <v/>
      </c>
      <c r="Y125" s="116" t="str">
        <f>IF('(14)'!$Y68&lt;&gt;0,'(14)'!$Y68,"")</f>
        <v/>
      </c>
      <c r="Z125" s="116" t="str">
        <f>IF('(15)'!$Y68&lt;&gt;0,'(15)'!$Y68,"")</f>
        <v/>
      </c>
      <c r="AA125" s="116" t="str">
        <f>IF('(16)'!$Y68&lt;&gt;0,'(16)'!$Y68,"")</f>
        <v/>
      </c>
      <c r="AB125" s="116" t="str">
        <f>IF('(17)'!$Y68&lt;&gt;0,'(17)'!$Y68,"")</f>
        <v/>
      </c>
      <c r="AC125" s="116" t="str">
        <f>IF('(18)'!$Y68&lt;&gt;0,'(18)'!$Y68,"")</f>
        <v/>
      </c>
      <c r="AD125" s="116" t="str">
        <f>IF('(19)'!$Y68&lt;&gt;0,'(19)'!$Y68,"")</f>
        <v/>
      </c>
      <c r="AE125" s="116" t="str">
        <f>IF('(20)'!$Y68&lt;&gt;0,'(20)'!$Y68,"")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IF('(1)'!$Y69&lt;&gt;0,'(1)'!$Y69,"")</f>
        <v/>
      </c>
      <c r="M126" s="116" t="str">
        <f>IF('(2)'!$Y69&lt;&gt;0,'(2)'!$Y69,"")</f>
        <v/>
      </c>
      <c r="N126" s="116" t="str">
        <f>IF('(3)'!$Y69&lt;&gt;0,'(3)'!$Y69,"")</f>
        <v/>
      </c>
      <c r="O126" s="116" t="str">
        <f>IF('(4)'!$Y69&lt;&gt;0,'(4)'!$Y69,"")</f>
        <v/>
      </c>
      <c r="P126" s="116" t="str">
        <f>IF('(5)'!$Y69&lt;&gt;0,'(5)'!$Y69,"")</f>
        <v/>
      </c>
      <c r="Q126" s="116" t="str">
        <f>IF('(6)'!$Y69&lt;&gt;0,'(6)'!$Y69,"")</f>
        <v/>
      </c>
      <c r="R126" s="116" t="str">
        <f>IF('(7)'!$Y69&lt;&gt;0,'(7)'!$Y69,"")</f>
        <v/>
      </c>
      <c r="S126" s="116" t="str">
        <f>IF('(8)'!$Y69&lt;&gt;0,'(8)'!$Y69,"")</f>
        <v/>
      </c>
      <c r="T126" s="116" t="str">
        <f>IF('(9)'!$Y69&lt;&gt;0,'(9)'!$Y69,"")</f>
        <v/>
      </c>
      <c r="U126" s="116" t="str">
        <f>IF('(10)'!$Y69&lt;&gt;0,'(10)'!$Y69,"")</f>
        <v/>
      </c>
      <c r="V126" s="116" t="str">
        <f>IF('(11)'!$Y69&lt;&gt;0,'(11)'!$Y69,"")</f>
        <v/>
      </c>
      <c r="W126" s="116" t="str">
        <f>IF('(12)'!$Y69&lt;&gt;0,'(12)'!$Y69,"")</f>
        <v/>
      </c>
      <c r="X126" s="116" t="str">
        <f>IF('(13)'!$Y69&lt;&gt;0,'(13)'!$Y69,"")</f>
        <v/>
      </c>
      <c r="Y126" s="116" t="str">
        <f>IF('(14)'!$Y69&lt;&gt;0,'(14)'!$Y69,"")</f>
        <v/>
      </c>
      <c r="Z126" s="116" t="str">
        <f>IF('(15)'!$Y69&lt;&gt;0,'(15)'!$Y69,"")</f>
        <v/>
      </c>
      <c r="AA126" s="116" t="str">
        <f>IF('(16)'!$Y69&lt;&gt;0,'(16)'!$Y69,"")</f>
        <v/>
      </c>
      <c r="AB126" s="116" t="str">
        <f>IF('(17)'!$Y69&lt;&gt;0,'(17)'!$Y69,"")</f>
        <v/>
      </c>
      <c r="AC126" s="116" t="str">
        <f>IF('(18)'!$Y69&lt;&gt;0,'(18)'!$Y69,"")</f>
        <v/>
      </c>
      <c r="AD126" s="116" t="str">
        <f>IF('(19)'!$Y69&lt;&gt;0,'(19)'!$Y69,"")</f>
        <v/>
      </c>
      <c r="AE126" s="116" t="str">
        <f>IF('(20)'!$Y69&lt;&gt;0,'(20)'!$Y69,"")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IF('(1)'!$Y70&lt;&gt;0,'(1)'!$Y70,"")</f>
        <v/>
      </c>
      <c r="M127" s="116" t="str">
        <f>IF('(2)'!$Y70&lt;&gt;0,'(2)'!$Y70,"")</f>
        <v/>
      </c>
      <c r="N127" s="116" t="str">
        <f>IF('(3)'!$Y70&lt;&gt;0,'(3)'!$Y70,"")</f>
        <v/>
      </c>
      <c r="O127" s="116" t="str">
        <f>IF('(4)'!$Y70&lt;&gt;0,'(4)'!$Y70,"")</f>
        <v/>
      </c>
      <c r="P127" s="116" t="str">
        <f>IF('(5)'!$Y70&lt;&gt;0,'(5)'!$Y70,"")</f>
        <v/>
      </c>
      <c r="Q127" s="116" t="str">
        <f>IF('(6)'!$Y70&lt;&gt;0,'(6)'!$Y70,"")</f>
        <v/>
      </c>
      <c r="R127" s="116" t="str">
        <f>IF('(7)'!$Y70&lt;&gt;0,'(7)'!$Y70,"")</f>
        <v/>
      </c>
      <c r="S127" s="116" t="str">
        <f>IF('(8)'!$Y70&lt;&gt;0,'(8)'!$Y70,"")</f>
        <v/>
      </c>
      <c r="T127" s="116" t="str">
        <f>IF('(9)'!$Y70&lt;&gt;0,'(9)'!$Y70,"")</f>
        <v/>
      </c>
      <c r="U127" s="116" t="str">
        <f>IF('(10)'!$Y70&lt;&gt;0,'(10)'!$Y70,"")</f>
        <v/>
      </c>
      <c r="V127" s="116" t="str">
        <f>IF('(11)'!$Y70&lt;&gt;0,'(11)'!$Y70,"")</f>
        <v/>
      </c>
      <c r="W127" s="116" t="str">
        <f>IF('(12)'!$Y70&lt;&gt;0,'(12)'!$Y70,"")</f>
        <v/>
      </c>
      <c r="X127" s="116" t="str">
        <f>IF('(13)'!$Y70&lt;&gt;0,'(13)'!$Y70,"")</f>
        <v/>
      </c>
      <c r="Y127" s="116" t="str">
        <f>IF('(14)'!$Y70&lt;&gt;0,'(14)'!$Y70,"")</f>
        <v/>
      </c>
      <c r="Z127" s="116" t="str">
        <f>IF('(15)'!$Y70&lt;&gt;0,'(15)'!$Y70,"")</f>
        <v/>
      </c>
      <c r="AA127" s="116" t="str">
        <f>IF('(16)'!$Y70&lt;&gt;0,'(16)'!$Y70,"")</f>
        <v/>
      </c>
      <c r="AB127" s="116" t="str">
        <f>IF('(17)'!$Y70&lt;&gt;0,'(17)'!$Y70,"")</f>
        <v/>
      </c>
      <c r="AC127" s="116" t="str">
        <f>IF('(18)'!$Y70&lt;&gt;0,'(18)'!$Y70,"")</f>
        <v/>
      </c>
      <c r="AD127" s="116" t="str">
        <f>IF('(19)'!$Y70&lt;&gt;0,'(19)'!$Y70,"")</f>
        <v/>
      </c>
      <c r="AE127" s="116" t="str">
        <f>IF('(20)'!$Y70&lt;&gt;0,'(20)'!$Y70,"")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0.83333333333333326</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IF('(1)'!$Y76&lt;&gt;0,'(1)'!$Y76,"")</f>
        <v/>
      </c>
      <c r="M133" s="116" t="str">
        <f>IF('(2)'!$Y76&lt;&gt;0,'(2)'!$Y76,"")</f>
        <v/>
      </c>
      <c r="N133" s="116" t="str">
        <f>IF('(3)'!$Y76&lt;&gt;0,'(3)'!$Y76,"")</f>
        <v/>
      </c>
      <c r="O133" s="116" t="str">
        <f>IF('(4)'!$Y76&lt;&gt;0,'(4)'!$Y76,"")</f>
        <v/>
      </c>
      <c r="P133" s="116" t="str">
        <f>IF('(5)'!$Y76&lt;&gt;0,'(5)'!$Y76,"")</f>
        <v/>
      </c>
      <c r="Q133" s="116" t="str">
        <f>IF('(6)'!$Y76&lt;&gt;0,'(6)'!$Y76,"")</f>
        <v/>
      </c>
      <c r="R133" s="116" t="str">
        <f>IF('(7)'!$Y76&lt;&gt;0,'(7)'!$Y76,"")</f>
        <v/>
      </c>
      <c r="S133" s="116" t="str">
        <f>IF('(8)'!$Y76&lt;&gt;0,'(8)'!$Y76,"")</f>
        <v/>
      </c>
      <c r="T133" s="116" t="str">
        <f>IF('(9)'!$Y76&lt;&gt;0,'(9)'!$Y76,"")</f>
        <v/>
      </c>
      <c r="U133" s="116" t="str">
        <f>IF('(10)'!$Y76&lt;&gt;0,'(10)'!$Y76,"")</f>
        <v/>
      </c>
      <c r="V133" s="116" t="str">
        <f>IF('(11)'!$Y76&lt;&gt;0,'(11)'!$Y76,"")</f>
        <v/>
      </c>
      <c r="W133" s="116" t="str">
        <f>IF('(12)'!$Y76&lt;&gt;0,'(12)'!$Y76,"")</f>
        <v/>
      </c>
      <c r="X133" s="116" t="str">
        <f>IF('(13)'!$Y76&lt;&gt;0,'(13)'!$Y76,"")</f>
        <v/>
      </c>
      <c r="Y133" s="116" t="str">
        <f>IF('(14)'!$Y76&lt;&gt;0,'(14)'!$Y76,"")</f>
        <v/>
      </c>
      <c r="Z133" s="116" t="str">
        <f>IF('(15)'!$Y76&lt;&gt;0,'(15)'!$Y76,"")</f>
        <v/>
      </c>
      <c r="AA133" s="116" t="str">
        <f>IF('(16)'!$Y76&lt;&gt;0,'(16)'!$Y76,"")</f>
        <v/>
      </c>
      <c r="AB133" s="116" t="str">
        <f>IF('(17)'!$Y76&lt;&gt;0,'(17)'!$Y76,"")</f>
        <v/>
      </c>
      <c r="AC133" s="116" t="str">
        <f>IF('(18)'!$Y76&lt;&gt;0,'(18)'!$Y76,"")</f>
        <v/>
      </c>
      <c r="AD133" s="116" t="str">
        <f>IF('(19)'!$Y76&lt;&gt;0,'(19)'!$Y76,"")</f>
        <v/>
      </c>
      <c r="AE133" s="116" t="str">
        <f>IF('(20)'!$Y76&lt;&gt;0,'(20)'!$Y76,"")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s="116" t="str">
        <f>IF('(1)'!$Y77&lt;&gt;0,'(1)'!$Y77,"")</f>
        <v/>
      </c>
      <c r="M134" s="116" t="str">
        <f>IF('(2)'!$Y77&lt;&gt;0,'(2)'!$Y77,"")</f>
        <v/>
      </c>
      <c r="N134" s="116" t="str">
        <f>IF('(3)'!$Y77&lt;&gt;0,'(3)'!$Y77,"")</f>
        <v/>
      </c>
      <c r="O134" s="116">
        <f>IF('(4)'!$Y77&lt;&gt;0,'(4)'!$Y77,"")</f>
        <v>6</v>
      </c>
      <c r="P134" s="116" t="str">
        <f>IF('(5)'!$Y77&lt;&gt;0,'(5)'!$Y77,"")</f>
        <v/>
      </c>
      <c r="Q134" s="116" t="str">
        <f>IF('(6)'!$Y77&lt;&gt;0,'(6)'!$Y77,"")</f>
        <v/>
      </c>
      <c r="R134" s="116" t="str">
        <f>IF('(7)'!$Y77&lt;&gt;0,'(7)'!$Y77,"")</f>
        <v/>
      </c>
      <c r="S134" s="116" t="str">
        <f>IF('(8)'!$Y77&lt;&gt;0,'(8)'!$Y77,"")</f>
        <v/>
      </c>
      <c r="T134" s="116" t="str">
        <f>IF('(9)'!$Y77&lt;&gt;0,'(9)'!$Y77,"")</f>
        <v/>
      </c>
      <c r="U134" s="116" t="str">
        <f>IF('(10)'!$Y77&lt;&gt;0,'(10)'!$Y77,"")</f>
        <v/>
      </c>
      <c r="V134" s="116" t="str">
        <f>IF('(11)'!$Y77&lt;&gt;0,'(11)'!$Y77,"")</f>
        <v/>
      </c>
      <c r="W134" s="116" t="str">
        <f>IF('(12)'!$Y77&lt;&gt;0,'(12)'!$Y77,"")</f>
        <v/>
      </c>
      <c r="X134" s="116" t="str">
        <f>IF('(13)'!$Y77&lt;&gt;0,'(13)'!$Y77,"")</f>
        <v/>
      </c>
      <c r="Y134" s="116" t="str">
        <f>IF('(14)'!$Y77&lt;&gt;0,'(14)'!$Y77,"")</f>
        <v/>
      </c>
      <c r="Z134" s="116" t="str">
        <f>IF('(15)'!$Y77&lt;&gt;0,'(15)'!$Y77,"")</f>
        <v/>
      </c>
      <c r="AA134" s="116" t="str">
        <f>IF('(16)'!$Y77&lt;&gt;0,'(16)'!$Y77,"")</f>
        <v/>
      </c>
      <c r="AB134" s="116" t="str">
        <f>IF('(17)'!$Y77&lt;&gt;0,'(17)'!$Y77,"")</f>
        <v/>
      </c>
      <c r="AC134" s="116" t="str">
        <f>IF('(18)'!$Y77&lt;&gt;0,'(18)'!$Y77,"")</f>
        <v/>
      </c>
      <c r="AD134" s="116" t="str">
        <f>IF('(19)'!$Y77&lt;&gt;0,'(19)'!$Y77,"")</f>
        <v/>
      </c>
      <c r="AE134" s="116" t="str">
        <f>IF('(20)'!$Y77&lt;&gt;0,'(20)'!$Y77,"")</f>
        <v/>
      </c>
      <c r="AG134" s="1">
        <f t="shared" si="16"/>
        <v>6</v>
      </c>
      <c r="AH134" s="1"/>
    </row>
    <row r="135" spans="1:38" ht="16.5">
      <c r="A135" s="1"/>
      <c r="B135" s="26">
        <f t="shared" si="14"/>
        <v>0.66666666666666663</v>
      </c>
      <c r="C135" s="789" t="str">
        <f t="shared" si="15"/>
        <v>||||||||||||||||||||||||||||||||||||||||||||||||||||||||</v>
      </c>
      <c r="D135" s="790"/>
      <c r="F135" s="8" t="s">
        <v>25</v>
      </c>
      <c r="G135" s="13" t="s">
        <v>293</v>
      </c>
      <c r="H135" s="11"/>
      <c r="I135" s="11"/>
      <c r="J135" s="11"/>
      <c r="K135" s="29" t="s">
        <v>25</v>
      </c>
      <c r="L135" s="116" t="str">
        <f>IF('(1)'!$Y78&lt;&gt;0,'(1)'!$Y78,"")</f>
        <v/>
      </c>
      <c r="M135" s="116" t="str">
        <f>IF('(2)'!$Y78&lt;&gt;0,'(2)'!$Y78,"")</f>
        <v/>
      </c>
      <c r="N135" s="116" t="str">
        <f>IF('(3)'!$Y78&lt;&gt;0,'(3)'!$Y78,"")</f>
        <v/>
      </c>
      <c r="O135" s="116">
        <f>IF('(4)'!$Y78&lt;&gt;0,'(4)'!$Y78,"")</f>
        <v>4</v>
      </c>
      <c r="P135" s="116" t="str">
        <f>IF('(5)'!$Y78&lt;&gt;0,'(5)'!$Y78,"")</f>
        <v/>
      </c>
      <c r="Q135" s="116" t="str">
        <f>IF('(6)'!$Y78&lt;&gt;0,'(6)'!$Y78,"")</f>
        <v/>
      </c>
      <c r="R135" s="116" t="str">
        <f>IF('(7)'!$Y78&lt;&gt;0,'(7)'!$Y78,"")</f>
        <v/>
      </c>
      <c r="S135" s="116" t="str">
        <f>IF('(8)'!$Y78&lt;&gt;0,'(8)'!$Y78,"")</f>
        <v/>
      </c>
      <c r="T135" s="116" t="str">
        <f>IF('(9)'!$Y78&lt;&gt;0,'(9)'!$Y78,"")</f>
        <v/>
      </c>
      <c r="U135" s="116" t="str">
        <f>IF('(10)'!$Y78&lt;&gt;0,'(10)'!$Y78,"")</f>
        <v/>
      </c>
      <c r="V135" s="116" t="str">
        <f>IF('(11)'!$Y78&lt;&gt;0,'(11)'!$Y78,"")</f>
        <v/>
      </c>
      <c r="W135" s="116" t="str">
        <f>IF('(12)'!$Y78&lt;&gt;0,'(12)'!$Y78,"")</f>
        <v/>
      </c>
      <c r="X135" s="116" t="str">
        <f>IF('(13)'!$Y78&lt;&gt;0,'(13)'!$Y78,"")</f>
        <v/>
      </c>
      <c r="Y135" s="116" t="str">
        <f>IF('(14)'!$Y78&lt;&gt;0,'(14)'!$Y78,"")</f>
        <v/>
      </c>
      <c r="Z135" s="116" t="str">
        <f>IF('(15)'!$Y78&lt;&gt;0,'(15)'!$Y78,"")</f>
        <v/>
      </c>
      <c r="AA135" s="116" t="str">
        <f>IF('(16)'!$Y78&lt;&gt;0,'(16)'!$Y78,"")</f>
        <v/>
      </c>
      <c r="AB135" s="116" t="str">
        <f>IF('(17)'!$Y78&lt;&gt;0,'(17)'!$Y78,"")</f>
        <v/>
      </c>
      <c r="AC135" s="116" t="str">
        <f>IF('(18)'!$Y78&lt;&gt;0,'(18)'!$Y78,"")</f>
        <v/>
      </c>
      <c r="AD135" s="116" t="str">
        <f>IF('(19)'!$Y78&lt;&gt;0,'(19)'!$Y78,"")</f>
        <v/>
      </c>
      <c r="AE135" s="116" t="str">
        <f>IF('(20)'!$Y78&lt;&gt;0,'(20)'!$Y78,"")</f>
        <v/>
      </c>
      <c r="AG135" s="1">
        <f t="shared" si="16"/>
        <v>4</v>
      </c>
      <c r="AH135" s="1"/>
    </row>
    <row r="136" spans="1:38" ht="16.5">
      <c r="A136" s="1"/>
      <c r="B136" s="26" t="e">
        <f t="shared" si="14"/>
        <v>#VALUE!</v>
      </c>
      <c r="C136" s="789" t="e">
        <f t="shared" si="15"/>
        <v>#VALUE!</v>
      </c>
      <c r="D136" s="790"/>
      <c r="F136" s="8" t="s">
        <v>26</v>
      </c>
      <c r="G136" s="13" t="s">
        <v>294</v>
      </c>
      <c r="H136" s="11"/>
      <c r="I136" s="11"/>
      <c r="J136" s="11"/>
      <c r="K136" s="29" t="s">
        <v>26</v>
      </c>
      <c r="L136" s="116" t="str">
        <f>IF('(1)'!$Y79&lt;&gt;0,'(1)'!$Y79,"")</f>
        <v/>
      </c>
      <c r="M136" s="116" t="str">
        <f>IF('(2)'!$Y79&lt;&gt;0,'(2)'!$Y79,"")</f>
        <v/>
      </c>
      <c r="N136" s="116" t="str">
        <f>IF('(3)'!$Y79&lt;&gt;0,'(3)'!$Y79,"")</f>
        <v/>
      </c>
      <c r="O136" s="116" t="str">
        <f>IF('(4)'!$Y79&lt;&gt;0,'(4)'!$Y79,"")</f>
        <v/>
      </c>
      <c r="P136" s="116" t="str">
        <f>IF('(5)'!$Y79&lt;&gt;0,'(5)'!$Y79,"")</f>
        <v/>
      </c>
      <c r="Q136" s="116" t="str">
        <f>IF('(6)'!$Y79&lt;&gt;0,'(6)'!$Y79,"")</f>
        <v/>
      </c>
      <c r="R136" s="116" t="str">
        <f>IF('(7)'!$Y79&lt;&gt;0,'(7)'!$Y79,"")</f>
        <v/>
      </c>
      <c r="S136" s="116" t="str">
        <f>IF('(8)'!$Y79&lt;&gt;0,'(8)'!$Y79,"")</f>
        <v/>
      </c>
      <c r="T136" s="116" t="str">
        <f>IF('(9)'!$Y79&lt;&gt;0,'(9)'!$Y79,"")</f>
        <v/>
      </c>
      <c r="U136" s="116" t="str">
        <f>IF('(10)'!$Y79&lt;&gt;0,'(10)'!$Y79,"")</f>
        <v/>
      </c>
      <c r="V136" s="116" t="str">
        <f>IF('(11)'!$Y79&lt;&gt;0,'(11)'!$Y79,"")</f>
        <v/>
      </c>
      <c r="W136" s="116" t="str">
        <f>IF('(12)'!$Y79&lt;&gt;0,'(12)'!$Y79,"")</f>
        <v/>
      </c>
      <c r="X136" s="116" t="str">
        <f>IF('(13)'!$Y79&lt;&gt;0,'(13)'!$Y79,"")</f>
        <v/>
      </c>
      <c r="Y136" s="116" t="str">
        <f>IF('(14)'!$Y79&lt;&gt;0,'(14)'!$Y79,"")</f>
        <v/>
      </c>
      <c r="Z136" s="116" t="str">
        <f>IF('(15)'!$Y79&lt;&gt;0,'(15)'!$Y79,"")</f>
        <v/>
      </c>
      <c r="AA136" s="116" t="str">
        <f>IF('(16)'!$Y79&lt;&gt;0,'(16)'!$Y79,"")</f>
        <v/>
      </c>
      <c r="AB136" s="116" t="str">
        <f>IF('(17)'!$Y79&lt;&gt;0,'(17)'!$Y79,"")</f>
        <v/>
      </c>
      <c r="AC136" s="116" t="str">
        <f>IF('(18)'!$Y79&lt;&gt;0,'(18)'!$Y79,"")</f>
        <v/>
      </c>
      <c r="AD136" s="116" t="str">
        <f>IF('(19)'!$Y79&lt;&gt;0,'(19)'!$Y79,"")</f>
        <v/>
      </c>
      <c r="AE136" s="116" t="str">
        <f>IF('(20)'!$Y79&lt;&gt;0,'(20)'!$Y79,"")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IF('(1)'!$Y80&lt;&gt;0,'(1)'!$Y80,"")</f>
        <v/>
      </c>
      <c r="M137" s="116" t="str">
        <f>IF('(2)'!$Y80&lt;&gt;0,'(2)'!$Y80,"")</f>
        <v/>
      </c>
      <c r="N137" s="116" t="str">
        <f>IF('(3)'!$Y80&lt;&gt;0,'(3)'!$Y80,"")</f>
        <v/>
      </c>
      <c r="O137" s="116" t="str">
        <f>IF('(4)'!$Y80&lt;&gt;0,'(4)'!$Y80,"")</f>
        <v/>
      </c>
      <c r="P137" s="116" t="str">
        <f>IF('(5)'!$Y80&lt;&gt;0,'(5)'!$Y80,"")</f>
        <v/>
      </c>
      <c r="Q137" s="116" t="str">
        <f>IF('(6)'!$Y80&lt;&gt;0,'(6)'!$Y80,"")</f>
        <v/>
      </c>
      <c r="R137" s="116" t="str">
        <f>IF('(7)'!$Y80&lt;&gt;0,'(7)'!$Y80,"")</f>
        <v/>
      </c>
      <c r="S137" s="116" t="str">
        <f>IF('(8)'!$Y80&lt;&gt;0,'(8)'!$Y80,"")</f>
        <v/>
      </c>
      <c r="T137" s="116" t="str">
        <f>IF('(9)'!$Y80&lt;&gt;0,'(9)'!$Y80,"")</f>
        <v/>
      </c>
      <c r="U137" s="116" t="str">
        <f>IF('(10)'!$Y80&lt;&gt;0,'(10)'!$Y80,"")</f>
        <v/>
      </c>
      <c r="V137" s="116" t="str">
        <f>IF('(11)'!$Y80&lt;&gt;0,'(11)'!$Y80,"")</f>
        <v/>
      </c>
      <c r="W137" s="116" t="str">
        <f>IF('(12)'!$Y80&lt;&gt;0,'(12)'!$Y80,"")</f>
        <v/>
      </c>
      <c r="X137" s="116" t="str">
        <f>IF('(13)'!$Y80&lt;&gt;0,'(13)'!$Y80,"")</f>
        <v/>
      </c>
      <c r="Y137" s="116" t="str">
        <f>IF('(14)'!$Y80&lt;&gt;0,'(14)'!$Y80,"")</f>
        <v/>
      </c>
      <c r="Z137" s="116" t="str">
        <f>IF('(15)'!$Y80&lt;&gt;0,'(15)'!$Y80,"")</f>
        <v/>
      </c>
      <c r="AA137" s="116" t="str">
        <f>IF('(16)'!$Y80&lt;&gt;0,'(16)'!$Y80,"")</f>
        <v/>
      </c>
      <c r="AB137" s="116" t="str">
        <f>IF('(17)'!$Y80&lt;&gt;0,'(17)'!$Y80,"")</f>
        <v/>
      </c>
      <c r="AC137" s="116" t="str">
        <f>IF('(18)'!$Y80&lt;&gt;0,'(18)'!$Y80,"")</f>
        <v/>
      </c>
      <c r="AD137" s="116" t="str">
        <f>IF('(19)'!$Y80&lt;&gt;0,'(19)'!$Y80,"")</f>
        <v/>
      </c>
      <c r="AE137" s="116" t="str">
        <f>IF('(20)'!$Y80&lt;&gt;0,'(20)'!$Y80,"")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IF('(1)'!$Y81&lt;&gt;0,'(1)'!$Y81,"")</f>
        <v/>
      </c>
      <c r="M138" s="116" t="str">
        <f>IF('(2)'!$Y81&lt;&gt;0,'(2)'!$Y81,"")</f>
        <v/>
      </c>
      <c r="N138" s="116" t="str">
        <f>IF('(3)'!$Y81&lt;&gt;0,'(3)'!$Y81,"")</f>
        <v/>
      </c>
      <c r="O138" s="116" t="str">
        <f>IF('(4)'!$Y81&lt;&gt;0,'(4)'!$Y81,"")</f>
        <v/>
      </c>
      <c r="P138" s="116" t="str">
        <f>IF('(5)'!$Y81&lt;&gt;0,'(5)'!$Y81,"")</f>
        <v/>
      </c>
      <c r="Q138" s="116" t="str">
        <f>IF('(6)'!$Y81&lt;&gt;0,'(6)'!$Y81,"")</f>
        <v/>
      </c>
      <c r="R138" s="116" t="str">
        <f>IF('(7)'!$Y81&lt;&gt;0,'(7)'!$Y81,"")</f>
        <v/>
      </c>
      <c r="S138" s="116" t="str">
        <f>IF('(8)'!$Y81&lt;&gt;0,'(8)'!$Y81,"")</f>
        <v/>
      </c>
      <c r="T138" s="116" t="str">
        <f>IF('(9)'!$Y81&lt;&gt;0,'(9)'!$Y81,"")</f>
        <v/>
      </c>
      <c r="U138" s="116" t="str">
        <f>IF('(10)'!$Y81&lt;&gt;0,'(10)'!$Y81,"")</f>
        <v/>
      </c>
      <c r="V138" s="116" t="str">
        <f>IF('(11)'!$Y81&lt;&gt;0,'(11)'!$Y81,"")</f>
        <v/>
      </c>
      <c r="W138" s="116" t="str">
        <f>IF('(12)'!$Y81&lt;&gt;0,'(12)'!$Y81,"")</f>
        <v/>
      </c>
      <c r="X138" s="116" t="str">
        <f>IF('(13)'!$Y81&lt;&gt;0,'(13)'!$Y81,"")</f>
        <v/>
      </c>
      <c r="Y138" s="116" t="str">
        <f>IF('(14)'!$Y81&lt;&gt;0,'(14)'!$Y81,"")</f>
        <v/>
      </c>
      <c r="Z138" s="116" t="str">
        <f>IF('(15)'!$Y81&lt;&gt;0,'(15)'!$Y81,"")</f>
        <v/>
      </c>
      <c r="AA138" s="116" t="str">
        <f>IF('(16)'!$Y81&lt;&gt;0,'(16)'!$Y81,"")</f>
        <v/>
      </c>
      <c r="AB138" s="116" t="str">
        <f>IF('(17)'!$Y81&lt;&gt;0,'(17)'!$Y81,"")</f>
        <v/>
      </c>
      <c r="AC138" s="116" t="str">
        <f>IF('(18)'!$Y81&lt;&gt;0,'(18)'!$Y81,"")</f>
        <v/>
      </c>
      <c r="AD138" s="116" t="str">
        <f>IF('(19)'!$Y81&lt;&gt;0,'(19)'!$Y81,"")</f>
        <v/>
      </c>
      <c r="AE138" s="116" t="str">
        <f>IF('(20)'!$Y81&lt;&gt;0,'(20)'!$Y81,"")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0.88888888888888884</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5</v>
      </c>
      <c r="O140" s="183">
        <f t="shared" si="17"/>
        <v>6</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5.333333333333333</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0.91666666666666663</v>
      </c>
      <c r="C142" s="789" t="str">
        <f>REPT("|",AG142*14)</f>
        <v>|||||||||||||||||||||||||||||||||||||||||||||||||||||||||||||||||||||||||||||</v>
      </c>
      <c r="D142" s="790"/>
      <c r="F142" s="8" t="s">
        <v>29</v>
      </c>
      <c r="G142" s="13" t="s">
        <v>297</v>
      </c>
      <c r="H142" s="11"/>
      <c r="I142" s="11"/>
      <c r="J142" s="11"/>
      <c r="K142" s="29" t="s">
        <v>29</v>
      </c>
      <c r="L142" s="116" t="str">
        <f>IF('(1)'!$Y85&lt;&gt;0,'(1)'!$Y85,"")</f>
        <v/>
      </c>
      <c r="M142" s="116" t="str">
        <f>IF('(2)'!$Y85&lt;&gt;0,'(2)'!$Y85,"")</f>
        <v/>
      </c>
      <c r="N142" s="116">
        <f>IF('(3)'!$Y85&lt;&gt;0,'(3)'!$Y85,"")</f>
        <v>5</v>
      </c>
      <c r="O142" s="116">
        <f>IF('(4)'!$Y85&lt;&gt;0,'(4)'!$Y85,"")</f>
        <v>6</v>
      </c>
      <c r="P142" s="116" t="str">
        <f>IF('(5)'!$Y85&lt;&gt;0,'(5)'!$Y85,"")</f>
        <v/>
      </c>
      <c r="Q142" s="116" t="str">
        <f>IF('(6)'!$Y85&lt;&gt;0,'(6)'!$Y85,"")</f>
        <v/>
      </c>
      <c r="R142" s="116" t="str">
        <f>IF('(7)'!$Y85&lt;&gt;0,'(7)'!$Y85,"")</f>
        <v/>
      </c>
      <c r="S142" s="116" t="str">
        <f>IF('(8)'!$Y85&lt;&gt;0,'(8)'!$Y85,"")</f>
        <v/>
      </c>
      <c r="T142" s="116" t="str">
        <f>IF('(9)'!$Y85&lt;&gt;0,'(9)'!$Y85,"")</f>
        <v/>
      </c>
      <c r="U142" s="116" t="str">
        <f>IF('(10)'!$Y85&lt;&gt;0,'(10)'!$Y85,"")</f>
        <v/>
      </c>
      <c r="V142" s="116" t="str">
        <f>IF('(11)'!$Y85&lt;&gt;0,'(11)'!$Y85,"")</f>
        <v/>
      </c>
      <c r="W142" s="116" t="str">
        <f>IF('(12)'!$Y85&lt;&gt;0,'(12)'!$Y85,"")</f>
        <v/>
      </c>
      <c r="X142" s="116" t="str">
        <f>IF('(13)'!$Y85&lt;&gt;0,'(13)'!$Y85,"")</f>
        <v/>
      </c>
      <c r="Y142" s="116" t="str">
        <f>IF('(14)'!$Y85&lt;&gt;0,'(14)'!$Y85,"")</f>
        <v/>
      </c>
      <c r="Z142" s="116" t="str">
        <f>IF('(15)'!$Y85&lt;&gt;0,'(15)'!$Y85,"")</f>
        <v/>
      </c>
      <c r="AA142" s="116" t="str">
        <f>IF('(16)'!$Y85&lt;&gt;0,'(16)'!$Y85,"")</f>
        <v/>
      </c>
      <c r="AB142" s="116" t="str">
        <f>IF('(17)'!$Y85&lt;&gt;0,'(17)'!$Y85,"")</f>
        <v/>
      </c>
      <c r="AC142" s="116" t="str">
        <f>IF('(18)'!$Y85&lt;&gt;0,'(18)'!$Y85,"")</f>
        <v/>
      </c>
      <c r="AD142" s="116" t="str">
        <f>IF('(19)'!$Y85&lt;&gt;0,'(19)'!$Y85,"")</f>
        <v/>
      </c>
      <c r="AE142" s="116" t="str">
        <f>IF('(20)'!$Y85&lt;&gt;0,'(20)'!$Y85,"")</f>
        <v/>
      </c>
      <c r="AG142" s="1">
        <f>IF(SUM(L142:AE142)=0,"",AVERAGEIF(L142:AE142,"&gt;0"))</f>
        <v>5.5</v>
      </c>
      <c r="AH142" s="1"/>
    </row>
    <row r="143" spans="1:38" ht="16.5">
      <c r="A143" s="1"/>
      <c r="B143" s="26">
        <f>(AG143/60)*10</f>
        <v>0.83333333333333326</v>
      </c>
      <c r="C143" s="789" t="str">
        <f>REPT("|",AG143*14)</f>
        <v>||||||||||||||||||||||||||||||||||||||||||||||||||||||||||||||||||||||</v>
      </c>
      <c r="D143" s="790"/>
      <c r="F143" s="8" t="s">
        <v>30</v>
      </c>
      <c r="G143" s="13" t="s">
        <v>298</v>
      </c>
      <c r="H143" s="11"/>
      <c r="I143" s="11"/>
      <c r="J143" s="11"/>
      <c r="K143" s="29" t="s">
        <v>30</v>
      </c>
      <c r="L143" s="116" t="str">
        <f>IF('(1)'!$Y86&lt;&gt;0,'(1)'!$Y86,"")</f>
        <v/>
      </c>
      <c r="M143" s="116" t="str">
        <f>IF('(2)'!$Y86&lt;&gt;0,'(2)'!$Y86,"")</f>
        <v/>
      </c>
      <c r="N143" s="116">
        <f>IF('(3)'!$Y86&lt;&gt;0,'(3)'!$Y86,"")</f>
        <v>5</v>
      </c>
      <c r="O143" s="116" t="str">
        <f>IF('(4)'!$Y86&lt;&gt;0,'(4)'!$Y86,"")</f>
        <v/>
      </c>
      <c r="P143" s="116" t="str">
        <f>IF('(5)'!$Y86&lt;&gt;0,'(5)'!$Y86,"")</f>
        <v/>
      </c>
      <c r="Q143" s="116" t="str">
        <f>IF('(6)'!$Y86&lt;&gt;0,'(6)'!$Y86,"")</f>
        <v/>
      </c>
      <c r="R143" s="116" t="str">
        <f>IF('(7)'!$Y86&lt;&gt;0,'(7)'!$Y86,"")</f>
        <v/>
      </c>
      <c r="S143" s="116" t="str">
        <f>IF('(8)'!$Y86&lt;&gt;0,'(8)'!$Y86,"")</f>
        <v/>
      </c>
      <c r="T143" s="116" t="str">
        <f>IF('(9)'!$Y86&lt;&gt;0,'(9)'!$Y86,"")</f>
        <v/>
      </c>
      <c r="U143" s="116" t="str">
        <f>IF('(10)'!$Y86&lt;&gt;0,'(10)'!$Y86,"")</f>
        <v/>
      </c>
      <c r="V143" s="116" t="str">
        <f>IF('(11)'!$Y86&lt;&gt;0,'(11)'!$Y86,"")</f>
        <v/>
      </c>
      <c r="W143" s="116" t="str">
        <f>IF('(12)'!$Y86&lt;&gt;0,'(12)'!$Y86,"")</f>
        <v/>
      </c>
      <c r="X143" s="116" t="str">
        <f>IF('(13)'!$Y86&lt;&gt;0,'(13)'!$Y86,"")</f>
        <v/>
      </c>
      <c r="Y143" s="116" t="str">
        <f>IF('(14)'!$Y86&lt;&gt;0,'(14)'!$Y86,"")</f>
        <v/>
      </c>
      <c r="Z143" s="116" t="str">
        <f>IF('(15)'!$Y86&lt;&gt;0,'(15)'!$Y86,"")</f>
        <v/>
      </c>
      <c r="AA143" s="116" t="str">
        <f>IF('(16)'!$Y86&lt;&gt;0,'(16)'!$Y86,"")</f>
        <v/>
      </c>
      <c r="AB143" s="116" t="str">
        <f>IF('(17)'!$Y86&lt;&gt;0,'(17)'!$Y86,"")</f>
        <v/>
      </c>
      <c r="AC143" s="116" t="str">
        <f>IF('(18)'!$Y86&lt;&gt;0,'(18)'!$Y86,"")</f>
        <v/>
      </c>
      <c r="AD143" s="116" t="str">
        <f>IF('(19)'!$Y86&lt;&gt;0,'(19)'!$Y86,"")</f>
        <v/>
      </c>
      <c r="AE143" s="116" t="str">
        <f>IF('(20)'!$Y86&lt;&gt;0,'(20)'!$Y86,"")</f>
        <v/>
      </c>
      <c r="AG143" s="1">
        <f>IF(SUM(L143:AE143)=0,"",AVERAGEIF(L143:AE143,"&gt;0"))</f>
        <v>5</v>
      </c>
      <c r="AH143" s="1"/>
    </row>
    <row r="144" spans="1:38" ht="16.5">
      <c r="A144" s="1"/>
      <c r="B144" s="26">
        <f>(AG144/60)*10</f>
        <v>0.91666666666666663</v>
      </c>
      <c r="C144" s="789" t="str">
        <f>REPT("|",AG144*14)</f>
        <v>|||||||||||||||||||||||||||||||||||||||||||||||||||||||||||||||||||||||||||||</v>
      </c>
      <c r="D144" s="790"/>
      <c r="F144" s="8" t="s">
        <v>31</v>
      </c>
      <c r="G144" s="13" t="s">
        <v>299</v>
      </c>
      <c r="H144" s="11"/>
      <c r="I144" s="11"/>
      <c r="J144" s="11"/>
      <c r="K144" s="29" t="s">
        <v>31</v>
      </c>
      <c r="L144" s="116" t="str">
        <f>IF('(1)'!$Y87&lt;&gt;0,'(1)'!$Y87,"")</f>
        <v/>
      </c>
      <c r="M144" s="116" t="str">
        <f>IF('(2)'!$Y87&lt;&gt;0,'(2)'!$Y87,"")</f>
        <v/>
      </c>
      <c r="N144" s="116">
        <f>IF('(3)'!$Y87&lt;&gt;0,'(3)'!$Y87,"")</f>
        <v>5</v>
      </c>
      <c r="O144" s="116">
        <f>IF('(4)'!$Y87&lt;&gt;0,'(4)'!$Y87,"")</f>
        <v>6</v>
      </c>
      <c r="P144" s="116" t="str">
        <f>IF('(5)'!$Y87&lt;&gt;0,'(5)'!$Y87,"")</f>
        <v/>
      </c>
      <c r="Q144" s="116" t="str">
        <f>IF('(6)'!$Y87&lt;&gt;0,'(6)'!$Y87,"")</f>
        <v/>
      </c>
      <c r="R144" s="116" t="str">
        <f>IF('(7)'!$Y87&lt;&gt;0,'(7)'!$Y87,"")</f>
        <v/>
      </c>
      <c r="S144" s="116" t="str">
        <f>IF('(8)'!$Y87&lt;&gt;0,'(8)'!$Y87,"")</f>
        <v/>
      </c>
      <c r="T144" s="116" t="str">
        <f>IF('(9)'!$Y87&lt;&gt;0,'(9)'!$Y87,"")</f>
        <v/>
      </c>
      <c r="U144" s="116" t="str">
        <f>IF('(10)'!$Y87&lt;&gt;0,'(10)'!$Y87,"")</f>
        <v/>
      </c>
      <c r="V144" s="116" t="str">
        <f>IF('(11)'!$Y87&lt;&gt;0,'(11)'!$Y87,"")</f>
        <v/>
      </c>
      <c r="W144" s="116" t="str">
        <f>IF('(12)'!$Y87&lt;&gt;0,'(12)'!$Y87,"")</f>
        <v/>
      </c>
      <c r="X144" s="116" t="str">
        <f>IF('(13)'!$Y87&lt;&gt;0,'(13)'!$Y87,"")</f>
        <v/>
      </c>
      <c r="Y144" s="116" t="str">
        <f>IF('(14)'!$Y87&lt;&gt;0,'(14)'!$Y87,"")</f>
        <v/>
      </c>
      <c r="Z144" s="116" t="str">
        <f>IF('(15)'!$Y87&lt;&gt;0,'(15)'!$Y87,"")</f>
        <v/>
      </c>
      <c r="AA144" s="116" t="str">
        <f>IF('(16)'!$Y87&lt;&gt;0,'(16)'!$Y87,"")</f>
        <v/>
      </c>
      <c r="AB144" s="116" t="str">
        <f>IF('(17)'!$Y87&lt;&gt;0,'(17)'!$Y87,"")</f>
        <v/>
      </c>
      <c r="AC144" s="116" t="str">
        <f>IF('(18)'!$Y87&lt;&gt;0,'(18)'!$Y87,"")</f>
        <v/>
      </c>
      <c r="AD144" s="116" t="str">
        <f>IF('(19)'!$Y87&lt;&gt;0,'(19)'!$Y87,"")</f>
        <v/>
      </c>
      <c r="AE144" s="116" t="str">
        <f>IF('(20)'!$Y87&lt;&gt;0,'(20)'!$Y87,"")</f>
        <v/>
      </c>
      <c r="AG144" s="1">
        <f>IF(SUM(L144:AE144)=0,"",AVERAGEIF(L144:AE144,"&gt;0"))</f>
        <v>5.5</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IF('(1)'!$Y91&lt;&gt;0,'(1)'!$Y91,"")</f>
        <v/>
      </c>
      <c r="M148" s="116" t="str">
        <f>IF('(2)'!$Y91&lt;&gt;0,'(2)'!$Y91,"")</f>
        <v/>
      </c>
      <c r="N148" s="116" t="str">
        <f>IF('(3)'!$Y91&lt;&gt;0,'(3)'!$Y91,"")</f>
        <v/>
      </c>
      <c r="O148" s="116" t="str">
        <f>IF('(4)'!$Y91&lt;&gt;0,'(4)'!$Y91,"")</f>
        <v/>
      </c>
      <c r="P148" s="116" t="str">
        <f>IF('(5)'!$Y91&lt;&gt;0,'(5)'!$Y91,"")</f>
        <v/>
      </c>
      <c r="Q148" s="116" t="str">
        <f>IF('(6)'!$Y91&lt;&gt;0,'(6)'!$Y91,"")</f>
        <v/>
      </c>
      <c r="R148" s="116" t="str">
        <f>IF('(7)'!$Y91&lt;&gt;0,'(7)'!$Y91,"")</f>
        <v/>
      </c>
      <c r="S148" s="116" t="str">
        <f>IF('(8)'!$Y91&lt;&gt;0,'(8)'!$Y91,"")</f>
        <v/>
      </c>
      <c r="T148" s="116" t="str">
        <f>IF('(9)'!$Y91&lt;&gt;0,'(9)'!$Y91,"")</f>
        <v/>
      </c>
      <c r="U148" s="116" t="str">
        <f>IF('(10)'!$Y91&lt;&gt;0,'(10)'!$Y91,"")</f>
        <v/>
      </c>
      <c r="V148" s="116" t="str">
        <f>IF('(11)'!$Y91&lt;&gt;0,'(11)'!$Y91,"")</f>
        <v/>
      </c>
      <c r="W148" s="116" t="str">
        <f>IF('(12)'!$Y91&lt;&gt;0,'(12)'!$Y91,"")</f>
        <v/>
      </c>
      <c r="X148" s="116" t="str">
        <f>IF('(13)'!$Y91&lt;&gt;0,'(13)'!$Y91,"")</f>
        <v/>
      </c>
      <c r="Y148" s="116" t="str">
        <f>IF('(14)'!$Y91&lt;&gt;0,'(14)'!$Y91,"")</f>
        <v/>
      </c>
      <c r="Z148" s="116" t="str">
        <f>IF('(15)'!$Y91&lt;&gt;0,'(15)'!$Y91,"")</f>
        <v/>
      </c>
      <c r="AA148" s="116" t="str">
        <f>IF('(16)'!$Y91&lt;&gt;0,'(16)'!$Y91,"")</f>
        <v/>
      </c>
      <c r="AB148" s="116" t="str">
        <f>IF('(17)'!$Y91&lt;&gt;0,'(17)'!$Y91,"")</f>
        <v/>
      </c>
      <c r="AC148" s="116" t="str">
        <f>IF('(18)'!$Y91&lt;&gt;0,'(18)'!$Y91,"")</f>
        <v/>
      </c>
      <c r="AD148" s="116" t="str">
        <f>IF('(19)'!$Y91&lt;&gt;0,'(19)'!$Y91,"")</f>
        <v/>
      </c>
      <c r="AE148" s="116" t="str">
        <f>IF('(20)'!$Y91&lt;&gt;0,'(20)'!$Y91,"")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IF('(1)'!$Y92&lt;&gt;0,'(1)'!$Y92,"")</f>
        <v/>
      </c>
      <c r="M149" s="116" t="str">
        <f>IF('(2)'!$Y92&lt;&gt;0,'(2)'!$Y92,"")</f>
        <v/>
      </c>
      <c r="N149" s="116" t="str">
        <f>IF('(3)'!$Y92&lt;&gt;0,'(3)'!$Y92,"")</f>
        <v/>
      </c>
      <c r="O149" s="116" t="str">
        <f>IF('(4)'!$Y92&lt;&gt;0,'(4)'!$Y92,"")</f>
        <v/>
      </c>
      <c r="P149" s="116" t="str">
        <f>IF('(5)'!$Y92&lt;&gt;0,'(5)'!$Y92,"")</f>
        <v/>
      </c>
      <c r="Q149" s="116" t="str">
        <f>IF('(6)'!$Y92&lt;&gt;0,'(6)'!$Y92,"")</f>
        <v/>
      </c>
      <c r="R149" s="116" t="str">
        <f>IF('(7)'!$Y92&lt;&gt;0,'(7)'!$Y92,"")</f>
        <v/>
      </c>
      <c r="S149" s="116" t="str">
        <f>IF('(8)'!$Y92&lt;&gt;0,'(8)'!$Y92,"")</f>
        <v/>
      </c>
      <c r="T149" s="116" t="str">
        <f>IF('(9)'!$Y92&lt;&gt;0,'(9)'!$Y92,"")</f>
        <v/>
      </c>
      <c r="U149" s="116" t="str">
        <f>IF('(10)'!$Y92&lt;&gt;0,'(10)'!$Y92,"")</f>
        <v/>
      </c>
      <c r="V149" s="116" t="str">
        <f>IF('(11)'!$Y92&lt;&gt;0,'(11)'!$Y92,"")</f>
        <v/>
      </c>
      <c r="W149" s="116" t="str">
        <f>IF('(12)'!$Y92&lt;&gt;0,'(12)'!$Y92,"")</f>
        <v/>
      </c>
      <c r="X149" s="116" t="str">
        <f>IF('(13)'!$Y92&lt;&gt;0,'(13)'!$Y92,"")</f>
        <v/>
      </c>
      <c r="Y149" s="116" t="str">
        <f>IF('(14)'!$Y92&lt;&gt;0,'(14)'!$Y92,"")</f>
        <v/>
      </c>
      <c r="Z149" s="116" t="str">
        <f>IF('(15)'!$Y92&lt;&gt;0,'(15)'!$Y92,"")</f>
        <v/>
      </c>
      <c r="AA149" s="116" t="str">
        <f>IF('(16)'!$Y92&lt;&gt;0,'(16)'!$Y92,"")</f>
        <v/>
      </c>
      <c r="AB149" s="116" t="str">
        <f>IF('(17)'!$Y92&lt;&gt;0,'(17)'!$Y92,"")</f>
        <v/>
      </c>
      <c r="AC149" s="116" t="str">
        <f>IF('(18)'!$Y92&lt;&gt;0,'(18)'!$Y92,"")</f>
        <v/>
      </c>
      <c r="AD149" s="116" t="str">
        <f>IF('(19)'!$Y92&lt;&gt;0,'(19)'!$Y92,"")</f>
        <v/>
      </c>
      <c r="AE149" s="116" t="str">
        <f>IF('(20)'!$Y92&lt;&gt;0,'(20)'!$Y92,"")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IF('(1)'!$Y93&lt;&gt;0,'(1)'!$Y93,"")</f>
        <v/>
      </c>
      <c r="M150" s="116" t="str">
        <f>IF('(2)'!$Y93&lt;&gt;0,'(2)'!$Y93,"")</f>
        <v/>
      </c>
      <c r="N150" s="116" t="str">
        <f>IF('(3)'!$Y93&lt;&gt;0,'(3)'!$Y93,"")</f>
        <v/>
      </c>
      <c r="O150" s="116" t="str">
        <f>IF('(4)'!$Y93&lt;&gt;0,'(4)'!$Y93,"")</f>
        <v/>
      </c>
      <c r="P150" s="116" t="str">
        <f>IF('(5)'!$Y93&lt;&gt;0,'(5)'!$Y93,"")</f>
        <v/>
      </c>
      <c r="Q150" s="116" t="str">
        <f>IF('(6)'!$Y93&lt;&gt;0,'(6)'!$Y93,"")</f>
        <v/>
      </c>
      <c r="R150" s="116" t="str">
        <f>IF('(7)'!$Y93&lt;&gt;0,'(7)'!$Y93,"")</f>
        <v/>
      </c>
      <c r="S150" s="116" t="str">
        <f>IF('(8)'!$Y93&lt;&gt;0,'(8)'!$Y93,"")</f>
        <v/>
      </c>
      <c r="T150" s="116" t="str">
        <f>IF('(9)'!$Y93&lt;&gt;0,'(9)'!$Y93,"")</f>
        <v/>
      </c>
      <c r="U150" s="116" t="str">
        <f>IF('(10)'!$Y93&lt;&gt;0,'(10)'!$Y93,"")</f>
        <v/>
      </c>
      <c r="V150" s="116" t="str">
        <f>IF('(11)'!$Y93&lt;&gt;0,'(11)'!$Y93,"")</f>
        <v/>
      </c>
      <c r="W150" s="116" t="str">
        <f>IF('(12)'!$Y93&lt;&gt;0,'(12)'!$Y93,"")</f>
        <v/>
      </c>
      <c r="X150" s="116" t="str">
        <f>IF('(13)'!$Y93&lt;&gt;0,'(13)'!$Y93,"")</f>
        <v/>
      </c>
      <c r="Y150" s="116" t="str">
        <f>IF('(14)'!$Y93&lt;&gt;0,'(14)'!$Y93,"")</f>
        <v/>
      </c>
      <c r="Z150" s="116" t="str">
        <f>IF('(15)'!$Y93&lt;&gt;0,'(15)'!$Y93,"")</f>
        <v/>
      </c>
      <c r="AA150" s="116" t="str">
        <f>IF('(16)'!$Y93&lt;&gt;0,'(16)'!$Y93,"")</f>
        <v/>
      </c>
      <c r="AB150" s="116" t="str">
        <f>IF('(17)'!$Y93&lt;&gt;0,'(17)'!$Y93,"")</f>
        <v/>
      </c>
      <c r="AC150" s="116" t="str">
        <f>IF('(18)'!$Y93&lt;&gt;0,'(18)'!$Y93,"")</f>
        <v/>
      </c>
      <c r="AD150" s="116" t="str">
        <f>IF('(19)'!$Y93&lt;&gt;0,'(19)'!$Y93,"")</f>
        <v/>
      </c>
      <c r="AE150" s="116" t="str">
        <f>IF('(20)'!$Y93&lt;&gt;0,'(20)'!$Y93,"")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IF('(1)'!$Y94&lt;&gt;0,'(1)'!$Y94,"")</f>
        <v/>
      </c>
      <c r="M151" s="116" t="str">
        <f>IF('(2)'!$Y94&lt;&gt;0,'(2)'!$Y94,"")</f>
        <v/>
      </c>
      <c r="N151" s="116" t="str">
        <f>IF('(3)'!$Y94&lt;&gt;0,'(3)'!$Y94,"")</f>
        <v/>
      </c>
      <c r="O151" s="116" t="str">
        <f>IF('(4)'!$Y94&lt;&gt;0,'(4)'!$Y94,"")</f>
        <v/>
      </c>
      <c r="P151" s="116" t="str">
        <f>IF('(5)'!$Y94&lt;&gt;0,'(5)'!$Y94,"")</f>
        <v/>
      </c>
      <c r="Q151" s="116" t="str">
        <f>IF('(6)'!$Y94&lt;&gt;0,'(6)'!$Y94,"")</f>
        <v/>
      </c>
      <c r="R151" s="116" t="str">
        <f>IF('(7)'!$Y94&lt;&gt;0,'(7)'!$Y94,"")</f>
        <v/>
      </c>
      <c r="S151" s="116" t="str">
        <f>IF('(8)'!$Y94&lt;&gt;0,'(8)'!$Y94,"")</f>
        <v/>
      </c>
      <c r="T151" s="116" t="str">
        <f>IF('(9)'!$Y94&lt;&gt;0,'(9)'!$Y94,"")</f>
        <v/>
      </c>
      <c r="U151" s="116" t="str">
        <f>IF('(10)'!$Y94&lt;&gt;0,'(10)'!$Y94,"")</f>
        <v/>
      </c>
      <c r="V151" s="116" t="str">
        <f>IF('(11)'!$Y94&lt;&gt;0,'(11)'!$Y94,"")</f>
        <v/>
      </c>
      <c r="W151" s="116" t="str">
        <f>IF('(12)'!$Y94&lt;&gt;0,'(12)'!$Y94,"")</f>
        <v/>
      </c>
      <c r="X151" s="116" t="str">
        <f>IF('(13)'!$Y94&lt;&gt;0,'(13)'!$Y94,"")</f>
        <v/>
      </c>
      <c r="Y151" s="116" t="str">
        <f>IF('(14)'!$Y94&lt;&gt;0,'(14)'!$Y94,"")</f>
        <v/>
      </c>
      <c r="Z151" s="116" t="str">
        <f>IF('(15)'!$Y94&lt;&gt;0,'(15)'!$Y94,"")</f>
        <v/>
      </c>
      <c r="AA151" s="116" t="str">
        <f>IF('(16)'!$Y94&lt;&gt;0,'(16)'!$Y94,"")</f>
        <v/>
      </c>
      <c r="AB151" s="116" t="str">
        <f>IF('(17)'!$Y94&lt;&gt;0,'(17)'!$Y94,"")</f>
        <v/>
      </c>
      <c r="AC151" s="116" t="str">
        <f>IF('(18)'!$Y94&lt;&gt;0,'(18)'!$Y94,"")</f>
        <v/>
      </c>
      <c r="AD151" s="116" t="str">
        <f>IF('(19)'!$Y94&lt;&gt;0,'(19)'!$Y94,"")</f>
        <v/>
      </c>
      <c r="AE151" s="116" t="str">
        <f>IF('(20)'!$Y94&lt;&gt;0,'(20)'!$Y94,"")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IF('(1)'!$Y95&lt;&gt;0,'(1)'!$Y95,"")</f>
        <v/>
      </c>
      <c r="M152" s="116" t="str">
        <f>IF('(2)'!$Y95&lt;&gt;0,'(2)'!$Y95,"")</f>
        <v/>
      </c>
      <c r="N152" s="116" t="str">
        <f>IF('(3)'!$Y95&lt;&gt;0,'(3)'!$Y95,"")</f>
        <v/>
      </c>
      <c r="O152" s="116" t="str">
        <f>IF('(4)'!$Y95&lt;&gt;0,'(4)'!$Y95,"")</f>
        <v/>
      </c>
      <c r="P152" s="116" t="str">
        <f>IF('(5)'!$Y95&lt;&gt;0,'(5)'!$Y95,"")</f>
        <v/>
      </c>
      <c r="Q152" s="116" t="str">
        <f>IF('(6)'!$Y95&lt;&gt;0,'(6)'!$Y95,"")</f>
        <v/>
      </c>
      <c r="R152" s="116" t="str">
        <f>IF('(7)'!$Y95&lt;&gt;0,'(7)'!$Y95,"")</f>
        <v/>
      </c>
      <c r="S152" s="116" t="str">
        <f>IF('(8)'!$Y95&lt;&gt;0,'(8)'!$Y95,"")</f>
        <v/>
      </c>
      <c r="T152" s="116" t="str">
        <f>IF('(9)'!$Y95&lt;&gt;0,'(9)'!$Y95,"")</f>
        <v/>
      </c>
      <c r="U152" s="116" t="str">
        <f>IF('(10)'!$Y95&lt;&gt;0,'(10)'!$Y95,"")</f>
        <v/>
      </c>
      <c r="V152" s="116" t="str">
        <f>IF('(11)'!$Y95&lt;&gt;0,'(11)'!$Y95,"")</f>
        <v/>
      </c>
      <c r="W152" s="116" t="str">
        <f>IF('(12)'!$Y95&lt;&gt;0,'(12)'!$Y95,"")</f>
        <v/>
      </c>
      <c r="X152" s="116" t="str">
        <f>IF('(13)'!$Y95&lt;&gt;0,'(13)'!$Y95,"")</f>
        <v/>
      </c>
      <c r="Y152" s="116" t="str">
        <f>IF('(14)'!$Y95&lt;&gt;0,'(14)'!$Y95,"")</f>
        <v/>
      </c>
      <c r="Z152" s="116" t="str">
        <f>IF('(15)'!$Y95&lt;&gt;0,'(15)'!$Y95,"")</f>
        <v/>
      </c>
      <c r="AA152" s="116" t="str">
        <f>IF('(16)'!$Y95&lt;&gt;0,'(16)'!$Y95,"")</f>
        <v/>
      </c>
      <c r="AB152" s="116" t="str">
        <f>IF('(17)'!$Y95&lt;&gt;0,'(17)'!$Y95,"")</f>
        <v/>
      </c>
      <c r="AC152" s="116" t="str">
        <f>IF('(18)'!$Y95&lt;&gt;0,'(18)'!$Y95,"")</f>
        <v/>
      </c>
      <c r="AD152" s="116" t="str">
        <f>IF('(19)'!$Y95&lt;&gt;0,'(19)'!$Y95,"")</f>
        <v/>
      </c>
      <c r="AE152" s="116" t="str">
        <f>IF('(20)'!$Y95&lt;&gt;0,'(20)'!$Y95,"")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IF('(1)'!$Y96&lt;&gt;0,'(1)'!$Y96,"")</f>
        <v/>
      </c>
      <c r="M153" s="116" t="str">
        <f>IF('(2)'!$Y96&lt;&gt;0,'(2)'!$Y96,"")</f>
        <v/>
      </c>
      <c r="N153" s="116" t="str">
        <f>IF('(3)'!$Y96&lt;&gt;0,'(3)'!$Y96,"")</f>
        <v/>
      </c>
      <c r="O153" s="116" t="str">
        <f>IF('(4)'!$Y96&lt;&gt;0,'(4)'!$Y96,"")</f>
        <v/>
      </c>
      <c r="P153" s="116" t="str">
        <f>IF('(5)'!$Y96&lt;&gt;0,'(5)'!$Y96,"")</f>
        <v/>
      </c>
      <c r="Q153" s="116" t="str">
        <f>IF('(6)'!$Y96&lt;&gt;0,'(6)'!$Y96,"")</f>
        <v/>
      </c>
      <c r="R153" s="116" t="str">
        <f>IF('(7)'!$Y96&lt;&gt;0,'(7)'!$Y96,"")</f>
        <v/>
      </c>
      <c r="S153" s="116" t="str">
        <f>IF('(8)'!$Y96&lt;&gt;0,'(8)'!$Y96,"")</f>
        <v/>
      </c>
      <c r="T153" s="116" t="str">
        <f>IF('(9)'!$Y96&lt;&gt;0,'(9)'!$Y96,"")</f>
        <v/>
      </c>
      <c r="U153" s="116" t="str">
        <f>IF('(10)'!$Y96&lt;&gt;0,'(10)'!$Y96,"")</f>
        <v/>
      </c>
      <c r="V153" s="116" t="str">
        <f>IF('(11)'!$Y96&lt;&gt;0,'(11)'!$Y96,"")</f>
        <v/>
      </c>
      <c r="W153" s="116" t="str">
        <f>IF('(12)'!$Y96&lt;&gt;0,'(12)'!$Y96,"")</f>
        <v/>
      </c>
      <c r="X153" s="116" t="str">
        <f>IF('(13)'!$Y96&lt;&gt;0,'(13)'!$Y96,"")</f>
        <v/>
      </c>
      <c r="Y153" s="116" t="str">
        <f>IF('(14)'!$Y96&lt;&gt;0,'(14)'!$Y96,"")</f>
        <v/>
      </c>
      <c r="Z153" s="116" t="str">
        <f>IF('(15)'!$Y96&lt;&gt;0,'(15)'!$Y96,"")</f>
        <v/>
      </c>
      <c r="AA153" s="116" t="str">
        <f>IF('(16)'!$Y96&lt;&gt;0,'(16)'!$Y96,"")</f>
        <v/>
      </c>
      <c r="AB153" s="116" t="str">
        <f>IF('(17)'!$Y96&lt;&gt;0,'(17)'!$Y96,"")</f>
        <v/>
      </c>
      <c r="AC153" s="116" t="str">
        <f>IF('(18)'!$Y96&lt;&gt;0,'(18)'!$Y96,"")</f>
        <v/>
      </c>
      <c r="AD153" s="116" t="str">
        <f>IF('(19)'!$Y96&lt;&gt;0,'(19)'!$Y96,"")</f>
        <v/>
      </c>
      <c r="AE153" s="116" t="str">
        <f>IF('(20)'!$Y96&lt;&gt;0,'(20)'!$Y96,"")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0.86111111111111116</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6</v>
      </c>
      <c r="O155" s="183">
        <f t="shared" si="22"/>
        <v>4.5</v>
      </c>
      <c r="P155" s="183">
        <f t="shared" si="22"/>
        <v>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5.166666666666667</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1</v>
      </c>
      <c r="C157" s="789" t="str">
        <f>REPT("|",AG157*14)</f>
        <v>||||||||||||||||||||||||||||||||||||||||||||||||||||||||||||||||||||||||||||||||||||</v>
      </c>
      <c r="D157" s="790"/>
      <c r="F157" s="8" t="s">
        <v>35</v>
      </c>
      <c r="G157" s="13" t="s">
        <v>306</v>
      </c>
      <c r="H157" s="11"/>
      <c r="I157" s="11"/>
      <c r="J157" s="11"/>
      <c r="K157" s="29" t="s">
        <v>35</v>
      </c>
      <c r="L157" s="116" t="str">
        <f>IF('(1)'!$Y100&lt;&gt;0,'(1)'!$Y100,"")</f>
        <v/>
      </c>
      <c r="M157" s="116" t="str">
        <f>IF('(2)'!$Y100&lt;&gt;0,'(2)'!$Y100,"")</f>
        <v/>
      </c>
      <c r="N157" s="116" t="str">
        <f>IF('(3)'!$Y100&lt;&gt;0,'(3)'!$Y100,"")</f>
        <v/>
      </c>
      <c r="O157" s="116" t="str">
        <f>IF('(4)'!$Y100&lt;&gt;0,'(4)'!$Y100,"")</f>
        <v/>
      </c>
      <c r="P157" s="116">
        <f>IF('(5)'!$Y100&lt;&gt;0,'(5)'!$Y100,"")</f>
        <v>6</v>
      </c>
      <c r="Q157" s="116" t="str">
        <f>IF('(6)'!$Y100&lt;&gt;0,'(6)'!$Y100,"")</f>
        <v/>
      </c>
      <c r="R157" s="116" t="str">
        <f>IF('(7)'!$Y100&lt;&gt;0,'(7)'!$Y100,"")</f>
        <v/>
      </c>
      <c r="S157" s="116" t="str">
        <f>IF('(8)'!$Y100&lt;&gt;0,'(8)'!$Y100,"")</f>
        <v/>
      </c>
      <c r="T157" s="116" t="str">
        <f>IF('(9)'!$Y100&lt;&gt;0,'(9)'!$Y100,"")</f>
        <v/>
      </c>
      <c r="U157" s="116" t="str">
        <f>IF('(10)'!$Y100&lt;&gt;0,'(10)'!$Y100,"")</f>
        <v/>
      </c>
      <c r="V157" s="116" t="str">
        <f>IF('(11)'!$Y100&lt;&gt;0,'(11)'!$Y100,"")</f>
        <v/>
      </c>
      <c r="W157" s="116" t="str">
        <f>IF('(12)'!$Y100&lt;&gt;0,'(12)'!$Y100,"")</f>
        <v/>
      </c>
      <c r="X157" s="116" t="str">
        <f>IF('(13)'!$Y100&lt;&gt;0,'(13)'!$Y100,"")</f>
        <v/>
      </c>
      <c r="Y157" s="116" t="str">
        <f>IF('(14)'!$Y100&lt;&gt;0,'(14)'!$Y100,"")</f>
        <v/>
      </c>
      <c r="Z157" s="116" t="str">
        <f>IF('(15)'!$Y100&lt;&gt;0,'(15)'!$Y100,"")</f>
        <v/>
      </c>
      <c r="AA157" s="116" t="str">
        <f>IF('(16)'!$Y100&lt;&gt;0,'(16)'!$Y100,"")</f>
        <v/>
      </c>
      <c r="AB157" s="116" t="str">
        <f>IF('(17)'!$Y100&lt;&gt;0,'(17)'!$Y100,"")</f>
        <v/>
      </c>
      <c r="AC157" s="116" t="str">
        <f>IF('(18)'!$Y100&lt;&gt;0,'(18)'!$Y100,"")</f>
        <v/>
      </c>
      <c r="AD157" s="116" t="str">
        <f>IF('(19)'!$Y100&lt;&gt;0,'(19)'!$Y100,"")</f>
        <v/>
      </c>
      <c r="AE157" s="116" t="str">
        <f>IF('(20)'!$Y100&lt;&gt;0,'(20)'!$Y100,"")</f>
        <v/>
      </c>
      <c r="AG157" s="1">
        <f>IF(SUM(L157:AE157)=0,"",AVERAGEIF(L157:AE157,"&gt;0"))</f>
        <v>6</v>
      </c>
      <c r="AH157" s="1"/>
    </row>
    <row r="158" spans="1:34" ht="16.5">
      <c r="A158" s="1"/>
      <c r="B158" s="26">
        <f>(AG158/60)*10</f>
        <v>0.75</v>
      </c>
      <c r="C158" s="789" t="str">
        <f>REPT("|",AG158*14)</f>
        <v>|||||||||||||||||||||||||||||||||||||||||||||||||||||||||||||||</v>
      </c>
      <c r="D158" s="790"/>
      <c r="F158" s="8" t="s">
        <v>36</v>
      </c>
      <c r="G158" s="13" t="s">
        <v>307</v>
      </c>
      <c r="H158" s="11"/>
      <c r="I158" s="11"/>
      <c r="J158" s="11"/>
      <c r="K158" s="29" t="s">
        <v>36</v>
      </c>
      <c r="L158" s="116" t="str">
        <f>IF('(1)'!$Y101&lt;&gt;0,'(1)'!$Y101,"")</f>
        <v/>
      </c>
      <c r="M158" s="116" t="str">
        <f>IF('(2)'!$Y101&lt;&gt;0,'(2)'!$Y101,"")</f>
        <v/>
      </c>
      <c r="N158" s="116" t="str">
        <f>IF('(3)'!$Y101&lt;&gt;0,'(3)'!$Y101,"")</f>
        <v/>
      </c>
      <c r="O158" s="116">
        <f>IF('(4)'!$Y101&lt;&gt;0,'(4)'!$Y101,"")</f>
        <v>5</v>
      </c>
      <c r="P158" s="116">
        <f>IF('(5)'!$Y101&lt;&gt;0,'(5)'!$Y101,"")</f>
        <v>4</v>
      </c>
      <c r="Q158" s="116" t="str">
        <f>IF('(6)'!$Y101&lt;&gt;0,'(6)'!$Y101,"")</f>
        <v/>
      </c>
      <c r="R158" s="116" t="str">
        <f>IF('(7)'!$Y101&lt;&gt;0,'(7)'!$Y101,"")</f>
        <v/>
      </c>
      <c r="S158" s="116" t="str">
        <f>IF('(8)'!$Y101&lt;&gt;0,'(8)'!$Y101,"")</f>
        <v/>
      </c>
      <c r="T158" s="116" t="str">
        <f>IF('(9)'!$Y101&lt;&gt;0,'(9)'!$Y101,"")</f>
        <v/>
      </c>
      <c r="U158" s="116" t="str">
        <f>IF('(10)'!$Y101&lt;&gt;0,'(10)'!$Y101,"")</f>
        <v/>
      </c>
      <c r="V158" s="116" t="str">
        <f>IF('(11)'!$Y101&lt;&gt;0,'(11)'!$Y101,"")</f>
        <v/>
      </c>
      <c r="W158" s="116" t="str">
        <f>IF('(12)'!$Y101&lt;&gt;0,'(12)'!$Y101,"")</f>
        <v/>
      </c>
      <c r="X158" s="116" t="str">
        <f>IF('(13)'!$Y101&lt;&gt;0,'(13)'!$Y101,"")</f>
        <v/>
      </c>
      <c r="Y158" s="116" t="str">
        <f>IF('(14)'!$Y101&lt;&gt;0,'(14)'!$Y101,"")</f>
        <v/>
      </c>
      <c r="Z158" s="116" t="str">
        <f>IF('(15)'!$Y101&lt;&gt;0,'(15)'!$Y101,"")</f>
        <v/>
      </c>
      <c r="AA158" s="116" t="str">
        <f>IF('(16)'!$Y101&lt;&gt;0,'(16)'!$Y101,"")</f>
        <v/>
      </c>
      <c r="AB158" s="116" t="str">
        <f>IF('(17)'!$Y101&lt;&gt;0,'(17)'!$Y101,"")</f>
        <v/>
      </c>
      <c r="AC158" s="116" t="str">
        <f>IF('(18)'!$Y101&lt;&gt;0,'(18)'!$Y101,"")</f>
        <v/>
      </c>
      <c r="AD158" s="116" t="str">
        <f>IF('(19)'!$Y101&lt;&gt;0,'(19)'!$Y101,"")</f>
        <v/>
      </c>
      <c r="AE158" s="116" t="str">
        <f>IF('(20)'!$Y101&lt;&gt;0,'(20)'!$Y101,"")</f>
        <v/>
      </c>
      <c r="AG158" s="1">
        <f>IF(SUM(L158:AE158)=0,"",AVERAGEIF(L158:AE158,"&gt;0"))</f>
        <v>4.5</v>
      </c>
      <c r="AH158" s="1"/>
    </row>
    <row r="159" spans="1:34" ht="16.5">
      <c r="A159" s="1"/>
      <c r="B159" s="26" t="e">
        <f>(AG159/60)*10</f>
        <v>#VALUE!</v>
      </c>
      <c r="C159" s="789" t="e">
        <f>REPT("|",AG159*14)</f>
        <v>#VALUE!</v>
      </c>
      <c r="D159" s="790"/>
      <c r="F159" s="8" t="s">
        <v>37</v>
      </c>
      <c r="G159" s="13" t="s">
        <v>308</v>
      </c>
      <c r="H159" s="11"/>
      <c r="I159" s="11"/>
      <c r="J159" s="11"/>
      <c r="K159" s="29" t="s">
        <v>37</v>
      </c>
      <c r="L159" s="116" t="str">
        <f>IF('(1)'!$Y102&lt;&gt;0,'(1)'!$Y102,"")</f>
        <v/>
      </c>
      <c r="M159" s="116" t="str">
        <f>IF('(2)'!$Y102&lt;&gt;0,'(2)'!$Y102,"")</f>
        <v/>
      </c>
      <c r="N159" s="116" t="str">
        <f>IF('(3)'!$Y102&lt;&gt;0,'(3)'!$Y102,"")</f>
        <v/>
      </c>
      <c r="O159" s="116" t="str">
        <f>IF('(4)'!$Y102&lt;&gt;0,'(4)'!$Y102,"")</f>
        <v/>
      </c>
      <c r="P159" s="116" t="str">
        <f>IF('(5)'!$Y102&lt;&gt;0,'(5)'!$Y102,"")</f>
        <v/>
      </c>
      <c r="Q159" s="116" t="str">
        <f>IF('(6)'!$Y102&lt;&gt;0,'(6)'!$Y102,"")</f>
        <v/>
      </c>
      <c r="R159" s="116" t="str">
        <f>IF('(7)'!$Y102&lt;&gt;0,'(7)'!$Y102,"")</f>
        <v/>
      </c>
      <c r="S159" s="116" t="str">
        <f>IF('(8)'!$Y102&lt;&gt;0,'(8)'!$Y102,"")</f>
        <v/>
      </c>
      <c r="T159" s="116" t="str">
        <f>IF('(9)'!$Y102&lt;&gt;0,'(9)'!$Y102,"")</f>
        <v/>
      </c>
      <c r="U159" s="116" t="str">
        <f>IF('(10)'!$Y102&lt;&gt;0,'(10)'!$Y102,"")</f>
        <v/>
      </c>
      <c r="V159" s="116" t="str">
        <f>IF('(11)'!$Y102&lt;&gt;0,'(11)'!$Y102,"")</f>
        <v/>
      </c>
      <c r="W159" s="116" t="str">
        <f>IF('(12)'!$Y102&lt;&gt;0,'(12)'!$Y102,"")</f>
        <v/>
      </c>
      <c r="X159" s="116" t="str">
        <f>IF('(13)'!$Y102&lt;&gt;0,'(13)'!$Y102,"")</f>
        <v/>
      </c>
      <c r="Y159" s="116" t="str">
        <f>IF('(14)'!$Y102&lt;&gt;0,'(14)'!$Y102,"")</f>
        <v/>
      </c>
      <c r="Z159" s="116" t="str">
        <f>IF('(15)'!$Y102&lt;&gt;0,'(15)'!$Y102,"")</f>
        <v/>
      </c>
      <c r="AA159" s="116" t="str">
        <f>IF('(16)'!$Y102&lt;&gt;0,'(16)'!$Y102,"")</f>
        <v/>
      </c>
      <c r="AB159" s="116" t="str">
        <f>IF('(17)'!$Y102&lt;&gt;0,'(17)'!$Y102,"")</f>
        <v/>
      </c>
      <c r="AC159" s="116" t="str">
        <f>IF('(18)'!$Y102&lt;&gt;0,'(18)'!$Y102,"")</f>
        <v/>
      </c>
      <c r="AD159" s="116" t="str">
        <f>IF('(19)'!$Y102&lt;&gt;0,'(19)'!$Y102,"")</f>
        <v/>
      </c>
      <c r="AE159" s="116" t="str">
        <f>IF('(20)'!$Y102&lt;&gt;0,'(20)'!$Y102,"")</f>
        <v/>
      </c>
      <c r="AG159" s="1" t="str">
        <f>IF(SUM(L159:AE159)=0,"",AVERAGEIF(L159:AE159,"&gt;0"))</f>
        <v/>
      </c>
      <c r="AH159" s="1"/>
    </row>
    <row r="160" spans="1:34" ht="16.5">
      <c r="A160" s="1"/>
      <c r="B160" s="26">
        <f>(AG160/60)*10</f>
        <v>0.83333333333333326</v>
      </c>
      <c r="C160" s="789" t="str">
        <f>REPT("|",AG160*14)</f>
        <v>||||||||||||||||||||||||||||||||||||||||||||||||||||||||||||||||||||||</v>
      </c>
      <c r="D160" s="790"/>
      <c r="F160" s="8" t="s">
        <v>38</v>
      </c>
      <c r="G160" s="13" t="s">
        <v>309</v>
      </c>
      <c r="H160" s="11"/>
      <c r="I160" s="11"/>
      <c r="J160" s="11"/>
      <c r="K160" s="29" t="s">
        <v>38</v>
      </c>
      <c r="L160" s="116" t="str">
        <f>IF('(1)'!$Y103&lt;&gt;0,'(1)'!$Y103,"")</f>
        <v/>
      </c>
      <c r="M160" s="116" t="str">
        <f>IF('(2)'!$Y103&lt;&gt;0,'(2)'!$Y103,"")</f>
        <v/>
      </c>
      <c r="N160" s="116">
        <f>IF('(3)'!$Y103&lt;&gt;0,'(3)'!$Y103,"")</f>
        <v>6</v>
      </c>
      <c r="O160" s="116">
        <f>IF('(4)'!$Y103&lt;&gt;0,'(4)'!$Y103,"")</f>
        <v>4</v>
      </c>
      <c r="P160" s="116" t="str">
        <f>IF('(5)'!$Y103&lt;&gt;0,'(5)'!$Y103,"")</f>
        <v/>
      </c>
      <c r="Q160" s="116" t="str">
        <f>IF('(6)'!$Y103&lt;&gt;0,'(6)'!$Y103,"")</f>
        <v/>
      </c>
      <c r="R160" s="116" t="str">
        <f>IF('(7)'!$Y103&lt;&gt;0,'(7)'!$Y103,"")</f>
        <v/>
      </c>
      <c r="S160" s="116" t="str">
        <f>IF('(8)'!$Y103&lt;&gt;0,'(8)'!$Y103,"")</f>
        <v/>
      </c>
      <c r="T160" s="116" t="str">
        <f>IF('(9)'!$Y103&lt;&gt;0,'(9)'!$Y103,"")</f>
        <v/>
      </c>
      <c r="U160" s="116" t="str">
        <f>IF('(10)'!$Y103&lt;&gt;0,'(10)'!$Y103,"")</f>
        <v/>
      </c>
      <c r="V160" s="116" t="str">
        <f>IF('(11)'!$Y103&lt;&gt;0,'(11)'!$Y103,"")</f>
        <v/>
      </c>
      <c r="W160" s="116" t="str">
        <f>IF('(12)'!$Y103&lt;&gt;0,'(12)'!$Y103,"")</f>
        <v/>
      </c>
      <c r="X160" s="116" t="str">
        <f>IF('(13)'!$Y103&lt;&gt;0,'(13)'!$Y103,"")</f>
        <v/>
      </c>
      <c r="Y160" s="116" t="str">
        <f>IF('(14)'!$Y103&lt;&gt;0,'(14)'!$Y103,"")</f>
        <v/>
      </c>
      <c r="Z160" s="116" t="str">
        <f>IF('(15)'!$Y103&lt;&gt;0,'(15)'!$Y103,"")</f>
        <v/>
      </c>
      <c r="AA160" s="116" t="str">
        <f>IF('(16)'!$Y103&lt;&gt;0,'(16)'!$Y103,"")</f>
        <v/>
      </c>
      <c r="AB160" s="116" t="str">
        <f>IF('(17)'!$Y103&lt;&gt;0,'(17)'!$Y103,"")</f>
        <v/>
      </c>
      <c r="AC160" s="116" t="str">
        <f>IF('(18)'!$Y103&lt;&gt;0,'(18)'!$Y103,"")</f>
        <v/>
      </c>
      <c r="AD160" s="116" t="str">
        <f>IF('(19)'!$Y103&lt;&gt;0,'(19)'!$Y103,"")</f>
        <v/>
      </c>
      <c r="AE160" s="116" t="str">
        <f>IF('(20)'!$Y103&lt;&gt;0,'(20)'!$Y103,"")</f>
        <v/>
      </c>
      <c r="AG160" s="1">
        <f>IF(SUM(L160:AE160)=0,"",AVERAGEIF(L160:AE160,"&gt;0"))</f>
        <v>5</v>
      </c>
      <c r="AH160" s="1"/>
    </row>
    <row r="161" spans="1:34" ht="16.5">
      <c r="A161" s="1"/>
      <c r="B161" s="26" t="e">
        <f>(AG161/60)*10</f>
        <v>#VALUE!</v>
      </c>
      <c r="C161" s="789" t="e">
        <f>REPT("|",AG161*14)</f>
        <v>#VALUE!</v>
      </c>
      <c r="D161" s="790"/>
      <c r="F161" s="8" t="s">
        <v>39</v>
      </c>
      <c r="G161" s="13" t="s">
        <v>310</v>
      </c>
      <c r="H161" s="11"/>
      <c r="I161" s="11"/>
      <c r="J161" s="11"/>
      <c r="K161" s="29" t="s">
        <v>39</v>
      </c>
      <c r="L161" s="116" t="str">
        <f>IF('(1)'!$Y104&lt;&gt;0,'(1)'!$Y104,"")</f>
        <v/>
      </c>
      <c r="M161" s="116" t="str">
        <f>IF('(2)'!$Y104&lt;&gt;0,'(2)'!$Y104,"")</f>
        <v/>
      </c>
      <c r="N161" s="116" t="str">
        <f>IF('(3)'!$Y104&lt;&gt;0,'(3)'!$Y104,"")</f>
        <v/>
      </c>
      <c r="O161" s="116" t="str">
        <f>IF('(4)'!$Y104&lt;&gt;0,'(4)'!$Y104,"")</f>
        <v/>
      </c>
      <c r="P161" s="116" t="str">
        <f>IF('(5)'!$Y104&lt;&gt;0,'(5)'!$Y104,"")</f>
        <v/>
      </c>
      <c r="Q161" s="116" t="str">
        <f>IF('(6)'!$Y104&lt;&gt;0,'(6)'!$Y104,"")</f>
        <v/>
      </c>
      <c r="R161" s="116" t="str">
        <f>IF('(7)'!$Y104&lt;&gt;0,'(7)'!$Y104,"")</f>
        <v/>
      </c>
      <c r="S161" s="116" t="str">
        <f>IF('(8)'!$Y104&lt;&gt;0,'(8)'!$Y104,"")</f>
        <v/>
      </c>
      <c r="T161" s="116" t="str">
        <f>IF('(9)'!$Y104&lt;&gt;0,'(9)'!$Y104,"")</f>
        <v/>
      </c>
      <c r="U161" s="116" t="str">
        <f>IF('(10)'!$Y104&lt;&gt;0,'(10)'!$Y104,"")</f>
        <v/>
      </c>
      <c r="V161" s="116" t="str">
        <f>IF('(11)'!$Y104&lt;&gt;0,'(11)'!$Y104,"")</f>
        <v/>
      </c>
      <c r="W161" s="116" t="str">
        <f>IF('(12)'!$Y104&lt;&gt;0,'(12)'!$Y104,"")</f>
        <v/>
      </c>
      <c r="X161" s="116" t="str">
        <f>IF('(13)'!$Y104&lt;&gt;0,'(13)'!$Y104,"")</f>
        <v/>
      </c>
      <c r="Y161" s="116" t="str">
        <f>IF('(14)'!$Y104&lt;&gt;0,'(14)'!$Y104,"")</f>
        <v/>
      </c>
      <c r="Z161" s="116" t="str">
        <f>IF('(15)'!$Y104&lt;&gt;0,'(15)'!$Y104,"")</f>
        <v/>
      </c>
      <c r="AA161" s="116" t="str">
        <f>IF('(16)'!$Y104&lt;&gt;0,'(16)'!$Y104,"")</f>
        <v/>
      </c>
      <c r="AB161" s="116" t="str">
        <f>IF('(17)'!$Y104&lt;&gt;0,'(17)'!$Y104,"")</f>
        <v/>
      </c>
      <c r="AC161" s="116" t="str">
        <f>IF('(18)'!$Y104&lt;&gt;0,'(18)'!$Y104,"")</f>
        <v/>
      </c>
      <c r="AD161" s="116" t="str">
        <f>IF('(19)'!$Y104&lt;&gt;0,'(19)'!$Y104,"")</f>
        <v/>
      </c>
      <c r="AE161" s="116" t="str">
        <f>IF('(20)'!$Y104&lt;&gt;0,'(20)'!$Y104,"")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0.91666666666666663</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5.5</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5.5</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IF('(1)'!$Y110&lt;&gt;0,'(1)'!$Y110,"")</f>
        <v/>
      </c>
      <c r="M165" s="116" t="str">
        <f>IF('(2)'!$Y110&lt;&gt;0,'(2)'!$Y110,"")</f>
        <v/>
      </c>
      <c r="N165" s="116" t="str">
        <f>IF('(3)'!$Y110&lt;&gt;0,'(3)'!$Y110,"")</f>
        <v/>
      </c>
      <c r="O165" s="116" t="str">
        <f>IF('(4)'!$Y110&lt;&gt;0,'(4)'!$Y110,"")</f>
        <v/>
      </c>
      <c r="P165" s="116" t="str">
        <f>IF('(5)'!$Y110&lt;&gt;0,'(5)'!$Y110,"")</f>
        <v/>
      </c>
      <c r="Q165" s="116" t="str">
        <f>IF('(6)'!$Y110&lt;&gt;0,'(6)'!$Y110,"")</f>
        <v/>
      </c>
      <c r="R165" s="116" t="str">
        <f>IF('(7)'!$Y110&lt;&gt;0,'(7)'!$Y110,"")</f>
        <v/>
      </c>
      <c r="S165" s="116" t="str">
        <f>IF('(8)'!$Y110&lt;&gt;0,'(8)'!$Y110,"")</f>
        <v/>
      </c>
      <c r="T165" s="116" t="str">
        <f>IF('(9)'!$Y110&lt;&gt;0,'(9)'!$Y110,"")</f>
        <v/>
      </c>
      <c r="U165" s="116" t="str">
        <f>IF('(10)'!$Y110&lt;&gt;0,'(10)'!$Y110,"")</f>
        <v/>
      </c>
      <c r="V165" s="116" t="str">
        <f>IF('(11)'!$Y110&lt;&gt;0,'(11)'!$Y110,"")</f>
        <v/>
      </c>
      <c r="W165" s="116" t="str">
        <f>IF('(12)'!$Y110&lt;&gt;0,'(12)'!$Y110,"")</f>
        <v/>
      </c>
      <c r="X165" s="116" t="str">
        <f>IF('(13)'!$Y110&lt;&gt;0,'(13)'!$Y110,"")</f>
        <v/>
      </c>
      <c r="Y165" s="116" t="str">
        <f>IF('(14)'!$Y110&lt;&gt;0,'(14)'!$Y110,"")</f>
        <v/>
      </c>
      <c r="Z165" s="116" t="str">
        <f>IF('(15)'!$Y110&lt;&gt;0,'(15)'!$Y110,"")</f>
        <v/>
      </c>
      <c r="AA165" s="116" t="str">
        <f>IF('(16)'!$Y110&lt;&gt;0,'(16)'!$Y110,"")</f>
        <v/>
      </c>
      <c r="AB165" s="116" t="str">
        <f>IF('(17)'!$Y110&lt;&gt;0,'(17)'!$Y110,"")</f>
        <v/>
      </c>
      <c r="AC165" s="116" t="str">
        <f>IF('(18)'!$Y110&lt;&gt;0,'(18)'!$Y110,"")</f>
        <v/>
      </c>
      <c r="AD165" s="116" t="str">
        <f>IF('(19)'!$Y110&lt;&gt;0,'(19)'!$Y110,"")</f>
        <v/>
      </c>
      <c r="AE165" s="116" t="str">
        <f>IF('(20)'!$Y110&lt;&gt;0,'(20)'!$Y110,"")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s="116" t="str">
        <f>IF('(1)'!$Y111&lt;&gt;0,'(1)'!$Y111,"")</f>
        <v/>
      </c>
      <c r="M166" s="116" t="str">
        <f>IF('(2)'!$Y111&lt;&gt;0,'(2)'!$Y111,"")</f>
        <v/>
      </c>
      <c r="N166" s="116" t="str">
        <f>IF('(3)'!$Y111&lt;&gt;0,'(3)'!$Y111,"")</f>
        <v/>
      </c>
      <c r="O166" s="116" t="str">
        <f>IF('(4)'!$Y111&lt;&gt;0,'(4)'!$Y111,"")</f>
        <v/>
      </c>
      <c r="P166" s="116">
        <f>IF('(5)'!$Y111&lt;&gt;0,'(5)'!$Y111,"")</f>
        <v>5</v>
      </c>
      <c r="Q166" s="116" t="str">
        <f>IF('(6)'!$Y111&lt;&gt;0,'(6)'!$Y111,"")</f>
        <v/>
      </c>
      <c r="R166" s="116" t="str">
        <f>IF('(7)'!$Y111&lt;&gt;0,'(7)'!$Y111,"")</f>
        <v/>
      </c>
      <c r="S166" s="116" t="str">
        <f>IF('(8)'!$Y111&lt;&gt;0,'(8)'!$Y111,"")</f>
        <v/>
      </c>
      <c r="T166" s="116" t="str">
        <f>IF('(9)'!$Y111&lt;&gt;0,'(9)'!$Y111,"")</f>
        <v/>
      </c>
      <c r="U166" s="116" t="str">
        <f>IF('(10)'!$Y111&lt;&gt;0,'(10)'!$Y111,"")</f>
        <v/>
      </c>
      <c r="V166" s="116" t="str">
        <f>IF('(11)'!$Y111&lt;&gt;0,'(11)'!$Y111,"")</f>
        <v/>
      </c>
      <c r="W166" s="116" t="str">
        <f>IF('(12)'!$Y111&lt;&gt;0,'(12)'!$Y111,"")</f>
        <v/>
      </c>
      <c r="X166" s="116" t="str">
        <f>IF('(13)'!$Y111&lt;&gt;0,'(13)'!$Y111,"")</f>
        <v/>
      </c>
      <c r="Y166" s="116" t="str">
        <f>IF('(14)'!$Y111&lt;&gt;0,'(14)'!$Y111,"")</f>
        <v/>
      </c>
      <c r="Z166" s="116" t="str">
        <f>IF('(15)'!$Y111&lt;&gt;0,'(15)'!$Y111,"")</f>
        <v/>
      </c>
      <c r="AA166" s="116" t="str">
        <f>IF('(16)'!$Y111&lt;&gt;0,'(16)'!$Y111,"")</f>
        <v/>
      </c>
      <c r="AB166" s="116" t="str">
        <f>IF('(17)'!$Y111&lt;&gt;0,'(17)'!$Y111,"")</f>
        <v/>
      </c>
      <c r="AC166" s="116" t="str">
        <f>IF('(18)'!$Y111&lt;&gt;0,'(18)'!$Y111,"")</f>
        <v/>
      </c>
      <c r="AD166" s="116" t="str">
        <f>IF('(19)'!$Y111&lt;&gt;0,'(19)'!$Y111,"")</f>
        <v/>
      </c>
      <c r="AE166" s="116" t="str">
        <f>IF('(20)'!$Y111&lt;&gt;0,'(20)'!$Y111,"")</f>
        <v/>
      </c>
      <c r="AG166" s="1">
        <f t="shared" si="26"/>
        <v>5</v>
      </c>
      <c r="AH166" s="1"/>
    </row>
    <row r="167" spans="1:34" ht="16.5">
      <c r="A167" s="1"/>
      <c r="B167" s="26">
        <f t="shared" si="24"/>
        <v>1</v>
      </c>
      <c r="C167" s="789" t="str">
        <f t="shared" si="25"/>
        <v>||||||||||||||||||||||||||||||||||||||||||||||||||||||||||||||||||||||||||||||||||||</v>
      </c>
      <c r="D167" s="790"/>
      <c r="F167" s="8" t="s">
        <v>42</v>
      </c>
      <c r="G167" s="13" t="s">
        <v>313</v>
      </c>
      <c r="H167" s="11"/>
      <c r="I167" s="11"/>
      <c r="J167" s="11"/>
      <c r="K167" s="29" t="s">
        <v>42</v>
      </c>
      <c r="L167" s="116" t="str">
        <f>IF('(1)'!$Y112&lt;&gt;0,'(1)'!$Y112,"")</f>
        <v/>
      </c>
      <c r="M167" s="116" t="str">
        <f>IF('(2)'!$Y112&lt;&gt;0,'(2)'!$Y112,"")</f>
        <v/>
      </c>
      <c r="N167" s="116" t="str">
        <f>IF('(3)'!$Y112&lt;&gt;0,'(3)'!$Y112,"")</f>
        <v/>
      </c>
      <c r="O167" s="116" t="str">
        <f>IF('(4)'!$Y112&lt;&gt;0,'(4)'!$Y112,"")</f>
        <v/>
      </c>
      <c r="P167" s="116">
        <f>IF('(5)'!$Y112&lt;&gt;0,'(5)'!$Y112,"")</f>
        <v>6</v>
      </c>
      <c r="Q167" s="116" t="str">
        <f>IF('(6)'!$Y112&lt;&gt;0,'(6)'!$Y112,"")</f>
        <v/>
      </c>
      <c r="R167" s="116" t="str">
        <f>IF('(7)'!$Y112&lt;&gt;0,'(7)'!$Y112,"")</f>
        <v/>
      </c>
      <c r="S167" s="116" t="str">
        <f>IF('(8)'!$Y112&lt;&gt;0,'(8)'!$Y112,"")</f>
        <v/>
      </c>
      <c r="T167" s="116" t="str">
        <f>IF('(9)'!$Y112&lt;&gt;0,'(9)'!$Y112,"")</f>
        <v/>
      </c>
      <c r="U167" s="116" t="str">
        <f>IF('(10)'!$Y112&lt;&gt;0,'(10)'!$Y112,"")</f>
        <v/>
      </c>
      <c r="V167" s="116" t="str">
        <f>IF('(11)'!$Y112&lt;&gt;0,'(11)'!$Y112,"")</f>
        <v/>
      </c>
      <c r="W167" s="116" t="str">
        <f>IF('(12)'!$Y112&lt;&gt;0,'(12)'!$Y112,"")</f>
        <v/>
      </c>
      <c r="X167" s="116" t="str">
        <f>IF('(13)'!$Y112&lt;&gt;0,'(13)'!$Y112,"")</f>
        <v/>
      </c>
      <c r="Y167" s="116" t="str">
        <f>IF('(14)'!$Y112&lt;&gt;0,'(14)'!$Y112,"")</f>
        <v/>
      </c>
      <c r="Z167" s="116" t="str">
        <f>IF('(15)'!$Y112&lt;&gt;0,'(15)'!$Y112,"")</f>
        <v/>
      </c>
      <c r="AA167" s="116" t="str">
        <f>IF('(16)'!$Y112&lt;&gt;0,'(16)'!$Y112,"")</f>
        <v/>
      </c>
      <c r="AB167" s="116" t="str">
        <f>IF('(17)'!$Y112&lt;&gt;0,'(17)'!$Y112,"")</f>
        <v/>
      </c>
      <c r="AC167" s="116" t="str">
        <f>IF('(18)'!$Y112&lt;&gt;0,'(18)'!$Y112,"")</f>
        <v/>
      </c>
      <c r="AD167" s="116" t="str">
        <f>IF('(19)'!$Y112&lt;&gt;0,'(19)'!$Y112,"")</f>
        <v/>
      </c>
      <c r="AE167" s="116" t="str">
        <f>IF('(20)'!$Y112&lt;&gt;0,'(20)'!$Y112,"")</f>
        <v/>
      </c>
      <c r="AG167" s="1">
        <f t="shared" si="26"/>
        <v>6</v>
      </c>
      <c r="AH167" s="1"/>
    </row>
    <row r="168" spans="1:34" ht="16.5">
      <c r="A168" s="1"/>
      <c r="B168" s="26" t="e">
        <f t="shared" si="24"/>
        <v>#VALUE!</v>
      </c>
      <c r="C168" s="789" t="e">
        <f t="shared" si="25"/>
        <v>#VALUE!</v>
      </c>
      <c r="D168" s="790"/>
      <c r="F168" s="8" t="s">
        <v>43</v>
      </c>
      <c r="G168" s="13" t="s">
        <v>314</v>
      </c>
      <c r="H168" s="11"/>
      <c r="I168" s="11"/>
      <c r="J168" s="11"/>
      <c r="K168" s="29" t="s">
        <v>43</v>
      </c>
      <c r="L168" s="116" t="str">
        <f>IF('(1)'!$Y113&lt;&gt;0,'(1)'!$Y113,"")</f>
        <v/>
      </c>
      <c r="M168" s="116" t="str">
        <f>IF('(2)'!$Y113&lt;&gt;0,'(2)'!$Y113,"")</f>
        <v/>
      </c>
      <c r="N168" s="116" t="str">
        <f>IF('(3)'!$Y113&lt;&gt;0,'(3)'!$Y113,"")</f>
        <v/>
      </c>
      <c r="O168" s="116" t="str">
        <f>IF('(4)'!$Y113&lt;&gt;0,'(4)'!$Y113,"")</f>
        <v/>
      </c>
      <c r="P168" s="116" t="str">
        <f>IF('(5)'!$Y113&lt;&gt;0,'(5)'!$Y113,"")</f>
        <v/>
      </c>
      <c r="Q168" s="116" t="str">
        <f>IF('(6)'!$Y113&lt;&gt;0,'(6)'!$Y113,"")</f>
        <v/>
      </c>
      <c r="R168" s="116" t="str">
        <f>IF('(7)'!$Y113&lt;&gt;0,'(7)'!$Y113,"")</f>
        <v/>
      </c>
      <c r="S168" s="116" t="str">
        <f>IF('(8)'!$Y113&lt;&gt;0,'(8)'!$Y113,"")</f>
        <v/>
      </c>
      <c r="T168" s="116" t="str">
        <f>IF('(9)'!$Y113&lt;&gt;0,'(9)'!$Y113,"")</f>
        <v/>
      </c>
      <c r="U168" s="116" t="str">
        <f>IF('(10)'!$Y113&lt;&gt;0,'(10)'!$Y113,"")</f>
        <v/>
      </c>
      <c r="V168" s="116" t="str">
        <f>IF('(11)'!$Y113&lt;&gt;0,'(11)'!$Y113,"")</f>
        <v/>
      </c>
      <c r="W168" s="116" t="str">
        <f>IF('(12)'!$Y113&lt;&gt;0,'(12)'!$Y113,"")</f>
        <v/>
      </c>
      <c r="X168" s="116" t="str">
        <f>IF('(13)'!$Y113&lt;&gt;0,'(13)'!$Y113,"")</f>
        <v/>
      </c>
      <c r="Y168" s="116" t="str">
        <f>IF('(14)'!$Y113&lt;&gt;0,'(14)'!$Y113,"")</f>
        <v/>
      </c>
      <c r="Z168" s="116" t="str">
        <f>IF('(15)'!$Y113&lt;&gt;0,'(15)'!$Y113,"")</f>
        <v/>
      </c>
      <c r="AA168" s="116" t="str">
        <f>IF('(16)'!$Y113&lt;&gt;0,'(16)'!$Y113,"")</f>
        <v/>
      </c>
      <c r="AB168" s="116" t="str">
        <f>IF('(17)'!$Y113&lt;&gt;0,'(17)'!$Y113,"")</f>
        <v/>
      </c>
      <c r="AC168" s="116" t="str">
        <f>IF('(18)'!$Y113&lt;&gt;0,'(18)'!$Y113,"")</f>
        <v/>
      </c>
      <c r="AD168" s="116" t="str">
        <f>IF('(19)'!$Y113&lt;&gt;0,'(19)'!$Y113,"")</f>
        <v/>
      </c>
      <c r="AE168" s="116" t="str">
        <f>IF('(20)'!$Y113&lt;&gt;0,'(20)'!$Y113,"")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IF('(1)'!$Y114&lt;&gt;0,'(1)'!$Y114,"")</f>
        <v/>
      </c>
      <c r="M169" s="116" t="str">
        <f>IF('(2)'!$Y114&lt;&gt;0,'(2)'!$Y114,"")</f>
        <v/>
      </c>
      <c r="N169" s="116" t="str">
        <f>IF('(3)'!$Y114&lt;&gt;0,'(3)'!$Y114,"")</f>
        <v/>
      </c>
      <c r="O169" s="116" t="str">
        <f>IF('(4)'!$Y114&lt;&gt;0,'(4)'!$Y114,"")</f>
        <v/>
      </c>
      <c r="P169" s="116" t="str">
        <f>IF('(5)'!$Y114&lt;&gt;0,'(5)'!$Y114,"")</f>
        <v/>
      </c>
      <c r="Q169" s="116" t="str">
        <f>IF('(6)'!$Y114&lt;&gt;0,'(6)'!$Y114,"")</f>
        <v/>
      </c>
      <c r="R169" s="116" t="str">
        <f>IF('(7)'!$Y114&lt;&gt;0,'(7)'!$Y114,"")</f>
        <v/>
      </c>
      <c r="S169" s="116" t="str">
        <f>IF('(8)'!$Y114&lt;&gt;0,'(8)'!$Y114,"")</f>
        <v/>
      </c>
      <c r="T169" s="116" t="str">
        <f>IF('(9)'!$Y114&lt;&gt;0,'(9)'!$Y114,"")</f>
        <v/>
      </c>
      <c r="U169" s="116" t="str">
        <f>IF('(10)'!$Y114&lt;&gt;0,'(10)'!$Y114,"")</f>
        <v/>
      </c>
      <c r="V169" s="116" t="str">
        <f>IF('(11)'!$Y114&lt;&gt;0,'(11)'!$Y114,"")</f>
        <v/>
      </c>
      <c r="W169" s="116" t="str">
        <f>IF('(12)'!$Y114&lt;&gt;0,'(12)'!$Y114,"")</f>
        <v/>
      </c>
      <c r="X169" s="116" t="str">
        <f>IF('(13)'!$Y114&lt;&gt;0,'(13)'!$Y114,"")</f>
        <v/>
      </c>
      <c r="Y169" s="116" t="str">
        <f>IF('(14)'!$Y114&lt;&gt;0,'(14)'!$Y114,"")</f>
        <v/>
      </c>
      <c r="Z169" s="116" t="str">
        <f>IF('(15)'!$Y114&lt;&gt;0,'(15)'!$Y114,"")</f>
        <v/>
      </c>
      <c r="AA169" s="116" t="str">
        <f>IF('(16)'!$Y114&lt;&gt;0,'(16)'!$Y114,"")</f>
        <v/>
      </c>
      <c r="AB169" s="116" t="str">
        <f>IF('(17)'!$Y114&lt;&gt;0,'(17)'!$Y114,"")</f>
        <v/>
      </c>
      <c r="AC169" s="116" t="str">
        <f>IF('(18)'!$Y114&lt;&gt;0,'(18)'!$Y114,"")</f>
        <v/>
      </c>
      <c r="AD169" s="116" t="str">
        <f>IF('(19)'!$Y114&lt;&gt;0,'(19)'!$Y114,"")</f>
        <v/>
      </c>
      <c r="AE169" s="116" t="str">
        <f>IF('(20)'!$Y114&lt;&gt;0,'(20)'!$Y114,"")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IF('(1)'!$Y115&lt;&gt;0,'(1)'!$Y115,"")</f>
        <v/>
      </c>
      <c r="M170" s="116" t="str">
        <f>IF('(2)'!$Y115&lt;&gt;0,'(2)'!$Y115,"")</f>
        <v/>
      </c>
      <c r="N170" s="116" t="str">
        <f>IF('(3)'!$Y115&lt;&gt;0,'(3)'!$Y115,"")</f>
        <v/>
      </c>
      <c r="O170" s="116" t="str">
        <f>IF('(4)'!$Y115&lt;&gt;0,'(4)'!$Y115,"")</f>
        <v/>
      </c>
      <c r="P170" s="116" t="str">
        <f>IF('(5)'!$Y115&lt;&gt;0,'(5)'!$Y115,"")</f>
        <v/>
      </c>
      <c r="Q170" s="116" t="str">
        <f>IF('(6)'!$Y115&lt;&gt;0,'(6)'!$Y115,"")</f>
        <v/>
      </c>
      <c r="R170" s="116" t="str">
        <f>IF('(7)'!$Y115&lt;&gt;0,'(7)'!$Y115,"")</f>
        <v/>
      </c>
      <c r="S170" s="116" t="str">
        <f>IF('(8)'!$Y115&lt;&gt;0,'(8)'!$Y115,"")</f>
        <v/>
      </c>
      <c r="T170" s="116" t="str">
        <f>IF('(9)'!$Y115&lt;&gt;0,'(9)'!$Y115,"")</f>
        <v/>
      </c>
      <c r="U170" s="116" t="str">
        <f>IF('(10)'!$Y115&lt;&gt;0,'(10)'!$Y115,"")</f>
        <v/>
      </c>
      <c r="V170" s="116" t="str">
        <f>IF('(11)'!$Y115&lt;&gt;0,'(11)'!$Y115,"")</f>
        <v/>
      </c>
      <c r="W170" s="116" t="str">
        <f>IF('(12)'!$Y115&lt;&gt;0,'(12)'!$Y115,"")</f>
        <v/>
      </c>
      <c r="X170" s="116" t="str">
        <f>IF('(13)'!$Y115&lt;&gt;0,'(13)'!$Y115,"")</f>
        <v/>
      </c>
      <c r="Y170" s="116" t="str">
        <f>IF('(14)'!$Y115&lt;&gt;0,'(14)'!$Y115,"")</f>
        <v/>
      </c>
      <c r="Z170" s="116" t="str">
        <f>IF('(15)'!$Y115&lt;&gt;0,'(15)'!$Y115,"")</f>
        <v/>
      </c>
      <c r="AA170" s="116" t="str">
        <f>IF('(16)'!$Y115&lt;&gt;0,'(16)'!$Y115,"")</f>
        <v/>
      </c>
      <c r="AB170" s="116" t="str">
        <f>IF('(17)'!$Y115&lt;&gt;0,'(17)'!$Y115,"")</f>
        <v/>
      </c>
      <c r="AC170" s="116" t="str">
        <f>IF('(18)'!$Y115&lt;&gt;0,'(18)'!$Y115,"")</f>
        <v/>
      </c>
      <c r="AD170" s="116" t="str">
        <f>IF('(19)'!$Y115&lt;&gt;0,'(19)'!$Y115,"")</f>
        <v/>
      </c>
      <c r="AE170" s="116" t="str">
        <f>IF('(20)'!$Y115&lt;&gt;0,'(20)'!$Y115,"")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IF('(1)'!$Y116&lt;&gt;0,'(1)'!$Y116,"")</f>
        <v/>
      </c>
      <c r="M171" s="116" t="str">
        <f>IF('(2)'!$Y116&lt;&gt;0,'(2)'!$Y116,"")</f>
        <v/>
      </c>
      <c r="N171" s="116" t="str">
        <f>IF('(3)'!$Y116&lt;&gt;0,'(3)'!$Y116,"")</f>
        <v/>
      </c>
      <c r="O171" s="116" t="str">
        <f>IF('(4)'!$Y116&lt;&gt;0,'(4)'!$Y116,"")</f>
        <v/>
      </c>
      <c r="P171" s="116" t="str">
        <f>IF('(5)'!$Y116&lt;&gt;0,'(5)'!$Y116,"")</f>
        <v/>
      </c>
      <c r="Q171" s="116" t="str">
        <f>IF('(6)'!$Y116&lt;&gt;0,'(6)'!$Y116,"")</f>
        <v/>
      </c>
      <c r="R171" s="116" t="str">
        <f>IF('(7)'!$Y116&lt;&gt;0,'(7)'!$Y116,"")</f>
        <v/>
      </c>
      <c r="S171" s="116" t="str">
        <f>IF('(8)'!$Y116&lt;&gt;0,'(8)'!$Y116,"")</f>
        <v/>
      </c>
      <c r="T171" s="116" t="str">
        <f>IF('(9)'!$Y116&lt;&gt;0,'(9)'!$Y116,"")</f>
        <v/>
      </c>
      <c r="U171" s="116" t="str">
        <f>IF('(10)'!$Y116&lt;&gt;0,'(10)'!$Y116,"")</f>
        <v/>
      </c>
      <c r="V171" s="116" t="str">
        <f>IF('(11)'!$Y116&lt;&gt;0,'(11)'!$Y116,"")</f>
        <v/>
      </c>
      <c r="W171" s="116" t="str">
        <f>IF('(12)'!$Y116&lt;&gt;0,'(12)'!$Y116,"")</f>
        <v/>
      </c>
      <c r="X171" s="116" t="str">
        <f>IF('(13)'!$Y116&lt;&gt;0,'(13)'!$Y116,"")</f>
        <v/>
      </c>
      <c r="Y171" s="116" t="str">
        <f>IF('(14)'!$Y116&lt;&gt;0,'(14)'!$Y116,"")</f>
        <v/>
      </c>
      <c r="Z171" s="116" t="str">
        <f>IF('(15)'!$Y116&lt;&gt;0,'(15)'!$Y116,"")</f>
        <v/>
      </c>
      <c r="AA171" s="116" t="str">
        <f>IF('(16)'!$Y116&lt;&gt;0,'(16)'!$Y116,"")</f>
        <v/>
      </c>
      <c r="AB171" s="116" t="str">
        <f>IF('(17)'!$Y116&lt;&gt;0,'(17)'!$Y116,"")</f>
        <v/>
      </c>
      <c r="AC171" s="116" t="str">
        <f>IF('(18)'!$Y116&lt;&gt;0,'(18)'!$Y116,"")</f>
        <v/>
      </c>
      <c r="AD171" s="116" t="str">
        <f>IF('(19)'!$Y116&lt;&gt;0,'(19)'!$Y116,"")</f>
        <v/>
      </c>
      <c r="AE171" s="116" t="str">
        <f>IF('(20)'!$Y116&lt;&gt;0,'(20)'!$Y116,"")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0.78703703703703709</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5</v>
      </c>
      <c r="O173" s="183">
        <f t="shared" si="27"/>
        <v>4.4000000000000004</v>
      </c>
      <c r="P173" s="183">
        <f t="shared" si="27"/>
        <v>4</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4.7222222222222223</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s="116" t="str">
        <f>IF('(1)'!$Y120&lt;&gt;0,'(1)'!$Y120,"")</f>
        <v/>
      </c>
      <c r="M175" s="116" t="str">
        <f>IF('(2)'!$Y120&lt;&gt;0,'(2)'!$Y120,"")</f>
        <v/>
      </c>
      <c r="N175" s="116">
        <f>IF('(3)'!$Y120&lt;&gt;0,'(3)'!$Y120,"")</f>
        <v>5</v>
      </c>
      <c r="O175" s="116" t="str">
        <f>IF('(4)'!$Y120&lt;&gt;0,'(4)'!$Y120,"")</f>
        <v/>
      </c>
      <c r="P175" s="116" t="str">
        <f>IF('(5)'!$Y120&lt;&gt;0,'(5)'!$Y120,"")</f>
        <v/>
      </c>
      <c r="Q175" s="116" t="str">
        <f>IF('(6)'!$Y120&lt;&gt;0,'(6)'!$Y120,"")</f>
        <v/>
      </c>
      <c r="R175" s="116" t="str">
        <f>IF('(7)'!$Y120&lt;&gt;0,'(7)'!$Y120,"")</f>
        <v/>
      </c>
      <c r="S175" s="116" t="str">
        <f>IF('(8)'!$Y120&lt;&gt;0,'(8)'!$Y120,"")</f>
        <v/>
      </c>
      <c r="T175" s="116" t="str">
        <f>IF('(9)'!$Y120&lt;&gt;0,'(9)'!$Y120,"")</f>
        <v/>
      </c>
      <c r="U175" s="116" t="str">
        <f>IF('(10)'!$Y120&lt;&gt;0,'(10)'!$Y120,"")</f>
        <v/>
      </c>
      <c r="V175" s="116" t="str">
        <f>IF('(11)'!$Y120&lt;&gt;0,'(11)'!$Y120,"")</f>
        <v/>
      </c>
      <c r="W175" s="116" t="str">
        <f>IF('(12)'!$Y120&lt;&gt;0,'(12)'!$Y120,"")</f>
        <v/>
      </c>
      <c r="X175" s="116" t="str">
        <f>IF('(13)'!$Y120&lt;&gt;0,'(13)'!$Y120,"")</f>
        <v/>
      </c>
      <c r="Y175" s="116" t="str">
        <f>IF('(14)'!$Y120&lt;&gt;0,'(14)'!$Y120,"")</f>
        <v/>
      </c>
      <c r="Z175" s="116" t="str">
        <f>IF('(15)'!$Y120&lt;&gt;0,'(15)'!$Y120,"")</f>
        <v/>
      </c>
      <c r="AA175" s="116" t="str">
        <f>IF('(16)'!$Y120&lt;&gt;0,'(16)'!$Y120,"")</f>
        <v/>
      </c>
      <c r="AB175" s="116" t="str">
        <f>IF('(17)'!$Y120&lt;&gt;0,'(17)'!$Y120,"")</f>
        <v/>
      </c>
      <c r="AC175" s="116" t="str">
        <f>IF('(18)'!$Y120&lt;&gt;0,'(18)'!$Y120,"")</f>
        <v/>
      </c>
      <c r="AD175" s="116" t="str">
        <f>IF('(19)'!$Y120&lt;&gt;0,'(19)'!$Y120,"")</f>
        <v/>
      </c>
      <c r="AE175" s="116" t="str">
        <f>IF('(20)'!$Y120&lt;&gt;0,'(20)'!$Y120,"")</f>
        <v/>
      </c>
      <c r="AF175" s="11"/>
      <c r="AG175" s="1">
        <f t="shared" ref="AG175:AG181" si="30">IF(SUM(L175:AE175)=0,"",AVERAGEIF(L175:AE175,"&gt;0"))</f>
        <v>5</v>
      </c>
      <c r="AH175" s="1"/>
    </row>
    <row r="176" spans="1:34" ht="16.5">
      <c r="A176" s="1"/>
      <c r="B176" s="26">
        <f t="shared" si="28"/>
        <v>0.75</v>
      </c>
      <c r="C176" s="789" t="str">
        <f t="shared" si="29"/>
        <v>|||||||||||||||||||||||||||||||||||||||||||||||||||||||||||||||</v>
      </c>
      <c r="D176" s="790"/>
      <c r="F176" s="8" t="s">
        <v>48</v>
      </c>
      <c r="G176" s="13" t="s">
        <v>319</v>
      </c>
      <c r="H176" s="11"/>
      <c r="I176" s="11"/>
      <c r="J176" s="11"/>
      <c r="K176" s="29" t="s">
        <v>48</v>
      </c>
      <c r="L176" s="116" t="str">
        <f>IF('(1)'!$Y121&lt;&gt;0,'(1)'!$Y121,"")</f>
        <v/>
      </c>
      <c r="M176" s="116" t="str">
        <f>IF('(2)'!$Y121&lt;&gt;0,'(2)'!$Y121,"")</f>
        <v/>
      </c>
      <c r="N176" s="116">
        <f>IF('(3)'!$Y121&lt;&gt;0,'(3)'!$Y121,"")</f>
        <v>5</v>
      </c>
      <c r="O176" s="116">
        <f>IF('(4)'!$Y121&lt;&gt;0,'(4)'!$Y121,"")</f>
        <v>4</v>
      </c>
      <c r="P176" s="116" t="str">
        <f>IF('(5)'!$Y121&lt;&gt;0,'(5)'!$Y121,"")</f>
        <v/>
      </c>
      <c r="Q176" s="116" t="str">
        <f>IF('(6)'!$Y121&lt;&gt;0,'(6)'!$Y121,"")</f>
        <v/>
      </c>
      <c r="R176" s="116" t="str">
        <f>IF('(7)'!$Y121&lt;&gt;0,'(7)'!$Y121,"")</f>
        <v/>
      </c>
      <c r="S176" s="116" t="str">
        <f>IF('(8)'!$Y121&lt;&gt;0,'(8)'!$Y121,"")</f>
        <v/>
      </c>
      <c r="T176" s="116" t="str">
        <f>IF('(9)'!$Y121&lt;&gt;0,'(9)'!$Y121,"")</f>
        <v/>
      </c>
      <c r="U176" s="116" t="str">
        <f>IF('(10)'!$Y121&lt;&gt;0,'(10)'!$Y121,"")</f>
        <v/>
      </c>
      <c r="V176" s="116" t="str">
        <f>IF('(11)'!$Y121&lt;&gt;0,'(11)'!$Y121,"")</f>
        <v/>
      </c>
      <c r="W176" s="116" t="str">
        <f>IF('(12)'!$Y121&lt;&gt;0,'(12)'!$Y121,"")</f>
        <v/>
      </c>
      <c r="X176" s="116" t="str">
        <f>IF('(13)'!$Y121&lt;&gt;0,'(13)'!$Y121,"")</f>
        <v/>
      </c>
      <c r="Y176" s="116" t="str">
        <f>IF('(14)'!$Y121&lt;&gt;0,'(14)'!$Y121,"")</f>
        <v/>
      </c>
      <c r="Z176" s="116" t="str">
        <f>IF('(15)'!$Y121&lt;&gt;0,'(15)'!$Y121,"")</f>
        <v/>
      </c>
      <c r="AA176" s="116" t="str">
        <f>IF('(16)'!$Y121&lt;&gt;0,'(16)'!$Y121,"")</f>
        <v/>
      </c>
      <c r="AB176" s="116" t="str">
        <f>IF('(17)'!$Y121&lt;&gt;0,'(17)'!$Y121,"")</f>
        <v/>
      </c>
      <c r="AC176" s="116" t="str">
        <f>IF('(18)'!$Y121&lt;&gt;0,'(18)'!$Y121,"")</f>
        <v/>
      </c>
      <c r="AD176" s="116" t="str">
        <f>IF('(19)'!$Y121&lt;&gt;0,'(19)'!$Y121,"")</f>
        <v/>
      </c>
      <c r="AE176" s="116" t="str">
        <f>IF('(20)'!$Y121&lt;&gt;0,'(20)'!$Y121,"")</f>
        <v/>
      </c>
      <c r="AF176" s="11"/>
      <c r="AG176" s="1">
        <f t="shared" si="30"/>
        <v>4.5</v>
      </c>
      <c r="AH176" s="1"/>
    </row>
    <row r="177" spans="1:34" ht="16.5">
      <c r="A177" s="1"/>
      <c r="B177" s="26">
        <f t="shared" si="28"/>
        <v>0.66666666666666663</v>
      </c>
      <c r="C177" s="789" t="str">
        <f t="shared" si="29"/>
        <v>||||||||||||||||||||||||||||||||||||||||||||||||||||||||</v>
      </c>
      <c r="D177" s="790"/>
      <c r="F177" s="8" t="s">
        <v>49</v>
      </c>
      <c r="G177" s="13" t="s">
        <v>320</v>
      </c>
      <c r="H177" s="11"/>
      <c r="I177" s="11"/>
      <c r="J177" s="11"/>
      <c r="K177" s="29" t="s">
        <v>49</v>
      </c>
      <c r="L177" s="116" t="str">
        <f>IF('(1)'!$Y122&lt;&gt;0,'(1)'!$Y122,"")</f>
        <v/>
      </c>
      <c r="M177" s="116" t="str">
        <f>IF('(2)'!$Y122&lt;&gt;0,'(2)'!$Y122,"")</f>
        <v/>
      </c>
      <c r="N177" s="116">
        <f>IF('(3)'!$Y122&lt;&gt;0,'(3)'!$Y122,"")</f>
        <v>5</v>
      </c>
      <c r="O177" s="116">
        <f>IF('(4)'!$Y122&lt;&gt;0,'(4)'!$Y122,"")</f>
        <v>3</v>
      </c>
      <c r="P177" s="116">
        <f>IF('(5)'!$Y122&lt;&gt;0,'(5)'!$Y122,"")</f>
        <v>4</v>
      </c>
      <c r="Q177" s="116" t="str">
        <f>IF('(6)'!$Y122&lt;&gt;0,'(6)'!$Y122,"")</f>
        <v/>
      </c>
      <c r="R177" s="116" t="str">
        <f>IF('(7)'!$Y122&lt;&gt;0,'(7)'!$Y122,"")</f>
        <v/>
      </c>
      <c r="S177" s="116" t="str">
        <f>IF('(8)'!$Y122&lt;&gt;0,'(8)'!$Y122,"")</f>
        <v/>
      </c>
      <c r="T177" s="116" t="str">
        <f>IF('(9)'!$Y122&lt;&gt;0,'(9)'!$Y122,"")</f>
        <v/>
      </c>
      <c r="U177" s="116" t="str">
        <f>IF('(10)'!$Y122&lt;&gt;0,'(10)'!$Y122,"")</f>
        <v/>
      </c>
      <c r="V177" s="116" t="str">
        <f>IF('(11)'!$Y122&lt;&gt;0,'(11)'!$Y122,"")</f>
        <v/>
      </c>
      <c r="W177" s="116" t="str">
        <f>IF('(12)'!$Y122&lt;&gt;0,'(12)'!$Y122,"")</f>
        <v/>
      </c>
      <c r="X177" s="116" t="str">
        <f>IF('(13)'!$Y122&lt;&gt;0,'(13)'!$Y122,"")</f>
        <v/>
      </c>
      <c r="Y177" s="116" t="str">
        <f>IF('(14)'!$Y122&lt;&gt;0,'(14)'!$Y122,"")</f>
        <v/>
      </c>
      <c r="Z177" s="116" t="str">
        <f>IF('(15)'!$Y122&lt;&gt;0,'(15)'!$Y122,"")</f>
        <v/>
      </c>
      <c r="AA177" s="116" t="str">
        <f>IF('(16)'!$Y122&lt;&gt;0,'(16)'!$Y122,"")</f>
        <v/>
      </c>
      <c r="AB177" s="116" t="str">
        <f>IF('(17)'!$Y122&lt;&gt;0,'(17)'!$Y122,"")</f>
        <v/>
      </c>
      <c r="AC177" s="116" t="str">
        <f>IF('(18)'!$Y122&lt;&gt;0,'(18)'!$Y122,"")</f>
        <v/>
      </c>
      <c r="AD177" s="116" t="str">
        <f>IF('(19)'!$Y122&lt;&gt;0,'(19)'!$Y122,"")</f>
        <v/>
      </c>
      <c r="AE177" s="116" t="str">
        <f>IF('(20)'!$Y122&lt;&gt;0,'(20)'!$Y122,"")</f>
        <v/>
      </c>
      <c r="AF177" s="11"/>
      <c r="AG177" s="1">
        <f t="shared" si="30"/>
        <v>4</v>
      </c>
      <c r="AH177" s="1"/>
    </row>
    <row r="178" spans="1:34" ht="16.5">
      <c r="A178" s="1"/>
      <c r="B178" s="26">
        <f t="shared" si="28"/>
        <v>0.75</v>
      </c>
      <c r="C178" s="789" t="str">
        <f t="shared" si="29"/>
        <v>|||||||||||||||||||||||||||||||||||||||||||||||||||||||||||||||</v>
      </c>
      <c r="D178" s="790"/>
      <c r="F178" s="8" t="s">
        <v>50</v>
      </c>
      <c r="G178" s="13" t="s">
        <v>321</v>
      </c>
      <c r="H178" s="11"/>
      <c r="I178" s="11"/>
      <c r="J178" s="11"/>
      <c r="K178" s="29" t="s">
        <v>50</v>
      </c>
      <c r="L178" s="116" t="str">
        <f>IF('(1)'!$Y123&lt;&gt;0,'(1)'!$Y123,"")</f>
        <v/>
      </c>
      <c r="M178" s="116" t="str">
        <f>IF('(2)'!$Y123&lt;&gt;0,'(2)'!$Y123,"")</f>
        <v/>
      </c>
      <c r="N178" s="116">
        <f>IF('(3)'!$Y123&lt;&gt;0,'(3)'!$Y123,"")</f>
        <v>4</v>
      </c>
      <c r="O178" s="116">
        <f>IF('(4)'!$Y123&lt;&gt;0,'(4)'!$Y123,"")</f>
        <v>5</v>
      </c>
      <c r="P178" s="116" t="str">
        <f>IF('(5)'!$Y123&lt;&gt;0,'(5)'!$Y123,"")</f>
        <v/>
      </c>
      <c r="Q178" s="116" t="str">
        <f>IF('(6)'!$Y123&lt;&gt;0,'(6)'!$Y123,"")</f>
        <v/>
      </c>
      <c r="R178" s="116" t="str">
        <f>IF('(7)'!$Y123&lt;&gt;0,'(7)'!$Y123,"")</f>
        <v/>
      </c>
      <c r="S178" s="116" t="str">
        <f>IF('(8)'!$Y123&lt;&gt;0,'(8)'!$Y123,"")</f>
        <v/>
      </c>
      <c r="T178" s="116" t="str">
        <f>IF('(9)'!$Y123&lt;&gt;0,'(9)'!$Y123,"")</f>
        <v/>
      </c>
      <c r="U178" s="116" t="str">
        <f>IF('(10)'!$Y123&lt;&gt;0,'(10)'!$Y123,"")</f>
        <v/>
      </c>
      <c r="V178" s="116" t="str">
        <f>IF('(11)'!$Y123&lt;&gt;0,'(11)'!$Y123,"")</f>
        <v/>
      </c>
      <c r="W178" s="116" t="str">
        <f>IF('(12)'!$Y123&lt;&gt;0,'(12)'!$Y123,"")</f>
        <v/>
      </c>
      <c r="X178" s="116" t="str">
        <f>IF('(13)'!$Y123&lt;&gt;0,'(13)'!$Y123,"")</f>
        <v/>
      </c>
      <c r="Y178" s="116" t="str">
        <f>IF('(14)'!$Y123&lt;&gt;0,'(14)'!$Y123,"")</f>
        <v/>
      </c>
      <c r="Z178" s="116" t="str">
        <f>IF('(15)'!$Y123&lt;&gt;0,'(15)'!$Y123,"")</f>
        <v/>
      </c>
      <c r="AA178" s="116" t="str">
        <f>IF('(16)'!$Y123&lt;&gt;0,'(16)'!$Y123,"")</f>
        <v/>
      </c>
      <c r="AB178" s="116" t="str">
        <f>IF('(17)'!$Y123&lt;&gt;0,'(17)'!$Y123,"")</f>
        <v/>
      </c>
      <c r="AC178" s="116" t="str">
        <f>IF('(18)'!$Y123&lt;&gt;0,'(18)'!$Y123,"")</f>
        <v/>
      </c>
      <c r="AD178" s="116" t="str">
        <f>IF('(19)'!$Y123&lt;&gt;0,'(19)'!$Y123,"")</f>
        <v/>
      </c>
      <c r="AE178" s="116" t="str">
        <f>IF('(20)'!$Y123&lt;&gt;0,'(20)'!$Y123,"")</f>
        <v/>
      </c>
      <c r="AF178" s="11"/>
      <c r="AG178" s="1">
        <f t="shared" si="30"/>
        <v>4.5</v>
      </c>
      <c r="AH178" s="1"/>
    </row>
    <row r="179" spans="1:34" ht="16.5">
      <c r="A179" s="1"/>
      <c r="B179" s="26">
        <f t="shared" si="28"/>
        <v>0.7222222222222221</v>
      </c>
      <c r="C179" s="789" t="str">
        <f t="shared" si="29"/>
        <v>||||||||||||||||||||||||||||||||||||||||||||||||||||||||||||</v>
      </c>
      <c r="D179" s="790"/>
      <c r="F179" s="8" t="s">
        <v>51</v>
      </c>
      <c r="G179" s="13" t="s">
        <v>322</v>
      </c>
      <c r="H179" s="11"/>
      <c r="I179" s="11"/>
      <c r="J179" s="11"/>
      <c r="K179" s="29" t="s">
        <v>51</v>
      </c>
      <c r="L179" s="116" t="str">
        <f>IF('(1)'!$Y124&lt;&gt;0,'(1)'!$Y124,"")</f>
        <v/>
      </c>
      <c r="M179" s="116" t="str">
        <f>IF('(2)'!$Y124&lt;&gt;0,'(2)'!$Y124,"")</f>
        <v/>
      </c>
      <c r="N179" s="116">
        <f>IF('(3)'!$Y124&lt;&gt;0,'(3)'!$Y124,"")</f>
        <v>5</v>
      </c>
      <c r="O179" s="116">
        <f>IF('(4)'!$Y124&lt;&gt;0,'(4)'!$Y124,"")</f>
        <v>4</v>
      </c>
      <c r="P179" s="116">
        <f>IF('(5)'!$Y124&lt;&gt;0,'(5)'!$Y124,"")</f>
        <v>4</v>
      </c>
      <c r="Q179" s="116" t="str">
        <f>IF('(6)'!$Y124&lt;&gt;0,'(6)'!$Y124,"")</f>
        <v/>
      </c>
      <c r="R179" s="116" t="str">
        <f>IF('(7)'!$Y124&lt;&gt;0,'(7)'!$Y124,"")</f>
        <v/>
      </c>
      <c r="S179" s="116" t="str">
        <f>IF('(8)'!$Y124&lt;&gt;0,'(8)'!$Y124,"")</f>
        <v/>
      </c>
      <c r="T179" s="116" t="str">
        <f>IF('(9)'!$Y124&lt;&gt;0,'(9)'!$Y124,"")</f>
        <v/>
      </c>
      <c r="U179" s="116" t="str">
        <f>IF('(10)'!$Y124&lt;&gt;0,'(10)'!$Y124,"")</f>
        <v/>
      </c>
      <c r="V179" s="116" t="str">
        <f>IF('(11)'!$Y124&lt;&gt;0,'(11)'!$Y124,"")</f>
        <v/>
      </c>
      <c r="W179" s="116" t="str">
        <f>IF('(12)'!$Y124&lt;&gt;0,'(12)'!$Y124,"")</f>
        <v/>
      </c>
      <c r="X179" s="116" t="str">
        <f>IF('(13)'!$Y124&lt;&gt;0,'(13)'!$Y124,"")</f>
        <v/>
      </c>
      <c r="Y179" s="116" t="str">
        <f>IF('(14)'!$Y124&lt;&gt;0,'(14)'!$Y124,"")</f>
        <v/>
      </c>
      <c r="Z179" s="116" t="str">
        <f>IF('(15)'!$Y124&lt;&gt;0,'(15)'!$Y124,"")</f>
        <v/>
      </c>
      <c r="AA179" s="116" t="str">
        <f>IF('(16)'!$Y124&lt;&gt;0,'(16)'!$Y124,"")</f>
        <v/>
      </c>
      <c r="AB179" s="116" t="str">
        <f>IF('(17)'!$Y124&lt;&gt;0,'(17)'!$Y124,"")</f>
        <v/>
      </c>
      <c r="AC179" s="116" t="str">
        <f>IF('(18)'!$Y124&lt;&gt;0,'(18)'!$Y124,"")</f>
        <v/>
      </c>
      <c r="AD179" s="116" t="str">
        <f>IF('(19)'!$Y124&lt;&gt;0,'(19)'!$Y124,"")</f>
        <v/>
      </c>
      <c r="AE179" s="116" t="str">
        <f>IF('(20)'!$Y124&lt;&gt;0,'(20)'!$Y124,"")</f>
        <v/>
      </c>
      <c r="AF179" s="11"/>
      <c r="AG179" s="1">
        <f t="shared" si="30"/>
        <v>4.333333333333333</v>
      </c>
      <c r="AH179" s="1"/>
    </row>
    <row r="180" spans="1:34" ht="16.5">
      <c r="A180" s="1"/>
      <c r="B180" s="26">
        <f t="shared" si="28"/>
        <v>1</v>
      </c>
      <c r="C180" s="789" t="str">
        <f t="shared" si="29"/>
        <v>||||||||||||||||||||||||||||||||||||||||||||||||||||||||||||||||||||||||||||||||||||</v>
      </c>
      <c r="D180" s="790"/>
      <c r="F180" s="8" t="s">
        <v>52</v>
      </c>
      <c r="G180" s="13" t="s">
        <v>317</v>
      </c>
      <c r="H180" s="11"/>
      <c r="I180" s="11"/>
      <c r="J180" s="11"/>
      <c r="K180" s="29" t="s">
        <v>52</v>
      </c>
      <c r="L180" s="116" t="str">
        <f>IF('(1)'!$Y125&lt;&gt;0,'(1)'!$Y125,"")</f>
        <v/>
      </c>
      <c r="M180" s="116" t="str">
        <f>IF('(2)'!$Y125&lt;&gt;0,'(2)'!$Y125,"")</f>
        <v/>
      </c>
      <c r="N180" s="116">
        <f>IF('(3)'!$Y125&lt;&gt;0,'(3)'!$Y125,"")</f>
        <v>6</v>
      </c>
      <c r="O180" s="116">
        <f>IF('(4)'!$Y125&lt;&gt;0,'(4)'!$Y125,"")</f>
        <v>6</v>
      </c>
      <c r="P180" s="116" t="str">
        <f>IF('(5)'!$Y125&lt;&gt;0,'(5)'!$Y125,"")</f>
        <v/>
      </c>
      <c r="Q180" s="116" t="str">
        <f>IF('(6)'!$Y125&lt;&gt;0,'(6)'!$Y125,"")</f>
        <v/>
      </c>
      <c r="R180" s="116" t="str">
        <f>IF('(7)'!$Y125&lt;&gt;0,'(7)'!$Y125,"")</f>
        <v/>
      </c>
      <c r="S180" s="116" t="str">
        <f>IF('(8)'!$Y125&lt;&gt;0,'(8)'!$Y125,"")</f>
        <v/>
      </c>
      <c r="T180" s="116" t="str">
        <f>IF('(9)'!$Y125&lt;&gt;0,'(9)'!$Y125,"")</f>
        <v/>
      </c>
      <c r="U180" s="116" t="str">
        <f>IF('(10)'!$Y125&lt;&gt;0,'(10)'!$Y125,"")</f>
        <v/>
      </c>
      <c r="V180" s="116" t="str">
        <f>IF('(11)'!$Y125&lt;&gt;0,'(11)'!$Y125,"")</f>
        <v/>
      </c>
      <c r="W180" s="116" t="str">
        <f>IF('(12)'!$Y125&lt;&gt;0,'(12)'!$Y125,"")</f>
        <v/>
      </c>
      <c r="X180" s="116" t="str">
        <f>IF('(13)'!$Y125&lt;&gt;0,'(13)'!$Y125,"")</f>
        <v/>
      </c>
      <c r="Y180" s="116" t="str">
        <f>IF('(14)'!$Y125&lt;&gt;0,'(14)'!$Y125,"")</f>
        <v/>
      </c>
      <c r="Z180" s="116" t="str">
        <f>IF('(15)'!$Y125&lt;&gt;0,'(15)'!$Y125,"")</f>
        <v/>
      </c>
      <c r="AA180" s="116" t="str">
        <f>IF('(16)'!$Y125&lt;&gt;0,'(16)'!$Y125,"")</f>
        <v/>
      </c>
      <c r="AB180" s="116" t="str">
        <f>IF('(17)'!$Y125&lt;&gt;0,'(17)'!$Y125,"")</f>
        <v/>
      </c>
      <c r="AC180" s="116" t="str">
        <f>IF('(18)'!$Y125&lt;&gt;0,'(18)'!$Y125,"")</f>
        <v/>
      </c>
      <c r="AD180" s="116" t="str">
        <f>IF('(19)'!$Y125&lt;&gt;0,'(19)'!$Y125,"")</f>
        <v/>
      </c>
      <c r="AE180" s="116" t="str">
        <f>IF('(20)'!$Y125&lt;&gt;0,'(20)'!$Y125,"")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s="116" t="str">
        <f>IF('(1)'!$Y126&lt;&gt;0,'(1)'!$Y126,"")</f>
        <v/>
      </c>
      <c r="M181" s="116" t="str">
        <f>IF('(2)'!$Y126&lt;&gt;0,'(2)'!$Y126,"")</f>
        <v/>
      </c>
      <c r="N181" s="116" t="str">
        <f>IF('(3)'!$Y126&lt;&gt;0,'(3)'!$Y126,"")</f>
        <v/>
      </c>
      <c r="O181" s="116" t="str">
        <f>IF('(4)'!$Y126&lt;&gt;0,'(4)'!$Y126,"")</f>
        <v/>
      </c>
      <c r="P181" s="116" t="str">
        <f>IF('(5)'!$Y126&lt;&gt;0,'(5)'!$Y126,"")</f>
        <v/>
      </c>
      <c r="Q181" s="116" t="str">
        <f>IF('(6)'!$Y126&lt;&gt;0,'(6)'!$Y126,"")</f>
        <v/>
      </c>
      <c r="R181" s="116" t="str">
        <f>IF('(7)'!$Y126&lt;&gt;0,'(7)'!$Y126,"")</f>
        <v/>
      </c>
      <c r="S181" s="116" t="str">
        <f>IF('(8)'!$Y126&lt;&gt;0,'(8)'!$Y126,"")</f>
        <v/>
      </c>
      <c r="T181" s="116" t="str">
        <f>IF('(9)'!$Y126&lt;&gt;0,'(9)'!$Y126,"")</f>
        <v/>
      </c>
      <c r="U181" s="116" t="str">
        <f>IF('(10)'!$Y126&lt;&gt;0,'(10)'!$Y126,"")</f>
        <v/>
      </c>
      <c r="V181" s="116" t="str">
        <f>IF('(11)'!$Y126&lt;&gt;0,'(11)'!$Y126,"")</f>
        <v/>
      </c>
      <c r="W181" s="116" t="str">
        <f>IF('(12)'!$Y126&lt;&gt;0,'(12)'!$Y126,"")</f>
        <v/>
      </c>
      <c r="X181" s="116" t="str">
        <f>IF('(13)'!$Y126&lt;&gt;0,'(13)'!$Y126,"")</f>
        <v/>
      </c>
      <c r="Y181" s="116" t="str">
        <f>IF('(14)'!$Y126&lt;&gt;0,'(14)'!$Y126,"")</f>
        <v/>
      </c>
      <c r="Z181" s="116" t="str">
        <f>IF('(15)'!$Y126&lt;&gt;0,'(15)'!$Y126,"")</f>
        <v/>
      </c>
      <c r="AA181" s="116" t="str">
        <f>IF('(16)'!$Y126&lt;&gt;0,'(16)'!$Y126,"")</f>
        <v/>
      </c>
      <c r="AB181" s="116" t="str">
        <f>IF('(17)'!$Y126&lt;&gt;0,'(17)'!$Y126,"")</f>
        <v/>
      </c>
      <c r="AC181" s="116" t="str">
        <f>IF('(18)'!$Y126&lt;&gt;0,'(18)'!$Y126,"")</f>
        <v/>
      </c>
      <c r="AD181" s="116" t="str">
        <f>IF('(19)'!$Y126&lt;&gt;0,'(19)'!$Y126,"")</f>
        <v/>
      </c>
      <c r="AE181" s="116" t="str">
        <f>IF('(20)'!$Y126&lt;&gt;0,'(20)'!$Y126,"")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0.85416666666666674</v>
      </c>
      <c r="B185" s="756" t="str">
        <f>REPT("|",AG185*14)</f>
        <v>|||||||||||||||||||||||||||||||||||||||||||||||||||||||||||||||||||||||</v>
      </c>
      <c r="C185" s="784"/>
      <c r="D185" s="9" t="s">
        <v>168</v>
      </c>
      <c r="F185" s="1" t="s">
        <v>185</v>
      </c>
      <c r="K185" s="29"/>
      <c r="L185" s="183">
        <f>IF(SUM(L187:L194)&gt;0,AVERAGEIF(L187:L194, "&lt;&gt;0"),NA())</f>
        <v>5</v>
      </c>
      <c r="M185" s="183">
        <f t="shared" ref="M185:AE185" si="31">IF(SUM(M187:M194)&gt;0,AVERAGEIF(M187:M194, "&lt;&gt;0"),NA())</f>
        <v>5</v>
      </c>
      <c r="N185" s="183" t="e">
        <f t="shared" si="31"/>
        <v>#N/A</v>
      </c>
      <c r="O185" s="183" t="e">
        <f t="shared" si="31"/>
        <v>#N/A</v>
      </c>
      <c r="P185" s="183">
        <f t="shared" si="31"/>
        <v>5.5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5.125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0.83333333333333326</v>
      </c>
      <c r="C187" s="789" t="str">
        <f t="shared" ref="C187:C194" si="33">REPT("|",AG187*14)</f>
        <v>||||||||||||||||||||||||||||||||||||||||||||||||||||||||||||||||||||||</v>
      </c>
      <c r="D187" s="790"/>
      <c r="F187" s="8" t="s">
        <v>169</v>
      </c>
      <c r="G187" s="13" t="s">
        <v>324</v>
      </c>
      <c r="H187" s="11"/>
      <c r="I187" s="11"/>
      <c r="J187" s="11"/>
      <c r="K187" s="29" t="s">
        <v>54</v>
      </c>
      <c r="L187" s="116">
        <f>IF('(1)'!$Y132&lt;&gt;0,'(1)'!$Y132,"")</f>
        <v>5</v>
      </c>
      <c r="M187" s="116" t="str">
        <f>IF('(2)'!$Y132&lt;&gt;0,'(2)'!$Y132,"")</f>
        <v/>
      </c>
      <c r="N187" s="116" t="str">
        <f>IF('(3)'!$Y132&lt;&gt;0,'(3)'!$Y132,"")</f>
        <v/>
      </c>
      <c r="O187" s="116" t="str">
        <f>IF('(4)'!$Y132&lt;&gt;0,'(4)'!$Y132,"")</f>
        <v/>
      </c>
      <c r="P187" s="116">
        <f>IF('(5)'!$Y132&lt;&gt;0,'(5)'!$Y132,"")</f>
        <v>5</v>
      </c>
      <c r="Q187" s="116" t="str">
        <f>IF('(6)'!$Y132&lt;&gt;0,'(6)'!$Y132,"")</f>
        <v/>
      </c>
      <c r="R187" s="116" t="str">
        <f>IF('(7)'!$Y132&lt;&gt;0,'(7)'!$Y132,"")</f>
        <v/>
      </c>
      <c r="S187" s="116" t="str">
        <f>IF('(8)'!$Y132&lt;&gt;0,'(8)'!$Y132,"")</f>
        <v/>
      </c>
      <c r="T187" s="116" t="str">
        <f>IF('(9)'!$Y132&lt;&gt;0,'(9)'!$Y132,"")</f>
        <v/>
      </c>
      <c r="U187" s="116" t="str">
        <f>IF('(10)'!$Y132&lt;&gt;0,'(10)'!$Y132,"")</f>
        <v/>
      </c>
      <c r="V187" s="116" t="str">
        <f>IF('(11)'!$Y132&lt;&gt;0,'(11)'!$Y132,"")</f>
        <v/>
      </c>
      <c r="W187" s="116" t="str">
        <f>IF('(12)'!$Y132&lt;&gt;0,'(12)'!$Y132,"")</f>
        <v/>
      </c>
      <c r="X187" s="116" t="str">
        <f>IF('(13)'!$Y132&lt;&gt;0,'(13)'!$Y132,"")</f>
        <v/>
      </c>
      <c r="Y187" s="116" t="str">
        <f>IF('(14)'!$Y132&lt;&gt;0,'(14)'!$Y132,"")</f>
        <v/>
      </c>
      <c r="Z187" s="116" t="str">
        <f>IF('(15)'!$Y132&lt;&gt;0,'(15)'!$Y132,"")</f>
        <v/>
      </c>
      <c r="AA187" s="116" t="str">
        <f>IF('(16)'!$Y132&lt;&gt;0,'(16)'!$Y132,"")</f>
        <v/>
      </c>
      <c r="AB187" s="116" t="str">
        <f>IF('(17)'!$Y132&lt;&gt;0,'(17)'!$Y132,"")</f>
        <v/>
      </c>
      <c r="AC187" s="116" t="str">
        <f>IF('(18)'!$Y132&lt;&gt;0,'(18)'!$Y132,"")</f>
        <v/>
      </c>
      <c r="AD187" s="116" t="str">
        <f>IF('(19)'!$Y132&lt;&gt;0,'(19)'!$Y132,"")</f>
        <v/>
      </c>
      <c r="AE187" s="116" t="str">
        <f>IF('(20)'!$Y132&lt;&gt;0,'(20)'!$Y132,"")</f>
        <v/>
      </c>
      <c r="AG187" s="1">
        <f t="shared" ref="AG187:AG194" si="34">IF(SUM(L187:AE187)=0,"",AVERAGEIF(L187:AE187,"&gt;0"))</f>
        <v>5</v>
      </c>
      <c r="AH187" s="1"/>
    </row>
    <row r="188" spans="1:34" ht="16.5">
      <c r="A188" s="1"/>
      <c r="B188" s="26">
        <f t="shared" si="32"/>
        <v>0.83333333333333326</v>
      </c>
      <c r="C188" s="789" t="str">
        <f t="shared" si="33"/>
        <v>||||||||||||||||||||||||||||||||||||||||||||||||||||||||||||||||||||||</v>
      </c>
      <c r="D188" s="790"/>
      <c r="F188" s="8" t="s">
        <v>170</v>
      </c>
      <c r="G188" s="13" t="s">
        <v>325</v>
      </c>
      <c r="H188" s="11"/>
      <c r="I188" s="11"/>
      <c r="J188" s="11"/>
      <c r="K188" s="29" t="s">
        <v>55</v>
      </c>
      <c r="L188" s="116">
        <f>IF('(1)'!$Y133&lt;&gt;0,'(1)'!$Y133,"")</f>
        <v>5</v>
      </c>
      <c r="M188" s="116" t="str">
        <f>IF('(2)'!$Y133&lt;&gt;0,'(2)'!$Y133,"")</f>
        <v/>
      </c>
      <c r="N188" s="116" t="str">
        <f>IF('(3)'!$Y133&lt;&gt;0,'(3)'!$Y133,"")</f>
        <v/>
      </c>
      <c r="O188" s="116" t="str">
        <f>IF('(4)'!$Y133&lt;&gt;0,'(4)'!$Y133,"")</f>
        <v/>
      </c>
      <c r="P188" s="116" t="str">
        <f>IF('(5)'!$Y133&lt;&gt;0,'(5)'!$Y133,"")</f>
        <v/>
      </c>
      <c r="Q188" s="116" t="str">
        <f>IF('(6)'!$Y133&lt;&gt;0,'(6)'!$Y133,"")</f>
        <v/>
      </c>
      <c r="R188" s="116" t="str">
        <f>IF('(7)'!$Y133&lt;&gt;0,'(7)'!$Y133,"")</f>
        <v/>
      </c>
      <c r="S188" s="116" t="str">
        <f>IF('(8)'!$Y133&lt;&gt;0,'(8)'!$Y133,"")</f>
        <v/>
      </c>
      <c r="T188" s="116" t="str">
        <f>IF('(9)'!$Y133&lt;&gt;0,'(9)'!$Y133,"")</f>
        <v/>
      </c>
      <c r="U188" s="116" t="str">
        <f>IF('(10)'!$Y133&lt;&gt;0,'(10)'!$Y133,"")</f>
        <v/>
      </c>
      <c r="V188" s="116" t="str">
        <f>IF('(11)'!$Y133&lt;&gt;0,'(11)'!$Y133,"")</f>
        <v/>
      </c>
      <c r="W188" s="116" t="str">
        <f>IF('(12)'!$Y133&lt;&gt;0,'(12)'!$Y133,"")</f>
        <v/>
      </c>
      <c r="X188" s="116" t="str">
        <f>IF('(13)'!$Y133&lt;&gt;0,'(13)'!$Y133,"")</f>
        <v/>
      </c>
      <c r="Y188" s="116" t="str">
        <f>IF('(14)'!$Y133&lt;&gt;0,'(14)'!$Y133,"")</f>
        <v/>
      </c>
      <c r="Z188" s="116" t="str">
        <f>IF('(15)'!$Y133&lt;&gt;0,'(15)'!$Y133,"")</f>
        <v/>
      </c>
      <c r="AA188" s="116" t="str">
        <f>IF('(16)'!$Y133&lt;&gt;0,'(16)'!$Y133,"")</f>
        <v/>
      </c>
      <c r="AB188" s="116" t="str">
        <f>IF('(17)'!$Y133&lt;&gt;0,'(17)'!$Y133,"")</f>
        <v/>
      </c>
      <c r="AC188" s="116" t="str">
        <f>IF('(18)'!$Y133&lt;&gt;0,'(18)'!$Y133,"")</f>
        <v/>
      </c>
      <c r="AD188" s="116" t="str">
        <f>IF('(19)'!$Y133&lt;&gt;0,'(19)'!$Y133,"")</f>
        <v/>
      </c>
      <c r="AE188" s="116" t="str">
        <f>IF('(20)'!$Y133&lt;&gt;0,'(20)'!$Y133,"")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IF('(1)'!$Y134&lt;&gt;0,'(1)'!$Y134,"")</f>
        <v/>
      </c>
      <c r="M189" s="116">
        <f>IF('(2)'!$Y134&lt;&gt;0,'(2)'!$Y134,"")</f>
        <v>5</v>
      </c>
      <c r="N189" s="116" t="str">
        <f>IF('(3)'!$Y134&lt;&gt;0,'(3)'!$Y134,"")</f>
        <v/>
      </c>
      <c r="O189" s="116" t="str">
        <f>IF('(4)'!$Y134&lt;&gt;0,'(4)'!$Y134,"")</f>
        <v/>
      </c>
      <c r="P189" s="116" t="str">
        <f>IF('(5)'!$Y134&lt;&gt;0,'(5)'!$Y134,"")</f>
        <v/>
      </c>
      <c r="Q189" s="116" t="str">
        <f>IF('(6)'!$Y134&lt;&gt;0,'(6)'!$Y134,"")</f>
        <v/>
      </c>
      <c r="R189" s="116" t="str">
        <f>IF('(7)'!$Y134&lt;&gt;0,'(7)'!$Y134,"")</f>
        <v/>
      </c>
      <c r="S189" s="116" t="str">
        <f>IF('(8)'!$Y134&lt;&gt;0,'(8)'!$Y134,"")</f>
        <v/>
      </c>
      <c r="T189" s="116" t="str">
        <f>IF('(9)'!$Y134&lt;&gt;0,'(9)'!$Y134,"")</f>
        <v/>
      </c>
      <c r="U189" s="116" t="str">
        <f>IF('(10)'!$Y134&lt;&gt;0,'(10)'!$Y134,"")</f>
        <v/>
      </c>
      <c r="V189" s="116" t="str">
        <f>IF('(11)'!$Y134&lt;&gt;0,'(11)'!$Y134,"")</f>
        <v/>
      </c>
      <c r="W189" s="116" t="str">
        <f>IF('(12)'!$Y134&lt;&gt;0,'(12)'!$Y134,"")</f>
        <v/>
      </c>
      <c r="X189" s="116" t="str">
        <f>IF('(13)'!$Y134&lt;&gt;0,'(13)'!$Y134,"")</f>
        <v/>
      </c>
      <c r="Y189" s="116" t="str">
        <f>IF('(14)'!$Y134&lt;&gt;0,'(14)'!$Y134,"")</f>
        <v/>
      </c>
      <c r="Z189" s="116" t="str">
        <f>IF('(15)'!$Y134&lt;&gt;0,'(15)'!$Y134,"")</f>
        <v/>
      </c>
      <c r="AA189" s="116" t="str">
        <f>IF('(16)'!$Y134&lt;&gt;0,'(16)'!$Y134,"")</f>
        <v/>
      </c>
      <c r="AB189" s="116" t="str">
        <f>IF('(17)'!$Y134&lt;&gt;0,'(17)'!$Y134,"")</f>
        <v/>
      </c>
      <c r="AC189" s="116" t="str">
        <f>IF('(18)'!$Y134&lt;&gt;0,'(18)'!$Y134,"")</f>
        <v/>
      </c>
      <c r="AD189" s="116" t="str">
        <f>IF('(19)'!$Y134&lt;&gt;0,'(19)'!$Y134,"")</f>
        <v/>
      </c>
      <c r="AE189" s="116" t="str">
        <f>IF('(20)'!$Y134&lt;&gt;0,'(20)'!$Y134,"")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IF('(1)'!$Y135&lt;&gt;0,'(1)'!$Y135,"")</f>
        <v/>
      </c>
      <c r="M190" s="116" t="str">
        <f>IF('(2)'!$Y135&lt;&gt;0,'(2)'!$Y135,"")</f>
        <v/>
      </c>
      <c r="N190" s="116" t="str">
        <f>IF('(3)'!$Y135&lt;&gt;0,'(3)'!$Y135,"")</f>
        <v/>
      </c>
      <c r="O190" s="116" t="str">
        <f>IF('(4)'!$Y135&lt;&gt;0,'(4)'!$Y135,"")</f>
        <v/>
      </c>
      <c r="P190" s="116" t="str">
        <f>IF('(5)'!$Y135&lt;&gt;0,'(5)'!$Y135,"")</f>
        <v/>
      </c>
      <c r="Q190" s="116" t="str">
        <f>IF('(6)'!$Y135&lt;&gt;0,'(6)'!$Y135,"")</f>
        <v/>
      </c>
      <c r="R190" s="116" t="str">
        <f>IF('(7)'!$Y135&lt;&gt;0,'(7)'!$Y135,"")</f>
        <v/>
      </c>
      <c r="S190" s="116" t="str">
        <f>IF('(8)'!$Y135&lt;&gt;0,'(8)'!$Y135,"")</f>
        <v/>
      </c>
      <c r="T190" s="116" t="str">
        <f>IF('(9)'!$Y135&lt;&gt;0,'(9)'!$Y135,"")</f>
        <v/>
      </c>
      <c r="U190" s="116" t="str">
        <f>IF('(10)'!$Y135&lt;&gt;0,'(10)'!$Y135,"")</f>
        <v/>
      </c>
      <c r="V190" s="116" t="str">
        <f>IF('(11)'!$Y135&lt;&gt;0,'(11)'!$Y135,"")</f>
        <v/>
      </c>
      <c r="W190" s="116" t="str">
        <f>IF('(12)'!$Y135&lt;&gt;0,'(12)'!$Y135,"")</f>
        <v/>
      </c>
      <c r="X190" s="116" t="str">
        <f>IF('(13)'!$Y135&lt;&gt;0,'(13)'!$Y135,"")</f>
        <v/>
      </c>
      <c r="Y190" s="116" t="str">
        <f>IF('(14)'!$Y135&lt;&gt;0,'(14)'!$Y135,"")</f>
        <v/>
      </c>
      <c r="Z190" s="116" t="str">
        <f>IF('(15)'!$Y135&lt;&gt;0,'(15)'!$Y135,"")</f>
        <v/>
      </c>
      <c r="AA190" s="116" t="str">
        <f>IF('(16)'!$Y135&lt;&gt;0,'(16)'!$Y135,"")</f>
        <v/>
      </c>
      <c r="AB190" s="116" t="str">
        <f>IF('(17)'!$Y135&lt;&gt;0,'(17)'!$Y135,"")</f>
        <v/>
      </c>
      <c r="AC190" s="116" t="str">
        <f>IF('(18)'!$Y135&lt;&gt;0,'(18)'!$Y135,"")</f>
        <v/>
      </c>
      <c r="AD190" s="116" t="str">
        <f>IF('(19)'!$Y135&lt;&gt;0,'(19)'!$Y135,"")</f>
        <v/>
      </c>
      <c r="AE190" s="116" t="str">
        <f>IF('(20)'!$Y135&lt;&gt;0,'(20)'!$Y135,"")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IF('(1)'!$Y136&lt;&gt;0,'(1)'!$Y136,"")</f>
        <v/>
      </c>
      <c r="M191" s="116" t="str">
        <f>IF('(2)'!$Y136&lt;&gt;0,'(2)'!$Y136,"")</f>
        <v/>
      </c>
      <c r="N191" s="116" t="str">
        <f>IF('(3)'!$Y136&lt;&gt;0,'(3)'!$Y136,"")</f>
        <v/>
      </c>
      <c r="O191" s="116" t="str">
        <f>IF('(4)'!$Y136&lt;&gt;0,'(4)'!$Y136,"")</f>
        <v/>
      </c>
      <c r="P191" s="116" t="str">
        <f>IF('(5)'!$Y136&lt;&gt;0,'(5)'!$Y136,"")</f>
        <v/>
      </c>
      <c r="Q191" s="116" t="str">
        <f>IF('(6)'!$Y136&lt;&gt;0,'(6)'!$Y136,"")</f>
        <v/>
      </c>
      <c r="R191" s="116" t="str">
        <f>IF('(7)'!$Y136&lt;&gt;0,'(7)'!$Y136,"")</f>
        <v/>
      </c>
      <c r="S191" s="116" t="str">
        <f>IF('(8)'!$Y136&lt;&gt;0,'(8)'!$Y136,"")</f>
        <v/>
      </c>
      <c r="T191" s="116" t="str">
        <f>IF('(9)'!$Y136&lt;&gt;0,'(9)'!$Y136,"")</f>
        <v/>
      </c>
      <c r="U191" s="116" t="str">
        <f>IF('(10)'!$Y136&lt;&gt;0,'(10)'!$Y136,"")</f>
        <v/>
      </c>
      <c r="V191" s="116" t="str">
        <f>IF('(11)'!$Y136&lt;&gt;0,'(11)'!$Y136,"")</f>
        <v/>
      </c>
      <c r="W191" s="116" t="str">
        <f>IF('(12)'!$Y136&lt;&gt;0,'(12)'!$Y136,"")</f>
        <v/>
      </c>
      <c r="X191" s="116" t="str">
        <f>IF('(13)'!$Y136&lt;&gt;0,'(13)'!$Y136,"")</f>
        <v/>
      </c>
      <c r="Y191" s="116" t="str">
        <f>IF('(14)'!$Y136&lt;&gt;0,'(14)'!$Y136,"")</f>
        <v/>
      </c>
      <c r="Z191" s="116" t="str">
        <f>IF('(15)'!$Y136&lt;&gt;0,'(15)'!$Y136,"")</f>
        <v/>
      </c>
      <c r="AA191" s="116" t="str">
        <f>IF('(16)'!$Y136&lt;&gt;0,'(16)'!$Y136,"")</f>
        <v/>
      </c>
      <c r="AB191" s="116" t="str">
        <f>IF('(17)'!$Y136&lt;&gt;0,'(17)'!$Y136,"")</f>
        <v/>
      </c>
      <c r="AC191" s="116" t="str">
        <f>IF('(18)'!$Y136&lt;&gt;0,'(18)'!$Y136,"")</f>
        <v/>
      </c>
      <c r="AD191" s="116" t="str">
        <f>IF('(19)'!$Y136&lt;&gt;0,'(19)'!$Y136,"")</f>
        <v/>
      </c>
      <c r="AE191" s="116" t="str">
        <f>IF('(20)'!$Y136&lt;&gt;0,'(20)'!$Y136,"")</f>
        <v/>
      </c>
      <c r="AG191" s="1" t="str">
        <f t="shared" si="34"/>
        <v/>
      </c>
      <c r="AH191" s="1"/>
    </row>
    <row r="192" spans="1:34" ht="16.5">
      <c r="A192" s="1"/>
      <c r="B192" s="26">
        <f t="shared" si="32"/>
        <v>0.91666666666666663</v>
      </c>
      <c r="C192" s="789" t="str">
        <f t="shared" si="33"/>
        <v>|||||||||||||||||||||||||||||||||||||||||||||||||||||||||||||||||||||||||||||</v>
      </c>
      <c r="D192" s="790"/>
      <c r="F192" s="8" t="s">
        <v>174</v>
      </c>
      <c r="G192" s="13" t="s">
        <v>329</v>
      </c>
      <c r="H192" s="11"/>
      <c r="I192" s="11"/>
      <c r="J192" s="11"/>
      <c r="K192" s="29" t="s">
        <v>59</v>
      </c>
      <c r="L192" s="116">
        <f>IF('(1)'!$Y137&lt;&gt;0,'(1)'!$Y137,"")</f>
        <v>5</v>
      </c>
      <c r="M192" s="116" t="str">
        <f>IF('(2)'!$Y137&lt;&gt;0,'(2)'!$Y137,"")</f>
        <v/>
      </c>
      <c r="N192" s="116" t="str">
        <f>IF('(3)'!$Y137&lt;&gt;0,'(3)'!$Y137,"")</f>
        <v/>
      </c>
      <c r="O192" s="116" t="str">
        <f>IF('(4)'!$Y137&lt;&gt;0,'(4)'!$Y137,"")</f>
        <v/>
      </c>
      <c r="P192" s="116">
        <f>IF('(5)'!$Y137&lt;&gt;0,'(5)'!$Y137,"")</f>
        <v>6</v>
      </c>
      <c r="Q192" s="116" t="str">
        <f>IF('(6)'!$Y137&lt;&gt;0,'(6)'!$Y137,"")</f>
        <v/>
      </c>
      <c r="R192" s="116" t="str">
        <f>IF('(7)'!$Y137&lt;&gt;0,'(7)'!$Y137,"")</f>
        <v/>
      </c>
      <c r="S192" s="116" t="str">
        <f>IF('(8)'!$Y137&lt;&gt;0,'(8)'!$Y137,"")</f>
        <v/>
      </c>
      <c r="T192" s="116" t="str">
        <f>IF('(9)'!$Y137&lt;&gt;0,'(9)'!$Y137,"")</f>
        <v/>
      </c>
      <c r="U192" s="116" t="str">
        <f>IF('(10)'!$Y137&lt;&gt;0,'(10)'!$Y137,"")</f>
        <v/>
      </c>
      <c r="V192" s="116" t="str">
        <f>IF('(11)'!$Y137&lt;&gt;0,'(11)'!$Y137,"")</f>
        <v/>
      </c>
      <c r="W192" s="116" t="str">
        <f>IF('(12)'!$Y137&lt;&gt;0,'(12)'!$Y137,"")</f>
        <v/>
      </c>
      <c r="X192" s="116" t="str">
        <f>IF('(13)'!$Y137&lt;&gt;0,'(13)'!$Y137,"")</f>
        <v/>
      </c>
      <c r="Y192" s="116" t="str">
        <f>IF('(14)'!$Y137&lt;&gt;0,'(14)'!$Y137,"")</f>
        <v/>
      </c>
      <c r="Z192" s="116" t="str">
        <f>IF('(15)'!$Y137&lt;&gt;0,'(15)'!$Y137,"")</f>
        <v/>
      </c>
      <c r="AA192" s="116" t="str">
        <f>IF('(16)'!$Y137&lt;&gt;0,'(16)'!$Y137,"")</f>
        <v/>
      </c>
      <c r="AB192" s="116" t="str">
        <f>IF('(17)'!$Y137&lt;&gt;0,'(17)'!$Y137,"")</f>
        <v/>
      </c>
      <c r="AC192" s="116" t="str">
        <f>IF('(18)'!$Y137&lt;&gt;0,'(18)'!$Y137,"")</f>
        <v/>
      </c>
      <c r="AD192" s="116" t="str">
        <f>IF('(19)'!$Y137&lt;&gt;0,'(19)'!$Y137,"")</f>
        <v/>
      </c>
      <c r="AE192" s="116" t="str">
        <f>IF('(20)'!$Y137&lt;&gt;0,'(20)'!$Y137,"")</f>
        <v/>
      </c>
      <c r="AG192" s="1">
        <f t="shared" si="34"/>
        <v>5.5</v>
      </c>
      <c r="AH192" s="1"/>
    </row>
    <row r="193" spans="1:34" ht="16.5">
      <c r="A193" s="1"/>
      <c r="B193" s="26" t="e">
        <f t="shared" si="32"/>
        <v>#VALUE!</v>
      </c>
      <c r="C193" s="789" t="e">
        <f t="shared" si="33"/>
        <v>#VALUE!</v>
      </c>
      <c r="D193" s="790"/>
      <c r="F193" s="8" t="s">
        <v>175</v>
      </c>
      <c r="G193" s="13" t="s">
        <v>330</v>
      </c>
      <c r="H193" s="11"/>
      <c r="I193" s="11"/>
      <c r="J193" s="11"/>
      <c r="K193" s="29" t="s">
        <v>60</v>
      </c>
      <c r="L193" s="116" t="str">
        <f>IF('(1)'!$Y138&lt;&gt;0,'(1)'!$Y138,"")</f>
        <v/>
      </c>
      <c r="M193" s="116" t="str">
        <f>IF('(2)'!$Y138&lt;&gt;0,'(2)'!$Y138,"")</f>
        <v/>
      </c>
      <c r="N193" s="116" t="str">
        <f>IF('(3)'!$Y138&lt;&gt;0,'(3)'!$Y138,"")</f>
        <v/>
      </c>
      <c r="O193" s="116" t="str">
        <f>IF('(4)'!$Y138&lt;&gt;0,'(4)'!$Y138,"")</f>
        <v/>
      </c>
      <c r="P193" s="116" t="str">
        <f>IF('(5)'!$Y138&lt;&gt;0,'(5)'!$Y138,"")</f>
        <v/>
      </c>
      <c r="Q193" s="116" t="str">
        <f>IF('(6)'!$Y138&lt;&gt;0,'(6)'!$Y138,"")</f>
        <v/>
      </c>
      <c r="R193" s="116" t="str">
        <f>IF('(7)'!$Y138&lt;&gt;0,'(7)'!$Y138,"")</f>
        <v/>
      </c>
      <c r="S193" s="116" t="str">
        <f>IF('(8)'!$Y138&lt;&gt;0,'(8)'!$Y138,"")</f>
        <v/>
      </c>
      <c r="T193" s="116" t="str">
        <f>IF('(9)'!$Y138&lt;&gt;0,'(9)'!$Y138,"")</f>
        <v/>
      </c>
      <c r="U193" s="116" t="str">
        <f>IF('(10)'!$Y138&lt;&gt;0,'(10)'!$Y138,"")</f>
        <v/>
      </c>
      <c r="V193" s="116" t="str">
        <f>IF('(11)'!$Y138&lt;&gt;0,'(11)'!$Y138,"")</f>
        <v/>
      </c>
      <c r="W193" s="116" t="str">
        <f>IF('(12)'!$Y138&lt;&gt;0,'(12)'!$Y138,"")</f>
        <v/>
      </c>
      <c r="X193" s="116" t="str">
        <f>IF('(13)'!$Y138&lt;&gt;0,'(13)'!$Y138,"")</f>
        <v/>
      </c>
      <c r="Y193" s="116" t="str">
        <f>IF('(14)'!$Y138&lt;&gt;0,'(14)'!$Y138,"")</f>
        <v/>
      </c>
      <c r="Z193" s="116" t="str">
        <f>IF('(15)'!$Y138&lt;&gt;0,'(15)'!$Y138,"")</f>
        <v/>
      </c>
      <c r="AA193" s="116" t="str">
        <f>IF('(16)'!$Y138&lt;&gt;0,'(16)'!$Y138,"")</f>
        <v/>
      </c>
      <c r="AB193" s="116" t="str">
        <f>IF('(17)'!$Y138&lt;&gt;0,'(17)'!$Y138,"")</f>
        <v/>
      </c>
      <c r="AC193" s="116" t="str">
        <f>IF('(18)'!$Y138&lt;&gt;0,'(18)'!$Y138,"")</f>
        <v/>
      </c>
      <c r="AD193" s="116" t="str">
        <f>IF('(19)'!$Y138&lt;&gt;0,'(19)'!$Y138,"")</f>
        <v/>
      </c>
      <c r="AE193" s="116" t="str">
        <f>IF('(20)'!$Y138&lt;&gt;0,'(20)'!$Y138,"")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IF('(1)'!$Y139&lt;&gt;0,'(1)'!$Y139,"")</f>
        <v/>
      </c>
      <c r="M194" s="116" t="str">
        <f>IF('(2)'!$Y139&lt;&gt;0,'(2)'!$Y139,"")</f>
        <v/>
      </c>
      <c r="N194" s="116" t="str">
        <f>IF('(3)'!$Y139&lt;&gt;0,'(3)'!$Y139,"")</f>
        <v/>
      </c>
      <c r="O194" s="116" t="str">
        <f>IF('(4)'!$Y139&lt;&gt;0,'(4)'!$Y139,"")</f>
        <v/>
      </c>
      <c r="P194" s="116" t="str">
        <f>IF('(5)'!$Y139&lt;&gt;0,'(5)'!$Y139,"")</f>
        <v/>
      </c>
      <c r="Q194" s="116" t="str">
        <f>IF('(6)'!$Y139&lt;&gt;0,'(6)'!$Y139,"")</f>
        <v/>
      </c>
      <c r="R194" s="116" t="str">
        <f>IF('(7)'!$Y139&lt;&gt;0,'(7)'!$Y139,"")</f>
        <v/>
      </c>
      <c r="S194" s="116" t="str">
        <f>IF('(8)'!$Y139&lt;&gt;0,'(8)'!$Y139,"")</f>
        <v/>
      </c>
      <c r="T194" s="116" t="str">
        <f>IF('(9)'!$Y139&lt;&gt;0,'(9)'!$Y139,"")</f>
        <v/>
      </c>
      <c r="U194" s="116" t="str">
        <f>IF('(10)'!$Y139&lt;&gt;0,'(10)'!$Y139,"")</f>
        <v/>
      </c>
      <c r="V194" s="116" t="str">
        <f>IF('(11)'!$Y139&lt;&gt;0,'(11)'!$Y139,"")</f>
        <v/>
      </c>
      <c r="W194" s="116" t="str">
        <f>IF('(12)'!$Y139&lt;&gt;0,'(12)'!$Y139,"")</f>
        <v/>
      </c>
      <c r="X194" s="116" t="str">
        <f>IF('(13)'!$Y139&lt;&gt;0,'(13)'!$Y139,"")</f>
        <v/>
      </c>
      <c r="Y194" s="116" t="str">
        <f>IF('(14)'!$Y139&lt;&gt;0,'(14)'!$Y139,"")</f>
        <v/>
      </c>
      <c r="Z194" s="116" t="str">
        <f>IF('(15)'!$Y139&lt;&gt;0,'(15)'!$Y139,"")</f>
        <v/>
      </c>
      <c r="AA194" s="116" t="str">
        <f>IF('(16)'!$Y139&lt;&gt;0,'(16)'!$Y139,"")</f>
        <v/>
      </c>
      <c r="AB194" s="116" t="str">
        <f>IF('(17)'!$Y139&lt;&gt;0,'(17)'!$Y139,"")</f>
        <v/>
      </c>
      <c r="AC194" s="116" t="str">
        <f>IF('(18)'!$Y139&lt;&gt;0,'(18)'!$Y139,"")</f>
        <v/>
      </c>
      <c r="AD194" s="116" t="str">
        <f>IF('(19)'!$Y139&lt;&gt;0,'(19)'!$Y139,"")</f>
        <v/>
      </c>
      <c r="AE194" s="116" t="str">
        <f>IF('(20)'!$Y139&lt;&gt;0,'(20)'!$Y139,"")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0.79166666666666663</v>
      </c>
      <c r="B196" s="756" t="str">
        <f>REPT("|",AG196*14)</f>
        <v>||||||||||||||||||||||||||||||||||||||||||||||||||||||||||||||||||</v>
      </c>
      <c r="C196" s="784"/>
      <c r="D196" s="9" t="s">
        <v>177</v>
      </c>
      <c r="F196" s="1" t="s">
        <v>186</v>
      </c>
      <c r="K196" s="29"/>
      <c r="L196" s="183">
        <f>IF(SUM(L198:L200)&gt;0,AVERAGEIF(L198:L200, "&lt;&gt;0"),NA())</f>
        <v>4.5</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4.75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0.83333333333333326</v>
      </c>
      <c r="C198" s="789" t="str">
        <f>REPT("|",AG198*14)</f>
        <v>||||||||||||||||||||||||||||||||||||||||||||||||||||||||||||||||||||||</v>
      </c>
      <c r="D198" s="790"/>
      <c r="F198" s="8" t="s">
        <v>178</v>
      </c>
      <c r="G198" s="13" t="s">
        <v>332</v>
      </c>
      <c r="H198" s="11"/>
      <c r="I198" s="11"/>
      <c r="J198" s="11"/>
      <c r="K198" s="29" t="s">
        <v>62</v>
      </c>
      <c r="L198" s="116">
        <f>IF('(1)'!$Y143&lt;&gt;0,'(1)'!$Y143,"")</f>
        <v>5</v>
      </c>
      <c r="M198" s="116" t="str">
        <f>IF('(2)'!$Y143&lt;&gt;0,'(2)'!$Y143,"")</f>
        <v/>
      </c>
      <c r="N198" s="116" t="str">
        <f>IF('(3)'!$Y143&lt;&gt;0,'(3)'!$Y143,"")</f>
        <v/>
      </c>
      <c r="O198" s="116" t="str">
        <f>IF('(4)'!$Y143&lt;&gt;0,'(4)'!$Y143,"")</f>
        <v/>
      </c>
      <c r="P198" s="116" t="str">
        <f>IF('(5)'!$Y143&lt;&gt;0,'(5)'!$Y143,"")</f>
        <v/>
      </c>
      <c r="Q198" s="116" t="str">
        <f>IF('(6)'!$Y143&lt;&gt;0,'(6)'!$Y143,"")</f>
        <v/>
      </c>
      <c r="R198" s="116" t="str">
        <f>IF('(7)'!$Y143&lt;&gt;0,'(7)'!$Y143,"")</f>
        <v/>
      </c>
      <c r="S198" s="116" t="str">
        <f>IF('(8)'!$Y143&lt;&gt;0,'(8)'!$Y143,"")</f>
        <v/>
      </c>
      <c r="T198" s="116" t="str">
        <f>IF('(9)'!$Y143&lt;&gt;0,'(9)'!$Y143,"")</f>
        <v/>
      </c>
      <c r="U198" s="116" t="str">
        <f>IF('(10)'!$Y143&lt;&gt;0,'(10)'!$Y143,"")</f>
        <v/>
      </c>
      <c r="V198" s="116" t="str">
        <f>IF('(11)'!$Y143&lt;&gt;0,'(11)'!$Y143,"")</f>
        <v/>
      </c>
      <c r="W198" s="116" t="str">
        <f>IF('(12)'!$Y143&lt;&gt;0,'(12)'!$Y143,"")</f>
        <v/>
      </c>
      <c r="X198" s="116" t="str">
        <f>IF('(13)'!$Y143&lt;&gt;0,'(13)'!$Y143,"")</f>
        <v/>
      </c>
      <c r="Y198" s="116" t="str">
        <f>IF('(14)'!$Y143&lt;&gt;0,'(14)'!$Y143,"")</f>
        <v/>
      </c>
      <c r="Z198" s="116" t="str">
        <f>IF('(15)'!$Y143&lt;&gt;0,'(15)'!$Y143,"")</f>
        <v/>
      </c>
      <c r="AA198" s="116" t="str">
        <f>IF('(16)'!$Y143&lt;&gt;0,'(16)'!$Y143,"")</f>
        <v/>
      </c>
      <c r="AB198" s="116" t="str">
        <f>IF('(17)'!$Y143&lt;&gt;0,'(17)'!$Y143,"")</f>
        <v/>
      </c>
      <c r="AC198" s="116" t="str">
        <f>IF('(18)'!$Y143&lt;&gt;0,'(18)'!$Y143,"")</f>
        <v/>
      </c>
      <c r="AD198" s="116" t="str">
        <f>IF('(19)'!$Y143&lt;&gt;0,'(19)'!$Y143,"")</f>
        <v/>
      </c>
      <c r="AE198" s="116" t="str">
        <f>IF('(20)'!$Y143&lt;&gt;0,'(20)'!$Y143,"")</f>
        <v/>
      </c>
      <c r="AG198" s="1">
        <f>IF(SUM(L198:AE198)=0,"",AVERAGEIF(L198:AE198,"&gt;0"))</f>
        <v>5</v>
      </c>
      <c r="AH198" s="1"/>
    </row>
    <row r="199" spans="1:34" ht="16.5">
      <c r="A199" s="1"/>
      <c r="B199" s="26">
        <f>(AG199/60)*10</f>
        <v>0.75</v>
      </c>
      <c r="C199" s="789" t="str">
        <f>REPT("|",AG199*14)</f>
        <v>|||||||||||||||||||||||||||||||||||||||||||||||||||||||||||||||</v>
      </c>
      <c r="D199" s="790"/>
      <c r="F199" s="8" t="s">
        <v>179</v>
      </c>
      <c r="G199" s="13" t="s">
        <v>333</v>
      </c>
      <c r="H199" s="11"/>
      <c r="I199" s="11"/>
      <c r="J199" s="11"/>
      <c r="K199" s="29" t="s">
        <v>63</v>
      </c>
      <c r="L199" s="116">
        <f>IF('(1)'!$Y144&lt;&gt;0,'(1)'!$Y144,"")</f>
        <v>4</v>
      </c>
      <c r="M199" s="116">
        <f>IF('(2)'!$Y144&lt;&gt;0,'(2)'!$Y144,"")</f>
        <v>5</v>
      </c>
      <c r="N199" s="116" t="str">
        <f>IF('(3)'!$Y144&lt;&gt;0,'(3)'!$Y144,"")</f>
        <v/>
      </c>
      <c r="O199" s="116" t="str">
        <f>IF('(4)'!$Y144&lt;&gt;0,'(4)'!$Y144,"")</f>
        <v/>
      </c>
      <c r="P199" s="116" t="str">
        <f>IF('(5)'!$Y144&lt;&gt;0,'(5)'!$Y144,"")</f>
        <v/>
      </c>
      <c r="Q199" s="116" t="str">
        <f>IF('(6)'!$Y144&lt;&gt;0,'(6)'!$Y144,"")</f>
        <v/>
      </c>
      <c r="R199" s="116" t="str">
        <f>IF('(7)'!$Y144&lt;&gt;0,'(7)'!$Y144,"")</f>
        <v/>
      </c>
      <c r="S199" s="116" t="str">
        <f>IF('(8)'!$Y144&lt;&gt;0,'(8)'!$Y144,"")</f>
        <v/>
      </c>
      <c r="T199" s="116" t="str">
        <f>IF('(9)'!$Y144&lt;&gt;0,'(9)'!$Y144,"")</f>
        <v/>
      </c>
      <c r="U199" s="116" t="str">
        <f>IF('(10)'!$Y144&lt;&gt;0,'(10)'!$Y144,"")</f>
        <v/>
      </c>
      <c r="V199" s="116" t="str">
        <f>IF('(11)'!$Y144&lt;&gt;0,'(11)'!$Y144,"")</f>
        <v/>
      </c>
      <c r="W199" s="116" t="str">
        <f>IF('(12)'!$Y144&lt;&gt;0,'(12)'!$Y144,"")</f>
        <v/>
      </c>
      <c r="X199" s="116" t="str">
        <f>IF('(13)'!$Y144&lt;&gt;0,'(13)'!$Y144,"")</f>
        <v/>
      </c>
      <c r="Y199" s="116" t="str">
        <f>IF('(14)'!$Y144&lt;&gt;0,'(14)'!$Y144,"")</f>
        <v/>
      </c>
      <c r="Z199" s="116" t="str">
        <f>IF('(15)'!$Y144&lt;&gt;0,'(15)'!$Y144,"")</f>
        <v/>
      </c>
      <c r="AA199" s="116" t="str">
        <f>IF('(16)'!$Y144&lt;&gt;0,'(16)'!$Y144,"")</f>
        <v/>
      </c>
      <c r="AB199" s="116" t="str">
        <f>IF('(17)'!$Y144&lt;&gt;0,'(17)'!$Y144,"")</f>
        <v/>
      </c>
      <c r="AC199" s="116" t="str">
        <f>IF('(18)'!$Y144&lt;&gt;0,'(18)'!$Y144,"")</f>
        <v/>
      </c>
      <c r="AD199" s="116" t="str">
        <f>IF('(19)'!$Y144&lt;&gt;0,'(19)'!$Y144,"")</f>
        <v/>
      </c>
      <c r="AE199" s="116" t="str">
        <f>IF('(20)'!$Y144&lt;&gt;0,'(20)'!$Y144,"")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s="116" t="str">
        <f>IF('(1)'!$Y145&lt;&gt;0,'(1)'!$Y145,"")</f>
        <v/>
      </c>
      <c r="M200" s="116" t="str">
        <f>IF('(2)'!$Y145&lt;&gt;0,'(2)'!$Y145,"")</f>
        <v/>
      </c>
      <c r="N200" s="116" t="str">
        <f>IF('(3)'!$Y145&lt;&gt;0,'(3)'!$Y145,"")</f>
        <v/>
      </c>
      <c r="O200" s="116" t="str">
        <f>IF('(4)'!$Y145&lt;&gt;0,'(4)'!$Y145,"")</f>
        <v/>
      </c>
      <c r="P200" s="116" t="str">
        <f>IF('(5)'!$Y145&lt;&gt;0,'(5)'!$Y145,"")</f>
        <v/>
      </c>
      <c r="Q200" s="116" t="str">
        <f>IF('(6)'!$Y145&lt;&gt;0,'(6)'!$Y145,"")</f>
        <v/>
      </c>
      <c r="R200" s="116" t="str">
        <f>IF('(7)'!$Y145&lt;&gt;0,'(7)'!$Y145,"")</f>
        <v/>
      </c>
      <c r="S200" s="116" t="str">
        <f>IF('(8)'!$Y145&lt;&gt;0,'(8)'!$Y145,"")</f>
        <v/>
      </c>
      <c r="T200" s="116" t="str">
        <f>IF('(9)'!$Y145&lt;&gt;0,'(9)'!$Y145,"")</f>
        <v/>
      </c>
      <c r="U200" s="116" t="str">
        <f>IF('(10)'!$Y145&lt;&gt;0,'(10)'!$Y145,"")</f>
        <v/>
      </c>
      <c r="V200" s="116" t="str">
        <f>IF('(11)'!$Y145&lt;&gt;0,'(11)'!$Y145,"")</f>
        <v/>
      </c>
      <c r="W200" s="116" t="str">
        <f>IF('(12)'!$Y145&lt;&gt;0,'(12)'!$Y145,"")</f>
        <v/>
      </c>
      <c r="X200" s="116" t="str">
        <f>IF('(13)'!$Y145&lt;&gt;0,'(13)'!$Y145,"")</f>
        <v/>
      </c>
      <c r="Y200" s="116" t="str">
        <f>IF('(14)'!$Y145&lt;&gt;0,'(14)'!$Y145,"")</f>
        <v/>
      </c>
      <c r="Z200" s="116" t="str">
        <f>IF('(15)'!$Y145&lt;&gt;0,'(15)'!$Y145,"")</f>
        <v/>
      </c>
      <c r="AA200" s="116" t="str">
        <f>IF('(16)'!$Y145&lt;&gt;0,'(16)'!$Y145,"")</f>
        <v/>
      </c>
      <c r="AB200" s="116" t="str">
        <f>IF('(17)'!$Y145&lt;&gt;0,'(17)'!$Y145,"")</f>
        <v/>
      </c>
      <c r="AC200" s="116" t="str">
        <f>IF('(18)'!$Y145&lt;&gt;0,'(18)'!$Y145,"")</f>
        <v/>
      </c>
      <c r="AD200" s="116" t="str">
        <f>IF('(19)'!$Y145&lt;&gt;0,'(19)'!$Y145,"")</f>
        <v/>
      </c>
      <c r="AE200" s="116" t="str">
        <f>IF('(20)'!$Y145&lt;&gt;0,'(20)'!$Y145,"")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0.875</v>
      </c>
      <c r="B202" s="756" t="str">
        <f>REPT("|",AG202*14)</f>
        <v>|||||||||||||||||||||||||||||||||||||||||||||||||||||||||||||||||||||||||</v>
      </c>
      <c r="C202" s="784"/>
      <c r="D202" s="9" t="s">
        <v>181</v>
      </c>
      <c r="F202" s="1" t="s">
        <v>187</v>
      </c>
      <c r="K202" s="29"/>
      <c r="L202" s="183" t="e">
        <f>IF(SUM(L204:L205)&gt;0,AVERAGEIF(L204:L205, "&lt;&gt;0"),NA())</f>
        <v>#N/A</v>
      </c>
      <c r="M202" s="183">
        <f t="shared" ref="M202:AE202" si="36">IF(SUM(M204:M205)&gt;0,AVERAGEIF(M204:M205, "&lt;&gt;0"),NA())</f>
        <v>5.5</v>
      </c>
      <c r="N202" s="183" t="e">
        <f t="shared" si="36"/>
        <v>#N/A</v>
      </c>
      <c r="O202" s="183" t="e">
        <f t="shared" si="36"/>
        <v>#N/A</v>
      </c>
      <c r="P202" s="183">
        <f t="shared" si="36"/>
        <v>4</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5.25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0.75</v>
      </c>
      <c r="C204" s="789" t="str">
        <f>REPT("|",AG204*14)</f>
        <v>|||||||||||||||||||||||||||||||||||||||||||||||||||||||||||||||</v>
      </c>
      <c r="D204" s="790"/>
      <c r="F204" s="8" t="s">
        <v>182</v>
      </c>
      <c r="G204" s="13" t="s">
        <v>335</v>
      </c>
      <c r="H204" s="11"/>
      <c r="I204" s="11"/>
      <c r="J204" s="11"/>
      <c r="K204" s="29" t="s">
        <v>65</v>
      </c>
      <c r="L204" s="116" t="str">
        <f>IF('(1)'!$Y149&lt;&gt;0,'(1)'!$Y149,"")</f>
        <v/>
      </c>
      <c r="M204" s="116">
        <f>IF('(2)'!$Y149&lt;&gt;0,'(2)'!$Y149,"")</f>
        <v>5</v>
      </c>
      <c r="N204" s="116" t="str">
        <f>IF('(3)'!$Y149&lt;&gt;0,'(3)'!$Y149,"")</f>
        <v/>
      </c>
      <c r="O204" s="116" t="str">
        <f>IF('(4)'!$Y149&lt;&gt;0,'(4)'!$Y149,"")</f>
        <v/>
      </c>
      <c r="P204" s="116">
        <f>IF('(5)'!$Y149&lt;&gt;0,'(5)'!$Y149,"")</f>
        <v>4</v>
      </c>
      <c r="Q204" s="116" t="str">
        <f>IF('(6)'!$Y149&lt;&gt;0,'(6)'!$Y149,"")</f>
        <v/>
      </c>
      <c r="R204" s="116" t="str">
        <f>IF('(7)'!$Y149&lt;&gt;0,'(7)'!$Y149,"")</f>
        <v/>
      </c>
      <c r="S204" s="116" t="str">
        <f>IF('(8)'!$Y149&lt;&gt;0,'(8)'!$Y149,"")</f>
        <v/>
      </c>
      <c r="T204" s="116" t="str">
        <f>IF('(9)'!$Y149&lt;&gt;0,'(9)'!$Y149,"")</f>
        <v/>
      </c>
      <c r="U204" s="116" t="str">
        <f>IF('(10)'!$Y149&lt;&gt;0,'(10)'!$Y149,"")</f>
        <v/>
      </c>
      <c r="V204" s="116" t="str">
        <f>IF('(11)'!$Y149&lt;&gt;0,'(11)'!$Y149,"")</f>
        <v/>
      </c>
      <c r="W204" s="116" t="str">
        <f>IF('(12)'!$Y149&lt;&gt;0,'(12)'!$Y149,"")</f>
        <v/>
      </c>
      <c r="X204" s="116" t="str">
        <f>IF('(13)'!$Y149&lt;&gt;0,'(13)'!$Y149,"")</f>
        <v/>
      </c>
      <c r="Y204" s="116" t="str">
        <f>IF('(14)'!$Y149&lt;&gt;0,'(14)'!$Y149,"")</f>
        <v/>
      </c>
      <c r="Z204" s="116" t="str">
        <f>IF('(15)'!$Y149&lt;&gt;0,'(15)'!$Y149,"")</f>
        <v/>
      </c>
      <c r="AA204" s="116" t="str">
        <f>IF('(16)'!$Y149&lt;&gt;0,'(16)'!$Y149,"")</f>
        <v/>
      </c>
      <c r="AB204" s="116" t="str">
        <f>IF('(17)'!$Y149&lt;&gt;0,'(17)'!$Y149,"")</f>
        <v/>
      </c>
      <c r="AC204" s="116" t="str">
        <f>IF('(18)'!$Y149&lt;&gt;0,'(18)'!$Y149,"")</f>
        <v/>
      </c>
      <c r="AD204" s="116" t="str">
        <f>IF('(19)'!$Y149&lt;&gt;0,'(19)'!$Y149,"")</f>
        <v/>
      </c>
      <c r="AE204" s="116" t="str">
        <f>IF('(20)'!$Y149&lt;&gt;0,'(20)'!$Y149,"")</f>
        <v/>
      </c>
      <c r="AG204" s="1">
        <f>IF(SUM(L204:AE204)=0,"",AVERAGEIF(L204:AE204,"&gt;0"))</f>
        <v>4.5</v>
      </c>
      <c r="AH204" s="1"/>
    </row>
    <row r="205" spans="1:34" ht="16.5">
      <c r="A205" s="1"/>
      <c r="B205" s="26">
        <f t="shared" si="37"/>
        <v>1</v>
      </c>
      <c r="C205" s="789" t="str">
        <f>REPT("|",AG205*14)</f>
        <v>||||||||||||||||||||||||||||||||||||||||||||||||||||||||||||||||||||||||||||||||||||</v>
      </c>
      <c r="D205" s="790"/>
      <c r="F205" s="8" t="s">
        <v>183</v>
      </c>
      <c r="G205" s="13" t="s">
        <v>336</v>
      </c>
      <c r="H205" s="11"/>
      <c r="I205" s="11"/>
      <c r="J205" s="11"/>
      <c r="K205" s="29" t="s">
        <v>66</v>
      </c>
      <c r="L205" s="116" t="str">
        <f>IF('(1)'!$Y150&lt;&gt;0,'(1)'!$Y150,"")</f>
        <v/>
      </c>
      <c r="M205" s="116">
        <f>IF('(2)'!$Y150&lt;&gt;0,'(2)'!$Y150,"")</f>
        <v>6</v>
      </c>
      <c r="N205" s="116" t="str">
        <f>IF('(3)'!$Y150&lt;&gt;0,'(3)'!$Y150,"")</f>
        <v/>
      </c>
      <c r="O205" s="116" t="str">
        <f>IF('(4)'!$Y150&lt;&gt;0,'(4)'!$Y150,"")</f>
        <v/>
      </c>
      <c r="P205" s="116" t="str">
        <f>IF('(5)'!$Y150&lt;&gt;0,'(5)'!$Y150,"")</f>
        <v/>
      </c>
      <c r="Q205" s="116" t="str">
        <f>IF('(6)'!$Y150&lt;&gt;0,'(6)'!$Y150,"")</f>
        <v/>
      </c>
      <c r="R205" s="116" t="str">
        <f>IF('(7)'!$Y150&lt;&gt;0,'(7)'!$Y150,"")</f>
        <v/>
      </c>
      <c r="S205" s="116" t="str">
        <f>IF('(8)'!$Y150&lt;&gt;0,'(8)'!$Y150,"")</f>
        <v/>
      </c>
      <c r="T205" s="116" t="str">
        <f>IF('(9)'!$Y150&lt;&gt;0,'(9)'!$Y150,"")</f>
        <v/>
      </c>
      <c r="U205" s="116" t="str">
        <f>IF('(10)'!$Y150&lt;&gt;0,'(10)'!$Y150,"")</f>
        <v/>
      </c>
      <c r="V205" s="116" t="str">
        <f>IF('(11)'!$Y150&lt;&gt;0,'(11)'!$Y150,"")</f>
        <v/>
      </c>
      <c r="W205" s="116" t="str">
        <f>IF('(12)'!$Y150&lt;&gt;0,'(12)'!$Y150,"")</f>
        <v/>
      </c>
      <c r="X205" s="116" t="str">
        <f>IF('(13)'!$Y150&lt;&gt;0,'(13)'!$Y150,"")</f>
        <v/>
      </c>
      <c r="Y205" s="116" t="str">
        <f>IF('(14)'!$Y150&lt;&gt;0,'(14)'!$Y150,"")</f>
        <v/>
      </c>
      <c r="Z205" s="116" t="str">
        <f>IF('(15)'!$Y150&lt;&gt;0,'(15)'!$Y150,"")</f>
        <v/>
      </c>
      <c r="AA205" s="116" t="str">
        <f>IF('(16)'!$Y150&lt;&gt;0,'(16)'!$Y150,"")</f>
        <v/>
      </c>
      <c r="AB205" s="116" t="str">
        <f>IF('(17)'!$Y150&lt;&gt;0,'(17)'!$Y150,"")</f>
        <v/>
      </c>
      <c r="AC205" s="116" t="str">
        <f>IF('(18)'!$Y150&lt;&gt;0,'(18)'!$Y150,"")</f>
        <v/>
      </c>
      <c r="AD205" s="116" t="str">
        <f>IF('(19)'!$Y150&lt;&gt;0,'(19)'!$Y150,"")</f>
        <v/>
      </c>
      <c r="AE205" s="116" t="str">
        <f>IF('(20)'!$Y150&lt;&gt;0,'(20)'!$Y150,"")</f>
        <v/>
      </c>
      <c r="AG205" s="1">
        <f>IF(SUM(L205:AE205)=0,"",AVERAGEIF(L205:AE205,"&gt;0"))</f>
        <v>6</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0.66666666666666663</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4</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4</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IF('(1)'!$Y154&lt;&gt;0,'(1)'!$Y154,"")</f>
        <v/>
      </c>
      <c r="M209" s="116" t="str">
        <f>IF('(2)'!$Y154&lt;&gt;0,'(2)'!$Y154,"")</f>
        <v/>
      </c>
      <c r="N209" s="116" t="str">
        <f>IF('(3)'!$Y154&lt;&gt;0,'(3)'!$Y154,"")</f>
        <v/>
      </c>
      <c r="O209" s="116" t="str">
        <f>IF('(4)'!$Y154&lt;&gt;0,'(4)'!$Y154,"")</f>
        <v/>
      </c>
      <c r="P209" s="116" t="str">
        <f>IF('(5)'!$Y154&lt;&gt;0,'(5)'!$Y154,"")</f>
        <v/>
      </c>
      <c r="Q209" s="116" t="str">
        <f>IF('(6)'!$Y154&lt;&gt;0,'(6)'!$Y154,"")</f>
        <v/>
      </c>
      <c r="R209" s="116" t="str">
        <f>IF('(7)'!$Y154&lt;&gt;0,'(7)'!$Y154,"")</f>
        <v/>
      </c>
      <c r="S209" s="116" t="str">
        <f>IF('(8)'!$Y154&lt;&gt;0,'(8)'!$Y154,"")</f>
        <v/>
      </c>
      <c r="T209" s="116" t="str">
        <f>IF('(9)'!$Y154&lt;&gt;0,'(9)'!$Y154,"")</f>
        <v/>
      </c>
      <c r="U209" s="116" t="str">
        <f>IF('(10)'!$Y154&lt;&gt;0,'(10)'!$Y154,"")</f>
        <v/>
      </c>
      <c r="V209" s="116" t="str">
        <f>IF('(11)'!$Y154&lt;&gt;0,'(11)'!$Y154,"")</f>
        <v/>
      </c>
      <c r="W209" s="116" t="str">
        <f>IF('(12)'!$Y154&lt;&gt;0,'(12)'!$Y154,"")</f>
        <v/>
      </c>
      <c r="X209" s="116" t="str">
        <f>IF('(13)'!$Y154&lt;&gt;0,'(13)'!$Y154,"")</f>
        <v/>
      </c>
      <c r="Y209" s="116" t="str">
        <f>IF('(14)'!$Y154&lt;&gt;0,'(14)'!$Y154,"")</f>
        <v/>
      </c>
      <c r="Z209" s="116" t="str">
        <f>IF('(15)'!$Y154&lt;&gt;0,'(15)'!$Y154,"")</f>
        <v/>
      </c>
      <c r="AA209" s="116" t="str">
        <f>IF('(16)'!$Y154&lt;&gt;0,'(16)'!$Y154,"")</f>
        <v/>
      </c>
      <c r="AB209" s="116" t="str">
        <f>IF('(17)'!$Y154&lt;&gt;0,'(17)'!$Y154,"")</f>
        <v/>
      </c>
      <c r="AC209" s="116" t="str">
        <f>IF('(18)'!$Y154&lt;&gt;0,'(18)'!$Y154,"")</f>
        <v/>
      </c>
      <c r="AD209" s="116" t="str">
        <f>IF('(19)'!$Y154&lt;&gt;0,'(19)'!$Y154,"")</f>
        <v/>
      </c>
      <c r="AE209" s="116" t="str">
        <f>IF('(20)'!$Y154&lt;&gt;0,'(20)'!$Y154,"")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IF('(1)'!$Y155&lt;&gt;0,'(1)'!$Y155,"")</f>
        <v/>
      </c>
      <c r="M210" s="116" t="str">
        <f>IF('(2)'!$Y155&lt;&gt;0,'(2)'!$Y155,"")</f>
        <v/>
      </c>
      <c r="N210" s="116" t="str">
        <f>IF('(3)'!$Y155&lt;&gt;0,'(3)'!$Y155,"")</f>
        <v/>
      </c>
      <c r="O210" s="116" t="str">
        <f>IF('(4)'!$Y155&lt;&gt;0,'(4)'!$Y155,"")</f>
        <v/>
      </c>
      <c r="P210" s="116" t="str">
        <f>IF('(5)'!$Y155&lt;&gt;0,'(5)'!$Y155,"")</f>
        <v/>
      </c>
      <c r="Q210" s="116" t="str">
        <f>IF('(6)'!$Y155&lt;&gt;0,'(6)'!$Y155,"")</f>
        <v/>
      </c>
      <c r="R210" s="116" t="str">
        <f>IF('(7)'!$Y155&lt;&gt;0,'(7)'!$Y155,"")</f>
        <v/>
      </c>
      <c r="S210" s="116" t="str">
        <f>IF('(8)'!$Y155&lt;&gt;0,'(8)'!$Y155,"")</f>
        <v/>
      </c>
      <c r="T210" s="116" t="str">
        <f>IF('(9)'!$Y155&lt;&gt;0,'(9)'!$Y155,"")</f>
        <v/>
      </c>
      <c r="U210" s="116" t="str">
        <f>IF('(10)'!$Y155&lt;&gt;0,'(10)'!$Y155,"")</f>
        <v/>
      </c>
      <c r="V210" s="116" t="str">
        <f>IF('(11)'!$Y155&lt;&gt;0,'(11)'!$Y155,"")</f>
        <v/>
      </c>
      <c r="W210" s="116" t="str">
        <f>IF('(12)'!$Y155&lt;&gt;0,'(12)'!$Y155,"")</f>
        <v/>
      </c>
      <c r="X210" s="116" t="str">
        <f>IF('(13)'!$Y155&lt;&gt;0,'(13)'!$Y155,"")</f>
        <v/>
      </c>
      <c r="Y210" s="116" t="str">
        <f>IF('(14)'!$Y155&lt;&gt;0,'(14)'!$Y155,"")</f>
        <v/>
      </c>
      <c r="Z210" s="116" t="str">
        <f>IF('(15)'!$Y155&lt;&gt;0,'(15)'!$Y155,"")</f>
        <v/>
      </c>
      <c r="AA210" s="116" t="str">
        <f>IF('(16)'!$Y155&lt;&gt;0,'(16)'!$Y155,"")</f>
        <v/>
      </c>
      <c r="AB210" s="116" t="str">
        <f>IF('(17)'!$Y155&lt;&gt;0,'(17)'!$Y155,"")</f>
        <v/>
      </c>
      <c r="AC210" s="116" t="str">
        <f>IF('(18)'!$Y155&lt;&gt;0,'(18)'!$Y155,"")</f>
        <v/>
      </c>
      <c r="AD210" s="116" t="str">
        <f>IF('(19)'!$Y155&lt;&gt;0,'(19)'!$Y155,"")</f>
        <v/>
      </c>
      <c r="AE210" s="116" t="str">
        <f>IF('(20)'!$Y155&lt;&gt;0,'(20)'!$Y155,"")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IF('(1)'!$Y156&lt;&gt;0,'(1)'!$Y156,"")</f>
        <v/>
      </c>
      <c r="M211" s="116" t="str">
        <f>IF('(2)'!$Y156&lt;&gt;0,'(2)'!$Y156,"")</f>
        <v/>
      </c>
      <c r="N211" s="116" t="str">
        <f>IF('(3)'!$Y156&lt;&gt;0,'(3)'!$Y156,"")</f>
        <v/>
      </c>
      <c r="O211" s="116" t="str">
        <f>IF('(4)'!$Y156&lt;&gt;0,'(4)'!$Y156,"")</f>
        <v/>
      </c>
      <c r="P211" s="116" t="str">
        <f>IF('(5)'!$Y156&lt;&gt;0,'(5)'!$Y156,"")</f>
        <v/>
      </c>
      <c r="Q211" s="116" t="str">
        <f>IF('(6)'!$Y156&lt;&gt;0,'(6)'!$Y156,"")</f>
        <v/>
      </c>
      <c r="R211" s="116" t="str">
        <f>IF('(7)'!$Y156&lt;&gt;0,'(7)'!$Y156,"")</f>
        <v/>
      </c>
      <c r="S211" s="116" t="str">
        <f>IF('(8)'!$Y156&lt;&gt;0,'(8)'!$Y156,"")</f>
        <v/>
      </c>
      <c r="T211" s="116" t="str">
        <f>IF('(9)'!$Y156&lt;&gt;0,'(9)'!$Y156,"")</f>
        <v/>
      </c>
      <c r="U211" s="116" t="str">
        <f>IF('(10)'!$Y156&lt;&gt;0,'(10)'!$Y156,"")</f>
        <v/>
      </c>
      <c r="V211" s="116" t="str">
        <f>IF('(11)'!$Y156&lt;&gt;0,'(11)'!$Y156,"")</f>
        <v/>
      </c>
      <c r="W211" s="116" t="str">
        <f>IF('(12)'!$Y156&lt;&gt;0,'(12)'!$Y156,"")</f>
        <v/>
      </c>
      <c r="X211" s="116" t="str">
        <f>IF('(13)'!$Y156&lt;&gt;0,'(13)'!$Y156,"")</f>
        <v/>
      </c>
      <c r="Y211" s="116" t="str">
        <f>IF('(14)'!$Y156&lt;&gt;0,'(14)'!$Y156,"")</f>
        <v/>
      </c>
      <c r="Z211" s="116" t="str">
        <f>IF('(15)'!$Y156&lt;&gt;0,'(15)'!$Y156,"")</f>
        <v/>
      </c>
      <c r="AA211" s="116" t="str">
        <f>IF('(16)'!$Y156&lt;&gt;0,'(16)'!$Y156,"")</f>
        <v/>
      </c>
      <c r="AB211" s="116" t="str">
        <f>IF('(17)'!$Y156&lt;&gt;0,'(17)'!$Y156,"")</f>
        <v/>
      </c>
      <c r="AC211" s="116" t="str">
        <f>IF('(18)'!$Y156&lt;&gt;0,'(18)'!$Y156,"")</f>
        <v/>
      </c>
      <c r="AD211" s="116" t="str">
        <f>IF('(19)'!$Y156&lt;&gt;0,'(19)'!$Y156,"")</f>
        <v/>
      </c>
      <c r="AE211" s="116" t="str">
        <f>IF('(20)'!$Y156&lt;&gt;0,'(20)'!$Y156,"")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IF('(1)'!$Y157&lt;&gt;0,'(1)'!$Y157,"")</f>
        <v/>
      </c>
      <c r="M212" s="116" t="str">
        <f>IF('(2)'!$Y157&lt;&gt;0,'(2)'!$Y157,"")</f>
        <v/>
      </c>
      <c r="N212" s="116" t="str">
        <f>IF('(3)'!$Y157&lt;&gt;0,'(3)'!$Y157,"")</f>
        <v/>
      </c>
      <c r="O212" s="116" t="str">
        <f>IF('(4)'!$Y157&lt;&gt;0,'(4)'!$Y157,"")</f>
        <v/>
      </c>
      <c r="P212" s="116" t="str">
        <f>IF('(5)'!$Y157&lt;&gt;0,'(5)'!$Y157,"")</f>
        <v/>
      </c>
      <c r="Q212" s="116" t="str">
        <f>IF('(6)'!$Y157&lt;&gt;0,'(6)'!$Y157,"")</f>
        <v/>
      </c>
      <c r="R212" s="116" t="str">
        <f>IF('(7)'!$Y157&lt;&gt;0,'(7)'!$Y157,"")</f>
        <v/>
      </c>
      <c r="S212" s="116" t="str">
        <f>IF('(8)'!$Y157&lt;&gt;0,'(8)'!$Y157,"")</f>
        <v/>
      </c>
      <c r="T212" s="116" t="str">
        <f>IF('(9)'!$Y157&lt;&gt;0,'(9)'!$Y157,"")</f>
        <v/>
      </c>
      <c r="U212" s="116" t="str">
        <f>IF('(10)'!$Y157&lt;&gt;0,'(10)'!$Y157,"")</f>
        <v/>
      </c>
      <c r="V212" s="116" t="str">
        <f>IF('(11)'!$Y157&lt;&gt;0,'(11)'!$Y157,"")</f>
        <v/>
      </c>
      <c r="W212" s="116" t="str">
        <f>IF('(12)'!$Y157&lt;&gt;0,'(12)'!$Y157,"")</f>
        <v/>
      </c>
      <c r="X212" s="116" t="str">
        <f>IF('(13)'!$Y157&lt;&gt;0,'(13)'!$Y157,"")</f>
        <v/>
      </c>
      <c r="Y212" s="116" t="str">
        <f>IF('(14)'!$Y157&lt;&gt;0,'(14)'!$Y157,"")</f>
        <v/>
      </c>
      <c r="Z212" s="116" t="str">
        <f>IF('(15)'!$Y157&lt;&gt;0,'(15)'!$Y157,"")</f>
        <v/>
      </c>
      <c r="AA212" s="116" t="str">
        <f>IF('(16)'!$Y157&lt;&gt;0,'(16)'!$Y157,"")</f>
        <v/>
      </c>
      <c r="AB212" s="116" t="str">
        <f>IF('(17)'!$Y157&lt;&gt;0,'(17)'!$Y157,"")</f>
        <v/>
      </c>
      <c r="AC212" s="116" t="str">
        <f>IF('(18)'!$Y157&lt;&gt;0,'(18)'!$Y157,"")</f>
        <v/>
      </c>
      <c r="AD212" s="116" t="str">
        <f>IF('(19)'!$Y157&lt;&gt;0,'(19)'!$Y157,"")</f>
        <v/>
      </c>
      <c r="AE212" s="116" t="str">
        <f>IF('(20)'!$Y157&lt;&gt;0,'(20)'!$Y157,"")</f>
        <v/>
      </c>
      <c r="AG212" s="1" t="str">
        <f t="shared" si="40"/>
        <v/>
      </c>
      <c r="AH212" s="1"/>
    </row>
    <row r="213" spans="1:34" ht="16.5">
      <c r="A213" s="1"/>
      <c r="B213" s="26">
        <f t="shared" si="37"/>
        <v>0.66666666666666663</v>
      </c>
      <c r="C213" s="789" t="str">
        <f t="shared" si="39"/>
        <v>||||||||||||||||||||||||||||||||||||||||||||||||||||||||</v>
      </c>
      <c r="D213" s="790"/>
      <c r="F213" s="8" t="s">
        <v>193</v>
      </c>
      <c r="G213" s="13" t="s">
        <v>341</v>
      </c>
      <c r="H213" s="11"/>
      <c r="I213" s="11"/>
      <c r="J213" s="11"/>
      <c r="K213" s="29" t="s">
        <v>71</v>
      </c>
      <c r="L213" s="116" t="str">
        <f>IF('(1)'!$Y158&lt;&gt;0,'(1)'!$Y158,"")</f>
        <v/>
      </c>
      <c r="M213" s="116" t="str">
        <f>IF('(2)'!$Y158&lt;&gt;0,'(2)'!$Y158,"")</f>
        <v/>
      </c>
      <c r="N213" s="116" t="str">
        <f>IF('(3)'!$Y158&lt;&gt;0,'(3)'!$Y158,"")</f>
        <v/>
      </c>
      <c r="O213" s="116" t="str">
        <f>IF('(4)'!$Y158&lt;&gt;0,'(4)'!$Y158,"")</f>
        <v/>
      </c>
      <c r="P213" s="116">
        <f>IF('(5)'!$Y158&lt;&gt;0,'(5)'!$Y158,"")</f>
        <v>4</v>
      </c>
      <c r="Q213" s="116" t="str">
        <f>IF('(6)'!$Y158&lt;&gt;0,'(6)'!$Y158,"")</f>
        <v/>
      </c>
      <c r="R213" s="116" t="str">
        <f>IF('(7)'!$Y158&lt;&gt;0,'(7)'!$Y158,"")</f>
        <v/>
      </c>
      <c r="S213" s="116" t="str">
        <f>IF('(8)'!$Y158&lt;&gt;0,'(8)'!$Y158,"")</f>
        <v/>
      </c>
      <c r="T213" s="116" t="str">
        <f>IF('(9)'!$Y158&lt;&gt;0,'(9)'!$Y158,"")</f>
        <v/>
      </c>
      <c r="U213" s="116" t="str">
        <f>IF('(10)'!$Y158&lt;&gt;0,'(10)'!$Y158,"")</f>
        <v/>
      </c>
      <c r="V213" s="116" t="str">
        <f>IF('(11)'!$Y158&lt;&gt;0,'(11)'!$Y158,"")</f>
        <v/>
      </c>
      <c r="W213" s="116" t="str">
        <f>IF('(12)'!$Y158&lt;&gt;0,'(12)'!$Y158,"")</f>
        <v/>
      </c>
      <c r="X213" s="116" t="str">
        <f>IF('(13)'!$Y158&lt;&gt;0,'(13)'!$Y158,"")</f>
        <v/>
      </c>
      <c r="Y213" s="116" t="str">
        <f>IF('(14)'!$Y158&lt;&gt;0,'(14)'!$Y158,"")</f>
        <v/>
      </c>
      <c r="Z213" s="116" t="str">
        <f>IF('(15)'!$Y158&lt;&gt;0,'(15)'!$Y158,"")</f>
        <v/>
      </c>
      <c r="AA213" s="116" t="str">
        <f>IF('(16)'!$Y158&lt;&gt;0,'(16)'!$Y158,"")</f>
        <v/>
      </c>
      <c r="AB213" s="116" t="str">
        <f>IF('(17)'!$Y158&lt;&gt;0,'(17)'!$Y158,"")</f>
        <v/>
      </c>
      <c r="AC213" s="116" t="str">
        <f>IF('(18)'!$Y158&lt;&gt;0,'(18)'!$Y158,"")</f>
        <v/>
      </c>
      <c r="AD213" s="116" t="str">
        <f>IF('(19)'!$Y158&lt;&gt;0,'(19)'!$Y158,"")</f>
        <v/>
      </c>
      <c r="AE213" s="116" t="str">
        <f>IF('(20)'!$Y158&lt;&gt;0,'(20)'!$Y158,"")</f>
        <v/>
      </c>
      <c r="AG213" s="1">
        <f t="shared" si="40"/>
        <v>4</v>
      </c>
      <c r="AH213" s="1"/>
    </row>
    <row r="214" spans="1:34" ht="16.5">
      <c r="A214" s="1"/>
      <c r="B214" s="26" t="e">
        <f t="shared" si="37"/>
        <v>#VALUE!</v>
      </c>
      <c r="C214" s="789" t="e">
        <f t="shared" si="39"/>
        <v>#VALUE!</v>
      </c>
      <c r="D214" s="790"/>
      <c r="F214" s="8" t="s">
        <v>194</v>
      </c>
      <c r="G214" s="13" t="s">
        <v>342</v>
      </c>
      <c r="H214" s="11"/>
      <c r="I214" s="11"/>
      <c r="J214" s="11"/>
      <c r="K214" s="29" t="s">
        <v>72</v>
      </c>
      <c r="L214" s="116" t="str">
        <f>IF('(1)'!$Y159&lt;&gt;0,'(1)'!$Y159,"")</f>
        <v/>
      </c>
      <c r="M214" s="116" t="str">
        <f>IF('(2)'!$Y159&lt;&gt;0,'(2)'!$Y159,"")</f>
        <v/>
      </c>
      <c r="N214" s="116" t="str">
        <f>IF('(3)'!$Y159&lt;&gt;0,'(3)'!$Y159,"")</f>
        <v/>
      </c>
      <c r="O214" s="116" t="str">
        <f>IF('(4)'!$Y159&lt;&gt;0,'(4)'!$Y159,"")</f>
        <v/>
      </c>
      <c r="P214" s="116" t="str">
        <f>IF('(5)'!$Y159&lt;&gt;0,'(5)'!$Y159,"")</f>
        <v/>
      </c>
      <c r="Q214" s="116" t="str">
        <f>IF('(6)'!$Y159&lt;&gt;0,'(6)'!$Y159,"")</f>
        <v/>
      </c>
      <c r="R214" s="116" t="str">
        <f>IF('(7)'!$Y159&lt;&gt;0,'(7)'!$Y159,"")</f>
        <v/>
      </c>
      <c r="S214" s="116" t="str">
        <f>IF('(8)'!$Y159&lt;&gt;0,'(8)'!$Y159,"")</f>
        <v/>
      </c>
      <c r="T214" s="116" t="str">
        <f>IF('(9)'!$Y159&lt;&gt;0,'(9)'!$Y159,"")</f>
        <v/>
      </c>
      <c r="U214" s="116" t="str">
        <f>IF('(10)'!$Y159&lt;&gt;0,'(10)'!$Y159,"")</f>
        <v/>
      </c>
      <c r="V214" s="116" t="str">
        <f>IF('(11)'!$Y159&lt;&gt;0,'(11)'!$Y159,"")</f>
        <v/>
      </c>
      <c r="W214" s="116" t="str">
        <f>IF('(12)'!$Y159&lt;&gt;0,'(12)'!$Y159,"")</f>
        <v/>
      </c>
      <c r="X214" s="116" t="str">
        <f>IF('(13)'!$Y159&lt;&gt;0,'(13)'!$Y159,"")</f>
        <v/>
      </c>
      <c r="Y214" s="116" t="str">
        <f>IF('(14)'!$Y159&lt;&gt;0,'(14)'!$Y159,"")</f>
        <v/>
      </c>
      <c r="Z214" s="116" t="str">
        <f>IF('(15)'!$Y159&lt;&gt;0,'(15)'!$Y159,"")</f>
        <v/>
      </c>
      <c r="AA214" s="116" t="str">
        <f>IF('(16)'!$Y159&lt;&gt;0,'(16)'!$Y159,"")</f>
        <v/>
      </c>
      <c r="AB214" s="116" t="str">
        <f>IF('(17)'!$Y159&lt;&gt;0,'(17)'!$Y159,"")</f>
        <v/>
      </c>
      <c r="AC214" s="116" t="str">
        <f>IF('(18)'!$Y159&lt;&gt;0,'(18)'!$Y159,"")</f>
        <v/>
      </c>
      <c r="AD214" s="116" t="str">
        <f>IF('(19)'!$Y159&lt;&gt;0,'(19)'!$Y159,"")</f>
        <v/>
      </c>
      <c r="AE214" s="116" t="str">
        <f>IF('(20)'!$Y159&lt;&gt;0,'(20)'!$Y159,"")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0.79629629629629628</v>
      </c>
      <c r="B216" s="756" t="str">
        <f>REPT("|",AG216*14)</f>
        <v>||||||||||||||||||||||||||||||||||||||||||||||||||||||||||||||||||</v>
      </c>
      <c r="C216" s="784"/>
      <c r="D216" s="9" t="s">
        <v>195</v>
      </c>
      <c r="F216" s="75" t="s">
        <v>196</v>
      </c>
      <c r="G216" s="11"/>
      <c r="H216" s="11"/>
      <c r="I216" s="11"/>
      <c r="J216" s="11"/>
      <c r="K216" s="29"/>
      <c r="L216" s="183">
        <f>IF(SUM(L218:L222)&gt;0,AVERAGEIF(L218:L222, "&lt;&gt;0"),NA())</f>
        <v>4.5</v>
      </c>
      <c r="M216" s="183">
        <f t="shared" ref="M216:AE216" si="41">IF(SUM(M218:M222)&gt;0,AVERAGEIF(M218:M222, "&lt;&gt;0"),NA())</f>
        <v>5</v>
      </c>
      <c r="N216" s="183" t="e">
        <f t="shared" si="41"/>
        <v>#N/A</v>
      </c>
      <c r="O216" s="183" t="e">
        <f t="shared" si="41"/>
        <v>#N/A</v>
      </c>
      <c r="P216" s="183">
        <f t="shared" si="41"/>
        <v>6</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4.7777777777777777</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f t="shared" si="37"/>
        <v>0.66666666666666663</v>
      </c>
      <c r="C218" s="789" t="str">
        <f>REPT("|",AG218*14)</f>
        <v>||||||||||||||||||||||||||||||||||||||||||||||||||||||||</v>
      </c>
      <c r="D218" s="790"/>
      <c r="F218" s="8" t="s">
        <v>197</v>
      </c>
      <c r="G218" s="13" t="s">
        <v>343</v>
      </c>
      <c r="H218" s="11"/>
      <c r="I218" s="11"/>
      <c r="J218" s="11"/>
      <c r="K218" s="29" t="s">
        <v>73</v>
      </c>
      <c r="L218" s="116">
        <f>IF('(1)'!$Y167&lt;&gt;0,'(1)'!$Y167,"")</f>
        <v>4</v>
      </c>
      <c r="M218" s="116" t="str">
        <f>IF('(2)'!$Y167&lt;&gt;0,'(2)'!$Y167,"")</f>
        <v/>
      </c>
      <c r="N218" s="116" t="str">
        <f>IF('(3)'!$Y167&lt;&gt;0,'(3)'!$Y167,"")</f>
        <v/>
      </c>
      <c r="O218" s="116" t="str">
        <f>IF('(4)'!$Y167&lt;&gt;0,'(4)'!$Y167,"")</f>
        <v/>
      </c>
      <c r="P218" s="116" t="str">
        <f>IF('(5)'!$Y167&lt;&gt;0,'(5)'!$Y167,"")</f>
        <v/>
      </c>
      <c r="Q218" s="116" t="str">
        <f>IF('(6)'!$Y167&lt;&gt;0,'(6)'!$Y167,"")</f>
        <v/>
      </c>
      <c r="R218" s="116" t="str">
        <f>IF('(7)'!$Y167&lt;&gt;0,'(7)'!$Y167,"")</f>
        <v/>
      </c>
      <c r="S218" s="116" t="str">
        <f>IF('(8)'!$Y167&lt;&gt;0,'(8)'!$Y167,"")</f>
        <v/>
      </c>
      <c r="T218" s="116" t="str">
        <f>IF('(9)'!$Y167&lt;&gt;0,'(9)'!$Y167,"")</f>
        <v/>
      </c>
      <c r="U218" s="116" t="str">
        <f>IF('(10)'!$Y166&lt;&gt;0,'(10)'!$Y166,"")</f>
        <v/>
      </c>
      <c r="V218" s="116" t="str">
        <f>IF('(11)'!$Y167&lt;&gt;0,'(11)'!$Y167,"")</f>
        <v/>
      </c>
      <c r="W218" s="116" t="str">
        <f>IF('(12)'!$Y167&lt;&gt;0,'(12)'!$Y167,"")</f>
        <v/>
      </c>
      <c r="X218" s="116" t="str">
        <f>IF('(13)'!$Y167&lt;&gt;0,'(13)'!$Y167,"")</f>
        <v/>
      </c>
      <c r="Y218" s="116" t="str">
        <f>IF('(14)'!$Y167&lt;&gt;0,'(14)'!$Y167,"")</f>
        <v/>
      </c>
      <c r="Z218" s="116" t="str">
        <f>IF('(15)'!$Y167&lt;&gt;0,'(15)'!$Y167,"")</f>
        <v/>
      </c>
      <c r="AA218" s="116" t="str">
        <f>IF('(16)'!$Y165&lt;&gt;0,'(16)'!$Y165,"")</f>
        <v/>
      </c>
      <c r="AB218" s="116" t="str">
        <f>IF('(17)'!$Y165&lt;&gt;0,'(17)'!$Y165,"")</f>
        <v/>
      </c>
      <c r="AC218" s="116" t="str">
        <f>IF('(18)'!$Y165&lt;&gt;0,'(18)'!$Y165,"")</f>
        <v/>
      </c>
      <c r="AD218" s="116" t="str">
        <f>IF('(19)'!$Y165&lt;&gt;0,'(19)'!$Y165,"")</f>
        <v/>
      </c>
      <c r="AE218" s="116" t="str">
        <f>IF('(20)'!$Y165&lt;&gt;0,'(20)'!$Y165,"")</f>
        <v/>
      </c>
      <c r="AG218" s="1">
        <f>IF(SUM(L218:AE218)=0,"",AVERAGEIF(L218:AE218,"&gt;0"))</f>
        <v>4</v>
      </c>
      <c r="AH218" s="1"/>
    </row>
    <row r="219" spans="1:34" ht="16.5">
      <c r="A219" s="1"/>
      <c r="B219" s="26">
        <f t="shared" si="37"/>
        <v>0.88888888888888884</v>
      </c>
      <c r="C219" s="789" t="str">
        <f>REPT("|",AG219*14)</f>
        <v>||||||||||||||||||||||||||||||||||||||||||||||||||||||||||||||||||||||||||</v>
      </c>
      <c r="D219" s="790"/>
      <c r="F219" s="8" t="s">
        <v>198</v>
      </c>
      <c r="G219" s="13" t="s">
        <v>344</v>
      </c>
      <c r="H219" s="11"/>
      <c r="I219" s="11"/>
      <c r="J219" s="11"/>
      <c r="K219" s="29" t="s">
        <v>74</v>
      </c>
      <c r="L219" s="116">
        <f>IF('(1)'!$Y168&lt;&gt;0,'(1)'!$Y168,"")</f>
        <v>5</v>
      </c>
      <c r="M219" s="116">
        <f>IF('(2)'!$Y168&lt;&gt;0,'(2)'!$Y168,"")</f>
        <v>5</v>
      </c>
      <c r="N219" s="116" t="str">
        <f>IF('(3)'!$Y168&lt;&gt;0,'(3)'!$Y168,"")</f>
        <v/>
      </c>
      <c r="O219" s="116" t="str">
        <f>IF('(4)'!$Y168&lt;&gt;0,'(4)'!$Y168,"")</f>
        <v/>
      </c>
      <c r="P219" s="116">
        <f>IF('(5)'!$Y168&lt;&gt;0,'(5)'!$Y168,"")</f>
        <v>6</v>
      </c>
      <c r="Q219" s="116" t="str">
        <f>IF('(6)'!$Y168&lt;&gt;0,'(6)'!$Y168,"")</f>
        <v/>
      </c>
      <c r="R219" s="116" t="str">
        <f>IF('(7)'!$Y168&lt;&gt;0,'(7)'!$Y168,"")</f>
        <v/>
      </c>
      <c r="S219" s="116" t="str">
        <f>IF('(8)'!$Y168&lt;&gt;0,'(8)'!$Y168,"")</f>
        <v/>
      </c>
      <c r="T219" s="116" t="str">
        <f>IF('(9)'!$Y168&lt;&gt;0,'(9)'!$Y168,"")</f>
        <v/>
      </c>
      <c r="U219" s="116" t="str">
        <f>IF('(10)'!$Y167&lt;&gt;0,'(10)'!$Y167,"")</f>
        <v/>
      </c>
      <c r="V219" s="116" t="str">
        <f>IF('(11)'!$Y168&lt;&gt;0,'(11)'!$Y168,"")</f>
        <v/>
      </c>
      <c r="W219" s="116" t="str">
        <f>IF('(12)'!$Y168&lt;&gt;0,'(12)'!$Y168,"")</f>
        <v/>
      </c>
      <c r="X219" s="116" t="str">
        <f>IF('(13)'!$Y168&lt;&gt;0,'(13)'!$Y168,"")</f>
        <v/>
      </c>
      <c r="Y219" s="116" t="str">
        <f>IF('(14)'!$Y168&lt;&gt;0,'(14)'!$Y168,"")</f>
        <v/>
      </c>
      <c r="Z219" s="116" t="str">
        <f>IF('(15)'!$Y168&lt;&gt;0,'(15)'!$Y168,"")</f>
        <v/>
      </c>
      <c r="AA219" s="116" t="str">
        <f>IF('(16)'!$Y166&lt;&gt;0,'(16)'!$Y166,"")</f>
        <v/>
      </c>
      <c r="AB219" s="116" t="str">
        <f>IF('(17)'!$Y166&lt;&gt;0,'(17)'!$Y166,"")</f>
        <v/>
      </c>
      <c r="AC219" s="116" t="str">
        <f>IF('(18)'!$Y166&lt;&gt;0,'(18)'!$Y166,"")</f>
        <v/>
      </c>
      <c r="AD219" s="116" t="str">
        <f>IF('(19)'!$Y166&lt;&gt;0,'(19)'!$Y166,"")</f>
        <v/>
      </c>
      <c r="AE219" s="116" t="str">
        <f>IF('(20)'!$Y166&lt;&gt;0,'(20)'!$Y166,"")</f>
        <v/>
      </c>
      <c r="AG219" s="1">
        <f>IF(SUM(L219:AE219)=0,"",AVERAGEIF(L219:AE219,"&gt;0"))</f>
        <v>5.333333333333333</v>
      </c>
      <c r="AH219" s="1"/>
    </row>
    <row r="220" spans="1:34" ht="16.5">
      <c r="A220" s="1"/>
      <c r="B220" s="26">
        <f t="shared" si="37"/>
        <v>0.83333333333333326</v>
      </c>
      <c r="C220" s="789" t="str">
        <f>REPT("|",AG220*14)</f>
        <v>||||||||||||||||||||||||||||||||||||||||||||||||||||||||||||||||||||||</v>
      </c>
      <c r="D220" s="790"/>
      <c r="F220" s="8" t="s">
        <v>199</v>
      </c>
      <c r="G220" s="13" t="s">
        <v>345</v>
      </c>
      <c r="H220" s="11"/>
      <c r="I220" s="11"/>
      <c r="J220" s="11"/>
      <c r="K220" s="29" t="s">
        <v>75</v>
      </c>
      <c r="L220" s="116" t="str">
        <f>IF('(1)'!$Y169&lt;&gt;0,'(1)'!$Y169,"")</f>
        <v/>
      </c>
      <c r="M220" s="116">
        <f>IF('(2)'!$Y169&lt;&gt;0,'(2)'!$Y169,"")</f>
        <v>5</v>
      </c>
      <c r="N220" s="116" t="str">
        <f>IF('(3)'!$Y169&lt;&gt;0,'(3)'!$Y169,"")</f>
        <v/>
      </c>
      <c r="O220" s="116" t="str">
        <f>IF('(4)'!$Y169&lt;&gt;0,'(4)'!$Y169,"")</f>
        <v/>
      </c>
      <c r="P220" s="116" t="str">
        <f>IF('(5)'!$Y169&lt;&gt;0,'(5)'!$Y169,"")</f>
        <v/>
      </c>
      <c r="Q220" s="116" t="str">
        <f>IF('(6)'!$Y169&lt;&gt;0,'(6)'!$Y169,"")</f>
        <v/>
      </c>
      <c r="R220" s="116" t="str">
        <f>IF('(7)'!$Y169&lt;&gt;0,'(7)'!$Y169,"")</f>
        <v/>
      </c>
      <c r="S220" s="116" t="str">
        <f>IF('(8)'!$Y169&lt;&gt;0,'(8)'!$Y169,"")</f>
        <v/>
      </c>
      <c r="T220" s="116" t="str">
        <f>IF('(9)'!$Y169&lt;&gt;0,'(9)'!$Y169,"")</f>
        <v/>
      </c>
      <c r="U220" s="116" t="str">
        <f>IF('(10)'!$Y168&lt;&gt;0,'(10)'!$Y168,"")</f>
        <v/>
      </c>
      <c r="V220" s="116" t="str">
        <f>IF('(11)'!$Y169&lt;&gt;0,'(11)'!$Y169,"")</f>
        <v/>
      </c>
      <c r="W220" s="116" t="str">
        <f>IF('(12)'!$Y169&lt;&gt;0,'(12)'!$Y169,"")</f>
        <v/>
      </c>
      <c r="X220" s="116" t="str">
        <f>IF('(13)'!$Y169&lt;&gt;0,'(13)'!$Y169,"")</f>
        <v/>
      </c>
      <c r="Y220" s="116" t="str">
        <f>IF('(14)'!$Y169&lt;&gt;0,'(14)'!$Y169,"")</f>
        <v/>
      </c>
      <c r="Z220" s="116" t="str">
        <f>IF('(15)'!$Y169&lt;&gt;0,'(15)'!$Y169,"")</f>
        <v/>
      </c>
      <c r="AA220" s="116" t="str">
        <f>IF('(16)'!$Y167&lt;&gt;0,'(16)'!$Y167,"")</f>
        <v/>
      </c>
      <c r="AB220" s="116" t="str">
        <f>IF('(17)'!$Y167&lt;&gt;0,'(17)'!$Y167,"")</f>
        <v/>
      </c>
      <c r="AC220" s="116" t="str">
        <f>IF('(18)'!$Y167&lt;&gt;0,'(18)'!$Y167,"")</f>
        <v/>
      </c>
      <c r="AD220" s="116" t="str">
        <f>IF('(19)'!$Y167&lt;&gt;0,'(19)'!$Y167,"")</f>
        <v/>
      </c>
      <c r="AE220" s="116" t="str">
        <f>IF('(20)'!$Y167&lt;&gt;0,'(20)'!$Y167,"")</f>
        <v/>
      </c>
      <c r="AG220" s="1">
        <f>IF(SUM(L220:AE220)=0,"",AVERAGEIF(L220:AE220,"&gt;0"))</f>
        <v>5</v>
      </c>
      <c r="AH220" s="1"/>
    </row>
    <row r="221" spans="1:34" ht="16.5">
      <c r="A221" s="1"/>
      <c r="B221" s="26" t="e">
        <f t="shared" si="37"/>
        <v>#VALUE!</v>
      </c>
      <c r="C221" s="789" t="e">
        <f>REPT("|",AG221*14)</f>
        <v>#VALUE!</v>
      </c>
      <c r="D221" s="790"/>
      <c r="F221" s="8" t="s">
        <v>200</v>
      </c>
      <c r="G221" s="13" t="s">
        <v>346</v>
      </c>
      <c r="H221" s="11"/>
      <c r="I221" s="11"/>
      <c r="J221" s="11"/>
      <c r="K221" s="29"/>
      <c r="L221" s="116" t="str">
        <f>IF('(1)'!$Y170&lt;&gt;0,'(1)'!$Y170,"")</f>
        <v/>
      </c>
      <c r="M221" s="116" t="str">
        <f>IF('(2)'!$Y170&lt;&gt;0,'(2)'!$Y170,"")</f>
        <v/>
      </c>
      <c r="N221" s="116" t="str">
        <f>IF('(3)'!$Y170&lt;&gt;0,'(3)'!$Y170,"")</f>
        <v/>
      </c>
      <c r="O221" s="116" t="str">
        <f>IF('(4)'!$Y170&lt;&gt;0,'(4)'!$Y170,"")</f>
        <v/>
      </c>
      <c r="P221" s="116" t="str">
        <f>IF('(5)'!$Y170&lt;&gt;0,'(5)'!$Y170,"")</f>
        <v/>
      </c>
      <c r="Q221" s="116" t="str">
        <f>IF('(6)'!$Y170&lt;&gt;0,'(6)'!$Y170,"")</f>
        <v/>
      </c>
      <c r="R221" s="116" t="str">
        <f>IF('(7)'!$Y170&lt;&gt;0,'(7)'!$Y170,"")</f>
        <v/>
      </c>
      <c r="S221" s="116" t="str">
        <f>IF('(8)'!$Y170&lt;&gt;0,'(8)'!$Y170,"")</f>
        <v/>
      </c>
      <c r="T221" s="116" t="str">
        <f>IF('(9)'!$Y170&lt;&gt;0,'(9)'!$Y170,"")</f>
        <v/>
      </c>
      <c r="U221" s="116" t="str">
        <f>IF('(10)'!$Y169&lt;&gt;0,'(10)'!$Y169,"")</f>
        <v/>
      </c>
      <c r="V221" s="116" t="str">
        <f>IF('(11)'!$Y170&lt;&gt;0,'(11)'!$Y170,"")</f>
        <v/>
      </c>
      <c r="W221" s="116" t="str">
        <f>IF('(12)'!$Y170&lt;&gt;0,'(12)'!$Y170,"")</f>
        <v/>
      </c>
      <c r="X221" s="116" t="str">
        <f>IF('(13)'!$Y170&lt;&gt;0,'(13)'!$Y170,"")</f>
        <v/>
      </c>
      <c r="Y221" s="116" t="str">
        <f>IF('(14)'!$Y170&lt;&gt;0,'(14)'!$Y170,"")</f>
        <v/>
      </c>
      <c r="Z221" s="116" t="str">
        <f>IF('(15)'!$Y170&lt;&gt;0,'(15)'!$Y170,"")</f>
        <v/>
      </c>
      <c r="AA221" s="116" t="str">
        <f>IF('(16)'!$Y168&lt;&gt;0,'(16)'!$Y168,"")</f>
        <v/>
      </c>
      <c r="AB221" s="116" t="str">
        <f>IF('(17)'!$Y168&lt;&gt;0,'(17)'!$Y168,"")</f>
        <v/>
      </c>
      <c r="AC221" s="116" t="str">
        <f>IF('(18)'!$Y168&lt;&gt;0,'(18)'!$Y168,"")</f>
        <v/>
      </c>
      <c r="AD221" s="116" t="str">
        <f>IF('(19)'!$Y168&lt;&gt;0,'(19)'!$Y168,"")</f>
        <v/>
      </c>
      <c r="AE221" s="116" t="str">
        <f>IF('(20)'!$Y168&lt;&gt;0,'(20)'!$Y168,"")</f>
        <v/>
      </c>
      <c r="AG221" s="1" t="str">
        <f>IF(SUM(L221:AE221)=0,"",AVERAGEIF(L221:AE221,"&gt;0"))</f>
        <v/>
      </c>
      <c r="AH221" s="1"/>
    </row>
    <row r="222" spans="1:34" ht="16.5">
      <c r="A222" s="1"/>
      <c r="B222" s="26" t="e">
        <f t="shared" si="37"/>
        <v>#VALUE!</v>
      </c>
      <c r="C222" s="789" t="e">
        <f>REPT("|",AG222*14)</f>
        <v>#VALUE!</v>
      </c>
      <c r="D222" s="790"/>
      <c r="F222" s="8" t="s">
        <v>201</v>
      </c>
      <c r="G222" s="13" t="s">
        <v>347</v>
      </c>
      <c r="H222" s="11"/>
      <c r="I222" s="11"/>
      <c r="J222" s="11"/>
      <c r="K222" s="29"/>
      <c r="L222" s="116" t="str">
        <f>IF('(1)'!$Y171&lt;&gt;0,'(1)'!$Y171,"")</f>
        <v/>
      </c>
      <c r="M222" s="116" t="str">
        <f>IF('(2)'!$Y171&lt;&gt;0,'(2)'!$Y171,"")</f>
        <v/>
      </c>
      <c r="N222" s="116" t="str">
        <f>IF('(3)'!$Y171&lt;&gt;0,'(3)'!$Y171,"")</f>
        <v/>
      </c>
      <c r="O222" s="116" t="str">
        <f>IF('(4)'!$Y171&lt;&gt;0,'(4)'!$Y171,"")</f>
        <v/>
      </c>
      <c r="P222" s="116" t="str">
        <f>IF('(5)'!$Y171&lt;&gt;0,'(5)'!$Y171,"")</f>
        <v/>
      </c>
      <c r="Q222" s="116" t="str">
        <f>IF('(6)'!$Y171&lt;&gt;0,'(6)'!$Y171,"")</f>
        <v/>
      </c>
      <c r="R222" s="116" t="str">
        <f>IF('(7)'!$Y171&lt;&gt;0,'(7)'!$Y171,"")</f>
        <v/>
      </c>
      <c r="S222" s="116" t="str">
        <f>IF('(8)'!$Y171&lt;&gt;0,'(8)'!$Y171,"")</f>
        <v/>
      </c>
      <c r="T222" s="116" t="str">
        <f>IF('(9)'!$Y171&lt;&gt;0,'(9)'!$Y171,"")</f>
        <v/>
      </c>
      <c r="U222" s="116" t="str">
        <f>IF('(10)'!$Y170&lt;&gt;0,'(10)'!$Y170,"")</f>
        <v/>
      </c>
      <c r="V222" s="116" t="str">
        <f>IF('(11)'!$Y171&lt;&gt;0,'(11)'!$Y171,"")</f>
        <v/>
      </c>
      <c r="W222" s="116" t="str">
        <f>IF('(12)'!$Y171&lt;&gt;0,'(12)'!$Y171,"")</f>
        <v/>
      </c>
      <c r="X222" s="116" t="str">
        <f>IF('(13)'!$Y171&lt;&gt;0,'(13)'!$Y171,"")</f>
        <v/>
      </c>
      <c r="Y222" s="116" t="str">
        <f>IF('(14)'!$Y171&lt;&gt;0,'(14)'!$Y171,"")</f>
        <v/>
      </c>
      <c r="Z222" s="116" t="str">
        <f>IF('(15)'!$Y171&lt;&gt;0,'(15)'!$Y171,"")</f>
        <v/>
      </c>
      <c r="AA222" s="116" t="str">
        <f>IF('(16)'!$Y169&lt;&gt;0,'(16)'!$Y169,"")</f>
        <v/>
      </c>
      <c r="AB222" s="116" t="str">
        <f>IF('(17)'!$Y169&lt;&gt;0,'(17)'!$Y169,"")</f>
        <v/>
      </c>
      <c r="AC222" s="116" t="str">
        <f>IF('(18)'!$Y169&lt;&gt;0,'(18)'!$Y169,"")</f>
        <v/>
      </c>
      <c r="AD222" s="116" t="str">
        <f>IF('(19)'!$Y169&lt;&gt;0,'(19)'!$Y169,"")</f>
        <v/>
      </c>
      <c r="AE222" s="116" t="str">
        <f>IF('(20)'!$Y169&lt;&gt;0,'(20)'!$Y169,"")</f>
        <v/>
      </c>
      <c r="AG222" s="1" t="str">
        <f>IF(SUM(L222:AE222)=0,"",AVERAGEIF(L222:AE222,"&gt;0"))</f>
        <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0.83333333333333326</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5</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5</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f t="shared" si="37"/>
        <v>0.83333333333333326</v>
      </c>
      <c r="C226" s="789" t="str">
        <f>REPT("|",AG226*14)</f>
        <v>||||||||||||||||||||||||||||||||||||||||||||||||||||||||||||||||||||||</v>
      </c>
      <c r="D226" s="790"/>
      <c r="F226" s="8" t="s">
        <v>206</v>
      </c>
      <c r="G226" s="13" t="s">
        <v>348</v>
      </c>
      <c r="H226" s="11"/>
      <c r="I226" s="11"/>
      <c r="J226" s="11"/>
      <c r="K226" s="29"/>
      <c r="L226" s="116" t="str">
        <f>IF('(1)'!$Y175&lt;&gt;0,'(1)'!$Y175,"")</f>
        <v/>
      </c>
      <c r="M226" s="116">
        <f>IF('(2)'!$Y175&lt;&gt;0,'(2)'!$Y175,"")</f>
        <v>5</v>
      </c>
      <c r="N226" s="116" t="str">
        <f>IF('(3)'!$Y175&lt;&gt;0,'(3)'!$Y175,"")</f>
        <v/>
      </c>
      <c r="O226" s="116" t="str">
        <f>IF('(4)'!$Y175&lt;&gt;0,'(4)'!$Y175,"")</f>
        <v/>
      </c>
      <c r="P226" s="116" t="str">
        <f>IF('(5)'!$Y175&lt;&gt;0,'(5)'!$Y175,"")</f>
        <v/>
      </c>
      <c r="Q226" s="116" t="str">
        <f>IF('(6)'!$Y175&lt;&gt;0,'(6)'!$Y175,"")</f>
        <v/>
      </c>
      <c r="R226" s="116" t="str">
        <f>IF('(7)'!$Y175&lt;&gt;0,'(7)'!$Y175,"")</f>
        <v/>
      </c>
      <c r="S226" s="116" t="str">
        <f>IF('(8)'!$Y175&lt;&gt;0,'(8)'!$Y175,"")</f>
        <v/>
      </c>
      <c r="T226" s="116" t="str">
        <f>IF('(9)'!$Y175&lt;&gt;0,'(9)'!$Y175,"")</f>
        <v/>
      </c>
      <c r="U226" s="116" t="str">
        <f>IF('(10)'!$Y174&lt;&gt;0,'(10)'!$Y174,"")</f>
        <v/>
      </c>
      <c r="V226" s="116" t="str">
        <f>IF('(11)'!$Y175&lt;&gt;0,'(11)'!$Y175,"")</f>
        <v/>
      </c>
      <c r="W226" s="116" t="str">
        <f>IF('(12)'!$Y175&lt;&gt;0,'(12)'!$Y175,"")</f>
        <v/>
      </c>
      <c r="X226" s="116" t="str">
        <f>IF('(13)'!$Y175&lt;&gt;0,'(13)'!$Y175,"")</f>
        <v/>
      </c>
      <c r="Y226" s="116" t="str">
        <f>IF('(14)'!$Y175&lt;&gt;0,'(14)'!$Y175,"")</f>
        <v/>
      </c>
      <c r="Z226" s="116" t="str">
        <f>IF('(15)'!$Y175&lt;&gt;0,'(15)'!$Y175,"")</f>
        <v/>
      </c>
      <c r="AA226" s="116" t="str">
        <f>IF('(16)'!$Y173&lt;&gt;0,'(16)'!$Y173,"")</f>
        <v/>
      </c>
      <c r="AB226" s="116" t="str">
        <f>IF('(17)'!$Y173&lt;&gt;0,'(17)'!$Y173,"")</f>
        <v/>
      </c>
      <c r="AC226" s="116" t="str">
        <f>IF('(18)'!$Y173&lt;&gt;0,'(18)'!$Y173,"")</f>
        <v/>
      </c>
      <c r="AD226" s="116" t="str">
        <f>IF('(19)'!$Y173&lt;&gt;0,'(19)'!$Y173,"")</f>
        <v/>
      </c>
      <c r="AE226" s="116" t="str">
        <f>IF('(20)'!$Y173&lt;&gt;0,'(20)'!$Y173,"")</f>
        <v/>
      </c>
      <c r="AG226" s="1">
        <f>IF(SUM(L226:AE226)=0,"",AVERAGEIF(L226:AE226,"&gt;0"))</f>
        <v>5</v>
      </c>
      <c r="AH226" s="1"/>
    </row>
    <row r="227" spans="1:34" ht="16.5">
      <c r="A227" s="1"/>
      <c r="B227" s="26" t="e">
        <f t="shared" si="37"/>
        <v>#VALUE!</v>
      </c>
      <c r="C227" s="789" t="e">
        <f>REPT("|",AG227*14)</f>
        <v>#VALUE!</v>
      </c>
      <c r="D227" s="790"/>
      <c r="F227" s="8" t="s">
        <v>207</v>
      </c>
      <c r="G227" s="13" t="s">
        <v>349</v>
      </c>
      <c r="H227" s="11"/>
      <c r="I227" s="11"/>
      <c r="J227" s="11"/>
      <c r="K227" s="29"/>
      <c r="L227" s="116" t="str">
        <f>IF('(1)'!$Y176&lt;&gt;0,'(1)'!$Y176,"")</f>
        <v/>
      </c>
      <c r="M227" s="116" t="str">
        <f>IF('(2)'!$Y176&lt;&gt;0,'(2)'!$Y176,"")</f>
        <v/>
      </c>
      <c r="N227" s="116" t="str">
        <f>IF('(3)'!$Y176&lt;&gt;0,'(3)'!$Y176,"")</f>
        <v/>
      </c>
      <c r="O227" s="116" t="str">
        <f>IF('(4)'!$Y176&lt;&gt;0,'(4)'!$Y176,"")</f>
        <v/>
      </c>
      <c r="P227" s="116" t="str">
        <f>IF('(5)'!$Y176&lt;&gt;0,'(5)'!$Y176,"")</f>
        <v/>
      </c>
      <c r="Q227" s="116" t="str">
        <f>IF('(6)'!$Y176&lt;&gt;0,'(6)'!$Y176,"")</f>
        <v/>
      </c>
      <c r="R227" s="116" t="str">
        <f>IF('(7)'!$Y176&lt;&gt;0,'(7)'!$Y176,"")</f>
        <v/>
      </c>
      <c r="S227" s="116" t="str">
        <f>IF('(8)'!$Y176&lt;&gt;0,'(8)'!$Y176,"")</f>
        <v/>
      </c>
      <c r="T227" s="116" t="str">
        <f>IF('(9)'!$Y176&lt;&gt;0,'(9)'!$Y176,"")</f>
        <v/>
      </c>
      <c r="U227" s="116" t="str">
        <f>IF('(10)'!$Y175&lt;&gt;0,'(10)'!$Y175,"")</f>
        <v/>
      </c>
      <c r="V227" s="116" t="str">
        <f>IF('(11)'!$Y176&lt;&gt;0,'(11)'!$Y176,"")</f>
        <v/>
      </c>
      <c r="W227" s="116" t="str">
        <f>IF('(12)'!$Y176&lt;&gt;0,'(12)'!$Y176,"")</f>
        <v/>
      </c>
      <c r="X227" s="116" t="str">
        <f>IF('(13)'!$Y176&lt;&gt;0,'(13)'!$Y176,"")</f>
        <v/>
      </c>
      <c r="Y227" s="116" t="str">
        <f>IF('(14)'!$Y176&lt;&gt;0,'(14)'!$Y176,"")</f>
        <v/>
      </c>
      <c r="Z227" s="116" t="str">
        <f>IF('(15)'!$Y176&lt;&gt;0,'(15)'!$Y176,"")</f>
        <v/>
      </c>
      <c r="AA227" s="116" t="str">
        <f>IF('(16)'!$Y174&lt;&gt;0,'(16)'!$Y174,"")</f>
        <v/>
      </c>
      <c r="AB227" s="116" t="str">
        <f>IF('(17)'!$Y174&lt;&gt;0,'(17)'!$Y174,"")</f>
        <v/>
      </c>
      <c r="AC227" s="116" t="str">
        <f>IF('(18)'!$Y174&lt;&gt;0,'(18)'!$Y174,"")</f>
        <v/>
      </c>
      <c r="AD227" s="116" t="str">
        <f>IF('(19)'!$Y174&lt;&gt;0,'(19)'!$Y174,"")</f>
        <v/>
      </c>
      <c r="AE227" s="116" t="str">
        <f>IF('(20)'!$Y174&lt;&gt;0,'(20)'!$Y174,"")</f>
        <v/>
      </c>
      <c r="AG227" s="1" t="str">
        <f>IF(SUM(L227:AE227)=0,"",AVERAGEIF(L227:AE227,"&gt;0"))</f>
        <v/>
      </c>
      <c r="AH227" s="1"/>
    </row>
    <row r="228" spans="1:34" ht="16.5">
      <c r="A228" s="1"/>
      <c r="B228" s="26" t="e">
        <f t="shared" si="37"/>
        <v>#VALUE!</v>
      </c>
      <c r="C228" s="789" t="e">
        <f>REPT("|",AG228*14)</f>
        <v>#VALUE!</v>
      </c>
      <c r="D228" s="790"/>
      <c r="F228" s="8" t="s">
        <v>208</v>
      </c>
      <c r="G228" s="13" t="s">
        <v>350</v>
      </c>
      <c r="H228" s="11"/>
      <c r="I228" s="11"/>
      <c r="J228" s="11"/>
      <c r="K228" s="29"/>
      <c r="L228" s="116" t="str">
        <f>IF('(1)'!$Y177&lt;&gt;0,'(1)'!$Y177,"")</f>
        <v/>
      </c>
      <c r="M228" s="116" t="str">
        <f>IF('(2)'!$Y177&lt;&gt;0,'(2)'!$Y177,"")</f>
        <v/>
      </c>
      <c r="N228" s="116" t="str">
        <f>IF('(3)'!$Y177&lt;&gt;0,'(3)'!$Y177,"")</f>
        <v/>
      </c>
      <c r="O228" s="116" t="str">
        <f>IF('(4)'!$Y177&lt;&gt;0,'(4)'!$Y177,"")</f>
        <v/>
      </c>
      <c r="P228" s="116" t="str">
        <f>IF('(5)'!$Y177&lt;&gt;0,'(5)'!$Y177,"")</f>
        <v/>
      </c>
      <c r="Q228" s="116" t="str">
        <f>IF('(6)'!$Y177&lt;&gt;0,'(6)'!$Y177,"")</f>
        <v/>
      </c>
      <c r="R228" s="116" t="str">
        <f>IF('(7)'!$Y177&lt;&gt;0,'(7)'!$Y177,"")</f>
        <v/>
      </c>
      <c r="S228" s="116" t="str">
        <f>IF('(8)'!$Y177&lt;&gt;0,'(8)'!$Y177,"")</f>
        <v/>
      </c>
      <c r="T228" s="116" t="str">
        <f>IF('(9)'!$Y177&lt;&gt;0,'(9)'!$Y177,"")</f>
        <v/>
      </c>
      <c r="U228" s="116" t="str">
        <f>IF('(10)'!$Y176&lt;&gt;0,'(10)'!$Y176,"")</f>
        <v/>
      </c>
      <c r="V228" s="116" t="str">
        <f>IF('(11)'!$Y177&lt;&gt;0,'(11)'!$Y177,"")</f>
        <v/>
      </c>
      <c r="W228" s="116" t="str">
        <f>IF('(12)'!$Y177&lt;&gt;0,'(12)'!$Y177,"")</f>
        <v/>
      </c>
      <c r="X228" s="116" t="str">
        <f>IF('(13)'!$Y177&lt;&gt;0,'(13)'!$Y177,"")</f>
        <v/>
      </c>
      <c r="Y228" s="116" t="str">
        <f>IF('(14)'!$Y177&lt;&gt;0,'(14)'!$Y177,"")</f>
        <v/>
      </c>
      <c r="Z228" s="116" t="str">
        <f>IF('(15)'!$Y177&lt;&gt;0,'(15)'!$Y177,"")</f>
        <v/>
      </c>
      <c r="AA228" s="116" t="str">
        <f>IF('(16)'!$Y175&lt;&gt;0,'(16)'!$Y175,"")</f>
        <v/>
      </c>
      <c r="AB228" s="116" t="str">
        <f>IF('(17)'!$Y175&lt;&gt;0,'(17)'!$Y175,"")</f>
        <v/>
      </c>
      <c r="AC228" s="116" t="str">
        <f>IF('(18)'!$Y175&lt;&gt;0,'(18)'!$Y175,"")</f>
        <v/>
      </c>
      <c r="AD228" s="116" t="str">
        <f>IF('(19)'!$Y175&lt;&gt;0,'(19)'!$Y175,"")</f>
        <v/>
      </c>
      <c r="AE228" s="116" t="str">
        <f>IF('(20)'!$Y175&lt;&gt;0,'(20)'!$Y175,"")</f>
        <v/>
      </c>
      <c r="AG228" s="1" t="str">
        <f>IF(SUM(L228:AE228)=0,"",AVERAGEIF(L228:AE228,"&gt;0"))</f>
        <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IF('(1)'!$Y181&lt;&gt;0,'(1)'!$Y181,"")</f>
        <v/>
      </c>
      <c r="M232" s="116" t="str">
        <f>IF('(2)'!$Y181&lt;&gt;0,'(2)'!$Y181,"")</f>
        <v/>
      </c>
      <c r="N232" s="116" t="str">
        <f>IF('(3)'!$Y181&lt;&gt;0,'(3)'!$Y181,"")</f>
        <v/>
      </c>
      <c r="O232" s="116" t="str">
        <f>IF('(4)'!$Y181&lt;&gt;0,'(4)'!$Y181,"")</f>
        <v/>
      </c>
      <c r="P232" s="116" t="str">
        <f>IF('(5)'!$Y181&lt;&gt;0,'(5)'!$Y181,"")</f>
        <v/>
      </c>
      <c r="Q232" s="116" t="str">
        <f>IF('(6)'!$Y181&lt;&gt;0,'(6)'!$Y181,"")</f>
        <v/>
      </c>
      <c r="R232" s="116" t="str">
        <f>IF('(7)'!$Y181&lt;&gt;0,'(7)'!$Y181,"")</f>
        <v/>
      </c>
      <c r="S232" s="116" t="str">
        <f>IF('(8)'!$Y181&lt;&gt;0,'(8)'!$Y181,"")</f>
        <v/>
      </c>
      <c r="T232" s="116" t="str">
        <f>IF('(9)'!$Y181&lt;&gt;0,'(9)'!$Y181,"")</f>
        <v/>
      </c>
      <c r="U232" s="116" t="str">
        <f>IF('(10)'!$Y180&lt;&gt;0,'(10)'!$Y180,"")</f>
        <v/>
      </c>
      <c r="V232" s="116" t="str">
        <f>IF('(11)'!$Y181&lt;&gt;0,'(11)'!$Y181,"")</f>
        <v/>
      </c>
      <c r="W232" s="116" t="str">
        <f>IF('(12)'!$Y181&lt;&gt;0,'(12)'!$Y181,"")</f>
        <v/>
      </c>
      <c r="X232" s="116" t="str">
        <f>IF('(13)'!$Y181&lt;&gt;0,'(13)'!$Y181,"")</f>
        <v/>
      </c>
      <c r="Y232" s="116" t="str">
        <f>IF('(14)'!$Y181&lt;&gt;0,'(14)'!$Y181,"")</f>
        <v/>
      </c>
      <c r="Z232" s="116" t="str">
        <f>IF('(15)'!$Y181&lt;&gt;0,'(15)'!$Y181,"")</f>
        <v/>
      </c>
      <c r="AA232" s="116" t="str">
        <f>IF('(16)'!$Y179&lt;&gt;0,'(16)'!$Y179,"")</f>
        <v/>
      </c>
      <c r="AB232" s="116" t="str">
        <f>IF('(17)'!$Y179&lt;&gt;0,'(17)'!$Y179,"")</f>
        <v/>
      </c>
      <c r="AC232" s="116" t="str">
        <f>IF('(18)'!$Y179&lt;&gt;0,'(18)'!$Y179,"")</f>
        <v/>
      </c>
      <c r="AD232" s="116" t="str">
        <f>IF('(19)'!$Y179&lt;&gt;0,'(19)'!$Y179,"")</f>
        <v/>
      </c>
      <c r="AE232" s="116" t="str">
        <f>IF('(20)'!$Y179&lt;&gt;0,'(20)'!$Y179,"")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IF('(1)'!$Y182&lt;&gt;0,'(1)'!$Y182,"")</f>
        <v/>
      </c>
      <c r="M233" s="116" t="str">
        <f>IF('(2)'!$Y182&lt;&gt;0,'(2)'!$Y182,"")</f>
        <v/>
      </c>
      <c r="N233" s="116" t="str">
        <f>IF('(3)'!$Y182&lt;&gt;0,'(3)'!$Y182,"")</f>
        <v/>
      </c>
      <c r="O233" s="116" t="str">
        <f>IF('(4)'!$Y182&lt;&gt;0,'(4)'!$Y182,"")</f>
        <v/>
      </c>
      <c r="P233" s="116" t="str">
        <f>IF('(5)'!$Y182&lt;&gt;0,'(5)'!$Y182,"")</f>
        <v/>
      </c>
      <c r="Q233" s="116" t="str">
        <f>IF('(6)'!$Y182&lt;&gt;0,'(6)'!$Y182,"")</f>
        <v/>
      </c>
      <c r="R233" s="116" t="str">
        <f>IF('(7)'!$Y182&lt;&gt;0,'(7)'!$Y182,"")</f>
        <v/>
      </c>
      <c r="S233" s="116" t="str">
        <f>IF('(8)'!$Y182&lt;&gt;0,'(8)'!$Y182,"")</f>
        <v/>
      </c>
      <c r="T233" s="116" t="str">
        <f>IF('(9)'!$Y182&lt;&gt;0,'(9)'!$Y182,"")</f>
        <v/>
      </c>
      <c r="U233" s="116" t="str">
        <f>IF('(10)'!$Y181&lt;&gt;0,'(10)'!$Y181,"")</f>
        <v/>
      </c>
      <c r="V233" s="116" t="str">
        <f>IF('(11)'!$Y182&lt;&gt;0,'(11)'!$Y182,"")</f>
        <v/>
      </c>
      <c r="W233" s="116" t="str">
        <f>IF('(12)'!$Y182&lt;&gt;0,'(12)'!$Y182,"")</f>
        <v/>
      </c>
      <c r="X233" s="116" t="str">
        <f>IF('(13)'!$Y182&lt;&gt;0,'(13)'!$Y182,"")</f>
        <v/>
      </c>
      <c r="Y233" s="116" t="str">
        <f>IF('(14)'!$Y182&lt;&gt;0,'(14)'!$Y182,"")</f>
        <v/>
      </c>
      <c r="Z233" s="116" t="str">
        <f>IF('(15)'!$Y182&lt;&gt;0,'(15)'!$Y182,"")</f>
        <v/>
      </c>
      <c r="AA233" s="116" t="str">
        <f>IF('(16)'!$Y180&lt;&gt;0,'(16)'!$Y180,"")</f>
        <v/>
      </c>
      <c r="AB233" s="116" t="str">
        <f>IF('(17)'!$Y180&lt;&gt;0,'(17)'!$Y180,"")</f>
        <v/>
      </c>
      <c r="AC233" s="116" t="str">
        <f>IF('(18)'!$Y180&lt;&gt;0,'(18)'!$Y180,"")</f>
        <v/>
      </c>
      <c r="AD233" s="116" t="str">
        <f>IF('(19)'!$Y180&lt;&gt;0,'(19)'!$Y180,"")</f>
        <v/>
      </c>
      <c r="AE233" s="116" t="str">
        <f>IF('(20)'!$Y180&lt;&gt;0,'(20)'!$Y180,"")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IF('(1)'!$Y183&lt;&gt;0,'(1)'!$Y183,"")</f>
        <v/>
      </c>
      <c r="M234" s="116" t="str">
        <f>IF('(2)'!$Y183&lt;&gt;0,'(2)'!$Y183,"")</f>
        <v/>
      </c>
      <c r="N234" s="116" t="str">
        <f>IF('(3)'!$Y183&lt;&gt;0,'(3)'!$Y183,"")</f>
        <v/>
      </c>
      <c r="O234" s="116" t="str">
        <f>IF('(4)'!$Y183&lt;&gt;0,'(4)'!$Y183,"")</f>
        <v/>
      </c>
      <c r="P234" s="116" t="str">
        <f>IF('(5)'!$Y183&lt;&gt;0,'(5)'!$Y183,"")</f>
        <v/>
      </c>
      <c r="Q234" s="116" t="str">
        <f>IF('(6)'!$Y183&lt;&gt;0,'(6)'!$Y183,"")</f>
        <v/>
      </c>
      <c r="R234" s="116" t="str">
        <f>IF('(7)'!$Y183&lt;&gt;0,'(7)'!$Y183,"")</f>
        <v/>
      </c>
      <c r="S234" s="116" t="str">
        <f>IF('(8)'!$Y183&lt;&gt;0,'(8)'!$Y183,"")</f>
        <v/>
      </c>
      <c r="T234" s="116" t="str">
        <f>IF('(9)'!$Y183&lt;&gt;0,'(9)'!$Y183,"")</f>
        <v/>
      </c>
      <c r="U234" s="116" t="str">
        <f>IF('(10)'!$Y182&lt;&gt;0,'(10)'!$Y182,"")</f>
        <v/>
      </c>
      <c r="V234" s="116" t="str">
        <f>IF('(11)'!$Y183&lt;&gt;0,'(11)'!$Y183,"")</f>
        <v/>
      </c>
      <c r="W234" s="116" t="str">
        <f>IF('(12)'!$Y183&lt;&gt;0,'(12)'!$Y183,"")</f>
        <v/>
      </c>
      <c r="X234" s="116" t="str">
        <f>IF('(13)'!$Y183&lt;&gt;0,'(13)'!$Y183,"")</f>
        <v/>
      </c>
      <c r="Y234" s="116" t="str">
        <f>IF('(14)'!$Y183&lt;&gt;0,'(14)'!$Y183,"")</f>
        <v/>
      </c>
      <c r="Z234" s="116" t="str">
        <f>IF('(15)'!$Y183&lt;&gt;0,'(15)'!$Y183,"")</f>
        <v/>
      </c>
      <c r="AA234" s="116" t="str">
        <f>IF('(16)'!$Y181&lt;&gt;0,'(16)'!$Y181,"")</f>
        <v/>
      </c>
      <c r="AB234" s="116" t="str">
        <f>IF('(17)'!$Y181&lt;&gt;0,'(17)'!$Y181,"")</f>
        <v/>
      </c>
      <c r="AC234" s="116" t="str">
        <f>IF('(18)'!$Y181&lt;&gt;0,'(18)'!$Y181,"")</f>
        <v/>
      </c>
      <c r="AD234" s="116" t="str">
        <f>IF('(19)'!$Y181&lt;&gt;0,'(19)'!$Y181,"")</f>
        <v/>
      </c>
      <c r="AE234" s="116" t="str">
        <f>IF('(20)'!$Y181&lt;&gt;0,'(20)'!$Y181,"")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IF('(1)'!$Y184&lt;&gt;0,'(1)'!$Y184,"")</f>
        <v/>
      </c>
      <c r="M235" s="116" t="str">
        <f>IF('(2)'!$Y184&lt;&gt;0,'(2)'!$Y184,"")</f>
        <v/>
      </c>
      <c r="N235" s="116" t="str">
        <f>IF('(3)'!$Y184&lt;&gt;0,'(3)'!$Y184,"")</f>
        <v/>
      </c>
      <c r="O235" s="116" t="str">
        <f>IF('(4)'!$Y184&lt;&gt;0,'(4)'!$Y184,"")</f>
        <v/>
      </c>
      <c r="P235" s="116" t="str">
        <f>IF('(5)'!$Y184&lt;&gt;0,'(5)'!$Y184,"")</f>
        <v/>
      </c>
      <c r="Q235" s="116" t="str">
        <f>IF('(6)'!$Y184&lt;&gt;0,'(6)'!$Y184,"")</f>
        <v/>
      </c>
      <c r="R235" s="116" t="str">
        <f>IF('(7)'!$Y184&lt;&gt;0,'(7)'!$Y184,"")</f>
        <v/>
      </c>
      <c r="S235" s="116" t="str">
        <f>IF('(8)'!$Y184&lt;&gt;0,'(8)'!$Y184,"")</f>
        <v/>
      </c>
      <c r="T235" s="116" t="str">
        <f>IF('(9)'!$Y184&lt;&gt;0,'(9)'!$Y184,"")</f>
        <v/>
      </c>
      <c r="U235" s="116" t="str">
        <f>IF('(10)'!$Y183&lt;&gt;0,'(10)'!$Y183,"")</f>
        <v/>
      </c>
      <c r="V235" s="116" t="str">
        <f>IF('(11)'!$Y184&lt;&gt;0,'(11)'!$Y184,"")</f>
        <v/>
      </c>
      <c r="W235" s="116" t="str">
        <f>IF('(12)'!$Y184&lt;&gt;0,'(12)'!$Y184,"")</f>
        <v/>
      </c>
      <c r="X235" s="116" t="str">
        <f>IF('(13)'!$Y184&lt;&gt;0,'(13)'!$Y184,"")</f>
        <v/>
      </c>
      <c r="Y235" s="116" t="str">
        <f>IF('(14)'!$Y184&lt;&gt;0,'(14)'!$Y184,"")</f>
        <v/>
      </c>
      <c r="Z235" s="116" t="str">
        <f>IF('(15)'!$Y184&lt;&gt;0,'(15)'!$Y184,"")</f>
        <v/>
      </c>
      <c r="AA235" s="116" t="str">
        <f>IF('(16)'!$Y182&lt;&gt;0,'(16)'!$Y182,"")</f>
        <v/>
      </c>
      <c r="AB235" s="116" t="str">
        <f>IF('(17)'!$Y182&lt;&gt;0,'(17)'!$Y182,"")</f>
        <v/>
      </c>
      <c r="AC235" s="116" t="str">
        <f>IF('(18)'!$Y182&lt;&gt;0,'(18)'!$Y182,"")</f>
        <v/>
      </c>
      <c r="AD235" s="116" t="str">
        <f>IF('(19)'!$Y182&lt;&gt;0,'(19)'!$Y182,"")</f>
        <v/>
      </c>
      <c r="AE235" s="116" t="str">
        <f>IF('(20)'!$Y182&lt;&gt;0,'(20)'!$Y182,"")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IF('(1)'!$Y185&lt;&gt;0,'(1)'!$Y185,"")</f>
        <v/>
      </c>
      <c r="M236" s="116" t="str">
        <f>IF('(2)'!$Y185&lt;&gt;0,'(2)'!$Y185,"")</f>
        <v/>
      </c>
      <c r="N236" s="116" t="str">
        <f>IF('(3)'!$Y185&lt;&gt;0,'(3)'!$Y185,"")</f>
        <v/>
      </c>
      <c r="O236" s="116" t="str">
        <f>IF('(4)'!$Y185&lt;&gt;0,'(4)'!$Y185,"")</f>
        <v/>
      </c>
      <c r="P236" s="116" t="str">
        <f>IF('(5)'!$Y185&lt;&gt;0,'(5)'!$Y185,"")</f>
        <v/>
      </c>
      <c r="Q236" s="116" t="str">
        <f>IF('(6)'!$Y185&lt;&gt;0,'(6)'!$Y185,"")</f>
        <v/>
      </c>
      <c r="R236" s="116" t="str">
        <f>IF('(7)'!$Y185&lt;&gt;0,'(7)'!$Y185,"")</f>
        <v/>
      </c>
      <c r="S236" s="116" t="str">
        <f>IF('(8)'!$Y185&lt;&gt;0,'(8)'!$Y185,"")</f>
        <v/>
      </c>
      <c r="T236" s="116" t="str">
        <f>IF('(9)'!$Y185&lt;&gt;0,'(9)'!$Y185,"")</f>
        <v/>
      </c>
      <c r="U236" s="116" t="str">
        <f>IF('(10)'!$Y184&lt;&gt;0,'(10)'!$Y184,"")</f>
        <v/>
      </c>
      <c r="V236" s="116" t="str">
        <f>IF('(11)'!$Y185&lt;&gt;0,'(11)'!$Y185,"")</f>
        <v/>
      </c>
      <c r="W236" s="116" t="str">
        <f>IF('(12)'!$Y185&lt;&gt;0,'(12)'!$Y185,"")</f>
        <v/>
      </c>
      <c r="X236" s="116" t="str">
        <f>IF('(13)'!$Y185&lt;&gt;0,'(13)'!$Y185,"")</f>
        <v/>
      </c>
      <c r="Y236" s="116" t="str">
        <f>IF('(14)'!$Y185&lt;&gt;0,'(14)'!$Y185,"")</f>
        <v/>
      </c>
      <c r="Z236" s="116" t="str">
        <f>IF('(15)'!$Y185&lt;&gt;0,'(15)'!$Y185,"")</f>
        <v/>
      </c>
      <c r="AA236" s="116" t="str">
        <f>IF('(16)'!$Y183&lt;&gt;0,'(16)'!$Y183,"")</f>
        <v/>
      </c>
      <c r="AB236" s="116" t="str">
        <f>IF('(17)'!$Y183&lt;&gt;0,'(17)'!$Y183,"")</f>
        <v/>
      </c>
      <c r="AC236" s="116" t="str">
        <f>IF('(18)'!$Y183&lt;&gt;0,'(18)'!$Y183,"")</f>
        <v/>
      </c>
      <c r="AD236" s="116" t="str">
        <f>IF('(19)'!$Y183&lt;&gt;0,'(19)'!$Y183,"")</f>
        <v/>
      </c>
      <c r="AE236" s="116" t="str">
        <f>IF('(20)'!$Y183&lt;&gt;0,'(20)'!$Y183,"")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0.83333333333333326</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5</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5</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f t="shared" si="37"/>
        <v>0.83333333333333326</v>
      </c>
      <c r="C240" s="789" t="str">
        <f>REPT("|",AG240*14)</f>
        <v>||||||||||||||||||||||||||||||||||||||||||||||||||||||||||||||||||||||</v>
      </c>
      <c r="D240" s="790"/>
      <c r="F240" s="8" t="s">
        <v>216</v>
      </c>
      <c r="G240" s="13" t="s">
        <v>356</v>
      </c>
      <c r="H240" s="11"/>
      <c r="I240" s="11"/>
      <c r="J240" s="11"/>
      <c r="K240" s="29"/>
      <c r="L240" s="116" t="str">
        <f>IF('(1)'!$Y189&lt;&gt;0,'(1)'!$Y189,"")</f>
        <v/>
      </c>
      <c r="M240" s="116">
        <f>IF('(2)'!$Y189&lt;&gt;0,'(2)'!$Y189,"")</f>
        <v>5</v>
      </c>
      <c r="N240" s="116" t="str">
        <f>IF('(3)'!$Y189&lt;&gt;0,'(3)'!$Y189,"")</f>
        <v/>
      </c>
      <c r="O240" s="116" t="str">
        <f>IF('(4)'!$Y189&lt;&gt;0,'(4)'!$Y189,"")</f>
        <v/>
      </c>
      <c r="P240" s="116" t="str">
        <f>IF('(5)'!$Y189&lt;&gt;0,'(5)'!$Y189,"")</f>
        <v/>
      </c>
      <c r="Q240" s="116" t="str">
        <f>IF('(6)'!$Y189&lt;&gt;0,'(6)'!$Y189,"")</f>
        <v/>
      </c>
      <c r="R240" s="116" t="str">
        <f>IF('(7)'!$Y189&lt;&gt;0,'(7)'!$Y189,"")</f>
        <v/>
      </c>
      <c r="S240" s="116" t="str">
        <f>IF('(8)'!$Y189&lt;&gt;0,'(8)'!$Y189,"")</f>
        <v/>
      </c>
      <c r="T240" s="116" t="str">
        <f>IF('(9)'!$Y189&lt;&gt;0,'(9)'!$Y189,"")</f>
        <v/>
      </c>
      <c r="U240" s="116" t="str">
        <f>IF('(10)'!$Y188&lt;&gt;0,'(10)'!$Y188,"")</f>
        <v/>
      </c>
      <c r="V240" s="116" t="str">
        <f>IF('(11)'!$Y189&lt;&gt;0,'(11)'!$Y189,"")</f>
        <v/>
      </c>
      <c r="W240" s="116" t="str">
        <f>IF('(12)'!$Y189&lt;&gt;0,'(12)'!$Y189,"")</f>
        <v/>
      </c>
      <c r="X240" s="116" t="str">
        <f>IF('(13)'!$Y189&lt;&gt;0,'(13)'!$Y189,"")</f>
        <v/>
      </c>
      <c r="Y240" s="116" t="str">
        <f>IF('(14)'!$Y189&lt;&gt;0,'(14)'!$Y189,"")</f>
        <v/>
      </c>
      <c r="Z240" s="116" t="str">
        <f>IF('(15)'!$Y189&lt;&gt;0,'(15)'!$Y189,"")</f>
        <v/>
      </c>
      <c r="AA240" s="116" t="str">
        <f>IF('(16)'!$Y187&lt;&gt;0,'(16)'!$Y187,"")</f>
        <v/>
      </c>
      <c r="AB240" s="116" t="str">
        <f>IF('(17)'!$Y187&lt;&gt;0,'(17)'!$Y187,"")</f>
        <v/>
      </c>
      <c r="AC240" s="116" t="str">
        <f>IF('(18)'!$Y187&lt;&gt;0,'(18)'!$Y187,"")</f>
        <v/>
      </c>
      <c r="AD240" s="116" t="str">
        <f>IF('(19)'!$Y187&lt;&gt;0,'(19)'!$Y187,"")</f>
        <v/>
      </c>
      <c r="AE240" s="116" t="str">
        <f>IF('(20)'!$Y187&lt;&gt;0,'(20)'!$Y187,"")</f>
        <v/>
      </c>
      <c r="AG240" s="1">
        <f>IF(SUM(L240:AE240)=0,"",AVERAGEIF(L240:AE240,"&gt;0"))</f>
        <v>5</v>
      </c>
      <c r="AH240" s="1"/>
    </row>
    <row r="241" spans="1:34" ht="16.5">
      <c r="A241" s="1"/>
      <c r="B241" s="26" t="e">
        <f t="shared" si="37"/>
        <v>#VALUE!</v>
      </c>
      <c r="C241" s="789" t="e">
        <f>REPT("|",AG241*14)</f>
        <v>#VALUE!</v>
      </c>
      <c r="D241" s="790"/>
      <c r="F241" s="8" t="s">
        <v>217</v>
      </c>
      <c r="G241" s="13" t="s">
        <v>357</v>
      </c>
      <c r="H241" s="11"/>
      <c r="I241" s="11"/>
      <c r="J241" s="11"/>
      <c r="K241" s="29" t="s">
        <v>76</v>
      </c>
      <c r="L241" s="116" t="str">
        <f>IF('(1)'!$Y190&lt;&gt;0,'(1)'!$Y190,"")</f>
        <v/>
      </c>
      <c r="M241" s="116" t="str">
        <f>IF('(2)'!$Y190&lt;&gt;0,'(2)'!$Y190,"")</f>
        <v/>
      </c>
      <c r="N241" s="116" t="str">
        <f>IF('(3)'!$Y190&lt;&gt;0,'(3)'!$Y190,"")</f>
        <v/>
      </c>
      <c r="O241" s="116" t="str">
        <f>IF('(4)'!$Y190&lt;&gt;0,'(4)'!$Y190,"")</f>
        <v/>
      </c>
      <c r="P241" s="116" t="str">
        <f>IF('(5)'!$Y190&lt;&gt;0,'(5)'!$Y190,"")</f>
        <v/>
      </c>
      <c r="Q241" s="116" t="str">
        <f>IF('(6)'!$Y190&lt;&gt;0,'(6)'!$Y190,"")</f>
        <v/>
      </c>
      <c r="R241" s="116" t="str">
        <f>IF('(7)'!$Y190&lt;&gt;0,'(7)'!$Y190,"")</f>
        <v/>
      </c>
      <c r="S241" s="116" t="str">
        <f>IF('(8)'!$Y190&lt;&gt;0,'(8)'!$Y190,"")</f>
        <v/>
      </c>
      <c r="T241" s="116" t="str">
        <f>IF('(9)'!$Y190&lt;&gt;0,'(9)'!$Y190,"")</f>
        <v/>
      </c>
      <c r="U241" s="116" t="str">
        <f>IF('(10)'!$Y189&lt;&gt;0,'(10)'!$Y189,"")</f>
        <v/>
      </c>
      <c r="V241" s="116" t="str">
        <f>IF('(11)'!$Y190&lt;&gt;0,'(11)'!$Y190,"")</f>
        <v/>
      </c>
      <c r="W241" s="116" t="str">
        <f>IF('(12)'!$Y190&lt;&gt;0,'(12)'!$Y190,"")</f>
        <v/>
      </c>
      <c r="X241" s="116" t="str">
        <f>IF('(13)'!$Y190&lt;&gt;0,'(13)'!$Y190,"")</f>
        <v/>
      </c>
      <c r="Y241" s="116" t="str">
        <f>IF('(14)'!$Y190&lt;&gt;0,'(14)'!$Y190,"")</f>
        <v/>
      </c>
      <c r="Z241" s="116" t="str">
        <f>IF('(15)'!$Y190&lt;&gt;0,'(15)'!$Y190,"")</f>
        <v/>
      </c>
      <c r="AA241" s="116" t="str">
        <f>IF('(16)'!$Y188&lt;&gt;0,'(16)'!$Y188,"")</f>
        <v/>
      </c>
      <c r="AB241" s="116" t="str">
        <f>IF('(17)'!$Y188&lt;&gt;0,'(17)'!$Y188,"")</f>
        <v/>
      </c>
      <c r="AC241" s="116" t="str">
        <f>IF('(18)'!$Y188&lt;&gt;0,'(18)'!$Y188,"")</f>
        <v/>
      </c>
      <c r="AD241" s="116" t="str">
        <f>IF('(19)'!$Y188&lt;&gt;0,'(19)'!$Y188,"")</f>
        <v/>
      </c>
      <c r="AE241" s="116" t="str">
        <f>IF('(20)'!$Y188&lt;&gt;0,'(20)'!$Y188,"")</f>
        <v/>
      </c>
      <c r="AG241" s="1" t="str">
        <f>IF(SUM(L241:AE241)=0,"",AVERAGEIF(L241:AE241,"&gt;0"))</f>
        <v/>
      </c>
      <c r="AH241" s="1"/>
    </row>
    <row r="242" spans="1:34" ht="16.5">
      <c r="A242" s="1"/>
      <c r="B242" s="26" t="e">
        <f t="shared" si="37"/>
        <v>#VALUE!</v>
      </c>
      <c r="C242" s="789" t="e">
        <f>REPT("|",AG242*14)</f>
        <v>#VALUE!</v>
      </c>
      <c r="D242" s="790"/>
      <c r="F242" s="8" t="s">
        <v>218</v>
      </c>
      <c r="G242" s="13" t="s">
        <v>358</v>
      </c>
      <c r="H242" s="11"/>
      <c r="I242" s="11"/>
      <c r="J242" s="11"/>
      <c r="K242" s="29"/>
      <c r="L242" s="116" t="str">
        <f>IF('(1)'!$Y191&lt;&gt;0,'(1)'!$Y191,"")</f>
        <v/>
      </c>
      <c r="M242" s="116" t="str">
        <f>IF('(2)'!$Y191&lt;&gt;0,'(2)'!$Y191,"")</f>
        <v/>
      </c>
      <c r="N242" s="116" t="str">
        <f>IF('(3)'!$Y191&lt;&gt;0,'(3)'!$Y191,"")</f>
        <v/>
      </c>
      <c r="O242" s="116" t="str">
        <f>IF('(4)'!$Y191&lt;&gt;0,'(4)'!$Y191,"")</f>
        <v/>
      </c>
      <c r="P242" s="116" t="str">
        <f>IF('(5)'!$Y191&lt;&gt;0,'(5)'!$Y191,"")</f>
        <v/>
      </c>
      <c r="Q242" s="116" t="str">
        <f>IF('(6)'!$Y191&lt;&gt;0,'(6)'!$Y191,"")</f>
        <v/>
      </c>
      <c r="R242" s="116" t="str">
        <f>IF('(7)'!$Y191&lt;&gt;0,'(7)'!$Y191,"")</f>
        <v/>
      </c>
      <c r="S242" s="116" t="str">
        <f>IF('(8)'!$Y191&lt;&gt;0,'(8)'!$Y191,"")</f>
        <v/>
      </c>
      <c r="T242" s="116" t="str">
        <f>IF('(9)'!$Y191&lt;&gt;0,'(9)'!$Y191,"")</f>
        <v/>
      </c>
      <c r="U242" s="116" t="str">
        <f>IF('(10)'!$Y190&lt;&gt;0,'(10)'!$Y190,"")</f>
        <v/>
      </c>
      <c r="V242" s="116" t="str">
        <f>IF('(11)'!$Y191&lt;&gt;0,'(11)'!$Y191,"")</f>
        <v/>
      </c>
      <c r="W242" s="116" t="str">
        <f>IF('(12)'!$Y191&lt;&gt;0,'(12)'!$Y191,"")</f>
        <v/>
      </c>
      <c r="X242" s="116" t="str">
        <f>IF('(13)'!$Y191&lt;&gt;0,'(13)'!$Y191,"")</f>
        <v/>
      </c>
      <c r="Y242" s="116" t="str">
        <f>IF('(14)'!$Y191&lt;&gt;0,'(14)'!$Y191,"")</f>
        <v/>
      </c>
      <c r="Z242" s="116" t="str">
        <f>IF('(15)'!$Y191&lt;&gt;0,'(15)'!$Y191,"")</f>
        <v/>
      </c>
      <c r="AA242" s="116" t="str">
        <f>IF('(16)'!$Y189&lt;&gt;0,'(16)'!$Y189,"")</f>
        <v/>
      </c>
      <c r="AB242" s="116" t="str">
        <f>IF('(17)'!$Y189&lt;&gt;0,'(17)'!$Y189,"")</f>
        <v/>
      </c>
      <c r="AC242" s="116" t="str">
        <f>IF('(18)'!$Y189&lt;&gt;0,'(18)'!$Y189,"")</f>
        <v/>
      </c>
      <c r="AD242" s="116" t="str">
        <f>IF('(19)'!$Y189&lt;&gt;0,'(19)'!$Y189,"")</f>
        <v/>
      </c>
      <c r="AE242" s="116" t="str">
        <f>IF('(20)'!$Y189&lt;&gt;0,'(20)'!$Y189,"")</f>
        <v/>
      </c>
      <c r="AG242" s="1" t="str">
        <f>IF(SUM(L242:AE242)=0,"",AVERAGEIF(L242:AE242,"&gt;0"))</f>
        <v/>
      </c>
      <c r="AH242" s="1"/>
    </row>
    <row r="243" spans="1:34" ht="16.5">
      <c r="A243" s="1"/>
      <c r="B243" s="26" t="e">
        <f t="shared" si="37"/>
        <v>#VALUE!</v>
      </c>
      <c r="C243" s="789" t="e">
        <f>REPT("|",AG243*14)</f>
        <v>#VALUE!</v>
      </c>
      <c r="D243" s="790"/>
      <c r="F243" s="8" t="s">
        <v>219</v>
      </c>
      <c r="G243" s="13" t="s">
        <v>359</v>
      </c>
      <c r="H243" s="11"/>
      <c r="I243" s="11"/>
      <c r="J243" s="11"/>
      <c r="K243" s="29"/>
      <c r="L243" s="116" t="str">
        <f>IF('(1)'!$Y192&lt;&gt;0,'(1)'!$Y192,"")</f>
        <v/>
      </c>
      <c r="M243" s="116" t="str">
        <f>IF('(2)'!$Y192&lt;&gt;0,'(2)'!$Y192,"")</f>
        <v/>
      </c>
      <c r="N243" s="116" t="str">
        <f>IF('(3)'!$Y192&lt;&gt;0,'(3)'!$Y192,"")</f>
        <v/>
      </c>
      <c r="O243" s="116" t="str">
        <f>IF('(4)'!$Y192&lt;&gt;0,'(4)'!$Y192,"")</f>
        <v/>
      </c>
      <c r="P243" s="116" t="str">
        <f>IF('(5)'!$Y192&lt;&gt;0,'(5)'!$Y192,"")</f>
        <v/>
      </c>
      <c r="Q243" s="116" t="str">
        <f>IF('(6)'!$Y192&lt;&gt;0,'(6)'!$Y192,"")</f>
        <v/>
      </c>
      <c r="R243" s="116" t="str">
        <f>IF('(7)'!$Y192&lt;&gt;0,'(7)'!$Y192,"")</f>
        <v/>
      </c>
      <c r="S243" s="116" t="str">
        <f>IF('(8)'!$Y192&lt;&gt;0,'(8)'!$Y192,"")</f>
        <v/>
      </c>
      <c r="T243" s="116" t="str">
        <f>IF('(9)'!$Y192&lt;&gt;0,'(9)'!$Y192,"")</f>
        <v/>
      </c>
      <c r="U243" s="116" t="str">
        <f>IF('(10)'!$Y191&lt;&gt;0,'(10)'!$Y191,"")</f>
        <v/>
      </c>
      <c r="V243" s="116" t="str">
        <f>IF('(11)'!$Y192&lt;&gt;0,'(11)'!$Y192,"")</f>
        <v/>
      </c>
      <c r="W243" s="116" t="str">
        <f>IF('(12)'!$Y192&lt;&gt;0,'(12)'!$Y192,"")</f>
        <v/>
      </c>
      <c r="X243" s="116" t="str">
        <f>IF('(13)'!$Y192&lt;&gt;0,'(13)'!$Y192,"")</f>
        <v/>
      </c>
      <c r="Y243" s="116" t="str">
        <f>IF('(14)'!$Y192&lt;&gt;0,'(14)'!$Y192,"")</f>
        <v/>
      </c>
      <c r="Z243" s="116" t="str">
        <f>IF('(15)'!$Y192&lt;&gt;0,'(15)'!$Y192,"")</f>
        <v/>
      </c>
      <c r="AA243" s="116" t="str">
        <f>IF('(16)'!$Y190&lt;&gt;0,'(16)'!$Y190,"")</f>
        <v/>
      </c>
      <c r="AB243" s="116" t="str">
        <f>IF('(17)'!$Y190&lt;&gt;0,'(17)'!$Y190,"")</f>
        <v/>
      </c>
      <c r="AC243" s="116" t="str">
        <f>IF('(18)'!$Y190&lt;&gt;0,'(18)'!$Y190,"")</f>
        <v/>
      </c>
      <c r="AD243" s="116" t="str">
        <f>IF('(19)'!$Y190&lt;&gt;0,'(19)'!$Y190,"")</f>
        <v/>
      </c>
      <c r="AE243" s="116" t="str">
        <f>IF('(20)'!$Y190&lt;&gt;0,'(20)'!$Y190,"")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IF('(1)'!$Y198&lt;&gt;0,'(1)'!$Y198,"")</f>
        <v/>
      </c>
      <c r="M249" s="116" t="str">
        <f>IF('(2)'!$Y198&lt;&gt;0,'(2)'!$Y198,"")</f>
        <v/>
      </c>
      <c r="N249" s="116" t="str">
        <f>IF('(3)'!$Y198&lt;&gt;0,'(3)'!$Y198,"")</f>
        <v/>
      </c>
      <c r="O249" s="116" t="str">
        <f>IF('(4)'!$Y198&lt;&gt;0,'(4)'!$Y198,"")</f>
        <v/>
      </c>
      <c r="P249" s="116" t="str">
        <f>IF('(5)'!$Y198&lt;&gt;0,'(5)'!$Y198,"")</f>
        <v/>
      </c>
      <c r="Q249" s="116" t="str">
        <f>IF('(6)'!$Y198&lt;&gt;0,'(6)'!$Y198,"")</f>
        <v/>
      </c>
      <c r="R249" s="116" t="str">
        <f>IF('(7)'!$Y198&lt;&gt;0,'(7)'!$Y198,"")</f>
        <v/>
      </c>
      <c r="S249" s="116" t="str">
        <f>IF('(8)'!$Y198&lt;&gt;0,'(8)'!$Y198,"")</f>
        <v/>
      </c>
      <c r="T249" s="116" t="str">
        <f>IF('(9)'!$Y198&lt;&gt;0,'(9)'!$Y198,"")</f>
        <v/>
      </c>
      <c r="U249" s="116" t="str">
        <f>IF('(10)'!$Y197&lt;&gt;0,'(10)'!$Y197,"")</f>
        <v/>
      </c>
      <c r="V249" s="116" t="str">
        <f>IF('(11)'!$Y198&lt;&gt;0,'(11)'!$Y198,"")</f>
        <v/>
      </c>
      <c r="W249" s="116" t="str">
        <f>IF('(12)'!$Y198&lt;&gt;0,'(12)'!$Y198,"")</f>
        <v/>
      </c>
      <c r="X249" s="116" t="str">
        <f>IF('(13)'!$Y198&lt;&gt;0,'(13)'!$Y198,"")</f>
        <v/>
      </c>
      <c r="Y249" s="116" t="str">
        <f>IF('(14)'!$Y198&lt;&gt;0,'(14)'!$Y198,"")</f>
        <v/>
      </c>
      <c r="Z249" s="116" t="str">
        <f>IF('(15)'!$Y198&lt;&gt;0,'(15)'!$Y198,"")</f>
        <v/>
      </c>
      <c r="AA249" s="116" t="str">
        <f>IF('(16)'!$Y196&lt;&gt;0,'(16)'!$Y196,"")</f>
        <v/>
      </c>
      <c r="AB249" s="116" t="str">
        <f>IF('(17)'!$Y196&lt;&gt;0,'(17)'!$Y196,"")</f>
        <v/>
      </c>
      <c r="AC249" s="116" t="str">
        <f>IF('(18)'!$Y196&lt;&gt;0,'(18)'!$Y196,"")</f>
        <v/>
      </c>
      <c r="AD249" s="116" t="str">
        <f>IF('(19)'!$Y196&lt;&gt;0,'(19)'!$Y196,"")</f>
        <v/>
      </c>
      <c r="AE249" s="116" t="str">
        <f>IF('(20)'!$Y196&lt;&gt;0,'(20)'!$Y196,"")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IF('(1)'!$Y199&lt;&gt;0,'(1)'!$Y199,"")</f>
        <v/>
      </c>
      <c r="M250" s="116" t="str">
        <f>IF('(2)'!$Y199&lt;&gt;0,'(2)'!$Y199,"")</f>
        <v/>
      </c>
      <c r="N250" s="116" t="str">
        <f>IF('(3)'!$Y199&lt;&gt;0,'(3)'!$Y199,"")</f>
        <v/>
      </c>
      <c r="O250" s="116" t="str">
        <f>IF('(4)'!$Y199&lt;&gt;0,'(4)'!$Y199,"")</f>
        <v/>
      </c>
      <c r="P250" s="116" t="str">
        <f>IF('(5)'!$Y199&lt;&gt;0,'(5)'!$Y199,"")</f>
        <v/>
      </c>
      <c r="Q250" s="116" t="str">
        <f>IF('(6)'!$Y199&lt;&gt;0,'(6)'!$Y199,"")</f>
        <v/>
      </c>
      <c r="R250" s="116" t="str">
        <f>IF('(7)'!$Y199&lt;&gt;0,'(7)'!$Y199,"")</f>
        <v/>
      </c>
      <c r="S250" s="116" t="str">
        <f>IF('(8)'!$Y199&lt;&gt;0,'(8)'!$Y199,"")</f>
        <v/>
      </c>
      <c r="T250" s="116" t="str">
        <f>IF('(9)'!$Y199&lt;&gt;0,'(9)'!$Y199,"")</f>
        <v/>
      </c>
      <c r="U250" s="116" t="str">
        <f>IF('(10)'!$Y198&lt;&gt;0,'(10)'!$Y198,"")</f>
        <v/>
      </c>
      <c r="V250" s="116" t="str">
        <f>IF('(11)'!$Y199&lt;&gt;0,'(11)'!$Y199,"")</f>
        <v/>
      </c>
      <c r="W250" s="116" t="str">
        <f>IF('(12)'!$Y199&lt;&gt;0,'(12)'!$Y199,"")</f>
        <v/>
      </c>
      <c r="X250" s="116" t="str">
        <f>IF('(13)'!$Y199&lt;&gt;0,'(13)'!$Y199,"")</f>
        <v/>
      </c>
      <c r="Y250" s="116" t="str">
        <f>IF('(14)'!$Y199&lt;&gt;0,'(14)'!$Y199,"")</f>
        <v/>
      </c>
      <c r="Z250" s="116" t="str">
        <f>IF('(15)'!$Y199&lt;&gt;0,'(15)'!$Y199,"")</f>
        <v/>
      </c>
      <c r="AA250" s="116" t="str">
        <f>IF('(16)'!$Y197&lt;&gt;0,'(16)'!$Y197,"")</f>
        <v/>
      </c>
      <c r="AB250" s="116" t="str">
        <f>IF('(17)'!$Y197&lt;&gt;0,'(17)'!$Y197,"")</f>
        <v/>
      </c>
      <c r="AC250" s="116" t="str">
        <f>IF('(18)'!$Y197&lt;&gt;0,'(18)'!$Y197,"")</f>
        <v/>
      </c>
      <c r="AD250" s="116" t="str">
        <f>IF('(19)'!$Y197&lt;&gt;0,'(19)'!$Y197,"")</f>
        <v/>
      </c>
      <c r="AE250" s="116" t="str">
        <f>IF('(20)'!$Y197&lt;&gt;0,'(20)'!$Y197,"")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IF('(1)'!$Y200&lt;&gt;0,'(1)'!$Y200,"")</f>
        <v/>
      </c>
      <c r="M251" s="116" t="str">
        <f>IF('(2)'!$Y200&lt;&gt;0,'(2)'!$Y200,"")</f>
        <v/>
      </c>
      <c r="N251" s="116" t="str">
        <f>IF('(3)'!$Y200&lt;&gt;0,'(3)'!$Y200,"")</f>
        <v/>
      </c>
      <c r="O251" s="116" t="str">
        <f>IF('(4)'!$Y200&lt;&gt;0,'(4)'!$Y200,"")</f>
        <v/>
      </c>
      <c r="P251" s="116" t="str">
        <f>IF('(5)'!$Y200&lt;&gt;0,'(5)'!$Y200,"")</f>
        <v/>
      </c>
      <c r="Q251" s="116" t="str">
        <f>IF('(6)'!$Y200&lt;&gt;0,'(6)'!$Y200,"")</f>
        <v/>
      </c>
      <c r="R251" s="116" t="str">
        <f>IF('(7)'!$Y200&lt;&gt;0,'(7)'!$Y200,"")</f>
        <v/>
      </c>
      <c r="S251" s="116" t="str">
        <f>IF('(8)'!$Y200&lt;&gt;0,'(8)'!$Y200,"")</f>
        <v/>
      </c>
      <c r="T251" s="116" t="str">
        <f>IF('(9)'!$Y200&lt;&gt;0,'(9)'!$Y200,"")</f>
        <v/>
      </c>
      <c r="U251" s="116" t="str">
        <f>IF('(10)'!$Y199&lt;&gt;0,'(10)'!$Y199,"")</f>
        <v/>
      </c>
      <c r="V251" s="116" t="str">
        <f>IF('(11)'!$Y200&lt;&gt;0,'(11)'!$Y200,"")</f>
        <v/>
      </c>
      <c r="W251" s="116" t="str">
        <f>IF('(12)'!$Y200&lt;&gt;0,'(12)'!$Y200,"")</f>
        <v/>
      </c>
      <c r="X251" s="116" t="str">
        <f>IF('(13)'!$Y200&lt;&gt;0,'(13)'!$Y200,"")</f>
        <v/>
      </c>
      <c r="Y251" s="116" t="str">
        <f>IF('(14)'!$Y200&lt;&gt;0,'(14)'!$Y200,"")</f>
        <v/>
      </c>
      <c r="Z251" s="116" t="str">
        <f>IF('(15)'!$Y200&lt;&gt;0,'(15)'!$Y200,"")</f>
        <v/>
      </c>
      <c r="AA251" s="116" t="str">
        <f>IF('(16)'!$Y198&lt;&gt;0,'(16)'!$Y198,"")</f>
        <v/>
      </c>
      <c r="AB251" s="116" t="str">
        <f>IF('(17)'!$Y198&lt;&gt;0,'(17)'!$Y198,"")</f>
        <v/>
      </c>
      <c r="AC251" s="116" t="str">
        <f>IF('(18)'!$Y198&lt;&gt;0,'(18)'!$Y198,"")</f>
        <v/>
      </c>
      <c r="AD251" s="116" t="str">
        <f>IF('(19)'!$Y198&lt;&gt;0,'(19)'!$Y198,"")</f>
        <v/>
      </c>
      <c r="AE251" s="116" t="str">
        <f>IF('(20)'!$Y198&lt;&gt;0,'(20)'!$Y198,"")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IF('(1)'!$Y201&lt;&gt;0,'(1)'!$Y201,"")</f>
        <v/>
      </c>
      <c r="M252" s="116" t="str">
        <f>IF('(2)'!$Y201&lt;&gt;0,'(2)'!$Y201,"")</f>
        <v/>
      </c>
      <c r="N252" s="116" t="str">
        <f>IF('(3)'!$Y201&lt;&gt;0,'(3)'!$Y201,"")</f>
        <v/>
      </c>
      <c r="O252" s="116" t="str">
        <f>IF('(4)'!$Y201&lt;&gt;0,'(4)'!$Y201,"")</f>
        <v/>
      </c>
      <c r="P252" s="116" t="str">
        <f>IF('(5)'!$Y201&lt;&gt;0,'(5)'!$Y201,"")</f>
        <v/>
      </c>
      <c r="Q252" s="116" t="str">
        <f>IF('(6)'!$Y201&lt;&gt;0,'(6)'!$Y201,"")</f>
        <v/>
      </c>
      <c r="R252" s="116" t="str">
        <f>IF('(7)'!$Y201&lt;&gt;0,'(7)'!$Y201,"")</f>
        <v/>
      </c>
      <c r="S252" s="116" t="str">
        <f>IF('(8)'!$Y201&lt;&gt;0,'(8)'!$Y201,"")</f>
        <v/>
      </c>
      <c r="T252" s="116" t="str">
        <f>IF('(9)'!$Y201&lt;&gt;0,'(9)'!$Y201,"")</f>
        <v/>
      </c>
      <c r="U252" s="116" t="str">
        <f>IF('(10)'!$Y200&lt;&gt;0,'(10)'!$Y200,"")</f>
        <v/>
      </c>
      <c r="V252" s="116" t="str">
        <f>IF('(11)'!$Y201&lt;&gt;0,'(11)'!$Y201,"")</f>
        <v/>
      </c>
      <c r="W252" s="116" t="str">
        <f>IF('(12)'!$Y201&lt;&gt;0,'(12)'!$Y201,"")</f>
        <v/>
      </c>
      <c r="X252" s="116" t="str">
        <f>IF('(13)'!$Y201&lt;&gt;0,'(13)'!$Y201,"")</f>
        <v/>
      </c>
      <c r="Y252" s="116" t="str">
        <f>IF('(14)'!$Y201&lt;&gt;0,'(14)'!$Y201,"")</f>
        <v/>
      </c>
      <c r="Z252" s="116" t="str">
        <f>IF('(15)'!$Y201&lt;&gt;0,'(15)'!$Y201,"")</f>
        <v/>
      </c>
      <c r="AA252" s="116" t="str">
        <f>IF('(16)'!$Y199&lt;&gt;0,'(16)'!$Y199,"")</f>
        <v/>
      </c>
      <c r="AB252" s="116" t="str">
        <f>IF('(17)'!$Y199&lt;&gt;0,'(17)'!$Y199,"")</f>
        <v/>
      </c>
      <c r="AC252" s="116" t="str">
        <f>IF('(18)'!$Y199&lt;&gt;0,'(18)'!$Y199,"")</f>
        <v/>
      </c>
      <c r="AD252" s="116" t="str">
        <f>IF('(19)'!$Y199&lt;&gt;0,'(19)'!$Y199,"")</f>
        <v/>
      </c>
      <c r="AE252" s="116" t="str">
        <f>IF('(20)'!$Y199&lt;&gt;0,'(20)'!$Y199,"")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IF('(1)'!$Y205&lt;&gt;0,'(1)'!$Y205,"")</f>
        <v/>
      </c>
      <c r="M256" s="116" t="str">
        <f>IF('(2)'!$Y205&lt;&gt;0,'(2)'!$Y205,"")</f>
        <v/>
      </c>
      <c r="N256" s="116" t="str">
        <f>IF('(3)'!$Y205&lt;&gt;0,'(3)'!$Y205,"")</f>
        <v/>
      </c>
      <c r="O256" s="116" t="str">
        <f>IF('(4)'!$Y205&lt;&gt;0,'(4)'!$Y205,"")</f>
        <v/>
      </c>
      <c r="P256" s="116" t="str">
        <f>IF('(5)'!$Y205&lt;&gt;0,'(5)'!$Y205,"")</f>
        <v/>
      </c>
      <c r="Q256" s="116" t="str">
        <f>IF('(6)'!$Y205&lt;&gt;0,'(6)'!$Y205,"")</f>
        <v/>
      </c>
      <c r="R256" s="116" t="str">
        <f>IF('(7)'!$Y205&lt;&gt;0,'(7)'!$Y205,"")</f>
        <v/>
      </c>
      <c r="S256" s="116" t="str">
        <f>IF('(8)'!$Y205&lt;&gt;0,'(8)'!$Y205,"")</f>
        <v/>
      </c>
      <c r="T256" s="116" t="str">
        <f>IF('(9)'!$Y205&lt;&gt;0,'(9)'!$Y205,"")</f>
        <v/>
      </c>
      <c r="U256" s="116" t="str">
        <f>IF('(10)'!$Y204&lt;&gt;0,'(10)'!$Y204,"")</f>
        <v/>
      </c>
      <c r="V256" s="116" t="str">
        <f>IF('(11)'!$Y205&lt;&gt;0,'(11)'!$Y205,"")</f>
        <v/>
      </c>
      <c r="W256" s="116" t="str">
        <f>IF('(12)'!$Y205&lt;&gt;0,'(12)'!$Y205,"")</f>
        <v/>
      </c>
      <c r="X256" s="116" t="str">
        <f>IF('(13)'!$Y205&lt;&gt;0,'(13)'!$Y205,"")</f>
        <v/>
      </c>
      <c r="Y256" s="116" t="str">
        <f>IF('(14)'!$Y205&lt;&gt;0,'(14)'!$Y205,"")</f>
        <v/>
      </c>
      <c r="Z256" s="116" t="str">
        <f>IF('(15)'!$Y205&lt;&gt;0,'(15)'!$Y205,"")</f>
        <v/>
      </c>
      <c r="AA256" s="116" t="str">
        <f>IF('(16)'!$Y203&lt;&gt;0,'(16)'!$Y203,"")</f>
        <v/>
      </c>
      <c r="AB256" s="116" t="str">
        <f>IF('(17)'!$Y203&lt;&gt;0,'(17)'!$Y203,"")</f>
        <v/>
      </c>
      <c r="AC256" s="116" t="str">
        <f>IF('(18)'!$Y203&lt;&gt;0,'(18)'!$Y203,"")</f>
        <v/>
      </c>
      <c r="AD256" s="116" t="str">
        <f>IF('(19)'!$Y203&lt;&gt;0,'(19)'!$Y203,"")</f>
        <v/>
      </c>
      <c r="AE256" s="116" t="str">
        <f>IF('(20)'!$Y203&lt;&gt;0,'(20)'!$Y203,"")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IF('(1)'!$Y206&lt;&gt;0,'(1)'!$Y206,"")</f>
        <v/>
      </c>
      <c r="M257" s="116" t="str">
        <f>IF('(2)'!$Y206&lt;&gt;0,'(2)'!$Y206,"")</f>
        <v/>
      </c>
      <c r="N257" s="116" t="str">
        <f>IF('(3)'!$Y206&lt;&gt;0,'(3)'!$Y206,"")</f>
        <v/>
      </c>
      <c r="O257" s="116" t="str">
        <f>IF('(4)'!$Y206&lt;&gt;0,'(4)'!$Y206,"")</f>
        <v/>
      </c>
      <c r="P257" s="116" t="str">
        <f>IF('(5)'!$Y206&lt;&gt;0,'(5)'!$Y206,"")</f>
        <v/>
      </c>
      <c r="Q257" s="116" t="str">
        <f>IF('(6)'!$Y206&lt;&gt;0,'(6)'!$Y206,"")</f>
        <v/>
      </c>
      <c r="R257" s="116" t="str">
        <f>IF('(7)'!$Y206&lt;&gt;0,'(7)'!$Y206,"")</f>
        <v/>
      </c>
      <c r="S257" s="116" t="str">
        <f>IF('(8)'!$Y206&lt;&gt;0,'(8)'!$Y206,"")</f>
        <v/>
      </c>
      <c r="T257" s="116" t="str">
        <f>IF('(9)'!$Y206&lt;&gt;0,'(9)'!$Y206,"")</f>
        <v/>
      </c>
      <c r="U257" s="116" t="str">
        <f>IF('(10)'!$Y205&lt;&gt;0,'(10)'!$Y205,"")</f>
        <v/>
      </c>
      <c r="V257" s="116" t="str">
        <f>IF('(11)'!$Y206&lt;&gt;0,'(11)'!$Y206,"")</f>
        <v/>
      </c>
      <c r="W257" s="116" t="str">
        <f>IF('(12)'!$Y206&lt;&gt;0,'(12)'!$Y206,"")</f>
        <v/>
      </c>
      <c r="X257" s="116" t="str">
        <f>IF('(13)'!$Y206&lt;&gt;0,'(13)'!$Y206,"")</f>
        <v/>
      </c>
      <c r="Y257" s="116" t="str">
        <f>IF('(14)'!$Y206&lt;&gt;0,'(14)'!$Y206,"")</f>
        <v/>
      </c>
      <c r="Z257" s="116" t="str">
        <f>IF('(15)'!$Y206&lt;&gt;0,'(15)'!$Y206,"")</f>
        <v/>
      </c>
      <c r="AA257" s="116" t="str">
        <f>IF('(16)'!$Y204&lt;&gt;0,'(16)'!$Y204,"")</f>
        <v/>
      </c>
      <c r="AB257" s="116" t="str">
        <f>IF('(17)'!$Y204&lt;&gt;0,'(17)'!$Y204,"")</f>
        <v/>
      </c>
      <c r="AC257" s="116" t="str">
        <f>IF('(18)'!$Y204&lt;&gt;0,'(18)'!$Y204,"")</f>
        <v/>
      </c>
      <c r="AD257" s="116" t="str">
        <f>IF('(19)'!$Y204&lt;&gt;0,'(19)'!$Y204,"")</f>
        <v/>
      </c>
      <c r="AE257" s="116" t="str">
        <f>IF('(20)'!$Y204&lt;&gt;0,'(20)'!$Y204,"")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IF('(1)'!$Y207&lt;&gt;0,'(1)'!$Y207,"")</f>
        <v/>
      </c>
      <c r="M258" s="116" t="str">
        <f>IF('(2)'!$Y207&lt;&gt;0,'(2)'!$Y207,"")</f>
        <v/>
      </c>
      <c r="N258" s="116" t="str">
        <f>IF('(3)'!$Y207&lt;&gt;0,'(3)'!$Y207,"")</f>
        <v/>
      </c>
      <c r="O258" s="116" t="str">
        <f>IF('(4)'!$Y207&lt;&gt;0,'(4)'!$Y207,"")</f>
        <v/>
      </c>
      <c r="P258" s="116" t="str">
        <f>IF('(5)'!$Y207&lt;&gt;0,'(5)'!$Y207,"")</f>
        <v/>
      </c>
      <c r="Q258" s="116" t="str">
        <f>IF('(6)'!$Y207&lt;&gt;0,'(6)'!$Y207,"")</f>
        <v/>
      </c>
      <c r="R258" s="116" t="str">
        <f>IF('(7)'!$Y207&lt;&gt;0,'(7)'!$Y207,"")</f>
        <v/>
      </c>
      <c r="S258" s="116" t="str">
        <f>IF('(8)'!$Y207&lt;&gt;0,'(8)'!$Y207,"")</f>
        <v/>
      </c>
      <c r="T258" s="116" t="str">
        <f>IF('(9)'!$Y207&lt;&gt;0,'(9)'!$Y207,"")</f>
        <v/>
      </c>
      <c r="U258" s="116" t="str">
        <f>IF('(10)'!$Y206&lt;&gt;0,'(10)'!$Y206,"")</f>
        <v/>
      </c>
      <c r="V258" s="116" t="str">
        <f>IF('(11)'!$Y207&lt;&gt;0,'(11)'!$Y207,"")</f>
        <v/>
      </c>
      <c r="W258" s="116" t="str">
        <f>IF('(12)'!$Y207&lt;&gt;0,'(12)'!$Y207,"")</f>
        <v/>
      </c>
      <c r="X258" s="116" t="str">
        <f>IF('(13)'!$Y207&lt;&gt;0,'(13)'!$Y207,"")</f>
        <v/>
      </c>
      <c r="Y258" s="116" t="str">
        <f>IF('(14)'!$Y207&lt;&gt;0,'(14)'!$Y207,"")</f>
        <v/>
      </c>
      <c r="Z258" s="116" t="str">
        <f>IF('(15)'!$Y207&lt;&gt;0,'(15)'!$Y207,"")</f>
        <v/>
      </c>
      <c r="AA258" s="116" t="str">
        <f>IF('(16)'!$Y205&lt;&gt;0,'(16)'!$Y205,"")</f>
        <v/>
      </c>
      <c r="AB258" s="116" t="str">
        <f>IF('(17)'!$Y205&lt;&gt;0,'(17)'!$Y205,"")</f>
        <v/>
      </c>
      <c r="AC258" s="116" t="str">
        <f>IF('(18)'!$Y205&lt;&gt;0,'(18)'!$Y205,"")</f>
        <v/>
      </c>
      <c r="AD258" s="116" t="str">
        <f>IF('(19)'!$Y205&lt;&gt;0,'(19)'!$Y205,"")</f>
        <v/>
      </c>
      <c r="AE258" s="116" t="str">
        <f>IF('(20)'!$Y205&lt;&gt;0,'(20)'!$Y205,"")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IF('(1)'!$Y208&lt;&gt;0,'(1)'!$Y208,"")</f>
        <v/>
      </c>
      <c r="M259" s="116" t="str">
        <f>IF('(2)'!$Y208&lt;&gt;0,'(2)'!$Y208,"")</f>
        <v/>
      </c>
      <c r="N259" s="116" t="str">
        <f>IF('(3)'!$Y208&lt;&gt;0,'(3)'!$Y208,"")</f>
        <v/>
      </c>
      <c r="O259" s="116" t="str">
        <f>IF('(4)'!$Y208&lt;&gt;0,'(4)'!$Y208,"")</f>
        <v/>
      </c>
      <c r="P259" s="116" t="str">
        <f>IF('(5)'!$Y208&lt;&gt;0,'(5)'!$Y208,"")</f>
        <v/>
      </c>
      <c r="Q259" s="116" t="str">
        <f>IF('(6)'!$Y208&lt;&gt;0,'(6)'!$Y208,"")</f>
        <v/>
      </c>
      <c r="R259" s="116" t="str">
        <f>IF('(7)'!$Y208&lt;&gt;0,'(7)'!$Y208,"")</f>
        <v/>
      </c>
      <c r="S259" s="116" t="str">
        <f>IF('(8)'!$Y208&lt;&gt;0,'(8)'!$Y208,"")</f>
        <v/>
      </c>
      <c r="T259" s="116" t="str">
        <f>IF('(9)'!$Y208&lt;&gt;0,'(9)'!$Y208,"")</f>
        <v/>
      </c>
      <c r="U259" s="116" t="str">
        <f>IF('(10)'!$Y207&lt;&gt;0,'(10)'!$Y207,"")</f>
        <v/>
      </c>
      <c r="V259" s="116" t="str">
        <f>IF('(11)'!$Y208&lt;&gt;0,'(11)'!$Y208,"")</f>
        <v/>
      </c>
      <c r="W259" s="116" t="str">
        <f>IF('(12)'!$Y208&lt;&gt;0,'(12)'!$Y208,"")</f>
        <v/>
      </c>
      <c r="X259" s="116" t="str">
        <f>IF('(13)'!$Y208&lt;&gt;0,'(13)'!$Y208,"")</f>
        <v/>
      </c>
      <c r="Y259" s="116" t="str">
        <f>IF('(14)'!$Y208&lt;&gt;0,'(14)'!$Y208,"")</f>
        <v/>
      </c>
      <c r="Z259" s="116" t="str">
        <f>IF('(15)'!$Y208&lt;&gt;0,'(15)'!$Y208,"")</f>
        <v/>
      </c>
      <c r="AA259" s="116" t="str">
        <f>IF('(16)'!$Y206&lt;&gt;0,'(16)'!$Y206,"")</f>
        <v/>
      </c>
      <c r="AB259" s="116" t="str">
        <f>IF('(17)'!$Y206&lt;&gt;0,'(17)'!$Y206,"")</f>
        <v/>
      </c>
      <c r="AC259" s="116" t="str">
        <f>IF('(18)'!$Y206&lt;&gt;0,'(18)'!$Y206,"")</f>
        <v/>
      </c>
      <c r="AD259" s="116" t="str">
        <f>IF('(19)'!$Y206&lt;&gt;0,'(19)'!$Y206,"")</f>
        <v/>
      </c>
      <c r="AE259" s="116" t="str">
        <f>IF('(20)'!$Y206&lt;&gt;0,'(20)'!$Y206,"")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IF('(1)'!$Y209&lt;&gt;0,'(1)'!$Y209,"")</f>
        <v/>
      </c>
      <c r="M260" s="116" t="str">
        <f>IF('(2)'!$Y209&lt;&gt;0,'(2)'!$Y209,"")</f>
        <v/>
      </c>
      <c r="N260" s="116" t="str">
        <f>IF('(3)'!$Y209&lt;&gt;0,'(3)'!$Y209,"")</f>
        <v/>
      </c>
      <c r="O260" s="116" t="str">
        <f>IF('(4)'!$Y209&lt;&gt;0,'(4)'!$Y209,"")</f>
        <v/>
      </c>
      <c r="P260" s="116" t="str">
        <f>IF('(5)'!$Y209&lt;&gt;0,'(5)'!$Y209,"")</f>
        <v/>
      </c>
      <c r="Q260" s="116" t="str">
        <f>IF('(6)'!$Y209&lt;&gt;0,'(6)'!$Y209,"")</f>
        <v/>
      </c>
      <c r="R260" s="116" t="str">
        <f>IF('(7)'!$Y209&lt;&gt;0,'(7)'!$Y209,"")</f>
        <v/>
      </c>
      <c r="S260" s="116" t="str">
        <f>IF('(8)'!$Y209&lt;&gt;0,'(8)'!$Y209,"")</f>
        <v/>
      </c>
      <c r="T260" s="116" t="str">
        <f>IF('(9)'!$Y209&lt;&gt;0,'(9)'!$Y209,"")</f>
        <v/>
      </c>
      <c r="U260" s="116" t="str">
        <f>IF('(10)'!$Y208&lt;&gt;0,'(10)'!$Y208,"")</f>
        <v/>
      </c>
      <c r="V260" s="116" t="str">
        <f>IF('(11)'!$Y209&lt;&gt;0,'(11)'!$Y209,"")</f>
        <v/>
      </c>
      <c r="W260" s="116" t="str">
        <f>IF('(12)'!$Y209&lt;&gt;0,'(12)'!$Y209,"")</f>
        <v/>
      </c>
      <c r="X260" s="116" t="str">
        <f>IF('(13)'!$Y209&lt;&gt;0,'(13)'!$Y209,"")</f>
        <v/>
      </c>
      <c r="Y260" s="116" t="str">
        <f>IF('(14)'!$Y209&lt;&gt;0,'(14)'!$Y209,"")</f>
        <v/>
      </c>
      <c r="Z260" s="116" t="str">
        <f>IF('(15)'!$Y209&lt;&gt;0,'(15)'!$Y209,"")</f>
        <v/>
      </c>
      <c r="AA260" s="116" t="str">
        <f>IF('(16)'!$Y207&lt;&gt;0,'(16)'!$Y207,"")</f>
        <v/>
      </c>
      <c r="AB260" s="116" t="str">
        <f>IF('(17)'!$Y207&lt;&gt;0,'(17)'!$Y207,"")</f>
        <v/>
      </c>
      <c r="AC260" s="116" t="str">
        <f>IF('(18)'!$Y207&lt;&gt;0,'(18)'!$Y207,"")</f>
        <v/>
      </c>
      <c r="AD260" s="116" t="str">
        <f>IF('(19)'!$Y207&lt;&gt;0,'(19)'!$Y207,"")</f>
        <v/>
      </c>
      <c r="AE260" s="116" t="str">
        <f>IF('(20)'!$Y207&lt;&gt;0,'(20)'!$Y207,"")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IF('(1)'!$Y210&lt;&gt;0,'(1)'!$Y210,"")</f>
        <v/>
      </c>
      <c r="M261" s="116" t="str">
        <f>IF('(2)'!$Y210&lt;&gt;0,'(2)'!$Y210,"")</f>
        <v/>
      </c>
      <c r="N261" s="116" t="str">
        <f>IF('(3)'!$Y210&lt;&gt;0,'(3)'!$Y210,"")</f>
        <v/>
      </c>
      <c r="O261" s="116" t="str">
        <f>IF('(4)'!$Y210&lt;&gt;0,'(4)'!$Y210,"")</f>
        <v/>
      </c>
      <c r="P261" s="116" t="str">
        <f>IF('(5)'!$Y210&lt;&gt;0,'(5)'!$Y210,"")</f>
        <v/>
      </c>
      <c r="Q261" s="116" t="str">
        <f>IF('(6)'!$Y210&lt;&gt;0,'(6)'!$Y210,"")</f>
        <v/>
      </c>
      <c r="R261" s="116" t="str">
        <f>IF('(7)'!$Y210&lt;&gt;0,'(7)'!$Y210,"")</f>
        <v/>
      </c>
      <c r="S261" s="116" t="str">
        <f>IF('(8)'!$Y210&lt;&gt;0,'(8)'!$Y210,"")</f>
        <v/>
      </c>
      <c r="T261" s="116" t="str">
        <f>IF('(9)'!$Y210&lt;&gt;0,'(9)'!$Y210,"")</f>
        <v/>
      </c>
      <c r="U261" s="116" t="str">
        <f>IF('(10)'!$Y209&lt;&gt;0,'(10)'!$Y209,"")</f>
        <v/>
      </c>
      <c r="V261" s="116" t="str">
        <f>IF('(11)'!$Y210&lt;&gt;0,'(11)'!$Y210,"")</f>
        <v/>
      </c>
      <c r="W261" s="116" t="str">
        <f>IF('(12)'!$Y210&lt;&gt;0,'(12)'!$Y210,"")</f>
        <v/>
      </c>
      <c r="X261" s="116" t="str">
        <f>IF('(13)'!$Y210&lt;&gt;0,'(13)'!$Y210,"")</f>
        <v/>
      </c>
      <c r="Y261" s="116" t="str">
        <f>IF('(14)'!$Y210&lt;&gt;0,'(14)'!$Y210,"")</f>
        <v/>
      </c>
      <c r="Z261" s="116" t="str">
        <f>IF('(15)'!$Y210&lt;&gt;0,'(15)'!$Y210,"")</f>
        <v/>
      </c>
      <c r="AA261" s="116" t="str">
        <f>IF('(16)'!$Y208&lt;&gt;0,'(16)'!$Y208,"")</f>
        <v/>
      </c>
      <c r="AB261" s="116" t="str">
        <f>IF('(17)'!$Y208&lt;&gt;0,'(17)'!$Y208,"")</f>
        <v/>
      </c>
      <c r="AC261" s="116" t="str">
        <f>IF('(18)'!$Y208&lt;&gt;0,'(18)'!$Y208,"")</f>
        <v/>
      </c>
      <c r="AD261" s="116" t="str">
        <f>IF('(19)'!$Y208&lt;&gt;0,'(19)'!$Y208,"")</f>
        <v/>
      </c>
      <c r="AE261" s="116" t="str">
        <f>IF('(20)'!$Y208&lt;&gt;0,'(20)'!$Y208,"")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IF('(1)'!$Y211&lt;&gt;0,'(1)'!$Y211,"")</f>
        <v/>
      </c>
      <c r="M262" s="116" t="str">
        <f>IF('(2)'!$Y211&lt;&gt;0,'(2)'!$Y211,"")</f>
        <v/>
      </c>
      <c r="N262" s="116" t="str">
        <f>IF('(3)'!$Y211&lt;&gt;0,'(3)'!$Y211,"")</f>
        <v/>
      </c>
      <c r="O262" s="116" t="str">
        <f>IF('(4)'!$Y211&lt;&gt;0,'(4)'!$Y211,"")</f>
        <v/>
      </c>
      <c r="P262" s="116" t="str">
        <f>IF('(5)'!$Y211&lt;&gt;0,'(5)'!$Y211,"")</f>
        <v/>
      </c>
      <c r="Q262" s="116" t="str">
        <f>IF('(6)'!$Y211&lt;&gt;0,'(6)'!$Y211,"")</f>
        <v/>
      </c>
      <c r="R262" s="116" t="str">
        <f>IF('(7)'!$Y211&lt;&gt;0,'(7)'!$Y211,"")</f>
        <v/>
      </c>
      <c r="S262" s="116" t="str">
        <f>IF('(8)'!$Y211&lt;&gt;0,'(8)'!$Y211,"")</f>
        <v/>
      </c>
      <c r="T262" s="116" t="str">
        <f>IF('(9)'!$Y211&lt;&gt;0,'(9)'!$Y211,"")</f>
        <v/>
      </c>
      <c r="U262" s="116" t="str">
        <f>IF('(10)'!$Y210&lt;&gt;0,'(10)'!$Y210,"")</f>
        <v/>
      </c>
      <c r="V262" s="116" t="str">
        <f>IF('(11)'!$Y211&lt;&gt;0,'(11)'!$Y211,"")</f>
        <v/>
      </c>
      <c r="W262" s="116" t="str">
        <f>IF('(12)'!$Y211&lt;&gt;0,'(12)'!$Y211,"")</f>
        <v/>
      </c>
      <c r="X262" s="116" t="str">
        <f>IF('(13)'!$Y211&lt;&gt;0,'(13)'!$Y211,"")</f>
        <v/>
      </c>
      <c r="Y262" s="116" t="str">
        <f>IF('(14)'!$Y211&lt;&gt;0,'(14)'!$Y211,"")</f>
        <v/>
      </c>
      <c r="Z262" s="116" t="str">
        <f>IF('(15)'!$Y211&lt;&gt;0,'(15)'!$Y211,"")</f>
        <v/>
      </c>
      <c r="AA262" s="116" t="str">
        <f>IF('(16)'!$Y209&lt;&gt;0,'(16)'!$Y209,"")</f>
        <v/>
      </c>
      <c r="AB262" s="116" t="str">
        <f>IF('(17)'!$Y209&lt;&gt;0,'(17)'!$Y209,"")</f>
        <v/>
      </c>
      <c r="AC262" s="116" t="str">
        <f>IF('(18)'!$Y209&lt;&gt;0,'(18)'!$Y209,"")</f>
        <v/>
      </c>
      <c r="AD262" s="116" t="str">
        <f>IF('(19)'!$Y209&lt;&gt;0,'(19)'!$Y209,"")</f>
        <v/>
      </c>
      <c r="AE262" s="116" t="str">
        <f>IF('(20)'!$Y209&lt;&gt;0,'(20)'!$Y209,"")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IF('(1)'!$Y212&lt;&gt;0,'(1)'!$Y212,"")</f>
        <v/>
      </c>
      <c r="M263" s="116" t="str">
        <f>IF('(2)'!$Y212&lt;&gt;0,'(2)'!$Y212,"")</f>
        <v/>
      </c>
      <c r="N263" s="116" t="str">
        <f>IF('(3)'!$Y212&lt;&gt;0,'(3)'!$Y212,"")</f>
        <v/>
      </c>
      <c r="O263" s="116" t="str">
        <f>IF('(4)'!$Y212&lt;&gt;0,'(4)'!$Y212,"")</f>
        <v/>
      </c>
      <c r="P263" s="116" t="str">
        <f>IF('(5)'!$Y212&lt;&gt;0,'(5)'!$Y212,"")</f>
        <v/>
      </c>
      <c r="Q263" s="116" t="str">
        <f>IF('(6)'!$Y212&lt;&gt;0,'(6)'!$Y212,"")</f>
        <v/>
      </c>
      <c r="R263" s="116" t="str">
        <f>IF('(7)'!$Y212&lt;&gt;0,'(7)'!$Y212,"")</f>
        <v/>
      </c>
      <c r="S263" s="116" t="str">
        <f>IF('(8)'!$Y212&lt;&gt;0,'(8)'!$Y212,"")</f>
        <v/>
      </c>
      <c r="T263" s="116" t="str">
        <f>IF('(9)'!$Y212&lt;&gt;0,'(9)'!$Y212,"")</f>
        <v/>
      </c>
      <c r="U263" s="116" t="str">
        <f>IF('(10)'!$Y211&lt;&gt;0,'(10)'!$Y211,"")</f>
        <v/>
      </c>
      <c r="V263" s="116" t="str">
        <f>IF('(11)'!$Y212&lt;&gt;0,'(11)'!$Y212,"")</f>
        <v/>
      </c>
      <c r="W263" s="116" t="str">
        <f>IF('(12)'!$Y212&lt;&gt;0,'(12)'!$Y212,"")</f>
        <v/>
      </c>
      <c r="X263" s="116" t="str">
        <f>IF('(13)'!$Y212&lt;&gt;0,'(13)'!$Y212,"")</f>
        <v/>
      </c>
      <c r="Y263" s="116" t="str">
        <f>IF('(14)'!$Y212&lt;&gt;0,'(14)'!$Y212,"")</f>
        <v/>
      </c>
      <c r="Z263" s="116" t="str">
        <f>IF('(15)'!$Y212&lt;&gt;0,'(15)'!$Y212,"")</f>
        <v/>
      </c>
      <c r="AA263" s="116" t="str">
        <f>IF('(16)'!$Y210&lt;&gt;0,'(16)'!$Y210,"")</f>
        <v/>
      </c>
      <c r="AB263" s="116" t="str">
        <f>IF('(17)'!$Y210&lt;&gt;0,'(17)'!$Y210,"")</f>
        <v/>
      </c>
      <c r="AC263" s="116" t="str">
        <f>IF('(18)'!$Y210&lt;&gt;0,'(18)'!$Y210,"")</f>
        <v/>
      </c>
      <c r="AD263" s="116" t="str">
        <f>IF('(19)'!$Y210&lt;&gt;0,'(19)'!$Y210,"")</f>
        <v/>
      </c>
      <c r="AE263" s="116" t="str">
        <f>IF('(20)'!$Y210&lt;&gt;0,'(20)'!$Y210,"")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IF('(1)'!$Y218&lt;&gt;0,'(1)'!$Y218,"")</f>
        <v/>
      </c>
      <c r="M269" s="116" t="str">
        <f>IF('(2)'!$Y218&lt;&gt;0,'(2)'!$Y218,"")</f>
        <v/>
      </c>
      <c r="N269" s="116" t="str">
        <f>IF('(3)'!$Y218&lt;&gt;0,'(3)'!$Y218,"")</f>
        <v/>
      </c>
      <c r="O269" s="116" t="str">
        <f>IF('(4)'!$Y218&lt;&gt;0,'(4)'!$Y218,"")</f>
        <v/>
      </c>
      <c r="P269" s="116" t="str">
        <f>IF('(5)'!$Y218&lt;&gt;0,'(5)'!$Y218,"")</f>
        <v/>
      </c>
      <c r="Q269" s="116" t="str">
        <f>IF('(6)'!$Y218&lt;&gt;0,'(6)'!$Y218,"")</f>
        <v/>
      </c>
      <c r="R269" s="116" t="str">
        <f>IF('(7)'!$Y218&lt;&gt;0,'(7)'!$Y218,"")</f>
        <v/>
      </c>
      <c r="S269" s="116" t="str">
        <f>IF('(8)'!$Y218&lt;&gt;0,'(8)'!$Y218,"")</f>
        <v/>
      </c>
      <c r="T269" s="116" t="str">
        <f>IF('(9)'!$Y218&lt;&gt;0,'(9)'!$Y218,"")</f>
        <v/>
      </c>
      <c r="U269" s="116" t="str">
        <f>IF('(10)'!$Y217&lt;&gt;0,'(10)'!$Y217,"")</f>
        <v/>
      </c>
      <c r="V269" s="116" t="str">
        <f>IF('(11)'!$Y218&lt;&gt;0,'(11)'!$Y218,"")</f>
        <v/>
      </c>
      <c r="W269" s="116" t="str">
        <f>IF('(12)'!$Y218&lt;&gt;0,'(12)'!$Y218,"")</f>
        <v/>
      </c>
      <c r="X269" s="116" t="str">
        <f>IF('(13)'!$Y218&lt;&gt;0,'(13)'!$Y218,"")</f>
        <v/>
      </c>
      <c r="Y269" s="116" t="str">
        <f>IF('(14)'!$Y218&lt;&gt;0,'(14)'!$Y218,"")</f>
        <v/>
      </c>
      <c r="Z269" s="116" t="str">
        <f>IF('(15)'!$Y218&lt;&gt;0,'(15)'!$Y218,"")</f>
        <v/>
      </c>
      <c r="AA269" s="116" t="str">
        <f>IF('(16)'!$Y216&lt;&gt;0,'(16)'!$Y216,"")</f>
        <v/>
      </c>
      <c r="AB269" s="116" t="str">
        <f>IF('(17)'!$Y216&lt;&gt;0,'(17)'!$Y216,"")</f>
        <v/>
      </c>
      <c r="AC269" s="116" t="str">
        <f>IF('(18)'!$Y216&lt;&gt;0,'(18)'!$Y216,"")</f>
        <v/>
      </c>
      <c r="AD269" s="116" t="str">
        <f>IF('(19)'!$Y216&lt;&gt;0,'(19)'!$Y216,"")</f>
        <v/>
      </c>
      <c r="AE269" s="116" t="str">
        <f>IF('(20)'!$Y216&lt;&gt;0,'(20)'!$Y216,"")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IF('(1)'!$Y219&lt;&gt;0,'(1)'!$Y219,"")</f>
        <v/>
      </c>
      <c r="M270" s="116" t="str">
        <f>IF('(2)'!$Y219&lt;&gt;0,'(2)'!$Y219,"")</f>
        <v/>
      </c>
      <c r="N270" s="116" t="str">
        <f>IF('(3)'!$Y219&lt;&gt;0,'(3)'!$Y219,"")</f>
        <v/>
      </c>
      <c r="O270" s="116" t="str">
        <f>IF('(4)'!$Y219&lt;&gt;0,'(4)'!$Y219,"")</f>
        <v/>
      </c>
      <c r="P270" s="116" t="str">
        <f>IF('(5)'!$Y219&lt;&gt;0,'(5)'!$Y219,"")</f>
        <v/>
      </c>
      <c r="Q270" s="116" t="str">
        <f>IF('(6)'!$Y219&lt;&gt;0,'(6)'!$Y219,"")</f>
        <v/>
      </c>
      <c r="R270" s="116" t="str">
        <f>IF('(7)'!$Y219&lt;&gt;0,'(7)'!$Y219,"")</f>
        <v/>
      </c>
      <c r="S270" s="116" t="str">
        <f>IF('(8)'!$Y219&lt;&gt;0,'(8)'!$Y219,"")</f>
        <v/>
      </c>
      <c r="T270" s="116" t="str">
        <f>IF('(9)'!$Y219&lt;&gt;0,'(9)'!$Y219,"")</f>
        <v/>
      </c>
      <c r="U270" s="116" t="str">
        <f>IF('(10)'!$Y218&lt;&gt;0,'(10)'!$Y218,"")</f>
        <v/>
      </c>
      <c r="V270" s="116" t="str">
        <f>IF('(11)'!$Y219&lt;&gt;0,'(11)'!$Y219,"")</f>
        <v/>
      </c>
      <c r="W270" s="116" t="str">
        <f>IF('(12)'!$Y219&lt;&gt;0,'(12)'!$Y219,"")</f>
        <v/>
      </c>
      <c r="X270" s="116" t="str">
        <f>IF('(13)'!$Y219&lt;&gt;0,'(13)'!$Y219,"")</f>
        <v/>
      </c>
      <c r="Y270" s="116" t="str">
        <f>IF('(14)'!$Y219&lt;&gt;0,'(14)'!$Y219,"")</f>
        <v/>
      </c>
      <c r="Z270" s="116" t="str">
        <f>IF('(15)'!$Y219&lt;&gt;0,'(15)'!$Y219,"")</f>
        <v/>
      </c>
      <c r="AA270" s="116" t="str">
        <f>IF('(16)'!$Y217&lt;&gt;0,'(16)'!$Y217,"")</f>
        <v/>
      </c>
      <c r="AB270" s="116" t="str">
        <f>IF('(17)'!$Y217&lt;&gt;0,'(17)'!$Y217,"")</f>
        <v/>
      </c>
      <c r="AC270" s="116" t="str">
        <f>IF('(18)'!$Y217&lt;&gt;0,'(18)'!$Y217,"")</f>
        <v/>
      </c>
      <c r="AD270" s="116" t="str">
        <f>IF('(19)'!$Y217&lt;&gt;0,'(19)'!$Y217,"")</f>
        <v/>
      </c>
      <c r="AE270" s="116" t="str">
        <f>IF('(20)'!$Y217&lt;&gt;0,'(20)'!$Y217,"")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IF('(1)'!$Y220&lt;&gt;0,'(1)'!$Y220,"")</f>
        <v/>
      </c>
      <c r="M271" s="116" t="str">
        <f>IF('(2)'!$Y220&lt;&gt;0,'(2)'!$Y220,"")</f>
        <v/>
      </c>
      <c r="N271" s="116" t="str">
        <f>IF('(3)'!$Y220&lt;&gt;0,'(3)'!$Y220,"")</f>
        <v/>
      </c>
      <c r="O271" s="116" t="str">
        <f>IF('(4)'!$Y220&lt;&gt;0,'(4)'!$Y220,"")</f>
        <v/>
      </c>
      <c r="P271" s="116" t="str">
        <f>IF('(5)'!$Y220&lt;&gt;0,'(5)'!$Y220,"")</f>
        <v/>
      </c>
      <c r="Q271" s="116" t="str">
        <f>IF('(6)'!$Y220&lt;&gt;0,'(6)'!$Y220,"")</f>
        <v/>
      </c>
      <c r="R271" s="116" t="str">
        <f>IF('(7)'!$Y220&lt;&gt;0,'(7)'!$Y220,"")</f>
        <v/>
      </c>
      <c r="S271" s="116" t="str">
        <f>IF('(8)'!$Y220&lt;&gt;0,'(8)'!$Y220,"")</f>
        <v/>
      </c>
      <c r="T271" s="116" t="str">
        <f>IF('(9)'!$Y220&lt;&gt;0,'(9)'!$Y220,"")</f>
        <v/>
      </c>
      <c r="U271" s="116" t="str">
        <f>IF('(10)'!$Y219&lt;&gt;0,'(10)'!$Y219,"")</f>
        <v/>
      </c>
      <c r="V271" s="116" t="str">
        <f>IF('(11)'!$Y220&lt;&gt;0,'(11)'!$Y220,"")</f>
        <v/>
      </c>
      <c r="W271" s="116" t="str">
        <f>IF('(12)'!$Y220&lt;&gt;0,'(12)'!$Y220,"")</f>
        <v/>
      </c>
      <c r="X271" s="116" t="str">
        <f>IF('(13)'!$Y220&lt;&gt;0,'(13)'!$Y220,"")</f>
        <v/>
      </c>
      <c r="Y271" s="116" t="str">
        <f>IF('(14)'!$Y220&lt;&gt;0,'(14)'!$Y220,"")</f>
        <v/>
      </c>
      <c r="Z271" s="116" t="str">
        <f>IF('(15)'!$Y220&lt;&gt;0,'(15)'!$Y220,"")</f>
        <v/>
      </c>
      <c r="AA271" s="116" t="str">
        <f>IF('(16)'!$Y218&lt;&gt;0,'(16)'!$Y218,"")</f>
        <v/>
      </c>
      <c r="AB271" s="116" t="str">
        <f>IF('(17)'!$Y218&lt;&gt;0,'(17)'!$Y218,"")</f>
        <v/>
      </c>
      <c r="AC271" s="116" t="str">
        <f>IF('(18)'!$Y218&lt;&gt;0,'(18)'!$Y218,"")</f>
        <v/>
      </c>
      <c r="AD271" s="116" t="str">
        <f>IF('(19)'!$Y218&lt;&gt;0,'(19)'!$Y218,"")</f>
        <v/>
      </c>
      <c r="AE271" s="116" t="str">
        <f>IF('(20)'!$Y218&lt;&gt;0,'(20)'!$Y218,"")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IF('(1)'!$Y224&lt;&gt;0,'(1)'!$Y224,"")</f>
        <v/>
      </c>
      <c r="M275" s="116" t="str">
        <f>IF('(2)'!$Y224&lt;&gt;0,'(2)'!$Y224,"")</f>
        <v/>
      </c>
      <c r="N275" s="116" t="str">
        <f>IF('(3)'!$Y224&lt;&gt;0,'(3)'!$Y224,"")</f>
        <v/>
      </c>
      <c r="O275" s="116" t="str">
        <f>IF('(4)'!$Y224&lt;&gt;0,'(4)'!$Y224,"")</f>
        <v/>
      </c>
      <c r="P275" s="116" t="str">
        <f>IF('(5)'!$Y224&lt;&gt;0,'(5)'!$Y224,"")</f>
        <v/>
      </c>
      <c r="Q275" s="116" t="str">
        <f>IF('(6)'!$Y224&lt;&gt;0,'(6)'!$Y224,"")</f>
        <v/>
      </c>
      <c r="R275" s="116" t="str">
        <f>IF('(7)'!$Y224&lt;&gt;0,'(7)'!$Y224,"")</f>
        <v/>
      </c>
      <c r="S275" s="116" t="str">
        <f>IF('(8)'!$Y224&lt;&gt;0,'(8)'!$Y224,"")</f>
        <v/>
      </c>
      <c r="T275" s="116" t="str">
        <f>IF('(9)'!$Y224&lt;&gt;0,'(9)'!$Y224,"")</f>
        <v/>
      </c>
      <c r="U275" s="116" t="str">
        <f>IF('(10)'!$Y223&lt;&gt;0,'(10)'!$Y223,"")</f>
        <v/>
      </c>
      <c r="V275" s="116" t="str">
        <f>IF('(11)'!$Y224&lt;&gt;0,'(11)'!$Y224,"")</f>
        <v/>
      </c>
      <c r="W275" s="116" t="str">
        <f>IF('(12)'!$Y224&lt;&gt;0,'(12)'!$Y224,"")</f>
        <v/>
      </c>
      <c r="X275" s="116" t="str">
        <f>IF('(13)'!$Y224&lt;&gt;0,'(13)'!$Y224,"")</f>
        <v/>
      </c>
      <c r="Y275" s="116" t="str">
        <f>IF('(14)'!$Y224&lt;&gt;0,'(14)'!$Y224,"")</f>
        <v/>
      </c>
      <c r="Z275" s="116" t="str">
        <f>IF('(15)'!$Y224&lt;&gt;0,'(15)'!$Y224,"")</f>
        <v/>
      </c>
      <c r="AA275" s="116" t="str">
        <f>IF('(16)'!$Y222&lt;&gt;0,'(16)'!$Y222,"")</f>
        <v/>
      </c>
      <c r="AB275" s="116" t="str">
        <f>IF('(17)'!$Y222&lt;&gt;0,'(17)'!$Y222,"")</f>
        <v/>
      </c>
      <c r="AC275" s="116" t="str">
        <f>IF('(18)'!$Y222&lt;&gt;0,'(18)'!$Y222,"")</f>
        <v/>
      </c>
      <c r="AD275" s="116" t="str">
        <f>IF('(19)'!$Y222&lt;&gt;0,'(19)'!$Y222,"")</f>
        <v/>
      </c>
      <c r="AE275" s="116" t="str">
        <f>IF('(20)'!$Y222&lt;&gt;0,'(20)'!$Y222,"")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IF('(1)'!$Y225&lt;&gt;0,'(1)'!$Y225,"")</f>
        <v/>
      </c>
      <c r="M276" s="116" t="str">
        <f>IF('(2)'!$Y225&lt;&gt;0,'(2)'!$Y225,"")</f>
        <v/>
      </c>
      <c r="N276" s="116" t="str">
        <f>IF('(3)'!$Y225&lt;&gt;0,'(3)'!$Y225,"")</f>
        <v/>
      </c>
      <c r="O276" s="116" t="str">
        <f>IF('(4)'!$Y225&lt;&gt;0,'(4)'!$Y225,"")</f>
        <v/>
      </c>
      <c r="P276" s="116" t="str">
        <f>IF('(5)'!$Y225&lt;&gt;0,'(5)'!$Y225,"")</f>
        <v/>
      </c>
      <c r="Q276" s="116" t="str">
        <f>IF('(6)'!$Y225&lt;&gt;0,'(6)'!$Y225,"")</f>
        <v/>
      </c>
      <c r="R276" s="116" t="str">
        <f>IF('(7)'!$Y225&lt;&gt;0,'(7)'!$Y225,"")</f>
        <v/>
      </c>
      <c r="S276" s="116" t="str">
        <f>IF('(8)'!$Y225&lt;&gt;0,'(8)'!$Y225,"")</f>
        <v/>
      </c>
      <c r="T276" s="116" t="str">
        <f>IF('(9)'!$Y225&lt;&gt;0,'(9)'!$Y225,"")</f>
        <v/>
      </c>
      <c r="U276" s="116" t="str">
        <f>IF('(10)'!$Y224&lt;&gt;0,'(10)'!$Y224,"")</f>
        <v/>
      </c>
      <c r="V276" s="116" t="str">
        <f>IF('(11)'!$Y225&lt;&gt;0,'(11)'!$Y225,"")</f>
        <v/>
      </c>
      <c r="W276" s="116" t="str">
        <f>IF('(12)'!$Y225&lt;&gt;0,'(12)'!$Y225,"")</f>
        <v/>
      </c>
      <c r="X276" s="116" t="str">
        <f>IF('(13)'!$Y225&lt;&gt;0,'(13)'!$Y225,"")</f>
        <v/>
      </c>
      <c r="Y276" s="116" t="str">
        <f>IF('(14)'!$Y225&lt;&gt;0,'(14)'!$Y225,"")</f>
        <v/>
      </c>
      <c r="Z276" s="116" t="str">
        <f>IF('(15)'!$Y225&lt;&gt;0,'(15)'!$Y225,"")</f>
        <v/>
      </c>
      <c r="AA276" s="116" t="str">
        <f>IF('(16)'!$Y223&lt;&gt;0,'(16)'!$Y223,"")</f>
        <v/>
      </c>
      <c r="AB276" s="116" t="str">
        <f>IF('(17)'!$Y223&lt;&gt;0,'(17)'!$Y223,"")</f>
        <v/>
      </c>
      <c r="AC276" s="116" t="str">
        <f>IF('(18)'!$Y223&lt;&gt;0,'(18)'!$Y223,"")</f>
        <v/>
      </c>
      <c r="AD276" s="116" t="str">
        <f>IF('(19)'!$Y223&lt;&gt;0,'(19)'!$Y223,"")</f>
        <v/>
      </c>
      <c r="AE276" s="116" t="str">
        <f>IF('(20)'!$Y223&lt;&gt;0,'(20)'!$Y223,"")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IF('(1)'!$Y226&lt;&gt;0,'(1)'!$Y226,"")</f>
        <v/>
      </c>
      <c r="M277" s="116" t="str">
        <f>IF('(2)'!$Y226&lt;&gt;0,'(2)'!$Y226,"")</f>
        <v/>
      </c>
      <c r="N277" s="116" t="str">
        <f>IF('(3)'!$Y226&lt;&gt;0,'(3)'!$Y226,"")</f>
        <v/>
      </c>
      <c r="O277" s="116" t="str">
        <f>IF('(4)'!$Y226&lt;&gt;0,'(4)'!$Y226,"")</f>
        <v/>
      </c>
      <c r="P277" s="116" t="str">
        <f>IF('(5)'!$Y226&lt;&gt;0,'(5)'!$Y226,"")</f>
        <v/>
      </c>
      <c r="Q277" s="116" t="str">
        <f>IF('(6)'!$Y226&lt;&gt;0,'(6)'!$Y226,"")</f>
        <v/>
      </c>
      <c r="R277" s="116" t="str">
        <f>IF('(7)'!$Y226&lt;&gt;0,'(7)'!$Y226,"")</f>
        <v/>
      </c>
      <c r="S277" s="116" t="str">
        <f>IF('(8)'!$Y226&lt;&gt;0,'(8)'!$Y226,"")</f>
        <v/>
      </c>
      <c r="T277" s="116" t="str">
        <f>IF('(9)'!$Y226&lt;&gt;0,'(9)'!$Y226,"")</f>
        <v/>
      </c>
      <c r="U277" s="116" t="str">
        <f>IF('(10)'!$Y225&lt;&gt;0,'(10)'!$Y225,"")</f>
        <v/>
      </c>
      <c r="V277" s="116" t="str">
        <f>IF('(11)'!$Y226&lt;&gt;0,'(11)'!$Y226,"")</f>
        <v/>
      </c>
      <c r="W277" s="116" t="str">
        <f>IF('(12)'!$Y226&lt;&gt;0,'(12)'!$Y226,"")</f>
        <v/>
      </c>
      <c r="X277" s="116" t="str">
        <f>IF('(13)'!$Y226&lt;&gt;0,'(13)'!$Y226,"")</f>
        <v/>
      </c>
      <c r="Y277" s="116" t="str">
        <f>IF('(14)'!$Y226&lt;&gt;0,'(14)'!$Y226,"")</f>
        <v/>
      </c>
      <c r="Z277" s="116" t="str">
        <f>IF('(15)'!$Y226&lt;&gt;0,'(15)'!$Y226,"")</f>
        <v/>
      </c>
      <c r="AA277" s="116" t="str">
        <f>IF('(16)'!$Y224&lt;&gt;0,'(16)'!$Y224,"")</f>
        <v/>
      </c>
      <c r="AB277" s="116" t="str">
        <f>IF('(17)'!$Y224&lt;&gt;0,'(17)'!$Y224,"")</f>
        <v/>
      </c>
      <c r="AC277" s="116" t="str">
        <f>IF('(18)'!$Y224&lt;&gt;0,'(18)'!$Y224,"")</f>
        <v/>
      </c>
      <c r="AD277" s="116" t="str">
        <f>IF('(19)'!$Y224&lt;&gt;0,'(19)'!$Y224,"")</f>
        <v/>
      </c>
      <c r="AE277" s="116" t="str">
        <f>IF('(20)'!$Y224&lt;&gt;0,'(20)'!$Y224,"")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IF('(1)'!$Y227&lt;&gt;0,'(1)'!$Y227,"")</f>
        <v/>
      </c>
      <c r="M278" s="116" t="str">
        <f>IF('(2)'!$Y227&lt;&gt;0,'(2)'!$Y227,"")</f>
        <v/>
      </c>
      <c r="N278" s="116" t="str">
        <f>IF('(3)'!$Y227&lt;&gt;0,'(3)'!$Y227,"")</f>
        <v/>
      </c>
      <c r="O278" s="116" t="str">
        <f>IF('(4)'!$Y227&lt;&gt;0,'(4)'!$Y227,"")</f>
        <v/>
      </c>
      <c r="P278" s="116" t="str">
        <f>IF('(5)'!$Y227&lt;&gt;0,'(5)'!$Y227,"")</f>
        <v/>
      </c>
      <c r="Q278" s="116" t="str">
        <f>IF('(6)'!$Y227&lt;&gt;0,'(6)'!$Y227,"")</f>
        <v/>
      </c>
      <c r="R278" s="116" t="str">
        <f>IF('(7)'!$Y227&lt;&gt;0,'(7)'!$Y227,"")</f>
        <v/>
      </c>
      <c r="S278" s="116" t="str">
        <f>IF('(8)'!$Y227&lt;&gt;0,'(8)'!$Y227,"")</f>
        <v/>
      </c>
      <c r="T278" s="116" t="str">
        <f>IF('(9)'!$Y227&lt;&gt;0,'(9)'!$Y227,"")</f>
        <v/>
      </c>
      <c r="U278" s="116" t="str">
        <f>IF('(10)'!$Y226&lt;&gt;0,'(10)'!$Y226,"")</f>
        <v/>
      </c>
      <c r="V278" s="116" t="str">
        <f>IF('(11)'!$Y227&lt;&gt;0,'(11)'!$Y227,"")</f>
        <v/>
      </c>
      <c r="W278" s="116" t="str">
        <f>IF('(12)'!$Y227&lt;&gt;0,'(12)'!$Y227,"")</f>
        <v/>
      </c>
      <c r="X278" s="116" t="str">
        <f>IF('(13)'!$Y227&lt;&gt;0,'(13)'!$Y227,"")</f>
        <v/>
      </c>
      <c r="Y278" s="116" t="str">
        <f>IF('(14)'!$Y227&lt;&gt;0,'(14)'!$Y227,"")</f>
        <v/>
      </c>
      <c r="Z278" s="116" t="str">
        <f>IF('(15)'!$Y227&lt;&gt;0,'(15)'!$Y227,"")</f>
        <v/>
      </c>
      <c r="AA278" s="116" t="str">
        <f>IF('(16)'!$Y225&lt;&gt;0,'(16)'!$Y225,"")</f>
        <v/>
      </c>
      <c r="AB278" s="116" t="str">
        <f>IF('(17)'!$Y225&lt;&gt;0,'(17)'!$Y225,"")</f>
        <v/>
      </c>
      <c r="AC278" s="116" t="str">
        <f>IF('(18)'!$Y225&lt;&gt;0,'(18)'!$Y225,"")</f>
        <v/>
      </c>
      <c r="AD278" s="116" t="str">
        <f>IF('(19)'!$Y225&lt;&gt;0,'(19)'!$Y225,"")</f>
        <v/>
      </c>
      <c r="AE278" s="116" t="str">
        <f>IF('(20)'!$Y225&lt;&gt;0,'(20)'!$Y225,"")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IF('(1)'!$Y231&lt;&gt;0,'(1)'!$Y231,"")</f>
        <v/>
      </c>
      <c r="M282" s="116" t="str">
        <f>IF('(2)'!$Y231&lt;&gt;0,'(2)'!$Y231,"")</f>
        <v/>
      </c>
      <c r="N282" s="116" t="str">
        <f>IF('(3)'!$Y231&lt;&gt;0,'(3)'!$Y231,"")</f>
        <v/>
      </c>
      <c r="O282" s="116" t="str">
        <f>IF('(4)'!$Y231&lt;&gt;0,'(4)'!$Y231,"")</f>
        <v/>
      </c>
      <c r="P282" s="116" t="str">
        <f>IF('(5)'!$Y231&lt;&gt;0,'(5)'!$Y231,"")</f>
        <v/>
      </c>
      <c r="Q282" s="116" t="str">
        <f>IF('(6)'!$Y231&lt;&gt;0,'(6)'!$Y231,"")</f>
        <v/>
      </c>
      <c r="R282" s="116" t="str">
        <f>IF('(7)'!$Y231&lt;&gt;0,'(7)'!$Y231,"")</f>
        <v/>
      </c>
      <c r="S282" s="116" t="str">
        <f>IF('(8)'!$Y231&lt;&gt;0,'(8)'!$Y231,"")</f>
        <v/>
      </c>
      <c r="T282" s="116" t="str">
        <f>IF('(9)'!$Y231&lt;&gt;0,'(9)'!$Y231,"")</f>
        <v/>
      </c>
      <c r="U282" s="116" t="str">
        <f>IF('(10)'!$Y230&lt;&gt;0,'(10)'!$Y230,"")</f>
        <v/>
      </c>
      <c r="V282" s="116" t="str">
        <f>IF('(11)'!$Y231&lt;&gt;0,'(11)'!$Y231,"")</f>
        <v/>
      </c>
      <c r="W282" s="116" t="str">
        <f>IF('(12)'!$Y231&lt;&gt;0,'(12)'!$Y231,"")</f>
        <v/>
      </c>
      <c r="X282" s="116" t="str">
        <f>IF('(13)'!$Y231&lt;&gt;0,'(13)'!$Y231,"")</f>
        <v/>
      </c>
      <c r="Y282" s="116" t="str">
        <f>IF('(14)'!$Y231&lt;&gt;0,'(14)'!$Y231,"")</f>
        <v/>
      </c>
      <c r="Z282" s="116" t="str">
        <f>IF('(15)'!$Y231&lt;&gt;0,'(15)'!$Y231,"")</f>
        <v/>
      </c>
      <c r="AA282" s="116" t="str">
        <f>IF('(16)'!$Y229&lt;&gt;0,'(16)'!$Y229,"")</f>
        <v/>
      </c>
      <c r="AB282" s="116" t="str">
        <f>IF('(17)'!$Y229&lt;&gt;0,'(17)'!$Y229,"")</f>
        <v/>
      </c>
      <c r="AC282" s="116" t="str">
        <f>IF('(18)'!$Y229&lt;&gt;0,'(18)'!$Y229,"")</f>
        <v/>
      </c>
      <c r="AD282" s="116" t="str">
        <f>IF('(19)'!$Y229&lt;&gt;0,'(19)'!$Y229,"")</f>
        <v/>
      </c>
      <c r="AE282" s="116" t="str">
        <f>IF('(20)'!$Y229&lt;&gt;0,'(20)'!$Y229,"")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IF('(1)'!$Y232&lt;&gt;0,'(1)'!$Y232,"")</f>
        <v/>
      </c>
      <c r="M283" s="116" t="str">
        <f>IF('(2)'!$Y232&lt;&gt;0,'(2)'!$Y232,"")</f>
        <v/>
      </c>
      <c r="N283" s="116" t="str">
        <f>IF('(3)'!$Y232&lt;&gt;0,'(3)'!$Y232,"")</f>
        <v/>
      </c>
      <c r="O283" s="116" t="str">
        <f>IF('(4)'!$Y232&lt;&gt;0,'(4)'!$Y232,"")</f>
        <v/>
      </c>
      <c r="P283" s="116" t="str">
        <f>IF('(5)'!$Y232&lt;&gt;0,'(5)'!$Y232,"")</f>
        <v/>
      </c>
      <c r="Q283" s="116" t="str">
        <f>IF('(6)'!$Y232&lt;&gt;0,'(6)'!$Y232,"")</f>
        <v/>
      </c>
      <c r="R283" s="116" t="str">
        <f>IF('(7)'!$Y232&lt;&gt;0,'(7)'!$Y232,"")</f>
        <v/>
      </c>
      <c r="S283" s="116" t="str">
        <f>IF('(8)'!$Y232&lt;&gt;0,'(8)'!$Y232,"")</f>
        <v/>
      </c>
      <c r="T283" s="116" t="str">
        <f>IF('(9)'!$Y232&lt;&gt;0,'(9)'!$Y232,"")</f>
        <v/>
      </c>
      <c r="U283" s="116" t="str">
        <f>IF('(10)'!$Y231&lt;&gt;0,'(10)'!$Y231,"")</f>
        <v/>
      </c>
      <c r="V283" s="116" t="str">
        <f>IF('(11)'!$Y232&lt;&gt;0,'(11)'!$Y232,"")</f>
        <v/>
      </c>
      <c r="W283" s="116" t="str">
        <f>IF('(12)'!$Y232&lt;&gt;0,'(12)'!$Y232,"")</f>
        <v/>
      </c>
      <c r="X283" s="116" t="str">
        <f>IF('(13)'!$Y232&lt;&gt;0,'(13)'!$Y232,"")</f>
        <v/>
      </c>
      <c r="Y283" s="116" t="str">
        <f>IF('(14)'!$Y232&lt;&gt;0,'(14)'!$Y232,"")</f>
        <v/>
      </c>
      <c r="Z283" s="116" t="str">
        <f>IF('(15)'!$Y232&lt;&gt;0,'(15)'!$Y232,"")</f>
        <v/>
      </c>
      <c r="AA283" s="116" t="str">
        <f>IF('(16)'!$Y230&lt;&gt;0,'(16)'!$Y230,"")</f>
        <v/>
      </c>
      <c r="AB283" s="116" t="str">
        <f>IF('(17)'!$Y230&lt;&gt;0,'(17)'!$Y230,"")</f>
        <v/>
      </c>
      <c r="AC283" s="116" t="str">
        <f>IF('(18)'!$Y230&lt;&gt;0,'(18)'!$Y230,"")</f>
        <v/>
      </c>
      <c r="AD283" s="116" t="str">
        <f>IF('(19)'!$Y230&lt;&gt;0,'(19)'!$Y230,"")</f>
        <v/>
      </c>
      <c r="AE283" s="116" t="str">
        <f>IF('(20)'!$Y230&lt;&gt;0,'(20)'!$Y230,"")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IF('(1)'!$Y236&lt;&gt;0,'(1)'!$Y236,"")</f>
        <v/>
      </c>
      <c r="M287" s="116" t="str">
        <f>IF('(2)'!$Y236&lt;&gt;0,'(2)'!$Y236,"")</f>
        <v/>
      </c>
      <c r="N287" s="116" t="str">
        <f>IF('(3)'!$Y236&lt;&gt;0,'(3)'!$Y236,"")</f>
        <v/>
      </c>
      <c r="O287" s="116" t="str">
        <f>IF('(4)'!$Y236&lt;&gt;0,'(4)'!$Y236,"")</f>
        <v/>
      </c>
      <c r="P287" s="116" t="str">
        <f>IF('(5)'!$Y236&lt;&gt;0,'(5)'!$Y236,"")</f>
        <v/>
      </c>
      <c r="Q287" s="116" t="str">
        <f>IF('(6)'!$Y236&lt;&gt;0,'(6)'!$Y236,"")</f>
        <v/>
      </c>
      <c r="R287" s="116" t="str">
        <f>IF('(7)'!$Y236&lt;&gt;0,'(7)'!$Y236,"")</f>
        <v/>
      </c>
      <c r="S287" s="116" t="str">
        <f>IF('(8)'!$Y236&lt;&gt;0,'(8)'!$Y236,"")</f>
        <v/>
      </c>
      <c r="T287" s="116" t="str">
        <f>IF('(9)'!$Y236&lt;&gt;0,'(9)'!$Y236,"")</f>
        <v/>
      </c>
      <c r="U287" s="116" t="str">
        <f>IF('(10)'!$Y235&lt;&gt;0,'(10)'!$Y235,"")</f>
        <v/>
      </c>
      <c r="V287" s="116" t="str">
        <f>IF('(11)'!$Y236&lt;&gt;0,'(11)'!$Y236,"")</f>
        <v/>
      </c>
      <c r="W287" s="116" t="str">
        <f>IF('(12)'!$Y236&lt;&gt;0,'(12)'!$Y236,"")</f>
        <v/>
      </c>
      <c r="X287" s="116" t="str">
        <f>IF('(13)'!$Y236&lt;&gt;0,'(13)'!$Y236,"")</f>
        <v/>
      </c>
      <c r="Y287" s="116" t="str">
        <f>IF('(14)'!$Y236&lt;&gt;0,'(14)'!$Y236,"")</f>
        <v/>
      </c>
      <c r="Z287" s="116" t="str">
        <f>IF('(15)'!$Y236&lt;&gt;0,'(15)'!$Y236,"")</f>
        <v/>
      </c>
      <c r="AA287" s="116" t="str">
        <f>IF('(16)'!$Y234&lt;&gt;0,'(16)'!$Y234,"")</f>
        <v/>
      </c>
      <c r="AB287" s="116" t="str">
        <f>IF('(17)'!$Y234&lt;&gt;0,'(17)'!$Y234,"")</f>
        <v/>
      </c>
      <c r="AC287" s="116" t="str">
        <f>IF('(18)'!$Y234&lt;&gt;0,'(18)'!$Y234,"")</f>
        <v/>
      </c>
      <c r="AD287" s="116" t="str">
        <f>IF('(19)'!$Y234&lt;&gt;0,'(19)'!$Y234,"")</f>
        <v/>
      </c>
      <c r="AE287" s="116" t="str">
        <f>IF('(20)'!$Y234&lt;&gt;0,'(20)'!$Y234,"")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IF('(1)'!$Y237&lt;&gt;0,'(1)'!$Y237,"")</f>
        <v/>
      </c>
      <c r="M288" s="116" t="str">
        <f>IF('(2)'!$Y237&lt;&gt;0,'(2)'!$Y237,"")</f>
        <v/>
      </c>
      <c r="N288" s="116" t="str">
        <f>IF('(3)'!$Y237&lt;&gt;0,'(3)'!$Y237,"")</f>
        <v/>
      </c>
      <c r="O288" s="116" t="str">
        <f>IF('(4)'!$Y237&lt;&gt;0,'(4)'!$Y237,"")</f>
        <v/>
      </c>
      <c r="P288" s="116" t="str">
        <f>IF('(5)'!$Y237&lt;&gt;0,'(5)'!$Y237,"")</f>
        <v/>
      </c>
      <c r="Q288" s="116" t="str">
        <f>IF('(6)'!$Y237&lt;&gt;0,'(6)'!$Y237,"")</f>
        <v/>
      </c>
      <c r="R288" s="116" t="str">
        <f>IF('(7)'!$Y237&lt;&gt;0,'(7)'!$Y237,"")</f>
        <v/>
      </c>
      <c r="S288" s="116" t="str">
        <f>IF('(8)'!$Y237&lt;&gt;0,'(8)'!$Y237,"")</f>
        <v/>
      </c>
      <c r="T288" s="116" t="str">
        <f>IF('(9)'!$Y237&lt;&gt;0,'(9)'!$Y237,"")</f>
        <v/>
      </c>
      <c r="U288" s="116" t="str">
        <f>IF('(10)'!$Y236&lt;&gt;0,'(10)'!$Y236,"")</f>
        <v/>
      </c>
      <c r="V288" s="116" t="str">
        <f>IF('(11)'!$Y237&lt;&gt;0,'(11)'!$Y237,"")</f>
        <v/>
      </c>
      <c r="W288" s="116" t="str">
        <f>IF('(12)'!$Y237&lt;&gt;0,'(12)'!$Y237,"")</f>
        <v/>
      </c>
      <c r="X288" s="116" t="str">
        <f>IF('(13)'!$Y237&lt;&gt;0,'(13)'!$Y237,"")</f>
        <v/>
      </c>
      <c r="Y288" s="116" t="str">
        <f>IF('(14)'!$Y237&lt;&gt;0,'(14)'!$Y237,"")</f>
        <v/>
      </c>
      <c r="Z288" s="116" t="str">
        <f>IF('(15)'!$Y237&lt;&gt;0,'(15)'!$Y237,"")</f>
        <v/>
      </c>
      <c r="AA288" s="116" t="str">
        <f>IF('(16)'!$Y235&lt;&gt;0,'(16)'!$Y235,"")</f>
        <v/>
      </c>
      <c r="AB288" s="116" t="str">
        <f>IF('(17)'!$Y235&lt;&gt;0,'(17)'!$Y235,"")</f>
        <v/>
      </c>
      <c r="AC288" s="116" t="str">
        <f>IF('(18)'!$Y235&lt;&gt;0,'(18)'!$Y235,"")</f>
        <v/>
      </c>
      <c r="AD288" s="116" t="str">
        <f>IF('(19)'!$Y235&lt;&gt;0,'(19)'!$Y235,"")</f>
        <v/>
      </c>
      <c r="AE288" s="116" t="str">
        <f>IF('(20)'!$Y235&lt;&gt;0,'(20)'!$Y235,"")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 ref="O1:O7"/>
    <mergeCell ref="P1:P7"/>
    <mergeCell ref="A10:J10"/>
    <mergeCell ref="M11:AD12"/>
    <mergeCell ref="A7:H8"/>
    <mergeCell ref="I7:I8"/>
    <mergeCell ref="J7:J8"/>
    <mergeCell ref="AC1:AC7"/>
    <mergeCell ref="AD1:AD7"/>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B48:C48"/>
    <mergeCell ref="M48:S50"/>
    <mergeCell ref="T48:V50"/>
    <mergeCell ref="W48:AD50"/>
    <mergeCell ref="M52:S53"/>
    <mergeCell ref="T52:AD53"/>
    <mergeCell ref="B53:C53"/>
    <mergeCell ref="B45:C45"/>
    <mergeCell ref="AG45:AH47"/>
    <mergeCell ref="B46:C46"/>
    <mergeCell ref="M46:S47"/>
    <mergeCell ref="T46:AD47"/>
    <mergeCell ref="B47:C47"/>
    <mergeCell ref="B60:C60"/>
    <mergeCell ref="M60:S62"/>
    <mergeCell ref="T60:V62"/>
    <mergeCell ref="W60:AD62"/>
    <mergeCell ref="B61:C61"/>
    <mergeCell ref="B62:C62"/>
    <mergeCell ref="B54:C54"/>
    <mergeCell ref="M54:S56"/>
    <mergeCell ref="T54:V56"/>
    <mergeCell ref="W54:AD56"/>
    <mergeCell ref="M58:S59"/>
    <mergeCell ref="T58:AD59"/>
    <mergeCell ref="B59:C59"/>
    <mergeCell ref="C72:D72"/>
    <mergeCell ref="C73:D73"/>
    <mergeCell ref="C74:D74"/>
    <mergeCell ref="C75:D75"/>
    <mergeCell ref="B77:C77"/>
    <mergeCell ref="C79:D79"/>
    <mergeCell ref="B63:C63"/>
    <mergeCell ref="B64:C64"/>
    <mergeCell ref="B67:C67"/>
    <mergeCell ref="C69:D69"/>
    <mergeCell ref="C70:D70"/>
    <mergeCell ref="C71:D71"/>
    <mergeCell ref="C90:D90"/>
    <mergeCell ref="C91:D91"/>
    <mergeCell ref="C92:D92"/>
    <mergeCell ref="C93:D93"/>
    <mergeCell ref="C94:D94"/>
    <mergeCell ref="B98:C98"/>
    <mergeCell ref="C80:D80"/>
    <mergeCell ref="C81:D81"/>
    <mergeCell ref="B83:C83"/>
    <mergeCell ref="C85:D85"/>
    <mergeCell ref="C86:D86"/>
    <mergeCell ref="B88:C88"/>
    <mergeCell ref="B109:C109"/>
    <mergeCell ref="C111:D111"/>
    <mergeCell ref="C112:D112"/>
    <mergeCell ref="C113:D113"/>
    <mergeCell ref="B115:C115"/>
    <mergeCell ref="C117:D117"/>
    <mergeCell ref="C100:D100"/>
    <mergeCell ref="C101:D101"/>
    <mergeCell ref="C102:D102"/>
    <mergeCell ref="C103:D103"/>
    <mergeCell ref="B105:C105"/>
    <mergeCell ref="C107:D107"/>
    <mergeCell ref="C126:D126"/>
    <mergeCell ref="C127:D127"/>
    <mergeCell ref="B131:C131"/>
    <mergeCell ref="C133:D133"/>
    <mergeCell ref="C134:D134"/>
    <mergeCell ref="C135:D135"/>
    <mergeCell ref="C118:D118"/>
    <mergeCell ref="C119:D119"/>
    <mergeCell ref="C120:D120"/>
    <mergeCell ref="B122:C122"/>
    <mergeCell ref="C124:D124"/>
    <mergeCell ref="C125:D125"/>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92:D192"/>
    <mergeCell ref="C193:D193"/>
    <mergeCell ref="C194:D194"/>
    <mergeCell ref="B196:C196"/>
    <mergeCell ref="C198:D198"/>
    <mergeCell ref="C199:D199"/>
    <mergeCell ref="B185:C185"/>
    <mergeCell ref="C187:D187"/>
    <mergeCell ref="C188:D188"/>
    <mergeCell ref="C189:D189"/>
    <mergeCell ref="C190:D190"/>
    <mergeCell ref="C191:D191"/>
    <mergeCell ref="C210:D210"/>
    <mergeCell ref="C211:D211"/>
    <mergeCell ref="C212:D212"/>
    <mergeCell ref="C213:D213"/>
    <mergeCell ref="C214:D214"/>
    <mergeCell ref="B216:C216"/>
    <mergeCell ref="C200:D200"/>
    <mergeCell ref="B202:C202"/>
    <mergeCell ref="C204:D204"/>
    <mergeCell ref="C205:D205"/>
    <mergeCell ref="B207:C207"/>
    <mergeCell ref="C209:D209"/>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s>
  <conditionalFormatting sqref="L9:AE10 L11:L12 L15:L26 AE15:AE64 AE11:AE12">
    <cfRule type="containsErrors" dxfId="154" priority="43" stopIfTrue="1">
      <formula>ISERROR(L9)</formula>
    </cfRule>
    <cfRule type="cellIs" dxfId="153"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152" priority="39" stopIfTrue="1">
      <formula>ISERROR(B69)</formula>
    </cfRule>
  </conditionalFormatting>
  <conditionalFormatting sqref="T36:AD38 T42:AD44 T48:AD50 T54:AD56 T60:AD62">
    <cfRule type="containsErrors" dxfId="151" priority="38" stopIfTrue="1">
      <formula>ISERROR(T36)</formula>
    </cfRule>
  </conditionalFormatting>
  <conditionalFormatting sqref="T18:AD20 T24:AD26">
    <cfRule type="containsErrors" dxfId="150" priority="37" stopIfTrue="1">
      <formula>ISERROR(T18)</formula>
    </cfRule>
  </conditionalFormatting>
  <conditionalFormatting sqref="I7:J8">
    <cfRule type="containsErrors" dxfId="149" priority="36" stopIfTrue="1">
      <formula>ISERROR(I7)</formula>
    </cfRule>
  </conditionalFormatting>
  <conditionalFormatting sqref="A14:C17 A22:C26 A31:C36 A41:C48 A53:C54 A59:C62">
    <cfRule type="containsErrors" dxfId="148"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147" priority="34">
      <formula>ISERROR(A67)</formula>
    </cfRule>
  </conditionalFormatting>
  <conditionalFormatting sqref="L67:AE67">
    <cfRule type="containsErrors" dxfId="146" priority="33">
      <formula>ISERROR(L67)</formula>
    </cfRule>
  </conditionalFormatting>
  <conditionalFormatting sqref="L77:AE77">
    <cfRule type="containsErrors" dxfId="145" priority="32">
      <formula>ISERROR(L77)</formula>
    </cfRule>
  </conditionalFormatting>
  <conditionalFormatting sqref="L83:AE83">
    <cfRule type="containsErrors" dxfId="144" priority="31">
      <formula>ISERROR(L83)</formula>
    </cfRule>
  </conditionalFormatting>
  <conditionalFormatting sqref="L88:AE88">
    <cfRule type="containsErrors" dxfId="143" priority="30">
      <formula>ISERROR(L88)</formula>
    </cfRule>
  </conditionalFormatting>
  <conditionalFormatting sqref="L98:AE98">
    <cfRule type="containsErrors" dxfId="142" priority="29">
      <formula>ISERROR(L98)</formula>
    </cfRule>
  </conditionalFormatting>
  <conditionalFormatting sqref="L105:AE105">
    <cfRule type="containsErrors" dxfId="141" priority="28">
      <formula>ISERROR(L105)</formula>
    </cfRule>
  </conditionalFormatting>
  <conditionalFormatting sqref="L109:AE109">
    <cfRule type="containsErrors" dxfId="140" priority="27">
      <formula>ISERROR(L109)</formula>
    </cfRule>
  </conditionalFormatting>
  <conditionalFormatting sqref="L115:AD115">
    <cfRule type="containsErrors" dxfId="139" priority="26">
      <formula>ISERROR(L115)</formula>
    </cfRule>
  </conditionalFormatting>
  <conditionalFormatting sqref="L122:AE122">
    <cfRule type="containsErrors" dxfId="138" priority="25">
      <formula>ISERROR(L122)</formula>
    </cfRule>
  </conditionalFormatting>
  <conditionalFormatting sqref="L131:AE131">
    <cfRule type="containsErrors" dxfId="137" priority="24">
      <formula>ISERROR(L131)</formula>
    </cfRule>
  </conditionalFormatting>
  <conditionalFormatting sqref="L140:AE140">
    <cfRule type="containsErrors" dxfId="136" priority="23">
      <formula>ISERROR(L140)</formula>
    </cfRule>
  </conditionalFormatting>
  <conditionalFormatting sqref="L146:AE146">
    <cfRule type="containsErrors" dxfId="135" priority="22">
      <formula>ISERROR(L146)</formula>
    </cfRule>
  </conditionalFormatting>
  <conditionalFormatting sqref="L155:AE155">
    <cfRule type="containsErrors" dxfId="134" priority="21">
      <formula>ISERROR(L155)</formula>
    </cfRule>
  </conditionalFormatting>
  <conditionalFormatting sqref="L163:AE163">
    <cfRule type="containsErrors" dxfId="133" priority="20">
      <formula>ISERROR(L163)</formula>
    </cfRule>
  </conditionalFormatting>
  <conditionalFormatting sqref="L173:AE173">
    <cfRule type="containsErrors" dxfId="132" priority="19">
      <formula>ISERROR(L173)</formula>
    </cfRule>
  </conditionalFormatting>
  <conditionalFormatting sqref="L185:AE185">
    <cfRule type="containsErrors" dxfId="131" priority="18">
      <formula>ISERROR(L185)</formula>
    </cfRule>
  </conditionalFormatting>
  <conditionalFormatting sqref="L196:AE196">
    <cfRule type="containsErrors" dxfId="130" priority="17">
      <formula>ISERROR(L196)</formula>
    </cfRule>
  </conditionalFormatting>
  <conditionalFormatting sqref="L202:AE202">
    <cfRule type="containsErrors" dxfId="129" priority="16">
      <formula>ISERROR(L202)</formula>
    </cfRule>
  </conditionalFormatting>
  <conditionalFormatting sqref="L207:AE207">
    <cfRule type="containsErrors" dxfId="128" priority="15">
      <formula>ISERROR(L207)</formula>
    </cfRule>
  </conditionalFormatting>
  <conditionalFormatting sqref="L216:AE216">
    <cfRule type="containsErrors" dxfId="127" priority="14">
      <formula>ISERROR(L216)</formula>
    </cfRule>
  </conditionalFormatting>
  <conditionalFormatting sqref="L224:AE224">
    <cfRule type="containsErrors" dxfId="126" priority="13">
      <formula>ISERROR(L224)</formula>
    </cfRule>
  </conditionalFormatting>
  <conditionalFormatting sqref="L230:AE230">
    <cfRule type="containsErrors" dxfId="125" priority="12">
      <formula>ISERROR(L230)</formula>
    </cfRule>
  </conditionalFormatting>
  <conditionalFormatting sqref="L238:AE238">
    <cfRule type="containsErrors" dxfId="124" priority="11">
      <formula>ISERROR(L238)</formula>
    </cfRule>
  </conditionalFormatting>
  <conditionalFormatting sqref="L247:AE247">
    <cfRule type="containsErrors" dxfId="123" priority="10">
      <formula>ISERROR(L247)</formula>
    </cfRule>
  </conditionalFormatting>
  <conditionalFormatting sqref="L254:AE254">
    <cfRule type="containsErrors" dxfId="122" priority="9">
      <formula>ISERROR(L254)</formula>
    </cfRule>
  </conditionalFormatting>
  <conditionalFormatting sqref="L267:AE267">
    <cfRule type="containsErrors" dxfId="121" priority="8">
      <formula>ISERROR(L267)</formula>
    </cfRule>
  </conditionalFormatting>
  <conditionalFormatting sqref="L273:AE273">
    <cfRule type="containsErrors" dxfId="120" priority="7">
      <formula>ISERROR(L273)</formula>
    </cfRule>
  </conditionalFormatting>
  <conditionalFormatting sqref="L280:AE280">
    <cfRule type="containsErrors" dxfId="119" priority="6">
      <formula>ISERROR(L280)</formula>
    </cfRule>
  </conditionalFormatting>
  <conditionalFormatting sqref="L285:AE285">
    <cfRule type="containsErrors" dxfId="118"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117" priority="2" stopIfTrue="1" operator="equal">
      <formula>0</formula>
    </cfRule>
  </conditionalFormatting>
  <conditionalFormatting sqref="L1:AE7">
    <cfRule type="cellIs" dxfId="116"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14</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Coralie</v>
      </c>
      <c r="D4" s="775"/>
      <c r="E4" s="775"/>
      <c r="F4" s="775"/>
      <c r="G4" s="775"/>
      <c r="H4" s="775"/>
      <c r="I4" s="776" t="s">
        <v>119</v>
      </c>
      <c r="J4" s="806">
        <f>VLOOKUP(C4,listes!B5:C28,2,FALSE)</f>
        <v>37710</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0.80671296296296302</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0.17710926096971355</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4.8402777777777777</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200"/>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4.7083333333333339</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5.1222222222222218</v>
      </c>
    </row>
    <row r="14" spans="1:39" ht="21" customHeight="1">
      <c r="A14" s="208">
        <f>A67</f>
        <v>0.69444444444444442</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0.86111111111111116</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4.8333333333333339</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4.5833333333333339</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0.78472222222222232</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4.3968253968253972</v>
      </c>
    </row>
    <row r="20" spans="1:35" ht="21" customHeight="1">
      <c r="A20" s="63" t="str">
        <f>A96</f>
        <v>C 2</v>
      </c>
      <c r="B20" s="64" t="str">
        <f>B96</f>
        <v>TRAITER DECIDER PREPARER</v>
      </c>
      <c r="C20" s="65"/>
      <c r="D20" s="178"/>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4.3968253968253972</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0.91666666666666663</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0.85370370370370363</v>
      </c>
      <c r="U24" s="807"/>
      <c r="V24" s="807"/>
      <c r="W24" s="808" t="str">
        <f>REPT("|",AI13*22)</f>
        <v>||||||||||||||||||||||||||||||||||||||||||||||||||||||||||||||||||||||||||||||||||||||||||||||||||||||||||||||||</v>
      </c>
      <c r="X24" s="808"/>
      <c r="Y24" s="808"/>
      <c r="Z24" s="808"/>
      <c r="AA24" s="808"/>
      <c r="AB24" s="808"/>
      <c r="AC24" s="808"/>
      <c r="AD24" s="809"/>
      <c r="AE24" s="32"/>
    </row>
    <row r="25" spans="1:35" ht="21" customHeight="1">
      <c r="A25" s="208">
        <f>A115</f>
        <v>0.66666666666666663</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4.5833333333333339</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1</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4.8333333333333339</v>
      </c>
      <c r="AH31" s="741"/>
    </row>
    <row r="32" spans="1:35" ht="21" customHeight="1">
      <c r="A32" s="208">
        <f>A140</f>
        <v>1</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0.88888888888888884</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0.91666666666666663</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5.1666666666666661</v>
      </c>
      <c r="AH35" s="741"/>
      <c r="AI35" s="15"/>
    </row>
    <row r="36" spans="1:35" ht="21" customHeight="1">
      <c r="A36" s="208">
        <f>A173</f>
        <v>0.83333333333333326</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0.80555555555555569</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0.83333333333333326</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0.70833333333333326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0.76388888888888895</v>
      </c>
      <c r="U42" s="796"/>
      <c r="V42" s="796"/>
      <c r="W42" s="792" t="str">
        <f>REPT("|",AI17*22)</f>
        <v>||||||||||||||||||||||||||||||||||||||||||||||||||||||||||||||||||||||||||||||||||||||||||||||||||||</v>
      </c>
      <c r="X42" s="792"/>
      <c r="Y42" s="792"/>
      <c r="Z42" s="792"/>
      <c r="AA42" s="792"/>
      <c r="AB42" s="792"/>
      <c r="AC42" s="792"/>
      <c r="AD42" s="793"/>
      <c r="AE42" s="32"/>
      <c r="AG42" s="741"/>
      <c r="AH42" s="741"/>
      <c r="AI42" s="23"/>
    </row>
    <row r="43" spans="1:35" ht="21" customHeight="1">
      <c r="A43" s="208">
        <f>A202</f>
        <v>0.625</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0.83333333333333326</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200"/>
      <c r="AI44" s="15"/>
    </row>
    <row r="45" spans="1:35" ht="21" customHeight="1">
      <c r="A45" s="208">
        <f>A216</f>
        <v>0.62962962962962954</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5.1333333333333337</v>
      </c>
      <c r="AH45" s="741"/>
      <c r="AI45" s="15"/>
    </row>
    <row r="46" spans="1:35" ht="21" customHeight="1">
      <c r="A46" s="208">
        <f>A224</f>
        <v>0.83333333333333326</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0.66666666666666663</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201"/>
      <c r="AH48" s="201"/>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201"/>
      <c r="AH49" s="201"/>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201"/>
      <c r="AH50" s="201"/>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201"/>
      <c r="AH51" s="201"/>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201"/>
      <c r="AH52" s="201"/>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201"/>
      <c r="AH53" s="201"/>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0.7328042328042329</v>
      </c>
      <c r="U54" s="796"/>
      <c r="V54" s="796"/>
      <c r="W54" s="792" t="str">
        <f>REPT("|",AI19*22)</f>
        <v>||||||||||||||||||||||||||||||||||||||||||||||||||||||||||||||||||||||||||||||||||||||||||||||||</v>
      </c>
      <c r="X54" s="792"/>
      <c r="Y54" s="792"/>
      <c r="Z54" s="792"/>
      <c r="AA54" s="792"/>
      <c r="AB54" s="792"/>
      <c r="AC54" s="792"/>
      <c r="AD54" s="793"/>
      <c r="AE54" s="32"/>
      <c r="AG54" s="201"/>
      <c r="AH54" s="201"/>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201"/>
      <c r="AH55" s="201"/>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201"/>
      <c r="AH56" s="201"/>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201"/>
      <c r="AH57" s="201"/>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201"/>
      <c r="AH58" s="201"/>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201"/>
      <c r="AH59" s="201"/>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0.7328042328042329</v>
      </c>
      <c r="U60" s="796"/>
      <c r="V60" s="796"/>
      <c r="W60" s="792" t="str">
        <f>REPT("|",AI20*22)</f>
        <v>||||||||||||||||||||||||||||||||||||||||||||||||||||||||||||||||||||||||||||||||||||||||||||||||</v>
      </c>
      <c r="X60" s="792"/>
      <c r="Y60" s="792"/>
      <c r="Z60" s="792"/>
      <c r="AA60" s="792"/>
      <c r="AB60" s="792"/>
      <c r="AC60" s="792"/>
      <c r="AD60" s="793"/>
      <c r="AE60" s="32"/>
      <c r="AG60" s="201"/>
      <c r="AH60" s="201"/>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201"/>
      <c r="AH61" s="201"/>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201"/>
      <c r="AH62" s="201"/>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200"/>
      <c r="AI63" s="15"/>
    </row>
    <row r="64" spans="1:35" ht="18" customHeight="1">
      <c r="A64" s="25"/>
      <c r="B64" s="758"/>
      <c r="C64" s="758"/>
      <c r="D64" s="1"/>
      <c r="E64" s="1"/>
      <c r="F64" s="1"/>
      <c r="G64" s="1"/>
      <c r="H64" s="1"/>
      <c r="I64" s="1"/>
      <c r="J64" s="1"/>
      <c r="K64" s="1"/>
      <c r="AE64" s="20"/>
      <c r="AG64" s="200"/>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0.69444444444444442</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4</v>
      </c>
      <c r="Q67" s="183" t="e">
        <f t="shared" si="0"/>
        <v>#N/A</v>
      </c>
      <c r="R67" s="183">
        <f t="shared" si="0"/>
        <v>4</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4.166666666666667</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IF('(1)'!$Z12&lt;&gt;0,'(1)'!$Z12,"")</f>
        <v/>
      </c>
      <c r="M69" s="116" t="str">
        <f>IF('(2)'!$Z12&lt;&gt;0,'(2)'!$Z12,"")</f>
        <v/>
      </c>
      <c r="N69" s="116" t="str">
        <f>IF('(3)'!$Z12&lt;&gt;0,'(3)'!$Z12,"")</f>
        <v/>
      </c>
      <c r="O69" s="116" t="str">
        <f>IF('(4)'!$Z12&lt;&gt;0,'(4)'!$Z12,"")</f>
        <v/>
      </c>
      <c r="P69" s="116" t="str">
        <f>IF('(5)'!$Z12&lt;&gt;0,'(5)'!$Z12,"")</f>
        <v/>
      </c>
      <c r="Q69" s="116" t="str">
        <f>IF('(6)'!$Z12&lt;&gt;0,'(6)'!$Z12,"")</f>
        <v/>
      </c>
      <c r="R69" s="116" t="str">
        <f>IF('(7)'!$Z12&lt;&gt;0,'(7)'!$Z12,"")</f>
        <v/>
      </c>
      <c r="S69" s="116" t="str">
        <f>IF('(8)'!$Z12&lt;&gt;0,'(8)'!$Z12,"")</f>
        <v/>
      </c>
      <c r="T69" s="116" t="str">
        <f>IF('(9)'!$Z12&lt;&gt;0,'(9)'!$Z12,"")</f>
        <v/>
      </c>
      <c r="U69" s="116" t="str">
        <f>IF('(10)'!$Z12&lt;&gt;0,'(10)'!$Z12,"")</f>
        <v/>
      </c>
      <c r="V69" s="116" t="str">
        <f>IF('(11)'!$Z12&lt;&gt;0,'(11)'!$Z12,"")</f>
        <v/>
      </c>
      <c r="W69" s="116" t="str">
        <f>IF('(12)'!$Z12&lt;&gt;0,'(12)'!$Z12,"")</f>
        <v/>
      </c>
      <c r="X69" s="116" t="str">
        <f>IF('(13)'!$Z12&lt;&gt;0,'(13)'!$Z12,"")</f>
        <v/>
      </c>
      <c r="Y69" s="116" t="str">
        <f>IF('(14)'!$Z12&lt;&gt;0,'(14)'!$Z12,"")</f>
        <v/>
      </c>
      <c r="Z69" s="116" t="str">
        <f>IF('(15)'!$Z12&lt;&gt;0,'(15)'!$Z12,"")</f>
        <v/>
      </c>
      <c r="AA69" s="116" t="str">
        <f>IF('(16)'!$Z12&lt;&gt;0,'(16)'!$Z12,"")</f>
        <v/>
      </c>
      <c r="AB69" s="116" t="str">
        <f>IF('(17)'!$Z12&lt;&gt;0,'(17)'!$Z12,"")</f>
        <v/>
      </c>
      <c r="AC69" s="116" t="str">
        <f>IF('(18)'!$Z12&lt;&gt;0,'(18)'!$Z12,"")</f>
        <v/>
      </c>
      <c r="AD69" s="116" t="str">
        <f>IF('(19)'!$Z12&lt;&gt;0,'(19)'!$Z12,"")</f>
        <v/>
      </c>
      <c r="AE69" s="116" t="str">
        <f>IF('(20)'!$Z12&lt;&gt;0,'(20)'!$Z12,"")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IF('(1)'!$Z13&lt;&gt;0,'(1)'!$Z13,"")</f>
        <v/>
      </c>
      <c r="M70" s="116" t="str">
        <f>IF('(2)'!$Z13&lt;&gt;0,'(2)'!$Z13,"")</f>
        <v/>
      </c>
      <c r="N70" s="116" t="str">
        <f>IF('(3)'!$Z13&lt;&gt;0,'(3)'!$Z13,"")</f>
        <v/>
      </c>
      <c r="O70" s="116" t="str">
        <f>IF('(4)'!$Z13&lt;&gt;0,'(4)'!$Z13,"")</f>
        <v/>
      </c>
      <c r="P70" s="116" t="str">
        <f>IF('(5)'!$Z13&lt;&gt;0,'(5)'!$Z13,"")</f>
        <v/>
      </c>
      <c r="Q70" s="116" t="str">
        <f>IF('(6)'!$Z13&lt;&gt;0,'(6)'!$Z13,"")</f>
        <v/>
      </c>
      <c r="R70" s="116" t="str">
        <f>IF('(7)'!$Z13&lt;&gt;0,'(7)'!$Z13,"")</f>
        <v/>
      </c>
      <c r="S70" s="116" t="str">
        <f>IF('(8)'!$Z13&lt;&gt;0,'(8)'!$Z13,"")</f>
        <v/>
      </c>
      <c r="T70" s="116" t="str">
        <f>IF('(9)'!$Z13&lt;&gt;0,'(9)'!$Z13,"")</f>
        <v/>
      </c>
      <c r="U70" s="116" t="str">
        <f>IF('(10)'!$Z13&lt;&gt;0,'(10)'!$Z13,"")</f>
        <v/>
      </c>
      <c r="V70" s="116" t="str">
        <f>IF('(11)'!$Z13&lt;&gt;0,'(11)'!$Z13,"")</f>
        <v/>
      </c>
      <c r="W70" s="116" t="str">
        <f>IF('(12)'!$Z13&lt;&gt;0,'(12)'!$Z13,"")</f>
        <v/>
      </c>
      <c r="X70" s="116" t="str">
        <f>IF('(13)'!$Z13&lt;&gt;0,'(13)'!$Z13,"")</f>
        <v/>
      </c>
      <c r="Y70" s="116" t="str">
        <f>IF('(14)'!$Z13&lt;&gt;0,'(14)'!$Z13,"")</f>
        <v/>
      </c>
      <c r="Z70" s="116" t="str">
        <f>IF('(15)'!$Z13&lt;&gt;0,'(15)'!$Z13,"")</f>
        <v/>
      </c>
      <c r="AA70" s="116" t="str">
        <f>IF('(16)'!$Z13&lt;&gt;0,'(16)'!$Z13,"")</f>
        <v/>
      </c>
      <c r="AB70" s="116" t="str">
        <f>IF('(17)'!$Z13&lt;&gt;0,'(17)'!$Z13,"")</f>
        <v/>
      </c>
      <c r="AC70" s="116" t="str">
        <f>IF('(18)'!$Z13&lt;&gt;0,'(18)'!$Z13,"")</f>
        <v/>
      </c>
      <c r="AD70" s="116" t="str">
        <f>IF('(19)'!$Z13&lt;&gt;0,'(19)'!$Z13,"")</f>
        <v/>
      </c>
      <c r="AE70" s="116" t="str">
        <f>IF('(20)'!$Z13&lt;&gt;0,'(20)'!$Z13,"")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IF('(1)'!$Z14&lt;&gt;0,'(1)'!$Z14,"")</f>
        <v/>
      </c>
      <c r="M71" s="116" t="str">
        <f>IF('(2)'!$Z14&lt;&gt;0,'(2)'!$Z14,"")</f>
        <v/>
      </c>
      <c r="N71" s="116" t="str">
        <f>IF('(3)'!$Z14&lt;&gt;0,'(3)'!$Z14,"")</f>
        <v/>
      </c>
      <c r="O71" s="116" t="str">
        <f>IF('(4)'!$Z14&lt;&gt;0,'(4)'!$Z14,"")</f>
        <v/>
      </c>
      <c r="P71" s="116" t="str">
        <f>IF('(5)'!$Z14&lt;&gt;0,'(5)'!$Z14,"")</f>
        <v/>
      </c>
      <c r="Q71" s="116" t="str">
        <f>IF('(6)'!$Z14&lt;&gt;0,'(6)'!$Z14,"")</f>
        <v/>
      </c>
      <c r="R71" s="116" t="str">
        <f>IF('(7)'!$Z14&lt;&gt;0,'(7)'!$Z14,"")</f>
        <v/>
      </c>
      <c r="S71" s="116" t="str">
        <f>IF('(8)'!$Z14&lt;&gt;0,'(8)'!$Z14,"")</f>
        <v/>
      </c>
      <c r="T71" s="116" t="str">
        <f>IF('(9)'!$Z14&lt;&gt;0,'(9)'!$Z14,"")</f>
        <v/>
      </c>
      <c r="U71" s="116" t="str">
        <f>IF('(10)'!$Z14&lt;&gt;0,'(10)'!$Z14,"")</f>
        <v/>
      </c>
      <c r="V71" s="116" t="str">
        <f>IF('(11)'!$Z14&lt;&gt;0,'(11)'!$Z14,"")</f>
        <v/>
      </c>
      <c r="W71" s="116" t="str">
        <f>IF('(12)'!$Z14&lt;&gt;0,'(12)'!$Z14,"")</f>
        <v/>
      </c>
      <c r="X71" s="116" t="str">
        <f>IF('(13)'!$Z14&lt;&gt;0,'(13)'!$Z14,"")</f>
        <v/>
      </c>
      <c r="Y71" s="116" t="str">
        <f>IF('(14)'!$Z14&lt;&gt;0,'(14)'!$Z14,"")</f>
        <v/>
      </c>
      <c r="Z71" s="116" t="str">
        <f>IF('(15)'!$Z14&lt;&gt;0,'(15)'!$Z14,"")</f>
        <v/>
      </c>
      <c r="AA71" s="116" t="str">
        <f>IF('(16)'!$Z14&lt;&gt;0,'(16)'!$Z14,"")</f>
        <v/>
      </c>
      <c r="AB71" s="116" t="str">
        <f>IF('(17)'!$Z14&lt;&gt;0,'(17)'!$Z14,"")</f>
        <v/>
      </c>
      <c r="AC71" s="116" t="str">
        <f>IF('(18)'!$Z14&lt;&gt;0,'(18)'!$Z14,"")</f>
        <v/>
      </c>
      <c r="AD71" s="116" t="str">
        <f>IF('(19)'!$Z14&lt;&gt;0,'(19)'!$Z14,"")</f>
        <v/>
      </c>
      <c r="AE71" s="116" t="str">
        <f>IF('(20)'!$Z14&lt;&gt;0,'(20)'!$Z14,"")</f>
        <v/>
      </c>
      <c r="AG71" s="1" t="str">
        <f t="shared" si="3"/>
        <v/>
      </c>
      <c r="AH71" s="1"/>
      <c r="AI71" s="1"/>
    </row>
    <row r="72" spans="1:35" ht="16.5">
      <c r="A72" s="1"/>
      <c r="B72" s="26">
        <f t="shared" si="2"/>
        <v>0.83333333333333326</v>
      </c>
      <c r="C72" s="801" t="str">
        <f t="shared" si="1"/>
        <v>||||||||||||||||||||||||||||||||||||||||||||||||||||||||||||||||||||||</v>
      </c>
      <c r="D72" s="802"/>
      <c r="F72" s="8" t="s">
        <v>7</v>
      </c>
      <c r="G72" s="13" t="s">
        <v>261</v>
      </c>
      <c r="H72" s="11"/>
      <c r="I72" s="11"/>
      <c r="J72" s="11"/>
      <c r="K72" s="29" t="s">
        <v>7</v>
      </c>
      <c r="L72" s="116" t="str">
        <f>IF('(1)'!$Z15&lt;&gt;0,'(1)'!$Z15,"")</f>
        <v/>
      </c>
      <c r="M72" s="116" t="str">
        <f>IF('(2)'!$Z15&lt;&gt;0,'(2)'!$Z15,"")</f>
        <v/>
      </c>
      <c r="N72" s="116" t="str">
        <f>IF('(3)'!$Z15&lt;&gt;0,'(3)'!$Z15,"")</f>
        <v/>
      </c>
      <c r="O72" s="116" t="str">
        <f>IF('(4)'!$Z15&lt;&gt;0,'(4)'!$Z15,"")</f>
        <v/>
      </c>
      <c r="P72" s="116" t="str">
        <f>IF('(5)'!$Z15&lt;&gt;0,'(5)'!$Z15,"")</f>
        <v/>
      </c>
      <c r="Q72" s="116" t="str">
        <f>IF('(6)'!$Z15&lt;&gt;0,'(6)'!$Z15,"")</f>
        <v/>
      </c>
      <c r="R72" s="116">
        <f>IF('(7)'!$Z15&lt;&gt;0,'(7)'!$Z15,"")</f>
        <v>5</v>
      </c>
      <c r="S72" s="116" t="str">
        <f>IF('(8)'!$Z15&lt;&gt;0,'(8)'!$Z15,"")</f>
        <v/>
      </c>
      <c r="T72" s="116" t="str">
        <f>IF('(9)'!$Z15&lt;&gt;0,'(9)'!$Z15,"")</f>
        <v/>
      </c>
      <c r="U72" s="116" t="str">
        <f>IF('(10)'!$Z15&lt;&gt;0,'(10)'!$Z15,"")</f>
        <v/>
      </c>
      <c r="V72" s="116" t="str">
        <f>IF('(11)'!$Z15&lt;&gt;0,'(11)'!$Z15,"")</f>
        <v/>
      </c>
      <c r="W72" s="116" t="str">
        <f>IF('(12)'!$Z15&lt;&gt;0,'(12)'!$Z15,"")</f>
        <v/>
      </c>
      <c r="X72" s="116" t="str">
        <f>IF('(13)'!$Z15&lt;&gt;0,'(13)'!$Z15,"")</f>
        <v/>
      </c>
      <c r="Y72" s="116" t="str">
        <f>IF('(14)'!$Z15&lt;&gt;0,'(14)'!$Z15,"")</f>
        <v/>
      </c>
      <c r="Z72" s="116" t="str">
        <f>IF('(15)'!$Z15&lt;&gt;0,'(15)'!$Z15,"")</f>
        <v/>
      </c>
      <c r="AA72" s="116" t="str">
        <f>IF('(16)'!$Z15&lt;&gt;0,'(16)'!$Z15,"")</f>
        <v/>
      </c>
      <c r="AB72" s="116" t="str">
        <f>IF('(17)'!$Z15&lt;&gt;0,'(17)'!$Z15,"")</f>
        <v/>
      </c>
      <c r="AC72" s="116" t="str">
        <f>IF('(18)'!$Z15&lt;&gt;0,'(18)'!$Z15,"")</f>
        <v/>
      </c>
      <c r="AD72" s="116" t="str">
        <f>IF('(19)'!$Z15&lt;&gt;0,'(19)'!$Z15,"")</f>
        <v/>
      </c>
      <c r="AE72" s="116" t="str">
        <f>IF('(20)'!$Z15&lt;&gt;0,'(20)'!$Z15,"")</f>
        <v/>
      </c>
      <c r="AG72" s="1">
        <f t="shared" si="3"/>
        <v>5</v>
      </c>
      <c r="AH72" s="1"/>
      <c r="AI72" s="1"/>
    </row>
    <row r="73" spans="1:35" ht="16.5">
      <c r="A73" s="1"/>
      <c r="B73" s="26">
        <f t="shared" si="2"/>
        <v>0.58333333333333337</v>
      </c>
      <c r="C73" s="801" t="str">
        <f t="shared" si="1"/>
        <v>|||||||||||||||||||||||||||||||||||||||||||||||||</v>
      </c>
      <c r="D73" s="802"/>
      <c r="F73" s="8" t="s">
        <v>8</v>
      </c>
      <c r="G73" s="13" t="s">
        <v>262</v>
      </c>
      <c r="H73" s="11"/>
      <c r="I73" s="11"/>
      <c r="J73" s="11"/>
      <c r="K73" s="29" t="s">
        <v>8</v>
      </c>
      <c r="L73" s="116" t="str">
        <f>IF('(1)'!$Z16&lt;&gt;0,'(1)'!$Z16,"")</f>
        <v/>
      </c>
      <c r="M73" s="116" t="str">
        <f>IF('(2)'!$Z16&lt;&gt;0,'(2)'!$Z16,"")</f>
        <v/>
      </c>
      <c r="N73" s="116" t="str">
        <f>IF('(3)'!$Z16&lt;&gt;0,'(3)'!$Z16,"")</f>
        <v/>
      </c>
      <c r="O73" s="116" t="str">
        <f>IF('(4)'!$Z16&lt;&gt;0,'(4)'!$Z16,"")</f>
        <v/>
      </c>
      <c r="P73" s="116">
        <f>IF('(5)'!$Z16&lt;&gt;0,'(5)'!$Z16,"")</f>
        <v>4</v>
      </c>
      <c r="Q73" s="116" t="str">
        <f>IF('(6)'!$Z16&lt;&gt;0,'(6)'!$Z16,"")</f>
        <v/>
      </c>
      <c r="R73" s="116">
        <f>IF('(7)'!$Z16&lt;&gt;0,'(7)'!$Z16,"")</f>
        <v>3</v>
      </c>
      <c r="S73" s="116" t="str">
        <f>IF('(8)'!$Z16&lt;&gt;0,'(8)'!$Z16,"")</f>
        <v/>
      </c>
      <c r="T73" s="116" t="str">
        <f>IF('(9)'!$Z16&lt;&gt;0,'(9)'!$Z16,"")</f>
        <v/>
      </c>
      <c r="U73" s="116" t="str">
        <f>IF('(10)'!$Z16&lt;&gt;0,'(10)'!$Z16,"")</f>
        <v/>
      </c>
      <c r="V73" s="116" t="str">
        <f>IF('(11)'!$Z16&lt;&gt;0,'(11)'!$Z16,"")</f>
        <v/>
      </c>
      <c r="W73" s="116" t="str">
        <f>IF('(12)'!$Z16&lt;&gt;0,'(12)'!$Z16,"")</f>
        <v/>
      </c>
      <c r="X73" s="116" t="str">
        <f>IF('(13)'!$Z16&lt;&gt;0,'(13)'!$Z16,"")</f>
        <v/>
      </c>
      <c r="Y73" s="116" t="str">
        <f>IF('(14)'!$Z16&lt;&gt;0,'(14)'!$Z16,"")</f>
        <v/>
      </c>
      <c r="Z73" s="116" t="str">
        <f>IF('(15)'!$Z16&lt;&gt;0,'(15)'!$Z16,"")</f>
        <v/>
      </c>
      <c r="AA73" s="116" t="str">
        <f>IF('(16)'!$Z16&lt;&gt;0,'(16)'!$Z16,"")</f>
        <v/>
      </c>
      <c r="AB73" s="116" t="str">
        <f>IF('(17)'!$Z16&lt;&gt;0,'(17)'!$Z16,"")</f>
        <v/>
      </c>
      <c r="AC73" s="116" t="str">
        <f>IF('(18)'!$Z16&lt;&gt;0,'(18)'!$Z16,"")</f>
        <v/>
      </c>
      <c r="AD73" s="116" t="str">
        <f>IF('(19)'!$Z16&lt;&gt;0,'(19)'!$Z16,"")</f>
        <v/>
      </c>
      <c r="AE73" s="116" t="str">
        <f>IF('(20)'!$Z16&lt;&gt;0,'(20)'!$Z16,"")</f>
        <v/>
      </c>
      <c r="AG73" s="1">
        <f t="shared" si="3"/>
        <v>3.5</v>
      </c>
      <c r="AH73" s="1"/>
      <c r="AI73" s="1"/>
    </row>
    <row r="74" spans="1:35" ht="16.5">
      <c r="A74" s="1"/>
      <c r="B74" s="26">
        <f t="shared" si="2"/>
        <v>0.66666666666666663</v>
      </c>
      <c r="C74" s="801" t="str">
        <f t="shared" si="1"/>
        <v>||||||||||||||||||||||||||||||||||||||||||||||||||||||||</v>
      </c>
      <c r="D74" s="802"/>
      <c r="F74" s="8" t="s">
        <v>9</v>
      </c>
      <c r="G74" s="13" t="s">
        <v>263</v>
      </c>
      <c r="H74" s="11"/>
      <c r="I74" s="11"/>
      <c r="J74" s="11"/>
      <c r="K74" s="29" t="s">
        <v>9</v>
      </c>
      <c r="L74" s="116" t="str">
        <f>IF('(1)'!$Z17&lt;&gt;0,'(1)'!$Z17,"")</f>
        <v/>
      </c>
      <c r="M74" s="116" t="str">
        <f>IF('(2)'!$Z17&lt;&gt;0,'(2)'!$Z17,"")</f>
        <v/>
      </c>
      <c r="N74" s="116" t="str">
        <f>IF('(3)'!$Z17&lt;&gt;0,'(3)'!$Z17,"")</f>
        <v/>
      </c>
      <c r="O74" s="116" t="str">
        <f>IF('(4)'!$Z17&lt;&gt;0,'(4)'!$Z17,"")</f>
        <v/>
      </c>
      <c r="P74" s="116" t="str">
        <f>IF('(5)'!$Z17&lt;&gt;0,'(5)'!$Z17,"")</f>
        <v/>
      </c>
      <c r="Q74" s="116" t="str">
        <f>IF('(6)'!$Z17&lt;&gt;0,'(6)'!$Z17,"")</f>
        <v/>
      </c>
      <c r="R74" s="116">
        <f>IF('(7)'!$Z17&lt;&gt;0,'(7)'!$Z17,"")</f>
        <v>4</v>
      </c>
      <c r="S74" s="116" t="str">
        <f>IF('(8)'!$Z17&lt;&gt;0,'(8)'!$Z17,"")</f>
        <v/>
      </c>
      <c r="T74" s="116" t="str">
        <f>IF('(9)'!$Z17&lt;&gt;0,'(9)'!$Z17,"")</f>
        <v/>
      </c>
      <c r="U74" s="116" t="str">
        <f>IF('(10)'!$Z17&lt;&gt;0,'(10)'!$Z17,"")</f>
        <v/>
      </c>
      <c r="V74" s="116" t="str">
        <f>IF('(11)'!$Z17&lt;&gt;0,'(11)'!$Z17,"")</f>
        <v/>
      </c>
      <c r="W74" s="116" t="str">
        <f>IF('(12)'!$Z17&lt;&gt;0,'(12)'!$Z17,"")</f>
        <v/>
      </c>
      <c r="X74" s="116" t="str">
        <f>IF('(13)'!$Z17&lt;&gt;0,'(13)'!$Z17,"")</f>
        <v/>
      </c>
      <c r="Y74" s="116" t="str">
        <f>IF('(14)'!$Z17&lt;&gt;0,'(14)'!$Z17,"")</f>
        <v/>
      </c>
      <c r="Z74" s="116" t="str">
        <f>IF('(15)'!$Z17&lt;&gt;0,'(15)'!$Z17,"")</f>
        <v/>
      </c>
      <c r="AA74" s="116" t="str">
        <f>IF('(16)'!$Z17&lt;&gt;0,'(16)'!$Z17,"")</f>
        <v/>
      </c>
      <c r="AB74" s="116" t="str">
        <f>IF('(17)'!$Z17&lt;&gt;0,'(17)'!$Z17,"")</f>
        <v/>
      </c>
      <c r="AC74" s="116" t="str">
        <f>IF('(18)'!$Z17&lt;&gt;0,'(18)'!$Z17,"")</f>
        <v/>
      </c>
      <c r="AD74" s="116" t="str">
        <f>IF('(19)'!$Z17&lt;&gt;0,'(19)'!$Z17,"")</f>
        <v/>
      </c>
      <c r="AE74" s="116" t="str">
        <f>IF('(20)'!$Z17&lt;&gt;0,'(20)'!$Z17,"")</f>
        <v/>
      </c>
      <c r="AG74" s="1">
        <f t="shared" si="3"/>
        <v>4</v>
      </c>
      <c r="AH74" s="1"/>
      <c r="AI74" s="1"/>
    </row>
    <row r="75" spans="1:35" ht="16.5">
      <c r="A75" s="1"/>
      <c r="B75" s="26" t="e">
        <f t="shared" si="2"/>
        <v>#VALUE!</v>
      </c>
      <c r="C75" s="801" t="e">
        <f t="shared" si="1"/>
        <v>#VALUE!</v>
      </c>
      <c r="D75" s="802"/>
      <c r="F75" s="8" t="s">
        <v>10</v>
      </c>
      <c r="G75" s="13" t="s">
        <v>264</v>
      </c>
      <c r="H75" s="11"/>
      <c r="I75" s="11"/>
      <c r="J75" s="11"/>
      <c r="K75" s="29" t="s">
        <v>10</v>
      </c>
      <c r="L75" s="116" t="str">
        <f>IF('(1)'!$Z18&lt;&gt;0,'(1)'!$Z18,"")</f>
        <v/>
      </c>
      <c r="M75" s="116" t="str">
        <f>IF('(2)'!$Z18&lt;&gt;0,'(2)'!$Z18,"")</f>
        <v/>
      </c>
      <c r="N75" s="116" t="str">
        <f>IF('(3)'!$Z18&lt;&gt;0,'(3)'!$Z18,"")</f>
        <v/>
      </c>
      <c r="O75" s="116" t="str">
        <f>IF('(4)'!$Z18&lt;&gt;0,'(4)'!$Z18,"")</f>
        <v/>
      </c>
      <c r="P75" s="116" t="str">
        <f>IF('(5)'!$Z18&lt;&gt;0,'(5)'!$Z18,"")</f>
        <v/>
      </c>
      <c r="Q75" s="116" t="str">
        <f>IF('(6)'!$Z18&lt;&gt;0,'(6)'!$Z18,"")</f>
        <v/>
      </c>
      <c r="R75" s="116" t="str">
        <f>IF('(7)'!$Z18&lt;&gt;0,'(7)'!$Z18,"")</f>
        <v/>
      </c>
      <c r="S75" s="116" t="str">
        <f>IF('(8)'!$Z18&lt;&gt;0,'(8)'!$Z18,"")</f>
        <v/>
      </c>
      <c r="T75" s="116" t="str">
        <f>IF('(9)'!$Z18&lt;&gt;0,'(9)'!$Z18,"")</f>
        <v/>
      </c>
      <c r="U75" s="116" t="str">
        <f>IF('(10)'!$Z18&lt;&gt;0,'(10)'!$Z18,"")</f>
        <v/>
      </c>
      <c r="V75" s="116" t="str">
        <f>IF('(11)'!$Z18&lt;&gt;0,'(11)'!$Z18,"")</f>
        <v/>
      </c>
      <c r="W75" s="116" t="str">
        <f>IF('(12)'!$Z18&lt;&gt;0,'(12)'!$Z18,"")</f>
        <v/>
      </c>
      <c r="X75" s="116" t="str">
        <f>IF('(13)'!$Z18&lt;&gt;0,'(13)'!$Z18,"")</f>
        <v/>
      </c>
      <c r="Y75" s="116" t="str">
        <f>IF('(14)'!$Z18&lt;&gt;0,'(14)'!$Z18,"")</f>
        <v/>
      </c>
      <c r="Z75" s="116" t="str">
        <f>IF('(15)'!$Z18&lt;&gt;0,'(15)'!$Z18,"")</f>
        <v/>
      </c>
      <c r="AA75" s="116" t="str">
        <f>IF('(16)'!$Z18&lt;&gt;0,'(16)'!$Z18,"")</f>
        <v/>
      </c>
      <c r="AB75" s="116" t="str">
        <f>IF('(17)'!$Z18&lt;&gt;0,'(17)'!$Z18,"")</f>
        <v/>
      </c>
      <c r="AC75" s="116" t="str">
        <f>IF('(18)'!$Z18&lt;&gt;0,'(18)'!$Z18,"")</f>
        <v/>
      </c>
      <c r="AD75" s="116" t="str">
        <f>IF('(19)'!$Z18&lt;&gt;0,'(19)'!$Z18,"")</f>
        <v/>
      </c>
      <c r="AE75" s="116" t="str">
        <f>IF('(20)'!$Z18&lt;&gt;0,'(20)'!$Z18,"")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0.86111111111111116</v>
      </c>
      <c r="B77" s="756" t="str">
        <f>REPT("|",AG77*14)</f>
        <v>||||||||||||||||||||||||||||||||||||||||||||||||||||||||||||||||||||||||</v>
      </c>
      <c r="C77" s="784"/>
      <c r="D77" s="9" t="s">
        <v>89</v>
      </c>
      <c r="F77" s="1" t="s">
        <v>132</v>
      </c>
      <c r="K77" s="29"/>
      <c r="L77" s="183">
        <f>IF(SUM(L79:L81)&gt;0,AVERAGEIF(L79:L81, "&lt;&gt;0"),NA())</f>
        <v>5</v>
      </c>
      <c r="M77" s="183" t="e">
        <f t="shared" ref="M77:AE77" si="4">IF(SUM(M79:M81)&gt;0,AVERAGEIF(M79:M81, "&lt;&gt;0"),NA())</f>
        <v>#N/A</v>
      </c>
      <c r="N77" s="183" t="e">
        <f t="shared" si="4"/>
        <v>#N/A</v>
      </c>
      <c r="O77" s="183">
        <f t="shared" si="4"/>
        <v>5</v>
      </c>
      <c r="P77" s="183">
        <f t="shared" si="4"/>
        <v>6</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5.166666666666667</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0.91666666666666663</v>
      </c>
      <c r="C79" s="789" t="str">
        <f>REPT("|",AG79*14)</f>
        <v>|||||||||||||||||||||||||||||||||||||||||||||||||||||||||||||||||||||||||||||</v>
      </c>
      <c r="D79" s="790"/>
      <c r="F79" s="8" t="s">
        <v>1</v>
      </c>
      <c r="G79" s="13" t="s">
        <v>265</v>
      </c>
      <c r="H79" s="11"/>
      <c r="I79" s="11"/>
      <c r="J79" s="11"/>
      <c r="K79" s="29" t="s">
        <v>1</v>
      </c>
      <c r="L79" s="116" t="str">
        <f>IF('(1)'!$Z22&lt;&gt;0,'(1)'!$Z22,"")</f>
        <v/>
      </c>
      <c r="M79" s="116" t="str">
        <f>IF('(2)'!$Z22&lt;&gt;0,'(2)'!$Z22,"")</f>
        <v/>
      </c>
      <c r="N79" s="116" t="str">
        <f>IF('(3)'!$Z22&lt;&gt;0,'(3)'!$Z22,"")</f>
        <v/>
      </c>
      <c r="O79" s="116">
        <f>IF('(4)'!$Z22&lt;&gt;0,'(4)'!$Z22,"")</f>
        <v>5</v>
      </c>
      <c r="P79" s="116">
        <f>IF('(5)'!$Z22&lt;&gt;0,'(5)'!$Z22,"")</f>
        <v>6</v>
      </c>
      <c r="Q79" s="116" t="str">
        <f>IF('(6)'!$Z22&lt;&gt;0,'(6)'!$Z22,"")</f>
        <v/>
      </c>
      <c r="R79" s="116" t="str">
        <f>IF('(7)'!$Z22&lt;&gt;0,'(7)'!$Z22,"")</f>
        <v/>
      </c>
      <c r="S79" s="116" t="str">
        <f>IF('(8)'!$Z22&lt;&gt;0,'(8)'!$Z22,"")</f>
        <v/>
      </c>
      <c r="T79" s="116" t="str">
        <f>IF('(9)'!$Z22&lt;&gt;0,'(9)'!$Z22,"")</f>
        <v/>
      </c>
      <c r="U79" s="116" t="str">
        <f>IF('(10)'!$Z22&lt;&gt;0,'(10)'!$Z22,"")</f>
        <v/>
      </c>
      <c r="V79" s="116" t="str">
        <f>IF('(11)'!$Z22&lt;&gt;0,'(11)'!$Z22,"")</f>
        <v/>
      </c>
      <c r="W79" s="116" t="str">
        <f>IF('(12)'!$Z22&lt;&gt;0,'(12)'!$Z22,"")</f>
        <v/>
      </c>
      <c r="X79" s="116" t="str">
        <f>IF('(13)'!$Z22&lt;&gt;0,'(13)'!$Z22,"")</f>
        <v/>
      </c>
      <c r="Y79" s="116" t="str">
        <f>IF('(14)'!$Z22&lt;&gt;0,'(14)'!$Z22,"")</f>
        <v/>
      </c>
      <c r="Z79" s="116" t="str">
        <f>IF('(15)'!$Z22&lt;&gt;0,'(15)'!$Z22,"")</f>
        <v/>
      </c>
      <c r="AA79" s="116" t="str">
        <f>IF('(16)'!$Z22&lt;&gt;0,'(16)'!$Z22,"")</f>
        <v/>
      </c>
      <c r="AB79" s="116" t="str">
        <f>IF('(17)'!$Z22&lt;&gt;0,'(17)'!$Z22,"")</f>
        <v/>
      </c>
      <c r="AC79" s="116" t="str">
        <f>IF('(18)'!$Z22&lt;&gt;0,'(18)'!$Z22,"")</f>
        <v/>
      </c>
      <c r="AD79" s="116" t="str">
        <f>IF('(19)'!$Z22&lt;&gt;0,'(19)'!$Z22,"")</f>
        <v/>
      </c>
      <c r="AE79" s="116" t="str">
        <f>IF('(20)'!$Z22&lt;&gt;0,'(20)'!$Z22,"")</f>
        <v/>
      </c>
      <c r="AG79" s="1">
        <f>IF(SUM(L79:AE79)=0,"",AVERAGEIF(L79:AE79,"&gt;0"))</f>
        <v>5.5</v>
      </c>
      <c r="AH79" s="1"/>
    </row>
    <row r="80" spans="1:35" ht="16.5">
      <c r="A80" s="1"/>
      <c r="B80" s="26">
        <f>(AG80/60)*10</f>
        <v>0.83333333333333326</v>
      </c>
      <c r="C80" s="789" t="str">
        <f>REPT("|",AG80*14)</f>
        <v>||||||||||||||||||||||||||||||||||||||||||||||||||||||||||||||||||||||</v>
      </c>
      <c r="D80" s="790"/>
      <c r="F80" s="8" t="s">
        <v>2</v>
      </c>
      <c r="G80" s="13" t="s">
        <v>266</v>
      </c>
      <c r="H80" s="11"/>
      <c r="I80" s="11"/>
      <c r="J80" s="11"/>
      <c r="K80" s="29" t="s">
        <v>2</v>
      </c>
      <c r="L80" s="116" t="str">
        <f>IF('(1)'!$Z23&lt;&gt;0,'(1)'!$Z23,"")</f>
        <v/>
      </c>
      <c r="M80" s="116" t="str">
        <f>IF('(2)'!$Z23&lt;&gt;0,'(2)'!$Z23,"")</f>
        <v/>
      </c>
      <c r="N80" s="116" t="str">
        <f>IF('(3)'!$Z23&lt;&gt;0,'(3)'!$Z23,"")</f>
        <v/>
      </c>
      <c r="O80" s="116">
        <f>IF('(4)'!$Z23&lt;&gt;0,'(4)'!$Z23,"")</f>
        <v>5</v>
      </c>
      <c r="P80" s="116" t="str">
        <f>IF('(5)'!$Z23&lt;&gt;0,'(5)'!$Z23,"")</f>
        <v/>
      </c>
      <c r="Q80" s="116" t="str">
        <f>IF('(6)'!$Z23&lt;&gt;0,'(6)'!$Z23,"")</f>
        <v/>
      </c>
      <c r="R80" s="116" t="str">
        <f>IF('(7)'!$Z23&lt;&gt;0,'(7)'!$Z23,"")</f>
        <v/>
      </c>
      <c r="S80" s="116" t="str">
        <f>IF('(8)'!$Z23&lt;&gt;0,'(8)'!$Z23,"")</f>
        <v/>
      </c>
      <c r="T80" s="116" t="str">
        <f>IF('(9)'!$Z23&lt;&gt;0,'(9)'!$Z23,"")</f>
        <v/>
      </c>
      <c r="U80" s="116" t="str">
        <f>IF('(10)'!$Z23&lt;&gt;0,'(10)'!$Z23,"")</f>
        <v/>
      </c>
      <c r="V80" s="116" t="str">
        <f>IF('(11)'!$Z23&lt;&gt;0,'(11)'!$Z23,"")</f>
        <v/>
      </c>
      <c r="W80" s="116" t="str">
        <f>IF('(12)'!$Z23&lt;&gt;0,'(12)'!$Z23,"")</f>
        <v/>
      </c>
      <c r="X80" s="116" t="str">
        <f>IF('(13)'!$Z23&lt;&gt;0,'(13)'!$Z23,"")</f>
        <v/>
      </c>
      <c r="Y80" s="116" t="str">
        <f>IF('(14)'!$Z23&lt;&gt;0,'(14)'!$Z23,"")</f>
        <v/>
      </c>
      <c r="Z80" s="116" t="str">
        <f>IF('(15)'!$Z23&lt;&gt;0,'(15)'!$Z23,"")</f>
        <v/>
      </c>
      <c r="AA80" s="116" t="str">
        <f>IF('(16)'!$Z23&lt;&gt;0,'(16)'!$Z23,"")</f>
        <v/>
      </c>
      <c r="AB80" s="116" t="str">
        <f>IF('(17)'!$Z23&lt;&gt;0,'(17)'!$Z23,"")</f>
        <v/>
      </c>
      <c r="AC80" s="116" t="str">
        <f>IF('(18)'!$Z23&lt;&gt;0,'(18)'!$Z23,"")</f>
        <v/>
      </c>
      <c r="AD80" s="116" t="str">
        <f>IF('(19)'!$Z23&lt;&gt;0,'(19)'!$Z23,"")</f>
        <v/>
      </c>
      <c r="AE80" s="116" t="str">
        <f>IF('(20)'!$Z23&lt;&gt;0,'(20)'!$Z23,"")</f>
        <v/>
      </c>
      <c r="AG80" s="1">
        <f>IF(SUM(L80:AE80)=0,"",AVERAGEIF(L80:AE80,"&gt;0"))</f>
        <v>5</v>
      </c>
      <c r="AH80" s="1"/>
    </row>
    <row r="81" spans="1:34" ht="16.5">
      <c r="A81" s="1"/>
      <c r="B81" s="26">
        <f>(AG81/60)*10</f>
        <v>0.83333333333333326</v>
      </c>
      <c r="C81" s="789" t="str">
        <f>REPT("|",AG81*14)</f>
        <v>||||||||||||||||||||||||||||||||||||||||||||||||||||||||||||||||||||||</v>
      </c>
      <c r="D81" s="790"/>
      <c r="F81" s="8" t="s">
        <v>3</v>
      </c>
      <c r="G81" s="13" t="s">
        <v>267</v>
      </c>
      <c r="H81" s="11"/>
      <c r="I81" s="11"/>
      <c r="J81" s="11"/>
      <c r="K81" s="29" t="s">
        <v>3</v>
      </c>
      <c r="L81" s="116">
        <f>IF('(1)'!$Z24&lt;&gt;0,'(1)'!$Z24,"")</f>
        <v>5</v>
      </c>
      <c r="M81" s="116" t="str">
        <f>IF('(2)'!$Z24&lt;&gt;0,'(2)'!$Z24,"")</f>
        <v/>
      </c>
      <c r="N81" s="116" t="str">
        <f>IF('(3)'!$Z24&lt;&gt;0,'(3)'!$Z24,"")</f>
        <v/>
      </c>
      <c r="O81" s="116" t="str">
        <f>IF('(4)'!$Z24&lt;&gt;0,'(4)'!$Z24,"")</f>
        <v/>
      </c>
      <c r="P81" s="116" t="str">
        <f>IF('(5)'!$Z24&lt;&gt;0,'(5)'!$Z24,"")</f>
        <v/>
      </c>
      <c r="Q81" s="116" t="str">
        <f>IF('(6)'!$Z24&lt;&gt;0,'(6)'!$Z24,"")</f>
        <v/>
      </c>
      <c r="R81" s="116" t="str">
        <f>IF('(7)'!$Z24&lt;&gt;0,'(7)'!$Z24,"")</f>
        <v/>
      </c>
      <c r="S81" s="116" t="str">
        <f>IF('(8)'!$Z24&lt;&gt;0,'(8)'!$Z24,"")</f>
        <v/>
      </c>
      <c r="T81" s="116" t="str">
        <f>IF('(9)'!$Z24&lt;&gt;0,'(9)'!$Z24,"")</f>
        <v/>
      </c>
      <c r="U81" s="116" t="str">
        <f>IF('(10)'!$Z24&lt;&gt;0,'(10)'!$Z24,"")</f>
        <v/>
      </c>
      <c r="V81" s="116" t="str">
        <f>IF('(11)'!$Z24&lt;&gt;0,'(11)'!$Z24,"")</f>
        <v/>
      </c>
      <c r="W81" s="116" t="str">
        <f>IF('(12)'!$Z24&lt;&gt;0,'(12)'!$Z24,"")</f>
        <v/>
      </c>
      <c r="X81" s="116" t="str">
        <f>IF('(13)'!$Z24&lt;&gt;0,'(13)'!$Z24,"")</f>
        <v/>
      </c>
      <c r="Y81" s="116" t="str">
        <f>IF('(14)'!$Z24&lt;&gt;0,'(14)'!$Z24,"")</f>
        <v/>
      </c>
      <c r="Z81" s="116" t="str">
        <f>IF('(15)'!$Z24&lt;&gt;0,'(15)'!$Z24,"")</f>
        <v/>
      </c>
      <c r="AA81" s="116" t="str">
        <f>IF('(16)'!$Z24&lt;&gt;0,'(16)'!$Z24,"")</f>
        <v/>
      </c>
      <c r="AB81" s="116" t="str">
        <f>IF('(17)'!$Z24&lt;&gt;0,'(17)'!$Z24,"")</f>
        <v/>
      </c>
      <c r="AC81" s="116" t="str">
        <f>IF('(18)'!$Z24&lt;&gt;0,'(18)'!$Z24,"")</f>
        <v/>
      </c>
      <c r="AD81" s="116" t="str">
        <f>IF('(19)'!$Z24&lt;&gt;0,'(19)'!$Z24,"")</f>
        <v/>
      </c>
      <c r="AE81" s="116" t="str">
        <f>IF('(20)'!$Z24&lt;&gt;0,'(20)'!$Z24,"")</f>
        <v/>
      </c>
      <c r="AG81" s="1">
        <f>IF(SUM(L81:AE81)=0,"",AVERAGEIF(L81:AE81,"&gt;0"))</f>
        <v>5</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IF('(1)'!$Z28&lt;&gt;0,'(1)'!$Z28,"")</f>
        <v/>
      </c>
      <c r="M85" s="116" t="str">
        <f>IF('(2)'!$Z28&lt;&gt;0,'(2)'!$Z28,"")</f>
        <v/>
      </c>
      <c r="N85" s="116" t="str">
        <f>IF('(3)'!$Z28&lt;&gt;0,'(3)'!$Z28,"")</f>
        <v/>
      </c>
      <c r="O85" s="116" t="str">
        <f>IF('(4)'!$Z28&lt;&gt;0,'(4)'!$Z28,"")</f>
        <v/>
      </c>
      <c r="P85" s="116" t="str">
        <f>IF('(5)'!$Z28&lt;&gt;0,'(5)'!$Z28,"")</f>
        <v/>
      </c>
      <c r="Q85" s="116" t="str">
        <f>IF('(6)'!$Z28&lt;&gt;0,'(6)'!$Z28,"")</f>
        <v/>
      </c>
      <c r="R85" s="116" t="str">
        <f>IF('(7)'!$Z28&lt;&gt;0,'(7)'!$Z28,"")</f>
        <v/>
      </c>
      <c r="S85" s="116" t="str">
        <f>IF('(8)'!$Z28&lt;&gt;0,'(8)'!$Z28,"")</f>
        <v/>
      </c>
      <c r="T85" s="116" t="str">
        <f>IF('(9)'!$Z28&lt;&gt;0,'(9)'!$Z28,"")</f>
        <v/>
      </c>
      <c r="U85" s="116" t="str">
        <f>IF('(10)'!$Z28&lt;&gt;0,'(10)'!$Z28,"")</f>
        <v/>
      </c>
      <c r="V85" s="116" t="str">
        <f>IF('(11)'!$Z28&lt;&gt;0,'(11)'!$Z28,"")</f>
        <v/>
      </c>
      <c r="W85" s="116" t="str">
        <f>IF('(12)'!$Z28&lt;&gt;0,'(12)'!$Z28,"")</f>
        <v/>
      </c>
      <c r="X85" s="116" t="str">
        <f>IF('(13)'!$Z28&lt;&gt;0,'(13)'!$Z28,"")</f>
        <v/>
      </c>
      <c r="Y85" s="116" t="str">
        <f>IF('(14)'!$Z28&lt;&gt;0,'(14)'!$Z28,"")</f>
        <v/>
      </c>
      <c r="Z85" s="116" t="str">
        <f>IF('(15)'!$Z28&lt;&gt;0,'(15)'!$Z28,"")</f>
        <v/>
      </c>
      <c r="AA85" s="116" t="str">
        <f>IF('(16)'!$Z28&lt;&gt;0,'(16)'!$Z28,"")</f>
        <v/>
      </c>
      <c r="AB85" s="116" t="str">
        <f>IF('(17)'!$Z28&lt;&gt;0,'(17)'!$Z28,"")</f>
        <v/>
      </c>
      <c r="AC85" s="116" t="str">
        <f>IF('(18)'!$Z28&lt;&gt;0,'(18)'!$Z28,"")</f>
        <v/>
      </c>
      <c r="AD85" s="116" t="str">
        <f>IF('(19)'!$Z28&lt;&gt;0,'(19)'!$Z28,"")</f>
        <v/>
      </c>
      <c r="AE85" s="116" t="str">
        <f>IF('(20)'!$Z28&lt;&gt;0,'(20)'!$Z28,"")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IF('(1)'!$Z29&lt;&gt;0,'(1)'!$Z29,"")</f>
        <v/>
      </c>
      <c r="M86" s="116" t="str">
        <f>IF('(2)'!$Z29&lt;&gt;0,'(2)'!$Z29,"")</f>
        <v/>
      </c>
      <c r="N86" s="116" t="str">
        <f>IF('(3)'!$Z29&lt;&gt;0,'(3)'!$Z29,"")</f>
        <v/>
      </c>
      <c r="O86" s="116" t="str">
        <f>IF('(4)'!$Z29&lt;&gt;0,'(4)'!$Z29,"")</f>
        <v/>
      </c>
      <c r="P86" s="116" t="str">
        <f>IF('(5)'!$Z29&lt;&gt;0,'(5)'!$Z29,"")</f>
        <v/>
      </c>
      <c r="Q86" s="116" t="str">
        <f>IF('(6)'!$Z29&lt;&gt;0,'(6)'!$Z29,"")</f>
        <v/>
      </c>
      <c r="R86" s="116" t="str">
        <f>IF('(7)'!$Z29&lt;&gt;0,'(7)'!$Z29,"")</f>
        <v/>
      </c>
      <c r="S86" s="116" t="str">
        <f>IF('(8)'!$Z29&lt;&gt;0,'(8)'!$Z29,"")</f>
        <v/>
      </c>
      <c r="T86" s="116" t="str">
        <f>IF('(9)'!$Z29&lt;&gt;0,'(9)'!$Z29,"")</f>
        <v/>
      </c>
      <c r="U86" s="116" t="str">
        <f>IF('(10)'!$Z29&lt;&gt;0,'(10)'!$Z29,"")</f>
        <v/>
      </c>
      <c r="V86" s="116" t="str">
        <f>IF('(11)'!$Z29&lt;&gt;0,'(11)'!$Z29,"")</f>
        <v/>
      </c>
      <c r="W86" s="116" t="str">
        <f>IF('(12)'!$Z29&lt;&gt;0,'(12)'!$Z29,"")</f>
        <v/>
      </c>
      <c r="X86" s="116" t="str">
        <f>IF('(13)'!$Z29&lt;&gt;0,'(13)'!$Z29,"")</f>
        <v/>
      </c>
      <c r="Y86" s="116" t="str">
        <f>IF('(14)'!$Z29&lt;&gt;0,'(14)'!$Z29,"")</f>
        <v/>
      </c>
      <c r="Z86" s="116" t="str">
        <f>IF('(15)'!$Z29&lt;&gt;0,'(15)'!$Z29,"")</f>
        <v/>
      </c>
      <c r="AA86" s="116" t="str">
        <f>IF('(16)'!$Z29&lt;&gt;0,'(16)'!$Z29,"")</f>
        <v/>
      </c>
      <c r="AB86" s="116" t="str">
        <f>IF('(17)'!$Z29&lt;&gt;0,'(17)'!$Z29,"")</f>
        <v/>
      </c>
      <c r="AC86" s="116" t="str">
        <f>IF('(18)'!$Z29&lt;&gt;0,'(18)'!$Z29,"")</f>
        <v/>
      </c>
      <c r="AD86" s="116" t="str">
        <f>IF('(19)'!$Z29&lt;&gt;0,'(19)'!$Z29,"")</f>
        <v/>
      </c>
      <c r="AE86" s="116" t="str">
        <f>IF('(20)'!$Z29&lt;&gt;0,'(20)'!$Z29,"")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IF('(1)'!$Z33&lt;&gt;0,'(1)'!$Z33,"")</f>
        <v/>
      </c>
      <c r="M90" s="116" t="str">
        <f>IF('(2)'!$Z33&lt;&gt;0,'(2)'!$Z33,"")</f>
        <v/>
      </c>
      <c r="N90" s="116" t="str">
        <f>IF('(3)'!$Z33&lt;&gt;0,'(3)'!$Z33,"")</f>
        <v/>
      </c>
      <c r="O90" s="116" t="str">
        <f>IF('(4)'!$Z33&lt;&gt;0,'(4)'!$Z33,"")</f>
        <v/>
      </c>
      <c r="P90" s="116" t="str">
        <f>IF('(5)'!$Z33&lt;&gt;0,'(5)'!$Z33,"")</f>
        <v/>
      </c>
      <c r="Q90" s="116" t="str">
        <f>IF('(6)'!$Z33&lt;&gt;0,'(6)'!$Z33,"")</f>
        <v/>
      </c>
      <c r="R90" s="116" t="str">
        <f>IF('(7)'!$Z33&lt;&gt;0,'(7)'!$Z33,"")</f>
        <v/>
      </c>
      <c r="S90" s="116" t="str">
        <f>IF('(8)'!$Z33&lt;&gt;0,'(8)'!$Z33,"")</f>
        <v/>
      </c>
      <c r="T90" s="116" t="str">
        <f>IF('(9)'!$Z33&lt;&gt;0,'(9)'!$Z33,"")</f>
        <v/>
      </c>
      <c r="U90" s="116" t="str">
        <f>IF('(10)'!$Z33&lt;&gt;0,'(10)'!$Z33,"")</f>
        <v/>
      </c>
      <c r="V90" s="116" t="str">
        <f>IF('(11)'!$Z33&lt;&gt;0,'(11)'!$Z33,"")</f>
        <v/>
      </c>
      <c r="W90" s="116" t="str">
        <f>IF('(12)'!$Z33&lt;&gt;0,'(12)'!$Z33,"")</f>
        <v/>
      </c>
      <c r="X90" s="116" t="str">
        <f>IF('(13)'!$Z33&lt;&gt;0,'(13)'!$Z33,"")</f>
        <v/>
      </c>
      <c r="Y90" s="116" t="str">
        <f>IF('(14)'!$Z33&lt;&gt;0,'(14)'!$Z33,"")</f>
        <v/>
      </c>
      <c r="Z90" s="116" t="str">
        <f>IF('(15)'!$Z33&lt;&gt;0,'(15)'!$Z33,"")</f>
        <v/>
      </c>
      <c r="AA90" s="116" t="str">
        <f>IF('(16)'!$Z33&lt;&gt;0,'(16)'!$Z33,"")</f>
        <v/>
      </c>
      <c r="AB90" s="116" t="str">
        <f>IF('(17)'!$Z33&lt;&gt;0,'(17)'!$Z33,"")</f>
        <v/>
      </c>
      <c r="AC90" s="116" t="str">
        <f>IF('(18)'!$Z33&lt;&gt;0,'(18)'!$Z33,"")</f>
        <v/>
      </c>
      <c r="AD90" s="116" t="str">
        <f>IF('(19)'!$Z33&lt;&gt;0,'(19)'!$Z33,"")</f>
        <v/>
      </c>
      <c r="AE90" s="116" t="str">
        <f>IF('(20)'!$Z33&lt;&gt;0,'(20)'!$Z33,"")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IF('(1)'!$Z34&lt;&gt;0,'(1)'!$Z34,"")</f>
        <v/>
      </c>
      <c r="M91" s="116" t="str">
        <f>IF('(2)'!$Z34&lt;&gt;0,'(2)'!$Z34,"")</f>
        <v/>
      </c>
      <c r="N91" s="116" t="str">
        <f>IF('(3)'!$Z34&lt;&gt;0,'(3)'!$Z34,"")</f>
        <v/>
      </c>
      <c r="O91" s="116" t="str">
        <f>IF('(4)'!$Z34&lt;&gt;0,'(4)'!$Z34,"")</f>
        <v/>
      </c>
      <c r="P91" s="116" t="str">
        <f>IF('(5)'!$Z34&lt;&gt;0,'(5)'!$Z34,"")</f>
        <v/>
      </c>
      <c r="Q91" s="116" t="str">
        <f>IF('(6)'!$Z34&lt;&gt;0,'(6)'!$Z34,"")</f>
        <v/>
      </c>
      <c r="R91" s="116" t="str">
        <f>IF('(7)'!$Z34&lt;&gt;0,'(7)'!$Z34,"")</f>
        <v/>
      </c>
      <c r="S91" s="116" t="str">
        <f>IF('(8)'!$Z34&lt;&gt;0,'(8)'!$Z34,"")</f>
        <v/>
      </c>
      <c r="T91" s="116" t="str">
        <f>IF('(9)'!$Z34&lt;&gt;0,'(9)'!$Z34,"")</f>
        <v/>
      </c>
      <c r="U91" s="116" t="str">
        <f>IF('(10)'!$Z34&lt;&gt;0,'(10)'!$Z34,"")</f>
        <v/>
      </c>
      <c r="V91" s="116" t="str">
        <f>IF('(11)'!$Z34&lt;&gt;0,'(11)'!$Z34,"")</f>
        <v/>
      </c>
      <c r="W91" s="116" t="str">
        <f>IF('(12)'!$Z34&lt;&gt;0,'(12)'!$Z34,"")</f>
        <v/>
      </c>
      <c r="X91" s="116" t="str">
        <f>IF('(13)'!$Z34&lt;&gt;0,'(13)'!$Z34,"")</f>
        <v/>
      </c>
      <c r="Y91" s="116" t="str">
        <f>IF('(14)'!$Z34&lt;&gt;0,'(14)'!$Z34,"")</f>
        <v/>
      </c>
      <c r="Z91" s="116" t="str">
        <f>IF('(15)'!$Z34&lt;&gt;0,'(15)'!$Z34,"")</f>
        <v/>
      </c>
      <c r="AA91" s="116" t="str">
        <f>IF('(16)'!$Z34&lt;&gt;0,'(16)'!$Z34,"")</f>
        <v/>
      </c>
      <c r="AB91" s="116" t="str">
        <f>IF('(17)'!$Z34&lt;&gt;0,'(17)'!$Z34,"")</f>
        <v/>
      </c>
      <c r="AC91" s="116" t="str">
        <f>IF('(18)'!$Z34&lt;&gt;0,'(18)'!$Z34,"")</f>
        <v/>
      </c>
      <c r="AD91" s="116" t="str">
        <f>IF('(19)'!$Z34&lt;&gt;0,'(19)'!$Z34,"")</f>
        <v/>
      </c>
      <c r="AE91" s="116" t="str">
        <f>IF('(20)'!$Z34&lt;&gt;0,'(20)'!$Z34,"")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IF('(1)'!$Z35&lt;&gt;0,'(1)'!$Z35,"")</f>
        <v/>
      </c>
      <c r="M92" s="116" t="str">
        <f>IF('(2)'!$Z35&lt;&gt;0,'(2)'!$Z35,"")</f>
        <v/>
      </c>
      <c r="N92" s="116" t="str">
        <f>IF('(3)'!$Z35&lt;&gt;0,'(3)'!$Z35,"")</f>
        <v/>
      </c>
      <c r="O92" s="116" t="str">
        <f>IF('(4)'!$Z35&lt;&gt;0,'(4)'!$Z35,"")</f>
        <v/>
      </c>
      <c r="P92" s="116" t="str">
        <f>IF('(5)'!$Z35&lt;&gt;0,'(5)'!$Z35,"")</f>
        <v/>
      </c>
      <c r="Q92" s="116" t="str">
        <f>IF('(6)'!$Z35&lt;&gt;0,'(6)'!$Z35,"")</f>
        <v/>
      </c>
      <c r="R92" s="116" t="str">
        <f>IF('(7)'!$Z35&lt;&gt;0,'(7)'!$Z35,"")</f>
        <v/>
      </c>
      <c r="S92" s="116" t="str">
        <f>IF('(8)'!$Z35&lt;&gt;0,'(8)'!$Z35,"")</f>
        <v/>
      </c>
      <c r="T92" s="116" t="str">
        <f>IF('(9)'!$Z35&lt;&gt;0,'(9)'!$Z35,"")</f>
        <v/>
      </c>
      <c r="U92" s="116" t="str">
        <f>IF('(10)'!$Z35&lt;&gt;0,'(10)'!$Z35,"")</f>
        <v/>
      </c>
      <c r="V92" s="116" t="str">
        <f>IF('(11)'!$Z35&lt;&gt;0,'(11)'!$Z35,"")</f>
        <v/>
      </c>
      <c r="W92" s="116" t="str">
        <f>IF('(12)'!$Z35&lt;&gt;0,'(12)'!$Z35,"")</f>
        <v/>
      </c>
      <c r="X92" s="116" t="str">
        <f>IF('(13)'!$Z35&lt;&gt;0,'(13)'!$Z35,"")</f>
        <v/>
      </c>
      <c r="Y92" s="116" t="str">
        <f>IF('(14)'!$Z35&lt;&gt;0,'(14)'!$Z35,"")</f>
        <v/>
      </c>
      <c r="Z92" s="116" t="str">
        <f>IF('(15)'!$Z35&lt;&gt;0,'(15)'!$Z35,"")</f>
        <v/>
      </c>
      <c r="AA92" s="116" t="str">
        <f>IF('(16)'!$Z35&lt;&gt;0,'(16)'!$Z35,"")</f>
        <v/>
      </c>
      <c r="AB92" s="116" t="str">
        <f>IF('(17)'!$Z35&lt;&gt;0,'(17)'!$Z35,"")</f>
        <v/>
      </c>
      <c r="AC92" s="116" t="str">
        <f>IF('(18)'!$Z35&lt;&gt;0,'(18)'!$Z35,"")</f>
        <v/>
      </c>
      <c r="AD92" s="116" t="str">
        <f>IF('(19)'!$Z35&lt;&gt;0,'(19)'!$Z35,"")</f>
        <v/>
      </c>
      <c r="AE92" s="116" t="str">
        <f>IF('(20)'!$Z35&lt;&gt;0,'(20)'!$Z35,"")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IF('(1)'!$Z36&lt;&gt;0,'(1)'!$Z36,"")</f>
        <v/>
      </c>
      <c r="M93" s="116" t="str">
        <f>IF('(2)'!$Z36&lt;&gt;0,'(2)'!$Z36,"")</f>
        <v/>
      </c>
      <c r="N93" s="116" t="str">
        <f>IF('(3)'!$Z36&lt;&gt;0,'(3)'!$Z36,"")</f>
        <v/>
      </c>
      <c r="O93" s="116" t="str">
        <f>IF('(4)'!$Z36&lt;&gt;0,'(4)'!$Z36,"")</f>
        <v/>
      </c>
      <c r="P93" s="116" t="str">
        <f>IF('(5)'!$Z36&lt;&gt;0,'(5)'!$Z36,"")</f>
        <v/>
      </c>
      <c r="Q93" s="116" t="str">
        <f>IF('(6)'!$Z36&lt;&gt;0,'(6)'!$Z36,"")</f>
        <v/>
      </c>
      <c r="R93" s="116" t="str">
        <f>IF('(7)'!$Z36&lt;&gt;0,'(7)'!$Z36,"")</f>
        <v/>
      </c>
      <c r="S93" s="116" t="str">
        <f>IF('(8)'!$Z36&lt;&gt;0,'(8)'!$Z36,"")</f>
        <v/>
      </c>
      <c r="T93" s="116" t="str">
        <f>IF('(9)'!$Z36&lt;&gt;0,'(9)'!$Z36,"")</f>
        <v/>
      </c>
      <c r="U93" s="116" t="str">
        <f>IF('(10)'!$Z36&lt;&gt;0,'(10)'!$Z36,"")</f>
        <v/>
      </c>
      <c r="V93" s="116" t="str">
        <f>IF('(11)'!$Z36&lt;&gt;0,'(11)'!$Z36,"")</f>
        <v/>
      </c>
      <c r="W93" s="116" t="str">
        <f>IF('(12)'!$Z36&lt;&gt;0,'(12)'!$Z36,"")</f>
        <v/>
      </c>
      <c r="X93" s="116" t="str">
        <f>IF('(13)'!$Z36&lt;&gt;0,'(13)'!$Z36,"")</f>
        <v/>
      </c>
      <c r="Y93" s="116" t="str">
        <f>IF('(14)'!$Z36&lt;&gt;0,'(14)'!$Z36,"")</f>
        <v/>
      </c>
      <c r="Z93" s="116" t="str">
        <f>IF('(15)'!$Z36&lt;&gt;0,'(15)'!$Z36,"")</f>
        <v/>
      </c>
      <c r="AA93" s="116" t="str">
        <f>IF('(16)'!$Z36&lt;&gt;0,'(16)'!$Z36,"")</f>
        <v/>
      </c>
      <c r="AB93" s="116" t="str">
        <f>IF('(17)'!$Z36&lt;&gt;0,'(17)'!$Z36,"")</f>
        <v/>
      </c>
      <c r="AC93" s="116" t="str">
        <f>IF('(18)'!$Z36&lt;&gt;0,'(18)'!$Z36,"")</f>
        <v/>
      </c>
      <c r="AD93" s="116" t="str">
        <f>IF('(19)'!$Z36&lt;&gt;0,'(19)'!$Z36,"")</f>
        <v/>
      </c>
      <c r="AE93" s="116" t="str">
        <f>IF('(20)'!$Z36&lt;&gt;0,'(20)'!$Z36,"")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IF('(1)'!$Z37&lt;&gt;0,'(1)'!$Z37,"")</f>
        <v/>
      </c>
      <c r="M94" s="116" t="str">
        <f>IF('(2)'!$Z37&lt;&gt;0,'(2)'!$Z37,"")</f>
        <v/>
      </c>
      <c r="N94" s="116" t="str">
        <f>IF('(3)'!$Z37&lt;&gt;0,'(3)'!$Z37,"")</f>
        <v/>
      </c>
      <c r="O94" s="116" t="str">
        <f>IF('(4)'!$Z37&lt;&gt;0,'(4)'!$Z37,"")</f>
        <v/>
      </c>
      <c r="P94" s="116" t="str">
        <f>IF('(5)'!$Z37&lt;&gt;0,'(5)'!$Z37,"")</f>
        <v/>
      </c>
      <c r="Q94" s="116" t="str">
        <f>IF('(6)'!$Z37&lt;&gt;0,'(6)'!$Z37,"")</f>
        <v/>
      </c>
      <c r="R94" s="116" t="str">
        <f>IF('(7)'!$Z37&lt;&gt;0,'(7)'!$Z37,"")</f>
        <v/>
      </c>
      <c r="S94" s="116" t="str">
        <f>IF('(8)'!$Z37&lt;&gt;0,'(8)'!$Z37,"")</f>
        <v/>
      </c>
      <c r="T94" s="116" t="str">
        <f>IF('(9)'!$Z37&lt;&gt;0,'(9)'!$Z37,"")</f>
        <v/>
      </c>
      <c r="U94" s="116" t="str">
        <f>IF('(10)'!$Z37&lt;&gt;0,'(10)'!$Z37,"")</f>
        <v/>
      </c>
      <c r="V94" s="116" t="str">
        <f>IF('(11)'!$Z37&lt;&gt;0,'(11)'!$Z37,"")</f>
        <v/>
      </c>
      <c r="W94" s="116" t="str">
        <f>IF('(12)'!$Z37&lt;&gt;0,'(12)'!$Z37,"")</f>
        <v/>
      </c>
      <c r="X94" s="116" t="str">
        <f>IF('(13)'!$Z37&lt;&gt;0,'(13)'!$Z37,"")</f>
        <v/>
      </c>
      <c r="Y94" s="116" t="str">
        <f>IF('(14)'!$Z37&lt;&gt;0,'(14)'!$Z37,"")</f>
        <v/>
      </c>
      <c r="Z94" s="116" t="str">
        <f>IF('(15)'!$Z37&lt;&gt;0,'(15)'!$Z37,"")</f>
        <v/>
      </c>
      <c r="AA94" s="116" t="str">
        <f>IF('(16)'!$Z37&lt;&gt;0,'(16)'!$Z37,"")</f>
        <v/>
      </c>
      <c r="AB94" s="116" t="str">
        <f>IF('(17)'!$Z37&lt;&gt;0,'(17)'!$Z37,"")</f>
        <v/>
      </c>
      <c r="AC94" s="116" t="str">
        <f>IF('(18)'!$Z37&lt;&gt;0,'(18)'!$Z37,"")</f>
        <v/>
      </c>
      <c r="AD94" s="116" t="str">
        <f>IF('(19)'!$Z37&lt;&gt;0,'(19)'!$Z37,"")</f>
        <v/>
      </c>
      <c r="AE94" s="116" t="str">
        <f>IF('(20)'!$Z37&lt;&gt;0,'(20)'!$Z37,"")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IF('(1)'!$Z43&lt;&gt;0,'(1)'!$Z43,"")</f>
        <v/>
      </c>
      <c r="M100" s="116" t="str">
        <f>IF('(2)'!$Z43&lt;&gt;0,'(2)'!$Z43,"")</f>
        <v/>
      </c>
      <c r="N100" s="116" t="str">
        <f>IF('(3)'!$Z43&lt;&gt;0,'(3)'!$Z43,"")</f>
        <v/>
      </c>
      <c r="O100" s="116" t="str">
        <f>IF('(4)'!$Z43&lt;&gt;0,'(4)'!$Z43,"")</f>
        <v/>
      </c>
      <c r="P100" s="116" t="str">
        <f>IF('(5)'!$Z43&lt;&gt;0,'(5)'!$Z43,"")</f>
        <v/>
      </c>
      <c r="Q100" s="116" t="str">
        <f>IF('(6)'!$Z43&lt;&gt;0,'(6)'!$Z43,"")</f>
        <v/>
      </c>
      <c r="R100" s="116" t="str">
        <f>IF('(7)'!$Z43&lt;&gt;0,'(7)'!$Z43,"")</f>
        <v/>
      </c>
      <c r="S100" s="116" t="str">
        <f>IF('(8)'!$Z43&lt;&gt;0,'(8)'!$Z43,"")</f>
        <v/>
      </c>
      <c r="T100" s="116" t="str">
        <f>IF('(9)'!$Z43&lt;&gt;0,'(9)'!$Z43,"")</f>
        <v/>
      </c>
      <c r="U100" s="116" t="str">
        <f>IF('(10)'!$Z43&lt;&gt;0,'(10)'!$Z43,"")</f>
        <v/>
      </c>
      <c r="V100" s="116" t="str">
        <f>IF('(11)'!$Z43&lt;&gt;0,'(11)'!$Z43,"")</f>
        <v/>
      </c>
      <c r="W100" s="116" t="str">
        <f>IF('(12)'!$Z43&lt;&gt;0,'(12)'!$Z43,"")</f>
        <v/>
      </c>
      <c r="X100" s="116" t="str">
        <f>IF('(13)'!$Z43&lt;&gt;0,'(13)'!$Z43,"")</f>
        <v/>
      </c>
      <c r="Y100" s="116" t="str">
        <f>IF('(14)'!$Z43&lt;&gt;0,'(14)'!$Z43,"")</f>
        <v/>
      </c>
      <c r="Z100" s="116" t="str">
        <f>IF('(15)'!$Z43&lt;&gt;0,'(15)'!$Z43,"")</f>
        <v/>
      </c>
      <c r="AA100" s="116" t="str">
        <f>IF('(16)'!$Z43&lt;&gt;0,'(16)'!$Z43,"")</f>
        <v/>
      </c>
      <c r="AB100" s="116" t="str">
        <f>IF('(17)'!$Z43&lt;&gt;0,'(17)'!$Z43,"")</f>
        <v/>
      </c>
      <c r="AC100" s="116" t="str">
        <f>IF('(18)'!$Z43&lt;&gt;0,'(18)'!$Z43,"")</f>
        <v/>
      </c>
      <c r="AD100" s="116" t="str">
        <f>IF('(19)'!$Z43&lt;&gt;0,'(19)'!$Z43,"")</f>
        <v/>
      </c>
      <c r="AE100" s="116" t="str">
        <f>IF('(20)'!$Z43&lt;&gt;0,'(20)'!$Z43,"")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IF('(1)'!$Z44&lt;&gt;0,'(1)'!$Z44,"")</f>
        <v/>
      </c>
      <c r="M101" s="116" t="str">
        <f>IF('(2)'!$Z44&lt;&gt;0,'(2)'!$Z44,"")</f>
        <v/>
      </c>
      <c r="N101" s="116" t="str">
        <f>IF('(3)'!$Z44&lt;&gt;0,'(3)'!$Z44,"")</f>
        <v/>
      </c>
      <c r="O101" s="116" t="str">
        <f>IF('(4)'!$Z44&lt;&gt;0,'(4)'!$Z44,"")</f>
        <v/>
      </c>
      <c r="P101" s="116" t="str">
        <f>IF('(5)'!$Z44&lt;&gt;0,'(5)'!$Z44,"")</f>
        <v/>
      </c>
      <c r="Q101" s="116" t="str">
        <f>IF('(6)'!$Z44&lt;&gt;0,'(6)'!$Z44,"")</f>
        <v/>
      </c>
      <c r="R101" s="116" t="str">
        <f>IF('(7)'!$Z44&lt;&gt;0,'(7)'!$Z44,"")</f>
        <v/>
      </c>
      <c r="S101" s="116" t="str">
        <f>IF('(8)'!$Z44&lt;&gt;0,'(8)'!$Z44,"")</f>
        <v/>
      </c>
      <c r="T101" s="116" t="str">
        <f>IF('(9)'!$Z44&lt;&gt;0,'(9)'!$Z44,"")</f>
        <v/>
      </c>
      <c r="U101" s="116" t="str">
        <f>IF('(10)'!$Z44&lt;&gt;0,'(10)'!$Z44,"")</f>
        <v/>
      </c>
      <c r="V101" s="116" t="str">
        <f>IF('(11)'!$Z44&lt;&gt;0,'(11)'!$Z44,"")</f>
        <v/>
      </c>
      <c r="W101" s="116" t="str">
        <f>IF('(12)'!$Z44&lt;&gt;0,'(12)'!$Z44,"")</f>
        <v/>
      </c>
      <c r="X101" s="116" t="str">
        <f>IF('(13)'!$Z44&lt;&gt;0,'(13)'!$Z44,"")</f>
        <v/>
      </c>
      <c r="Y101" s="116" t="str">
        <f>IF('(14)'!$Z44&lt;&gt;0,'(14)'!$Z44,"")</f>
        <v/>
      </c>
      <c r="Z101" s="116" t="str">
        <f>IF('(15)'!$Z44&lt;&gt;0,'(15)'!$Z44,"")</f>
        <v/>
      </c>
      <c r="AA101" s="116" t="str">
        <f>IF('(16)'!$Z44&lt;&gt;0,'(16)'!$Z44,"")</f>
        <v/>
      </c>
      <c r="AB101" s="116" t="str">
        <f>IF('(17)'!$Z44&lt;&gt;0,'(17)'!$Z44,"")</f>
        <v/>
      </c>
      <c r="AC101" s="116" t="str">
        <f>IF('(18)'!$Z44&lt;&gt;0,'(18)'!$Z44,"")</f>
        <v/>
      </c>
      <c r="AD101" s="116" t="str">
        <f>IF('(19)'!$Z44&lt;&gt;0,'(19)'!$Z44,"")</f>
        <v/>
      </c>
      <c r="AE101" s="116" t="str">
        <f>IF('(20)'!$Z44&lt;&gt;0,'(20)'!$Z44,"")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IF('(1)'!$Z45&lt;&gt;0,'(1)'!$Z45,"")</f>
        <v/>
      </c>
      <c r="M102" s="116" t="str">
        <f>IF('(2)'!$Z45&lt;&gt;0,'(2)'!$Z45,"")</f>
        <v/>
      </c>
      <c r="N102" s="116" t="str">
        <f>IF('(3)'!$Z45&lt;&gt;0,'(3)'!$Z45,"")</f>
        <v/>
      </c>
      <c r="O102" s="116" t="str">
        <f>IF('(4)'!$Z45&lt;&gt;0,'(4)'!$Z45,"")</f>
        <v/>
      </c>
      <c r="P102" s="116" t="str">
        <f>IF('(5)'!$Z45&lt;&gt;0,'(5)'!$Z45,"")</f>
        <v/>
      </c>
      <c r="Q102" s="116" t="str">
        <f>IF('(6)'!$Z45&lt;&gt;0,'(6)'!$Z45,"")</f>
        <v/>
      </c>
      <c r="R102" s="116" t="str">
        <f>IF('(7)'!$Z45&lt;&gt;0,'(7)'!$Z45,"")</f>
        <v/>
      </c>
      <c r="S102" s="116" t="str">
        <f>IF('(8)'!$Z45&lt;&gt;0,'(8)'!$Z45,"")</f>
        <v/>
      </c>
      <c r="T102" s="116" t="str">
        <f>IF('(9)'!$Z45&lt;&gt;0,'(9)'!$Z45,"")</f>
        <v/>
      </c>
      <c r="U102" s="116" t="str">
        <f>IF('(10)'!$Z45&lt;&gt;0,'(10)'!$Z45,"")</f>
        <v/>
      </c>
      <c r="V102" s="116" t="str">
        <f>IF('(11)'!$Z45&lt;&gt;0,'(11)'!$Z45,"")</f>
        <v/>
      </c>
      <c r="W102" s="116" t="str">
        <f>IF('(12)'!$Z45&lt;&gt;0,'(12)'!$Z45,"")</f>
        <v/>
      </c>
      <c r="X102" s="116" t="str">
        <f>IF('(13)'!$Z45&lt;&gt;0,'(13)'!$Z45,"")</f>
        <v/>
      </c>
      <c r="Y102" s="116" t="str">
        <f>IF('(14)'!$Z45&lt;&gt;0,'(14)'!$Z45,"")</f>
        <v/>
      </c>
      <c r="Z102" s="116" t="str">
        <f>IF('(15)'!$Z45&lt;&gt;0,'(15)'!$Z45,"")</f>
        <v/>
      </c>
      <c r="AA102" s="116" t="str">
        <f>IF('(16)'!$Z45&lt;&gt;0,'(16)'!$Z45,"")</f>
        <v/>
      </c>
      <c r="AB102" s="116" t="str">
        <f>IF('(17)'!$Z45&lt;&gt;0,'(17)'!$Z45,"")</f>
        <v/>
      </c>
      <c r="AC102" s="116" t="str">
        <f>IF('(18)'!$Z45&lt;&gt;0,'(18)'!$Z45,"")</f>
        <v/>
      </c>
      <c r="AD102" s="116" t="str">
        <f>IF('(19)'!$Z45&lt;&gt;0,'(19)'!$Z45,"")</f>
        <v/>
      </c>
      <c r="AE102" s="116" t="str">
        <f>IF('(20)'!$Z45&lt;&gt;0,'(20)'!$Z45,"")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IF('(1)'!$Z46&lt;&gt;0,'(1)'!$Z46,"")</f>
        <v/>
      </c>
      <c r="M103" s="116" t="str">
        <f>IF('(2)'!$Z46&lt;&gt;0,'(2)'!$Z46,"")</f>
        <v/>
      </c>
      <c r="N103" s="116" t="str">
        <f>IF('(3)'!$Z46&lt;&gt;0,'(3)'!$Z46,"")</f>
        <v/>
      </c>
      <c r="O103" s="116" t="str">
        <f>IF('(4)'!$Z46&lt;&gt;0,'(4)'!$Z46,"")</f>
        <v/>
      </c>
      <c r="P103" s="116" t="str">
        <f>IF('(5)'!$Z46&lt;&gt;0,'(5)'!$Z46,"")</f>
        <v/>
      </c>
      <c r="Q103" s="116" t="str">
        <f>IF('(6)'!$Z46&lt;&gt;0,'(6)'!$Z46,"")</f>
        <v/>
      </c>
      <c r="R103" s="116" t="str">
        <f>IF('(7)'!$Z46&lt;&gt;0,'(7)'!$Z46,"")</f>
        <v/>
      </c>
      <c r="S103" s="116" t="str">
        <f>IF('(8)'!$Z46&lt;&gt;0,'(8)'!$Z46,"")</f>
        <v/>
      </c>
      <c r="T103" s="116" t="str">
        <f>IF('(9)'!$Z46&lt;&gt;0,'(9)'!$Z46,"")</f>
        <v/>
      </c>
      <c r="U103" s="116" t="str">
        <f>IF('(10)'!$Z46&lt;&gt;0,'(10)'!$Z46,"")</f>
        <v/>
      </c>
      <c r="V103" s="116" t="str">
        <f>IF('(11)'!$Z46&lt;&gt;0,'(11)'!$Z46,"")</f>
        <v/>
      </c>
      <c r="W103" s="116" t="str">
        <f>IF('(12)'!$Z46&lt;&gt;0,'(12)'!$Z46,"")</f>
        <v/>
      </c>
      <c r="X103" s="116" t="str">
        <f>IF('(13)'!$Z46&lt;&gt;0,'(13)'!$Z46,"")</f>
        <v/>
      </c>
      <c r="Y103" s="116" t="str">
        <f>IF('(14)'!$Z46&lt;&gt;0,'(14)'!$Z46,"")</f>
        <v/>
      </c>
      <c r="Z103" s="116" t="str">
        <f>IF('(15)'!$Z46&lt;&gt;0,'(15)'!$Z46,"")</f>
        <v/>
      </c>
      <c r="AA103" s="116" t="str">
        <f>IF('(16)'!$Z46&lt;&gt;0,'(16)'!$Z46,"")</f>
        <v/>
      </c>
      <c r="AB103" s="116" t="str">
        <f>IF('(17)'!$Z46&lt;&gt;0,'(17)'!$Z46,"")</f>
        <v/>
      </c>
      <c r="AC103" s="116" t="str">
        <f>IF('(18)'!$Z46&lt;&gt;0,'(18)'!$Z46,"")</f>
        <v/>
      </c>
      <c r="AD103" s="116" t="str">
        <f>IF('(19)'!$Z46&lt;&gt;0,'(19)'!$Z46,"")</f>
        <v/>
      </c>
      <c r="AE103" s="116" t="str">
        <f>IF('(20)'!$Z46&lt;&gt;0,'(20)'!$Z46,"")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IF('(1)'!$Z50&lt;&gt;0,'(1)'!$Z50,"")</f>
        <v/>
      </c>
      <c r="M107" s="116" t="str">
        <f>IF('(2)'!$Z50&lt;&gt;0,'(2)'!$Z50,"")</f>
        <v/>
      </c>
      <c r="N107" s="116" t="str">
        <f>IF('(3)'!$Z50&lt;&gt;0,'(3)'!$Z50,"")</f>
        <v/>
      </c>
      <c r="O107" s="116" t="str">
        <f>IF('(4)'!$Z50&lt;&gt;0,'(4)'!$Z50,"")</f>
        <v/>
      </c>
      <c r="P107" s="116" t="str">
        <f>IF('(5)'!$Z50&lt;&gt;0,'(5)'!$Z50,"")</f>
        <v/>
      </c>
      <c r="Q107" s="116" t="str">
        <f>IF('(6)'!$Z50&lt;&gt;0,'(6)'!$Z50,"")</f>
        <v/>
      </c>
      <c r="R107" s="116" t="str">
        <f>IF('(7)'!$Z50&lt;&gt;0,'(7)'!$Z50,"")</f>
        <v/>
      </c>
      <c r="S107" s="116" t="str">
        <f>IF('(8)'!$Z50&lt;&gt;0,'(8)'!$Z50,"")</f>
        <v/>
      </c>
      <c r="T107" s="116" t="str">
        <f>IF('(9)'!$Z50&lt;&gt;0,'(9)'!$Z50,"")</f>
        <v/>
      </c>
      <c r="U107" s="116" t="str">
        <f>IF('(10)'!$Z50&lt;&gt;0,'(10)'!$Z50,"")</f>
        <v/>
      </c>
      <c r="V107" s="116" t="str">
        <f>IF('(11)'!$Z50&lt;&gt;0,'(11)'!$Z50,"")</f>
        <v/>
      </c>
      <c r="W107" s="116" t="str">
        <f>IF('(12)'!$Z50&lt;&gt;0,'(12)'!$Z50,"")</f>
        <v/>
      </c>
      <c r="X107" s="116" t="str">
        <f>IF('(13)'!$Z50&lt;&gt;0,'(13)'!$Z50,"")</f>
        <v/>
      </c>
      <c r="Y107" s="116" t="str">
        <f>IF('(14)'!$Z50&lt;&gt;0,'(14)'!$Z50,"")</f>
        <v/>
      </c>
      <c r="Z107" s="116" t="str">
        <f>IF('(15)'!$Z50&lt;&gt;0,'(15)'!$Z50,"")</f>
        <v/>
      </c>
      <c r="AA107" s="116" t="str">
        <f>IF('(16)'!$Z50&lt;&gt;0,'(16)'!$Z50,"")</f>
        <v/>
      </c>
      <c r="AB107" s="116" t="str">
        <f>IF('(17)'!$Z50&lt;&gt;0,'(17)'!$Z50,"")</f>
        <v/>
      </c>
      <c r="AC107" s="116" t="str">
        <f>IF('(18)'!$Z50&lt;&gt;0,'(18)'!$Z50,"")</f>
        <v/>
      </c>
      <c r="AD107" s="116" t="str">
        <f>IF('(19)'!$Z50&lt;&gt;0,'(19)'!$Z50,"")</f>
        <v/>
      </c>
      <c r="AE107" s="116" t="str">
        <f>IF('(20)'!$Z50&lt;&gt;0,'(20)'!$Z50,"")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0.91666666666666663</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5.5</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5.5</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0.83333333333333326</v>
      </c>
      <c r="C111" s="789" t="str">
        <f>REPT("|",AG111*14)</f>
        <v>||||||||||||||||||||||||||||||||||||||||||||||||||||||||||||||||||||||</v>
      </c>
      <c r="D111" s="790"/>
      <c r="F111" s="8" t="s">
        <v>15</v>
      </c>
      <c r="G111" s="13" t="s">
        <v>280</v>
      </c>
      <c r="H111" s="11"/>
      <c r="I111" s="11"/>
      <c r="J111" s="11"/>
      <c r="K111" s="29" t="s">
        <v>15</v>
      </c>
      <c r="L111" s="116" t="str">
        <f>IF('(1)'!$Z54&lt;&gt;0,'(1)'!$Z54,"")</f>
        <v/>
      </c>
      <c r="M111" s="116" t="str">
        <f>IF('(2)'!$Z54&lt;&gt;0,'(2)'!$Z54,"")</f>
        <v/>
      </c>
      <c r="N111" s="116" t="str">
        <f>IF('(3)'!$Z54&lt;&gt;0,'(3)'!$Z54,"")</f>
        <v/>
      </c>
      <c r="O111" s="116">
        <f>IF('(4)'!$Z54&lt;&gt;0,'(4)'!$Z54,"")</f>
        <v>5</v>
      </c>
      <c r="P111" s="116" t="str">
        <f>IF('(5)'!$Z54&lt;&gt;0,'(5)'!$Z54,"")</f>
        <v/>
      </c>
      <c r="Q111" s="116" t="str">
        <f>IF('(6)'!$Z54&lt;&gt;0,'(6)'!$Z54,"")</f>
        <v/>
      </c>
      <c r="R111" s="116" t="str">
        <f>IF('(7)'!$Z54&lt;&gt;0,'(7)'!$Z54,"")</f>
        <v/>
      </c>
      <c r="S111" s="116" t="str">
        <f>IF('(8)'!$Z54&lt;&gt;0,'(8)'!$Z54,"")</f>
        <v/>
      </c>
      <c r="T111" s="116" t="str">
        <f>IF('(9)'!$Z54&lt;&gt;0,'(9)'!$Z54,"")</f>
        <v/>
      </c>
      <c r="U111" s="116" t="str">
        <f>IF('(10)'!$Z54&lt;&gt;0,'(10)'!$Z54,"")</f>
        <v/>
      </c>
      <c r="V111" s="116" t="str">
        <f>IF('(11)'!$Z54&lt;&gt;0,'(11)'!$Z54,"")</f>
        <v/>
      </c>
      <c r="W111" s="116" t="str">
        <f>IF('(12)'!$Z54&lt;&gt;0,'(12)'!$Z54,"")</f>
        <v/>
      </c>
      <c r="X111" s="116" t="str">
        <f>IF('(13)'!$Z54&lt;&gt;0,'(13)'!$Z54,"")</f>
        <v/>
      </c>
      <c r="Y111" s="116" t="str">
        <f>IF('(14)'!$Z54&lt;&gt;0,'(14)'!$Z54,"")</f>
        <v/>
      </c>
      <c r="Z111" s="116" t="str">
        <f>IF('(15)'!$Z54&lt;&gt;0,'(15)'!$Z54,"")</f>
        <v/>
      </c>
      <c r="AA111" s="116" t="str">
        <f>IF('(16)'!$Z54&lt;&gt;0,'(16)'!$Z54,"")</f>
        <v/>
      </c>
      <c r="AB111" s="116" t="str">
        <f>IF('(17)'!$Z54&lt;&gt;0,'(17)'!$Z54,"")</f>
        <v/>
      </c>
      <c r="AC111" s="116" t="str">
        <f>IF('(18)'!$Z54&lt;&gt;0,'(18)'!$Z54,"")</f>
        <v/>
      </c>
      <c r="AD111" s="116" t="str">
        <f>IF('(19)'!$Z54&lt;&gt;0,'(19)'!$Z54,"")</f>
        <v/>
      </c>
      <c r="AE111" s="116" t="str">
        <f>IF('(20)'!$Z54&lt;&gt;0,'(20)'!$Z54,"")</f>
        <v/>
      </c>
      <c r="AG111" s="1">
        <f>IF(SUM(L111:AE111)=0,"",AVERAGEIF(L111:AE111,"&gt;0"))</f>
        <v>5</v>
      </c>
      <c r="AH111" s="1"/>
    </row>
    <row r="112" spans="1:34" ht="16.5">
      <c r="A112" s="1"/>
      <c r="B112" s="26" t="e">
        <f>(AG112/60)*10</f>
        <v>#VALUE!</v>
      </c>
      <c r="C112" s="789" t="e">
        <f>REPT("|",AG112*14)</f>
        <v>#VALUE!</v>
      </c>
      <c r="D112" s="790"/>
      <c r="F112" s="8" t="s">
        <v>16</v>
      </c>
      <c r="G112" s="13" t="s">
        <v>281</v>
      </c>
      <c r="H112" s="11"/>
      <c r="I112" s="11"/>
      <c r="J112" s="11"/>
      <c r="K112" s="29" t="s">
        <v>16</v>
      </c>
      <c r="L112" s="116" t="str">
        <f>IF('(1)'!$Z55&lt;&gt;0,'(1)'!$Z55,"")</f>
        <v/>
      </c>
      <c r="M112" s="116" t="str">
        <f>IF('(2)'!$Z55&lt;&gt;0,'(2)'!$Z55,"")</f>
        <v/>
      </c>
      <c r="N112" s="116" t="str">
        <f>IF('(3)'!$Z55&lt;&gt;0,'(3)'!$Z55,"")</f>
        <v/>
      </c>
      <c r="O112" s="116" t="str">
        <f>IF('(4)'!$Z55&lt;&gt;0,'(4)'!$Z55,"")</f>
        <v/>
      </c>
      <c r="P112" s="116" t="str">
        <f>IF('(5)'!$Z55&lt;&gt;0,'(5)'!$Z55,"")</f>
        <v/>
      </c>
      <c r="Q112" s="116" t="str">
        <f>IF('(6)'!$Z55&lt;&gt;0,'(6)'!$Z55,"")</f>
        <v/>
      </c>
      <c r="R112" s="116" t="str">
        <f>IF('(7)'!$Z55&lt;&gt;0,'(7)'!$Z55,"")</f>
        <v/>
      </c>
      <c r="S112" s="116" t="str">
        <f>IF('(8)'!$Z55&lt;&gt;0,'(8)'!$Z55,"")</f>
        <v/>
      </c>
      <c r="T112" s="116" t="str">
        <f>IF('(9)'!$Z55&lt;&gt;0,'(9)'!$Z55,"")</f>
        <v/>
      </c>
      <c r="U112" s="116" t="str">
        <f>IF('(10)'!$Z55&lt;&gt;0,'(10)'!$Z55,"")</f>
        <v/>
      </c>
      <c r="V112" s="116" t="str">
        <f>IF('(11)'!$Z55&lt;&gt;0,'(11)'!$Z55,"")</f>
        <v/>
      </c>
      <c r="W112" s="116" t="str">
        <f>IF('(12)'!$Z55&lt;&gt;0,'(12)'!$Z55,"")</f>
        <v/>
      </c>
      <c r="X112" s="116" t="str">
        <f>IF('(13)'!$Z55&lt;&gt;0,'(13)'!$Z55,"")</f>
        <v/>
      </c>
      <c r="Y112" s="116" t="str">
        <f>IF('(14)'!$Z55&lt;&gt;0,'(14)'!$Z55,"")</f>
        <v/>
      </c>
      <c r="Z112" s="116" t="str">
        <f>IF('(15)'!$Z55&lt;&gt;0,'(15)'!$Z55,"")</f>
        <v/>
      </c>
      <c r="AA112" s="116" t="str">
        <f>IF('(16)'!$Z55&lt;&gt;0,'(16)'!$Z55,"")</f>
        <v/>
      </c>
      <c r="AB112" s="116" t="str">
        <f>IF('(17)'!$Z55&lt;&gt;0,'(17)'!$Z55,"")</f>
        <v/>
      </c>
      <c r="AC112" s="116" t="str">
        <f>IF('(18)'!$Z55&lt;&gt;0,'(18)'!$Z55,"")</f>
        <v/>
      </c>
      <c r="AD112" s="116" t="str">
        <f>IF('(19)'!$Z55&lt;&gt;0,'(19)'!$Z55,"")</f>
        <v/>
      </c>
      <c r="AE112" s="116" t="str">
        <f>IF('(20)'!$Z55&lt;&gt;0,'(20)'!$Z55,"")</f>
        <v/>
      </c>
      <c r="AG112" s="1" t="str">
        <f>IF(SUM(L112:AE112)=0,"",AVERAGEIF(L112:AE112,"&gt;0"))</f>
        <v/>
      </c>
      <c r="AH112" s="1"/>
    </row>
    <row r="113" spans="1:34" ht="16.5">
      <c r="A113" s="1"/>
      <c r="B113" s="26">
        <f>(AG113/60)*10</f>
        <v>1</v>
      </c>
      <c r="C113" s="789" t="str">
        <f>REPT("|",AG113*14)</f>
        <v>||||||||||||||||||||||||||||||||||||||||||||||||||||||||||||||||||||||||||||||||||||</v>
      </c>
      <c r="D113" s="790"/>
      <c r="F113" s="8" t="s">
        <v>145</v>
      </c>
      <c r="G113" s="13" t="s">
        <v>282</v>
      </c>
      <c r="H113" s="11"/>
      <c r="I113" s="11"/>
      <c r="J113" s="11"/>
      <c r="K113" s="29"/>
      <c r="L113" s="116" t="str">
        <f>IF('(1)'!$Z56&lt;&gt;0,'(1)'!$Z56,"")</f>
        <v/>
      </c>
      <c r="M113" s="116" t="str">
        <f>IF('(2)'!$Z56&lt;&gt;0,'(2)'!$Z56,"")</f>
        <v/>
      </c>
      <c r="N113" s="116" t="str">
        <f>IF('(3)'!$Z56&lt;&gt;0,'(3)'!$Z56,"")</f>
        <v/>
      </c>
      <c r="O113" s="116">
        <f>IF('(4)'!$Z56&lt;&gt;0,'(4)'!$Z56,"")</f>
        <v>6</v>
      </c>
      <c r="P113" s="116" t="str">
        <f>IF('(5)'!$Z56&lt;&gt;0,'(5)'!$Z56,"")</f>
        <v/>
      </c>
      <c r="Q113" s="116" t="str">
        <f>IF('(6)'!$Z56&lt;&gt;0,'(6)'!$Z56,"")</f>
        <v/>
      </c>
      <c r="R113" s="116" t="str">
        <f>IF('(7)'!$Z56&lt;&gt;0,'(7)'!$Z56,"")</f>
        <v/>
      </c>
      <c r="S113" s="116" t="str">
        <f>IF('(8)'!$Z56&lt;&gt;0,'(8)'!$Z56,"")</f>
        <v/>
      </c>
      <c r="T113" s="116" t="str">
        <f>IF('(9)'!$Z56&lt;&gt;0,'(9)'!$Z56,"")</f>
        <v/>
      </c>
      <c r="U113" s="116" t="str">
        <f>IF('(10)'!$Z56&lt;&gt;0,'(10)'!$Z56,"")</f>
        <v/>
      </c>
      <c r="V113" s="116" t="str">
        <f>IF('(11)'!$Z56&lt;&gt;0,'(11)'!$Z56,"")</f>
        <v/>
      </c>
      <c r="W113" s="116" t="str">
        <f>IF('(12)'!$Z56&lt;&gt;0,'(12)'!$Z56,"")</f>
        <v/>
      </c>
      <c r="X113" s="116" t="str">
        <f>IF('(13)'!$Z56&lt;&gt;0,'(13)'!$Z56,"")</f>
        <v/>
      </c>
      <c r="Y113" s="116" t="str">
        <f>IF('(14)'!$Z56&lt;&gt;0,'(14)'!$Z56,"")</f>
        <v/>
      </c>
      <c r="Z113" s="116" t="str">
        <f>IF('(15)'!$Z56&lt;&gt;0,'(15)'!$Z56,"")</f>
        <v/>
      </c>
      <c r="AA113" s="116" t="str">
        <f>IF('(16)'!$Z56&lt;&gt;0,'(16)'!$Z56,"")</f>
        <v/>
      </c>
      <c r="AB113" s="116" t="str">
        <f>IF('(17)'!$Z56&lt;&gt;0,'(17)'!$Z56,"")</f>
        <v/>
      </c>
      <c r="AC113" s="116" t="str">
        <f>IF('(18)'!$Z56&lt;&gt;0,'(18)'!$Z56,"")</f>
        <v/>
      </c>
      <c r="AD113" s="116" t="str">
        <f>IF('(19)'!$Z56&lt;&gt;0,'(19)'!$Z56,"")</f>
        <v/>
      </c>
      <c r="AE113" s="116" t="str">
        <f>IF('(20)'!$Z56&lt;&gt;0,'(20)'!$Z56,"")</f>
        <v/>
      </c>
      <c r="AG113" s="1">
        <f>IF(SUM(L113:AE113)=0,"",AVERAGEIF(L113:AE113,"&gt;0"))</f>
        <v>6</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0.66666666666666663</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4</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4</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0.66666666666666663</v>
      </c>
      <c r="C117" s="789" t="str">
        <f>REPT("|",AG117*14)</f>
        <v>||||||||||||||||||||||||||||||||||||||||||||||||||||||||</v>
      </c>
      <c r="D117" s="790"/>
      <c r="F117" s="8" t="s">
        <v>17</v>
      </c>
      <c r="G117" s="13" t="s">
        <v>283</v>
      </c>
      <c r="H117" s="11"/>
      <c r="I117" s="11"/>
      <c r="J117" s="11"/>
      <c r="K117" s="29" t="s">
        <v>17</v>
      </c>
      <c r="L117" s="116" t="str">
        <f>IF('(1)'!$Z60&lt;&gt;0,'(1)'!$Z60,"")</f>
        <v/>
      </c>
      <c r="M117" s="116" t="str">
        <f>IF('(2)'!$Z60&lt;&gt;0,'(2)'!$Z60,"")</f>
        <v/>
      </c>
      <c r="N117" s="116">
        <f>IF('(3)'!$Z60&lt;&gt;0,'(3)'!$Z60,"")</f>
        <v>4</v>
      </c>
      <c r="O117" s="116" t="str">
        <f>IF('(4)'!$Z60&lt;&gt;0,'(4)'!$Z60,"")</f>
        <v/>
      </c>
      <c r="P117" s="116" t="str">
        <f>IF('(5)'!$Z60&lt;&gt;0,'(5)'!$Z60,"")</f>
        <v/>
      </c>
      <c r="Q117" s="116" t="str">
        <f>IF('(6)'!$Z60&lt;&gt;0,'(6)'!$Z60,"")</f>
        <v/>
      </c>
      <c r="R117" s="116" t="str">
        <f>IF('(7)'!$Z60&lt;&gt;0,'(7)'!$Z60,"")</f>
        <v/>
      </c>
      <c r="S117" s="116" t="str">
        <f>IF('(8)'!$Z60&lt;&gt;0,'(8)'!$Z60,"")</f>
        <v/>
      </c>
      <c r="T117" s="116" t="str">
        <f>IF('(9)'!$Z60&lt;&gt;0,'(9)'!$Z60,"")</f>
        <v/>
      </c>
      <c r="U117" s="116" t="str">
        <f>IF('(10)'!$Z60&lt;&gt;0,'(10)'!$Z60,"")</f>
        <v/>
      </c>
      <c r="V117" s="116" t="str">
        <f>IF('(11)'!$Z60&lt;&gt;0,'(11)'!$Z60,"")</f>
        <v/>
      </c>
      <c r="W117" s="116" t="str">
        <f>IF('(12)'!$Z60&lt;&gt;0,'(12)'!$Z60,"")</f>
        <v/>
      </c>
      <c r="X117" s="116" t="str">
        <f>IF('(13)'!$Z60&lt;&gt;0,'(13)'!$Z60,"")</f>
        <v/>
      </c>
      <c r="Y117" s="116" t="str">
        <f>IF('(14)'!$Z60&lt;&gt;0,'(14)'!$Z60,"")</f>
        <v/>
      </c>
      <c r="Z117" s="116" t="str">
        <f>IF('(15)'!$Z60&lt;&gt;0,'(15)'!$Z60,"")</f>
        <v/>
      </c>
      <c r="AA117" s="116" t="str">
        <f>IF('(16)'!$Z60&lt;&gt;0,'(16)'!$Z60,"")</f>
        <v/>
      </c>
      <c r="AB117" s="116" t="str">
        <f>IF('(17)'!$Z60&lt;&gt;0,'(17)'!$Z60,"")</f>
        <v/>
      </c>
      <c r="AC117" s="116" t="str">
        <f>IF('(18)'!$Z60&lt;&gt;0,'(18)'!$Z60,"")</f>
        <v/>
      </c>
      <c r="AD117" s="116" t="str">
        <f>IF('(19)'!$Z60&lt;&gt;0,'(19)'!$Z60,"")</f>
        <v/>
      </c>
      <c r="AE117" s="116" t="str">
        <f>IF('(20)'!$Z60&lt;&gt;0,'(20)'!$Z60,"")</f>
        <v/>
      </c>
      <c r="AG117" s="1">
        <f>IF(SUM(L117:AE117)=0,"",AVERAGEIF(L117:AE117,"&gt;0"))</f>
        <v>4</v>
      </c>
      <c r="AH117" s="1"/>
    </row>
    <row r="118" spans="1:34" ht="16.5">
      <c r="A118" s="1"/>
      <c r="B118" s="26" t="e">
        <f t="shared" si="11"/>
        <v>#VALUE!</v>
      </c>
      <c r="C118" s="789" t="e">
        <f>REPT("|",AG118*14)</f>
        <v>#VALUE!</v>
      </c>
      <c r="D118" s="790"/>
      <c r="F118" s="8" t="s">
        <v>18</v>
      </c>
      <c r="G118" s="13" t="s">
        <v>284</v>
      </c>
      <c r="H118" s="11"/>
      <c r="I118" s="11"/>
      <c r="J118" s="11"/>
      <c r="K118" s="29" t="s">
        <v>18</v>
      </c>
      <c r="L118" s="116" t="str">
        <f>IF('(1)'!$Z61&lt;&gt;0,'(1)'!$Z61,"")</f>
        <v/>
      </c>
      <c r="M118" s="116" t="str">
        <f>IF('(2)'!$Z61&lt;&gt;0,'(2)'!$Z61,"")</f>
        <v/>
      </c>
      <c r="N118" s="116" t="str">
        <f>IF('(3)'!$Z61&lt;&gt;0,'(3)'!$Z61,"")</f>
        <v/>
      </c>
      <c r="O118" s="116" t="str">
        <f>IF('(4)'!$Z61&lt;&gt;0,'(4)'!$Z61,"")</f>
        <v/>
      </c>
      <c r="P118" s="116" t="str">
        <f>IF('(5)'!$Z61&lt;&gt;0,'(5)'!$Z61,"")</f>
        <v/>
      </c>
      <c r="Q118" s="116" t="str">
        <f>IF('(6)'!$Z61&lt;&gt;0,'(6)'!$Z61,"")</f>
        <v/>
      </c>
      <c r="R118" s="116" t="str">
        <f>IF('(7)'!$Z61&lt;&gt;0,'(7)'!$Z61,"")</f>
        <v/>
      </c>
      <c r="S118" s="116" t="str">
        <f>IF('(8)'!$Z61&lt;&gt;0,'(8)'!$Z61,"")</f>
        <v/>
      </c>
      <c r="T118" s="116" t="str">
        <f>IF('(9)'!$Z61&lt;&gt;0,'(9)'!$Z61,"")</f>
        <v/>
      </c>
      <c r="U118" s="116" t="str">
        <f>IF('(10)'!$Z61&lt;&gt;0,'(10)'!$Z61,"")</f>
        <v/>
      </c>
      <c r="V118" s="116" t="str">
        <f>IF('(11)'!$Z61&lt;&gt;0,'(11)'!$Z61,"")</f>
        <v/>
      </c>
      <c r="W118" s="116" t="str">
        <f>IF('(12)'!$Z61&lt;&gt;0,'(12)'!$Z61,"")</f>
        <v/>
      </c>
      <c r="X118" s="116" t="str">
        <f>IF('(13)'!$Z61&lt;&gt;0,'(13)'!$Z61,"")</f>
        <v/>
      </c>
      <c r="Y118" s="116" t="str">
        <f>IF('(14)'!$Z61&lt;&gt;0,'(14)'!$Z61,"")</f>
        <v/>
      </c>
      <c r="Z118" s="116" t="str">
        <f>IF('(15)'!$Z61&lt;&gt;0,'(15)'!$Z61,"")</f>
        <v/>
      </c>
      <c r="AA118" s="116" t="str">
        <f>IF('(16)'!$Z61&lt;&gt;0,'(16)'!$Z61,"")</f>
        <v/>
      </c>
      <c r="AB118" s="116" t="str">
        <f>IF('(17)'!$Z61&lt;&gt;0,'(17)'!$Z61,"")</f>
        <v/>
      </c>
      <c r="AC118" s="116" t="str">
        <f>IF('(18)'!$Z61&lt;&gt;0,'(18)'!$Z61,"")</f>
        <v/>
      </c>
      <c r="AD118" s="116" t="str">
        <f>IF('(19)'!$Z61&lt;&gt;0,'(19)'!$Z61,"")</f>
        <v/>
      </c>
      <c r="AE118" s="116" t="str">
        <f>IF('(20)'!$Z61&lt;&gt;0,'(20)'!$Z61,"")</f>
        <v/>
      </c>
      <c r="AG118" s="1" t="str">
        <f>IF(SUM(L118:AE118)=0,"",AVERAGEIF(L118:AE118,"&gt;0"))</f>
        <v/>
      </c>
      <c r="AH118" s="1"/>
    </row>
    <row r="119" spans="1:34" ht="16.5">
      <c r="A119" s="1"/>
      <c r="B119" s="26">
        <f t="shared" si="11"/>
        <v>0.66666666666666663</v>
      </c>
      <c r="C119" s="789" t="str">
        <f>REPT("|",AG119*14)</f>
        <v>||||||||||||||||||||||||||||||||||||||||||||||||||||||||</v>
      </c>
      <c r="D119" s="790"/>
      <c r="F119" s="8" t="s">
        <v>19</v>
      </c>
      <c r="G119" s="13" t="s">
        <v>285</v>
      </c>
      <c r="H119" s="11"/>
      <c r="I119" s="11"/>
      <c r="J119" s="11"/>
      <c r="K119" s="29" t="s">
        <v>19</v>
      </c>
      <c r="L119" s="116" t="str">
        <f>IF('(1)'!$Z62&lt;&gt;0,'(1)'!$Z62,"")</f>
        <v/>
      </c>
      <c r="M119" s="116" t="str">
        <f>IF('(2)'!$Z62&lt;&gt;0,'(2)'!$Z62,"")</f>
        <v/>
      </c>
      <c r="N119" s="116">
        <f>IF('(3)'!$Z62&lt;&gt;0,'(3)'!$Z62,"")</f>
        <v>4</v>
      </c>
      <c r="O119" s="116" t="str">
        <f>IF('(4)'!$Z62&lt;&gt;0,'(4)'!$Z62,"")</f>
        <v/>
      </c>
      <c r="P119" s="116" t="str">
        <f>IF('(5)'!$Z62&lt;&gt;0,'(5)'!$Z62,"")</f>
        <v/>
      </c>
      <c r="Q119" s="116" t="str">
        <f>IF('(6)'!$Z62&lt;&gt;0,'(6)'!$Z62,"")</f>
        <v/>
      </c>
      <c r="R119" s="116" t="str">
        <f>IF('(7)'!$Z62&lt;&gt;0,'(7)'!$Z62,"")</f>
        <v/>
      </c>
      <c r="S119" s="116" t="str">
        <f>IF('(8)'!$Z62&lt;&gt;0,'(8)'!$Z62,"")</f>
        <v/>
      </c>
      <c r="T119" s="116" t="str">
        <f>IF('(9)'!$Z62&lt;&gt;0,'(9)'!$Z62,"")</f>
        <v/>
      </c>
      <c r="U119" s="116" t="str">
        <f>IF('(10)'!$Z62&lt;&gt;0,'(10)'!$Z62,"")</f>
        <v/>
      </c>
      <c r="V119" s="116" t="str">
        <f>IF('(11)'!$Z62&lt;&gt;0,'(11)'!$Z62,"")</f>
        <v/>
      </c>
      <c r="W119" s="116" t="str">
        <f>IF('(12)'!$Z62&lt;&gt;0,'(12)'!$Z62,"")</f>
        <v/>
      </c>
      <c r="X119" s="116" t="str">
        <f>IF('(13)'!$Z62&lt;&gt;0,'(13)'!$Z62,"")</f>
        <v/>
      </c>
      <c r="Y119" s="116" t="str">
        <f>IF('(14)'!$Z62&lt;&gt;0,'(14)'!$Z62,"")</f>
        <v/>
      </c>
      <c r="Z119" s="116" t="str">
        <f>IF('(15)'!$Z62&lt;&gt;0,'(15)'!$Z62,"")</f>
        <v/>
      </c>
      <c r="AA119" s="116" t="str">
        <f>IF('(16)'!$Z62&lt;&gt;0,'(16)'!$Z62,"")</f>
        <v/>
      </c>
      <c r="AB119" s="116" t="str">
        <f>IF('(17)'!$Z62&lt;&gt;0,'(17)'!$Z62,"")</f>
        <v/>
      </c>
      <c r="AC119" s="116" t="str">
        <f>IF('(18)'!$Z62&lt;&gt;0,'(18)'!$Z62,"")</f>
        <v/>
      </c>
      <c r="AD119" s="116" t="str">
        <f>IF('(19)'!$Z62&lt;&gt;0,'(19)'!$Z62,"")</f>
        <v/>
      </c>
      <c r="AE119" s="116" t="str">
        <f>IF('(20)'!$Z62&lt;&gt;0,'(20)'!$Z62,"")</f>
        <v/>
      </c>
      <c r="AG119" s="1">
        <f>IF(SUM(L119:AE119)=0,"",AVERAGEIF(L119:AE119,"&gt;0"))</f>
        <v>4</v>
      </c>
      <c r="AH119" s="1"/>
    </row>
    <row r="120" spans="1:34" ht="16.5">
      <c r="A120" s="1"/>
      <c r="B120" s="26" t="e">
        <f t="shared" si="11"/>
        <v>#VALUE!</v>
      </c>
      <c r="C120" s="789" t="e">
        <f>REPT("|",AG120*14)</f>
        <v>#VALUE!</v>
      </c>
      <c r="D120" s="790"/>
      <c r="F120" s="8" t="s">
        <v>20</v>
      </c>
      <c r="G120" s="13" t="s">
        <v>286</v>
      </c>
      <c r="H120" s="11"/>
      <c r="I120" s="11"/>
      <c r="J120" s="11"/>
      <c r="K120" s="29" t="s">
        <v>20</v>
      </c>
      <c r="L120" s="116" t="str">
        <f>IF('(1)'!$Z63&lt;&gt;0,'(1)'!$Z63,"")</f>
        <v/>
      </c>
      <c r="M120" s="116" t="str">
        <f>IF('(2)'!$Z63&lt;&gt;0,'(2)'!$Z63,"")</f>
        <v/>
      </c>
      <c r="N120" s="116" t="str">
        <f>IF('(3)'!$Z63&lt;&gt;0,'(3)'!$Z63,"")</f>
        <v/>
      </c>
      <c r="O120" s="116" t="str">
        <f>IF('(4)'!$Z63&lt;&gt;0,'(4)'!$Z63,"")</f>
        <v/>
      </c>
      <c r="P120" s="116" t="str">
        <f>IF('(5)'!$Z63&lt;&gt;0,'(5)'!$Z63,"")</f>
        <v/>
      </c>
      <c r="Q120" s="116" t="str">
        <f>IF('(6)'!$Z63&lt;&gt;0,'(6)'!$Z63,"")</f>
        <v/>
      </c>
      <c r="R120" s="116" t="str">
        <f>IF('(7)'!$Z63&lt;&gt;0,'(7)'!$Z63,"")</f>
        <v/>
      </c>
      <c r="S120" s="116" t="str">
        <f>IF('(8)'!$Z63&lt;&gt;0,'(8)'!$Z63,"")</f>
        <v/>
      </c>
      <c r="T120" s="116" t="str">
        <f>IF('(9)'!$Z63&lt;&gt;0,'(9)'!$Z63,"")</f>
        <v/>
      </c>
      <c r="U120" s="116" t="str">
        <f>IF('(10)'!$Z63&lt;&gt;0,'(10)'!$Z63,"")</f>
        <v/>
      </c>
      <c r="V120" s="116" t="str">
        <f>IF('(11)'!$Z63&lt;&gt;0,'(11)'!$Z63,"")</f>
        <v/>
      </c>
      <c r="W120" s="116" t="str">
        <f>IF('(12)'!$Z63&lt;&gt;0,'(12)'!$Z63,"")</f>
        <v/>
      </c>
      <c r="X120" s="116" t="str">
        <f>IF('(13)'!$Z63&lt;&gt;0,'(13)'!$Z63,"")</f>
        <v/>
      </c>
      <c r="Y120" s="116" t="str">
        <f>IF('(14)'!$Z63&lt;&gt;0,'(14)'!$Z63,"")</f>
        <v/>
      </c>
      <c r="Z120" s="116" t="str">
        <f>IF('(15)'!$Z63&lt;&gt;0,'(15)'!$Z63,"")</f>
        <v/>
      </c>
      <c r="AA120" s="116" t="str">
        <f>IF('(16)'!$Z63&lt;&gt;0,'(16)'!$Z63,"")</f>
        <v/>
      </c>
      <c r="AB120" s="116" t="str">
        <f>IF('(17)'!$Z63&lt;&gt;0,'(17)'!$Z63,"")</f>
        <v/>
      </c>
      <c r="AC120" s="116" t="str">
        <f>IF('(18)'!$Z63&lt;&gt;0,'(18)'!$Z63,"")</f>
        <v/>
      </c>
      <c r="AD120" s="116" t="str">
        <f>IF('(19)'!$Z63&lt;&gt;0,'(19)'!$Z63,"")</f>
        <v/>
      </c>
      <c r="AE120" s="116" t="str">
        <f>IF('(20)'!$Z63&lt;&gt;0,'(20)'!$Z63,"")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IF('(1)'!$Z67&lt;&gt;0,'(1)'!$Z67,"")</f>
        <v/>
      </c>
      <c r="M124" s="116" t="str">
        <f>IF('(2)'!$Z67&lt;&gt;0,'(2)'!$Z67,"")</f>
        <v/>
      </c>
      <c r="N124" s="116" t="str">
        <f>IF('(3)'!$Z67&lt;&gt;0,'(3)'!$Z67,"")</f>
        <v/>
      </c>
      <c r="O124" s="116" t="str">
        <f>IF('(4)'!$Z67&lt;&gt;0,'(4)'!$Z67,"")</f>
        <v/>
      </c>
      <c r="P124" s="116" t="str">
        <f>IF('(5)'!$Z67&lt;&gt;0,'(5)'!$Z67,"")</f>
        <v/>
      </c>
      <c r="Q124" s="116" t="str">
        <f>IF('(6)'!$Z67&lt;&gt;0,'(6)'!$Z67,"")</f>
        <v/>
      </c>
      <c r="R124" s="116" t="str">
        <f>IF('(7)'!$Z67&lt;&gt;0,'(7)'!$Z67,"")</f>
        <v/>
      </c>
      <c r="S124" s="116" t="str">
        <f>IF('(8)'!$Z67&lt;&gt;0,'(8)'!$Z67,"")</f>
        <v/>
      </c>
      <c r="T124" s="116" t="str">
        <f>IF('(9)'!$Z67&lt;&gt;0,'(9)'!$Z67,"")</f>
        <v/>
      </c>
      <c r="U124" s="116" t="str">
        <f>IF('(10)'!$Z67&lt;&gt;0,'(10)'!$Z67,"")</f>
        <v/>
      </c>
      <c r="V124" s="116" t="str">
        <f>IF('(11)'!$Z67&lt;&gt;0,'(11)'!$Z67,"")</f>
        <v/>
      </c>
      <c r="W124" s="116" t="str">
        <f>IF('(12)'!$Z67&lt;&gt;0,'(12)'!$Z67,"")</f>
        <v/>
      </c>
      <c r="X124" s="116" t="str">
        <f>IF('(13)'!$Z67&lt;&gt;0,'(13)'!$Z67,"")</f>
        <v/>
      </c>
      <c r="Y124" s="116" t="str">
        <f>IF('(14)'!$Z67&lt;&gt;0,'(14)'!$Z67,"")</f>
        <v/>
      </c>
      <c r="Z124" s="116" t="str">
        <f>IF('(15)'!$Z67&lt;&gt;0,'(15)'!$Z67,"")</f>
        <v/>
      </c>
      <c r="AA124" s="116" t="str">
        <f>IF('(16)'!$Z67&lt;&gt;0,'(16)'!$Z67,"")</f>
        <v/>
      </c>
      <c r="AB124" s="116" t="str">
        <f>IF('(17)'!$Z67&lt;&gt;0,'(17)'!$Z67,"")</f>
        <v/>
      </c>
      <c r="AC124" s="116" t="str">
        <f>IF('(18)'!$Z67&lt;&gt;0,'(18)'!$Z67,"")</f>
        <v/>
      </c>
      <c r="AD124" s="116" t="str">
        <f>IF('(19)'!$Z67&lt;&gt;0,'(19)'!$Z67,"")</f>
        <v/>
      </c>
      <c r="AE124" s="116" t="str">
        <f>IF('(20)'!$Z67&lt;&gt;0,'(20)'!$Z67,"")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IF('(1)'!$Z68&lt;&gt;0,'(1)'!$Z68,"")</f>
        <v/>
      </c>
      <c r="M125" s="116" t="str">
        <f>IF('(2)'!$Z68&lt;&gt;0,'(2)'!$Z68,"")</f>
        <v/>
      </c>
      <c r="N125" s="116" t="str">
        <f>IF('(3)'!$Z68&lt;&gt;0,'(3)'!$Z68,"")</f>
        <v/>
      </c>
      <c r="O125" s="116" t="str">
        <f>IF('(4)'!$Z68&lt;&gt;0,'(4)'!$Z68,"")</f>
        <v/>
      </c>
      <c r="P125" s="116" t="str">
        <f>IF('(5)'!$Z68&lt;&gt;0,'(5)'!$Z68,"")</f>
        <v/>
      </c>
      <c r="Q125" s="116" t="str">
        <f>IF('(6)'!$Z68&lt;&gt;0,'(6)'!$Z68,"")</f>
        <v/>
      </c>
      <c r="R125" s="116" t="str">
        <f>IF('(7)'!$Z68&lt;&gt;0,'(7)'!$Z68,"")</f>
        <v/>
      </c>
      <c r="S125" s="116" t="str">
        <f>IF('(8)'!$Z68&lt;&gt;0,'(8)'!$Z68,"")</f>
        <v/>
      </c>
      <c r="T125" s="116" t="str">
        <f>IF('(9)'!$Z68&lt;&gt;0,'(9)'!$Z68,"")</f>
        <v/>
      </c>
      <c r="U125" s="116" t="str">
        <f>IF('(10)'!$Z68&lt;&gt;0,'(10)'!$Z68,"")</f>
        <v/>
      </c>
      <c r="V125" s="116" t="str">
        <f>IF('(11)'!$Z68&lt;&gt;0,'(11)'!$Z68,"")</f>
        <v/>
      </c>
      <c r="W125" s="116" t="str">
        <f>IF('(12)'!$Z68&lt;&gt;0,'(12)'!$Z68,"")</f>
        <v/>
      </c>
      <c r="X125" s="116" t="str">
        <f>IF('(13)'!$Z68&lt;&gt;0,'(13)'!$Z68,"")</f>
        <v/>
      </c>
      <c r="Y125" s="116" t="str">
        <f>IF('(14)'!$Z68&lt;&gt;0,'(14)'!$Z68,"")</f>
        <v/>
      </c>
      <c r="Z125" s="116" t="str">
        <f>IF('(15)'!$Z68&lt;&gt;0,'(15)'!$Z68,"")</f>
        <v/>
      </c>
      <c r="AA125" s="116" t="str">
        <f>IF('(16)'!$Z68&lt;&gt;0,'(16)'!$Z68,"")</f>
        <v/>
      </c>
      <c r="AB125" s="116" t="str">
        <f>IF('(17)'!$Z68&lt;&gt;0,'(17)'!$Z68,"")</f>
        <v/>
      </c>
      <c r="AC125" s="116" t="str">
        <f>IF('(18)'!$Z68&lt;&gt;0,'(18)'!$Z68,"")</f>
        <v/>
      </c>
      <c r="AD125" s="116" t="str">
        <f>IF('(19)'!$Z68&lt;&gt;0,'(19)'!$Z68,"")</f>
        <v/>
      </c>
      <c r="AE125" s="116" t="str">
        <f>IF('(20)'!$Z68&lt;&gt;0,'(20)'!$Z68,"")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IF('(1)'!$Z69&lt;&gt;0,'(1)'!$Z69,"")</f>
        <v/>
      </c>
      <c r="M126" s="116" t="str">
        <f>IF('(2)'!$Z69&lt;&gt;0,'(2)'!$Z69,"")</f>
        <v/>
      </c>
      <c r="N126" s="116" t="str">
        <f>IF('(3)'!$Z69&lt;&gt;0,'(3)'!$Z69,"")</f>
        <v/>
      </c>
      <c r="O126" s="116" t="str">
        <f>IF('(4)'!$Z69&lt;&gt;0,'(4)'!$Z69,"")</f>
        <v/>
      </c>
      <c r="P126" s="116" t="str">
        <f>IF('(5)'!$Z69&lt;&gt;0,'(5)'!$Z69,"")</f>
        <v/>
      </c>
      <c r="Q126" s="116" t="str">
        <f>IF('(6)'!$Z69&lt;&gt;0,'(6)'!$Z69,"")</f>
        <v/>
      </c>
      <c r="R126" s="116" t="str">
        <f>IF('(7)'!$Z69&lt;&gt;0,'(7)'!$Z69,"")</f>
        <v/>
      </c>
      <c r="S126" s="116" t="str">
        <f>IF('(8)'!$Z69&lt;&gt;0,'(8)'!$Z69,"")</f>
        <v/>
      </c>
      <c r="T126" s="116" t="str">
        <f>IF('(9)'!$Z69&lt;&gt;0,'(9)'!$Z69,"")</f>
        <v/>
      </c>
      <c r="U126" s="116" t="str">
        <f>IF('(10)'!$Z69&lt;&gt;0,'(10)'!$Z69,"")</f>
        <v/>
      </c>
      <c r="V126" s="116" t="str">
        <f>IF('(11)'!$Z69&lt;&gt;0,'(11)'!$Z69,"")</f>
        <v/>
      </c>
      <c r="W126" s="116" t="str">
        <f>IF('(12)'!$Z69&lt;&gt;0,'(12)'!$Z69,"")</f>
        <v/>
      </c>
      <c r="X126" s="116" t="str">
        <f>IF('(13)'!$Z69&lt;&gt;0,'(13)'!$Z69,"")</f>
        <v/>
      </c>
      <c r="Y126" s="116" t="str">
        <f>IF('(14)'!$Z69&lt;&gt;0,'(14)'!$Z69,"")</f>
        <v/>
      </c>
      <c r="Z126" s="116" t="str">
        <f>IF('(15)'!$Z69&lt;&gt;0,'(15)'!$Z69,"")</f>
        <v/>
      </c>
      <c r="AA126" s="116" t="str">
        <f>IF('(16)'!$Z69&lt;&gt;0,'(16)'!$Z69,"")</f>
        <v/>
      </c>
      <c r="AB126" s="116" t="str">
        <f>IF('(17)'!$Z69&lt;&gt;0,'(17)'!$Z69,"")</f>
        <v/>
      </c>
      <c r="AC126" s="116" t="str">
        <f>IF('(18)'!$Z69&lt;&gt;0,'(18)'!$Z69,"")</f>
        <v/>
      </c>
      <c r="AD126" s="116" t="str">
        <f>IF('(19)'!$Z69&lt;&gt;0,'(19)'!$Z69,"")</f>
        <v/>
      </c>
      <c r="AE126" s="116" t="str">
        <f>IF('(20)'!$Z69&lt;&gt;0,'(20)'!$Z69,"")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IF('(1)'!$Z70&lt;&gt;0,'(1)'!$Z70,"")</f>
        <v/>
      </c>
      <c r="M127" s="116" t="str">
        <f>IF('(2)'!$Z70&lt;&gt;0,'(2)'!$Z70,"")</f>
        <v/>
      </c>
      <c r="N127" s="116" t="str">
        <f>IF('(3)'!$Z70&lt;&gt;0,'(3)'!$Z70,"")</f>
        <v/>
      </c>
      <c r="O127" s="116" t="str">
        <f>IF('(4)'!$Z70&lt;&gt;0,'(4)'!$Z70,"")</f>
        <v/>
      </c>
      <c r="P127" s="116" t="str">
        <f>IF('(5)'!$Z70&lt;&gt;0,'(5)'!$Z70,"")</f>
        <v/>
      </c>
      <c r="Q127" s="116" t="str">
        <f>IF('(6)'!$Z70&lt;&gt;0,'(6)'!$Z70,"")</f>
        <v/>
      </c>
      <c r="R127" s="116" t="str">
        <f>IF('(7)'!$Z70&lt;&gt;0,'(7)'!$Z70,"")</f>
        <v/>
      </c>
      <c r="S127" s="116" t="str">
        <f>IF('(8)'!$Z70&lt;&gt;0,'(8)'!$Z70,"")</f>
        <v/>
      </c>
      <c r="T127" s="116" t="str">
        <f>IF('(9)'!$Z70&lt;&gt;0,'(9)'!$Z70,"")</f>
        <v/>
      </c>
      <c r="U127" s="116" t="str">
        <f>IF('(10)'!$Z70&lt;&gt;0,'(10)'!$Z70,"")</f>
        <v/>
      </c>
      <c r="V127" s="116" t="str">
        <f>IF('(11)'!$Z70&lt;&gt;0,'(11)'!$Z70,"")</f>
        <v/>
      </c>
      <c r="W127" s="116" t="str">
        <f>IF('(12)'!$Z70&lt;&gt;0,'(12)'!$Z70,"")</f>
        <v/>
      </c>
      <c r="X127" s="116" t="str">
        <f>IF('(13)'!$Z70&lt;&gt;0,'(13)'!$Z70,"")</f>
        <v/>
      </c>
      <c r="Y127" s="116" t="str">
        <f>IF('(14)'!$Z70&lt;&gt;0,'(14)'!$Z70,"")</f>
        <v/>
      </c>
      <c r="Z127" s="116" t="str">
        <f>IF('(15)'!$Z70&lt;&gt;0,'(15)'!$Z70,"")</f>
        <v/>
      </c>
      <c r="AA127" s="116" t="str">
        <f>IF('(16)'!$Z70&lt;&gt;0,'(16)'!$Z70,"")</f>
        <v/>
      </c>
      <c r="AB127" s="116" t="str">
        <f>IF('(17)'!$Z70&lt;&gt;0,'(17)'!$Z70,"")</f>
        <v/>
      </c>
      <c r="AC127" s="116" t="str">
        <f>IF('(18)'!$Z70&lt;&gt;0,'(18)'!$Z70,"")</f>
        <v/>
      </c>
      <c r="AD127" s="116" t="str">
        <f>IF('(19)'!$Z70&lt;&gt;0,'(19)'!$Z70,"")</f>
        <v/>
      </c>
      <c r="AE127" s="116" t="str">
        <f>IF('(20)'!$Z70&lt;&gt;0,'(20)'!$Z70,"")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1</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6</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6</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IF('(1)'!$Z76&lt;&gt;0,'(1)'!$Z76,"")</f>
        <v/>
      </c>
      <c r="M133" s="116" t="str">
        <f>IF('(2)'!$Z76&lt;&gt;0,'(2)'!$Z76,"")</f>
        <v/>
      </c>
      <c r="N133" s="116" t="str">
        <f>IF('(3)'!$Z76&lt;&gt;0,'(3)'!$Z76,"")</f>
        <v/>
      </c>
      <c r="O133" s="116" t="str">
        <f>IF('(4)'!$Z76&lt;&gt;0,'(4)'!$Z76,"")</f>
        <v/>
      </c>
      <c r="P133" s="116" t="str">
        <f>IF('(5)'!$Z76&lt;&gt;0,'(5)'!$Z76,"")</f>
        <v/>
      </c>
      <c r="Q133" s="116" t="str">
        <f>IF('(6)'!$Z76&lt;&gt;0,'(6)'!$Z76,"")</f>
        <v/>
      </c>
      <c r="R133" s="116" t="str">
        <f>IF('(7)'!$Z76&lt;&gt;0,'(7)'!$Z76,"")</f>
        <v/>
      </c>
      <c r="S133" s="116" t="str">
        <f>IF('(8)'!$Z76&lt;&gt;0,'(8)'!$Z76,"")</f>
        <v/>
      </c>
      <c r="T133" s="116" t="str">
        <f>IF('(9)'!$Z76&lt;&gt;0,'(9)'!$Z76,"")</f>
        <v/>
      </c>
      <c r="U133" s="116" t="str">
        <f>IF('(10)'!$Z76&lt;&gt;0,'(10)'!$Z76,"")</f>
        <v/>
      </c>
      <c r="V133" s="116" t="str">
        <f>IF('(11)'!$Z76&lt;&gt;0,'(11)'!$Z76,"")</f>
        <v/>
      </c>
      <c r="W133" s="116" t="str">
        <f>IF('(12)'!$Z76&lt;&gt;0,'(12)'!$Z76,"")</f>
        <v/>
      </c>
      <c r="X133" s="116" t="str">
        <f>IF('(13)'!$Z76&lt;&gt;0,'(13)'!$Z76,"")</f>
        <v/>
      </c>
      <c r="Y133" s="116" t="str">
        <f>IF('(14)'!$Z76&lt;&gt;0,'(14)'!$Z76,"")</f>
        <v/>
      </c>
      <c r="Z133" s="116" t="str">
        <f>IF('(15)'!$Z76&lt;&gt;0,'(15)'!$Z76,"")</f>
        <v/>
      </c>
      <c r="AA133" s="116" t="str">
        <f>IF('(16)'!$Z76&lt;&gt;0,'(16)'!$Z76,"")</f>
        <v/>
      </c>
      <c r="AB133" s="116" t="str">
        <f>IF('(17)'!$Z76&lt;&gt;0,'(17)'!$Z76,"")</f>
        <v/>
      </c>
      <c r="AC133" s="116" t="str">
        <f>IF('(18)'!$Z76&lt;&gt;0,'(18)'!$Z76,"")</f>
        <v/>
      </c>
      <c r="AD133" s="116" t="str">
        <f>IF('(19)'!$Z76&lt;&gt;0,'(19)'!$Z76,"")</f>
        <v/>
      </c>
      <c r="AE133" s="116" t="str">
        <f>IF('(20)'!$Z76&lt;&gt;0,'(20)'!$Z76,"")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s="116" t="str">
        <f>IF('(1)'!$Z77&lt;&gt;0,'(1)'!$Z77,"")</f>
        <v/>
      </c>
      <c r="M134" s="116" t="str">
        <f>IF('(2)'!$Z77&lt;&gt;0,'(2)'!$Z77,"")</f>
        <v/>
      </c>
      <c r="N134" s="116" t="str">
        <f>IF('(3)'!$Z77&lt;&gt;0,'(3)'!$Z77,"")</f>
        <v/>
      </c>
      <c r="O134" s="116">
        <f>IF('(4)'!$Z77&lt;&gt;0,'(4)'!$Z77,"")</f>
        <v>6</v>
      </c>
      <c r="P134" s="116" t="str">
        <f>IF('(5)'!$Z77&lt;&gt;0,'(5)'!$Z77,"")</f>
        <v/>
      </c>
      <c r="Q134" s="116" t="str">
        <f>IF('(6)'!$Z77&lt;&gt;0,'(6)'!$Z77,"")</f>
        <v/>
      </c>
      <c r="R134" s="116" t="str">
        <f>IF('(7)'!$Z77&lt;&gt;0,'(7)'!$Z77,"")</f>
        <v/>
      </c>
      <c r="S134" s="116" t="str">
        <f>IF('(8)'!$Z77&lt;&gt;0,'(8)'!$Z77,"")</f>
        <v/>
      </c>
      <c r="T134" s="116" t="str">
        <f>IF('(9)'!$Z77&lt;&gt;0,'(9)'!$Z77,"")</f>
        <v/>
      </c>
      <c r="U134" s="116" t="str">
        <f>IF('(10)'!$Z77&lt;&gt;0,'(10)'!$Z77,"")</f>
        <v/>
      </c>
      <c r="V134" s="116" t="str">
        <f>IF('(11)'!$Z77&lt;&gt;0,'(11)'!$Z77,"")</f>
        <v/>
      </c>
      <c r="W134" s="116" t="str">
        <f>IF('(12)'!$Z77&lt;&gt;0,'(12)'!$Z77,"")</f>
        <v/>
      </c>
      <c r="X134" s="116" t="str">
        <f>IF('(13)'!$Z77&lt;&gt;0,'(13)'!$Z77,"")</f>
        <v/>
      </c>
      <c r="Y134" s="116" t="str">
        <f>IF('(14)'!$Z77&lt;&gt;0,'(14)'!$Z77,"")</f>
        <v/>
      </c>
      <c r="Z134" s="116" t="str">
        <f>IF('(15)'!$Z77&lt;&gt;0,'(15)'!$Z77,"")</f>
        <v/>
      </c>
      <c r="AA134" s="116" t="str">
        <f>IF('(16)'!$Z77&lt;&gt;0,'(16)'!$Z77,"")</f>
        <v/>
      </c>
      <c r="AB134" s="116" t="str">
        <f>IF('(17)'!$Z77&lt;&gt;0,'(17)'!$Z77,"")</f>
        <v/>
      </c>
      <c r="AC134" s="116" t="str">
        <f>IF('(18)'!$Z77&lt;&gt;0,'(18)'!$Z77,"")</f>
        <v/>
      </c>
      <c r="AD134" s="116" t="str">
        <f>IF('(19)'!$Z77&lt;&gt;0,'(19)'!$Z77,"")</f>
        <v/>
      </c>
      <c r="AE134" s="116" t="str">
        <f>IF('(20)'!$Z77&lt;&gt;0,'(20)'!$Z77,"")</f>
        <v/>
      </c>
      <c r="AG134" s="1">
        <f t="shared" si="16"/>
        <v>6</v>
      </c>
      <c r="AH134" s="1"/>
    </row>
    <row r="135" spans="1:38" ht="16.5">
      <c r="A135" s="1"/>
      <c r="B135" s="26">
        <f t="shared" si="14"/>
        <v>1</v>
      </c>
      <c r="C135" s="789" t="str">
        <f t="shared" si="15"/>
        <v>||||||||||||||||||||||||||||||||||||||||||||||||||||||||||||||||||||||||||||||||||||</v>
      </c>
      <c r="D135" s="790"/>
      <c r="F135" s="8" t="s">
        <v>25</v>
      </c>
      <c r="G135" s="13" t="s">
        <v>293</v>
      </c>
      <c r="H135" s="11"/>
      <c r="I135" s="11"/>
      <c r="J135" s="11"/>
      <c r="K135" s="29" t="s">
        <v>25</v>
      </c>
      <c r="L135" s="116" t="str">
        <f>IF('(1)'!$Z78&lt;&gt;0,'(1)'!$Z78,"")</f>
        <v/>
      </c>
      <c r="M135" s="116" t="str">
        <f>IF('(2)'!$Z78&lt;&gt;0,'(2)'!$Z78,"")</f>
        <v/>
      </c>
      <c r="N135" s="116" t="str">
        <f>IF('(3)'!$Z78&lt;&gt;0,'(3)'!$Z78,"")</f>
        <v/>
      </c>
      <c r="O135" s="116">
        <f>IF('(4)'!$Z78&lt;&gt;0,'(4)'!$Z78,"")</f>
        <v>6</v>
      </c>
      <c r="P135" s="116" t="str">
        <f>IF('(5)'!$Z78&lt;&gt;0,'(5)'!$Z78,"")</f>
        <v/>
      </c>
      <c r="Q135" s="116" t="str">
        <f>IF('(6)'!$Z78&lt;&gt;0,'(6)'!$Z78,"")</f>
        <v/>
      </c>
      <c r="R135" s="116" t="str">
        <f>IF('(7)'!$Z78&lt;&gt;0,'(7)'!$Z78,"")</f>
        <v/>
      </c>
      <c r="S135" s="116" t="str">
        <f>IF('(8)'!$Z78&lt;&gt;0,'(8)'!$Z78,"")</f>
        <v/>
      </c>
      <c r="T135" s="116" t="str">
        <f>IF('(9)'!$Z78&lt;&gt;0,'(9)'!$Z78,"")</f>
        <v/>
      </c>
      <c r="U135" s="116" t="str">
        <f>IF('(10)'!$Z78&lt;&gt;0,'(10)'!$Z78,"")</f>
        <v/>
      </c>
      <c r="V135" s="116" t="str">
        <f>IF('(11)'!$Z78&lt;&gt;0,'(11)'!$Z78,"")</f>
        <v/>
      </c>
      <c r="W135" s="116" t="str">
        <f>IF('(12)'!$Z78&lt;&gt;0,'(12)'!$Z78,"")</f>
        <v/>
      </c>
      <c r="X135" s="116" t="str">
        <f>IF('(13)'!$Z78&lt;&gt;0,'(13)'!$Z78,"")</f>
        <v/>
      </c>
      <c r="Y135" s="116" t="str">
        <f>IF('(14)'!$Z78&lt;&gt;0,'(14)'!$Z78,"")</f>
        <v/>
      </c>
      <c r="Z135" s="116" t="str">
        <f>IF('(15)'!$Z78&lt;&gt;0,'(15)'!$Z78,"")</f>
        <v/>
      </c>
      <c r="AA135" s="116" t="str">
        <f>IF('(16)'!$Z78&lt;&gt;0,'(16)'!$Z78,"")</f>
        <v/>
      </c>
      <c r="AB135" s="116" t="str">
        <f>IF('(17)'!$Z78&lt;&gt;0,'(17)'!$Z78,"")</f>
        <v/>
      </c>
      <c r="AC135" s="116" t="str">
        <f>IF('(18)'!$Z78&lt;&gt;0,'(18)'!$Z78,"")</f>
        <v/>
      </c>
      <c r="AD135" s="116" t="str">
        <f>IF('(19)'!$Z78&lt;&gt;0,'(19)'!$Z78,"")</f>
        <v/>
      </c>
      <c r="AE135" s="116" t="str">
        <f>IF('(20)'!$Z78&lt;&gt;0,'(20)'!$Z78,"")</f>
        <v/>
      </c>
      <c r="AG135" s="1">
        <f t="shared" si="16"/>
        <v>6</v>
      </c>
      <c r="AH135" s="1"/>
    </row>
    <row r="136" spans="1:38" ht="16.5">
      <c r="A136" s="1"/>
      <c r="B136" s="26" t="e">
        <f t="shared" si="14"/>
        <v>#VALUE!</v>
      </c>
      <c r="C136" s="789" t="e">
        <f t="shared" si="15"/>
        <v>#VALUE!</v>
      </c>
      <c r="D136" s="790"/>
      <c r="F136" s="8" t="s">
        <v>26</v>
      </c>
      <c r="G136" s="13" t="s">
        <v>294</v>
      </c>
      <c r="H136" s="11"/>
      <c r="I136" s="11"/>
      <c r="J136" s="11"/>
      <c r="K136" s="29" t="s">
        <v>26</v>
      </c>
      <c r="L136" s="116" t="str">
        <f>IF('(1)'!$Z79&lt;&gt;0,'(1)'!$Z79,"")</f>
        <v/>
      </c>
      <c r="M136" s="116" t="str">
        <f>IF('(2)'!$Z79&lt;&gt;0,'(2)'!$Z79,"")</f>
        <v/>
      </c>
      <c r="N136" s="116" t="str">
        <f>IF('(3)'!$Z79&lt;&gt;0,'(3)'!$Z79,"")</f>
        <v/>
      </c>
      <c r="O136" s="116" t="str">
        <f>IF('(4)'!$Z79&lt;&gt;0,'(4)'!$Z79,"")</f>
        <v/>
      </c>
      <c r="P136" s="116" t="str">
        <f>IF('(5)'!$Z79&lt;&gt;0,'(5)'!$Z79,"")</f>
        <v/>
      </c>
      <c r="Q136" s="116" t="str">
        <f>IF('(6)'!$Z79&lt;&gt;0,'(6)'!$Z79,"")</f>
        <v/>
      </c>
      <c r="R136" s="116" t="str">
        <f>IF('(7)'!$Z79&lt;&gt;0,'(7)'!$Z79,"")</f>
        <v/>
      </c>
      <c r="S136" s="116" t="str">
        <f>IF('(8)'!$Z79&lt;&gt;0,'(8)'!$Z79,"")</f>
        <v/>
      </c>
      <c r="T136" s="116" t="str">
        <f>IF('(9)'!$Z79&lt;&gt;0,'(9)'!$Z79,"")</f>
        <v/>
      </c>
      <c r="U136" s="116" t="str">
        <f>IF('(10)'!$Z79&lt;&gt;0,'(10)'!$Z79,"")</f>
        <v/>
      </c>
      <c r="V136" s="116" t="str">
        <f>IF('(11)'!$Z79&lt;&gt;0,'(11)'!$Z79,"")</f>
        <v/>
      </c>
      <c r="W136" s="116" t="str">
        <f>IF('(12)'!$Z79&lt;&gt;0,'(12)'!$Z79,"")</f>
        <v/>
      </c>
      <c r="X136" s="116" t="str">
        <f>IF('(13)'!$Z79&lt;&gt;0,'(13)'!$Z79,"")</f>
        <v/>
      </c>
      <c r="Y136" s="116" t="str">
        <f>IF('(14)'!$Z79&lt;&gt;0,'(14)'!$Z79,"")</f>
        <v/>
      </c>
      <c r="Z136" s="116" t="str">
        <f>IF('(15)'!$Z79&lt;&gt;0,'(15)'!$Z79,"")</f>
        <v/>
      </c>
      <c r="AA136" s="116" t="str">
        <f>IF('(16)'!$Z79&lt;&gt;0,'(16)'!$Z79,"")</f>
        <v/>
      </c>
      <c r="AB136" s="116" t="str">
        <f>IF('(17)'!$Z79&lt;&gt;0,'(17)'!$Z79,"")</f>
        <v/>
      </c>
      <c r="AC136" s="116" t="str">
        <f>IF('(18)'!$Z79&lt;&gt;0,'(18)'!$Z79,"")</f>
        <v/>
      </c>
      <c r="AD136" s="116" t="str">
        <f>IF('(19)'!$Z79&lt;&gt;0,'(19)'!$Z79,"")</f>
        <v/>
      </c>
      <c r="AE136" s="116" t="str">
        <f>IF('(20)'!$Z79&lt;&gt;0,'(20)'!$Z79,"")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IF('(1)'!$Z80&lt;&gt;0,'(1)'!$Z80,"")</f>
        <v/>
      </c>
      <c r="M137" s="116" t="str">
        <f>IF('(2)'!$Z80&lt;&gt;0,'(2)'!$Z80,"")</f>
        <v/>
      </c>
      <c r="N137" s="116" t="str">
        <f>IF('(3)'!$Z80&lt;&gt;0,'(3)'!$Z80,"")</f>
        <v/>
      </c>
      <c r="O137" s="116" t="str">
        <f>IF('(4)'!$Z80&lt;&gt;0,'(4)'!$Z80,"")</f>
        <v/>
      </c>
      <c r="P137" s="116" t="str">
        <f>IF('(5)'!$Z80&lt;&gt;0,'(5)'!$Z80,"")</f>
        <v/>
      </c>
      <c r="Q137" s="116" t="str">
        <f>IF('(6)'!$Z80&lt;&gt;0,'(6)'!$Z80,"")</f>
        <v/>
      </c>
      <c r="R137" s="116" t="str">
        <f>IF('(7)'!$Z80&lt;&gt;0,'(7)'!$Z80,"")</f>
        <v/>
      </c>
      <c r="S137" s="116" t="str">
        <f>IF('(8)'!$Z80&lt;&gt;0,'(8)'!$Z80,"")</f>
        <v/>
      </c>
      <c r="T137" s="116" t="str">
        <f>IF('(9)'!$Z80&lt;&gt;0,'(9)'!$Z80,"")</f>
        <v/>
      </c>
      <c r="U137" s="116" t="str">
        <f>IF('(10)'!$Z80&lt;&gt;0,'(10)'!$Z80,"")</f>
        <v/>
      </c>
      <c r="V137" s="116" t="str">
        <f>IF('(11)'!$Z80&lt;&gt;0,'(11)'!$Z80,"")</f>
        <v/>
      </c>
      <c r="W137" s="116" t="str">
        <f>IF('(12)'!$Z80&lt;&gt;0,'(12)'!$Z80,"")</f>
        <v/>
      </c>
      <c r="X137" s="116" t="str">
        <f>IF('(13)'!$Z80&lt;&gt;0,'(13)'!$Z80,"")</f>
        <v/>
      </c>
      <c r="Y137" s="116" t="str">
        <f>IF('(14)'!$Z80&lt;&gt;0,'(14)'!$Z80,"")</f>
        <v/>
      </c>
      <c r="Z137" s="116" t="str">
        <f>IF('(15)'!$Z80&lt;&gt;0,'(15)'!$Z80,"")</f>
        <v/>
      </c>
      <c r="AA137" s="116" t="str">
        <f>IF('(16)'!$Z80&lt;&gt;0,'(16)'!$Z80,"")</f>
        <v/>
      </c>
      <c r="AB137" s="116" t="str">
        <f>IF('(17)'!$Z80&lt;&gt;0,'(17)'!$Z80,"")</f>
        <v/>
      </c>
      <c r="AC137" s="116" t="str">
        <f>IF('(18)'!$Z80&lt;&gt;0,'(18)'!$Z80,"")</f>
        <v/>
      </c>
      <c r="AD137" s="116" t="str">
        <f>IF('(19)'!$Z80&lt;&gt;0,'(19)'!$Z80,"")</f>
        <v/>
      </c>
      <c r="AE137" s="116" t="str">
        <f>IF('(20)'!$Z80&lt;&gt;0,'(20)'!$Z80,"")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IF('(1)'!$Z81&lt;&gt;0,'(1)'!$Z81,"")</f>
        <v/>
      </c>
      <c r="M138" s="116" t="str">
        <f>IF('(2)'!$Z81&lt;&gt;0,'(2)'!$Z81,"")</f>
        <v/>
      </c>
      <c r="N138" s="116" t="str">
        <f>IF('(3)'!$Z81&lt;&gt;0,'(3)'!$Z81,"")</f>
        <v/>
      </c>
      <c r="O138" s="116" t="str">
        <f>IF('(4)'!$Z81&lt;&gt;0,'(4)'!$Z81,"")</f>
        <v/>
      </c>
      <c r="P138" s="116" t="str">
        <f>IF('(5)'!$Z81&lt;&gt;0,'(5)'!$Z81,"")</f>
        <v/>
      </c>
      <c r="Q138" s="116" t="str">
        <f>IF('(6)'!$Z81&lt;&gt;0,'(6)'!$Z81,"")</f>
        <v/>
      </c>
      <c r="R138" s="116" t="str">
        <f>IF('(7)'!$Z81&lt;&gt;0,'(7)'!$Z81,"")</f>
        <v/>
      </c>
      <c r="S138" s="116" t="str">
        <f>IF('(8)'!$Z81&lt;&gt;0,'(8)'!$Z81,"")</f>
        <v/>
      </c>
      <c r="T138" s="116" t="str">
        <f>IF('(9)'!$Z81&lt;&gt;0,'(9)'!$Z81,"")</f>
        <v/>
      </c>
      <c r="U138" s="116" t="str">
        <f>IF('(10)'!$Z81&lt;&gt;0,'(10)'!$Z81,"")</f>
        <v/>
      </c>
      <c r="V138" s="116" t="str">
        <f>IF('(11)'!$Z81&lt;&gt;0,'(11)'!$Z81,"")</f>
        <v/>
      </c>
      <c r="W138" s="116" t="str">
        <f>IF('(12)'!$Z81&lt;&gt;0,'(12)'!$Z81,"")</f>
        <v/>
      </c>
      <c r="X138" s="116" t="str">
        <f>IF('(13)'!$Z81&lt;&gt;0,'(13)'!$Z81,"")</f>
        <v/>
      </c>
      <c r="Y138" s="116" t="str">
        <f>IF('(14)'!$Z81&lt;&gt;0,'(14)'!$Z81,"")</f>
        <v/>
      </c>
      <c r="Z138" s="116" t="str">
        <f>IF('(15)'!$Z81&lt;&gt;0,'(15)'!$Z81,"")</f>
        <v/>
      </c>
      <c r="AA138" s="116" t="str">
        <f>IF('(16)'!$Z81&lt;&gt;0,'(16)'!$Z81,"")</f>
        <v/>
      </c>
      <c r="AB138" s="116" t="str">
        <f>IF('(17)'!$Z81&lt;&gt;0,'(17)'!$Z81,"")</f>
        <v/>
      </c>
      <c r="AC138" s="116" t="str">
        <f>IF('(18)'!$Z81&lt;&gt;0,'(18)'!$Z81,"")</f>
        <v/>
      </c>
      <c r="AD138" s="116" t="str">
        <f>IF('(19)'!$Z81&lt;&gt;0,'(19)'!$Z81,"")</f>
        <v/>
      </c>
      <c r="AE138" s="116" t="str">
        <f>IF('(20)'!$Z81&lt;&gt;0,'(20)'!$Z81,"")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1</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6</v>
      </c>
      <c r="O140" s="183">
        <f t="shared" si="17"/>
        <v>6</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6</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1</v>
      </c>
      <c r="C142" s="789" t="str">
        <f>REPT("|",AG142*14)</f>
        <v>||||||||||||||||||||||||||||||||||||||||||||||||||||||||||||||||||||||||||||||||||||</v>
      </c>
      <c r="D142" s="790"/>
      <c r="F142" s="8" t="s">
        <v>29</v>
      </c>
      <c r="G142" s="13" t="s">
        <v>297</v>
      </c>
      <c r="H142" s="11"/>
      <c r="I142" s="11"/>
      <c r="J142" s="11"/>
      <c r="K142" s="29" t="s">
        <v>29</v>
      </c>
      <c r="L142" s="116" t="str">
        <f>IF('(1)'!$Z85&lt;&gt;0,'(1)'!$Z85,"")</f>
        <v/>
      </c>
      <c r="M142" s="116" t="str">
        <f>IF('(2)'!$Z85&lt;&gt;0,'(2)'!$Z85,"")</f>
        <v/>
      </c>
      <c r="N142" s="116">
        <f>IF('(3)'!$Z85&lt;&gt;0,'(3)'!$Z85,"")</f>
        <v>6</v>
      </c>
      <c r="O142" s="116">
        <f>IF('(4)'!$Z85&lt;&gt;0,'(4)'!$Z85,"")</f>
        <v>6</v>
      </c>
      <c r="P142" s="116" t="str">
        <f>IF('(5)'!$Z85&lt;&gt;0,'(5)'!$Z85,"")</f>
        <v/>
      </c>
      <c r="Q142" s="116" t="str">
        <f>IF('(6)'!$Z85&lt;&gt;0,'(6)'!$Z85,"")</f>
        <v/>
      </c>
      <c r="R142" s="116" t="str">
        <f>IF('(7)'!$Z85&lt;&gt;0,'(7)'!$Z85,"")</f>
        <v/>
      </c>
      <c r="S142" s="116" t="str">
        <f>IF('(8)'!$Z85&lt;&gt;0,'(8)'!$Z85,"")</f>
        <v/>
      </c>
      <c r="T142" s="116" t="str">
        <f>IF('(9)'!$Z85&lt;&gt;0,'(9)'!$Z85,"")</f>
        <v/>
      </c>
      <c r="U142" s="116" t="str">
        <f>IF('(10)'!$Z85&lt;&gt;0,'(10)'!$Z85,"")</f>
        <v/>
      </c>
      <c r="V142" s="116" t="str">
        <f>IF('(11)'!$Z85&lt;&gt;0,'(11)'!$Z85,"")</f>
        <v/>
      </c>
      <c r="W142" s="116" t="str">
        <f>IF('(12)'!$Z85&lt;&gt;0,'(12)'!$Z85,"")</f>
        <v/>
      </c>
      <c r="X142" s="116" t="str">
        <f>IF('(13)'!$Z85&lt;&gt;0,'(13)'!$Z85,"")</f>
        <v/>
      </c>
      <c r="Y142" s="116" t="str">
        <f>IF('(14)'!$Z85&lt;&gt;0,'(14)'!$Z85,"")</f>
        <v/>
      </c>
      <c r="Z142" s="116" t="str">
        <f>IF('(15)'!$Z85&lt;&gt;0,'(15)'!$Z85,"")</f>
        <v/>
      </c>
      <c r="AA142" s="116" t="str">
        <f>IF('(16)'!$Z85&lt;&gt;0,'(16)'!$Z85,"")</f>
        <v/>
      </c>
      <c r="AB142" s="116" t="str">
        <f>IF('(17)'!$Z85&lt;&gt;0,'(17)'!$Z85,"")</f>
        <v/>
      </c>
      <c r="AC142" s="116" t="str">
        <f>IF('(18)'!$Z85&lt;&gt;0,'(18)'!$Z85,"")</f>
        <v/>
      </c>
      <c r="AD142" s="116" t="str">
        <f>IF('(19)'!$Z85&lt;&gt;0,'(19)'!$Z85,"")</f>
        <v/>
      </c>
      <c r="AE142" s="116" t="str">
        <f>IF('(20)'!$Z85&lt;&gt;0,'(20)'!$Z85,"")</f>
        <v/>
      </c>
      <c r="AG142" s="1">
        <f>IF(SUM(L142:AE142)=0,"",AVERAGEIF(L142:AE142,"&gt;0"))</f>
        <v>6</v>
      </c>
      <c r="AH142" s="1"/>
    </row>
    <row r="143" spans="1:38" ht="16.5">
      <c r="A143" s="1"/>
      <c r="B143" s="26">
        <f>(AG143/60)*10</f>
        <v>1</v>
      </c>
      <c r="C143" s="789" t="str">
        <f>REPT("|",AG143*14)</f>
        <v>||||||||||||||||||||||||||||||||||||||||||||||||||||||||||||||||||||||||||||||||||||</v>
      </c>
      <c r="D143" s="790"/>
      <c r="F143" s="8" t="s">
        <v>30</v>
      </c>
      <c r="G143" s="13" t="s">
        <v>298</v>
      </c>
      <c r="H143" s="11"/>
      <c r="I143" s="11"/>
      <c r="J143" s="11"/>
      <c r="K143" s="29" t="s">
        <v>30</v>
      </c>
      <c r="L143" s="116" t="str">
        <f>IF('(1)'!$Z86&lt;&gt;0,'(1)'!$Z86,"")</f>
        <v/>
      </c>
      <c r="M143" s="116" t="str">
        <f>IF('(2)'!$Z86&lt;&gt;0,'(2)'!$Z86,"")</f>
        <v/>
      </c>
      <c r="N143" s="116">
        <f>IF('(3)'!$Z86&lt;&gt;0,'(3)'!$Z86,"")</f>
        <v>6</v>
      </c>
      <c r="O143" s="116" t="str">
        <f>IF('(4)'!$Z86&lt;&gt;0,'(4)'!$Z86,"")</f>
        <v/>
      </c>
      <c r="P143" s="116" t="str">
        <f>IF('(5)'!$Z86&lt;&gt;0,'(5)'!$Z86,"")</f>
        <v/>
      </c>
      <c r="Q143" s="116" t="str">
        <f>IF('(6)'!$Z86&lt;&gt;0,'(6)'!$Z86,"")</f>
        <v/>
      </c>
      <c r="R143" s="116" t="str">
        <f>IF('(7)'!$Z86&lt;&gt;0,'(7)'!$Z86,"")</f>
        <v/>
      </c>
      <c r="S143" s="116" t="str">
        <f>IF('(8)'!$Z86&lt;&gt;0,'(8)'!$Z86,"")</f>
        <v/>
      </c>
      <c r="T143" s="116" t="str">
        <f>IF('(9)'!$Z86&lt;&gt;0,'(9)'!$Z86,"")</f>
        <v/>
      </c>
      <c r="U143" s="116" t="str">
        <f>IF('(10)'!$Z86&lt;&gt;0,'(10)'!$Z86,"")</f>
        <v/>
      </c>
      <c r="V143" s="116" t="str">
        <f>IF('(11)'!$Z86&lt;&gt;0,'(11)'!$Z86,"")</f>
        <v/>
      </c>
      <c r="W143" s="116" t="str">
        <f>IF('(12)'!$Z86&lt;&gt;0,'(12)'!$Z86,"")</f>
        <v/>
      </c>
      <c r="X143" s="116" t="str">
        <f>IF('(13)'!$Z86&lt;&gt;0,'(13)'!$Z86,"")</f>
        <v/>
      </c>
      <c r="Y143" s="116" t="str">
        <f>IF('(14)'!$Z86&lt;&gt;0,'(14)'!$Z86,"")</f>
        <v/>
      </c>
      <c r="Z143" s="116" t="str">
        <f>IF('(15)'!$Z86&lt;&gt;0,'(15)'!$Z86,"")</f>
        <v/>
      </c>
      <c r="AA143" s="116" t="str">
        <f>IF('(16)'!$Z86&lt;&gt;0,'(16)'!$Z86,"")</f>
        <v/>
      </c>
      <c r="AB143" s="116" t="str">
        <f>IF('(17)'!$Z86&lt;&gt;0,'(17)'!$Z86,"")</f>
        <v/>
      </c>
      <c r="AC143" s="116" t="str">
        <f>IF('(18)'!$Z86&lt;&gt;0,'(18)'!$Z86,"")</f>
        <v/>
      </c>
      <c r="AD143" s="116" t="str">
        <f>IF('(19)'!$Z86&lt;&gt;0,'(19)'!$Z86,"")</f>
        <v/>
      </c>
      <c r="AE143" s="116" t="str">
        <f>IF('(20)'!$Z86&lt;&gt;0,'(20)'!$Z86,"")</f>
        <v/>
      </c>
      <c r="AG143" s="1">
        <f>IF(SUM(L143:AE143)=0,"",AVERAGEIF(L143:AE143,"&gt;0"))</f>
        <v>6</v>
      </c>
      <c r="AH143" s="1"/>
    </row>
    <row r="144" spans="1:38" ht="16.5">
      <c r="A144" s="1"/>
      <c r="B144" s="26">
        <f>(AG144/60)*10</f>
        <v>1</v>
      </c>
      <c r="C144" s="789" t="str">
        <f>REPT("|",AG144*14)</f>
        <v>||||||||||||||||||||||||||||||||||||||||||||||||||||||||||||||||||||||||||||||||||||</v>
      </c>
      <c r="D144" s="790"/>
      <c r="F144" s="8" t="s">
        <v>31</v>
      </c>
      <c r="G144" s="13" t="s">
        <v>299</v>
      </c>
      <c r="H144" s="11"/>
      <c r="I144" s="11"/>
      <c r="J144" s="11"/>
      <c r="K144" s="29" t="s">
        <v>31</v>
      </c>
      <c r="L144" s="116" t="str">
        <f>IF('(1)'!$Z87&lt;&gt;0,'(1)'!$Z87,"")</f>
        <v/>
      </c>
      <c r="M144" s="116" t="str">
        <f>IF('(2)'!$Z87&lt;&gt;0,'(2)'!$Z87,"")</f>
        <v/>
      </c>
      <c r="N144" s="116">
        <f>IF('(3)'!$Z87&lt;&gt;0,'(3)'!$Z87,"")</f>
        <v>6</v>
      </c>
      <c r="O144" s="116">
        <f>IF('(4)'!$Z87&lt;&gt;0,'(4)'!$Z87,"")</f>
        <v>6</v>
      </c>
      <c r="P144" s="116" t="str">
        <f>IF('(5)'!$Z87&lt;&gt;0,'(5)'!$Z87,"")</f>
        <v/>
      </c>
      <c r="Q144" s="116" t="str">
        <f>IF('(6)'!$Z87&lt;&gt;0,'(6)'!$Z87,"")</f>
        <v/>
      </c>
      <c r="R144" s="116" t="str">
        <f>IF('(7)'!$Z87&lt;&gt;0,'(7)'!$Z87,"")</f>
        <v/>
      </c>
      <c r="S144" s="116" t="str">
        <f>IF('(8)'!$Z87&lt;&gt;0,'(8)'!$Z87,"")</f>
        <v/>
      </c>
      <c r="T144" s="116" t="str">
        <f>IF('(9)'!$Z87&lt;&gt;0,'(9)'!$Z87,"")</f>
        <v/>
      </c>
      <c r="U144" s="116" t="str">
        <f>IF('(10)'!$Z87&lt;&gt;0,'(10)'!$Z87,"")</f>
        <v/>
      </c>
      <c r="V144" s="116" t="str">
        <f>IF('(11)'!$Z87&lt;&gt;0,'(11)'!$Z87,"")</f>
        <v/>
      </c>
      <c r="W144" s="116" t="str">
        <f>IF('(12)'!$Z87&lt;&gt;0,'(12)'!$Z87,"")</f>
        <v/>
      </c>
      <c r="X144" s="116" t="str">
        <f>IF('(13)'!$Z87&lt;&gt;0,'(13)'!$Z87,"")</f>
        <v/>
      </c>
      <c r="Y144" s="116" t="str">
        <f>IF('(14)'!$Z87&lt;&gt;0,'(14)'!$Z87,"")</f>
        <v/>
      </c>
      <c r="Z144" s="116" t="str">
        <f>IF('(15)'!$Z87&lt;&gt;0,'(15)'!$Z87,"")</f>
        <v/>
      </c>
      <c r="AA144" s="116" t="str">
        <f>IF('(16)'!$Z87&lt;&gt;0,'(16)'!$Z87,"")</f>
        <v/>
      </c>
      <c r="AB144" s="116" t="str">
        <f>IF('(17)'!$Z87&lt;&gt;0,'(17)'!$Z87,"")</f>
        <v/>
      </c>
      <c r="AC144" s="116" t="str">
        <f>IF('(18)'!$Z87&lt;&gt;0,'(18)'!$Z87,"")</f>
        <v/>
      </c>
      <c r="AD144" s="116" t="str">
        <f>IF('(19)'!$Z87&lt;&gt;0,'(19)'!$Z87,"")</f>
        <v/>
      </c>
      <c r="AE144" s="116" t="str">
        <f>IF('(20)'!$Z87&lt;&gt;0,'(20)'!$Z87,"")</f>
        <v/>
      </c>
      <c r="AG144" s="1">
        <f>IF(SUM(L144:AE144)=0,"",AVERAGEIF(L144:AE144,"&gt;0"))</f>
        <v>6</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IF('(1)'!$Z91&lt;&gt;0,'(1)'!$Z91,"")</f>
        <v/>
      </c>
      <c r="M148" s="116" t="str">
        <f>IF('(2)'!$Z91&lt;&gt;0,'(2)'!$Z91,"")</f>
        <v/>
      </c>
      <c r="N148" s="116" t="str">
        <f>IF('(3)'!$Z91&lt;&gt;0,'(3)'!$Z91,"")</f>
        <v/>
      </c>
      <c r="O148" s="116" t="str">
        <f>IF('(4)'!$Z91&lt;&gt;0,'(4)'!$Z91,"")</f>
        <v/>
      </c>
      <c r="P148" s="116" t="str">
        <f>IF('(5)'!$Z91&lt;&gt;0,'(5)'!$Z91,"")</f>
        <v/>
      </c>
      <c r="Q148" s="116" t="str">
        <f>IF('(6)'!$Z91&lt;&gt;0,'(6)'!$Z91,"")</f>
        <v/>
      </c>
      <c r="R148" s="116" t="str">
        <f>IF('(7)'!$Z91&lt;&gt;0,'(7)'!$Z91,"")</f>
        <v/>
      </c>
      <c r="S148" s="116" t="str">
        <f>IF('(8)'!$Z91&lt;&gt;0,'(8)'!$Z91,"")</f>
        <v/>
      </c>
      <c r="T148" s="116" t="str">
        <f>IF('(9)'!$Z91&lt;&gt;0,'(9)'!$Z91,"")</f>
        <v/>
      </c>
      <c r="U148" s="116" t="str">
        <f>IF('(10)'!$Z91&lt;&gt;0,'(10)'!$Z91,"")</f>
        <v/>
      </c>
      <c r="V148" s="116" t="str">
        <f>IF('(11)'!$Z91&lt;&gt;0,'(11)'!$Z91,"")</f>
        <v/>
      </c>
      <c r="W148" s="116" t="str">
        <f>IF('(12)'!$Z91&lt;&gt;0,'(12)'!$Z91,"")</f>
        <v/>
      </c>
      <c r="X148" s="116" t="str">
        <f>IF('(13)'!$Z91&lt;&gt;0,'(13)'!$Z91,"")</f>
        <v/>
      </c>
      <c r="Y148" s="116" t="str">
        <f>IF('(14)'!$Z91&lt;&gt;0,'(14)'!$Z91,"")</f>
        <v/>
      </c>
      <c r="Z148" s="116" t="str">
        <f>IF('(15)'!$Z91&lt;&gt;0,'(15)'!$Z91,"")</f>
        <v/>
      </c>
      <c r="AA148" s="116" t="str">
        <f>IF('(16)'!$Z91&lt;&gt;0,'(16)'!$Z91,"")</f>
        <v/>
      </c>
      <c r="AB148" s="116" t="str">
        <f>IF('(17)'!$Z91&lt;&gt;0,'(17)'!$Z91,"")</f>
        <v/>
      </c>
      <c r="AC148" s="116" t="str">
        <f>IF('(18)'!$Z91&lt;&gt;0,'(18)'!$Z91,"")</f>
        <v/>
      </c>
      <c r="AD148" s="116" t="str">
        <f>IF('(19)'!$Z91&lt;&gt;0,'(19)'!$Z91,"")</f>
        <v/>
      </c>
      <c r="AE148" s="116" t="str">
        <f>IF('(20)'!$Z91&lt;&gt;0,'(20)'!$Z91,"")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IF('(1)'!$Z92&lt;&gt;0,'(1)'!$Z92,"")</f>
        <v/>
      </c>
      <c r="M149" s="116" t="str">
        <f>IF('(2)'!$Z92&lt;&gt;0,'(2)'!$Z92,"")</f>
        <v/>
      </c>
      <c r="N149" s="116" t="str">
        <f>IF('(3)'!$Z92&lt;&gt;0,'(3)'!$Z92,"")</f>
        <v/>
      </c>
      <c r="O149" s="116" t="str">
        <f>IF('(4)'!$Z92&lt;&gt;0,'(4)'!$Z92,"")</f>
        <v/>
      </c>
      <c r="P149" s="116" t="str">
        <f>IF('(5)'!$Z92&lt;&gt;0,'(5)'!$Z92,"")</f>
        <v/>
      </c>
      <c r="Q149" s="116" t="str">
        <f>IF('(6)'!$Z92&lt;&gt;0,'(6)'!$Z92,"")</f>
        <v/>
      </c>
      <c r="R149" s="116" t="str">
        <f>IF('(7)'!$Z92&lt;&gt;0,'(7)'!$Z92,"")</f>
        <v/>
      </c>
      <c r="S149" s="116" t="str">
        <f>IF('(8)'!$Z92&lt;&gt;0,'(8)'!$Z92,"")</f>
        <v/>
      </c>
      <c r="T149" s="116" t="str">
        <f>IF('(9)'!$Z92&lt;&gt;0,'(9)'!$Z92,"")</f>
        <v/>
      </c>
      <c r="U149" s="116" t="str">
        <f>IF('(10)'!$Z92&lt;&gt;0,'(10)'!$Z92,"")</f>
        <v/>
      </c>
      <c r="V149" s="116" t="str">
        <f>IF('(11)'!$Z92&lt;&gt;0,'(11)'!$Z92,"")</f>
        <v/>
      </c>
      <c r="W149" s="116" t="str">
        <f>IF('(12)'!$Z92&lt;&gt;0,'(12)'!$Z92,"")</f>
        <v/>
      </c>
      <c r="X149" s="116" t="str">
        <f>IF('(13)'!$Z92&lt;&gt;0,'(13)'!$Z92,"")</f>
        <v/>
      </c>
      <c r="Y149" s="116" t="str">
        <f>IF('(14)'!$Z92&lt;&gt;0,'(14)'!$Z92,"")</f>
        <v/>
      </c>
      <c r="Z149" s="116" t="str">
        <f>IF('(15)'!$Z92&lt;&gt;0,'(15)'!$Z92,"")</f>
        <v/>
      </c>
      <c r="AA149" s="116" t="str">
        <f>IF('(16)'!$Z92&lt;&gt;0,'(16)'!$Z92,"")</f>
        <v/>
      </c>
      <c r="AB149" s="116" t="str">
        <f>IF('(17)'!$Z92&lt;&gt;0,'(17)'!$Z92,"")</f>
        <v/>
      </c>
      <c r="AC149" s="116" t="str">
        <f>IF('(18)'!$Z92&lt;&gt;0,'(18)'!$Z92,"")</f>
        <v/>
      </c>
      <c r="AD149" s="116" t="str">
        <f>IF('(19)'!$Z92&lt;&gt;0,'(19)'!$Z92,"")</f>
        <v/>
      </c>
      <c r="AE149" s="116" t="str">
        <f>IF('(20)'!$Z92&lt;&gt;0,'(20)'!$Z92,"")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IF('(1)'!$Z93&lt;&gt;0,'(1)'!$Z93,"")</f>
        <v/>
      </c>
      <c r="M150" s="116" t="str">
        <f>IF('(2)'!$Z93&lt;&gt;0,'(2)'!$Z93,"")</f>
        <v/>
      </c>
      <c r="N150" s="116" t="str">
        <f>IF('(3)'!$Z93&lt;&gt;0,'(3)'!$Z93,"")</f>
        <v/>
      </c>
      <c r="O150" s="116" t="str">
        <f>IF('(4)'!$Z93&lt;&gt;0,'(4)'!$Z93,"")</f>
        <v/>
      </c>
      <c r="P150" s="116" t="str">
        <f>IF('(5)'!$Z93&lt;&gt;0,'(5)'!$Z93,"")</f>
        <v/>
      </c>
      <c r="Q150" s="116" t="str">
        <f>IF('(6)'!$Z93&lt;&gt;0,'(6)'!$Z93,"")</f>
        <v/>
      </c>
      <c r="R150" s="116" t="str">
        <f>IF('(7)'!$Z93&lt;&gt;0,'(7)'!$Z93,"")</f>
        <v/>
      </c>
      <c r="S150" s="116" t="str">
        <f>IF('(8)'!$Z93&lt;&gt;0,'(8)'!$Z93,"")</f>
        <v/>
      </c>
      <c r="T150" s="116" t="str">
        <f>IF('(9)'!$Z93&lt;&gt;0,'(9)'!$Z93,"")</f>
        <v/>
      </c>
      <c r="U150" s="116" t="str">
        <f>IF('(10)'!$Z93&lt;&gt;0,'(10)'!$Z93,"")</f>
        <v/>
      </c>
      <c r="V150" s="116" t="str">
        <f>IF('(11)'!$Z93&lt;&gt;0,'(11)'!$Z93,"")</f>
        <v/>
      </c>
      <c r="W150" s="116" t="str">
        <f>IF('(12)'!$Z93&lt;&gt;0,'(12)'!$Z93,"")</f>
        <v/>
      </c>
      <c r="X150" s="116" t="str">
        <f>IF('(13)'!$Z93&lt;&gt;0,'(13)'!$Z93,"")</f>
        <v/>
      </c>
      <c r="Y150" s="116" t="str">
        <f>IF('(14)'!$Z93&lt;&gt;0,'(14)'!$Z93,"")</f>
        <v/>
      </c>
      <c r="Z150" s="116" t="str">
        <f>IF('(15)'!$Z93&lt;&gt;0,'(15)'!$Z93,"")</f>
        <v/>
      </c>
      <c r="AA150" s="116" t="str">
        <f>IF('(16)'!$Z93&lt;&gt;0,'(16)'!$Z93,"")</f>
        <v/>
      </c>
      <c r="AB150" s="116" t="str">
        <f>IF('(17)'!$Z93&lt;&gt;0,'(17)'!$Z93,"")</f>
        <v/>
      </c>
      <c r="AC150" s="116" t="str">
        <f>IF('(18)'!$Z93&lt;&gt;0,'(18)'!$Z93,"")</f>
        <v/>
      </c>
      <c r="AD150" s="116" t="str">
        <f>IF('(19)'!$Z93&lt;&gt;0,'(19)'!$Z93,"")</f>
        <v/>
      </c>
      <c r="AE150" s="116" t="str">
        <f>IF('(20)'!$Z93&lt;&gt;0,'(20)'!$Z93,"")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IF('(1)'!$Z94&lt;&gt;0,'(1)'!$Z94,"")</f>
        <v/>
      </c>
      <c r="M151" s="116" t="str">
        <f>IF('(2)'!$Z94&lt;&gt;0,'(2)'!$Z94,"")</f>
        <v/>
      </c>
      <c r="N151" s="116" t="str">
        <f>IF('(3)'!$Z94&lt;&gt;0,'(3)'!$Z94,"")</f>
        <v/>
      </c>
      <c r="O151" s="116" t="str">
        <f>IF('(4)'!$Z94&lt;&gt;0,'(4)'!$Z94,"")</f>
        <v/>
      </c>
      <c r="P151" s="116" t="str">
        <f>IF('(5)'!$Z94&lt;&gt;0,'(5)'!$Z94,"")</f>
        <v/>
      </c>
      <c r="Q151" s="116" t="str">
        <f>IF('(6)'!$Z94&lt;&gt;0,'(6)'!$Z94,"")</f>
        <v/>
      </c>
      <c r="R151" s="116" t="str">
        <f>IF('(7)'!$Z94&lt;&gt;0,'(7)'!$Z94,"")</f>
        <v/>
      </c>
      <c r="S151" s="116" t="str">
        <f>IF('(8)'!$Z94&lt;&gt;0,'(8)'!$Z94,"")</f>
        <v/>
      </c>
      <c r="T151" s="116" t="str">
        <f>IF('(9)'!$Z94&lt;&gt;0,'(9)'!$Z94,"")</f>
        <v/>
      </c>
      <c r="U151" s="116" t="str">
        <f>IF('(10)'!$Z94&lt;&gt;0,'(10)'!$Z94,"")</f>
        <v/>
      </c>
      <c r="V151" s="116" t="str">
        <f>IF('(11)'!$Z94&lt;&gt;0,'(11)'!$Z94,"")</f>
        <v/>
      </c>
      <c r="W151" s="116" t="str">
        <f>IF('(12)'!$Z94&lt;&gt;0,'(12)'!$Z94,"")</f>
        <v/>
      </c>
      <c r="X151" s="116" t="str">
        <f>IF('(13)'!$Z94&lt;&gt;0,'(13)'!$Z94,"")</f>
        <v/>
      </c>
      <c r="Y151" s="116" t="str">
        <f>IF('(14)'!$Z94&lt;&gt;0,'(14)'!$Z94,"")</f>
        <v/>
      </c>
      <c r="Z151" s="116" t="str">
        <f>IF('(15)'!$Z94&lt;&gt;0,'(15)'!$Z94,"")</f>
        <v/>
      </c>
      <c r="AA151" s="116" t="str">
        <f>IF('(16)'!$Z94&lt;&gt;0,'(16)'!$Z94,"")</f>
        <v/>
      </c>
      <c r="AB151" s="116" t="str">
        <f>IF('(17)'!$Z94&lt;&gt;0,'(17)'!$Z94,"")</f>
        <v/>
      </c>
      <c r="AC151" s="116" t="str">
        <f>IF('(18)'!$Z94&lt;&gt;0,'(18)'!$Z94,"")</f>
        <v/>
      </c>
      <c r="AD151" s="116" t="str">
        <f>IF('(19)'!$Z94&lt;&gt;0,'(19)'!$Z94,"")</f>
        <v/>
      </c>
      <c r="AE151" s="116" t="str">
        <f>IF('(20)'!$Z94&lt;&gt;0,'(20)'!$Z94,"")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IF('(1)'!$Z95&lt;&gt;0,'(1)'!$Z95,"")</f>
        <v/>
      </c>
      <c r="M152" s="116" t="str">
        <f>IF('(2)'!$Z95&lt;&gt;0,'(2)'!$Z95,"")</f>
        <v/>
      </c>
      <c r="N152" s="116" t="str">
        <f>IF('(3)'!$Z95&lt;&gt;0,'(3)'!$Z95,"")</f>
        <v/>
      </c>
      <c r="O152" s="116" t="str">
        <f>IF('(4)'!$Z95&lt;&gt;0,'(4)'!$Z95,"")</f>
        <v/>
      </c>
      <c r="P152" s="116" t="str">
        <f>IF('(5)'!$Z95&lt;&gt;0,'(5)'!$Z95,"")</f>
        <v/>
      </c>
      <c r="Q152" s="116" t="str">
        <f>IF('(6)'!$Z95&lt;&gt;0,'(6)'!$Z95,"")</f>
        <v/>
      </c>
      <c r="R152" s="116" t="str">
        <f>IF('(7)'!$Z95&lt;&gt;0,'(7)'!$Z95,"")</f>
        <v/>
      </c>
      <c r="S152" s="116" t="str">
        <f>IF('(8)'!$Z95&lt;&gt;0,'(8)'!$Z95,"")</f>
        <v/>
      </c>
      <c r="T152" s="116" t="str">
        <f>IF('(9)'!$Z95&lt;&gt;0,'(9)'!$Z95,"")</f>
        <v/>
      </c>
      <c r="U152" s="116" t="str">
        <f>IF('(10)'!$Z95&lt;&gt;0,'(10)'!$Z95,"")</f>
        <v/>
      </c>
      <c r="V152" s="116" t="str">
        <f>IF('(11)'!$Z95&lt;&gt;0,'(11)'!$Z95,"")</f>
        <v/>
      </c>
      <c r="W152" s="116" t="str">
        <f>IF('(12)'!$Z95&lt;&gt;0,'(12)'!$Z95,"")</f>
        <v/>
      </c>
      <c r="X152" s="116" t="str">
        <f>IF('(13)'!$Z95&lt;&gt;0,'(13)'!$Z95,"")</f>
        <v/>
      </c>
      <c r="Y152" s="116" t="str">
        <f>IF('(14)'!$Z95&lt;&gt;0,'(14)'!$Z95,"")</f>
        <v/>
      </c>
      <c r="Z152" s="116" t="str">
        <f>IF('(15)'!$Z95&lt;&gt;0,'(15)'!$Z95,"")</f>
        <v/>
      </c>
      <c r="AA152" s="116" t="str">
        <f>IF('(16)'!$Z95&lt;&gt;0,'(16)'!$Z95,"")</f>
        <v/>
      </c>
      <c r="AB152" s="116" t="str">
        <f>IF('(17)'!$Z95&lt;&gt;0,'(17)'!$Z95,"")</f>
        <v/>
      </c>
      <c r="AC152" s="116" t="str">
        <f>IF('(18)'!$Z95&lt;&gt;0,'(18)'!$Z95,"")</f>
        <v/>
      </c>
      <c r="AD152" s="116" t="str">
        <f>IF('(19)'!$Z95&lt;&gt;0,'(19)'!$Z95,"")</f>
        <v/>
      </c>
      <c r="AE152" s="116" t="str">
        <f>IF('(20)'!$Z95&lt;&gt;0,'(20)'!$Z95,"")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IF('(1)'!$Z96&lt;&gt;0,'(1)'!$Z96,"")</f>
        <v/>
      </c>
      <c r="M153" s="116" t="str">
        <f>IF('(2)'!$Z96&lt;&gt;0,'(2)'!$Z96,"")</f>
        <v/>
      </c>
      <c r="N153" s="116" t="str">
        <f>IF('(3)'!$Z96&lt;&gt;0,'(3)'!$Z96,"")</f>
        <v/>
      </c>
      <c r="O153" s="116" t="str">
        <f>IF('(4)'!$Z96&lt;&gt;0,'(4)'!$Z96,"")</f>
        <v/>
      </c>
      <c r="P153" s="116" t="str">
        <f>IF('(5)'!$Z96&lt;&gt;0,'(5)'!$Z96,"")</f>
        <v/>
      </c>
      <c r="Q153" s="116" t="str">
        <f>IF('(6)'!$Z96&lt;&gt;0,'(6)'!$Z96,"")</f>
        <v/>
      </c>
      <c r="R153" s="116" t="str">
        <f>IF('(7)'!$Z96&lt;&gt;0,'(7)'!$Z96,"")</f>
        <v/>
      </c>
      <c r="S153" s="116" t="str">
        <f>IF('(8)'!$Z96&lt;&gt;0,'(8)'!$Z96,"")</f>
        <v/>
      </c>
      <c r="T153" s="116" t="str">
        <f>IF('(9)'!$Z96&lt;&gt;0,'(9)'!$Z96,"")</f>
        <v/>
      </c>
      <c r="U153" s="116" t="str">
        <f>IF('(10)'!$Z96&lt;&gt;0,'(10)'!$Z96,"")</f>
        <v/>
      </c>
      <c r="V153" s="116" t="str">
        <f>IF('(11)'!$Z96&lt;&gt;0,'(11)'!$Z96,"")</f>
        <v/>
      </c>
      <c r="W153" s="116" t="str">
        <f>IF('(12)'!$Z96&lt;&gt;0,'(12)'!$Z96,"")</f>
        <v/>
      </c>
      <c r="X153" s="116" t="str">
        <f>IF('(13)'!$Z96&lt;&gt;0,'(13)'!$Z96,"")</f>
        <v/>
      </c>
      <c r="Y153" s="116" t="str">
        <f>IF('(14)'!$Z96&lt;&gt;0,'(14)'!$Z96,"")</f>
        <v/>
      </c>
      <c r="Z153" s="116" t="str">
        <f>IF('(15)'!$Z96&lt;&gt;0,'(15)'!$Z96,"")</f>
        <v/>
      </c>
      <c r="AA153" s="116" t="str">
        <f>IF('(16)'!$Z96&lt;&gt;0,'(16)'!$Z96,"")</f>
        <v/>
      </c>
      <c r="AB153" s="116" t="str">
        <f>IF('(17)'!$Z96&lt;&gt;0,'(17)'!$Z96,"")</f>
        <v/>
      </c>
      <c r="AC153" s="116" t="str">
        <f>IF('(18)'!$Z96&lt;&gt;0,'(18)'!$Z96,"")</f>
        <v/>
      </c>
      <c r="AD153" s="116" t="str">
        <f>IF('(19)'!$Z96&lt;&gt;0,'(19)'!$Z96,"")</f>
        <v/>
      </c>
      <c r="AE153" s="116" t="str">
        <f>IF('(20)'!$Z96&lt;&gt;0,'(20)'!$Z96,"")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0.88888888888888884</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6</v>
      </c>
      <c r="O155" s="183">
        <f t="shared" si="22"/>
        <v>5.5</v>
      </c>
      <c r="P155" s="183">
        <f t="shared" si="22"/>
        <v>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5.333333333333333</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0.83333333333333326</v>
      </c>
      <c r="C157" s="789" t="str">
        <f>REPT("|",AG157*14)</f>
        <v>||||||||||||||||||||||||||||||||||||||||||||||||||||||||||||||||||||||</v>
      </c>
      <c r="D157" s="790"/>
      <c r="F157" s="8" t="s">
        <v>35</v>
      </c>
      <c r="G157" s="13" t="s">
        <v>306</v>
      </c>
      <c r="H157" s="11"/>
      <c r="I157" s="11"/>
      <c r="J157" s="11"/>
      <c r="K157" s="29" t="s">
        <v>35</v>
      </c>
      <c r="L157" s="116" t="str">
        <f>IF('(1)'!$Z100&lt;&gt;0,'(1)'!$Z100,"")</f>
        <v/>
      </c>
      <c r="M157" s="116" t="str">
        <f>IF('(2)'!$Z100&lt;&gt;0,'(2)'!$Z100,"")</f>
        <v/>
      </c>
      <c r="N157" s="116" t="str">
        <f>IF('(3)'!$Z100&lt;&gt;0,'(3)'!$Z100,"")</f>
        <v/>
      </c>
      <c r="O157" s="116" t="str">
        <f>IF('(4)'!$Z100&lt;&gt;0,'(4)'!$Z100,"")</f>
        <v/>
      </c>
      <c r="P157" s="116">
        <f>IF('(5)'!$Z100&lt;&gt;0,'(5)'!$Z100,"")</f>
        <v>5</v>
      </c>
      <c r="Q157" s="116" t="str">
        <f>IF('(6)'!$Z100&lt;&gt;0,'(6)'!$Z100,"")</f>
        <v/>
      </c>
      <c r="R157" s="116" t="str">
        <f>IF('(7)'!$Z100&lt;&gt;0,'(7)'!$Z100,"")</f>
        <v/>
      </c>
      <c r="S157" s="116" t="str">
        <f>IF('(8)'!$Z100&lt;&gt;0,'(8)'!$Z100,"")</f>
        <v/>
      </c>
      <c r="T157" s="116" t="str">
        <f>IF('(9)'!$Z100&lt;&gt;0,'(9)'!$Z100,"")</f>
        <v/>
      </c>
      <c r="U157" s="116" t="str">
        <f>IF('(10)'!$Z100&lt;&gt;0,'(10)'!$Z100,"")</f>
        <v/>
      </c>
      <c r="V157" s="116" t="str">
        <f>IF('(11)'!$Z100&lt;&gt;0,'(11)'!$Z100,"")</f>
        <v/>
      </c>
      <c r="W157" s="116" t="str">
        <f>IF('(12)'!$Z100&lt;&gt;0,'(12)'!$Z100,"")</f>
        <v/>
      </c>
      <c r="X157" s="116" t="str">
        <f>IF('(13)'!$Z100&lt;&gt;0,'(13)'!$Z100,"")</f>
        <v/>
      </c>
      <c r="Y157" s="116" t="str">
        <f>IF('(14)'!$Z100&lt;&gt;0,'(14)'!$Z100,"")</f>
        <v/>
      </c>
      <c r="Z157" s="116" t="str">
        <f>IF('(15)'!$Z100&lt;&gt;0,'(15)'!$Z100,"")</f>
        <v/>
      </c>
      <c r="AA157" s="116" t="str">
        <f>IF('(16)'!$Z100&lt;&gt;0,'(16)'!$Z100,"")</f>
        <v/>
      </c>
      <c r="AB157" s="116" t="str">
        <f>IF('(17)'!$Z100&lt;&gt;0,'(17)'!$Z100,"")</f>
        <v/>
      </c>
      <c r="AC157" s="116" t="str">
        <f>IF('(18)'!$Z100&lt;&gt;0,'(18)'!$Z100,"")</f>
        <v/>
      </c>
      <c r="AD157" s="116" t="str">
        <f>IF('(19)'!$Z100&lt;&gt;0,'(19)'!$Z100,"")</f>
        <v/>
      </c>
      <c r="AE157" s="116" t="str">
        <f>IF('(20)'!$Z100&lt;&gt;0,'(20)'!$Z100,"")</f>
        <v/>
      </c>
      <c r="AG157" s="1">
        <f>IF(SUM(L157:AE157)=0,"",AVERAGEIF(L157:AE157,"&gt;0"))</f>
        <v>5</v>
      </c>
      <c r="AH157" s="1"/>
    </row>
    <row r="158" spans="1:34" ht="16.5">
      <c r="A158" s="1"/>
      <c r="B158" s="26">
        <f>(AG158/60)*10</f>
        <v>0.91666666666666663</v>
      </c>
      <c r="C158" s="789" t="str">
        <f>REPT("|",AG158*14)</f>
        <v>|||||||||||||||||||||||||||||||||||||||||||||||||||||||||||||||||||||||||||||</v>
      </c>
      <c r="D158" s="790"/>
      <c r="F158" s="8" t="s">
        <v>36</v>
      </c>
      <c r="G158" s="13" t="s">
        <v>307</v>
      </c>
      <c r="H158" s="11"/>
      <c r="I158" s="11"/>
      <c r="J158" s="11"/>
      <c r="K158" s="29" t="s">
        <v>36</v>
      </c>
      <c r="L158" s="116" t="str">
        <f>IF('(1)'!$Z101&lt;&gt;0,'(1)'!$Z101,"")</f>
        <v/>
      </c>
      <c r="M158" s="116" t="str">
        <f>IF('(2)'!$Z101&lt;&gt;0,'(2)'!$Z101,"")</f>
        <v/>
      </c>
      <c r="N158" s="116" t="str">
        <f>IF('(3)'!$Z101&lt;&gt;0,'(3)'!$Z101,"")</f>
        <v/>
      </c>
      <c r="O158" s="116">
        <f>IF('(4)'!$Z101&lt;&gt;0,'(4)'!$Z101,"")</f>
        <v>6</v>
      </c>
      <c r="P158" s="116">
        <f>IF('(5)'!$Z101&lt;&gt;0,'(5)'!$Z101,"")</f>
        <v>5</v>
      </c>
      <c r="Q158" s="116" t="str">
        <f>IF('(6)'!$Z101&lt;&gt;0,'(6)'!$Z101,"")</f>
        <v/>
      </c>
      <c r="R158" s="116" t="str">
        <f>IF('(7)'!$Z101&lt;&gt;0,'(7)'!$Z101,"")</f>
        <v/>
      </c>
      <c r="S158" s="116" t="str">
        <f>IF('(8)'!$Z101&lt;&gt;0,'(8)'!$Z101,"")</f>
        <v/>
      </c>
      <c r="T158" s="116" t="str">
        <f>IF('(9)'!$Z101&lt;&gt;0,'(9)'!$Z101,"")</f>
        <v/>
      </c>
      <c r="U158" s="116" t="str">
        <f>IF('(10)'!$Z101&lt;&gt;0,'(10)'!$Z101,"")</f>
        <v/>
      </c>
      <c r="V158" s="116" t="str">
        <f>IF('(11)'!$Z101&lt;&gt;0,'(11)'!$Z101,"")</f>
        <v/>
      </c>
      <c r="W158" s="116" t="str">
        <f>IF('(12)'!$Z101&lt;&gt;0,'(12)'!$Z101,"")</f>
        <v/>
      </c>
      <c r="X158" s="116" t="str">
        <f>IF('(13)'!$Z101&lt;&gt;0,'(13)'!$Z101,"")</f>
        <v/>
      </c>
      <c r="Y158" s="116" t="str">
        <f>IF('(14)'!$Z101&lt;&gt;0,'(14)'!$Z101,"")</f>
        <v/>
      </c>
      <c r="Z158" s="116" t="str">
        <f>IF('(15)'!$Z101&lt;&gt;0,'(15)'!$Z101,"")</f>
        <v/>
      </c>
      <c r="AA158" s="116" t="str">
        <f>IF('(16)'!$Z101&lt;&gt;0,'(16)'!$Z101,"")</f>
        <v/>
      </c>
      <c r="AB158" s="116" t="str">
        <f>IF('(17)'!$Z101&lt;&gt;0,'(17)'!$Z101,"")</f>
        <v/>
      </c>
      <c r="AC158" s="116" t="str">
        <f>IF('(18)'!$Z101&lt;&gt;0,'(18)'!$Z101,"")</f>
        <v/>
      </c>
      <c r="AD158" s="116" t="str">
        <f>IF('(19)'!$Z101&lt;&gt;0,'(19)'!$Z101,"")</f>
        <v/>
      </c>
      <c r="AE158" s="116" t="str">
        <f>IF('(20)'!$Z101&lt;&gt;0,'(20)'!$Z101,"")</f>
        <v/>
      </c>
      <c r="AG158" s="1">
        <f>IF(SUM(L158:AE158)=0,"",AVERAGEIF(L158:AE158,"&gt;0"))</f>
        <v>5.5</v>
      </c>
      <c r="AH158" s="1"/>
    </row>
    <row r="159" spans="1:34" ht="16.5">
      <c r="A159" s="1"/>
      <c r="B159" s="26" t="e">
        <f>(AG159/60)*10</f>
        <v>#VALUE!</v>
      </c>
      <c r="C159" s="789" t="e">
        <f>REPT("|",AG159*14)</f>
        <v>#VALUE!</v>
      </c>
      <c r="D159" s="790"/>
      <c r="F159" s="8" t="s">
        <v>37</v>
      </c>
      <c r="G159" s="13" t="s">
        <v>308</v>
      </c>
      <c r="H159" s="11"/>
      <c r="I159" s="11"/>
      <c r="J159" s="11"/>
      <c r="K159" s="29" t="s">
        <v>37</v>
      </c>
      <c r="L159" s="116" t="str">
        <f>IF('(1)'!$Z102&lt;&gt;0,'(1)'!$Z102,"")</f>
        <v/>
      </c>
      <c r="M159" s="116" t="str">
        <f>IF('(2)'!$Z102&lt;&gt;0,'(2)'!$Z102,"")</f>
        <v/>
      </c>
      <c r="N159" s="116" t="str">
        <f>IF('(3)'!$Z102&lt;&gt;0,'(3)'!$Z102,"")</f>
        <v/>
      </c>
      <c r="O159" s="116" t="str">
        <f>IF('(4)'!$Z102&lt;&gt;0,'(4)'!$Z102,"")</f>
        <v/>
      </c>
      <c r="P159" s="116" t="str">
        <f>IF('(5)'!$Z102&lt;&gt;0,'(5)'!$Z102,"")</f>
        <v/>
      </c>
      <c r="Q159" s="116" t="str">
        <f>IF('(6)'!$Z102&lt;&gt;0,'(6)'!$Z102,"")</f>
        <v/>
      </c>
      <c r="R159" s="116" t="str">
        <f>IF('(7)'!$Z102&lt;&gt;0,'(7)'!$Z102,"")</f>
        <v/>
      </c>
      <c r="S159" s="116" t="str">
        <f>IF('(8)'!$Z102&lt;&gt;0,'(8)'!$Z102,"")</f>
        <v/>
      </c>
      <c r="T159" s="116" t="str">
        <f>IF('(9)'!$Z102&lt;&gt;0,'(9)'!$Z102,"")</f>
        <v/>
      </c>
      <c r="U159" s="116" t="str">
        <f>IF('(10)'!$Z102&lt;&gt;0,'(10)'!$Z102,"")</f>
        <v/>
      </c>
      <c r="V159" s="116" t="str">
        <f>IF('(11)'!$Z102&lt;&gt;0,'(11)'!$Z102,"")</f>
        <v/>
      </c>
      <c r="W159" s="116" t="str">
        <f>IF('(12)'!$Z102&lt;&gt;0,'(12)'!$Z102,"")</f>
        <v/>
      </c>
      <c r="X159" s="116" t="str">
        <f>IF('(13)'!$Z102&lt;&gt;0,'(13)'!$Z102,"")</f>
        <v/>
      </c>
      <c r="Y159" s="116" t="str">
        <f>IF('(14)'!$Z102&lt;&gt;0,'(14)'!$Z102,"")</f>
        <v/>
      </c>
      <c r="Z159" s="116" t="str">
        <f>IF('(15)'!$Z102&lt;&gt;0,'(15)'!$Z102,"")</f>
        <v/>
      </c>
      <c r="AA159" s="116" t="str">
        <f>IF('(16)'!$Z102&lt;&gt;0,'(16)'!$Z102,"")</f>
        <v/>
      </c>
      <c r="AB159" s="116" t="str">
        <f>IF('(17)'!$Z102&lt;&gt;0,'(17)'!$Z102,"")</f>
        <v/>
      </c>
      <c r="AC159" s="116" t="str">
        <f>IF('(18)'!$Z102&lt;&gt;0,'(18)'!$Z102,"")</f>
        <v/>
      </c>
      <c r="AD159" s="116" t="str">
        <f>IF('(19)'!$Z102&lt;&gt;0,'(19)'!$Z102,"")</f>
        <v/>
      </c>
      <c r="AE159" s="116" t="str">
        <f>IF('(20)'!$Z102&lt;&gt;0,'(20)'!$Z102,"")</f>
        <v/>
      </c>
      <c r="AG159" s="1" t="str">
        <f>IF(SUM(L159:AE159)=0,"",AVERAGEIF(L159:AE159,"&gt;0"))</f>
        <v/>
      </c>
      <c r="AH159" s="1"/>
    </row>
    <row r="160" spans="1:34" ht="16.5">
      <c r="A160" s="1"/>
      <c r="B160" s="26">
        <f>(AG160/60)*10</f>
        <v>0.91666666666666663</v>
      </c>
      <c r="C160" s="789" t="str">
        <f>REPT("|",AG160*14)</f>
        <v>|||||||||||||||||||||||||||||||||||||||||||||||||||||||||||||||||||||||||||||</v>
      </c>
      <c r="D160" s="790"/>
      <c r="F160" s="8" t="s">
        <v>38</v>
      </c>
      <c r="G160" s="13" t="s">
        <v>309</v>
      </c>
      <c r="H160" s="11"/>
      <c r="I160" s="11"/>
      <c r="J160" s="11"/>
      <c r="K160" s="29" t="s">
        <v>38</v>
      </c>
      <c r="L160" s="116" t="str">
        <f>IF('(1)'!$Z103&lt;&gt;0,'(1)'!$Z103,"")</f>
        <v/>
      </c>
      <c r="M160" s="116" t="str">
        <f>IF('(2)'!$Z103&lt;&gt;0,'(2)'!$Z103,"")</f>
        <v/>
      </c>
      <c r="N160" s="116">
        <f>IF('(3)'!$Z103&lt;&gt;0,'(3)'!$Z103,"")</f>
        <v>6</v>
      </c>
      <c r="O160" s="116">
        <f>IF('(4)'!$Z103&lt;&gt;0,'(4)'!$Z103,"")</f>
        <v>5</v>
      </c>
      <c r="P160" s="116" t="str">
        <f>IF('(5)'!$Z103&lt;&gt;0,'(5)'!$Z103,"")</f>
        <v/>
      </c>
      <c r="Q160" s="116" t="str">
        <f>IF('(6)'!$Z103&lt;&gt;0,'(6)'!$Z103,"")</f>
        <v/>
      </c>
      <c r="R160" s="116" t="str">
        <f>IF('(7)'!$Z103&lt;&gt;0,'(7)'!$Z103,"")</f>
        <v/>
      </c>
      <c r="S160" s="116" t="str">
        <f>IF('(8)'!$Z103&lt;&gt;0,'(8)'!$Z103,"")</f>
        <v/>
      </c>
      <c r="T160" s="116" t="str">
        <f>IF('(9)'!$Z103&lt;&gt;0,'(9)'!$Z103,"")</f>
        <v/>
      </c>
      <c r="U160" s="116" t="str">
        <f>IF('(10)'!$Z103&lt;&gt;0,'(10)'!$Z103,"")</f>
        <v/>
      </c>
      <c r="V160" s="116" t="str">
        <f>IF('(11)'!$Z103&lt;&gt;0,'(11)'!$Z103,"")</f>
        <v/>
      </c>
      <c r="W160" s="116" t="str">
        <f>IF('(12)'!$Z103&lt;&gt;0,'(12)'!$Z103,"")</f>
        <v/>
      </c>
      <c r="X160" s="116" t="str">
        <f>IF('(13)'!$Z103&lt;&gt;0,'(13)'!$Z103,"")</f>
        <v/>
      </c>
      <c r="Y160" s="116" t="str">
        <f>IF('(14)'!$Z103&lt;&gt;0,'(14)'!$Z103,"")</f>
        <v/>
      </c>
      <c r="Z160" s="116" t="str">
        <f>IF('(15)'!$Z103&lt;&gt;0,'(15)'!$Z103,"")</f>
        <v/>
      </c>
      <c r="AA160" s="116" t="str">
        <f>IF('(16)'!$Z103&lt;&gt;0,'(16)'!$Z103,"")</f>
        <v/>
      </c>
      <c r="AB160" s="116" t="str">
        <f>IF('(17)'!$Z103&lt;&gt;0,'(17)'!$Z103,"")</f>
        <v/>
      </c>
      <c r="AC160" s="116" t="str">
        <f>IF('(18)'!$Z103&lt;&gt;0,'(18)'!$Z103,"")</f>
        <v/>
      </c>
      <c r="AD160" s="116" t="str">
        <f>IF('(19)'!$Z103&lt;&gt;0,'(19)'!$Z103,"")</f>
        <v/>
      </c>
      <c r="AE160" s="116" t="str">
        <f>IF('(20)'!$Z103&lt;&gt;0,'(20)'!$Z103,"")</f>
        <v/>
      </c>
      <c r="AG160" s="1">
        <f>IF(SUM(L160:AE160)=0,"",AVERAGEIF(L160:AE160,"&gt;0"))</f>
        <v>5.5</v>
      </c>
      <c r="AH160" s="1"/>
    </row>
    <row r="161" spans="1:34" ht="16.5">
      <c r="A161" s="1"/>
      <c r="B161" s="26" t="e">
        <f>(AG161/60)*10</f>
        <v>#VALUE!</v>
      </c>
      <c r="C161" s="789" t="e">
        <f>REPT("|",AG161*14)</f>
        <v>#VALUE!</v>
      </c>
      <c r="D161" s="790"/>
      <c r="F161" s="8" t="s">
        <v>39</v>
      </c>
      <c r="G161" s="13" t="s">
        <v>310</v>
      </c>
      <c r="H161" s="11"/>
      <c r="I161" s="11"/>
      <c r="J161" s="11"/>
      <c r="K161" s="29" t="s">
        <v>39</v>
      </c>
      <c r="L161" s="116" t="str">
        <f>IF('(1)'!$Z104&lt;&gt;0,'(1)'!$Z104,"")</f>
        <v/>
      </c>
      <c r="M161" s="116" t="str">
        <f>IF('(2)'!$Z104&lt;&gt;0,'(2)'!$Z104,"")</f>
        <v/>
      </c>
      <c r="N161" s="116" t="str">
        <f>IF('(3)'!$Z104&lt;&gt;0,'(3)'!$Z104,"")</f>
        <v/>
      </c>
      <c r="O161" s="116" t="str">
        <f>IF('(4)'!$Z104&lt;&gt;0,'(4)'!$Z104,"")</f>
        <v/>
      </c>
      <c r="P161" s="116" t="str">
        <f>IF('(5)'!$Z104&lt;&gt;0,'(5)'!$Z104,"")</f>
        <v/>
      </c>
      <c r="Q161" s="116" t="str">
        <f>IF('(6)'!$Z104&lt;&gt;0,'(6)'!$Z104,"")</f>
        <v/>
      </c>
      <c r="R161" s="116" t="str">
        <f>IF('(7)'!$Z104&lt;&gt;0,'(7)'!$Z104,"")</f>
        <v/>
      </c>
      <c r="S161" s="116" t="str">
        <f>IF('(8)'!$Z104&lt;&gt;0,'(8)'!$Z104,"")</f>
        <v/>
      </c>
      <c r="T161" s="116" t="str">
        <f>IF('(9)'!$Z104&lt;&gt;0,'(9)'!$Z104,"")</f>
        <v/>
      </c>
      <c r="U161" s="116" t="str">
        <f>IF('(10)'!$Z104&lt;&gt;0,'(10)'!$Z104,"")</f>
        <v/>
      </c>
      <c r="V161" s="116" t="str">
        <f>IF('(11)'!$Z104&lt;&gt;0,'(11)'!$Z104,"")</f>
        <v/>
      </c>
      <c r="W161" s="116" t="str">
        <f>IF('(12)'!$Z104&lt;&gt;0,'(12)'!$Z104,"")</f>
        <v/>
      </c>
      <c r="X161" s="116" t="str">
        <f>IF('(13)'!$Z104&lt;&gt;0,'(13)'!$Z104,"")</f>
        <v/>
      </c>
      <c r="Y161" s="116" t="str">
        <f>IF('(14)'!$Z104&lt;&gt;0,'(14)'!$Z104,"")</f>
        <v/>
      </c>
      <c r="Z161" s="116" t="str">
        <f>IF('(15)'!$Z104&lt;&gt;0,'(15)'!$Z104,"")</f>
        <v/>
      </c>
      <c r="AA161" s="116" t="str">
        <f>IF('(16)'!$Z104&lt;&gt;0,'(16)'!$Z104,"")</f>
        <v/>
      </c>
      <c r="AB161" s="116" t="str">
        <f>IF('(17)'!$Z104&lt;&gt;0,'(17)'!$Z104,"")</f>
        <v/>
      </c>
      <c r="AC161" s="116" t="str">
        <f>IF('(18)'!$Z104&lt;&gt;0,'(18)'!$Z104,"")</f>
        <v/>
      </c>
      <c r="AD161" s="116" t="str">
        <f>IF('(19)'!$Z104&lt;&gt;0,'(19)'!$Z104,"")</f>
        <v/>
      </c>
      <c r="AE161" s="116" t="str">
        <f>IF('(20)'!$Z104&lt;&gt;0,'(20)'!$Z104,"")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0.91666666666666663</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5.5</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5.5</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IF('(1)'!$Z110&lt;&gt;0,'(1)'!$Z110,"")</f>
        <v/>
      </c>
      <c r="M165" s="116" t="str">
        <f>IF('(2)'!$Z110&lt;&gt;0,'(2)'!$Z110,"")</f>
        <v/>
      </c>
      <c r="N165" s="116" t="str">
        <f>IF('(3)'!$Z110&lt;&gt;0,'(3)'!$Z110,"")</f>
        <v/>
      </c>
      <c r="O165" s="116" t="str">
        <f>IF('(4)'!$Z110&lt;&gt;0,'(4)'!$Z110,"")</f>
        <v/>
      </c>
      <c r="P165" s="116" t="str">
        <f>IF('(5)'!$Z110&lt;&gt;0,'(5)'!$Z110,"")</f>
        <v/>
      </c>
      <c r="Q165" s="116" t="str">
        <f>IF('(6)'!$Z110&lt;&gt;0,'(6)'!$Z110,"")</f>
        <v/>
      </c>
      <c r="R165" s="116" t="str">
        <f>IF('(7)'!$Z110&lt;&gt;0,'(7)'!$Z110,"")</f>
        <v/>
      </c>
      <c r="S165" s="116" t="str">
        <f>IF('(8)'!$Z110&lt;&gt;0,'(8)'!$Z110,"")</f>
        <v/>
      </c>
      <c r="T165" s="116" t="str">
        <f>IF('(9)'!$Z110&lt;&gt;0,'(9)'!$Z110,"")</f>
        <v/>
      </c>
      <c r="U165" s="116" t="str">
        <f>IF('(10)'!$Z110&lt;&gt;0,'(10)'!$Z110,"")</f>
        <v/>
      </c>
      <c r="V165" s="116" t="str">
        <f>IF('(11)'!$Z110&lt;&gt;0,'(11)'!$Z110,"")</f>
        <v/>
      </c>
      <c r="W165" s="116" t="str">
        <f>IF('(12)'!$Z110&lt;&gt;0,'(12)'!$Z110,"")</f>
        <v/>
      </c>
      <c r="X165" s="116" t="str">
        <f>IF('(13)'!$Z110&lt;&gt;0,'(13)'!$Z110,"")</f>
        <v/>
      </c>
      <c r="Y165" s="116" t="str">
        <f>IF('(14)'!$Z110&lt;&gt;0,'(14)'!$Z110,"")</f>
        <v/>
      </c>
      <c r="Z165" s="116" t="str">
        <f>IF('(15)'!$Z110&lt;&gt;0,'(15)'!$Z110,"")</f>
        <v/>
      </c>
      <c r="AA165" s="116" t="str">
        <f>IF('(16)'!$Z110&lt;&gt;0,'(16)'!$Z110,"")</f>
        <v/>
      </c>
      <c r="AB165" s="116" t="str">
        <f>IF('(17)'!$Z110&lt;&gt;0,'(17)'!$Z110,"")</f>
        <v/>
      </c>
      <c r="AC165" s="116" t="str">
        <f>IF('(18)'!$Z110&lt;&gt;0,'(18)'!$Z110,"")</f>
        <v/>
      </c>
      <c r="AD165" s="116" t="str">
        <f>IF('(19)'!$Z110&lt;&gt;0,'(19)'!$Z110,"")</f>
        <v/>
      </c>
      <c r="AE165" s="116" t="str">
        <f>IF('(20)'!$Z110&lt;&gt;0,'(20)'!$Z110,"")</f>
        <v/>
      </c>
      <c r="AG165" s="1" t="str">
        <f t="shared" ref="AG165:AG171" si="26">IF(SUM(L165:AE165)=0,"",AVERAGEIF(L165:AE165,"&gt;0"))</f>
        <v/>
      </c>
      <c r="AH165" s="1"/>
    </row>
    <row r="166" spans="1:34" ht="16.5">
      <c r="A166" s="1"/>
      <c r="B166" s="26">
        <f t="shared" si="24"/>
        <v>0.83333333333333326</v>
      </c>
      <c r="C166" s="789" t="str">
        <f t="shared" si="25"/>
        <v>||||||||||||||||||||||||||||||||||||||||||||||||||||||||||||||||||||||</v>
      </c>
      <c r="D166" s="790"/>
      <c r="F166" s="8" t="s">
        <v>41</v>
      </c>
      <c r="G166" s="13" t="s">
        <v>312</v>
      </c>
      <c r="H166" s="11"/>
      <c r="I166" s="11"/>
      <c r="J166" s="11"/>
      <c r="K166" s="29" t="s">
        <v>41</v>
      </c>
      <c r="L166" s="116" t="str">
        <f>IF('(1)'!$Z111&lt;&gt;0,'(1)'!$Z111,"")</f>
        <v/>
      </c>
      <c r="M166" s="116" t="str">
        <f>IF('(2)'!$Z111&lt;&gt;0,'(2)'!$Z111,"")</f>
        <v/>
      </c>
      <c r="N166" s="116" t="str">
        <f>IF('(3)'!$Z111&lt;&gt;0,'(3)'!$Z111,"")</f>
        <v/>
      </c>
      <c r="O166" s="116" t="str">
        <f>IF('(4)'!$Z111&lt;&gt;0,'(4)'!$Z111,"")</f>
        <v/>
      </c>
      <c r="P166" s="116">
        <f>IF('(5)'!$Z111&lt;&gt;0,'(5)'!$Z111,"")</f>
        <v>5</v>
      </c>
      <c r="Q166" s="116" t="str">
        <f>IF('(6)'!$Z111&lt;&gt;0,'(6)'!$Z111,"")</f>
        <v/>
      </c>
      <c r="R166" s="116" t="str">
        <f>IF('(7)'!$Z111&lt;&gt;0,'(7)'!$Z111,"")</f>
        <v/>
      </c>
      <c r="S166" s="116" t="str">
        <f>IF('(8)'!$Z111&lt;&gt;0,'(8)'!$Z111,"")</f>
        <v/>
      </c>
      <c r="T166" s="116" t="str">
        <f>IF('(9)'!$Z111&lt;&gt;0,'(9)'!$Z111,"")</f>
        <v/>
      </c>
      <c r="U166" s="116" t="str">
        <f>IF('(10)'!$Z111&lt;&gt;0,'(10)'!$Z111,"")</f>
        <v/>
      </c>
      <c r="V166" s="116" t="str">
        <f>IF('(11)'!$Z111&lt;&gt;0,'(11)'!$Z111,"")</f>
        <v/>
      </c>
      <c r="W166" s="116" t="str">
        <f>IF('(12)'!$Z111&lt;&gt;0,'(12)'!$Z111,"")</f>
        <v/>
      </c>
      <c r="X166" s="116" t="str">
        <f>IF('(13)'!$Z111&lt;&gt;0,'(13)'!$Z111,"")</f>
        <v/>
      </c>
      <c r="Y166" s="116" t="str">
        <f>IF('(14)'!$Z111&lt;&gt;0,'(14)'!$Z111,"")</f>
        <v/>
      </c>
      <c r="Z166" s="116" t="str">
        <f>IF('(15)'!$Z111&lt;&gt;0,'(15)'!$Z111,"")</f>
        <v/>
      </c>
      <c r="AA166" s="116" t="str">
        <f>IF('(16)'!$Z111&lt;&gt;0,'(16)'!$Z111,"")</f>
        <v/>
      </c>
      <c r="AB166" s="116" t="str">
        <f>IF('(17)'!$Z111&lt;&gt;0,'(17)'!$Z111,"")</f>
        <v/>
      </c>
      <c r="AC166" s="116" t="str">
        <f>IF('(18)'!$Z111&lt;&gt;0,'(18)'!$Z111,"")</f>
        <v/>
      </c>
      <c r="AD166" s="116" t="str">
        <f>IF('(19)'!$Z111&lt;&gt;0,'(19)'!$Z111,"")</f>
        <v/>
      </c>
      <c r="AE166" s="116" t="str">
        <f>IF('(20)'!$Z111&lt;&gt;0,'(20)'!$Z111,"")</f>
        <v/>
      </c>
      <c r="AG166" s="1">
        <f t="shared" si="26"/>
        <v>5</v>
      </c>
      <c r="AH166" s="1"/>
    </row>
    <row r="167" spans="1:34" ht="16.5">
      <c r="A167" s="1"/>
      <c r="B167" s="26">
        <f t="shared" si="24"/>
        <v>1</v>
      </c>
      <c r="C167" s="789" t="str">
        <f t="shared" si="25"/>
        <v>||||||||||||||||||||||||||||||||||||||||||||||||||||||||||||||||||||||||||||||||||||</v>
      </c>
      <c r="D167" s="790"/>
      <c r="F167" s="8" t="s">
        <v>42</v>
      </c>
      <c r="G167" s="13" t="s">
        <v>313</v>
      </c>
      <c r="H167" s="11"/>
      <c r="I167" s="11"/>
      <c r="J167" s="11"/>
      <c r="K167" s="29" t="s">
        <v>42</v>
      </c>
      <c r="L167" s="116" t="str">
        <f>IF('(1)'!$Z112&lt;&gt;0,'(1)'!$Z112,"")</f>
        <v/>
      </c>
      <c r="M167" s="116" t="str">
        <f>IF('(2)'!$Z112&lt;&gt;0,'(2)'!$Z112,"")</f>
        <v/>
      </c>
      <c r="N167" s="116" t="str">
        <f>IF('(3)'!$Z112&lt;&gt;0,'(3)'!$Z112,"")</f>
        <v/>
      </c>
      <c r="O167" s="116" t="str">
        <f>IF('(4)'!$Z112&lt;&gt;0,'(4)'!$Z112,"")</f>
        <v/>
      </c>
      <c r="P167" s="116">
        <f>IF('(5)'!$Z112&lt;&gt;0,'(5)'!$Z112,"")</f>
        <v>6</v>
      </c>
      <c r="Q167" s="116" t="str">
        <f>IF('(6)'!$Z112&lt;&gt;0,'(6)'!$Z112,"")</f>
        <v/>
      </c>
      <c r="R167" s="116" t="str">
        <f>IF('(7)'!$Z112&lt;&gt;0,'(7)'!$Z112,"")</f>
        <v/>
      </c>
      <c r="S167" s="116" t="str">
        <f>IF('(8)'!$Z112&lt;&gt;0,'(8)'!$Z112,"")</f>
        <v/>
      </c>
      <c r="T167" s="116" t="str">
        <f>IF('(9)'!$Z112&lt;&gt;0,'(9)'!$Z112,"")</f>
        <v/>
      </c>
      <c r="U167" s="116" t="str">
        <f>IF('(10)'!$Z112&lt;&gt;0,'(10)'!$Z112,"")</f>
        <v/>
      </c>
      <c r="V167" s="116" t="str">
        <f>IF('(11)'!$Z112&lt;&gt;0,'(11)'!$Z112,"")</f>
        <v/>
      </c>
      <c r="W167" s="116" t="str">
        <f>IF('(12)'!$Z112&lt;&gt;0,'(12)'!$Z112,"")</f>
        <v/>
      </c>
      <c r="X167" s="116" t="str">
        <f>IF('(13)'!$Z112&lt;&gt;0,'(13)'!$Z112,"")</f>
        <v/>
      </c>
      <c r="Y167" s="116" t="str">
        <f>IF('(14)'!$Z112&lt;&gt;0,'(14)'!$Z112,"")</f>
        <v/>
      </c>
      <c r="Z167" s="116" t="str">
        <f>IF('(15)'!$Z112&lt;&gt;0,'(15)'!$Z112,"")</f>
        <v/>
      </c>
      <c r="AA167" s="116" t="str">
        <f>IF('(16)'!$Z112&lt;&gt;0,'(16)'!$Z112,"")</f>
        <v/>
      </c>
      <c r="AB167" s="116" t="str">
        <f>IF('(17)'!$Z112&lt;&gt;0,'(17)'!$Z112,"")</f>
        <v/>
      </c>
      <c r="AC167" s="116" t="str">
        <f>IF('(18)'!$Z112&lt;&gt;0,'(18)'!$Z112,"")</f>
        <v/>
      </c>
      <c r="AD167" s="116" t="str">
        <f>IF('(19)'!$Z112&lt;&gt;0,'(19)'!$Z112,"")</f>
        <v/>
      </c>
      <c r="AE167" s="116" t="str">
        <f>IF('(20)'!$Z112&lt;&gt;0,'(20)'!$Z112,"")</f>
        <v/>
      </c>
      <c r="AG167" s="1">
        <f t="shared" si="26"/>
        <v>6</v>
      </c>
      <c r="AH167" s="1"/>
    </row>
    <row r="168" spans="1:34" ht="16.5">
      <c r="A168" s="1"/>
      <c r="B168" s="26" t="e">
        <f t="shared" si="24"/>
        <v>#VALUE!</v>
      </c>
      <c r="C168" s="789" t="e">
        <f t="shared" si="25"/>
        <v>#VALUE!</v>
      </c>
      <c r="D168" s="790"/>
      <c r="F168" s="8" t="s">
        <v>43</v>
      </c>
      <c r="G168" s="13" t="s">
        <v>314</v>
      </c>
      <c r="H168" s="11"/>
      <c r="I168" s="11"/>
      <c r="J168" s="11"/>
      <c r="K168" s="29" t="s">
        <v>43</v>
      </c>
      <c r="L168" s="116" t="str">
        <f>IF('(1)'!$Z113&lt;&gt;0,'(1)'!$Z113,"")</f>
        <v/>
      </c>
      <c r="M168" s="116" t="str">
        <f>IF('(2)'!$Z113&lt;&gt;0,'(2)'!$Z113,"")</f>
        <v/>
      </c>
      <c r="N168" s="116" t="str">
        <f>IF('(3)'!$Z113&lt;&gt;0,'(3)'!$Z113,"")</f>
        <v/>
      </c>
      <c r="O168" s="116" t="str">
        <f>IF('(4)'!$Z113&lt;&gt;0,'(4)'!$Z113,"")</f>
        <v/>
      </c>
      <c r="P168" s="116" t="str">
        <f>IF('(5)'!$Z113&lt;&gt;0,'(5)'!$Z113,"")</f>
        <v/>
      </c>
      <c r="Q168" s="116" t="str">
        <f>IF('(6)'!$Z113&lt;&gt;0,'(6)'!$Z113,"")</f>
        <v/>
      </c>
      <c r="R168" s="116" t="str">
        <f>IF('(7)'!$Z113&lt;&gt;0,'(7)'!$Z113,"")</f>
        <v/>
      </c>
      <c r="S168" s="116" t="str">
        <f>IF('(8)'!$Z113&lt;&gt;0,'(8)'!$Z113,"")</f>
        <v/>
      </c>
      <c r="T168" s="116" t="str">
        <f>IF('(9)'!$Z113&lt;&gt;0,'(9)'!$Z113,"")</f>
        <v/>
      </c>
      <c r="U168" s="116" t="str">
        <f>IF('(10)'!$Z113&lt;&gt;0,'(10)'!$Z113,"")</f>
        <v/>
      </c>
      <c r="V168" s="116" t="str">
        <f>IF('(11)'!$Z113&lt;&gt;0,'(11)'!$Z113,"")</f>
        <v/>
      </c>
      <c r="W168" s="116" t="str">
        <f>IF('(12)'!$Z113&lt;&gt;0,'(12)'!$Z113,"")</f>
        <v/>
      </c>
      <c r="X168" s="116" t="str">
        <f>IF('(13)'!$Z113&lt;&gt;0,'(13)'!$Z113,"")</f>
        <v/>
      </c>
      <c r="Y168" s="116" t="str">
        <f>IF('(14)'!$Z113&lt;&gt;0,'(14)'!$Z113,"")</f>
        <v/>
      </c>
      <c r="Z168" s="116" t="str">
        <f>IF('(15)'!$Z113&lt;&gt;0,'(15)'!$Z113,"")</f>
        <v/>
      </c>
      <c r="AA168" s="116" t="str">
        <f>IF('(16)'!$Z113&lt;&gt;0,'(16)'!$Z113,"")</f>
        <v/>
      </c>
      <c r="AB168" s="116" t="str">
        <f>IF('(17)'!$Z113&lt;&gt;0,'(17)'!$Z113,"")</f>
        <v/>
      </c>
      <c r="AC168" s="116" t="str">
        <f>IF('(18)'!$Z113&lt;&gt;0,'(18)'!$Z113,"")</f>
        <v/>
      </c>
      <c r="AD168" s="116" t="str">
        <f>IF('(19)'!$Z113&lt;&gt;0,'(19)'!$Z113,"")</f>
        <v/>
      </c>
      <c r="AE168" s="116" t="str">
        <f>IF('(20)'!$Z113&lt;&gt;0,'(20)'!$Z113,"")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IF('(1)'!$Z114&lt;&gt;0,'(1)'!$Z114,"")</f>
        <v/>
      </c>
      <c r="M169" s="116" t="str">
        <f>IF('(2)'!$Z114&lt;&gt;0,'(2)'!$Z114,"")</f>
        <v/>
      </c>
      <c r="N169" s="116" t="str">
        <f>IF('(3)'!$Z114&lt;&gt;0,'(3)'!$Z114,"")</f>
        <v/>
      </c>
      <c r="O169" s="116" t="str">
        <f>IF('(4)'!$Z114&lt;&gt;0,'(4)'!$Z114,"")</f>
        <v/>
      </c>
      <c r="P169" s="116" t="str">
        <f>IF('(5)'!$Z114&lt;&gt;0,'(5)'!$Z114,"")</f>
        <v/>
      </c>
      <c r="Q169" s="116" t="str">
        <f>IF('(6)'!$Z114&lt;&gt;0,'(6)'!$Z114,"")</f>
        <v/>
      </c>
      <c r="R169" s="116" t="str">
        <f>IF('(7)'!$Z114&lt;&gt;0,'(7)'!$Z114,"")</f>
        <v/>
      </c>
      <c r="S169" s="116" t="str">
        <f>IF('(8)'!$Z114&lt;&gt;0,'(8)'!$Z114,"")</f>
        <v/>
      </c>
      <c r="T169" s="116" t="str">
        <f>IF('(9)'!$Z114&lt;&gt;0,'(9)'!$Z114,"")</f>
        <v/>
      </c>
      <c r="U169" s="116" t="str">
        <f>IF('(10)'!$Z114&lt;&gt;0,'(10)'!$Z114,"")</f>
        <v/>
      </c>
      <c r="V169" s="116" t="str">
        <f>IF('(11)'!$Z114&lt;&gt;0,'(11)'!$Z114,"")</f>
        <v/>
      </c>
      <c r="W169" s="116" t="str">
        <f>IF('(12)'!$Z114&lt;&gt;0,'(12)'!$Z114,"")</f>
        <v/>
      </c>
      <c r="X169" s="116" t="str">
        <f>IF('(13)'!$Z114&lt;&gt;0,'(13)'!$Z114,"")</f>
        <v/>
      </c>
      <c r="Y169" s="116" t="str">
        <f>IF('(14)'!$Z114&lt;&gt;0,'(14)'!$Z114,"")</f>
        <v/>
      </c>
      <c r="Z169" s="116" t="str">
        <f>IF('(15)'!$Z114&lt;&gt;0,'(15)'!$Z114,"")</f>
        <v/>
      </c>
      <c r="AA169" s="116" t="str">
        <f>IF('(16)'!$Z114&lt;&gt;0,'(16)'!$Z114,"")</f>
        <v/>
      </c>
      <c r="AB169" s="116" t="str">
        <f>IF('(17)'!$Z114&lt;&gt;0,'(17)'!$Z114,"")</f>
        <v/>
      </c>
      <c r="AC169" s="116" t="str">
        <f>IF('(18)'!$Z114&lt;&gt;0,'(18)'!$Z114,"")</f>
        <v/>
      </c>
      <c r="AD169" s="116" t="str">
        <f>IF('(19)'!$Z114&lt;&gt;0,'(19)'!$Z114,"")</f>
        <v/>
      </c>
      <c r="AE169" s="116" t="str">
        <f>IF('(20)'!$Z114&lt;&gt;0,'(20)'!$Z114,"")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IF('(1)'!$Z115&lt;&gt;0,'(1)'!$Z115,"")</f>
        <v/>
      </c>
      <c r="M170" s="116" t="str">
        <f>IF('(2)'!$Z115&lt;&gt;0,'(2)'!$Z115,"")</f>
        <v/>
      </c>
      <c r="N170" s="116" t="str">
        <f>IF('(3)'!$Z115&lt;&gt;0,'(3)'!$Z115,"")</f>
        <v/>
      </c>
      <c r="O170" s="116" t="str">
        <f>IF('(4)'!$Z115&lt;&gt;0,'(4)'!$Z115,"")</f>
        <v/>
      </c>
      <c r="P170" s="116" t="str">
        <f>IF('(5)'!$Z115&lt;&gt;0,'(5)'!$Z115,"")</f>
        <v/>
      </c>
      <c r="Q170" s="116" t="str">
        <f>IF('(6)'!$Z115&lt;&gt;0,'(6)'!$Z115,"")</f>
        <v/>
      </c>
      <c r="R170" s="116" t="str">
        <f>IF('(7)'!$Z115&lt;&gt;0,'(7)'!$Z115,"")</f>
        <v/>
      </c>
      <c r="S170" s="116" t="str">
        <f>IF('(8)'!$Z115&lt;&gt;0,'(8)'!$Z115,"")</f>
        <v/>
      </c>
      <c r="T170" s="116" t="str">
        <f>IF('(9)'!$Z115&lt;&gt;0,'(9)'!$Z115,"")</f>
        <v/>
      </c>
      <c r="U170" s="116" t="str">
        <f>IF('(10)'!$Z115&lt;&gt;0,'(10)'!$Z115,"")</f>
        <v/>
      </c>
      <c r="V170" s="116" t="str">
        <f>IF('(11)'!$Z115&lt;&gt;0,'(11)'!$Z115,"")</f>
        <v/>
      </c>
      <c r="W170" s="116" t="str">
        <f>IF('(12)'!$Z115&lt;&gt;0,'(12)'!$Z115,"")</f>
        <v/>
      </c>
      <c r="X170" s="116" t="str">
        <f>IF('(13)'!$Z115&lt;&gt;0,'(13)'!$Z115,"")</f>
        <v/>
      </c>
      <c r="Y170" s="116" t="str">
        <f>IF('(14)'!$Z115&lt;&gt;0,'(14)'!$Z115,"")</f>
        <v/>
      </c>
      <c r="Z170" s="116" t="str">
        <f>IF('(15)'!$Z115&lt;&gt;0,'(15)'!$Z115,"")</f>
        <v/>
      </c>
      <c r="AA170" s="116" t="str">
        <f>IF('(16)'!$Z115&lt;&gt;0,'(16)'!$Z115,"")</f>
        <v/>
      </c>
      <c r="AB170" s="116" t="str">
        <f>IF('(17)'!$Z115&lt;&gt;0,'(17)'!$Z115,"")</f>
        <v/>
      </c>
      <c r="AC170" s="116" t="str">
        <f>IF('(18)'!$Z115&lt;&gt;0,'(18)'!$Z115,"")</f>
        <v/>
      </c>
      <c r="AD170" s="116" t="str">
        <f>IF('(19)'!$Z115&lt;&gt;0,'(19)'!$Z115,"")</f>
        <v/>
      </c>
      <c r="AE170" s="116" t="str">
        <f>IF('(20)'!$Z115&lt;&gt;0,'(20)'!$Z115,"")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IF('(1)'!$Z116&lt;&gt;0,'(1)'!$Z116,"")</f>
        <v/>
      </c>
      <c r="M171" s="116" t="str">
        <f>IF('(2)'!$Z116&lt;&gt;0,'(2)'!$Z116,"")</f>
        <v/>
      </c>
      <c r="N171" s="116" t="str">
        <f>IF('(3)'!$Z116&lt;&gt;0,'(3)'!$Z116,"")</f>
        <v/>
      </c>
      <c r="O171" s="116" t="str">
        <f>IF('(4)'!$Z116&lt;&gt;0,'(4)'!$Z116,"")</f>
        <v/>
      </c>
      <c r="P171" s="116" t="str">
        <f>IF('(5)'!$Z116&lt;&gt;0,'(5)'!$Z116,"")</f>
        <v/>
      </c>
      <c r="Q171" s="116" t="str">
        <f>IF('(6)'!$Z116&lt;&gt;0,'(6)'!$Z116,"")</f>
        <v/>
      </c>
      <c r="R171" s="116" t="str">
        <f>IF('(7)'!$Z116&lt;&gt;0,'(7)'!$Z116,"")</f>
        <v/>
      </c>
      <c r="S171" s="116" t="str">
        <f>IF('(8)'!$Z116&lt;&gt;0,'(8)'!$Z116,"")</f>
        <v/>
      </c>
      <c r="T171" s="116" t="str">
        <f>IF('(9)'!$Z116&lt;&gt;0,'(9)'!$Z116,"")</f>
        <v/>
      </c>
      <c r="U171" s="116" t="str">
        <f>IF('(10)'!$Z116&lt;&gt;0,'(10)'!$Z116,"")</f>
        <v/>
      </c>
      <c r="V171" s="116" t="str">
        <f>IF('(11)'!$Z116&lt;&gt;0,'(11)'!$Z116,"")</f>
        <v/>
      </c>
      <c r="W171" s="116" t="str">
        <f>IF('(12)'!$Z116&lt;&gt;0,'(12)'!$Z116,"")</f>
        <v/>
      </c>
      <c r="X171" s="116" t="str">
        <f>IF('(13)'!$Z116&lt;&gt;0,'(13)'!$Z116,"")</f>
        <v/>
      </c>
      <c r="Y171" s="116" t="str">
        <f>IF('(14)'!$Z116&lt;&gt;0,'(14)'!$Z116,"")</f>
        <v/>
      </c>
      <c r="Z171" s="116" t="str">
        <f>IF('(15)'!$Z116&lt;&gt;0,'(15)'!$Z116,"")</f>
        <v/>
      </c>
      <c r="AA171" s="116" t="str">
        <f>IF('(16)'!$Z116&lt;&gt;0,'(16)'!$Z116,"")</f>
        <v/>
      </c>
      <c r="AB171" s="116" t="str">
        <f>IF('(17)'!$Z116&lt;&gt;0,'(17)'!$Z116,"")</f>
        <v/>
      </c>
      <c r="AC171" s="116" t="str">
        <f>IF('(18)'!$Z116&lt;&gt;0,'(18)'!$Z116,"")</f>
        <v/>
      </c>
      <c r="AD171" s="116" t="str">
        <f>IF('(19)'!$Z116&lt;&gt;0,'(19)'!$Z116,"")</f>
        <v/>
      </c>
      <c r="AE171" s="116" t="str">
        <f>IF('(20)'!$Z116&lt;&gt;0,'(20)'!$Z116,"")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0.83333333333333326</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4.833333333333333</v>
      </c>
      <c r="O173" s="183">
        <f t="shared" si="27"/>
        <v>5.2</v>
      </c>
      <c r="P173" s="183">
        <f t="shared" si="27"/>
        <v>5</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5</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0.83333333333333326</v>
      </c>
      <c r="C175" s="789" t="str">
        <f t="shared" ref="C175:C181" si="29">REPT("|",AG175*14)</f>
        <v>||||||||||||||||||||||||||||||||||||||||||||||||||||||||||||||||||||||</v>
      </c>
      <c r="D175" s="790"/>
      <c r="F175" s="8" t="s">
        <v>47</v>
      </c>
      <c r="G175" s="13" t="s">
        <v>318</v>
      </c>
      <c r="H175" s="11"/>
      <c r="I175" s="11"/>
      <c r="J175" s="11"/>
      <c r="K175" s="29" t="s">
        <v>47</v>
      </c>
      <c r="L175" s="116" t="str">
        <f>IF('(1)'!$Z120&lt;&gt;0,'(1)'!$Z120,"")</f>
        <v/>
      </c>
      <c r="M175" s="116" t="str">
        <f>IF('(2)'!$Z120&lt;&gt;0,'(2)'!$Z120,"")</f>
        <v/>
      </c>
      <c r="N175" s="116">
        <f>IF('(3)'!$Z120&lt;&gt;0,'(3)'!$Z120,"")</f>
        <v>5</v>
      </c>
      <c r="O175" s="116" t="str">
        <f>IF('(4)'!$Z120&lt;&gt;0,'(4)'!$Z120,"")</f>
        <v/>
      </c>
      <c r="P175" s="116" t="str">
        <f>IF('(5)'!$Z120&lt;&gt;0,'(5)'!$Z120,"")</f>
        <v/>
      </c>
      <c r="Q175" s="116" t="str">
        <f>IF('(6)'!$Z120&lt;&gt;0,'(6)'!$Z120,"")</f>
        <v/>
      </c>
      <c r="R175" s="116" t="str">
        <f>IF('(7)'!$Z120&lt;&gt;0,'(7)'!$Z120,"")</f>
        <v/>
      </c>
      <c r="S175" s="116" t="str">
        <f>IF('(8)'!$Z120&lt;&gt;0,'(8)'!$Z120,"")</f>
        <v/>
      </c>
      <c r="T175" s="116" t="str">
        <f>IF('(9)'!$Z120&lt;&gt;0,'(9)'!$Z120,"")</f>
        <v/>
      </c>
      <c r="U175" s="116" t="str">
        <f>IF('(10)'!$Z120&lt;&gt;0,'(10)'!$Z120,"")</f>
        <v/>
      </c>
      <c r="V175" s="116" t="str">
        <f>IF('(11)'!$Z120&lt;&gt;0,'(11)'!$Z120,"")</f>
        <v/>
      </c>
      <c r="W175" s="116" t="str">
        <f>IF('(12)'!$Z120&lt;&gt;0,'(12)'!$Z120,"")</f>
        <v/>
      </c>
      <c r="X175" s="116" t="str">
        <f>IF('(13)'!$Z120&lt;&gt;0,'(13)'!$Z120,"")</f>
        <v/>
      </c>
      <c r="Y175" s="116" t="str">
        <f>IF('(14)'!$Z120&lt;&gt;0,'(14)'!$Z120,"")</f>
        <v/>
      </c>
      <c r="Z175" s="116" t="str">
        <f>IF('(15)'!$Z120&lt;&gt;0,'(15)'!$Z120,"")</f>
        <v/>
      </c>
      <c r="AA175" s="116" t="str">
        <f>IF('(16)'!$Z120&lt;&gt;0,'(16)'!$Z120,"")</f>
        <v/>
      </c>
      <c r="AB175" s="116" t="str">
        <f>IF('(17)'!$Z120&lt;&gt;0,'(17)'!$Z120,"")</f>
        <v/>
      </c>
      <c r="AC175" s="116" t="str">
        <f>IF('(18)'!$Z120&lt;&gt;0,'(18)'!$Z120,"")</f>
        <v/>
      </c>
      <c r="AD175" s="116" t="str">
        <f>IF('(19)'!$Z120&lt;&gt;0,'(19)'!$Z120,"")</f>
        <v/>
      </c>
      <c r="AE175" s="116" t="str">
        <f>IF('(20)'!$Z120&lt;&gt;0,'(20)'!$Z120,"")</f>
        <v/>
      </c>
      <c r="AF175" s="11"/>
      <c r="AG175" s="1">
        <f t="shared" ref="AG175:AG181" si="30">IF(SUM(L175:AE175)=0,"",AVERAGEIF(L175:AE175,"&gt;0"))</f>
        <v>5</v>
      </c>
      <c r="AH175" s="1"/>
    </row>
    <row r="176" spans="1:34" ht="16.5">
      <c r="A176" s="1"/>
      <c r="B176" s="26">
        <f t="shared" si="28"/>
        <v>0.66666666666666663</v>
      </c>
      <c r="C176" s="789" t="str">
        <f t="shared" si="29"/>
        <v>||||||||||||||||||||||||||||||||||||||||||||||||||||||||</v>
      </c>
      <c r="D176" s="790"/>
      <c r="F176" s="8" t="s">
        <v>48</v>
      </c>
      <c r="G176" s="13" t="s">
        <v>319</v>
      </c>
      <c r="H176" s="11"/>
      <c r="I176" s="11"/>
      <c r="J176" s="11"/>
      <c r="K176" s="29" t="s">
        <v>48</v>
      </c>
      <c r="L176" s="116" t="str">
        <f>IF('(1)'!$Z121&lt;&gt;0,'(1)'!$Z121,"")</f>
        <v/>
      </c>
      <c r="M176" s="116" t="str">
        <f>IF('(2)'!$Z121&lt;&gt;0,'(2)'!$Z121,"")</f>
        <v/>
      </c>
      <c r="N176" s="116">
        <f>IF('(3)'!$Z121&lt;&gt;0,'(3)'!$Z121,"")</f>
        <v>3</v>
      </c>
      <c r="O176" s="116">
        <f>IF('(4)'!$Z121&lt;&gt;0,'(4)'!$Z121,"")</f>
        <v>5</v>
      </c>
      <c r="P176" s="116" t="str">
        <f>IF('(5)'!$Z121&lt;&gt;0,'(5)'!$Z121,"")</f>
        <v/>
      </c>
      <c r="Q176" s="116" t="str">
        <f>IF('(6)'!$Z121&lt;&gt;0,'(6)'!$Z121,"")</f>
        <v/>
      </c>
      <c r="R176" s="116" t="str">
        <f>IF('(7)'!$Z121&lt;&gt;0,'(7)'!$Z121,"")</f>
        <v/>
      </c>
      <c r="S176" s="116" t="str">
        <f>IF('(8)'!$Z121&lt;&gt;0,'(8)'!$Z121,"")</f>
        <v/>
      </c>
      <c r="T176" s="116" t="str">
        <f>IF('(9)'!$Z121&lt;&gt;0,'(9)'!$Z121,"")</f>
        <v/>
      </c>
      <c r="U176" s="116" t="str">
        <f>IF('(10)'!$Z121&lt;&gt;0,'(10)'!$Z121,"")</f>
        <v/>
      </c>
      <c r="V176" s="116" t="str">
        <f>IF('(11)'!$Z121&lt;&gt;0,'(11)'!$Z121,"")</f>
        <v/>
      </c>
      <c r="W176" s="116" t="str">
        <f>IF('(12)'!$Z121&lt;&gt;0,'(12)'!$Z121,"")</f>
        <v/>
      </c>
      <c r="X176" s="116" t="str">
        <f>IF('(13)'!$Z121&lt;&gt;0,'(13)'!$Z121,"")</f>
        <v/>
      </c>
      <c r="Y176" s="116" t="str">
        <f>IF('(14)'!$Z121&lt;&gt;0,'(14)'!$Z121,"")</f>
        <v/>
      </c>
      <c r="Z176" s="116" t="str">
        <f>IF('(15)'!$Z121&lt;&gt;0,'(15)'!$Z121,"")</f>
        <v/>
      </c>
      <c r="AA176" s="116" t="str">
        <f>IF('(16)'!$Z121&lt;&gt;0,'(16)'!$Z121,"")</f>
        <v/>
      </c>
      <c r="AB176" s="116" t="str">
        <f>IF('(17)'!$Z121&lt;&gt;0,'(17)'!$Z121,"")</f>
        <v/>
      </c>
      <c r="AC176" s="116" t="str">
        <f>IF('(18)'!$Z121&lt;&gt;0,'(18)'!$Z121,"")</f>
        <v/>
      </c>
      <c r="AD176" s="116" t="str">
        <f>IF('(19)'!$Z121&lt;&gt;0,'(19)'!$Z121,"")</f>
        <v/>
      </c>
      <c r="AE176" s="116" t="str">
        <f>IF('(20)'!$Z121&lt;&gt;0,'(20)'!$Z121,"")</f>
        <v/>
      </c>
      <c r="AF176" s="11"/>
      <c r="AG176" s="1">
        <f t="shared" si="30"/>
        <v>4</v>
      </c>
      <c r="AH176" s="1"/>
    </row>
    <row r="177" spans="1:34" ht="16.5">
      <c r="A177" s="1"/>
      <c r="B177" s="26">
        <f t="shared" si="28"/>
        <v>0.83333333333333326</v>
      </c>
      <c r="C177" s="789" t="str">
        <f t="shared" si="29"/>
        <v>||||||||||||||||||||||||||||||||||||||||||||||||||||||||||||||||||||||</v>
      </c>
      <c r="D177" s="790"/>
      <c r="F177" s="8" t="s">
        <v>49</v>
      </c>
      <c r="G177" s="13" t="s">
        <v>320</v>
      </c>
      <c r="H177" s="11"/>
      <c r="I177" s="11"/>
      <c r="J177" s="11"/>
      <c r="K177" s="29" t="s">
        <v>49</v>
      </c>
      <c r="L177" s="116" t="str">
        <f>IF('(1)'!$Z122&lt;&gt;0,'(1)'!$Z122,"")</f>
        <v/>
      </c>
      <c r="M177" s="116" t="str">
        <f>IF('(2)'!$Z122&lt;&gt;0,'(2)'!$Z122,"")</f>
        <v/>
      </c>
      <c r="N177" s="116">
        <f>IF('(3)'!$Z122&lt;&gt;0,'(3)'!$Z122,"")</f>
        <v>6</v>
      </c>
      <c r="O177" s="116">
        <f>IF('(4)'!$Z122&lt;&gt;0,'(4)'!$Z122,"")</f>
        <v>4</v>
      </c>
      <c r="P177" s="116">
        <f>IF('(5)'!$Z122&lt;&gt;0,'(5)'!$Z122,"")</f>
        <v>5</v>
      </c>
      <c r="Q177" s="116" t="str">
        <f>IF('(6)'!$Z122&lt;&gt;0,'(6)'!$Z122,"")</f>
        <v/>
      </c>
      <c r="R177" s="116" t="str">
        <f>IF('(7)'!$Z122&lt;&gt;0,'(7)'!$Z122,"")</f>
        <v/>
      </c>
      <c r="S177" s="116" t="str">
        <f>IF('(8)'!$Z122&lt;&gt;0,'(8)'!$Z122,"")</f>
        <v/>
      </c>
      <c r="T177" s="116" t="str">
        <f>IF('(9)'!$Z122&lt;&gt;0,'(9)'!$Z122,"")</f>
        <v/>
      </c>
      <c r="U177" s="116" t="str">
        <f>IF('(10)'!$Z122&lt;&gt;0,'(10)'!$Z122,"")</f>
        <v/>
      </c>
      <c r="V177" s="116" t="str">
        <f>IF('(11)'!$Z122&lt;&gt;0,'(11)'!$Z122,"")</f>
        <v/>
      </c>
      <c r="W177" s="116" t="str">
        <f>IF('(12)'!$Z122&lt;&gt;0,'(12)'!$Z122,"")</f>
        <v/>
      </c>
      <c r="X177" s="116" t="str">
        <f>IF('(13)'!$Z122&lt;&gt;0,'(13)'!$Z122,"")</f>
        <v/>
      </c>
      <c r="Y177" s="116" t="str">
        <f>IF('(14)'!$Z122&lt;&gt;0,'(14)'!$Z122,"")</f>
        <v/>
      </c>
      <c r="Z177" s="116" t="str">
        <f>IF('(15)'!$Z122&lt;&gt;0,'(15)'!$Z122,"")</f>
        <v/>
      </c>
      <c r="AA177" s="116" t="str">
        <f>IF('(16)'!$Z122&lt;&gt;0,'(16)'!$Z122,"")</f>
        <v/>
      </c>
      <c r="AB177" s="116" t="str">
        <f>IF('(17)'!$Z122&lt;&gt;0,'(17)'!$Z122,"")</f>
        <v/>
      </c>
      <c r="AC177" s="116" t="str">
        <f>IF('(18)'!$Z122&lt;&gt;0,'(18)'!$Z122,"")</f>
        <v/>
      </c>
      <c r="AD177" s="116" t="str">
        <f>IF('(19)'!$Z122&lt;&gt;0,'(19)'!$Z122,"")</f>
        <v/>
      </c>
      <c r="AE177" s="116" t="str">
        <f>IF('(20)'!$Z122&lt;&gt;0,'(20)'!$Z122,"")</f>
        <v/>
      </c>
      <c r="AF177" s="11"/>
      <c r="AG177" s="1">
        <f t="shared" si="30"/>
        <v>5</v>
      </c>
      <c r="AH177" s="1"/>
    </row>
    <row r="178" spans="1:34" ht="16.5">
      <c r="A178" s="1"/>
      <c r="B178" s="26">
        <f t="shared" si="28"/>
        <v>0.83333333333333326</v>
      </c>
      <c r="C178" s="789" t="str">
        <f t="shared" si="29"/>
        <v>||||||||||||||||||||||||||||||||||||||||||||||||||||||||||||||||||||||</v>
      </c>
      <c r="D178" s="790"/>
      <c r="F178" s="8" t="s">
        <v>50</v>
      </c>
      <c r="G178" s="13" t="s">
        <v>321</v>
      </c>
      <c r="H178" s="11"/>
      <c r="I178" s="11"/>
      <c r="J178" s="11"/>
      <c r="K178" s="29" t="s">
        <v>50</v>
      </c>
      <c r="L178" s="116" t="str">
        <f>IF('(1)'!$Z123&lt;&gt;0,'(1)'!$Z123,"")</f>
        <v/>
      </c>
      <c r="M178" s="116" t="str">
        <f>IF('(2)'!$Z123&lt;&gt;0,'(2)'!$Z123,"")</f>
        <v/>
      </c>
      <c r="N178" s="116">
        <f>IF('(3)'!$Z123&lt;&gt;0,'(3)'!$Z123,"")</f>
        <v>5</v>
      </c>
      <c r="O178" s="116">
        <f>IF('(4)'!$Z123&lt;&gt;0,'(4)'!$Z123,"")</f>
        <v>5</v>
      </c>
      <c r="P178" s="116" t="str">
        <f>IF('(5)'!$Z123&lt;&gt;0,'(5)'!$Z123,"")</f>
        <v/>
      </c>
      <c r="Q178" s="116" t="str">
        <f>IF('(6)'!$Z123&lt;&gt;0,'(6)'!$Z123,"")</f>
        <v/>
      </c>
      <c r="R178" s="116" t="str">
        <f>IF('(7)'!$Z123&lt;&gt;0,'(7)'!$Z123,"")</f>
        <v/>
      </c>
      <c r="S178" s="116" t="str">
        <f>IF('(8)'!$Z123&lt;&gt;0,'(8)'!$Z123,"")</f>
        <v/>
      </c>
      <c r="T178" s="116" t="str">
        <f>IF('(9)'!$Z123&lt;&gt;0,'(9)'!$Z123,"")</f>
        <v/>
      </c>
      <c r="U178" s="116" t="str">
        <f>IF('(10)'!$Z123&lt;&gt;0,'(10)'!$Z123,"")</f>
        <v/>
      </c>
      <c r="V178" s="116" t="str">
        <f>IF('(11)'!$Z123&lt;&gt;0,'(11)'!$Z123,"")</f>
        <v/>
      </c>
      <c r="W178" s="116" t="str">
        <f>IF('(12)'!$Z123&lt;&gt;0,'(12)'!$Z123,"")</f>
        <v/>
      </c>
      <c r="X178" s="116" t="str">
        <f>IF('(13)'!$Z123&lt;&gt;0,'(13)'!$Z123,"")</f>
        <v/>
      </c>
      <c r="Y178" s="116" t="str">
        <f>IF('(14)'!$Z123&lt;&gt;0,'(14)'!$Z123,"")</f>
        <v/>
      </c>
      <c r="Z178" s="116" t="str">
        <f>IF('(15)'!$Z123&lt;&gt;0,'(15)'!$Z123,"")</f>
        <v/>
      </c>
      <c r="AA178" s="116" t="str">
        <f>IF('(16)'!$Z123&lt;&gt;0,'(16)'!$Z123,"")</f>
        <v/>
      </c>
      <c r="AB178" s="116" t="str">
        <f>IF('(17)'!$Z123&lt;&gt;0,'(17)'!$Z123,"")</f>
        <v/>
      </c>
      <c r="AC178" s="116" t="str">
        <f>IF('(18)'!$Z123&lt;&gt;0,'(18)'!$Z123,"")</f>
        <v/>
      </c>
      <c r="AD178" s="116" t="str">
        <f>IF('(19)'!$Z123&lt;&gt;0,'(19)'!$Z123,"")</f>
        <v/>
      </c>
      <c r="AE178" s="116" t="str">
        <f>IF('(20)'!$Z123&lt;&gt;0,'(20)'!$Z123,"")</f>
        <v/>
      </c>
      <c r="AF178" s="11"/>
      <c r="AG178" s="1">
        <f t="shared" si="30"/>
        <v>5</v>
      </c>
      <c r="AH178" s="1"/>
    </row>
    <row r="179" spans="1:34" ht="16.5">
      <c r="A179" s="1"/>
      <c r="B179" s="26">
        <f t="shared" si="28"/>
        <v>0.83333333333333326</v>
      </c>
      <c r="C179" s="789" t="str">
        <f t="shared" si="29"/>
        <v>||||||||||||||||||||||||||||||||||||||||||||||||||||||||||||||||||||||</v>
      </c>
      <c r="D179" s="790"/>
      <c r="F179" s="8" t="s">
        <v>51</v>
      </c>
      <c r="G179" s="13" t="s">
        <v>322</v>
      </c>
      <c r="H179" s="11"/>
      <c r="I179" s="11"/>
      <c r="J179" s="11"/>
      <c r="K179" s="29" t="s">
        <v>51</v>
      </c>
      <c r="L179" s="116" t="str">
        <f>IF('(1)'!$Z124&lt;&gt;0,'(1)'!$Z124,"")</f>
        <v/>
      </c>
      <c r="M179" s="116" t="str">
        <f>IF('(2)'!$Z124&lt;&gt;0,'(2)'!$Z124,"")</f>
        <v/>
      </c>
      <c r="N179" s="116">
        <f>IF('(3)'!$Z124&lt;&gt;0,'(3)'!$Z124,"")</f>
        <v>4</v>
      </c>
      <c r="O179" s="116">
        <f>IF('(4)'!$Z124&lt;&gt;0,'(4)'!$Z124,"")</f>
        <v>6</v>
      </c>
      <c r="P179" s="116">
        <f>IF('(5)'!$Z124&lt;&gt;0,'(5)'!$Z124,"")</f>
        <v>5</v>
      </c>
      <c r="Q179" s="116" t="str">
        <f>IF('(6)'!$Z124&lt;&gt;0,'(6)'!$Z124,"")</f>
        <v/>
      </c>
      <c r="R179" s="116" t="str">
        <f>IF('(7)'!$Z124&lt;&gt;0,'(7)'!$Z124,"")</f>
        <v/>
      </c>
      <c r="S179" s="116" t="str">
        <f>IF('(8)'!$Z124&lt;&gt;0,'(8)'!$Z124,"")</f>
        <v/>
      </c>
      <c r="T179" s="116" t="str">
        <f>IF('(9)'!$Z124&lt;&gt;0,'(9)'!$Z124,"")</f>
        <v/>
      </c>
      <c r="U179" s="116" t="str">
        <f>IF('(10)'!$Z124&lt;&gt;0,'(10)'!$Z124,"")</f>
        <v/>
      </c>
      <c r="V179" s="116" t="str">
        <f>IF('(11)'!$Z124&lt;&gt;0,'(11)'!$Z124,"")</f>
        <v/>
      </c>
      <c r="W179" s="116" t="str">
        <f>IF('(12)'!$Z124&lt;&gt;0,'(12)'!$Z124,"")</f>
        <v/>
      </c>
      <c r="X179" s="116" t="str">
        <f>IF('(13)'!$Z124&lt;&gt;0,'(13)'!$Z124,"")</f>
        <v/>
      </c>
      <c r="Y179" s="116" t="str">
        <f>IF('(14)'!$Z124&lt;&gt;0,'(14)'!$Z124,"")</f>
        <v/>
      </c>
      <c r="Z179" s="116" t="str">
        <f>IF('(15)'!$Z124&lt;&gt;0,'(15)'!$Z124,"")</f>
        <v/>
      </c>
      <c r="AA179" s="116" t="str">
        <f>IF('(16)'!$Z124&lt;&gt;0,'(16)'!$Z124,"")</f>
        <v/>
      </c>
      <c r="AB179" s="116" t="str">
        <f>IF('(17)'!$Z124&lt;&gt;0,'(17)'!$Z124,"")</f>
        <v/>
      </c>
      <c r="AC179" s="116" t="str">
        <f>IF('(18)'!$Z124&lt;&gt;0,'(18)'!$Z124,"")</f>
        <v/>
      </c>
      <c r="AD179" s="116" t="str">
        <f>IF('(19)'!$Z124&lt;&gt;0,'(19)'!$Z124,"")</f>
        <v/>
      </c>
      <c r="AE179" s="116" t="str">
        <f>IF('(20)'!$Z124&lt;&gt;0,'(20)'!$Z124,"")</f>
        <v/>
      </c>
      <c r="AF179" s="11"/>
      <c r="AG179" s="1">
        <f t="shared" si="30"/>
        <v>5</v>
      </c>
      <c r="AH179" s="1"/>
    </row>
    <row r="180" spans="1:34" ht="16.5">
      <c r="A180" s="1"/>
      <c r="B180" s="26">
        <f t="shared" si="28"/>
        <v>1</v>
      </c>
      <c r="C180" s="789" t="str">
        <f t="shared" si="29"/>
        <v>||||||||||||||||||||||||||||||||||||||||||||||||||||||||||||||||||||||||||||||||||||</v>
      </c>
      <c r="D180" s="790"/>
      <c r="F180" s="8" t="s">
        <v>52</v>
      </c>
      <c r="G180" s="13" t="s">
        <v>317</v>
      </c>
      <c r="H180" s="11"/>
      <c r="I180" s="11"/>
      <c r="J180" s="11"/>
      <c r="K180" s="29" t="s">
        <v>52</v>
      </c>
      <c r="L180" s="116" t="str">
        <f>IF('(1)'!$Z125&lt;&gt;0,'(1)'!$Z125,"")</f>
        <v/>
      </c>
      <c r="M180" s="116" t="str">
        <f>IF('(2)'!$Z125&lt;&gt;0,'(2)'!$Z125,"")</f>
        <v/>
      </c>
      <c r="N180" s="116">
        <f>IF('(3)'!$Z125&lt;&gt;0,'(3)'!$Z125,"")</f>
        <v>6</v>
      </c>
      <c r="O180" s="116">
        <f>IF('(4)'!$Z125&lt;&gt;0,'(4)'!$Z125,"")</f>
        <v>6</v>
      </c>
      <c r="P180" s="116" t="str">
        <f>IF('(5)'!$Z125&lt;&gt;0,'(5)'!$Z125,"")</f>
        <v/>
      </c>
      <c r="Q180" s="116" t="str">
        <f>IF('(6)'!$Z125&lt;&gt;0,'(6)'!$Z125,"")</f>
        <v/>
      </c>
      <c r="R180" s="116" t="str">
        <f>IF('(7)'!$Z125&lt;&gt;0,'(7)'!$Z125,"")</f>
        <v/>
      </c>
      <c r="S180" s="116" t="str">
        <f>IF('(8)'!$Z125&lt;&gt;0,'(8)'!$Z125,"")</f>
        <v/>
      </c>
      <c r="T180" s="116" t="str">
        <f>IF('(9)'!$Z125&lt;&gt;0,'(9)'!$Z125,"")</f>
        <v/>
      </c>
      <c r="U180" s="116" t="str">
        <f>IF('(10)'!$Z125&lt;&gt;0,'(10)'!$Z125,"")</f>
        <v/>
      </c>
      <c r="V180" s="116" t="str">
        <f>IF('(11)'!$Z125&lt;&gt;0,'(11)'!$Z125,"")</f>
        <v/>
      </c>
      <c r="W180" s="116" t="str">
        <f>IF('(12)'!$Z125&lt;&gt;0,'(12)'!$Z125,"")</f>
        <v/>
      </c>
      <c r="X180" s="116" t="str">
        <f>IF('(13)'!$Z125&lt;&gt;0,'(13)'!$Z125,"")</f>
        <v/>
      </c>
      <c r="Y180" s="116" t="str">
        <f>IF('(14)'!$Z125&lt;&gt;0,'(14)'!$Z125,"")</f>
        <v/>
      </c>
      <c r="Z180" s="116" t="str">
        <f>IF('(15)'!$Z125&lt;&gt;0,'(15)'!$Z125,"")</f>
        <v/>
      </c>
      <c r="AA180" s="116" t="str">
        <f>IF('(16)'!$Z125&lt;&gt;0,'(16)'!$Z125,"")</f>
        <v/>
      </c>
      <c r="AB180" s="116" t="str">
        <f>IF('(17)'!$Z125&lt;&gt;0,'(17)'!$Z125,"")</f>
        <v/>
      </c>
      <c r="AC180" s="116" t="str">
        <f>IF('(18)'!$Z125&lt;&gt;0,'(18)'!$Z125,"")</f>
        <v/>
      </c>
      <c r="AD180" s="116" t="str">
        <f>IF('(19)'!$Z125&lt;&gt;0,'(19)'!$Z125,"")</f>
        <v/>
      </c>
      <c r="AE180" s="116" t="str">
        <f>IF('(20)'!$Z125&lt;&gt;0,'(20)'!$Z125,"")</f>
        <v/>
      </c>
      <c r="AF180" s="11"/>
      <c r="AG180" s="1">
        <f t="shared" si="30"/>
        <v>6</v>
      </c>
      <c r="AH180" s="1"/>
    </row>
    <row r="181" spans="1:34" ht="16.5">
      <c r="A181" s="1"/>
      <c r="B181" s="26" t="e">
        <f t="shared" si="28"/>
        <v>#VALUE!</v>
      </c>
      <c r="C181" s="789" t="e">
        <f t="shared" si="29"/>
        <v>#VALUE!</v>
      </c>
      <c r="D181" s="790"/>
      <c r="F181" s="8" t="s">
        <v>53</v>
      </c>
      <c r="G181" s="13" t="s">
        <v>323</v>
      </c>
      <c r="H181" s="11"/>
      <c r="I181" s="11"/>
      <c r="J181" s="11"/>
      <c r="K181" s="29" t="s">
        <v>53</v>
      </c>
      <c r="L181" s="116" t="str">
        <f>IF('(1)'!$Z126&lt;&gt;0,'(1)'!$Z126,"")</f>
        <v/>
      </c>
      <c r="M181" s="116" t="str">
        <f>IF('(2)'!$Z126&lt;&gt;0,'(2)'!$Z126,"")</f>
        <v/>
      </c>
      <c r="N181" s="116" t="str">
        <f>IF('(3)'!$Z126&lt;&gt;0,'(3)'!$Z126,"")</f>
        <v/>
      </c>
      <c r="O181" s="116" t="str">
        <f>IF('(4)'!$Z126&lt;&gt;0,'(4)'!$Z126,"")</f>
        <v/>
      </c>
      <c r="P181" s="116" t="str">
        <f>IF('(5)'!$Z126&lt;&gt;0,'(5)'!$Z126,"")</f>
        <v/>
      </c>
      <c r="Q181" s="116" t="str">
        <f>IF('(6)'!$Z126&lt;&gt;0,'(6)'!$Z126,"")</f>
        <v/>
      </c>
      <c r="R181" s="116" t="str">
        <f>IF('(7)'!$Z126&lt;&gt;0,'(7)'!$Z126,"")</f>
        <v/>
      </c>
      <c r="S181" s="116" t="str">
        <f>IF('(8)'!$Z126&lt;&gt;0,'(8)'!$Z126,"")</f>
        <v/>
      </c>
      <c r="T181" s="116" t="str">
        <f>IF('(9)'!$Z126&lt;&gt;0,'(9)'!$Z126,"")</f>
        <v/>
      </c>
      <c r="U181" s="116" t="str">
        <f>IF('(10)'!$Z126&lt;&gt;0,'(10)'!$Z126,"")</f>
        <v/>
      </c>
      <c r="V181" s="116" t="str">
        <f>IF('(11)'!$Z126&lt;&gt;0,'(11)'!$Z126,"")</f>
        <v/>
      </c>
      <c r="W181" s="116" t="str">
        <f>IF('(12)'!$Z126&lt;&gt;0,'(12)'!$Z126,"")</f>
        <v/>
      </c>
      <c r="X181" s="116" t="str">
        <f>IF('(13)'!$Z126&lt;&gt;0,'(13)'!$Z126,"")</f>
        <v/>
      </c>
      <c r="Y181" s="116" t="str">
        <f>IF('(14)'!$Z126&lt;&gt;0,'(14)'!$Z126,"")</f>
        <v/>
      </c>
      <c r="Z181" s="116" t="str">
        <f>IF('(15)'!$Z126&lt;&gt;0,'(15)'!$Z126,"")</f>
        <v/>
      </c>
      <c r="AA181" s="116" t="str">
        <f>IF('(16)'!$Z126&lt;&gt;0,'(16)'!$Z126,"")</f>
        <v/>
      </c>
      <c r="AB181" s="116" t="str">
        <f>IF('(17)'!$Z126&lt;&gt;0,'(17)'!$Z126,"")</f>
        <v/>
      </c>
      <c r="AC181" s="116" t="str">
        <f>IF('(18)'!$Z126&lt;&gt;0,'(18)'!$Z126,"")</f>
        <v/>
      </c>
      <c r="AD181" s="116" t="str">
        <f>IF('(19)'!$Z126&lt;&gt;0,'(19)'!$Z126,"")</f>
        <v/>
      </c>
      <c r="AE181" s="116" t="str">
        <f>IF('(20)'!$Z126&lt;&gt;0,'(20)'!$Z126,"")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0.83333333333333326</v>
      </c>
      <c r="B185" s="756" t="str">
        <f>REPT("|",AG185*14)</f>
        <v>||||||||||||||||||||||||||||||||||||||||||||||||||||||||||||||||||||||</v>
      </c>
      <c r="C185" s="784"/>
      <c r="D185" s="9" t="s">
        <v>168</v>
      </c>
      <c r="F185" s="1" t="s">
        <v>185</v>
      </c>
      <c r="K185" s="29"/>
      <c r="L185" s="183">
        <f>IF(SUM(L187:L194)&gt;0,AVERAGEIF(L187:L194, "&lt;&gt;0"),NA())</f>
        <v>4.666666666666667</v>
      </c>
      <c r="M185" s="183">
        <f t="shared" ref="M185:AE185" si="31">IF(SUM(M187:M194)&gt;0,AVERAGEIF(M187:M194, "&lt;&gt;0"),NA())</f>
        <v>5</v>
      </c>
      <c r="N185" s="183" t="e">
        <f t="shared" si="31"/>
        <v>#N/A</v>
      </c>
      <c r="O185" s="183" t="e">
        <f t="shared" si="31"/>
        <v>#N/A</v>
      </c>
      <c r="P185" s="183">
        <f t="shared" si="31"/>
        <v>5.5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5</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0.75</v>
      </c>
      <c r="C187" s="789" t="str">
        <f t="shared" ref="C187:C194" si="33">REPT("|",AG187*14)</f>
        <v>|||||||||||||||||||||||||||||||||||||||||||||||||||||||||||||||</v>
      </c>
      <c r="D187" s="790"/>
      <c r="F187" s="8" t="s">
        <v>169</v>
      </c>
      <c r="G187" s="13" t="s">
        <v>324</v>
      </c>
      <c r="H187" s="11"/>
      <c r="I187" s="11"/>
      <c r="J187" s="11"/>
      <c r="K187" s="29" t="s">
        <v>54</v>
      </c>
      <c r="L187" s="116">
        <f>IF('(1)'!$Z132&lt;&gt;0,'(1)'!$Z132,"")</f>
        <v>4</v>
      </c>
      <c r="M187" s="116" t="str">
        <f>IF('(2)'!$Z132&lt;&gt;0,'(2)'!$Z132,"")</f>
        <v/>
      </c>
      <c r="N187" s="116" t="str">
        <f>IF('(3)'!$Z132&lt;&gt;0,'(3)'!$Z132,"")</f>
        <v/>
      </c>
      <c r="O187" s="116" t="str">
        <f>IF('(4)'!$Z132&lt;&gt;0,'(4)'!$Z132,"")</f>
        <v/>
      </c>
      <c r="P187" s="116">
        <f>IF('(5)'!$Z132&lt;&gt;0,'(5)'!$Z132,"")</f>
        <v>5</v>
      </c>
      <c r="Q187" s="116" t="str">
        <f>IF('(6)'!$Z132&lt;&gt;0,'(6)'!$Z132,"")</f>
        <v/>
      </c>
      <c r="R187" s="116" t="str">
        <f>IF('(7)'!$Z132&lt;&gt;0,'(7)'!$Z132,"")</f>
        <v/>
      </c>
      <c r="S187" s="116" t="str">
        <f>IF('(8)'!$Z132&lt;&gt;0,'(8)'!$Z132,"")</f>
        <v/>
      </c>
      <c r="T187" s="116" t="str">
        <f>IF('(9)'!$Z132&lt;&gt;0,'(9)'!$Z132,"")</f>
        <v/>
      </c>
      <c r="U187" s="116" t="str">
        <f>IF('(10)'!$Z132&lt;&gt;0,'(10)'!$Z132,"")</f>
        <v/>
      </c>
      <c r="V187" s="116" t="str">
        <f>IF('(11)'!$Z132&lt;&gt;0,'(11)'!$Z132,"")</f>
        <v/>
      </c>
      <c r="W187" s="116" t="str">
        <f>IF('(12)'!$Z132&lt;&gt;0,'(12)'!$Z132,"")</f>
        <v/>
      </c>
      <c r="X187" s="116" t="str">
        <f>IF('(13)'!$Z132&lt;&gt;0,'(13)'!$Z132,"")</f>
        <v/>
      </c>
      <c r="Y187" s="116" t="str">
        <f>IF('(14)'!$Z132&lt;&gt;0,'(14)'!$Z132,"")</f>
        <v/>
      </c>
      <c r="Z187" s="116" t="str">
        <f>IF('(15)'!$Z132&lt;&gt;0,'(15)'!$Z132,"")</f>
        <v/>
      </c>
      <c r="AA187" s="116" t="str">
        <f>IF('(16)'!$Z132&lt;&gt;0,'(16)'!$Z132,"")</f>
        <v/>
      </c>
      <c r="AB187" s="116" t="str">
        <f>IF('(17)'!$Z132&lt;&gt;0,'(17)'!$Z132,"")</f>
        <v/>
      </c>
      <c r="AC187" s="116" t="str">
        <f>IF('(18)'!$Z132&lt;&gt;0,'(18)'!$Z132,"")</f>
        <v/>
      </c>
      <c r="AD187" s="116" t="str">
        <f>IF('(19)'!$Z132&lt;&gt;0,'(19)'!$Z132,"")</f>
        <v/>
      </c>
      <c r="AE187" s="116" t="str">
        <f>IF('(20)'!$Z132&lt;&gt;0,'(20)'!$Z132,"")</f>
        <v/>
      </c>
      <c r="AG187" s="1">
        <f t="shared" ref="AG187:AG194" si="34">IF(SUM(L187:AE187)=0,"",AVERAGEIF(L187:AE187,"&gt;0"))</f>
        <v>4.5</v>
      </c>
      <c r="AH187" s="1"/>
    </row>
    <row r="188" spans="1:34" ht="16.5">
      <c r="A188" s="1"/>
      <c r="B188" s="26">
        <f t="shared" si="32"/>
        <v>0.83333333333333326</v>
      </c>
      <c r="C188" s="789" t="str">
        <f t="shared" si="33"/>
        <v>||||||||||||||||||||||||||||||||||||||||||||||||||||||||||||||||||||||</v>
      </c>
      <c r="D188" s="790"/>
      <c r="F188" s="8" t="s">
        <v>170</v>
      </c>
      <c r="G188" s="13" t="s">
        <v>325</v>
      </c>
      <c r="H188" s="11"/>
      <c r="I188" s="11"/>
      <c r="J188" s="11"/>
      <c r="K188" s="29" t="s">
        <v>55</v>
      </c>
      <c r="L188" s="116">
        <f>IF('(1)'!$Z133&lt;&gt;0,'(1)'!$Z133,"")</f>
        <v>5</v>
      </c>
      <c r="M188" s="116" t="str">
        <f>IF('(2)'!$Z133&lt;&gt;0,'(2)'!$Z133,"")</f>
        <v/>
      </c>
      <c r="N188" s="116" t="str">
        <f>IF('(3)'!$Z133&lt;&gt;0,'(3)'!$Z133,"")</f>
        <v/>
      </c>
      <c r="O188" s="116" t="str">
        <f>IF('(4)'!$Z133&lt;&gt;0,'(4)'!$Z133,"")</f>
        <v/>
      </c>
      <c r="P188" s="116" t="str">
        <f>IF('(5)'!$Z133&lt;&gt;0,'(5)'!$Z133,"")</f>
        <v/>
      </c>
      <c r="Q188" s="116" t="str">
        <f>IF('(6)'!$Z133&lt;&gt;0,'(6)'!$Z133,"")</f>
        <v/>
      </c>
      <c r="R188" s="116" t="str">
        <f>IF('(7)'!$Z133&lt;&gt;0,'(7)'!$Z133,"")</f>
        <v/>
      </c>
      <c r="S188" s="116" t="str">
        <f>IF('(8)'!$Z133&lt;&gt;0,'(8)'!$Z133,"")</f>
        <v/>
      </c>
      <c r="T188" s="116" t="str">
        <f>IF('(9)'!$Z133&lt;&gt;0,'(9)'!$Z133,"")</f>
        <v/>
      </c>
      <c r="U188" s="116" t="str">
        <f>IF('(10)'!$Z133&lt;&gt;0,'(10)'!$Z133,"")</f>
        <v/>
      </c>
      <c r="V188" s="116" t="str">
        <f>IF('(11)'!$Z133&lt;&gt;0,'(11)'!$Z133,"")</f>
        <v/>
      </c>
      <c r="W188" s="116" t="str">
        <f>IF('(12)'!$Z133&lt;&gt;0,'(12)'!$Z133,"")</f>
        <v/>
      </c>
      <c r="X188" s="116" t="str">
        <f>IF('(13)'!$Z133&lt;&gt;0,'(13)'!$Z133,"")</f>
        <v/>
      </c>
      <c r="Y188" s="116" t="str">
        <f>IF('(14)'!$Z133&lt;&gt;0,'(14)'!$Z133,"")</f>
        <v/>
      </c>
      <c r="Z188" s="116" t="str">
        <f>IF('(15)'!$Z133&lt;&gt;0,'(15)'!$Z133,"")</f>
        <v/>
      </c>
      <c r="AA188" s="116" t="str">
        <f>IF('(16)'!$Z133&lt;&gt;0,'(16)'!$Z133,"")</f>
        <v/>
      </c>
      <c r="AB188" s="116" t="str">
        <f>IF('(17)'!$Z133&lt;&gt;0,'(17)'!$Z133,"")</f>
        <v/>
      </c>
      <c r="AC188" s="116" t="str">
        <f>IF('(18)'!$Z133&lt;&gt;0,'(18)'!$Z133,"")</f>
        <v/>
      </c>
      <c r="AD188" s="116" t="str">
        <f>IF('(19)'!$Z133&lt;&gt;0,'(19)'!$Z133,"")</f>
        <v/>
      </c>
      <c r="AE188" s="116" t="str">
        <f>IF('(20)'!$Z133&lt;&gt;0,'(20)'!$Z133,"")</f>
        <v/>
      </c>
      <c r="AG188" s="1">
        <f t="shared" si="34"/>
        <v>5</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IF('(1)'!$Z134&lt;&gt;0,'(1)'!$Z134,"")</f>
        <v/>
      </c>
      <c r="M189" s="116">
        <f>IF('(2)'!$Z134&lt;&gt;0,'(2)'!$Z134,"")</f>
        <v>5</v>
      </c>
      <c r="N189" s="116" t="str">
        <f>IF('(3)'!$Z134&lt;&gt;0,'(3)'!$Z134,"")</f>
        <v/>
      </c>
      <c r="O189" s="116" t="str">
        <f>IF('(4)'!$Z134&lt;&gt;0,'(4)'!$Z134,"")</f>
        <v/>
      </c>
      <c r="P189" s="116" t="str">
        <f>IF('(5)'!$Z134&lt;&gt;0,'(5)'!$Z134,"")</f>
        <v/>
      </c>
      <c r="Q189" s="116" t="str">
        <f>IF('(6)'!$Z134&lt;&gt;0,'(6)'!$Z134,"")</f>
        <v/>
      </c>
      <c r="R189" s="116" t="str">
        <f>IF('(7)'!$Z134&lt;&gt;0,'(7)'!$Z134,"")</f>
        <v/>
      </c>
      <c r="S189" s="116" t="str">
        <f>IF('(8)'!$Z134&lt;&gt;0,'(8)'!$Z134,"")</f>
        <v/>
      </c>
      <c r="T189" s="116" t="str">
        <f>IF('(9)'!$Z134&lt;&gt;0,'(9)'!$Z134,"")</f>
        <v/>
      </c>
      <c r="U189" s="116" t="str">
        <f>IF('(10)'!$Z134&lt;&gt;0,'(10)'!$Z134,"")</f>
        <v/>
      </c>
      <c r="V189" s="116" t="str">
        <f>IF('(11)'!$Z134&lt;&gt;0,'(11)'!$Z134,"")</f>
        <v/>
      </c>
      <c r="W189" s="116" t="str">
        <f>IF('(12)'!$Z134&lt;&gt;0,'(12)'!$Z134,"")</f>
        <v/>
      </c>
      <c r="X189" s="116" t="str">
        <f>IF('(13)'!$Z134&lt;&gt;0,'(13)'!$Z134,"")</f>
        <v/>
      </c>
      <c r="Y189" s="116" t="str">
        <f>IF('(14)'!$Z134&lt;&gt;0,'(14)'!$Z134,"")</f>
        <v/>
      </c>
      <c r="Z189" s="116" t="str">
        <f>IF('(15)'!$Z134&lt;&gt;0,'(15)'!$Z134,"")</f>
        <v/>
      </c>
      <c r="AA189" s="116" t="str">
        <f>IF('(16)'!$Z134&lt;&gt;0,'(16)'!$Z134,"")</f>
        <v/>
      </c>
      <c r="AB189" s="116" t="str">
        <f>IF('(17)'!$Z134&lt;&gt;0,'(17)'!$Z134,"")</f>
        <v/>
      </c>
      <c r="AC189" s="116" t="str">
        <f>IF('(18)'!$Z134&lt;&gt;0,'(18)'!$Z134,"")</f>
        <v/>
      </c>
      <c r="AD189" s="116" t="str">
        <f>IF('(19)'!$Z134&lt;&gt;0,'(19)'!$Z134,"")</f>
        <v/>
      </c>
      <c r="AE189" s="116" t="str">
        <f>IF('(20)'!$Z134&lt;&gt;0,'(20)'!$Z134,"")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IF('(1)'!$Z135&lt;&gt;0,'(1)'!$Z135,"")</f>
        <v/>
      </c>
      <c r="M190" s="116" t="str">
        <f>IF('(2)'!$Z135&lt;&gt;0,'(2)'!$Z135,"")</f>
        <v/>
      </c>
      <c r="N190" s="116" t="str">
        <f>IF('(3)'!$Z135&lt;&gt;0,'(3)'!$Z135,"")</f>
        <v/>
      </c>
      <c r="O190" s="116" t="str">
        <f>IF('(4)'!$Z135&lt;&gt;0,'(4)'!$Z135,"")</f>
        <v/>
      </c>
      <c r="P190" s="116" t="str">
        <f>IF('(5)'!$Z135&lt;&gt;0,'(5)'!$Z135,"")</f>
        <v/>
      </c>
      <c r="Q190" s="116" t="str">
        <f>IF('(6)'!$Z135&lt;&gt;0,'(6)'!$Z135,"")</f>
        <v/>
      </c>
      <c r="R190" s="116" t="str">
        <f>IF('(7)'!$Z135&lt;&gt;0,'(7)'!$Z135,"")</f>
        <v/>
      </c>
      <c r="S190" s="116" t="str">
        <f>IF('(8)'!$Z135&lt;&gt;0,'(8)'!$Z135,"")</f>
        <v/>
      </c>
      <c r="T190" s="116" t="str">
        <f>IF('(9)'!$Z135&lt;&gt;0,'(9)'!$Z135,"")</f>
        <v/>
      </c>
      <c r="U190" s="116" t="str">
        <f>IF('(10)'!$Z135&lt;&gt;0,'(10)'!$Z135,"")</f>
        <v/>
      </c>
      <c r="V190" s="116" t="str">
        <f>IF('(11)'!$Z135&lt;&gt;0,'(11)'!$Z135,"")</f>
        <v/>
      </c>
      <c r="W190" s="116" t="str">
        <f>IF('(12)'!$Z135&lt;&gt;0,'(12)'!$Z135,"")</f>
        <v/>
      </c>
      <c r="X190" s="116" t="str">
        <f>IF('(13)'!$Z135&lt;&gt;0,'(13)'!$Z135,"")</f>
        <v/>
      </c>
      <c r="Y190" s="116" t="str">
        <f>IF('(14)'!$Z135&lt;&gt;0,'(14)'!$Z135,"")</f>
        <v/>
      </c>
      <c r="Z190" s="116" t="str">
        <f>IF('(15)'!$Z135&lt;&gt;0,'(15)'!$Z135,"")</f>
        <v/>
      </c>
      <c r="AA190" s="116" t="str">
        <f>IF('(16)'!$Z135&lt;&gt;0,'(16)'!$Z135,"")</f>
        <v/>
      </c>
      <c r="AB190" s="116" t="str">
        <f>IF('(17)'!$Z135&lt;&gt;0,'(17)'!$Z135,"")</f>
        <v/>
      </c>
      <c r="AC190" s="116" t="str">
        <f>IF('(18)'!$Z135&lt;&gt;0,'(18)'!$Z135,"")</f>
        <v/>
      </c>
      <c r="AD190" s="116" t="str">
        <f>IF('(19)'!$Z135&lt;&gt;0,'(19)'!$Z135,"")</f>
        <v/>
      </c>
      <c r="AE190" s="116" t="str">
        <f>IF('(20)'!$Z135&lt;&gt;0,'(20)'!$Z135,"")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IF('(1)'!$Z136&lt;&gt;0,'(1)'!$Z136,"")</f>
        <v/>
      </c>
      <c r="M191" s="116" t="str">
        <f>IF('(2)'!$Z136&lt;&gt;0,'(2)'!$Z136,"")</f>
        <v/>
      </c>
      <c r="N191" s="116" t="str">
        <f>IF('(3)'!$Z136&lt;&gt;0,'(3)'!$Z136,"")</f>
        <v/>
      </c>
      <c r="O191" s="116" t="str">
        <f>IF('(4)'!$Z136&lt;&gt;0,'(4)'!$Z136,"")</f>
        <v/>
      </c>
      <c r="P191" s="116" t="str">
        <f>IF('(5)'!$Z136&lt;&gt;0,'(5)'!$Z136,"")</f>
        <v/>
      </c>
      <c r="Q191" s="116" t="str">
        <f>IF('(6)'!$Z136&lt;&gt;0,'(6)'!$Z136,"")</f>
        <v/>
      </c>
      <c r="R191" s="116" t="str">
        <f>IF('(7)'!$Z136&lt;&gt;0,'(7)'!$Z136,"")</f>
        <v/>
      </c>
      <c r="S191" s="116" t="str">
        <f>IF('(8)'!$Z136&lt;&gt;0,'(8)'!$Z136,"")</f>
        <v/>
      </c>
      <c r="T191" s="116" t="str">
        <f>IF('(9)'!$Z136&lt;&gt;0,'(9)'!$Z136,"")</f>
        <v/>
      </c>
      <c r="U191" s="116" t="str">
        <f>IF('(10)'!$Z136&lt;&gt;0,'(10)'!$Z136,"")</f>
        <v/>
      </c>
      <c r="V191" s="116" t="str">
        <f>IF('(11)'!$Z136&lt;&gt;0,'(11)'!$Z136,"")</f>
        <v/>
      </c>
      <c r="W191" s="116" t="str">
        <f>IF('(12)'!$Z136&lt;&gt;0,'(12)'!$Z136,"")</f>
        <v/>
      </c>
      <c r="X191" s="116" t="str">
        <f>IF('(13)'!$Z136&lt;&gt;0,'(13)'!$Z136,"")</f>
        <v/>
      </c>
      <c r="Y191" s="116" t="str">
        <f>IF('(14)'!$Z136&lt;&gt;0,'(14)'!$Z136,"")</f>
        <v/>
      </c>
      <c r="Z191" s="116" t="str">
        <f>IF('(15)'!$Z136&lt;&gt;0,'(15)'!$Z136,"")</f>
        <v/>
      </c>
      <c r="AA191" s="116" t="str">
        <f>IF('(16)'!$Z136&lt;&gt;0,'(16)'!$Z136,"")</f>
        <v/>
      </c>
      <c r="AB191" s="116" t="str">
        <f>IF('(17)'!$Z136&lt;&gt;0,'(17)'!$Z136,"")</f>
        <v/>
      </c>
      <c r="AC191" s="116" t="str">
        <f>IF('(18)'!$Z136&lt;&gt;0,'(18)'!$Z136,"")</f>
        <v/>
      </c>
      <c r="AD191" s="116" t="str">
        <f>IF('(19)'!$Z136&lt;&gt;0,'(19)'!$Z136,"")</f>
        <v/>
      </c>
      <c r="AE191" s="116" t="str">
        <f>IF('(20)'!$Z136&lt;&gt;0,'(20)'!$Z136,"")</f>
        <v/>
      </c>
      <c r="AG191" s="1" t="str">
        <f t="shared" si="34"/>
        <v/>
      </c>
      <c r="AH191" s="1"/>
    </row>
    <row r="192" spans="1:34" ht="16.5">
      <c r="A192" s="1"/>
      <c r="B192" s="26">
        <f t="shared" si="32"/>
        <v>0.91666666666666663</v>
      </c>
      <c r="C192" s="789" t="str">
        <f t="shared" si="33"/>
        <v>|||||||||||||||||||||||||||||||||||||||||||||||||||||||||||||||||||||||||||||</v>
      </c>
      <c r="D192" s="790"/>
      <c r="F192" s="8" t="s">
        <v>174</v>
      </c>
      <c r="G192" s="13" t="s">
        <v>329</v>
      </c>
      <c r="H192" s="11"/>
      <c r="I192" s="11"/>
      <c r="J192" s="11"/>
      <c r="K192" s="29" t="s">
        <v>59</v>
      </c>
      <c r="L192" s="116">
        <f>IF('(1)'!$Z137&lt;&gt;0,'(1)'!$Z137,"")</f>
        <v>5</v>
      </c>
      <c r="M192" s="116" t="str">
        <f>IF('(2)'!$Z137&lt;&gt;0,'(2)'!$Z137,"")</f>
        <v/>
      </c>
      <c r="N192" s="116" t="str">
        <f>IF('(3)'!$Z137&lt;&gt;0,'(3)'!$Z137,"")</f>
        <v/>
      </c>
      <c r="O192" s="116" t="str">
        <f>IF('(4)'!$Z137&lt;&gt;0,'(4)'!$Z137,"")</f>
        <v/>
      </c>
      <c r="P192" s="116">
        <f>IF('(5)'!$Z137&lt;&gt;0,'(5)'!$Z137,"")</f>
        <v>6</v>
      </c>
      <c r="Q192" s="116" t="str">
        <f>IF('(6)'!$Z137&lt;&gt;0,'(6)'!$Z137,"")</f>
        <v/>
      </c>
      <c r="R192" s="116" t="str">
        <f>IF('(7)'!$Z137&lt;&gt;0,'(7)'!$Z137,"")</f>
        <v/>
      </c>
      <c r="S192" s="116" t="str">
        <f>IF('(8)'!$Z137&lt;&gt;0,'(8)'!$Z137,"")</f>
        <v/>
      </c>
      <c r="T192" s="116" t="str">
        <f>IF('(9)'!$Z137&lt;&gt;0,'(9)'!$Z137,"")</f>
        <v/>
      </c>
      <c r="U192" s="116" t="str">
        <f>IF('(10)'!$Z137&lt;&gt;0,'(10)'!$Z137,"")</f>
        <v/>
      </c>
      <c r="V192" s="116" t="str">
        <f>IF('(11)'!$Z137&lt;&gt;0,'(11)'!$Z137,"")</f>
        <v/>
      </c>
      <c r="W192" s="116" t="str">
        <f>IF('(12)'!$Z137&lt;&gt;0,'(12)'!$Z137,"")</f>
        <v/>
      </c>
      <c r="X192" s="116" t="str">
        <f>IF('(13)'!$Z137&lt;&gt;0,'(13)'!$Z137,"")</f>
        <v/>
      </c>
      <c r="Y192" s="116" t="str">
        <f>IF('(14)'!$Z137&lt;&gt;0,'(14)'!$Z137,"")</f>
        <v/>
      </c>
      <c r="Z192" s="116" t="str">
        <f>IF('(15)'!$Z137&lt;&gt;0,'(15)'!$Z137,"")</f>
        <v/>
      </c>
      <c r="AA192" s="116" t="str">
        <f>IF('(16)'!$Z137&lt;&gt;0,'(16)'!$Z137,"")</f>
        <v/>
      </c>
      <c r="AB192" s="116" t="str">
        <f>IF('(17)'!$Z137&lt;&gt;0,'(17)'!$Z137,"")</f>
        <v/>
      </c>
      <c r="AC192" s="116" t="str">
        <f>IF('(18)'!$Z137&lt;&gt;0,'(18)'!$Z137,"")</f>
        <v/>
      </c>
      <c r="AD192" s="116" t="str">
        <f>IF('(19)'!$Z137&lt;&gt;0,'(19)'!$Z137,"")</f>
        <v/>
      </c>
      <c r="AE192" s="116" t="str">
        <f>IF('(20)'!$Z137&lt;&gt;0,'(20)'!$Z137,"")</f>
        <v/>
      </c>
      <c r="AG192" s="1">
        <f t="shared" si="34"/>
        <v>5.5</v>
      </c>
      <c r="AH192" s="1"/>
    </row>
    <row r="193" spans="1:34" ht="16.5">
      <c r="A193" s="1"/>
      <c r="B193" s="26" t="e">
        <f t="shared" si="32"/>
        <v>#VALUE!</v>
      </c>
      <c r="C193" s="789" t="e">
        <f t="shared" si="33"/>
        <v>#VALUE!</v>
      </c>
      <c r="D193" s="790"/>
      <c r="F193" s="8" t="s">
        <v>175</v>
      </c>
      <c r="G193" s="13" t="s">
        <v>330</v>
      </c>
      <c r="H193" s="11"/>
      <c r="I193" s="11"/>
      <c r="J193" s="11"/>
      <c r="K193" s="29" t="s">
        <v>60</v>
      </c>
      <c r="L193" s="116" t="str">
        <f>IF('(1)'!$Z138&lt;&gt;0,'(1)'!$Z138,"")</f>
        <v/>
      </c>
      <c r="M193" s="116" t="str">
        <f>IF('(2)'!$Z138&lt;&gt;0,'(2)'!$Z138,"")</f>
        <v/>
      </c>
      <c r="N193" s="116" t="str">
        <f>IF('(3)'!$Z138&lt;&gt;0,'(3)'!$Z138,"")</f>
        <v/>
      </c>
      <c r="O193" s="116" t="str">
        <f>IF('(4)'!$Z138&lt;&gt;0,'(4)'!$Z138,"")</f>
        <v/>
      </c>
      <c r="P193" s="116" t="str">
        <f>IF('(5)'!$Z138&lt;&gt;0,'(5)'!$Z138,"")</f>
        <v/>
      </c>
      <c r="Q193" s="116" t="str">
        <f>IF('(6)'!$Z138&lt;&gt;0,'(6)'!$Z138,"")</f>
        <v/>
      </c>
      <c r="R193" s="116" t="str">
        <f>IF('(7)'!$Z138&lt;&gt;0,'(7)'!$Z138,"")</f>
        <v/>
      </c>
      <c r="S193" s="116" t="str">
        <f>IF('(8)'!$Z138&lt;&gt;0,'(8)'!$Z138,"")</f>
        <v/>
      </c>
      <c r="T193" s="116" t="str">
        <f>IF('(9)'!$Z138&lt;&gt;0,'(9)'!$Z138,"")</f>
        <v/>
      </c>
      <c r="U193" s="116" t="str">
        <f>IF('(10)'!$Z138&lt;&gt;0,'(10)'!$Z138,"")</f>
        <v/>
      </c>
      <c r="V193" s="116" t="str">
        <f>IF('(11)'!$Z138&lt;&gt;0,'(11)'!$Z138,"")</f>
        <v/>
      </c>
      <c r="W193" s="116" t="str">
        <f>IF('(12)'!$Z138&lt;&gt;0,'(12)'!$Z138,"")</f>
        <v/>
      </c>
      <c r="X193" s="116" t="str">
        <f>IF('(13)'!$Z138&lt;&gt;0,'(13)'!$Z138,"")</f>
        <v/>
      </c>
      <c r="Y193" s="116" t="str">
        <f>IF('(14)'!$Z138&lt;&gt;0,'(14)'!$Z138,"")</f>
        <v/>
      </c>
      <c r="Z193" s="116" t="str">
        <f>IF('(15)'!$Z138&lt;&gt;0,'(15)'!$Z138,"")</f>
        <v/>
      </c>
      <c r="AA193" s="116" t="str">
        <f>IF('(16)'!$Z138&lt;&gt;0,'(16)'!$Z138,"")</f>
        <v/>
      </c>
      <c r="AB193" s="116" t="str">
        <f>IF('(17)'!$Z138&lt;&gt;0,'(17)'!$Z138,"")</f>
        <v/>
      </c>
      <c r="AC193" s="116" t="str">
        <f>IF('(18)'!$Z138&lt;&gt;0,'(18)'!$Z138,"")</f>
        <v/>
      </c>
      <c r="AD193" s="116" t="str">
        <f>IF('(19)'!$Z138&lt;&gt;0,'(19)'!$Z138,"")</f>
        <v/>
      </c>
      <c r="AE193" s="116" t="str">
        <f>IF('(20)'!$Z138&lt;&gt;0,'(20)'!$Z138,"")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IF('(1)'!$Z139&lt;&gt;0,'(1)'!$Z139,"")</f>
        <v/>
      </c>
      <c r="M194" s="116" t="str">
        <f>IF('(2)'!$Z139&lt;&gt;0,'(2)'!$Z139,"")</f>
        <v/>
      </c>
      <c r="N194" s="116" t="str">
        <f>IF('(3)'!$Z139&lt;&gt;0,'(3)'!$Z139,"")</f>
        <v/>
      </c>
      <c r="O194" s="116" t="str">
        <f>IF('(4)'!$Z139&lt;&gt;0,'(4)'!$Z139,"")</f>
        <v/>
      </c>
      <c r="P194" s="116" t="str">
        <f>IF('(5)'!$Z139&lt;&gt;0,'(5)'!$Z139,"")</f>
        <v/>
      </c>
      <c r="Q194" s="116" t="str">
        <f>IF('(6)'!$Z139&lt;&gt;0,'(6)'!$Z139,"")</f>
        <v/>
      </c>
      <c r="R194" s="116" t="str">
        <f>IF('(7)'!$Z139&lt;&gt;0,'(7)'!$Z139,"")</f>
        <v/>
      </c>
      <c r="S194" s="116" t="str">
        <f>IF('(8)'!$Z139&lt;&gt;0,'(8)'!$Z139,"")</f>
        <v/>
      </c>
      <c r="T194" s="116" t="str">
        <f>IF('(9)'!$Z139&lt;&gt;0,'(9)'!$Z139,"")</f>
        <v/>
      </c>
      <c r="U194" s="116" t="str">
        <f>IF('(10)'!$Z139&lt;&gt;0,'(10)'!$Z139,"")</f>
        <v/>
      </c>
      <c r="V194" s="116" t="str">
        <f>IF('(11)'!$Z139&lt;&gt;0,'(11)'!$Z139,"")</f>
        <v/>
      </c>
      <c r="W194" s="116" t="str">
        <f>IF('(12)'!$Z139&lt;&gt;0,'(12)'!$Z139,"")</f>
        <v/>
      </c>
      <c r="X194" s="116" t="str">
        <f>IF('(13)'!$Z139&lt;&gt;0,'(13)'!$Z139,"")</f>
        <v/>
      </c>
      <c r="Y194" s="116" t="str">
        <f>IF('(14)'!$Z139&lt;&gt;0,'(14)'!$Z139,"")</f>
        <v/>
      </c>
      <c r="Z194" s="116" t="str">
        <f>IF('(15)'!$Z139&lt;&gt;0,'(15)'!$Z139,"")</f>
        <v/>
      </c>
      <c r="AA194" s="116" t="str">
        <f>IF('(16)'!$Z139&lt;&gt;0,'(16)'!$Z139,"")</f>
        <v/>
      </c>
      <c r="AB194" s="116" t="str">
        <f>IF('(17)'!$Z139&lt;&gt;0,'(17)'!$Z139,"")</f>
        <v/>
      </c>
      <c r="AC194" s="116" t="str">
        <f>IF('(18)'!$Z139&lt;&gt;0,'(18)'!$Z139,"")</f>
        <v/>
      </c>
      <c r="AD194" s="116" t="str">
        <f>IF('(19)'!$Z139&lt;&gt;0,'(19)'!$Z139,"")</f>
        <v/>
      </c>
      <c r="AE194" s="116" t="str">
        <f>IF('(20)'!$Z139&lt;&gt;0,'(20)'!$Z139,"")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0.70833333333333326</v>
      </c>
      <c r="B196" s="756" t="str">
        <f>REPT("|",AG196*14)</f>
        <v>|||||||||||||||||||||||||||||||||||||||||||||||||||||||||||</v>
      </c>
      <c r="C196" s="784"/>
      <c r="D196" s="9" t="s">
        <v>177</v>
      </c>
      <c r="F196" s="1" t="s">
        <v>186</v>
      </c>
      <c r="K196" s="29"/>
      <c r="L196" s="183">
        <f>IF(SUM(L198:L200)&gt;0,AVERAGEIF(L198:L200, "&lt;&gt;0"),NA())</f>
        <v>4</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4.25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f>(AG198/60)*10</f>
        <v>0.66666666666666663</v>
      </c>
      <c r="C198" s="789" t="str">
        <f>REPT("|",AG198*14)</f>
        <v>||||||||||||||||||||||||||||||||||||||||||||||||||||||||</v>
      </c>
      <c r="D198" s="790"/>
      <c r="F198" s="8" t="s">
        <v>178</v>
      </c>
      <c r="G198" s="13" t="s">
        <v>332</v>
      </c>
      <c r="H198" s="11"/>
      <c r="I198" s="11"/>
      <c r="J198" s="11"/>
      <c r="K198" s="29" t="s">
        <v>62</v>
      </c>
      <c r="L198" s="116">
        <f>IF('(1)'!$Z143&lt;&gt;0,'(1)'!$Z143,"")</f>
        <v>4</v>
      </c>
      <c r="M198" s="116" t="str">
        <f>IF('(2)'!$Z143&lt;&gt;0,'(2)'!$Z143,"")</f>
        <v/>
      </c>
      <c r="N198" s="116" t="str">
        <f>IF('(3)'!$Z143&lt;&gt;0,'(3)'!$Z143,"")</f>
        <v/>
      </c>
      <c r="O198" s="116" t="str">
        <f>IF('(4)'!$Z143&lt;&gt;0,'(4)'!$Z143,"")</f>
        <v/>
      </c>
      <c r="P198" s="116" t="str">
        <f>IF('(5)'!$Z143&lt;&gt;0,'(5)'!$Z143,"")</f>
        <v/>
      </c>
      <c r="Q198" s="116" t="str">
        <f>IF('(6)'!$Z143&lt;&gt;0,'(6)'!$Z143,"")</f>
        <v/>
      </c>
      <c r="R198" s="116" t="str">
        <f>IF('(7)'!$Z143&lt;&gt;0,'(7)'!$Z143,"")</f>
        <v/>
      </c>
      <c r="S198" s="116" t="str">
        <f>IF('(8)'!$Z143&lt;&gt;0,'(8)'!$Z143,"")</f>
        <v/>
      </c>
      <c r="T198" s="116" t="str">
        <f>IF('(9)'!$Z143&lt;&gt;0,'(9)'!$Z143,"")</f>
        <v/>
      </c>
      <c r="U198" s="116" t="str">
        <f>IF('(10)'!$Z143&lt;&gt;0,'(10)'!$Z143,"")</f>
        <v/>
      </c>
      <c r="V198" s="116" t="str">
        <f>IF('(11)'!$Z143&lt;&gt;0,'(11)'!$Z143,"")</f>
        <v/>
      </c>
      <c r="W198" s="116" t="str">
        <f>IF('(12)'!$Z143&lt;&gt;0,'(12)'!$Z143,"")</f>
        <v/>
      </c>
      <c r="X198" s="116" t="str">
        <f>IF('(13)'!$Z143&lt;&gt;0,'(13)'!$Z143,"")</f>
        <v/>
      </c>
      <c r="Y198" s="116" t="str">
        <f>IF('(14)'!$Z143&lt;&gt;0,'(14)'!$Z143,"")</f>
        <v/>
      </c>
      <c r="Z198" s="116" t="str">
        <f>IF('(15)'!$Z143&lt;&gt;0,'(15)'!$Z143,"")</f>
        <v/>
      </c>
      <c r="AA198" s="116" t="str">
        <f>IF('(16)'!$Z143&lt;&gt;0,'(16)'!$Z143,"")</f>
        <v/>
      </c>
      <c r="AB198" s="116" t="str">
        <f>IF('(17)'!$Z143&lt;&gt;0,'(17)'!$Z143,"")</f>
        <v/>
      </c>
      <c r="AC198" s="116" t="str">
        <f>IF('(18)'!$Z143&lt;&gt;0,'(18)'!$Z143,"")</f>
        <v/>
      </c>
      <c r="AD198" s="116" t="str">
        <f>IF('(19)'!$Z143&lt;&gt;0,'(19)'!$Z143,"")</f>
        <v/>
      </c>
      <c r="AE198" s="116" t="str">
        <f>IF('(20)'!$Z143&lt;&gt;0,'(20)'!$Z143,"")</f>
        <v/>
      </c>
      <c r="AG198" s="1">
        <f>IF(SUM(L198:AE198)=0,"",AVERAGEIF(L198:AE198,"&gt;0"))</f>
        <v>4</v>
      </c>
      <c r="AH198" s="1"/>
    </row>
    <row r="199" spans="1:34" ht="16.5">
      <c r="A199" s="1"/>
      <c r="B199" s="26">
        <f>(AG199/60)*10</f>
        <v>0.75</v>
      </c>
      <c r="C199" s="789" t="str">
        <f>REPT("|",AG199*14)</f>
        <v>|||||||||||||||||||||||||||||||||||||||||||||||||||||||||||||||</v>
      </c>
      <c r="D199" s="790"/>
      <c r="F199" s="8" t="s">
        <v>179</v>
      </c>
      <c r="G199" s="13" t="s">
        <v>333</v>
      </c>
      <c r="H199" s="11"/>
      <c r="I199" s="11"/>
      <c r="J199" s="11"/>
      <c r="K199" s="29" t="s">
        <v>63</v>
      </c>
      <c r="L199" s="116">
        <f>IF('(1)'!$Z144&lt;&gt;0,'(1)'!$Z144,"")</f>
        <v>4</v>
      </c>
      <c r="M199" s="116">
        <f>IF('(2)'!$Z144&lt;&gt;0,'(2)'!$Z144,"")</f>
        <v>5</v>
      </c>
      <c r="N199" s="116" t="str">
        <f>IF('(3)'!$Z144&lt;&gt;0,'(3)'!$Z144,"")</f>
        <v/>
      </c>
      <c r="O199" s="116" t="str">
        <f>IF('(4)'!$Z144&lt;&gt;0,'(4)'!$Z144,"")</f>
        <v/>
      </c>
      <c r="P199" s="116" t="str">
        <f>IF('(5)'!$Z144&lt;&gt;0,'(5)'!$Z144,"")</f>
        <v/>
      </c>
      <c r="Q199" s="116" t="str">
        <f>IF('(6)'!$Z144&lt;&gt;0,'(6)'!$Z144,"")</f>
        <v/>
      </c>
      <c r="R199" s="116" t="str">
        <f>IF('(7)'!$Z144&lt;&gt;0,'(7)'!$Z144,"")</f>
        <v/>
      </c>
      <c r="S199" s="116" t="str">
        <f>IF('(8)'!$Z144&lt;&gt;0,'(8)'!$Z144,"")</f>
        <v/>
      </c>
      <c r="T199" s="116" t="str">
        <f>IF('(9)'!$Z144&lt;&gt;0,'(9)'!$Z144,"")</f>
        <v/>
      </c>
      <c r="U199" s="116" t="str">
        <f>IF('(10)'!$Z144&lt;&gt;0,'(10)'!$Z144,"")</f>
        <v/>
      </c>
      <c r="V199" s="116" t="str">
        <f>IF('(11)'!$Z144&lt;&gt;0,'(11)'!$Z144,"")</f>
        <v/>
      </c>
      <c r="W199" s="116" t="str">
        <f>IF('(12)'!$Z144&lt;&gt;0,'(12)'!$Z144,"")</f>
        <v/>
      </c>
      <c r="X199" s="116" t="str">
        <f>IF('(13)'!$Z144&lt;&gt;0,'(13)'!$Z144,"")</f>
        <v/>
      </c>
      <c r="Y199" s="116" t="str">
        <f>IF('(14)'!$Z144&lt;&gt;0,'(14)'!$Z144,"")</f>
        <v/>
      </c>
      <c r="Z199" s="116" t="str">
        <f>IF('(15)'!$Z144&lt;&gt;0,'(15)'!$Z144,"")</f>
        <v/>
      </c>
      <c r="AA199" s="116" t="str">
        <f>IF('(16)'!$Z144&lt;&gt;0,'(16)'!$Z144,"")</f>
        <v/>
      </c>
      <c r="AB199" s="116" t="str">
        <f>IF('(17)'!$Z144&lt;&gt;0,'(17)'!$Z144,"")</f>
        <v/>
      </c>
      <c r="AC199" s="116" t="str">
        <f>IF('(18)'!$Z144&lt;&gt;0,'(18)'!$Z144,"")</f>
        <v/>
      </c>
      <c r="AD199" s="116" t="str">
        <f>IF('(19)'!$Z144&lt;&gt;0,'(19)'!$Z144,"")</f>
        <v/>
      </c>
      <c r="AE199" s="116" t="str">
        <f>IF('(20)'!$Z144&lt;&gt;0,'(20)'!$Z144,"")</f>
        <v/>
      </c>
      <c r="AG199" s="1">
        <f>IF(SUM(L199:AE199)=0,"",AVERAGEIF(L199:AE199,"&gt;0"))</f>
        <v>4.5</v>
      </c>
      <c r="AH199" s="1"/>
    </row>
    <row r="200" spans="1:34" ht="16.5">
      <c r="A200" s="1"/>
      <c r="B200" s="26" t="e">
        <f>(AG200/60)*10</f>
        <v>#VALUE!</v>
      </c>
      <c r="C200" s="789" t="e">
        <f>REPT("|",AG200*14)</f>
        <v>#VALUE!</v>
      </c>
      <c r="D200" s="790"/>
      <c r="F200" s="8" t="s">
        <v>180</v>
      </c>
      <c r="G200" s="13" t="s">
        <v>334</v>
      </c>
      <c r="H200" s="11"/>
      <c r="I200" s="11"/>
      <c r="J200" s="11"/>
      <c r="K200" s="29" t="s">
        <v>64</v>
      </c>
      <c r="L200" s="116" t="str">
        <f>IF('(1)'!$Z145&lt;&gt;0,'(1)'!$Z145,"")</f>
        <v/>
      </c>
      <c r="M200" s="116" t="str">
        <f>IF('(2)'!$Z145&lt;&gt;0,'(2)'!$Z145,"")</f>
        <v/>
      </c>
      <c r="N200" s="116" t="str">
        <f>IF('(3)'!$Z145&lt;&gt;0,'(3)'!$Z145,"")</f>
        <v/>
      </c>
      <c r="O200" s="116" t="str">
        <f>IF('(4)'!$Z145&lt;&gt;0,'(4)'!$Z145,"")</f>
        <v/>
      </c>
      <c r="P200" s="116" t="str">
        <f>IF('(5)'!$Z145&lt;&gt;0,'(5)'!$Z145,"")</f>
        <v/>
      </c>
      <c r="Q200" s="116" t="str">
        <f>IF('(6)'!$Z145&lt;&gt;0,'(6)'!$Z145,"")</f>
        <v/>
      </c>
      <c r="R200" s="116" t="str">
        <f>IF('(7)'!$Z145&lt;&gt;0,'(7)'!$Z145,"")</f>
        <v/>
      </c>
      <c r="S200" s="116" t="str">
        <f>IF('(8)'!$Z145&lt;&gt;0,'(8)'!$Z145,"")</f>
        <v/>
      </c>
      <c r="T200" s="116" t="str">
        <f>IF('(9)'!$Z145&lt;&gt;0,'(9)'!$Z145,"")</f>
        <v/>
      </c>
      <c r="U200" s="116" t="str">
        <f>IF('(10)'!$Z145&lt;&gt;0,'(10)'!$Z145,"")</f>
        <v/>
      </c>
      <c r="V200" s="116" t="str">
        <f>IF('(11)'!$Z145&lt;&gt;0,'(11)'!$Z145,"")</f>
        <v/>
      </c>
      <c r="W200" s="116" t="str">
        <f>IF('(12)'!$Z145&lt;&gt;0,'(12)'!$Z145,"")</f>
        <v/>
      </c>
      <c r="X200" s="116" t="str">
        <f>IF('(13)'!$Z145&lt;&gt;0,'(13)'!$Z145,"")</f>
        <v/>
      </c>
      <c r="Y200" s="116" t="str">
        <f>IF('(14)'!$Z145&lt;&gt;0,'(14)'!$Z145,"")</f>
        <v/>
      </c>
      <c r="Z200" s="116" t="str">
        <f>IF('(15)'!$Z145&lt;&gt;0,'(15)'!$Z145,"")</f>
        <v/>
      </c>
      <c r="AA200" s="116" t="str">
        <f>IF('(16)'!$Z145&lt;&gt;0,'(16)'!$Z145,"")</f>
        <v/>
      </c>
      <c r="AB200" s="116" t="str">
        <f>IF('(17)'!$Z145&lt;&gt;0,'(17)'!$Z145,"")</f>
        <v/>
      </c>
      <c r="AC200" s="116" t="str">
        <f>IF('(18)'!$Z145&lt;&gt;0,'(18)'!$Z145,"")</f>
        <v/>
      </c>
      <c r="AD200" s="116" t="str">
        <f>IF('(19)'!$Z145&lt;&gt;0,'(19)'!$Z145,"")</f>
        <v/>
      </c>
      <c r="AE200" s="116" t="str">
        <f>IF('(20)'!$Z145&lt;&gt;0,'(20)'!$Z145,"")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0.625</v>
      </c>
      <c r="B202" s="756" t="str">
        <f>REPT("|",AG202*14)</f>
        <v>||||||||||||||||||||||||||||||||||||||||||||||||||||</v>
      </c>
      <c r="C202" s="784"/>
      <c r="D202" s="9" t="s">
        <v>181</v>
      </c>
      <c r="F202" s="1" t="s">
        <v>187</v>
      </c>
      <c r="K202" s="29"/>
      <c r="L202" s="183" t="e">
        <f>IF(SUM(L204:L205)&gt;0,AVERAGEIF(L204:L205, "&lt;&gt;0"),NA())</f>
        <v>#N/A</v>
      </c>
      <c r="M202" s="183">
        <f t="shared" ref="M202:AE202" si="36">IF(SUM(M204:M205)&gt;0,AVERAGEIF(M204:M205, "&lt;&gt;0"),NA())</f>
        <v>4</v>
      </c>
      <c r="N202" s="183" t="e">
        <f t="shared" si="36"/>
        <v>#N/A</v>
      </c>
      <c r="O202" s="183" t="e">
        <f t="shared" si="36"/>
        <v>#N/A</v>
      </c>
      <c r="P202" s="183">
        <f t="shared" si="36"/>
        <v>4</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3.75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0.75</v>
      </c>
      <c r="C204" s="789" t="str">
        <f>REPT("|",AG204*14)</f>
        <v>|||||||||||||||||||||||||||||||||||||||||||||||||||||||||||||||</v>
      </c>
      <c r="D204" s="790"/>
      <c r="F204" s="8" t="s">
        <v>182</v>
      </c>
      <c r="G204" s="13" t="s">
        <v>335</v>
      </c>
      <c r="H204" s="11"/>
      <c r="I204" s="11"/>
      <c r="J204" s="11"/>
      <c r="K204" s="29" t="s">
        <v>65</v>
      </c>
      <c r="L204" s="116" t="str">
        <f>IF('(1)'!$Z149&lt;&gt;0,'(1)'!$Z149,"")</f>
        <v/>
      </c>
      <c r="M204" s="116">
        <f>IF('(2)'!$Z149&lt;&gt;0,'(2)'!$Z149,"")</f>
        <v>5</v>
      </c>
      <c r="N204" s="116" t="str">
        <f>IF('(3)'!$Z149&lt;&gt;0,'(3)'!$Z149,"")</f>
        <v/>
      </c>
      <c r="O204" s="116" t="str">
        <f>IF('(4)'!$Z149&lt;&gt;0,'(4)'!$Z149,"")</f>
        <v/>
      </c>
      <c r="P204" s="116">
        <f>IF('(5)'!$Z149&lt;&gt;0,'(5)'!$Z149,"")</f>
        <v>4</v>
      </c>
      <c r="Q204" s="116" t="str">
        <f>IF('(6)'!$Z149&lt;&gt;0,'(6)'!$Z149,"")</f>
        <v/>
      </c>
      <c r="R204" s="116" t="str">
        <f>IF('(7)'!$Z149&lt;&gt;0,'(7)'!$Z149,"")</f>
        <v/>
      </c>
      <c r="S204" s="116" t="str">
        <f>IF('(8)'!$Z149&lt;&gt;0,'(8)'!$Z149,"")</f>
        <v/>
      </c>
      <c r="T204" s="116" t="str">
        <f>IF('(9)'!$Z149&lt;&gt;0,'(9)'!$Z149,"")</f>
        <v/>
      </c>
      <c r="U204" s="116" t="str">
        <f>IF('(10)'!$Z149&lt;&gt;0,'(10)'!$Z149,"")</f>
        <v/>
      </c>
      <c r="V204" s="116" t="str">
        <f>IF('(11)'!$Z149&lt;&gt;0,'(11)'!$Z149,"")</f>
        <v/>
      </c>
      <c r="W204" s="116" t="str">
        <f>IF('(12)'!$Z149&lt;&gt;0,'(12)'!$Z149,"")</f>
        <v/>
      </c>
      <c r="X204" s="116" t="str">
        <f>IF('(13)'!$Z149&lt;&gt;0,'(13)'!$Z149,"")</f>
        <v/>
      </c>
      <c r="Y204" s="116" t="str">
        <f>IF('(14)'!$Z149&lt;&gt;0,'(14)'!$Z149,"")</f>
        <v/>
      </c>
      <c r="Z204" s="116" t="str">
        <f>IF('(15)'!$Z149&lt;&gt;0,'(15)'!$Z149,"")</f>
        <v/>
      </c>
      <c r="AA204" s="116" t="str">
        <f>IF('(16)'!$Z149&lt;&gt;0,'(16)'!$Z149,"")</f>
        <v/>
      </c>
      <c r="AB204" s="116" t="str">
        <f>IF('(17)'!$Z149&lt;&gt;0,'(17)'!$Z149,"")</f>
        <v/>
      </c>
      <c r="AC204" s="116" t="str">
        <f>IF('(18)'!$Z149&lt;&gt;0,'(18)'!$Z149,"")</f>
        <v/>
      </c>
      <c r="AD204" s="116" t="str">
        <f>IF('(19)'!$Z149&lt;&gt;0,'(19)'!$Z149,"")</f>
        <v/>
      </c>
      <c r="AE204" s="116" t="str">
        <f>IF('(20)'!$Z149&lt;&gt;0,'(20)'!$Z149,"")</f>
        <v/>
      </c>
      <c r="AG204" s="1">
        <f>IF(SUM(L204:AE204)=0,"",AVERAGEIF(L204:AE204,"&gt;0"))</f>
        <v>4.5</v>
      </c>
      <c r="AH204" s="1"/>
    </row>
    <row r="205" spans="1:34" ht="16.5">
      <c r="A205" s="1"/>
      <c r="B205" s="26">
        <f t="shared" si="37"/>
        <v>0.5</v>
      </c>
      <c r="C205" s="789" t="str">
        <f>REPT("|",AG205*14)</f>
        <v>||||||||||||||||||||||||||||||||||||||||||</v>
      </c>
      <c r="D205" s="790"/>
      <c r="F205" s="8" t="s">
        <v>183</v>
      </c>
      <c r="G205" s="13" t="s">
        <v>336</v>
      </c>
      <c r="H205" s="11"/>
      <c r="I205" s="11"/>
      <c r="J205" s="11"/>
      <c r="K205" s="29" t="s">
        <v>66</v>
      </c>
      <c r="L205" s="116" t="str">
        <f>IF('(1)'!$Z150&lt;&gt;0,'(1)'!$Z150,"")</f>
        <v/>
      </c>
      <c r="M205" s="116">
        <f>IF('(2)'!$Z150&lt;&gt;0,'(2)'!$Z150,"")</f>
        <v>3</v>
      </c>
      <c r="N205" s="116" t="str">
        <f>IF('(3)'!$Z150&lt;&gt;0,'(3)'!$Z150,"")</f>
        <v/>
      </c>
      <c r="O205" s="116" t="str">
        <f>IF('(4)'!$Z150&lt;&gt;0,'(4)'!$Z150,"")</f>
        <v/>
      </c>
      <c r="P205" s="116" t="str">
        <f>IF('(5)'!$Z150&lt;&gt;0,'(5)'!$Z150,"")</f>
        <v/>
      </c>
      <c r="Q205" s="116" t="str">
        <f>IF('(6)'!$Z150&lt;&gt;0,'(6)'!$Z150,"")</f>
        <v/>
      </c>
      <c r="R205" s="116" t="str">
        <f>IF('(7)'!$Z150&lt;&gt;0,'(7)'!$Z150,"")</f>
        <v/>
      </c>
      <c r="S205" s="116" t="str">
        <f>IF('(8)'!$Z150&lt;&gt;0,'(8)'!$Z150,"")</f>
        <v/>
      </c>
      <c r="T205" s="116" t="str">
        <f>IF('(9)'!$Z150&lt;&gt;0,'(9)'!$Z150,"")</f>
        <v/>
      </c>
      <c r="U205" s="116" t="str">
        <f>IF('(10)'!$Z150&lt;&gt;0,'(10)'!$Z150,"")</f>
        <v/>
      </c>
      <c r="V205" s="116" t="str">
        <f>IF('(11)'!$Z150&lt;&gt;0,'(11)'!$Z150,"")</f>
        <v/>
      </c>
      <c r="W205" s="116" t="str">
        <f>IF('(12)'!$Z150&lt;&gt;0,'(12)'!$Z150,"")</f>
        <v/>
      </c>
      <c r="X205" s="116" t="str">
        <f>IF('(13)'!$Z150&lt;&gt;0,'(13)'!$Z150,"")</f>
        <v/>
      </c>
      <c r="Y205" s="116" t="str">
        <f>IF('(14)'!$Z150&lt;&gt;0,'(14)'!$Z150,"")</f>
        <v/>
      </c>
      <c r="Z205" s="116" t="str">
        <f>IF('(15)'!$Z150&lt;&gt;0,'(15)'!$Z150,"")</f>
        <v/>
      </c>
      <c r="AA205" s="116" t="str">
        <f>IF('(16)'!$Z150&lt;&gt;0,'(16)'!$Z150,"")</f>
        <v/>
      </c>
      <c r="AB205" s="116" t="str">
        <f>IF('(17)'!$Z150&lt;&gt;0,'(17)'!$Z150,"")</f>
        <v/>
      </c>
      <c r="AC205" s="116" t="str">
        <f>IF('(18)'!$Z150&lt;&gt;0,'(18)'!$Z150,"")</f>
        <v/>
      </c>
      <c r="AD205" s="116" t="str">
        <f>IF('(19)'!$Z150&lt;&gt;0,'(19)'!$Z150,"")</f>
        <v/>
      </c>
      <c r="AE205" s="116" t="str">
        <f>IF('(20)'!$Z150&lt;&gt;0,'(20)'!$Z150,"")</f>
        <v/>
      </c>
      <c r="AG205" s="1">
        <f>IF(SUM(L205:AE205)=0,"",AVERAGEIF(L205:AE205,"&gt;0"))</f>
        <v>3</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0.83333333333333326</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5</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5</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IF('(1)'!$Z154&lt;&gt;0,'(1)'!$Z154,"")</f>
        <v/>
      </c>
      <c r="M209" s="116" t="str">
        <f>IF('(2)'!$Z154&lt;&gt;0,'(2)'!$Z154,"")</f>
        <v/>
      </c>
      <c r="N209" s="116" t="str">
        <f>IF('(3)'!$Z154&lt;&gt;0,'(3)'!$Z154,"")</f>
        <v/>
      </c>
      <c r="O209" s="116" t="str">
        <f>IF('(4)'!$Z154&lt;&gt;0,'(4)'!$Z154,"")</f>
        <v/>
      </c>
      <c r="P209" s="116" t="str">
        <f>IF('(5)'!$Z154&lt;&gt;0,'(5)'!$Z154,"")</f>
        <v/>
      </c>
      <c r="Q209" s="116" t="str">
        <f>IF('(6)'!$Z154&lt;&gt;0,'(6)'!$Z154,"")</f>
        <v/>
      </c>
      <c r="R209" s="116" t="str">
        <f>IF('(7)'!$Z154&lt;&gt;0,'(7)'!$Z154,"")</f>
        <v/>
      </c>
      <c r="S209" s="116" t="str">
        <f>IF('(8)'!$Z154&lt;&gt;0,'(8)'!$Z154,"")</f>
        <v/>
      </c>
      <c r="T209" s="116" t="str">
        <f>IF('(9)'!$Z154&lt;&gt;0,'(9)'!$Z154,"")</f>
        <v/>
      </c>
      <c r="U209" s="116" t="str">
        <f>IF('(10)'!$Z154&lt;&gt;0,'(10)'!$Z154,"")</f>
        <v/>
      </c>
      <c r="V209" s="116" t="str">
        <f>IF('(11)'!$Z154&lt;&gt;0,'(11)'!$Z154,"")</f>
        <v/>
      </c>
      <c r="W209" s="116" t="str">
        <f>IF('(12)'!$Z154&lt;&gt;0,'(12)'!$Z154,"")</f>
        <v/>
      </c>
      <c r="X209" s="116" t="str">
        <f>IF('(13)'!$Z154&lt;&gt;0,'(13)'!$Z154,"")</f>
        <v/>
      </c>
      <c r="Y209" s="116" t="str">
        <f>IF('(14)'!$Z154&lt;&gt;0,'(14)'!$Z154,"")</f>
        <v/>
      </c>
      <c r="Z209" s="116" t="str">
        <f>IF('(15)'!$Z154&lt;&gt;0,'(15)'!$Z154,"")</f>
        <v/>
      </c>
      <c r="AA209" s="116" t="str">
        <f>IF('(16)'!$Z154&lt;&gt;0,'(16)'!$Z154,"")</f>
        <v/>
      </c>
      <c r="AB209" s="116" t="str">
        <f>IF('(17)'!$Z154&lt;&gt;0,'(17)'!$Z154,"")</f>
        <v/>
      </c>
      <c r="AC209" s="116" t="str">
        <f>IF('(18)'!$Z154&lt;&gt;0,'(18)'!$Z154,"")</f>
        <v/>
      </c>
      <c r="AD209" s="116" t="str">
        <f>IF('(19)'!$Z154&lt;&gt;0,'(19)'!$Z154,"")</f>
        <v/>
      </c>
      <c r="AE209" s="116" t="str">
        <f>IF('(20)'!$Z154&lt;&gt;0,'(20)'!$Z154,"")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IF('(1)'!$Z155&lt;&gt;0,'(1)'!$Z155,"")</f>
        <v/>
      </c>
      <c r="M210" s="116" t="str">
        <f>IF('(2)'!$Z155&lt;&gt;0,'(2)'!$Z155,"")</f>
        <v/>
      </c>
      <c r="N210" s="116" t="str">
        <f>IF('(3)'!$Z155&lt;&gt;0,'(3)'!$Z155,"")</f>
        <v/>
      </c>
      <c r="O210" s="116" t="str">
        <f>IF('(4)'!$Z155&lt;&gt;0,'(4)'!$Z155,"")</f>
        <v/>
      </c>
      <c r="P210" s="116" t="str">
        <f>IF('(5)'!$Z155&lt;&gt;0,'(5)'!$Z155,"")</f>
        <v/>
      </c>
      <c r="Q210" s="116" t="str">
        <f>IF('(6)'!$Z155&lt;&gt;0,'(6)'!$Z155,"")</f>
        <v/>
      </c>
      <c r="R210" s="116" t="str">
        <f>IF('(7)'!$Z155&lt;&gt;0,'(7)'!$Z155,"")</f>
        <v/>
      </c>
      <c r="S210" s="116" t="str">
        <f>IF('(8)'!$Z155&lt;&gt;0,'(8)'!$Z155,"")</f>
        <v/>
      </c>
      <c r="T210" s="116" t="str">
        <f>IF('(9)'!$Z155&lt;&gt;0,'(9)'!$Z155,"")</f>
        <v/>
      </c>
      <c r="U210" s="116" t="str">
        <f>IF('(10)'!$Z155&lt;&gt;0,'(10)'!$Z155,"")</f>
        <v/>
      </c>
      <c r="V210" s="116" t="str">
        <f>IF('(11)'!$Z155&lt;&gt;0,'(11)'!$Z155,"")</f>
        <v/>
      </c>
      <c r="W210" s="116" t="str">
        <f>IF('(12)'!$Z155&lt;&gt;0,'(12)'!$Z155,"")</f>
        <v/>
      </c>
      <c r="X210" s="116" t="str">
        <f>IF('(13)'!$Z155&lt;&gt;0,'(13)'!$Z155,"")</f>
        <v/>
      </c>
      <c r="Y210" s="116" t="str">
        <f>IF('(14)'!$Z155&lt;&gt;0,'(14)'!$Z155,"")</f>
        <v/>
      </c>
      <c r="Z210" s="116" t="str">
        <f>IF('(15)'!$Z155&lt;&gt;0,'(15)'!$Z155,"")</f>
        <v/>
      </c>
      <c r="AA210" s="116" t="str">
        <f>IF('(16)'!$Z155&lt;&gt;0,'(16)'!$Z155,"")</f>
        <v/>
      </c>
      <c r="AB210" s="116" t="str">
        <f>IF('(17)'!$Z155&lt;&gt;0,'(17)'!$Z155,"")</f>
        <v/>
      </c>
      <c r="AC210" s="116" t="str">
        <f>IF('(18)'!$Z155&lt;&gt;0,'(18)'!$Z155,"")</f>
        <v/>
      </c>
      <c r="AD210" s="116" t="str">
        <f>IF('(19)'!$Z155&lt;&gt;0,'(19)'!$Z155,"")</f>
        <v/>
      </c>
      <c r="AE210" s="116" t="str">
        <f>IF('(20)'!$Z155&lt;&gt;0,'(20)'!$Z155,"")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IF('(1)'!$Z156&lt;&gt;0,'(1)'!$Z156,"")</f>
        <v/>
      </c>
      <c r="M211" s="116" t="str">
        <f>IF('(2)'!$Z156&lt;&gt;0,'(2)'!$Z156,"")</f>
        <v/>
      </c>
      <c r="N211" s="116" t="str">
        <f>IF('(3)'!$Z156&lt;&gt;0,'(3)'!$Z156,"")</f>
        <v/>
      </c>
      <c r="O211" s="116" t="str">
        <f>IF('(4)'!$Z156&lt;&gt;0,'(4)'!$Z156,"")</f>
        <v/>
      </c>
      <c r="P211" s="116" t="str">
        <f>IF('(5)'!$Z156&lt;&gt;0,'(5)'!$Z156,"")</f>
        <v/>
      </c>
      <c r="Q211" s="116" t="str">
        <f>IF('(6)'!$Z156&lt;&gt;0,'(6)'!$Z156,"")</f>
        <v/>
      </c>
      <c r="R211" s="116" t="str">
        <f>IF('(7)'!$Z156&lt;&gt;0,'(7)'!$Z156,"")</f>
        <v/>
      </c>
      <c r="S211" s="116" t="str">
        <f>IF('(8)'!$Z156&lt;&gt;0,'(8)'!$Z156,"")</f>
        <v/>
      </c>
      <c r="T211" s="116" t="str">
        <f>IF('(9)'!$Z156&lt;&gt;0,'(9)'!$Z156,"")</f>
        <v/>
      </c>
      <c r="U211" s="116" t="str">
        <f>IF('(10)'!$Z156&lt;&gt;0,'(10)'!$Z156,"")</f>
        <v/>
      </c>
      <c r="V211" s="116" t="str">
        <f>IF('(11)'!$Z156&lt;&gt;0,'(11)'!$Z156,"")</f>
        <v/>
      </c>
      <c r="W211" s="116" t="str">
        <f>IF('(12)'!$Z156&lt;&gt;0,'(12)'!$Z156,"")</f>
        <v/>
      </c>
      <c r="X211" s="116" t="str">
        <f>IF('(13)'!$Z156&lt;&gt;0,'(13)'!$Z156,"")</f>
        <v/>
      </c>
      <c r="Y211" s="116" t="str">
        <f>IF('(14)'!$Z156&lt;&gt;0,'(14)'!$Z156,"")</f>
        <v/>
      </c>
      <c r="Z211" s="116" t="str">
        <f>IF('(15)'!$Z156&lt;&gt;0,'(15)'!$Z156,"")</f>
        <v/>
      </c>
      <c r="AA211" s="116" t="str">
        <f>IF('(16)'!$Z156&lt;&gt;0,'(16)'!$Z156,"")</f>
        <v/>
      </c>
      <c r="AB211" s="116" t="str">
        <f>IF('(17)'!$Z156&lt;&gt;0,'(17)'!$Z156,"")</f>
        <v/>
      </c>
      <c r="AC211" s="116" t="str">
        <f>IF('(18)'!$Z156&lt;&gt;0,'(18)'!$Z156,"")</f>
        <v/>
      </c>
      <c r="AD211" s="116" t="str">
        <f>IF('(19)'!$Z156&lt;&gt;0,'(19)'!$Z156,"")</f>
        <v/>
      </c>
      <c r="AE211" s="116" t="str">
        <f>IF('(20)'!$Z156&lt;&gt;0,'(20)'!$Z156,"")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IF('(1)'!$Z157&lt;&gt;0,'(1)'!$Z157,"")</f>
        <v/>
      </c>
      <c r="M212" s="116" t="str">
        <f>IF('(2)'!$Z157&lt;&gt;0,'(2)'!$Z157,"")</f>
        <v/>
      </c>
      <c r="N212" s="116" t="str">
        <f>IF('(3)'!$Z157&lt;&gt;0,'(3)'!$Z157,"")</f>
        <v/>
      </c>
      <c r="O212" s="116" t="str">
        <f>IF('(4)'!$Z157&lt;&gt;0,'(4)'!$Z157,"")</f>
        <v/>
      </c>
      <c r="P212" s="116" t="str">
        <f>IF('(5)'!$Z157&lt;&gt;0,'(5)'!$Z157,"")</f>
        <v/>
      </c>
      <c r="Q212" s="116" t="str">
        <f>IF('(6)'!$Z157&lt;&gt;0,'(6)'!$Z157,"")</f>
        <v/>
      </c>
      <c r="R212" s="116" t="str">
        <f>IF('(7)'!$Z157&lt;&gt;0,'(7)'!$Z157,"")</f>
        <v/>
      </c>
      <c r="S212" s="116" t="str">
        <f>IF('(8)'!$Z157&lt;&gt;0,'(8)'!$Z157,"")</f>
        <v/>
      </c>
      <c r="T212" s="116" t="str">
        <f>IF('(9)'!$Z157&lt;&gt;0,'(9)'!$Z157,"")</f>
        <v/>
      </c>
      <c r="U212" s="116" t="str">
        <f>IF('(10)'!$Z157&lt;&gt;0,'(10)'!$Z157,"")</f>
        <v/>
      </c>
      <c r="V212" s="116" t="str">
        <f>IF('(11)'!$Z157&lt;&gt;0,'(11)'!$Z157,"")</f>
        <v/>
      </c>
      <c r="W212" s="116" t="str">
        <f>IF('(12)'!$Z157&lt;&gt;0,'(12)'!$Z157,"")</f>
        <v/>
      </c>
      <c r="X212" s="116" t="str">
        <f>IF('(13)'!$Z157&lt;&gt;0,'(13)'!$Z157,"")</f>
        <v/>
      </c>
      <c r="Y212" s="116" t="str">
        <f>IF('(14)'!$Z157&lt;&gt;0,'(14)'!$Z157,"")</f>
        <v/>
      </c>
      <c r="Z212" s="116" t="str">
        <f>IF('(15)'!$Z157&lt;&gt;0,'(15)'!$Z157,"")</f>
        <v/>
      </c>
      <c r="AA212" s="116" t="str">
        <f>IF('(16)'!$Z157&lt;&gt;0,'(16)'!$Z157,"")</f>
        <v/>
      </c>
      <c r="AB212" s="116" t="str">
        <f>IF('(17)'!$Z157&lt;&gt;0,'(17)'!$Z157,"")</f>
        <v/>
      </c>
      <c r="AC212" s="116" t="str">
        <f>IF('(18)'!$Z157&lt;&gt;0,'(18)'!$Z157,"")</f>
        <v/>
      </c>
      <c r="AD212" s="116" t="str">
        <f>IF('(19)'!$Z157&lt;&gt;0,'(19)'!$Z157,"")</f>
        <v/>
      </c>
      <c r="AE212" s="116" t="str">
        <f>IF('(20)'!$Z157&lt;&gt;0,'(20)'!$Z157,"")</f>
        <v/>
      </c>
      <c r="AG212" s="1" t="str">
        <f t="shared" si="40"/>
        <v/>
      </c>
      <c r="AH212" s="1"/>
    </row>
    <row r="213" spans="1:34" ht="16.5">
      <c r="A213" s="1"/>
      <c r="B213" s="26">
        <f t="shared" si="37"/>
        <v>0.83333333333333326</v>
      </c>
      <c r="C213" s="789" t="str">
        <f t="shared" si="39"/>
        <v>||||||||||||||||||||||||||||||||||||||||||||||||||||||||||||||||||||||</v>
      </c>
      <c r="D213" s="790"/>
      <c r="F213" s="8" t="s">
        <v>193</v>
      </c>
      <c r="G213" s="13" t="s">
        <v>341</v>
      </c>
      <c r="H213" s="11"/>
      <c r="I213" s="11"/>
      <c r="J213" s="11"/>
      <c r="K213" s="29" t="s">
        <v>71</v>
      </c>
      <c r="L213" s="116" t="str">
        <f>IF('(1)'!$Z158&lt;&gt;0,'(1)'!$Z158,"")</f>
        <v/>
      </c>
      <c r="M213" s="116" t="str">
        <f>IF('(2)'!$Z158&lt;&gt;0,'(2)'!$Z158,"")</f>
        <v/>
      </c>
      <c r="N213" s="116" t="str">
        <f>IF('(3)'!$Z158&lt;&gt;0,'(3)'!$Z158,"")</f>
        <v/>
      </c>
      <c r="O213" s="116" t="str">
        <f>IF('(4)'!$Z158&lt;&gt;0,'(4)'!$Z158,"")</f>
        <v/>
      </c>
      <c r="P213" s="116">
        <f>IF('(5)'!$Z158&lt;&gt;0,'(5)'!$Z158,"")</f>
        <v>5</v>
      </c>
      <c r="Q213" s="116" t="str">
        <f>IF('(6)'!$Z158&lt;&gt;0,'(6)'!$Z158,"")</f>
        <v/>
      </c>
      <c r="R213" s="116" t="str">
        <f>IF('(7)'!$Z158&lt;&gt;0,'(7)'!$Z158,"")</f>
        <v/>
      </c>
      <c r="S213" s="116" t="str">
        <f>IF('(8)'!$Z158&lt;&gt;0,'(8)'!$Z158,"")</f>
        <v/>
      </c>
      <c r="T213" s="116" t="str">
        <f>IF('(9)'!$Z158&lt;&gt;0,'(9)'!$Z158,"")</f>
        <v/>
      </c>
      <c r="U213" s="116" t="str">
        <f>IF('(10)'!$Z158&lt;&gt;0,'(10)'!$Z158,"")</f>
        <v/>
      </c>
      <c r="V213" s="116" t="str">
        <f>IF('(11)'!$Z158&lt;&gt;0,'(11)'!$Z158,"")</f>
        <v/>
      </c>
      <c r="W213" s="116" t="str">
        <f>IF('(12)'!$Z158&lt;&gt;0,'(12)'!$Z158,"")</f>
        <v/>
      </c>
      <c r="X213" s="116" t="str">
        <f>IF('(13)'!$Z158&lt;&gt;0,'(13)'!$Z158,"")</f>
        <v/>
      </c>
      <c r="Y213" s="116" t="str">
        <f>IF('(14)'!$Z158&lt;&gt;0,'(14)'!$Z158,"")</f>
        <v/>
      </c>
      <c r="Z213" s="116" t="str">
        <f>IF('(15)'!$Z158&lt;&gt;0,'(15)'!$Z158,"")</f>
        <v/>
      </c>
      <c r="AA213" s="116" t="str">
        <f>IF('(16)'!$Z158&lt;&gt;0,'(16)'!$Z158,"")</f>
        <v/>
      </c>
      <c r="AB213" s="116" t="str">
        <f>IF('(17)'!$Z158&lt;&gt;0,'(17)'!$Z158,"")</f>
        <v/>
      </c>
      <c r="AC213" s="116" t="str">
        <f>IF('(18)'!$Z158&lt;&gt;0,'(18)'!$Z158,"")</f>
        <v/>
      </c>
      <c r="AD213" s="116" t="str">
        <f>IF('(19)'!$Z158&lt;&gt;0,'(19)'!$Z158,"")</f>
        <v/>
      </c>
      <c r="AE213" s="116" t="str">
        <f>IF('(20)'!$Z158&lt;&gt;0,'(20)'!$Z158,"")</f>
        <v/>
      </c>
      <c r="AG213" s="1">
        <f t="shared" si="40"/>
        <v>5</v>
      </c>
      <c r="AH213" s="1"/>
    </row>
    <row r="214" spans="1:34" ht="16.5">
      <c r="A214" s="1"/>
      <c r="B214" s="26" t="e">
        <f t="shared" si="37"/>
        <v>#VALUE!</v>
      </c>
      <c r="C214" s="789" t="e">
        <f t="shared" si="39"/>
        <v>#VALUE!</v>
      </c>
      <c r="D214" s="790"/>
      <c r="F214" s="8" t="s">
        <v>194</v>
      </c>
      <c r="G214" s="13" t="s">
        <v>342</v>
      </c>
      <c r="H214" s="11"/>
      <c r="I214" s="11"/>
      <c r="J214" s="11"/>
      <c r="K214" s="29" t="s">
        <v>72</v>
      </c>
      <c r="L214" s="116" t="str">
        <f>IF('(1)'!$Z159&lt;&gt;0,'(1)'!$Z159,"")</f>
        <v/>
      </c>
      <c r="M214" s="116" t="str">
        <f>IF('(2)'!$Z159&lt;&gt;0,'(2)'!$Z159,"")</f>
        <v/>
      </c>
      <c r="N214" s="116" t="str">
        <f>IF('(3)'!$Z159&lt;&gt;0,'(3)'!$Z159,"")</f>
        <v/>
      </c>
      <c r="O214" s="116" t="str">
        <f>IF('(4)'!$Z159&lt;&gt;0,'(4)'!$Z159,"")</f>
        <v/>
      </c>
      <c r="P214" s="116" t="str">
        <f>IF('(5)'!$Z159&lt;&gt;0,'(5)'!$Z159,"")</f>
        <v/>
      </c>
      <c r="Q214" s="116" t="str">
        <f>IF('(6)'!$Z159&lt;&gt;0,'(6)'!$Z159,"")</f>
        <v/>
      </c>
      <c r="R214" s="116" t="str">
        <f>IF('(7)'!$Z159&lt;&gt;0,'(7)'!$Z159,"")</f>
        <v/>
      </c>
      <c r="S214" s="116" t="str">
        <f>IF('(8)'!$Z159&lt;&gt;0,'(8)'!$Z159,"")</f>
        <v/>
      </c>
      <c r="T214" s="116" t="str">
        <f>IF('(9)'!$Z159&lt;&gt;0,'(9)'!$Z159,"")</f>
        <v/>
      </c>
      <c r="U214" s="116" t="str">
        <f>IF('(10)'!$Z159&lt;&gt;0,'(10)'!$Z159,"")</f>
        <v/>
      </c>
      <c r="V214" s="116" t="str">
        <f>IF('(11)'!$Z159&lt;&gt;0,'(11)'!$Z159,"")</f>
        <v/>
      </c>
      <c r="W214" s="116" t="str">
        <f>IF('(12)'!$Z159&lt;&gt;0,'(12)'!$Z159,"")</f>
        <v/>
      </c>
      <c r="X214" s="116" t="str">
        <f>IF('(13)'!$Z159&lt;&gt;0,'(13)'!$Z159,"")</f>
        <v/>
      </c>
      <c r="Y214" s="116" t="str">
        <f>IF('(14)'!$Z159&lt;&gt;0,'(14)'!$Z159,"")</f>
        <v/>
      </c>
      <c r="Z214" s="116" t="str">
        <f>IF('(15)'!$Z159&lt;&gt;0,'(15)'!$Z159,"")</f>
        <v/>
      </c>
      <c r="AA214" s="116" t="str">
        <f>IF('(16)'!$Z159&lt;&gt;0,'(16)'!$Z159,"")</f>
        <v/>
      </c>
      <c r="AB214" s="116" t="str">
        <f>IF('(17)'!$Z159&lt;&gt;0,'(17)'!$Z159,"")</f>
        <v/>
      </c>
      <c r="AC214" s="116" t="str">
        <f>IF('(18)'!$Z159&lt;&gt;0,'(18)'!$Z159,"")</f>
        <v/>
      </c>
      <c r="AD214" s="116" t="str">
        <f>IF('(19)'!$Z159&lt;&gt;0,'(19)'!$Z159,"")</f>
        <v/>
      </c>
      <c r="AE214" s="116" t="str">
        <f>IF('(20)'!$Z159&lt;&gt;0,'(20)'!$Z159,"")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0.62962962962962954</v>
      </c>
      <c r="B216" s="756" t="str">
        <f>REPT("|",AG216*14)</f>
        <v>||||||||||||||||||||||||||||||||||||||||||||||||||||</v>
      </c>
      <c r="C216" s="784"/>
      <c r="D216" s="9" t="s">
        <v>195</v>
      </c>
      <c r="F216" s="75" t="s">
        <v>196</v>
      </c>
      <c r="G216" s="11"/>
      <c r="H216" s="11"/>
      <c r="I216" s="11"/>
      <c r="J216" s="11"/>
      <c r="K216" s="29"/>
      <c r="L216" s="183">
        <f>IF(SUM(L218:L222)&gt;0,AVERAGEIF(L218:L222, "&lt;&gt;0"),NA())</f>
        <v>3.5</v>
      </c>
      <c r="M216" s="183">
        <f t="shared" ref="M216:AE216" si="41">IF(SUM(M218:M222)&gt;0,AVERAGEIF(M218:M222, "&lt;&gt;0"),NA())</f>
        <v>3.5</v>
      </c>
      <c r="N216" s="183" t="e">
        <f t="shared" si="41"/>
        <v>#N/A</v>
      </c>
      <c r="O216" s="183" t="e">
        <f t="shared" si="41"/>
        <v>#N/A</v>
      </c>
      <c r="P216" s="183">
        <f t="shared" si="41"/>
        <v>6</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3.7777777777777772</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f t="shared" si="37"/>
        <v>0.5</v>
      </c>
      <c r="C218" s="789" t="str">
        <f>REPT("|",AG218*14)</f>
        <v>||||||||||||||||||||||||||||||||||||||||||</v>
      </c>
      <c r="D218" s="790"/>
      <c r="F218" s="8" t="s">
        <v>197</v>
      </c>
      <c r="G218" s="13" t="s">
        <v>343</v>
      </c>
      <c r="H218" s="11"/>
      <c r="I218" s="11"/>
      <c r="J218" s="11"/>
      <c r="K218" s="29" t="s">
        <v>73</v>
      </c>
      <c r="L218" s="116">
        <f>IF('(1)'!$Z167&lt;&gt;0,'(1)'!$Z167,"")</f>
        <v>3</v>
      </c>
      <c r="M218" s="116" t="str">
        <f>IF('(2)'!$Z167&lt;&gt;0,'(2)'!$Z167,"")</f>
        <v/>
      </c>
      <c r="N218" s="116" t="str">
        <f>IF('(3)'!$Z167&lt;&gt;0,'(3)'!$Z167,"")</f>
        <v/>
      </c>
      <c r="O218" s="116" t="str">
        <f>IF('(4)'!$Z167&lt;&gt;0,'(4)'!$Z167,"")</f>
        <v/>
      </c>
      <c r="P218" s="116" t="str">
        <f>IF('(5)'!$Z167&lt;&gt;0,'(5)'!$Z167,"")</f>
        <v/>
      </c>
      <c r="Q218" s="116" t="str">
        <f>IF('(6)'!$Z167&lt;&gt;0,'(6)'!$Z167,"")</f>
        <v/>
      </c>
      <c r="R218" s="116" t="str">
        <f>IF('(7)'!$Z167&lt;&gt;0,'(7)'!$Z167,"")</f>
        <v/>
      </c>
      <c r="S218" s="116" t="str">
        <f>IF('(8)'!$Z167&lt;&gt;0,'(8)'!$Z167,"")</f>
        <v/>
      </c>
      <c r="T218" s="116" t="str">
        <f>IF('(9)'!$Z167&lt;&gt;0,'(9)'!$Z167,"")</f>
        <v/>
      </c>
      <c r="U218" s="116" t="str">
        <f>IF('(10)'!$Z166&lt;&gt;0,'(10)'!$Z166,"")</f>
        <v/>
      </c>
      <c r="V218" s="116" t="str">
        <f>IF('(11)'!$Z167&lt;&gt;0,'(11)'!$Z167,"")</f>
        <v/>
      </c>
      <c r="W218" s="116" t="str">
        <f>IF('(12)'!$Z167&lt;&gt;0,'(12)'!$Z167,"")</f>
        <v/>
      </c>
      <c r="X218" s="116" t="str">
        <f>IF('(13)'!$Z167&lt;&gt;0,'(13)'!$Z167,"")</f>
        <v/>
      </c>
      <c r="Y218" s="116" t="str">
        <f>IF('(14)'!$Z167&lt;&gt;0,'(14)'!$Z167,"")</f>
        <v/>
      </c>
      <c r="Z218" s="116" t="str">
        <f>IF('(15)'!$Z167&lt;&gt;0,'(15)'!$Z167,"")</f>
        <v/>
      </c>
      <c r="AA218" s="116" t="str">
        <f>IF('(16)'!$Z165&lt;&gt;0,'(16)'!$Z165,"")</f>
        <v/>
      </c>
      <c r="AB218" s="116" t="str">
        <f>IF('(17)'!$Z165&lt;&gt;0,'(17)'!$Z165,"")</f>
        <v/>
      </c>
      <c r="AC218" s="116" t="str">
        <f>IF('(18)'!$Z165&lt;&gt;0,'(18)'!$Z165,"")</f>
        <v/>
      </c>
      <c r="AD218" s="116" t="str">
        <f>IF('(19)'!$Z165&lt;&gt;0,'(19)'!$Z165,"")</f>
        <v/>
      </c>
      <c r="AE218" s="116" t="str">
        <f>IF('(20)'!$Z165&lt;&gt;0,'(20)'!$Z165,"")</f>
        <v/>
      </c>
      <c r="AG218" s="1">
        <f>IF(SUM(L218:AE218)=0,"",AVERAGEIF(L218:AE218,"&gt;0"))</f>
        <v>3</v>
      </c>
      <c r="AH218" s="1"/>
    </row>
    <row r="219" spans="1:34" ht="16.5">
      <c r="A219" s="1"/>
      <c r="B219" s="26">
        <f t="shared" si="37"/>
        <v>0.7222222222222221</v>
      </c>
      <c r="C219" s="789" t="str">
        <f>REPT("|",AG219*14)</f>
        <v>||||||||||||||||||||||||||||||||||||||||||||||||||||||||||||</v>
      </c>
      <c r="D219" s="790"/>
      <c r="F219" s="8" t="s">
        <v>198</v>
      </c>
      <c r="G219" s="13" t="s">
        <v>344</v>
      </c>
      <c r="H219" s="11"/>
      <c r="I219" s="11"/>
      <c r="J219" s="11"/>
      <c r="K219" s="29" t="s">
        <v>74</v>
      </c>
      <c r="L219" s="116">
        <f>IF('(1)'!$Z168&lt;&gt;0,'(1)'!$Z168,"")</f>
        <v>4</v>
      </c>
      <c r="M219" s="116">
        <f>IF('(2)'!$Z168&lt;&gt;0,'(2)'!$Z168,"")</f>
        <v>3</v>
      </c>
      <c r="N219" s="116" t="str">
        <f>IF('(3)'!$Z168&lt;&gt;0,'(3)'!$Z168,"")</f>
        <v/>
      </c>
      <c r="O219" s="116" t="str">
        <f>IF('(4)'!$Z168&lt;&gt;0,'(4)'!$Z168,"")</f>
        <v/>
      </c>
      <c r="P219" s="116">
        <f>IF('(5)'!$Z168&lt;&gt;0,'(5)'!$Z168,"")</f>
        <v>6</v>
      </c>
      <c r="Q219" s="116" t="str">
        <f>IF('(6)'!$Z168&lt;&gt;0,'(6)'!$Z168,"")</f>
        <v/>
      </c>
      <c r="R219" s="116" t="str">
        <f>IF('(7)'!$Z168&lt;&gt;0,'(7)'!$Z168,"")</f>
        <v/>
      </c>
      <c r="S219" s="116" t="str">
        <f>IF('(8)'!$Z168&lt;&gt;0,'(8)'!$Z168,"")</f>
        <v/>
      </c>
      <c r="T219" s="116" t="str">
        <f>IF('(9)'!$Z168&lt;&gt;0,'(9)'!$Z168,"")</f>
        <v/>
      </c>
      <c r="U219" s="116" t="str">
        <f>IF('(10)'!$Z167&lt;&gt;0,'(10)'!$Z167,"")</f>
        <v/>
      </c>
      <c r="V219" s="116" t="str">
        <f>IF('(11)'!$Z168&lt;&gt;0,'(11)'!$Z168,"")</f>
        <v/>
      </c>
      <c r="W219" s="116" t="str">
        <f>IF('(12)'!$Z168&lt;&gt;0,'(12)'!$Z168,"")</f>
        <v/>
      </c>
      <c r="X219" s="116" t="str">
        <f>IF('(13)'!$Z168&lt;&gt;0,'(13)'!$Z168,"")</f>
        <v/>
      </c>
      <c r="Y219" s="116" t="str">
        <f>IF('(14)'!$Z168&lt;&gt;0,'(14)'!$Z168,"")</f>
        <v/>
      </c>
      <c r="Z219" s="116" t="str">
        <f>IF('(15)'!$Z168&lt;&gt;0,'(15)'!$Z168,"")</f>
        <v/>
      </c>
      <c r="AA219" s="116" t="str">
        <f>IF('(16)'!$Z166&lt;&gt;0,'(16)'!$Z166,"")</f>
        <v/>
      </c>
      <c r="AB219" s="116" t="str">
        <f>IF('(17)'!$Z166&lt;&gt;0,'(17)'!$Z166,"")</f>
        <v/>
      </c>
      <c r="AC219" s="116" t="str">
        <f>IF('(18)'!$Z166&lt;&gt;0,'(18)'!$Z166,"")</f>
        <v/>
      </c>
      <c r="AD219" s="116" t="str">
        <f>IF('(19)'!$Z166&lt;&gt;0,'(19)'!$Z166,"")</f>
        <v/>
      </c>
      <c r="AE219" s="116" t="str">
        <f>IF('(20)'!$Z166&lt;&gt;0,'(20)'!$Z166,"")</f>
        <v/>
      </c>
      <c r="AG219" s="1">
        <f>IF(SUM(L219:AE219)=0,"",AVERAGEIF(L219:AE219,"&gt;0"))</f>
        <v>4.333333333333333</v>
      </c>
      <c r="AH219" s="1"/>
    </row>
    <row r="220" spans="1:34" ht="16.5">
      <c r="A220" s="1"/>
      <c r="B220" s="26">
        <f t="shared" si="37"/>
        <v>0.66666666666666663</v>
      </c>
      <c r="C220" s="789" t="str">
        <f>REPT("|",AG220*14)</f>
        <v>||||||||||||||||||||||||||||||||||||||||||||||||||||||||</v>
      </c>
      <c r="D220" s="790"/>
      <c r="F220" s="8" t="s">
        <v>199</v>
      </c>
      <c r="G220" s="13" t="s">
        <v>345</v>
      </c>
      <c r="H220" s="11"/>
      <c r="I220" s="11"/>
      <c r="J220" s="11"/>
      <c r="K220" s="29" t="s">
        <v>75</v>
      </c>
      <c r="L220" s="116" t="str">
        <f>IF('(1)'!$Z169&lt;&gt;0,'(1)'!$Z169,"")</f>
        <v/>
      </c>
      <c r="M220" s="116">
        <f>IF('(2)'!$Z169&lt;&gt;0,'(2)'!$Z169,"")</f>
        <v>4</v>
      </c>
      <c r="N220" s="116" t="str">
        <f>IF('(3)'!$Z169&lt;&gt;0,'(3)'!$Z169,"")</f>
        <v/>
      </c>
      <c r="O220" s="116" t="str">
        <f>IF('(4)'!$Z169&lt;&gt;0,'(4)'!$Z169,"")</f>
        <v/>
      </c>
      <c r="P220" s="116" t="str">
        <f>IF('(5)'!$Z169&lt;&gt;0,'(5)'!$Z169,"")</f>
        <v/>
      </c>
      <c r="Q220" s="116" t="str">
        <f>IF('(6)'!$Z169&lt;&gt;0,'(6)'!$Z169,"")</f>
        <v/>
      </c>
      <c r="R220" s="116" t="str">
        <f>IF('(7)'!$Z169&lt;&gt;0,'(7)'!$Z169,"")</f>
        <v/>
      </c>
      <c r="S220" s="116" t="str">
        <f>IF('(8)'!$Z169&lt;&gt;0,'(8)'!$Z169,"")</f>
        <v/>
      </c>
      <c r="T220" s="116" t="str">
        <f>IF('(9)'!$Z169&lt;&gt;0,'(9)'!$Z169,"")</f>
        <v/>
      </c>
      <c r="U220" s="116" t="str">
        <f>IF('(10)'!$Z168&lt;&gt;0,'(10)'!$Z168,"")</f>
        <v/>
      </c>
      <c r="V220" s="116" t="str">
        <f>IF('(11)'!$Z169&lt;&gt;0,'(11)'!$Z169,"")</f>
        <v/>
      </c>
      <c r="W220" s="116" t="str">
        <f>IF('(12)'!$Z169&lt;&gt;0,'(12)'!$Z169,"")</f>
        <v/>
      </c>
      <c r="X220" s="116" t="str">
        <f>IF('(13)'!$Z169&lt;&gt;0,'(13)'!$Z169,"")</f>
        <v/>
      </c>
      <c r="Y220" s="116" t="str">
        <f>IF('(14)'!$Z169&lt;&gt;0,'(14)'!$Z169,"")</f>
        <v/>
      </c>
      <c r="Z220" s="116" t="str">
        <f>IF('(15)'!$Z169&lt;&gt;0,'(15)'!$Z169,"")</f>
        <v/>
      </c>
      <c r="AA220" s="116" t="str">
        <f>IF('(16)'!$Z167&lt;&gt;0,'(16)'!$Z167,"")</f>
        <v/>
      </c>
      <c r="AB220" s="116" t="str">
        <f>IF('(17)'!$Z167&lt;&gt;0,'(17)'!$Z167,"")</f>
        <v/>
      </c>
      <c r="AC220" s="116" t="str">
        <f>IF('(18)'!$Z167&lt;&gt;0,'(18)'!$Z167,"")</f>
        <v/>
      </c>
      <c r="AD220" s="116" t="str">
        <f>IF('(19)'!$Z167&lt;&gt;0,'(19)'!$Z167,"")</f>
        <v/>
      </c>
      <c r="AE220" s="116" t="str">
        <f>IF('(20)'!$Z167&lt;&gt;0,'(20)'!$Z167,"")</f>
        <v/>
      </c>
      <c r="AG220" s="1">
        <f>IF(SUM(L220:AE220)=0,"",AVERAGEIF(L220:AE220,"&gt;0"))</f>
        <v>4</v>
      </c>
      <c r="AH220" s="1"/>
    </row>
    <row r="221" spans="1:34" ht="16.5">
      <c r="A221" s="1"/>
      <c r="B221" s="26" t="e">
        <f t="shared" si="37"/>
        <v>#VALUE!</v>
      </c>
      <c r="C221" s="789" t="e">
        <f>REPT("|",AG221*14)</f>
        <v>#VALUE!</v>
      </c>
      <c r="D221" s="790"/>
      <c r="F221" s="8" t="s">
        <v>200</v>
      </c>
      <c r="G221" s="13" t="s">
        <v>346</v>
      </c>
      <c r="H221" s="11"/>
      <c r="I221" s="11"/>
      <c r="J221" s="11"/>
      <c r="K221" s="29"/>
      <c r="L221" s="116" t="str">
        <f>IF('(1)'!$Z170&lt;&gt;0,'(1)'!$Z170,"")</f>
        <v/>
      </c>
      <c r="M221" s="116" t="str">
        <f>IF('(2)'!$Z170&lt;&gt;0,'(2)'!$Z170,"")</f>
        <v/>
      </c>
      <c r="N221" s="116" t="str">
        <f>IF('(3)'!$Z170&lt;&gt;0,'(3)'!$Z170,"")</f>
        <v/>
      </c>
      <c r="O221" s="116" t="str">
        <f>IF('(4)'!$Z170&lt;&gt;0,'(4)'!$Z170,"")</f>
        <v/>
      </c>
      <c r="P221" s="116" t="str">
        <f>IF('(5)'!$Z170&lt;&gt;0,'(5)'!$Z170,"")</f>
        <v/>
      </c>
      <c r="Q221" s="116" t="str">
        <f>IF('(6)'!$Z170&lt;&gt;0,'(6)'!$Z170,"")</f>
        <v/>
      </c>
      <c r="R221" s="116" t="str">
        <f>IF('(7)'!$Z170&lt;&gt;0,'(7)'!$Z170,"")</f>
        <v/>
      </c>
      <c r="S221" s="116" t="str">
        <f>IF('(8)'!$Z170&lt;&gt;0,'(8)'!$Z170,"")</f>
        <v/>
      </c>
      <c r="T221" s="116" t="str">
        <f>IF('(9)'!$Z170&lt;&gt;0,'(9)'!$Z170,"")</f>
        <v/>
      </c>
      <c r="U221" s="116" t="str">
        <f>IF('(10)'!$Z169&lt;&gt;0,'(10)'!$Z169,"")</f>
        <v/>
      </c>
      <c r="V221" s="116" t="str">
        <f>IF('(11)'!$Z170&lt;&gt;0,'(11)'!$Z170,"")</f>
        <v/>
      </c>
      <c r="W221" s="116" t="str">
        <f>IF('(12)'!$Z170&lt;&gt;0,'(12)'!$Z170,"")</f>
        <v/>
      </c>
      <c r="X221" s="116" t="str">
        <f>IF('(13)'!$Z170&lt;&gt;0,'(13)'!$Z170,"")</f>
        <v/>
      </c>
      <c r="Y221" s="116" t="str">
        <f>IF('(14)'!$Z170&lt;&gt;0,'(14)'!$Z170,"")</f>
        <v/>
      </c>
      <c r="Z221" s="116" t="str">
        <f>IF('(15)'!$Z170&lt;&gt;0,'(15)'!$Z170,"")</f>
        <v/>
      </c>
      <c r="AA221" s="116" t="str">
        <f>IF('(16)'!$Z168&lt;&gt;0,'(16)'!$Z168,"")</f>
        <v/>
      </c>
      <c r="AB221" s="116" t="str">
        <f>IF('(17)'!$Z168&lt;&gt;0,'(17)'!$Z168,"")</f>
        <v/>
      </c>
      <c r="AC221" s="116" t="str">
        <f>IF('(18)'!$Z168&lt;&gt;0,'(18)'!$Z168,"")</f>
        <v/>
      </c>
      <c r="AD221" s="116" t="str">
        <f>IF('(19)'!$Z168&lt;&gt;0,'(19)'!$Z168,"")</f>
        <v/>
      </c>
      <c r="AE221" s="116" t="str">
        <f>IF('(20)'!$Z168&lt;&gt;0,'(20)'!$Z168,"")</f>
        <v/>
      </c>
      <c r="AG221" s="1" t="str">
        <f>IF(SUM(L221:AE221)=0,"",AVERAGEIF(L221:AE221,"&gt;0"))</f>
        <v/>
      </c>
      <c r="AH221" s="1"/>
    </row>
    <row r="222" spans="1:34" ht="16.5">
      <c r="A222" s="1"/>
      <c r="B222" s="26" t="e">
        <f t="shared" si="37"/>
        <v>#VALUE!</v>
      </c>
      <c r="C222" s="789" t="e">
        <f>REPT("|",AG222*14)</f>
        <v>#VALUE!</v>
      </c>
      <c r="D222" s="790"/>
      <c r="F222" s="8" t="s">
        <v>201</v>
      </c>
      <c r="G222" s="13" t="s">
        <v>347</v>
      </c>
      <c r="H222" s="11"/>
      <c r="I222" s="11"/>
      <c r="J222" s="11"/>
      <c r="K222" s="29"/>
      <c r="L222" s="116" t="str">
        <f>IF('(1)'!$Z171&lt;&gt;0,'(1)'!$Z171,"")</f>
        <v/>
      </c>
      <c r="M222" s="116" t="str">
        <f>IF('(2)'!$Z171&lt;&gt;0,'(2)'!$Z171,"")</f>
        <v/>
      </c>
      <c r="N222" s="116" t="str">
        <f>IF('(3)'!$Z171&lt;&gt;0,'(3)'!$Z171,"")</f>
        <v/>
      </c>
      <c r="O222" s="116" t="str">
        <f>IF('(4)'!$Z171&lt;&gt;0,'(4)'!$Z171,"")</f>
        <v/>
      </c>
      <c r="P222" s="116" t="str">
        <f>IF('(5)'!$Z171&lt;&gt;0,'(5)'!$Z171,"")</f>
        <v/>
      </c>
      <c r="Q222" s="116" t="str">
        <f>IF('(6)'!$Z171&lt;&gt;0,'(6)'!$Z171,"")</f>
        <v/>
      </c>
      <c r="R222" s="116" t="str">
        <f>IF('(7)'!$Z171&lt;&gt;0,'(7)'!$Z171,"")</f>
        <v/>
      </c>
      <c r="S222" s="116" t="str">
        <f>IF('(8)'!$Z171&lt;&gt;0,'(8)'!$Z171,"")</f>
        <v/>
      </c>
      <c r="T222" s="116" t="str">
        <f>IF('(9)'!$Z171&lt;&gt;0,'(9)'!$Z171,"")</f>
        <v/>
      </c>
      <c r="U222" s="116" t="str">
        <f>IF('(10)'!$Z170&lt;&gt;0,'(10)'!$Z170,"")</f>
        <v/>
      </c>
      <c r="V222" s="116" t="str">
        <f>IF('(11)'!$Z171&lt;&gt;0,'(11)'!$Z171,"")</f>
        <v/>
      </c>
      <c r="W222" s="116" t="str">
        <f>IF('(12)'!$Z171&lt;&gt;0,'(12)'!$Z171,"")</f>
        <v/>
      </c>
      <c r="X222" s="116" t="str">
        <f>IF('(13)'!$Z171&lt;&gt;0,'(13)'!$Z171,"")</f>
        <v/>
      </c>
      <c r="Y222" s="116" t="str">
        <f>IF('(14)'!$Z171&lt;&gt;0,'(14)'!$Z171,"")</f>
        <v/>
      </c>
      <c r="Z222" s="116" t="str">
        <f>IF('(15)'!$Z171&lt;&gt;0,'(15)'!$Z171,"")</f>
        <v/>
      </c>
      <c r="AA222" s="116" t="str">
        <f>IF('(16)'!$Z169&lt;&gt;0,'(16)'!$Z169,"")</f>
        <v/>
      </c>
      <c r="AB222" s="116" t="str">
        <f>IF('(17)'!$Z169&lt;&gt;0,'(17)'!$Z169,"")</f>
        <v/>
      </c>
      <c r="AC222" s="116" t="str">
        <f>IF('(18)'!$Z169&lt;&gt;0,'(18)'!$Z169,"")</f>
        <v/>
      </c>
      <c r="AD222" s="116" t="str">
        <f>IF('(19)'!$Z169&lt;&gt;0,'(19)'!$Z169,"")</f>
        <v/>
      </c>
      <c r="AE222" s="116" t="str">
        <f>IF('(20)'!$Z169&lt;&gt;0,'(20)'!$Z169,"")</f>
        <v/>
      </c>
      <c r="AG222" s="1" t="str">
        <f>IF(SUM(L222:AE222)=0,"",AVERAGEIF(L222:AE222,"&gt;0"))</f>
        <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0.83333333333333326</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5</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5</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f t="shared" si="37"/>
        <v>0.83333333333333326</v>
      </c>
      <c r="C226" s="789" t="str">
        <f>REPT("|",AG226*14)</f>
        <v>||||||||||||||||||||||||||||||||||||||||||||||||||||||||||||||||||||||</v>
      </c>
      <c r="D226" s="790"/>
      <c r="F226" s="8" t="s">
        <v>206</v>
      </c>
      <c r="G226" s="13" t="s">
        <v>348</v>
      </c>
      <c r="H226" s="11"/>
      <c r="I226" s="11"/>
      <c r="J226" s="11"/>
      <c r="K226" s="29"/>
      <c r="L226" s="116" t="str">
        <f>IF('(1)'!$Z175&lt;&gt;0,'(1)'!$Z175,"")</f>
        <v/>
      </c>
      <c r="M226" s="116">
        <f>IF('(2)'!$Z175&lt;&gt;0,'(2)'!$Z175,"")</f>
        <v>5</v>
      </c>
      <c r="N226" s="116" t="str">
        <f>IF('(3)'!$Z175&lt;&gt;0,'(3)'!$Z175,"")</f>
        <v/>
      </c>
      <c r="O226" s="116" t="str">
        <f>IF('(4)'!$Z175&lt;&gt;0,'(4)'!$Z175,"")</f>
        <v/>
      </c>
      <c r="P226" s="116" t="str">
        <f>IF('(5)'!$Z175&lt;&gt;0,'(5)'!$Z175,"")</f>
        <v/>
      </c>
      <c r="Q226" s="116" t="str">
        <f>IF('(6)'!$Z175&lt;&gt;0,'(6)'!$Z175,"")</f>
        <v/>
      </c>
      <c r="R226" s="116" t="str">
        <f>IF('(7)'!$Z175&lt;&gt;0,'(7)'!$Z175,"")</f>
        <v/>
      </c>
      <c r="S226" s="116" t="str">
        <f>IF('(8)'!$Z175&lt;&gt;0,'(8)'!$Z175,"")</f>
        <v/>
      </c>
      <c r="T226" s="116" t="str">
        <f>IF('(9)'!$Z175&lt;&gt;0,'(9)'!$Z175,"")</f>
        <v/>
      </c>
      <c r="U226" s="116" t="str">
        <f>IF('(10)'!$Z174&lt;&gt;0,'(10)'!$Z174,"")</f>
        <v/>
      </c>
      <c r="V226" s="116" t="str">
        <f>IF('(11)'!$Z175&lt;&gt;0,'(11)'!$Z175,"")</f>
        <v/>
      </c>
      <c r="W226" s="116" t="str">
        <f>IF('(12)'!$Z175&lt;&gt;0,'(12)'!$Z175,"")</f>
        <v/>
      </c>
      <c r="X226" s="116" t="str">
        <f>IF('(13)'!$Z175&lt;&gt;0,'(13)'!$Z175,"")</f>
        <v/>
      </c>
      <c r="Y226" s="116" t="str">
        <f>IF('(14)'!$Z175&lt;&gt;0,'(14)'!$Z175,"")</f>
        <v/>
      </c>
      <c r="Z226" s="116" t="str">
        <f>IF('(15)'!$Z175&lt;&gt;0,'(15)'!$Z175,"")</f>
        <v/>
      </c>
      <c r="AA226" s="116" t="str">
        <f>IF('(16)'!$Z173&lt;&gt;0,'(16)'!$Z173,"")</f>
        <v/>
      </c>
      <c r="AB226" s="116" t="str">
        <f>IF('(17)'!$Z173&lt;&gt;0,'(17)'!$Z173,"")</f>
        <v/>
      </c>
      <c r="AC226" s="116" t="str">
        <f>IF('(18)'!$Z173&lt;&gt;0,'(18)'!$Z173,"")</f>
        <v/>
      </c>
      <c r="AD226" s="116" t="str">
        <f>IF('(19)'!$Z173&lt;&gt;0,'(19)'!$Z173,"")</f>
        <v/>
      </c>
      <c r="AE226" s="116" t="str">
        <f>IF('(20)'!$Z173&lt;&gt;0,'(20)'!$Z173,"")</f>
        <v/>
      </c>
      <c r="AG226" s="1">
        <f>IF(SUM(L226:AE226)=0,"",AVERAGEIF(L226:AE226,"&gt;0"))</f>
        <v>5</v>
      </c>
      <c r="AH226" s="1"/>
    </row>
    <row r="227" spans="1:34" ht="16.5">
      <c r="A227" s="1"/>
      <c r="B227" s="26" t="e">
        <f t="shared" si="37"/>
        <v>#VALUE!</v>
      </c>
      <c r="C227" s="789" t="e">
        <f>REPT("|",AG227*14)</f>
        <v>#VALUE!</v>
      </c>
      <c r="D227" s="790"/>
      <c r="F227" s="8" t="s">
        <v>207</v>
      </c>
      <c r="G227" s="13" t="s">
        <v>349</v>
      </c>
      <c r="H227" s="11"/>
      <c r="I227" s="11"/>
      <c r="J227" s="11"/>
      <c r="K227" s="29"/>
      <c r="L227" s="116" t="str">
        <f>IF('(1)'!$Z176&lt;&gt;0,'(1)'!$Z176,"")</f>
        <v/>
      </c>
      <c r="M227" s="116" t="str">
        <f>IF('(2)'!$Z176&lt;&gt;0,'(2)'!$Z176,"")</f>
        <v/>
      </c>
      <c r="N227" s="116" t="str">
        <f>IF('(3)'!$Z176&lt;&gt;0,'(3)'!$Z176,"")</f>
        <v/>
      </c>
      <c r="O227" s="116" t="str">
        <f>IF('(4)'!$Z176&lt;&gt;0,'(4)'!$Z176,"")</f>
        <v/>
      </c>
      <c r="P227" s="116" t="str">
        <f>IF('(5)'!$Z176&lt;&gt;0,'(5)'!$Z176,"")</f>
        <v/>
      </c>
      <c r="Q227" s="116" t="str">
        <f>IF('(6)'!$Z176&lt;&gt;0,'(6)'!$Z176,"")</f>
        <v/>
      </c>
      <c r="R227" s="116" t="str">
        <f>IF('(7)'!$Z176&lt;&gt;0,'(7)'!$Z176,"")</f>
        <v/>
      </c>
      <c r="S227" s="116" t="str">
        <f>IF('(8)'!$Z176&lt;&gt;0,'(8)'!$Z176,"")</f>
        <v/>
      </c>
      <c r="T227" s="116" t="str">
        <f>IF('(9)'!$Z176&lt;&gt;0,'(9)'!$Z176,"")</f>
        <v/>
      </c>
      <c r="U227" s="116" t="str">
        <f>IF('(10)'!$Z175&lt;&gt;0,'(10)'!$Z175,"")</f>
        <v/>
      </c>
      <c r="V227" s="116" t="str">
        <f>IF('(11)'!$Z176&lt;&gt;0,'(11)'!$Z176,"")</f>
        <v/>
      </c>
      <c r="W227" s="116" t="str">
        <f>IF('(12)'!$Z176&lt;&gt;0,'(12)'!$Z176,"")</f>
        <v/>
      </c>
      <c r="X227" s="116" t="str">
        <f>IF('(13)'!$Z176&lt;&gt;0,'(13)'!$Z176,"")</f>
        <v/>
      </c>
      <c r="Y227" s="116" t="str">
        <f>IF('(14)'!$Z176&lt;&gt;0,'(14)'!$Z176,"")</f>
        <v/>
      </c>
      <c r="Z227" s="116" t="str">
        <f>IF('(15)'!$Z176&lt;&gt;0,'(15)'!$Z176,"")</f>
        <v/>
      </c>
      <c r="AA227" s="116" t="str">
        <f>IF('(16)'!$Z174&lt;&gt;0,'(16)'!$Z174,"")</f>
        <v/>
      </c>
      <c r="AB227" s="116" t="str">
        <f>IF('(17)'!$Z174&lt;&gt;0,'(17)'!$Z174,"")</f>
        <v/>
      </c>
      <c r="AC227" s="116" t="str">
        <f>IF('(18)'!$Z174&lt;&gt;0,'(18)'!$Z174,"")</f>
        <v/>
      </c>
      <c r="AD227" s="116" t="str">
        <f>IF('(19)'!$Z174&lt;&gt;0,'(19)'!$Z174,"")</f>
        <v/>
      </c>
      <c r="AE227" s="116" t="str">
        <f>IF('(20)'!$Z174&lt;&gt;0,'(20)'!$Z174,"")</f>
        <v/>
      </c>
      <c r="AG227" s="1" t="str">
        <f>IF(SUM(L227:AE227)=0,"",AVERAGEIF(L227:AE227,"&gt;0"))</f>
        <v/>
      </c>
      <c r="AH227" s="1"/>
    </row>
    <row r="228" spans="1:34" ht="16.5">
      <c r="A228" s="1"/>
      <c r="B228" s="26" t="e">
        <f t="shared" si="37"/>
        <v>#VALUE!</v>
      </c>
      <c r="C228" s="789" t="e">
        <f>REPT("|",AG228*14)</f>
        <v>#VALUE!</v>
      </c>
      <c r="D228" s="790"/>
      <c r="F228" s="8" t="s">
        <v>208</v>
      </c>
      <c r="G228" s="13" t="s">
        <v>350</v>
      </c>
      <c r="H228" s="11"/>
      <c r="I228" s="11"/>
      <c r="J228" s="11"/>
      <c r="K228" s="29"/>
      <c r="L228" s="116" t="str">
        <f>IF('(1)'!$Z177&lt;&gt;0,'(1)'!$Z177,"")</f>
        <v/>
      </c>
      <c r="M228" s="116" t="str">
        <f>IF('(2)'!$Z177&lt;&gt;0,'(2)'!$Z177,"")</f>
        <v/>
      </c>
      <c r="N228" s="116" t="str">
        <f>IF('(3)'!$Z177&lt;&gt;0,'(3)'!$Z177,"")</f>
        <v/>
      </c>
      <c r="O228" s="116" t="str">
        <f>IF('(4)'!$Z177&lt;&gt;0,'(4)'!$Z177,"")</f>
        <v/>
      </c>
      <c r="P228" s="116" t="str">
        <f>IF('(5)'!$Z177&lt;&gt;0,'(5)'!$Z177,"")</f>
        <v/>
      </c>
      <c r="Q228" s="116" t="str">
        <f>IF('(6)'!$Z177&lt;&gt;0,'(6)'!$Z177,"")</f>
        <v/>
      </c>
      <c r="R228" s="116" t="str">
        <f>IF('(7)'!$Z177&lt;&gt;0,'(7)'!$Z177,"")</f>
        <v/>
      </c>
      <c r="S228" s="116" t="str">
        <f>IF('(8)'!$Z177&lt;&gt;0,'(8)'!$Z177,"")</f>
        <v/>
      </c>
      <c r="T228" s="116" t="str">
        <f>IF('(9)'!$Z177&lt;&gt;0,'(9)'!$Z177,"")</f>
        <v/>
      </c>
      <c r="U228" s="116" t="str">
        <f>IF('(10)'!$Z176&lt;&gt;0,'(10)'!$Z176,"")</f>
        <v/>
      </c>
      <c r="V228" s="116" t="str">
        <f>IF('(11)'!$Z177&lt;&gt;0,'(11)'!$Z177,"")</f>
        <v/>
      </c>
      <c r="W228" s="116" t="str">
        <f>IF('(12)'!$Z177&lt;&gt;0,'(12)'!$Z177,"")</f>
        <v/>
      </c>
      <c r="X228" s="116" t="str">
        <f>IF('(13)'!$Z177&lt;&gt;0,'(13)'!$Z177,"")</f>
        <v/>
      </c>
      <c r="Y228" s="116" t="str">
        <f>IF('(14)'!$Z177&lt;&gt;0,'(14)'!$Z177,"")</f>
        <v/>
      </c>
      <c r="Z228" s="116" t="str">
        <f>IF('(15)'!$Z177&lt;&gt;0,'(15)'!$Z177,"")</f>
        <v/>
      </c>
      <c r="AA228" s="116" t="str">
        <f>IF('(16)'!$Z175&lt;&gt;0,'(16)'!$Z175,"")</f>
        <v/>
      </c>
      <c r="AB228" s="116" t="str">
        <f>IF('(17)'!$Z175&lt;&gt;0,'(17)'!$Z175,"")</f>
        <v/>
      </c>
      <c r="AC228" s="116" t="str">
        <f>IF('(18)'!$Z175&lt;&gt;0,'(18)'!$Z175,"")</f>
        <v/>
      </c>
      <c r="AD228" s="116" t="str">
        <f>IF('(19)'!$Z175&lt;&gt;0,'(19)'!$Z175,"")</f>
        <v/>
      </c>
      <c r="AE228" s="116" t="str">
        <f>IF('(20)'!$Z175&lt;&gt;0,'(20)'!$Z175,"")</f>
        <v/>
      </c>
      <c r="AG228" s="1" t="str">
        <f>IF(SUM(L228:AE228)=0,"",AVERAGEIF(L228:AE228,"&gt;0"))</f>
        <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IF('(1)'!$Z181&lt;&gt;0,'(1)'!$Z181,"")</f>
        <v/>
      </c>
      <c r="M232" s="116" t="str">
        <f>IF('(2)'!$Z181&lt;&gt;0,'(2)'!$Z181,"")</f>
        <v/>
      </c>
      <c r="N232" s="116" t="str">
        <f>IF('(3)'!$Z181&lt;&gt;0,'(3)'!$Z181,"")</f>
        <v/>
      </c>
      <c r="O232" s="116" t="str">
        <f>IF('(4)'!$Z181&lt;&gt;0,'(4)'!$Z181,"")</f>
        <v/>
      </c>
      <c r="P232" s="116" t="str">
        <f>IF('(5)'!$Z181&lt;&gt;0,'(5)'!$Z181,"")</f>
        <v/>
      </c>
      <c r="Q232" s="116" t="str">
        <f>IF('(6)'!$Z181&lt;&gt;0,'(6)'!$Z181,"")</f>
        <v/>
      </c>
      <c r="R232" s="116" t="str">
        <f>IF('(7)'!$Z181&lt;&gt;0,'(7)'!$Z181,"")</f>
        <v/>
      </c>
      <c r="S232" s="116" t="str">
        <f>IF('(8)'!$Z181&lt;&gt;0,'(8)'!$Z181,"")</f>
        <v/>
      </c>
      <c r="T232" s="116" t="str">
        <f>IF('(9)'!$Z181&lt;&gt;0,'(9)'!$Z181,"")</f>
        <v/>
      </c>
      <c r="U232" s="116" t="str">
        <f>IF('(10)'!$Z180&lt;&gt;0,'(10)'!$Z180,"")</f>
        <v/>
      </c>
      <c r="V232" s="116" t="str">
        <f>IF('(11)'!$Z181&lt;&gt;0,'(11)'!$Z181,"")</f>
        <v/>
      </c>
      <c r="W232" s="116" t="str">
        <f>IF('(12)'!$Z181&lt;&gt;0,'(12)'!$Z181,"")</f>
        <v/>
      </c>
      <c r="X232" s="116" t="str">
        <f>IF('(13)'!$Z181&lt;&gt;0,'(13)'!$Z181,"")</f>
        <v/>
      </c>
      <c r="Y232" s="116" t="str">
        <f>IF('(14)'!$Z181&lt;&gt;0,'(14)'!$Z181,"")</f>
        <v/>
      </c>
      <c r="Z232" s="116" t="str">
        <f>IF('(15)'!$Z181&lt;&gt;0,'(15)'!$Z181,"")</f>
        <v/>
      </c>
      <c r="AA232" s="116" t="str">
        <f>IF('(16)'!$Z179&lt;&gt;0,'(16)'!$Z179,"")</f>
        <v/>
      </c>
      <c r="AB232" s="116" t="str">
        <f>IF('(17)'!$Z179&lt;&gt;0,'(17)'!$Z179,"")</f>
        <v/>
      </c>
      <c r="AC232" s="116" t="str">
        <f>IF('(18)'!$Z179&lt;&gt;0,'(18)'!$Z179,"")</f>
        <v/>
      </c>
      <c r="AD232" s="116" t="str">
        <f>IF('(19)'!$Z179&lt;&gt;0,'(19)'!$Z179,"")</f>
        <v/>
      </c>
      <c r="AE232" s="116" t="str">
        <f>IF('(20)'!$Z179&lt;&gt;0,'(20)'!$Z179,"")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IF('(1)'!$Z182&lt;&gt;0,'(1)'!$Z182,"")</f>
        <v/>
      </c>
      <c r="M233" s="116" t="str">
        <f>IF('(2)'!$Z182&lt;&gt;0,'(2)'!$Z182,"")</f>
        <v/>
      </c>
      <c r="N233" s="116" t="str">
        <f>IF('(3)'!$Z182&lt;&gt;0,'(3)'!$Z182,"")</f>
        <v/>
      </c>
      <c r="O233" s="116" t="str">
        <f>IF('(4)'!$Z182&lt;&gt;0,'(4)'!$Z182,"")</f>
        <v/>
      </c>
      <c r="P233" s="116" t="str">
        <f>IF('(5)'!$Z182&lt;&gt;0,'(5)'!$Z182,"")</f>
        <v/>
      </c>
      <c r="Q233" s="116" t="str">
        <f>IF('(6)'!$Z182&lt;&gt;0,'(6)'!$Z182,"")</f>
        <v/>
      </c>
      <c r="R233" s="116" t="str">
        <f>IF('(7)'!$Z182&lt;&gt;0,'(7)'!$Z182,"")</f>
        <v/>
      </c>
      <c r="S233" s="116" t="str">
        <f>IF('(8)'!$Z182&lt;&gt;0,'(8)'!$Z182,"")</f>
        <v/>
      </c>
      <c r="T233" s="116" t="str">
        <f>IF('(9)'!$Z182&lt;&gt;0,'(9)'!$Z182,"")</f>
        <v/>
      </c>
      <c r="U233" s="116" t="str">
        <f>IF('(10)'!$Z181&lt;&gt;0,'(10)'!$Z181,"")</f>
        <v/>
      </c>
      <c r="V233" s="116" t="str">
        <f>IF('(11)'!$Z182&lt;&gt;0,'(11)'!$Z182,"")</f>
        <v/>
      </c>
      <c r="W233" s="116" t="str">
        <f>IF('(12)'!$Z182&lt;&gt;0,'(12)'!$Z182,"")</f>
        <v/>
      </c>
      <c r="X233" s="116" t="str">
        <f>IF('(13)'!$Z182&lt;&gt;0,'(13)'!$Z182,"")</f>
        <v/>
      </c>
      <c r="Y233" s="116" t="str">
        <f>IF('(14)'!$Z182&lt;&gt;0,'(14)'!$Z182,"")</f>
        <v/>
      </c>
      <c r="Z233" s="116" t="str">
        <f>IF('(15)'!$Z182&lt;&gt;0,'(15)'!$Z182,"")</f>
        <v/>
      </c>
      <c r="AA233" s="116" t="str">
        <f>IF('(16)'!$Z180&lt;&gt;0,'(16)'!$Z180,"")</f>
        <v/>
      </c>
      <c r="AB233" s="116" t="str">
        <f>IF('(17)'!$Z180&lt;&gt;0,'(17)'!$Z180,"")</f>
        <v/>
      </c>
      <c r="AC233" s="116" t="str">
        <f>IF('(18)'!$Z180&lt;&gt;0,'(18)'!$Z180,"")</f>
        <v/>
      </c>
      <c r="AD233" s="116" t="str">
        <f>IF('(19)'!$Z180&lt;&gt;0,'(19)'!$Z180,"")</f>
        <v/>
      </c>
      <c r="AE233" s="116" t="str">
        <f>IF('(20)'!$Z180&lt;&gt;0,'(20)'!$Z180,"")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IF('(1)'!$Z183&lt;&gt;0,'(1)'!$Z183,"")</f>
        <v/>
      </c>
      <c r="M234" s="116" t="str">
        <f>IF('(2)'!$Z183&lt;&gt;0,'(2)'!$Z183,"")</f>
        <v/>
      </c>
      <c r="N234" s="116" t="str">
        <f>IF('(3)'!$Z183&lt;&gt;0,'(3)'!$Z183,"")</f>
        <v/>
      </c>
      <c r="O234" s="116" t="str">
        <f>IF('(4)'!$Z183&lt;&gt;0,'(4)'!$Z183,"")</f>
        <v/>
      </c>
      <c r="P234" s="116" t="str">
        <f>IF('(5)'!$Z183&lt;&gt;0,'(5)'!$Z183,"")</f>
        <v/>
      </c>
      <c r="Q234" s="116" t="str">
        <f>IF('(6)'!$Z183&lt;&gt;0,'(6)'!$Z183,"")</f>
        <v/>
      </c>
      <c r="R234" s="116" t="str">
        <f>IF('(7)'!$Z183&lt;&gt;0,'(7)'!$Z183,"")</f>
        <v/>
      </c>
      <c r="S234" s="116" t="str">
        <f>IF('(8)'!$Z183&lt;&gt;0,'(8)'!$Z183,"")</f>
        <v/>
      </c>
      <c r="T234" s="116" t="str">
        <f>IF('(9)'!$Z183&lt;&gt;0,'(9)'!$Z183,"")</f>
        <v/>
      </c>
      <c r="U234" s="116" t="str">
        <f>IF('(10)'!$Z182&lt;&gt;0,'(10)'!$Z182,"")</f>
        <v/>
      </c>
      <c r="V234" s="116" t="str">
        <f>IF('(11)'!$Z183&lt;&gt;0,'(11)'!$Z183,"")</f>
        <v/>
      </c>
      <c r="W234" s="116" t="str">
        <f>IF('(12)'!$Z183&lt;&gt;0,'(12)'!$Z183,"")</f>
        <v/>
      </c>
      <c r="X234" s="116" t="str">
        <f>IF('(13)'!$Z183&lt;&gt;0,'(13)'!$Z183,"")</f>
        <v/>
      </c>
      <c r="Y234" s="116" t="str">
        <f>IF('(14)'!$Z183&lt;&gt;0,'(14)'!$Z183,"")</f>
        <v/>
      </c>
      <c r="Z234" s="116" t="str">
        <f>IF('(15)'!$Z183&lt;&gt;0,'(15)'!$Z183,"")</f>
        <v/>
      </c>
      <c r="AA234" s="116" t="str">
        <f>IF('(16)'!$Z181&lt;&gt;0,'(16)'!$Z181,"")</f>
        <v/>
      </c>
      <c r="AB234" s="116" t="str">
        <f>IF('(17)'!$Z181&lt;&gt;0,'(17)'!$Z181,"")</f>
        <v/>
      </c>
      <c r="AC234" s="116" t="str">
        <f>IF('(18)'!$Z181&lt;&gt;0,'(18)'!$Z181,"")</f>
        <v/>
      </c>
      <c r="AD234" s="116" t="str">
        <f>IF('(19)'!$Z181&lt;&gt;0,'(19)'!$Z181,"")</f>
        <v/>
      </c>
      <c r="AE234" s="116" t="str">
        <f>IF('(20)'!$Z181&lt;&gt;0,'(20)'!$Z181,"")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IF('(1)'!$Z184&lt;&gt;0,'(1)'!$Z184,"")</f>
        <v/>
      </c>
      <c r="M235" s="116" t="str">
        <f>IF('(2)'!$Z184&lt;&gt;0,'(2)'!$Z184,"")</f>
        <v/>
      </c>
      <c r="N235" s="116" t="str">
        <f>IF('(3)'!$Z184&lt;&gt;0,'(3)'!$Z184,"")</f>
        <v/>
      </c>
      <c r="O235" s="116" t="str">
        <f>IF('(4)'!$Z184&lt;&gt;0,'(4)'!$Z184,"")</f>
        <v/>
      </c>
      <c r="P235" s="116" t="str">
        <f>IF('(5)'!$Z184&lt;&gt;0,'(5)'!$Z184,"")</f>
        <v/>
      </c>
      <c r="Q235" s="116" t="str">
        <f>IF('(6)'!$Z184&lt;&gt;0,'(6)'!$Z184,"")</f>
        <v/>
      </c>
      <c r="R235" s="116" t="str">
        <f>IF('(7)'!$Z184&lt;&gt;0,'(7)'!$Z184,"")</f>
        <v/>
      </c>
      <c r="S235" s="116" t="str">
        <f>IF('(8)'!$Z184&lt;&gt;0,'(8)'!$Z184,"")</f>
        <v/>
      </c>
      <c r="T235" s="116" t="str">
        <f>IF('(9)'!$Z184&lt;&gt;0,'(9)'!$Z184,"")</f>
        <v/>
      </c>
      <c r="U235" s="116" t="str">
        <f>IF('(10)'!$Z183&lt;&gt;0,'(10)'!$Z183,"")</f>
        <v/>
      </c>
      <c r="V235" s="116" t="str">
        <f>IF('(11)'!$Z184&lt;&gt;0,'(11)'!$Z184,"")</f>
        <v/>
      </c>
      <c r="W235" s="116" t="str">
        <f>IF('(12)'!$Z184&lt;&gt;0,'(12)'!$Z184,"")</f>
        <v/>
      </c>
      <c r="X235" s="116" t="str">
        <f>IF('(13)'!$Z184&lt;&gt;0,'(13)'!$Z184,"")</f>
        <v/>
      </c>
      <c r="Y235" s="116" t="str">
        <f>IF('(14)'!$Z184&lt;&gt;0,'(14)'!$Z184,"")</f>
        <v/>
      </c>
      <c r="Z235" s="116" t="str">
        <f>IF('(15)'!$Z184&lt;&gt;0,'(15)'!$Z184,"")</f>
        <v/>
      </c>
      <c r="AA235" s="116" t="str">
        <f>IF('(16)'!$Z182&lt;&gt;0,'(16)'!$Z182,"")</f>
        <v/>
      </c>
      <c r="AB235" s="116" t="str">
        <f>IF('(17)'!$Z182&lt;&gt;0,'(17)'!$Z182,"")</f>
        <v/>
      </c>
      <c r="AC235" s="116" t="str">
        <f>IF('(18)'!$Z182&lt;&gt;0,'(18)'!$Z182,"")</f>
        <v/>
      </c>
      <c r="AD235" s="116" t="str">
        <f>IF('(19)'!$Z182&lt;&gt;0,'(19)'!$Z182,"")</f>
        <v/>
      </c>
      <c r="AE235" s="116" t="str">
        <f>IF('(20)'!$Z182&lt;&gt;0,'(20)'!$Z182,"")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IF('(1)'!$Z185&lt;&gt;0,'(1)'!$Z185,"")</f>
        <v/>
      </c>
      <c r="M236" s="116" t="str">
        <f>IF('(2)'!$Z185&lt;&gt;0,'(2)'!$Z185,"")</f>
        <v/>
      </c>
      <c r="N236" s="116" t="str">
        <f>IF('(3)'!$Z185&lt;&gt;0,'(3)'!$Z185,"")</f>
        <v/>
      </c>
      <c r="O236" s="116" t="str">
        <f>IF('(4)'!$Z185&lt;&gt;0,'(4)'!$Z185,"")</f>
        <v/>
      </c>
      <c r="P236" s="116" t="str">
        <f>IF('(5)'!$Z185&lt;&gt;0,'(5)'!$Z185,"")</f>
        <v/>
      </c>
      <c r="Q236" s="116" t="str">
        <f>IF('(6)'!$Z185&lt;&gt;0,'(6)'!$Z185,"")</f>
        <v/>
      </c>
      <c r="R236" s="116" t="str">
        <f>IF('(7)'!$Z185&lt;&gt;0,'(7)'!$Z185,"")</f>
        <v/>
      </c>
      <c r="S236" s="116" t="str">
        <f>IF('(8)'!$Z185&lt;&gt;0,'(8)'!$Z185,"")</f>
        <v/>
      </c>
      <c r="T236" s="116" t="str">
        <f>IF('(9)'!$Z185&lt;&gt;0,'(9)'!$Z185,"")</f>
        <v/>
      </c>
      <c r="U236" s="116" t="str">
        <f>IF('(10)'!$Z184&lt;&gt;0,'(10)'!$Z184,"")</f>
        <v/>
      </c>
      <c r="V236" s="116" t="str">
        <f>IF('(11)'!$Z185&lt;&gt;0,'(11)'!$Z185,"")</f>
        <v/>
      </c>
      <c r="W236" s="116" t="str">
        <f>IF('(12)'!$Z185&lt;&gt;0,'(12)'!$Z185,"")</f>
        <v/>
      </c>
      <c r="X236" s="116" t="str">
        <f>IF('(13)'!$Z185&lt;&gt;0,'(13)'!$Z185,"")</f>
        <v/>
      </c>
      <c r="Y236" s="116" t="str">
        <f>IF('(14)'!$Z185&lt;&gt;0,'(14)'!$Z185,"")</f>
        <v/>
      </c>
      <c r="Z236" s="116" t="str">
        <f>IF('(15)'!$Z185&lt;&gt;0,'(15)'!$Z185,"")</f>
        <v/>
      </c>
      <c r="AA236" s="116" t="str">
        <f>IF('(16)'!$Z183&lt;&gt;0,'(16)'!$Z183,"")</f>
        <v/>
      </c>
      <c r="AB236" s="116" t="str">
        <f>IF('(17)'!$Z183&lt;&gt;0,'(17)'!$Z183,"")</f>
        <v/>
      </c>
      <c r="AC236" s="116" t="str">
        <f>IF('(18)'!$Z183&lt;&gt;0,'(18)'!$Z183,"")</f>
        <v/>
      </c>
      <c r="AD236" s="116" t="str">
        <f>IF('(19)'!$Z183&lt;&gt;0,'(19)'!$Z183,"")</f>
        <v/>
      </c>
      <c r="AE236" s="116" t="str">
        <f>IF('(20)'!$Z183&lt;&gt;0,'(20)'!$Z183,"")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0.66666666666666663</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4</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4</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f t="shared" si="37"/>
        <v>0.66666666666666663</v>
      </c>
      <c r="C240" s="789" t="str">
        <f>REPT("|",AG240*14)</f>
        <v>||||||||||||||||||||||||||||||||||||||||||||||||||||||||</v>
      </c>
      <c r="D240" s="790"/>
      <c r="F240" s="8" t="s">
        <v>216</v>
      </c>
      <c r="G240" s="13" t="s">
        <v>356</v>
      </c>
      <c r="H240" s="11"/>
      <c r="I240" s="11"/>
      <c r="J240" s="11"/>
      <c r="K240" s="29"/>
      <c r="L240" s="116" t="str">
        <f>IF('(1)'!$Z189&lt;&gt;0,'(1)'!$Z189,"")</f>
        <v/>
      </c>
      <c r="M240" s="116">
        <f>IF('(2)'!$Z189&lt;&gt;0,'(2)'!$Z189,"")</f>
        <v>4</v>
      </c>
      <c r="N240" s="116" t="str">
        <f>IF('(3)'!$Z189&lt;&gt;0,'(3)'!$Z189,"")</f>
        <v/>
      </c>
      <c r="O240" s="116" t="str">
        <f>IF('(4)'!$Z189&lt;&gt;0,'(4)'!$Z189,"")</f>
        <v/>
      </c>
      <c r="P240" s="116" t="str">
        <f>IF('(5)'!$Z189&lt;&gt;0,'(5)'!$Z189,"")</f>
        <v/>
      </c>
      <c r="Q240" s="116" t="str">
        <f>IF('(6)'!$Z189&lt;&gt;0,'(6)'!$Z189,"")</f>
        <v/>
      </c>
      <c r="R240" s="116" t="str">
        <f>IF('(7)'!$Z189&lt;&gt;0,'(7)'!$Z189,"")</f>
        <v/>
      </c>
      <c r="S240" s="116" t="str">
        <f>IF('(8)'!$Z189&lt;&gt;0,'(8)'!$Z189,"")</f>
        <v/>
      </c>
      <c r="T240" s="116" t="str">
        <f>IF('(9)'!$Z189&lt;&gt;0,'(9)'!$Z189,"")</f>
        <v/>
      </c>
      <c r="U240" s="116" t="str">
        <f>IF('(10)'!$Z188&lt;&gt;0,'(10)'!$Z188,"")</f>
        <v/>
      </c>
      <c r="V240" s="116" t="str">
        <f>IF('(11)'!$Z189&lt;&gt;0,'(11)'!$Z189,"")</f>
        <v/>
      </c>
      <c r="W240" s="116" t="str">
        <f>IF('(12)'!$Z189&lt;&gt;0,'(12)'!$Z189,"")</f>
        <v/>
      </c>
      <c r="X240" s="116" t="str">
        <f>IF('(13)'!$Z189&lt;&gt;0,'(13)'!$Z189,"")</f>
        <v/>
      </c>
      <c r="Y240" s="116" t="str">
        <f>IF('(14)'!$Z189&lt;&gt;0,'(14)'!$Z189,"")</f>
        <v/>
      </c>
      <c r="Z240" s="116" t="str">
        <f>IF('(15)'!$Z189&lt;&gt;0,'(15)'!$Z189,"")</f>
        <v/>
      </c>
      <c r="AA240" s="116" t="str">
        <f>IF('(16)'!$Z187&lt;&gt;0,'(16)'!$Z187,"")</f>
        <v/>
      </c>
      <c r="AB240" s="116" t="str">
        <f>IF('(17)'!$Z187&lt;&gt;0,'(17)'!$Z187,"")</f>
        <v/>
      </c>
      <c r="AC240" s="116" t="str">
        <f>IF('(18)'!$Z187&lt;&gt;0,'(18)'!$Z187,"")</f>
        <v/>
      </c>
      <c r="AD240" s="116" t="str">
        <f>IF('(19)'!$Z187&lt;&gt;0,'(19)'!$Z187,"")</f>
        <v/>
      </c>
      <c r="AE240" s="116" t="str">
        <f>IF('(20)'!$Z187&lt;&gt;0,'(20)'!$Z187,"")</f>
        <v/>
      </c>
      <c r="AG240" s="1">
        <f>IF(SUM(L240:AE240)=0,"",AVERAGEIF(L240:AE240,"&gt;0"))</f>
        <v>4</v>
      </c>
      <c r="AH240" s="1"/>
    </row>
    <row r="241" spans="1:34" ht="16.5">
      <c r="A241" s="1"/>
      <c r="B241" s="26" t="e">
        <f t="shared" si="37"/>
        <v>#VALUE!</v>
      </c>
      <c r="C241" s="789" t="e">
        <f>REPT("|",AG241*14)</f>
        <v>#VALUE!</v>
      </c>
      <c r="D241" s="790"/>
      <c r="F241" s="8" t="s">
        <v>217</v>
      </c>
      <c r="G241" s="13" t="s">
        <v>357</v>
      </c>
      <c r="H241" s="11"/>
      <c r="I241" s="11"/>
      <c r="J241" s="11"/>
      <c r="K241" s="29" t="s">
        <v>76</v>
      </c>
      <c r="L241" s="116" t="str">
        <f>IF('(1)'!$Z190&lt;&gt;0,'(1)'!$Z190,"")</f>
        <v/>
      </c>
      <c r="M241" s="116" t="str">
        <f>IF('(2)'!$Z190&lt;&gt;0,'(2)'!$Z190,"")</f>
        <v/>
      </c>
      <c r="N241" s="116" t="str">
        <f>IF('(3)'!$Z190&lt;&gt;0,'(3)'!$Z190,"")</f>
        <v/>
      </c>
      <c r="O241" s="116" t="str">
        <f>IF('(4)'!$Z190&lt;&gt;0,'(4)'!$Z190,"")</f>
        <v/>
      </c>
      <c r="P241" s="116" t="str">
        <f>IF('(5)'!$Z190&lt;&gt;0,'(5)'!$Z190,"")</f>
        <v/>
      </c>
      <c r="Q241" s="116" t="str">
        <f>IF('(6)'!$Z190&lt;&gt;0,'(6)'!$Z190,"")</f>
        <v/>
      </c>
      <c r="R241" s="116" t="str">
        <f>IF('(7)'!$Z190&lt;&gt;0,'(7)'!$Z190,"")</f>
        <v/>
      </c>
      <c r="S241" s="116" t="str">
        <f>IF('(8)'!$Z190&lt;&gt;0,'(8)'!$Z190,"")</f>
        <v/>
      </c>
      <c r="T241" s="116" t="str">
        <f>IF('(9)'!$Z190&lt;&gt;0,'(9)'!$Z190,"")</f>
        <v/>
      </c>
      <c r="U241" s="116" t="str">
        <f>IF('(10)'!$Z189&lt;&gt;0,'(10)'!$Z189,"")</f>
        <v/>
      </c>
      <c r="V241" s="116" t="str">
        <f>IF('(11)'!$Z190&lt;&gt;0,'(11)'!$Z190,"")</f>
        <v/>
      </c>
      <c r="W241" s="116" t="str">
        <f>IF('(12)'!$Z190&lt;&gt;0,'(12)'!$Z190,"")</f>
        <v/>
      </c>
      <c r="X241" s="116" t="str">
        <f>IF('(13)'!$Z190&lt;&gt;0,'(13)'!$Z190,"")</f>
        <v/>
      </c>
      <c r="Y241" s="116" t="str">
        <f>IF('(14)'!$Z190&lt;&gt;0,'(14)'!$Z190,"")</f>
        <v/>
      </c>
      <c r="Z241" s="116" t="str">
        <f>IF('(15)'!$Z190&lt;&gt;0,'(15)'!$Z190,"")</f>
        <v/>
      </c>
      <c r="AA241" s="116" t="str">
        <f>IF('(16)'!$Z188&lt;&gt;0,'(16)'!$Z188,"")</f>
        <v/>
      </c>
      <c r="AB241" s="116" t="str">
        <f>IF('(17)'!$Z188&lt;&gt;0,'(17)'!$Z188,"")</f>
        <v/>
      </c>
      <c r="AC241" s="116" t="str">
        <f>IF('(18)'!$Z188&lt;&gt;0,'(18)'!$Z188,"")</f>
        <v/>
      </c>
      <c r="AD241" s="116" t="str">
        <f>IF('(19)'!$Z188&lt;&gt;0,'(19)'!$Z188,"")</f>
        <v/>
      </c>
      <c r="AE241" s="116" t="str">
        <f>IF('(20)'!$Z188&lt;&gt;0,'(20)'!$Z188,"")</f>
        <v/>
      </c>
      <c r="AG241" s="1" t="str">
        <f>IF(SUM(L241:AE241)=0,"",AVERAGEIF(L241:AE241,"&gt;0"))</f>
        <v/>
      </c>
      <c r="AH241" s="1"/>
    </row>
    <row r="242" spans="1:34" ht="16.5">
      <c r="A242" s="1"/>
      <c r="B242" s="26" t="e">
        <f t="shared" si="37"/>
        <v>#VALUE!</v>
      </c>
      <c r="C242" s="789" t="e">
        <f>REPT("|",AG242*14)</f>
        <v>#VALUE!</v>
      </c>
      <c r="D242" s="790"/>
      <c r="F242" s="8" t="s">
        <v>218</v>
      </c>
      <c r="G242" s="13" t="s">
        <v>358</v>
      </c>
      <c r="H242" s="11"/>
      <c r="I242" s="11"/>
      <c r="J242" s="11"/>
      <c r="K242" s="29"/>
      <c r="L242" s="116" t="str">
        <f>IF('(1)'!$Z191&lt;&gt;0,'(1)'!$Z191,"")</f>
        <v/>
      </c>
      <c r="M242" s="116" t="str">
        <f>IF('(2)'!$Z191&lt;&gt;0,'(2)'!$Z191,"")</f>
        <v/>
      </c>
      <c r="N242" s="116" t="str">
        <f>IF('(3)'!$Z191&lt;&gt;0,'(3)'!$Z191,"")</f>
        <v/>
      </c>
      <c r="O242" s="116" t="str">
        <f>IF('(4)'!$Z191&lt;&gt;0,'(4)'!$Z191,"")</f>
        <v/>
      </c>
      <c r="P242" s="116" t="str">
        <f>IF('(5)'!$Z191&lt;&gt;0,'(5)'!$Z191,"")</f>
        <v/>
      </c>
      <c r="Q242" s="116" t="str">
        <f>IF('(6)'!$Z191&lt;&gt;0,'(6)'!$Z191,"")</f>
        <v/>
      </c>
      <c r="R242" s="116" t="str">
        <f>IF('(7)'!$Z191&lt;&gt;0,'(7)'!$Z191,"")</f>
        <v/>
      </c>
      <c r="S242" s="116" t="str">
        <f>IF('(8)'!$Z191&lt;&gt;0,'(8)'!$Z191,"")</f>
        <v/>
      </c>
      <c r="T242" s="116" t="str">
        <f>IF('(9)'!$Z191&lt;&gt;0,'(9)'!$Z191,"")</f>
        <v/>
      </c>
      <c r="U242" s="116" t="str">
        <f>IF('(10)'!$Z190&lt;&gt;0,'(10)'!$Z190,"")</f>
        <v/>
      </c>
      <c r="V242" s="116" t="str">
        <f>IF('(11)'!$Z191&lt;&gt;0,'(11)'!$Z191,"")</f>
        <v/>
      </c>
      <c r="W242" s="116" t="str">
        <f>IF('(12)'!$Z191&lt;&gt;0,'(12)'!$Z191,"")</f>
        <v/>
      </c>
      <c r="X242" s="116" t="str">
        <f>IF('(13)'!$Z191&lt;&gt;0,'(13)'!$Z191,"")</f>
        <v/>
      </c>
      <c r="Y242" s="116" t="str">
        <f>IF('(14)'!$Z191&lt;&gt;0,'(14)'!$Z191,"")</f>
        <v/>
      </c>
      <c r="Z242" s="116" t="str">
        <f>IF('(15)'!$Z191&lt;&gt;0,'(15)'!$Z191,"")</f>
        <v/>
      </c>
      <c r="AA242" s="116" t="str">
        <f>IF('(16)'!$Z189&lt;&gt;0,'(16)'!$Z189,"")</f>
        <v/>
      </c>
      <c r="AB242" s="116" t="str">
        <f>IF('(17)'!$Z189&lt;&gt;0,'(17)'!$Z189,"")</f>
        <v/>
      </c>
      <c r="AC242" s="116" t="str">
        <f>IF('(18)'!$Z189&lt;&gt;0,'(18)'!$Z189,"")</f>
        <v/>
      </c>
      <c r="AD242" s="116" t="str">
        <f>IF('(19)'!$Z189&lt;&gt;0,'(19)'!$Z189,"")</f>
        <v/>
      </c>
      <c r="AE242" s="116" t="str">
        <f>IF('(20)'!$Z189&lt;&gt;0,'(20)'!$Z189,"")</f>
        <v/>
      </c>
      <c r="AG242" s="1" t="str">
        <f>IF(SUM(L242:AE242)=0,"",AVERAGEIF(L242:AE242,"&gt;0"))</f>
        <v/>
      </c>
      <c r="AH242" s="1"/>
    </row>
    <row r="243" spans="1:34" ht="16.5">
      <c r="A243" s="1"/>
      <c r="B243" s="26" t="e">
        <f t="shared" si="37"/>
        <v>#VALUE!</v>
      </c>
      <c r="C243" s="789" t="e">
        <f>REPT("|",AG243*14)</f>
        <v>#VALUE!</v>
      </c>
      <c r="D243" s="790"/>
      <c r="F243" s="8" t="s">
        <v>219</v>
      </c>
      <c r="G243" s="13" t="s">
        <v>359</v>
      </c>
      <c r="H243" s="11"/>
      <c r="I243" s="11"/>
      <c r="J243" s="11"/>
      <c r="K243" s="29"/>
      <c r="L243" s="116" t="str">
        <f>IF('(1)'!$Z192&lt;&gt;0,'(1)'!$Z192,"")</f>
        <v/>
      </c>
      <c r="M243" s="116" t="str">
        <f>IF('(2)'!$Z192&lt;&gt;0,'(2)'!$Z192,"")</f>
        <v/>
      </c>
      <c r="N243" s="116" t="str">
        <f>IF('(3)'!$Z192&lt;&gt;0,'(3)'!$Z192,"")</f>
        <v/>
      </c>
      <c r="O243" s="116" t="str">
        <f>IF('(4)'!$Z192&lt;&gt;0,'(4)'!$Z192,"")</f>
        <v/>
      </c>
      <c r="P243" s="116" t="str">
        <f>IF('(5)'!$Z192&lt;&gt;0,'(5)'!$Z192,"")</f>
        <v/>
      </c>
      <c r="Q243" s="116" t="str">
        <f>IF('(6)'!$Z192&lt;&gt;0,'(6)'!$Z192,"")</f>
        <v/>
      </c>
      <c r="R243" s="116" t="str">
        <f>IF('(7)'!$Z192&lt;&gt;0,'(7)'!$Z192,"")</f>
        <v/>
      </c>
      <c r="S243" s="116" t="str">
        <f>IF('(8)'!$Z192&lt;&gt;0,'(8)'!$Z192,"")</f>
        <v/>
      </c>
      <c r="T243" s="116" t="str">
        <f>IF('(9)'!$Z192&lt;&gt;0,'(9)'!$Z192,"")</f>
        <v/>
      </c>
      <c r="U243" s="116" t="str">
        <f>IF('(10)'!$Z191&lt;&gt;0,'(10)'!$Z191,"")</f>
        <v/>
      </c>
      <c r="V243" s="116" t="str">
        <f>IF('(11)'!$Z192&lt;&gt;0,'(11)'!$Z192,"")</f>
        <v/>
      </c>
      <c r="W243" s="116" t="str">
        <f>IF('(12)'!$Z192&lt;&gt;0,'(12)'!$Z192,"")</f>
        <v/>
      </c>
      <c r="X243" s="116" t="str">
        <f>IF('(13)'!$Z192&lt;&gt;0,'(13)'!$Z192,"")</f>
        <v/>
      </c>
      <c r="Y243" s="116" t="str">
        <f>IF('(14)'!$Z192&lt;&gt;0,'(14)'!$Z192,"")</f>
        <v/>
      </c>
      <c r="Z243" s="116" t="str">
        <f>IF('(15)'!$Z192&lt;&gt;0,'(15)'!$Z192,"")</f>
        <v/>
      </c>
      <c r="AA243" s="116" t="str">
        <f>IF('(16)'!$Z190&lt;&gt;0,'(16)'!$Z190,"")</f>
        <v/>
      </c>
      <c r="AB243" s="116" t="str">
        <f>IF('(17)'!$Z190&lt;&gt;0,'(17)'!$Z190,"")</f>
        <v/>
      </c>
      <c r="AC243" s="116" t="str">
        <f>IF('(18)'!$Z190&lt;&gt;0,'(18)'!$Z190,"")</f>
        <v/>
      </c>
      <c r="AD243" s="116" t="str">
        <f>IF('(19)'!$Z190&lt;&gt;0,'(19)'!$Z190,"")</f>
        <v/>
      </c>
      <c r="AE243" s="116" t="str">
        <f>IF('(20)'!$Z190&lt;&gt;0,'(20)'!$Z190,"")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IF('(1)'!$Z198&lt;&gt;0,'(1)'!$Z198,"")</f>
        <v/>
      </c>
      <c r="M249" s="116" t="str">
        <f>IF('(2)'!$Z198&lt;&gt;0,'(2)'!$Z198,"")</f>
        <v/>
      </c>
      <c r="N249" s="116" t="str">
        <f>IF('(3)'!$Z198&lt;&gt;0,'(3)'!$Z198,"")</f>
        <v/>
      </c>
      <c r="O249" s="116" t="str">
        <f>IF('(4)'!$Z198&lt;&gt;0,'(4)'!$Z198,"")</f>
        <v/>
      </c>
      <c r="P249" s="116" t="str">
        <f>IF('(5)'!$Z198&lt;&gt;0,'(5)'!$Z198,"")</f>
        <v/>
      </c>
      <c r="Q249" s="116" t="str">
        <f>IF('(6)'!$Z198&lt;&gt;0,'(6)'!$Z198,"")</f>
        <v/>
      </c>
      <c r="R249" s="116" t="str">
        <f>IF('(7)'!$Z198&lt;&gt;0,'(7)'!$Z198,"")</f>
        <v/>
      </c>
      <c r="S249" s="116" t="str">
        <f>IF('(8)'!$Z198&lt;&gt;0,'(8)'!$Z198,"")</f>
        <v/>
      </c>
      <c r="T249" s="116" t="str">
        <f>IF('(9)'!$Z198&lt;&gt;0,'(9)'!$Z198,"")</f>
        <v/>
      </c>
      <c r="U249" s="116" t="str">
        <f>IF('(10)'!$Z197&lt;&gt;0,'(10)'!$Z197,"")</f>
        <v/>
      </c>
      <c r="V249" s="116" t="str">
        <f>IF('(11)'!$Z198&lt;&gt;0,'(11)'!$Z198,"")</f>
        <v/>
      </c>
      <c r="W249" s="116" t="str">
        <f>IF('(12)'!$Z198&lt;&gt;0,'(12)'!$Z198,"")</f>
        <v/>
      </c>
      <c r="X249" s="116" t="str">
        <f>IF('(13)'!$Z198&lt;&gt;0,'(13)'!$Z198,"")</f>
        <v/>
      </c>
      <c r="Y249" s="116" t="str">
        <f>IF('(14)'!$Z198&lt;&gt;0,'(14)'!$Z198,"")</f>
        <v/>
      </c>
      <c r="Z249" s="116" t="str">
        <f>IF('(15)'!$Z198&lt;&gt;0,'(15)'!$Z198,"")</f>
        <v/>
      </c>
      <c r="AA249" s="116" t="str">
        <f>IF('(16)'!$Z196&lt;&gt;0,'(16)'!$Z196,"")</f>
        <v/>
      </c>
      <c r="AB249" s="116" t="str">
        <f>IF('(17)'!$Z196&lt;&gt;0,'(17)'!$Z196,"")</f>
        <v/>
      </c>
      <c r="AC249" s="116" t="str">
        <f>IF('(18)'!$Z196&lt;&gt;0,'(18)'!$Z196,"")</f>
        <v/>
      </c>
      <c r="AD249" s="116" t="str">
        <f>IF('(19)'!$Z196&lt;&gt;0,'(19)'!$Z196,"")</f>
        <v/>
      </c>
      <c r="AE249" s="116" t="str">
        <f>IF('(20)'!$Z196&lt;&gt;0,'(20)'!$Z196,"")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IF('(1)'!$Z199&lt;&gt;0,'(1)'!$Z199,"")</f>
        <v/>
      </c>
      <c r="M250" s="116" t="str">
        <f>IF('(2)'!$Z199&lt;&gt;0,'(2)'!$Z199,"")</f>
        <v/>
      </c>
      <c r="N250" s="116" t="str">
        <f>IF('(3)'!$Z199&lt;&gt;0,'(3)'!$Z199,"")</f>
        <v/>
      </c>
      <c r="O250" s="116" t="str">
        <f>IF('(4)'!$Z199&lt;&gt;0,'(4)'!$Z199,"")</f>
        <v/>
      </c>
      <c r="P250" s="116" t="str">
        <f>IF('(5)'!$Z199&lt;&gt;0,'(5)'!$Z199,"")</f>
        <v/>
      </c>
      <c r="Q250" s="116" t="str">
        <f>IF('(6)'!$Z199&lt;&gt;0,'(6)'!$Z199,"")</f>
        <v/>
      </c>
      <c r="R250" s="116" t="str">
        <f>IF('(7)'!$Z199&lt;&gt;0,'(7)'!$Z199,"")</f>
        <v/>
      </c>
      <c r="S250" s="116" t="str">
        <f>IF('(8)'!$Z199&lt;&gt;0,'(8)'!$Z199,"")</f>
        <v/>
      </c>
      <c r="T250" s="116" t="str">
        <f>IF('(9)'!$Z199&lt;&gt;0,'(9)'!$Z199,"")</f>
        <v/>
      </c>
      <c r="U250" s="116" t="str">
        <f>IF('(10)'!$Z198&lt;&gt;0,'(10)'!$Z198,"")</f>
        <v/>
      </c>
      <c r="V250" s="116" t="str">
        <f>IF('(11)'!$Z199&lt;&gt;0,'(11)'!$Z199,"")</f>
        <v/>
      </c>
      <c r="W250" s="116" t="str">
        <f>IF('(12)'!$Z199&lt;&gt;0,'(12)'!$Z199,"")</f>
        <v/>
      </c>
      <c r="X250" s="116" t="str">
        <f>IF('(13)'!$Z199&lt;&gt;0,'(13)'!$Z199,"")</f>
        <v/>
      </c>
      <c r="Y250" s="116" t="str">
        <f>IF('(14)'!$Z199&lt;&gt;0,'(14)'!$Z199,"")</f>
        <v/>
      </c>
      <c r="Z250" s="116" t="str">
        <f>IF('(15)'!$Z199&lt;&gt;0,'(15)'!$Z199,"")</f>
        <v/>
      </c>
      <c r="AA250" s="116" t="str">
        <f>IF('(16)'!$Z197&lt;&gt;0,'(16)'!$Z197,"")</f>
        <v/>
      </c>
      <c r="AB250" s="116" t="str">
        <f>IF('(17)'!$Z197&lt;&gt;0,'(17)'!$Z197,"")</f>
        <v/>
      </c>
      <c r="AC250" s="116" t="str">
        <f>IF('(18)'!$Z197&lt;&gt;0,'(18)'!$Z197,"")</f>
        <v/>
      </c>
      <c r="AD250" s="116" t="str">
        <f>IF('(19)'!$Z197&lt;&gt;0,'(19)'!$Z197,"")</f>
        <v/>
      </c>
      <c r="AE250" s="116" t="str">
        <f>IF('(20)'!$Z197&lt;&gt;0,'(20)'!$Z197,"")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IF('(1)'!$Z200&lt;&gt;0,'(1)'!$Z200,"")</f>
        <v/>
      </c>
      <c r="M251" s="116" t="str">
        <f>IF('(2)'!$Z200&lt;&gt;0,'(2)'!$Z200,"")</f>
        <v/>
      </c>
      <c r="N251" s="116" t="str">
        <f>IF('(3)'!$Z200&lt;&gt;0,'(3)'!$Z200,"")</f>
        <v/>
      </c>
      <c r="O251" s="116" t="str">
        <f>IF('(4)'!$Z200&lt;&gt;0,'(4)'!$Z200,"")</f>
        <v/>
      </c>
      <c r="P251" s="116" t="str">
        <f>IF('(5)'!$Z200&lt;&gt;0,'(5)'!$Z200,"")</f>
        <v/>
      </c>
      <c r="Q251" s="116" t="str">
        <f>IF('(6)'!$Z200&lt;&gt;0,'(6)'!$Z200,"")</f>
        <v/>
      </c>
      <c r="R251" s="116" t="str">
        <f>IF('(7)'!$Z200&lt;&gt;0,'(7)'!$Z200,"")</f>
        <v/>
      </c>
      <c r="S251" s="116" t="str">
        <f>IF('(8)'!$Z200&lt;&gt;0,'(8)'!$Z200,"")</f>
        <v/>
      </c>
      <c r="T251" s="116" t="str">
        <f>IF('(9)'!$Z200&lt;&gt;0,'(9)'!$Z200,"")</f>
        <v/>
      </c>
      <c r="U251" s="116" t="str">
        <f>IF('(10)'!$Z199&lt;&gt;0,'(10)'!$Z199,"")</f>
        <v/>
      </c>
      <c r="V251" s="116" t="str">
        <f>IF('(11)'!$Z200&lt;&gt;0,'(11)'!$Z200,"")</f>
        <v/>
      </c>
      <c r="W251" s="116" t="str">
        <f>IF('(12)'!$Z200&lt;&gt;0,'(12)'!$Z200,"")</f>
        <v/>
      </c>
      <c r="X251" s="116" t="str">
        <f>IF('(13)'!$Z200&lt;&gt;0,'(13)'!$Z200,"")</f>
        <v/>
      </c>
      <c r="Y251" s="116" t="str">
        <f>IF('(14)'!$Z200&lt;&gt;0,'(14)'!$Z200,"")</f>
        <v/>
      </c>
      <c r="Z251" s="116" t="str">
        <f>IF('(15)'!$Z200&lt;&gt;0,'(15)'!$Z200,"")</f>
        <v/>
      </c>
      <c r="AA251" s="116" t="str">
        <f>IF('(16)'!$Z198&lt;&gt;0,'(16)'!$Z198,"")</f>
        <v/>
      </c>
      <c r="AB251" s="116" t="str">
        <f>IF('(17)'!$Z198&lt;&gt;0,'(17)'!$Z198,"")</f>
        <v/>
      </c>
      <c r="AC251" s="116" t="str">
        <f>IF('(18)'!$Z198&lt;&gt;0,'(18)'!$Z198,"")</f>
        <v/>
      </c>
      <c r="AD251" s="116" t="str">
        <f>IF('(19)'!$Z198&lt;&gt;0,'(19)'!$Z198,"")</f>
        <v/>
      </c>
      <c r="AE251" s="116" t="str">
        <f>IF('(20)'!$Z198&lt;&gt;0,'(20)'!$Z198,"")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IF('(1)'!$Z201&lt;&gt;0,'(1)'!$Z201,"")</f>
        <v/>
      </c>
      <c r="M252" s="116" t="str">
        <f>IF('(2)'!$Z201&lt;&gt;0,'(2)'!$Z201,"")</f>
        <v/>
      </c>
      <c r="N252" s="116" t="str">
        <f>IF('(3)'!$Z201&lt;&gt;0,'(3)'!$Z201,"")</f>
        <v/>
      </c>
      <c r="O252" s="116" t="str">
        <f>IF('(4)'!$Z201&lt;&gt;0,'(4)'!$Z201,"")</f>
        <v/>
      </c>
      <c r="P252" s="116" t="str">
        <f>IF('(5)'!$Z201&lt;&gt;0,'(5)'!$Z201,"")</f>
        <v/>
      </c>
      <c r="Q252" s="116" t="str">
        <f>IF('(6)'!$Z201&lt;&gt;0,'(6)'!$Z201,"")</f>
        <v/>
      </c>
      <c r="R252" s="116" t="str">
        <f>IF('(7)'!$Z201&lt;&gt;0,'(7)'!$Z201,"")</f>
        <v/>
      </c>
      <c r="S252" s="116" t="str">
        <f>IF('(8)'!$Z201&lt;&gt;0,'(8)'!$Z201,"")</f>
        <v/>
      </c>
      <c r="T252" s="116" t="str">
        <f>IF('(9)'!$Z201&lt;&gt;0,'(9)'!$Z201,"")</f>
        <v/>
      </c>
      <c r="U252" s="116" t="str">
        <f>IF('(10)'!$Z200&lt;&gt;0,'(10)'!$Z200,"")</f>
        <v/>
      </c>
      <c r="V252" s="116" t="str">
        <f>IF('(11)'!$Z201&lt;&gt;0,'(11)'!$Z201,"")</f>
        <v/>
      </c>
      <c r="W252" s="116" t="str">
        <f>IF('(12)'!$Z201&lt;&gt;0,'(12)'!$Z201,"")</f>
        <v/>
      </c>
      <c r="X252" s="116" t="str">
        <f>IF('(13)'!$Z201&lt;&gt;0,'(13)'!$Z201,"")</f>
        <v/>
      </c>
      <c r="Y252" s="116" t="str">
        <f>IF('(14)'!$Z201&lt;&gt;0,'(14)'!$Z201,"")</f>
        <v/>
      </c>
      <c r="Z252" s="116" t="str">
        <f>IF('(15)'!$Z201&lt;&gt;0,'(15)'!$Z201,"")</f>
        <v/>
      </c>
      <c r="AA252" s="116" t="str">
        <f>IF('(16)'!$Z199&lt;&gt;0,'(16)'!$Z199,"")</f>
        <v/>
      </c>
      <c r="AB252" s="116" t="str">
        <f>IF('(17)'!$Z199&lt;&gt;0,'(17)'!$Z199,"")</f>
        <v/>
      </c>
      <c r="AC252" s="116" t="str">
        <f>IF('(18)'!$Z199&lt;&gt;0,'(18)'!$Z199,"")</f>
        <v/>
      </c>
      <c r="AD252" s="116" t="str">
        <f>IF('(19)'!$Z199&lt;&gt;0,'(19)'!$Z199,"")</f>
        <v/>
      </c>
      <c r="AE252" s="116" t="str">
        <f>IF('(20)'!$Z199&lt;&gt;0,'(20)'!$Z199,"")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IF('(1)'!$Z205&lt;&gt;0,'(1)'!$Z205,"")</f>
        <v/>
      </c>
      <c r="M256" s="116" t="str">
        <f>IF('(2)'!$Z205&lt;&gt;0,'(2)'!$Z205,"")</f>
        <v/>
      </c>
      <c r="N256" s="116" t="str">
        <f>IF('(3)'!$Z205&lt;&gt;0,'(3)'!$Z205,"")</f>
        <v/>
      </c>
      <c r="O256" s="116" t="str">
        <f>IF('(4)'!$Z205&lt;&gt;0,'(4)'!$Z205,"")</f>
        <v/>
      </c>
      <c r="P256" s="116" t="str">
        <f>IF('(5)'!$Z205&lt;&gt;0,'(5)'!$Z205,"")</f>
        <v/>
      </c>
      <c r="Q256" s="116" t="str">
        <f>IF('(6)'!$Z205&lt;&gt;0,'(6)'!$Z205,"")</f>
        <v/>
      </c>
      <c r="R256" s="116" t="str">
        <f>IF('(7)'!$Z205&lt;&gt;0,'(7)'!$Z205,"")</f>
        <v/>
      </c>
      <c r="S256" s="116" t="str">
        <f>IF('(8)'!$Z205&lt;&gt;0,'(8)'!$Z205,"")</f>
        <v/>
      </c>
      <c r="T256" s="116" t="str">
        <f>IF('(9)'!$Z205&lt;&gt;0,'(9)'!$Z205,"")</f>
        <v/>
      </c>
      <c r="U256" s="116" t="str">
        <f>IF('(10)'!$Z204&lt;&gt;0,'(10)'!$Z204,"")</f>
        <v/>
      </c>
      <c r="V256" s="116" t="str">
        <f>IF('(11)'!$Z205&lt;&gt;0,'(11)'!$Z205,"")</f>
        <v/>
      </c>
      <c r="W256" s="116" t="str">
        <f>IF('(12)'!$Z205&lt;&gt;0,'(12)'!$Z205,"")</f>
        <v/>
      </c>
      <c r="X256" s="116" t="str">
        <f>IF('(13)'!$Z205&lt;&gt;0,'(13)'!$Z205,"")</f>
        <v/>
      </c>
      <c r="Y256" s="116" t="str">
        <f>IF('(14)'!$Z205&lt;&gt;0,'(14)'!$Z205,"")</f>
        <v/>
      </c>
      <c r="Z256" s="116" t="str">
        <f>IF('(15)'!$Z205&lt;&gt;0,'(15)'!$Z205,"")</f>
        <v/>
      </c>
      <c r="AA256" s="116" t="str">
        <f>IF('(16)'!$Z203&lt;&gt;0,'(16)'!$Z203,"")</f>
        <v/>
      </c>
      <c r="AB256" s="116" t="str">
        <f>IF('(17)'!$Z203&lt;&gt;0,'(17)'!$Z203,"")</f>
        <v/>
      </c>
      <c r="AC256" s="116" t="str">
        <f>IF('(18)'!$Z203&lt;&gt;0,'(18)'!$Z203,"")</f>
        <v/>
      </c>
      <c r="AD256" s="116" t="str">
        <f>IF('(19)'!$Z203&lt;&gt;0,'(19)'!$Z203,"")</f>
        <v/>
      </c>
      <c r="AE256" s="116" t="str">
        <f>IF('(20)'!$Z203&lt;&gt;0,'(20)'!$Z203,"")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IF('(1)'!$Z206&lt;&gt;0,'(1)'!$Z206,"")</f>
        <v/>
      </c>
      <c r="M257" s="116" t="str">
        <f>IF('(2)'!$Z206&lt;&gt;0,'(2)'!$Z206,"")</f>
        <v/>
      </c>
      <c r="N257" s="116" t="str">
        <f>IF('(3)'!$Z206&lt;&gt;0,'(3)'!$Z206,"")</f>
        <v/>
      </c>
      <c r="O257" s="116" t="str">
        <f>IF('(4)'!$Z206&lt;&gt;0,'(4)'!$Z206,"")</f>
        <v/>
      </c>
      <c r="P257" s="116" t="str">
        <f>IF('(5)'!$Z206&lt;&gt;0,'(5)'!$Z206,"")</f>
        <v/>
      </c>
      <c r="Q257" s="116" t="str">
        <f>IF('(6)'!$Z206&lt;&gt;0,'(6)'!$Z206,"")</f>
        <v/>
      </c>
      <c r="R257" s="116" t="str">
        <f>IF('(7)'!$Z206&lt;&gt;0,'(7)'!$Z206,"")</f>
        <v/>
      </c>
      <c r="S257" s="116" t="str">
        <f>IF('(8)'!$Z206&lt;&gt;0,'(8)'!$Z206,"")</f>
        <v/>
      </c>
      <c r="T257" s="116" t="str">
        <f>IF('(9)'!$Z206&lt;&gt;0,'(9)'!$Z206,"")</f>
        <v/>
      </c>
      <c r="U257" s="116" t="str">
        <f>IF('(10)'!$Z205&lt;&gt;0,'(10)'!$Z205,"")</f>
        <v/>
      </c>
      <c r="V257" s="116" t="str">
        <f>IF('(11)'!$Z206&lt;&gt;0,'(11)'!$Z206,"")</f>
        <v/>
      </c>
      <c r="W257" s="116" t="str">
        <f>IF('(12)'!$Z206&lt;&gt;0,'(12)'!$Z206,"")</f>
        <v/>
      </c>
      <c r="X257" s="116" t="str">
        <f>IF('(13)'!$Z206&lt;&gt;0,'(13)'!$Z206,"")</f>
        <v/>
      </c>
      <c r="Y257" s="116" t="str">
        <f>IF('(14)'!$Z206&lt;&gt;0,'(14)'!$Z206,"")</f>
        <v/>
      </c>
      <c r="Z257" s="116" t="str">
        <f>IF('(15)'!$Z206&lt;&gt;0,'(15)'!$Z206,"")</f>
        <v/>
      </c>
      <c r="AA257" s="116" t="str">
        <f>IF('(16)'!$Z204&lt;&gt;0,'(16)'!$Z204,"")</f>
        <v/>
      </c>
      <c r="AB257" s="116" t="str">
        <f>IF('(17)'!$Z204&lt;&gt;0,'(17)'!$Z204,"")</f>
        <v/>
      </c>
      <c r="AC257" s="116" t="str">
        <f>IF('(18)'!$Z204&lt;&gt;0,'(18)'!$Z204,"")</f>
        <v/>
      </c>
      <c r="AD257" s="116" t="str">
        <f>IF('(19)'!$Z204&lt;&gt;0,'(19)'!$Z204,"")</f>
        <v/>
      </c>
      <c r="AE257" s="116" t="str">
        <f>IF('(20)'!$Z204&lt;&gt;0,'(20)'!$Z204,"")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IF('(1)'!$Z207&lt;&gt;0,'(1)'!$Z207,"")</f>
        <v/>
      </c>
      <c r="M258" s="116" t="str">
        <f>IF('(2)'!$Z207&lt;&gt;0,'(2)'!$Z207,"")</f>
        <v/>
      </c>
      <c r="N258" s="116" t="str">
        <f>IF('(3)'!$Z207&lt;&gt;0,'(3)'!$Z207,"")</f>
        <v/>
      </c>
      <c r="O258" s="116" t="str">
        <f>IF('(4)'!$Z207&lt;&gt;0,'(4)'!$Z207,"")</f>
        <v/>
      </c>
      <c r="P258" s="116" t="str">
        <f>IF('(5)'!$Z207&lt;&gt;0,'(5)'!$Z207,"")</f>
        <v/>
      </c>
      <c r="Q258" s="116" t="str">
        <f>IF('(6)'!$Z207&lt;&gt;0,'(6)'!$Z207,"")</f>
        <v/>
      </c>
      <c r="R258" s="116" t="str">
        <f>IF('(7)'!$Z207&lt;&gt;0,'(7)'!$Z207,"")</f>
        <v/>
      </c>
      <c r="S258" s="116" t="str">
        <f>IF('(8)'!$Z207&lt;&gt;0,'(8)'!$Z207,"")</f>
        <v/>
      </c>
      <c r="T258" s="116" t="str">
        <f>IF('(9)'!$Z207&lt;&gt;0,'(9)'!$Z207,"")</f>
        <v/>
      </c>
      <c r="U258" s="116" t="str">
        <f>IF('(10)'!$Z206&lt;&gt;0,'(10)'!$Z206,"")</f>
        <v/>
      </c>
      <c r="V258" s="116" t="str">
        <f>IF('(11)'!$Z207&lt;&gt;0,'(11)'!$Z207,"")</f>
        <v/>
      </c>
      <c r="W258" s="116" t="str">
        <f>IF('(12)'!$Z207&lt;&gt;0,'(12)'!$Z207,"")</f>
        <v/>
      </c>
      <c r="X258" s="116" t="str">
        <f>IF('(13)'!$Z207&lt;&gt;0,'(13)'!$Z207,"")</f>
        <v/>
      </c>
      <c r="Y258" s="116" t="str">
        <f>IF('(14)'!$Z207&lt;&gt;0,'(14)'!$Z207,"")</f>
        <v/>
      </c>
      <c r="Z258" s="116" t="str">
        <f>IF('(15)'!$Z207&lt;&gt;0,'(15)'!$Z207,"")</f>
        <v/>
      </c>
      <c r="AA258" s="116" t="str">
        <f>IF('(16)'!$Z205&lt;&gt;0,'(16)'!$Z205,"")</f>
        <v/>
      </c>
      <c r="AB258" s="116" t="str">
        <f>IF('(17)'!$Z205&lt;&gt;0,'(17)'!$Z205,"")</f>
        <v/>
      </c>
      <c r="AC258" s="116" t="str">
        <f>IF('(18)'!$Z205&lt;&gt;0,'(18)'!$Z205,"")</f>
        <v/>
      </c>
      <c r="AD258" s="116" t="str">
        <f>IF('(19)'!$Z205&lt;&gt;0,'(19)'!$Z205,"")</f>
        <v/>
      </c>
      <c r="AE258" s="116" t="str">
        <f>IF('(20)'!$Z205&lt;&gt;0,'(20)'!$Z205,"")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IF('(1)'!$Z208&lt;&gt;0,'(1)'!$Z208,"")</f>
        <v/>
      </c>
      <c r="M259" s="116" t="str">
        <f>IF('(2)'!$Z208&lt;&gt;0,'(2)'!$Z208,"")</f>
        <v/>
      </c>
      <c r="N259" s="116" t="str">
        <f>IF('(3)'!$Z208&lt;&gt;0,'(3)'!$Z208,"")</f>
        <v/>
      </c>
      <c r="O259" s="116" t="str">
        <f>IF('(4)'!$Z208&lt;&gt;0,'(4)'!$Z208,"")</f>
        <v/>
      </c>
      <c r="P259" s="116" t="str">
        <f>IF('(5)'!$Z208&lt;&gt;0,'(5)'!$Z208,"")</f>
        <v/>
      </c>
      <c r="Q259" s="116" t="str">
        <f>IF('(6)'!$Z208&lt;&gt;0,'(6)'!$Z208,"")</f>
        <v/>
      </c>
      <c r="R259" s="116" t="str">
        <f>IF('(7)'!$Z208&lt;&gt;0,'(7)'!$Z208,"")</f>
        <v/>
      </c>
      <c r="S259" s="116" t="str">
        <f>IF('(8)'!$Z208&lt;&gt;0,'(8)'!$Z208,"")</f>
        <v/>
      </c>
      <c r="T259" s="116" t="str">
        <f>IF('(9)'!$Z208&lt;&gt;0,'(9)'!$Z208,"")</f>
        <v/>
      </c>
      <c r="U259" s="116" t="str">
        <f>IF('(10)'!$Z207&lt;&gt;0,'(10)'!$Z207,"")</f>
        <v/>
      </c>
      <c r="V259" s="116" t="str">
        <f>IF('(11)'!$Z208&lt;&gt;0,'(11)'!$Z208,"")</f>
        <v/>
      </c>
      <c r="W259" s="116" t="str">
        <f>IF('(12)'!$Z208&lt;&gt;0,'(12)'!$Z208,"")</f>
        <v/>
      </c>
      <c r="X259" s="116" t="str">
        <f>IF('(13)'!$Z208&lt;&gt;0,'(13)'!$Z208,"")</f>
        <v/>
      </c>
      <c r="Y259" s="116" t="str">
        <f>IF('(14)'!$Z208&lt;&gt;0,'(14)'!$Z208,"")</f>
        <v/>
      </c>
      <c r="Z259" s="116" t="str">
        <f>IF('(15)'!$Z208&lt;&gt;0,'(15)'!$Z208,"")</f>
        <v/>
      </c>
      <c r="AA259" s="116" t="str">
        <f>IF('(16)'!$Z206&lt;&gt;0,'(16)'!$Z206,"")</f>
        <v/>
      </c>
      <c r="AB259" s="116" t="str">
        <f>IF('(17)'!$Z206&lt;&gt;0,'(17)'!$Z206,"")</f>
        <v/>
      </c>
      <c r="AC259" s="116" t="str">
        <f>IF('(18)'!$Z206&lt;&gt;0,'(18)'!$Z206,"")</f>
        <v/>
      </c>
      <c r="AD259" s="116" t="str">
        <f>IF('(19)'!$Z206&lt;&gt;0,'(19)'!$Z206,"")</f>
        <v/>
      </c>
      <c r="AE259" s="116" t="str">
        <f>IF('(20)'!$Z206&lt;&gt;0,'(20)'!$Z206,"")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IF('(1)'!$Z209&lt;&gt;0,'(1)'!$Z209,"")</f>
        <v/>
      </c>
      <c r="M260" s="116" t="str">
        <f>IF('(2)'!$Z209&lt;&gt;0,'(2)'!$Z209,"")</f>
        <v/>
      </c>
      <c r="N260" s="116" t="str">
        <f>IF('(3)'!$Z209&lt;&gt;0,'(3)'!$Z209,"")</f>
        <v/>
      </c>
      <c r="O260" s="116" t="str">
        <f>IF('(4)'!$Z209&lt;&gt;0,'(4)'!$Z209,"")</f>
        <v/>
      </c>
      <c r="P260" s="116" t="str">
        <f>IF('(5)'!$Z209&lt;&gt;0,'(5)'!$Z209,"")</f>
        <v/>
      </c>
      <c r="Q260" s="116" t="str">
        <f>IF('(6)'!$Z209&lt;&gt;0,'(6)'!$Z209,"")</f>
        <v/>
      </c>
      <c r="R260" s="116" t="str">
        <f>IF('(7)'!$Z209&lt;&gt;0,'(7)'!$Z209,"")</f>
        <v/>
      </c>
      <c r="S260" s="116" t="str">
        <f>IF('(8)'!$Z209&lt;&gt;0,'(8)'!$Z209,"")</f>
        <v/>
      </c>
      <c r="T260" s="116" t="str">
        <f>IF('(9)'!$Z209&lt;&gt;0,'(9)'!$Z209,"")</f>
        <v/>
      </c>
      <c r="U260" s="116" t="str">
        <f>IF('(10)'!$Z208&lt;&gt;0,'(10)'!$Z208,"")</f>
        <v/>
      </c>
      <c r="V260" s="116" t="str">
        <f>IF('(11)'!$Z209&lt;&gt;0,'(11)'!$Z209,"")</f>
        <v/>
      </c>
      <c r="W260" s="116" t="str">
        <f>IF('(12)'!$Z209&lt;&gt;0,'(12)'!$Z209,"")</f>
        <v/>
      </c>
      <c r="X260" s="116" t="str">
        <f>IF('(13)'!$Z209&lt;&gt;0,'(13)'!$Z209,"")</f>
        <v/>
      </c>
      <c r="Y260" s="116" t="str">
        <f>IF('(14)'!$Z209&lt;&gt;0,'(14)'!$Z209,"")</f>
        <v/>
      </c>
      <c r="Z260" s="116" t="str">
        <f>IF('(15)'!$Z209&lt;&gt;0,'(15)'!$Z209,"")</f>
        <v/>
      </c>
      <c r="AA260" s="116" t="str">
        <f>IF('(16)'!$Z207&lt;&gt;0,'(16)'!$Z207,"")</f>
        <v/>
      </c>
      <c r="AB260" s="116" t="str">
        <f>IF('(17)'!$Z207&lt;&gt;0,'(17)'!$Z207,"")</f>
        <v/>
      </c>
      <c r="AC260" s="116" t="str">
        <f>IF('(18)'!$Z207&lt;&gt;0,'(18)'!$Z207,"")</f>
        <v/>
      </c>
      <c r="AD260" s="116" t="str">
        <f>IF('(19)'!$Z207&lt;&gt;0,'(19)'!$Z207,"")</f>
        <v/>
      </c>
      <c r="AE260" s="116" t="str">
        <f>IF('(20)'!$Z207&lt;&gt;0,'(20)'!$Z207,"")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IF('(1)'!$Z210&lt;&gt;0,'(1)'!$Z210,"")</f>
        <v/>
      </c>
      <c r="M261" s="116" t="str">
        <f>IF('(2)'!$Z210&lt;&gt;0,'(2)'!$Z210,"")</f>
        <v/>
      </c>
      <c r="N261" s="116" t="str">
        <f>IF('(3)'!$Z210&lt;&gt;0,'(3)'!$Z210,"")</f>
        <v/>
      </c>
      <c r="O261" s="116" t="str">
        <f>IF('(4)'!$Z210&lt;&gt;0,'(4)'!$Z210,"")</f>
        <v/>
      </c>
      <c r="P261" s="116" t="str">
        <f>IF('(5)'!$Z210&lt;&gt;0,'(5)'!$Z210,"")</f>
        <v/>
      </c>
      <c r="Q261" s="116" t="str">
        <f>IF('(6)'!$Z210&lt;&gt;0,'(6)'!$Z210,"")</f>
        <v/>
      </c>
      <c r="R261" s="116" t="str">
        <f>IF('(7)'!$Z210&lt;&gt;0,'(7)'!$Z210,"")</f>
        <v/>
      </c>
      <c r="S261" s="116" t="str">
        <f>IF('(8)'!$Z210&lt;&gt;0,'(8)'!$Z210,"")</f>
        <v/>
      </c>
      <c r="T261" s="116" t="str">
        <f>IF('(9)'!$Z210&lt;&gt;0,'(9)'!$Z210,"")</f>
        <v/>
      </c>
      <c r="U261" s="116" t="str">
        <f>IF('(10)'!$Z209&lt;&gt;0,'(10)'!$Z209,"")</f>
        <v/>
      </c>
      <c r="V261" s="116" t="str">
        <f>IF('(11)'!$Z210&lt;&gt;0,'(11)'!$Z210,"")</f>
        <v/>
      </c>
      <c r="W261" s="116" t="str">
        <f>IF('(12)'!$Z210&lt;&gt;0,'(12)'!$Z210,"")</f>
        <v/>
      </c>
      <c r="X261" s="116" t="str">
        <f>IF('(13)'!$Z210&lt;&gt;0,'(13)'!$Z210,"")</f>
        <v/>
      </c>
      <c r="Y261" s="116" t="str">
        <f>IF('(14)'!$Z210&lt;&gt;0,'(14)'!$Z210,"")</f>
        <v/>
      </c>
      <c r="Z261" s="116" t="str">
        <f>IF('(15)'!$Z210&lt;&gt;0,'(15)'!$Z210,"")</f>
        <v/>
      </c>
      <c r="AA261" s="116" t="str">
        <f>IF('(16)'!$Z208&lt;&gt;0,'(16)'!$Z208,"")</f>
        <v/>
      </c>
      <c r="AB261" s="116" t="str">
        <f>IF('(17)'!$Z208&lt;&gt;0,'(17)'!$Z208,"")</f>
        <v/>
      </c>
      <c r="AC261" s="116" t="str">
        <f>IF('(18)'!$Z208&lt;&gt;0,'(18)'!$Z208,"")</f>
        <v/>
      </c>
      <c r="AD261" s="116" t="str">
        <f>IF('(19)'!$Z208&lt;&gt;0,'(19)'!$Z208,"")</f>
        <v/>
      </c>
      <c r="AE261" s="116" t="str">
        <f>IF('(20)'!$Z208&lt;&gt;0,'(20)'!$Z208,"")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IF('(1)'!$Z211&lt;&gt;0,'(1)'!$Z211,"")</f>
        <v/>
      </c>
      <c r="M262" s="116" t="str">
        <f>IF('(2)'!$Z211&lt;&gt;0,'(2)'!$Z211,"")</f>
        <v/>
      </c>
      <c r="N262" s="116" t="str">
        <f>IF('(3)'!$Z211&lt;&gt;0,'(3)'!$Z211,"")</f>
        <v/>
      </c>
      <c r="O262" s="116" t="str">
        <f>IF('(4)'!$Z211&lt;&gt;0,'(4)'!$Z211,"")</f>
        <v/>
      </c>
      <c r="P262" s="116" t="str">
        <f>IF('(5)'!$Z211&lt;&gt;0,'(5)'!$Z211,"")</f>
        <v/>
      </c>
      <c r="Q262" s="116" t="str">
        <f>IF('(6)'!$Z211&lt;&gt;0,'(6)'!$Z211,"")</f>
        <v/>
      </c>
      <c r="R262" s="116" t="str">
        <f>IF('(7)'!$Z211&lt;&gt;0,'(7)'!$Z211,"")</f>
        <v/>
      </c>
      <c r="S262" s="116" t="str">
        <f>IF('(8)'!$Z211&lt;&gt;0,'(8)'!$Z211,"")</f>
        <v/>
      </c>
      <c r="T262" s="116" t="str">
        <f>IF('(9)'!$Z211&lt;&gt;0,'(9)'!$Z211,"")</f>
        <v/>
      </c>
      <c r="U262" s="116" t="str">
        <f>IF('(10)'!$Z210&lt;&gt;0,'(10)'!$Z210,"")</f>
        <v/>
      </c>
      <c r="V262" s="116" t="str">
        <f>IF('(11)'!$Z211&lt;&gt;0,'(11)'!$Z211,"")</f>
        <v/>
      </c>
      <c r="W262" s="116" t="str">
        <f>IF('(12)'!$Z211&lt;&gt;0,'(12)'!$Z211,"")</f>
        <v/>
      </c>
      <c r="X262" s="116" t="str">
        <f>IF('(13)'!$Z211&lt;&gt;0,'(13)'!$Z211,"")</f>
        <v/>
      </c>
      <c r="Y262" s="116" t="str">
        <f>IF('(14)'!$Z211&lt;&gt;0,'(14)'!$Z211,"")</f>
        <v/>
      </c>
      <c r="Z262" s="116" t="str">
        <f>IF('(15)'!$Z211&lt;&gt;0,'(15)'!$Z211,"")</f>
        <v/>
      </c>
      <c r="AA262" s="116" t="str">
        <f>IF('(16)'!$Z209&lt;&gt;0,'(16)'!$Z209,"")</f>
        <v/>
      </c>
      <c r="AB262" s="116" t="str">
        <f>IF('(17)'!$Z209&lt;&gt;0,'(17)'!$Z209,"")</f>
        <v/>
      </c>
      <c r="AC262" s="116" t="str">
        <f>IF('(18)'!$Z209&lt;&gt;0,'(18)'!$Z209,"")</f>
        <v/>
      </c>
      <c r="AD262" s="116" t="str">
        <f>IF('(19)'!$Z209&lt;&gt;0,'(19)'!$Z209,"")</f>
        <v/>
      </c>
      <c r="AE262" s="116" t="str">
        <f>IF('(20)'!$Z209&lt;&gt;0,'(20)'!$Z209,"")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IF('(1)'!$Z212&lt;&gt;0,'(1)'!$Z212,"")</f>
        <v/>
      </c>
      <c r="M263" s="116" t="str">
        <f>IF('(2)'!$Z212&lt;&gt;0,'(2)'!$Z212,"")</f>
        <v/>
      </c>
      <c r="N263" s="116" t="str">
        <f>IF('(3)'!$Z212&lt;&gt;0,'(3)'!$Z212,"")</f>
        <v/>
      </c>
      <c r="O263" s="116" t="str">
        <f>IF('(4)'!$Z212&lt;&gt;0,'(4)'!$Z212,"")</f>
        <v/>
      </c>
      <c r="P263" s="116" t="str">
        <f>IF('(5)'!$Z212&lt;&gt;0,'(5)'!$Z212,"")</f>
        <v/>
      </c>
      <c r="Q263" s="116" t="str">
        <f>IF('(6)'!$Z212&lt;&gt;0,'(6)'!$Z212,"")</f>
        <v/>
      </c>
      <c r="R263" s="116" t="str">
        <f>IF('(7)'!$Z212&lt;&gt;0,'(7)'!$Z212,"")</f>
        <v/>
      </c>
      <c r="S263" s="116" t="str">
        <f>IF('(8)'!$Z212&lt;&gt;0,'(8)'!$Z212,"")</f>
        <v/>
      </c>
      <c r="T263" s="116" t="str">
        <f>IF('(9)'!$Z212&lt;&gt;0,'(9)'!$Z212,"")</f>
        <v/>
      </c>
      <c r="U263" s="116" t="str">
        <f>IF('(10)'!$Z211&lt;&gt;0,'(10)'!$Z211,"")</f>
        <v/>
      </c>
      <c r="V263" s="116" t="str">
        <f>IF('(11)'!$Z212&lt;&gt;0,'(11)'!$Z212,"")</f>
        <v/>
      </c>
      <c r="W263" s="116" t="str">
        <f>IF('(12)'!$Z212&lt;&gt;0,'(12)'!$Z212,"")</f>
        <v/>
      </c>
      <c r="X263" s="116" t="str">
        <f>IF('(13)'!$Z212&lt;&gt;0,'(13)'!$Z212,"")</f>
        <v/>
      </c>
      <c r="Y263" s="116" t="str">
        <f>IF('(14)'!$Z212&lt;&gt;0,'(14)'!$Z212,"")</f>
        <v/>
      </c>
      <c r="Z263" s="116" t="str">
        <f>IF('(15)'!$Z212&lt;&gt;0,'(15)'!$Z212,"")</f>
        <v/>
      </c>
      <c r="AA263" s="116" t="str">
        <f>IF('(16)'!$Z210&lt;&gt;0,'(16)'!$Z210,"")</f>
        <v/>
      </c>
      <c r="AB263" s="116" t="str">
        <f>IF('(17)'!$Z210&lt;&gt;0,'(17)'!$Z210,"")</f>
        <v/>
      </c>
      <c r="AC263" s="116" t="str">
        <f>IF('(18)'!$Z210&lt;&gt;0,'(18)'!$Z210,"")</f>
        <v/>
      </c>
      <c r="AD263" s="116" t="str">
        <f>IF('(19)'!$Z210&lt;&gt;0,'(19)'!$Z210,"")</f>
        <v/>
      </c>
      <c r="AE263" s="116" t="str">
        <f>IF('(20)'!$Z210&lt;&gt;0,'(20)'!$Z210,"")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IF('(1)'!$Z218&lt;&gt;0,'(1)'!$Z218,"")</f>
        <v/>
      </c>
      <c r="M269" s="116" t="str">
        <f>IF('(2)'!$Z218&lt;&gt;0,'(2)'!$Z218,"")</f>
        <v/>
      </c>
      <c r="N269" s="116" t="str">
        <f>IF('(3)'!$Z218&lt;&gt;0,'(3)'!$Z218,"")</f>
        <v/>
      </c>
      <c r="O269" s="116" t="str">
        <f>IF('(4)'!$Z218&lt;&gt;0,'(4)'!$Z218,"")</f>
        <v/>
      </c>
      <c r="P269" s="116" t="str">
        <f>IF('(5)'!$Z218&lt;&gt;0,'(5)'!$Z218,"")</f>
        <v/>
      </c>
      <c r="Q269" s="116" t="str">
        <f>IF('(6)'!$Z218&lt;&gt;0,'(6)'!$Z218,"")</f>
        <v/>
      </c>
      <c r="R269" s="116" t="str">
        <f>IF('(7)'!$Z218&lt;&gt;0,'(7)'!$Z218,"")</f>
        <v/>
      </c>
      <c r="S269" s="116" t="str">
        <f>IF('(8)'!$Z218&lt;&gt;0,'(8)'!$Z218,"")</f>
        <v/>
      </c>
      <c r="T269" s="116" t="str">
        <f>IF('(9)'!$Z218&lt;&gt;0,'(9)'!$Z218,"")</f>
        <v/>
      </c>
      <c r="U269" s="116" t="str">
        <f>IF('(10)'!$Z217&lt;&gt;0,'(10)'!$Z217,"")</f>
        <v/>
      </c>
      <c r="V269" s="116" t="str">
        <f>IF('(11)'!$Z218&lt;&gt;0,'(11)'!$Z218,"")</f>
        <v/>
      </c>
      <c r="W269" s="116" t="str">
        <f>IF('(12)'!$Z218&lt;&gt;0,'(12)'!$Z218,"")</f>
        <v/>
      </c>
      <c r="X269" s="116" t="str">
        <f>IF('(13)'!$Z218&lt;&gt;0,'(13)'!$Z218,"")</f>
        <v/>
      </c>
      <c r="Y269" s="116" t="str">
        <f>IF('(14)'!$Z218&lt;&gt;0,'(14)'!$Z218,"")</f>
        <v/>
      </c>
      <c r="Z269" s="116" t="str">
        <f>IF('(15)'!$Z218&lt;&gt;0,'(15)'!$Z218,"")</f>
        <v/>
      </c>
      <c r="AA269" s="116" t="str">
        <f>IF('(16)'!$Z216&lt;&gt;0,'(16)'!$Z216,"")</f>
        <v/>
      </c>
      <c r="AB269" s="116" t="str">
        <f>IF('(17)'!$Z216&lt;&gt;0,'(17)'!$Z216,"")</f>
        <v/>
      </c>
      <c r="AC269" s="116" t="str">
        <f>IF('(18)'!$Z216&lt;&gt;0,'(18)'!$Z216,"")</f>
        <v/>
      </c>
      <c r="AD269" s="116" t="str">
        <f>IF('(19)'!$Z216&lt;&gt;0,'(19)'!$Z216,"")</f>
        <v/>
      </c>
      <c r="AE269" s="116" t="str">
        <f>IF('(20)'!$Z216&lt;&gt;0,'(20)'!$Z216,"")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IF('(1)'!$Z219&lt;&gt;0,'(1)'!$Z219,"")</f>
        <v/>
      </c>
      <c r="M270" s="116" t="str">
        <f>IF('(2)'!$Z219&lt;&gt;0,'(2)'!$Z219,"")</f>
        <v/>
      </c>
      <c r="N270" s="116" t="str">
        <f>IF('(3)'!$Z219&lt;&gt;0,'(3)'!$Z219,"")</f>
        <v/>
      </c>
      <c r="O270" s="116" t="str">
        <f>IF('(4)'!$Z219&lt;&gt;0,'(4)'!$Z219,"")</f>
        <v/>
      </c>
      <c r="P270" s="116" t="str">
        <f>IF('(5)'!$Z219&lt;&gt;0,'(5)'!$Z219,"")</f>
        <v/>
      </c>
      <c r="Q270" s="116" t="str">
        <f>IF('(6)'!$Z219&lt;&gt;0,'(6)'!$Z219,"")</f>
        <v/>
      </c>
      <c r="R270" s="116" t="str">
        <f>IF('(7)'!$Z219&lt;&gt;0,'(7)'!$Z219,"")</f>
        <v/>
      </c>
      <c r="S270" s="116" t="str">
        <f>IF('(8)'!$Z219&lt;&gt;0,'(8)'!$Z219,"")</f>
        <v/>
      </c>
      <c r="T270" s="116" t="str">
        <f>IF('(9)'!$Z219&lt;&gt;0,'(9)'!$Z219,"")</f>
        <v/>
      </c>
      <c r="U270" s="116" t="str">
        <f>IF('(10)'!$Z218&lt;&gt;0,'(10)'!$Z218,"")</f>
        <v/>
      </c>
      <c r="V270" s="116" t="str">
        <f>IF('(11)'!$Z219&lt;&gt;0,'(11)'!$Z219,"")</f>
        <v/>
      </c>
      <c r="W270" s="116" t="str">
        <f>IF('(12)'!$Z219&lt;&gt;0,'(12)'!$Z219,"")</f>
        <v/>
      </c>
      <c r="X270" s="116" t="str">
        <f>IF('(13)'!$Z219&lt;&gt;0,'(13)'!$Z219,"")</f>
        <v/>
      </c>
      <c r="Y270" s="116" t="str">
        <f>IF('(14)'!$Z219&lt;&gt;0,'(14)'!$Z219,"")</f>
        <v/>
      </c>
      <c r="Z270" s="116" t="str">
        <f>IF('(15)'!$Z219&lt;&gt;0,'(15)'!$Z219,"")</f>
        <v/>
      </c>
      <c r="AA270" s="116" t="str">
        <f>IF('(16)'!$Z217&lt;&gt;0,'(16)'!$Z217,"")</f>
        <v/>
      </c>
      <c r="AB270" s="116" t="str">
        <f>IF('(17)'!$Z217&lt;&gt;0,'(17)'!$Z217,"")</f>
        <v/>
      </c>
      <c r="AC270" s="116" t="str">
        <f>IF('(18)'!$Z217&lt;&gt;0,'(18)'!$Z217,"")</f>
        <v/>
      </c>
      <c r="AD270" s="116" t="str">
        <f>IF('(19)'!$Z217&lt;&gt;0,'(19)'!$Z217,"")</f>
        <v/>
      </c>
      <c r="AE270" s="116" t="str">
        <f>IF('(20)'!$Z217&lt;&gt;0,'(20)'!$Z217,"")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IF('(1)'!$Z220&lt;&gt;0,'(1)'!$Z220,"")</f>
        <v/>
      </c>
      <c r="M271" s="116" t="str">
        <f>IF('(2)'!$Z220&lt;&gt;0,'(2)'!$Z220,"")</f>
        <v/>
      </c>
      <c r="N271" s="116" t="str">
        <f>IF('(3)'!$Z220&lt;&gt;0,'(3)'!$Z220,"")</f>
        <v/>
      </c>
      <c r="O271" s="116" t="str">
        <f>IF('(4)'!$Z220&lt;&gt;0,'(4)'!$Z220,"")</f>
        <v/>
      </c>
      <c r="P271" s="116" t="str">
        <f>IF('(5)'!$Z220&lt;&gt;0,'(5)'!$Z220,"")</f>
        <v/>
      </c>
      <c r="Q271" s="116" t="str">
        <f>IF('(6)'!$Z220&lt;&gt;0,'(6)'!$Z220,"")</f>
        <v/>
      </c>
      <c r="R271" s="116" t="str">
        <f>IF('(7)'!$Z220&lt;&gt;0,'(7)'!$Z220,"")</f>
        <v/>
      </c>
      <c r="S271" s="116" t="str">
        <f>IF('(8)'!$Z220&lt;&gt;0,'(8)'!$Z220,"")</f>
        <v/>
      </c>
      <c r="T271" s="116" t="str">
        <f>IF('(9)'!$Z220&lt;&gt;0,'(9)'!$Z220,"")</f>
        <v/>
      </c>
      <c r="U271" s="116" t="str">
        <f>IF('(10)'!$Z219&lt;&gt;0,'(10)'!$Z219,"")</f>
        <v/>
      </c>
      <c r="V271" s="116" t="str">
        <f>IF('(11)'!$Z220&lt;&gt;0,'(11)'!$Z220,"")</f>
        <v/>
      </c>
      <c r="W271" s="116" t="str">
        <f>IF('(12)'!$Z220&lt;&gt;0,'(12)'!$Z220,"")</f>
        <v/>
      </c>
      <c r="X271" s="116" t="str">
        <f>IF('(13)'!$Z220&lt;&gt;0,'(13)'!$Z220,"")</f>
        <v/>
      </c>
      <c r="Y271" s="116" t="str">
        <f>IF('(14)'!$Z220&lt;&gt;0,'(14)'!$Z220,"")</f>
        <v/>
      </c>
      <c r="Z271" s="116" t="str">
        <f>IF('(15)'!$Z220&lt;&gt;0,'(15)'!$Z220,"")</f>
        <v/>
      </c>
      <c r="AA271" s="116" t="str">
        <f>IF('(16)'!$Z218&lt;&gt;0,'(16)'!$Z218,"")</f>
        <v/>
      </c>
      <c r="AB271" s="116" t="str">
        <f>IF('(17)'!$Z218&lt;&gt;0,'(17)'!$Z218,"")</f>
        <v/>
      </c>
      <c r="AC271" s="116" t="str">
        <f>IF('(18)'!$Z218&lt;&gt;0,'(18)'!$Z218,"")</f>
        <v/>
      </c>
      <c r="AD271" s="116" t="str">
        <f>IF('(19)'!$Z218&lt;&gt;0,'(19)'!$Z218,"")</f>
        <v/>
      </c>
      <c r="AE271" s="116" t="str">
        <f>IF('(20)'!$Z218&lt;&gt;0,'(20)'!$Z218,"")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IF('(1)'!$Z224&lt;&gt;0,'(1)'!$Z224,"")</f>
        <v/>
      </c>
      <c r="M275" s="116" t="str">
        <f>IF('(2)'!$Z224&lt;&gt;0,'(2)'!$Z224,"")</f>
        <v/>
      </c>
      <c r="N275" s="116" t="str">
        <f>IF('(3)'!$Z224&lt;&gt;0,'(3)'!$Z224,"")</f>
        <v/>
      </c>
      <c r="O275" s="116" t="str">
        <f>IF('(4)'!$Z224&lt;&gt;0,'(4)'!$Z224,"")</f>
        <v/>
      </c>
      <c r="P275" s="116" t="str">
        <f>IF('(5)'!$Z224&lt;&gt;0,'(5)'!$Z224,"")</f>
        <v/>
      </c>
      <c r="Q275" s="116" t="str">
        <f>IF('(6)'!$Z224&lt;&gt;0,'(6)'!$Z224,"")</f>
        <v/>
      </c>
      <c r="R275" s="116" t="str">
        <f>IF('(7)'!$Z224&lt;&gt;0,'(7)'!$Z224,"")</f>
        <v/>
      </c>
      <c r="S275" s="116" t="str">
        <f>IF('(8)'!$Z224&lt;&gt;0,'(8)'!$Z224,"")</f>
        <v/>
      </c>
      <c r="T275" s="116" t="str">
        <f>IF('(9)'!$Z224&lt;&gt;0,'(9)'!$Z224,"")</f>
        <v/>
      </c>
      <c r="U275" s="116" t="str">
        <f>IF('(10)'!$Z223&lt;&gt;0,'(10)'!$Z223,"")</f>
        <v/>
      </c>
      <c r="V275" s="116" t="str">
        <f>IF('(11)'!$Z224&lt;&gt;0,'(11)'!$Z224,"")</f>
        <v/>
      </c>
      <c r="W275" s="116" t="str">
        <f>IF('(12)'!$Z224&lt;&gt;0,'(12)'!$Z224,"")</f>
        <v/>
      </c>
      <c r="X275" s="116" t="str">
        <f>IF('(13)'!$Z224&lt;&gt;0,'(13)'!$Z224,"")</f>
        <v/>
      </c>
      <c r="Y275" s="116" t="str">
        <f>IF('(14)'!$Z224&lt;&gt;0,'(14)'!$Z224,"")</f>
        <v/>
      </c>
      <c r="Z275" s="116" t="str">
        <f>IF('(15)'!$Z224&lt;&gt;0,'(15)'!$Z224,"")</f>
        <v/>
      </c>
      <c r="AA275" s="116" t="str">
        <f>IF('(16)'!$Z222&lt;&gt;0,'(16)'!$Z222,"")</f>
        <v/>
      </c>
      <c r="AB275" s="116" t="str">
        <f>IF('(17)'!$Z222&lt;&gt;0,'(17)'!$Z222,"")</f>
        <v/>
      </c>
      <c r="AC275" s="116" t="str">
        <f>IF('(18)'!$Z222&lt;&gt;0,'(18)'!$Z222,"")</f>
        <v/>
      </c>
      <c r="AD275" s="116" t="str">
        <f>IF('(19)'!$Z222&lt;&gt;0,'(19)'!$Z222,"")</f>
        <v/>
      </c>
      <c r="AE275" s="116" t="str">
        <f>IF('(20)'!$Z222&lt;&gt;0,'(20)'!$Z222,"")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IF('(1)'!$Z225&lt;&gt;0,'(1)'!$Z225,"")</f>
        <v/>
      </c>
      <c r="M276" s="116" t="str">
        <f>IF('(2)'!$Z225&lt;&gt;0,'(2)'!$Z225,"")</f>
        <v/>
      </c>
      <c r="N276" s="116" t="str">
        <f>IF('(3)'!$Z225&lt;&gt;0,'(3)'!$Z225,"")</f>
        <v/>
      </c>
      <c r="O276" s="116" t="str">
        <f>IF('(4)'!$Z225&lt;&gt;0,'(4)'!$Z225,"")</f>
        <v/>
      </c>
      <c r="P276" s="116" t="str">
        <f>IF('(5)'!$Z225&lt;&gt;0,'(5)'!$Z225,"")</f>
        <v/>
      </c>
      <c r="Q276" s="116" t="str">
        <f>IF('(6)'!$Z225&lt;&gt;0,'(6)'!$Z225,"")</f>
        <v/>
      </c>
      <c r="R276" s="116" t="str">
        <f>IF('(7)'!$Z225&lt;&gt;0,'(7)'!$Z225,"")</f>
        <v/>
      </c>
      <c r="S276" s="116" t="str">
        <f>IF('(8)'!$Z225&lt;&gt;0,'(8)'!$Z225,"")</f>
        <v/>
      </c>
      <c r="T276" s="116" t="str">
        <f>IF('(9)'!$Z225&lt;&gt;0,'(9)'!$Z225,"")</f>
        <v/>
      </c>
      <c r="U276" s="116" t="str">
        <f>IF('(10)'!$Z224&lt;&gt;0,'(10)'!$Z224,"")</f>
        <v/>
      </c>
      <c r="V276" s="116" t="str">
        <f>IF('(11)'!$Z225&lt;&gt;0,'(11)'!$Z225,"")</f>
        <v/>
      </c>
      <c r="W276" s="116" t="str">
        <f>IF('(12)'!$Z225&lt;&gt;0,'(12)'!$Z225,"")</f>
        <v/>
      </c>
      <c r="X276" s="116" t="str">
        <f>IF('(13)'!$Z225&lt;&gt;0,'(13)'!$Z225,"")</f>
        <v/>
      </c>
      <c r="Y276" s="116" t="str">
        <f>IF('(14)'!$Z225&lt;&gt;0,'(14)'!$Z225,"")</f>
        <v/>
      </c>
      <c r="Z276" s="116" t="str">
        <f>IF('(15)'!$Z225&lt;&gt;0,'(15)'!$Z225,"")</f>
        <v/>
      </c>
      <c r="AA276" s="116" t="str">
        <f>IF('(16)'!$Z223&lt;&gt;0,'(16)'!$Z223,"")</f>
        <v/>
      </c>
      <c r="AB276" s="116" t="str">
        <f>IF('(17)'!$Z223&lt;&gt;0,'(17)'!$Z223,"")</f>
        <v/>
      </c>
      <c r="AC276" s="116" t="str">
        <f>IF('(18)'!$Z223&lt;&gt;0,'(18)'!$Z223,"")</f>
        <v/>
      </c>
      <c r="AD276" s="116" t="str">
        <f>IF('(19)'!$Z223&lt;&gt;0,'(19)'!$Z223,"")</f>
        <v/>
      </c>
      <c r="AE276" s="116" t="str">
        <f>IF('(20)'!$Z223&lt;&gt;0,'(20)'!$Z223,"")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IF('(1)'!$Z226&lt;&gt;0,'(1)'!$Z226,"")</f>
        <v/>
      </c>
      <c r="M277" s="116" t="str">
        <f>IF('(2)'!$Z226&lt;&gt;0,'(2)'!$Z226,"")</f>
        <v/>
      </c>
      <c r="N277" s="116" t="str">
        <f>IF('(3)'!$Z226&lt;&gt;0,'(3)'!$Z226,"")</f>
        <v/>
      </c>
      <c r="O277" s="116" t="str">
        <f>IF('(4)'!$Z226&lt;&gt;0,'(4)'!$Z226,"")</f>
        <v/>
      </c>
      <c r="P277" s="116" t="str">
        <f>IF('(5)'!$Z226&lt;&gt;0,'(5)'!$Z226,"")</f>
        <v/>
      </c>
      <c r="Q277" s="116" t="str">
        <f>IF('(6)'!$Z226&lt;&gt;0,'(6)'!$Z226,"")</f>
        <v/>
      </c>
      <c r="R277" s="116" t="str">
        <f>IF('(7)'!$Z226&lt;&gt;0,'(7)'!$Z226,"")</f>
        <v/>
      </c>
      <c r="S277" s="116" t="str">
        <f>IF('(8)'!$Z226&lt;&gt;0,'(8)'!$Z226,"")</f>
        <v/>
      </c>
      <c r="T277" s="116" t="str">
        <f>IF('(9)'!$Z226&lt;&gt;0,'(9)'!$Z226,"")</f>
        <v/>
      </c>
      <c r="U277" s="116" t="str">
        <f>IF('(10)'!$Z225&lt;&gt;0,'(10)'!$Z225,"")</f>
        <v/>
      </c>
      <c r="V277" s="116" t="str">
        <f>IF('(11)'!$Z226&lt;&gt;0,'(11)'!$Z226,"")</f>
        <v/>
      </c>
      <c r="W277" s="116" t="str">
        <f>IF('(12)'!$Z226&lt;&gt;0,'(12)'!$Z226,"")</f>
        <v/>
      </c>
      <c r="X277" s="116" t="str">
        <f>IF('(13)'!$Z226&lt;&gt;0,'(13)'!$Z226,"")</f>
        <v/>
      </c>
      <c r="Y277" s="116" t="str">
        <f>IF('(14)'!$Z226&lt;&gt;0,'(14)'!$Z226,"")</f>
        <v/>
      </c>
      <c r="Z277" s="116" t="str">
        <f>IF('(15)'!$Z226&lt;&gt;0,'(15)'!$Z226,"")</f>
        <v/>
      </c>
      <c r="AA277" s="116" t="str">
        <f>IF('(16)'!$Z224&lt;&gt;0,'(16)'!$Z224,"")</f>
        <v/>
      </c>
      <c r="AB277" s="116" t="str">
        <f>IF('(17)'!$Z224&lt;&gt;0,'(17)'!$Z224,"")</f>
        <v/>
      </c>
      <c r="AC277" s="116" t="str">
        <f>IF('(18)'!$Z224&lt;&gt;0,'(18)'!$Z224,"")</f>
        <v/>
      </c>
      <c r="AD277" s="116" t="str">
        <f>IF('(19)'!$Z224&lt;&gt;0,'(19)'!$Z224,"")</f>
        <v/>
      </c>
      <c r="AE277" s="116" t="str">
        <f>IF('(20)'!$Z224&lt;&gt;0,'(20)'!$Z224,"")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IF('(1)'!$Z227&lt;&gt;0,'(1)'!$Z227,"")</f>
        <v/>
      </c>
      <c r="M278" s="116" t="str">
        <f>IF('(2)'!$Z227&lt;&gt;0,'(2)'!$Z227,"")</f>
        <v/>
      </c>
      <c r="N278" s="116" t="str">
        <f>IF('(3)'!$Z227&lt;&gt;0,'(3)'!$Z227,"")</f>
        <v/>
      </c>
      <c r="O278" s="116" t="str">
        <f>IF('(4)'!$Z227&lt;&gt;0,'(4)'!$Z227,"")</f>
        <v/>
      </c>
      <c r="P278" s="116" t="str">
        <f>IF('(5)'!$Z227&lt;&gt;0,'(5)'!$Z227,"")</f>
        <v/>
      </c>
      <c r="Q278" s="116" t="str">
        <f>IF('(6)'!$Z227&lt;&gt;0,'(6)'!$Z227,"")</f>
        <v/>
      </c>
      <c r="R278" s="116" t="str">
        <f>IF('(7)'!$Z227&lt;&gt;0,'(7)'!$Z227,"")</f>
        <v/>
      </c>
      <c r="S278" s="116" t="str">
        <f>IF('(8)'!$Z227&lt;&gt;0,'(8)'!$Z227,"")</f>
        <v/>
      </c>
      <c r="T278" s="116" t="str">
        <f>IF('(9)'!$Z227&lt;&gt;0,'(9)'!$Z227,"")</f>
        <v/>
      </c>
      <c r="U278" s="116" t="str">
        <f>IF('(10)'!$Z226&lt;&gt;0,'(10)'!$Z226,"")</f>
        <v/>
      </c>
      <c r="V278" s="116" t="str">
        <f>IF('(11)'!$Z227&lt;&gt;0,'(11)'!$Z227,"")</f>
        <v/>
      </c>
      <c r="W278" s="116" t="str">
        <f>IF('(12)'!$Z227&lt;&gt;0,'(12)'!$Z227,"")</f>
        <v/>
      </c>
      <c r="X278" s="116" t="str">
        <f>IF('(13)'!$Z227&lt;&gt;0,'(13)'!$Z227,"")</f>
        <v/>
      </c>
      <c r="Y278" s="116" t="str">
        <f>IF('(14)'!$Z227&lt;&gt;0,'(14)'!$Z227,"")</f>
        <v/>
      </c>
      <c r="Z278" s="116" t="str">
        <f>IF('(15)'!$Z227&lt;&gt;0,'(15)'!$Z227,"")</f>
        <v/>
      </c>
      <c r="AA278" s="116" t="str">
        <f>IF('(16)'!$Z225&lt;&gt;0,'(16)'!$Z225,"")</f>
        <v/>
      </c>
      <c r="AB278" s="116" t="str">
        <f>IF('(17)'!$Z225&lt;&gt;0,'(17)'!$Z225,"")</f>
        <v/>
      </c>
      <c r="AC278" s="116" t="str">
        <f>IF('(18)'!$Z225&lt;&gt;0,'(18)'!$Z225,"")</f>
        <v/>
      </c>
      <c r="AD278" s="116" t="str">
        <f>IF('(19)'!$Z225&lt;&gt;0,'(19)'!$Z225,"")</f>
        <v/>
      </c>
      <c r="AE278" s="116" t="str">
        <f>IF('(20)'!$Z225&lt;&gt;0,'(20)'!$Z225,"")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IF('(1)'!$Z231&lt;&gt;0,'(1)'!$Z231,"")</f>
        <v/>
      </c>
      <c r="M282" s="116" t="str">
        <f>IF('(2)'!$Z231&lt;&gt;0,'(2)'!$Z231,"")</f>
        <v/>
      </c>
      <c r="N282" s="116" t="str">
        <f>IF('(3)'!$Z231&lt;&gt;0,'(3)'!$Z231,"")</f>
        <v/>
      </c>
      <c r="O282" s="116" t="str">
        <f>IF('(4)'!$Z231&lt;&gt;0,'(4)'!$Z231,"")</f>
        <v/>
      </c>
      <c r="P282" s="116" t="str">
        <f>IF('(5)'!$Z231&lt;&gt;0,'(5)'!$Z231,"")</f>
        <v/>
      </c>
      <c r="Q282" s="116" t="str">
        <f>IF('(6)'!$Z231&lt;&gt;0,'(6)'!$Z231,"")</f>
        <v/>
      </c>
      <c r="R282" s="116" t="str">
        <f>IF('(7)'!$Z231&lt;&gt;0,'(7)'!$Z231,"")</f>
        <v/>
      </c>
      <c r="S282" s="116" t="str">
        <f>IF('(8)'!$Z231&lt;&gt;0,'(8)'!$Z231,"")</f>
        <v/>
      </c>
      <c r="T282" s="116" t="str">
        <f>IF('(9)'!$Z231&lt;&gt;0,'(9)'!$Z231,"")</f>
        <v/>
      </c>
      <c r="U282" s="116" t="str">
        <f>IF('(10)'!$Z230&lt;&gt;0,'(10)'!$Z230,"")</f>
        <v/>
      </c>
      <c r="V282" s="116" t="str">
        <f>IF('(11)'!$Z231&lt;&gt;0,'(11)'!$Z231,"")</f>
        <v/>
      </c>
      <c r="W282" s="116" t="str">
        <f>IF('(12)'!$Z231&lt;&gt;0,'(12)'!$Z231,"")</f>
        <v/>
      </c>
      <c r="X282" s="116" t="str">
        <f>IF('(13)'!$Z231&lt;&gt;0,'(13)'!$Z231,"")</f>
        <v/>
      </c>
      <c r="Y282" s="116" t="str">
        <f>IF('(14)'!$Z231&lt;&gt;0,'(14)'!$Z231,"")</f>
        <v/>
      </c>
      <c r="Z282" s="116" t="str">
        <f>IF('(15)'!$Z231&lt;&gt;0,'(15)'!$Z231,"")</f>
        <v/>
      </c>
      <c r="AA282" s="116" t="str">
        <f>IF('(16)'!$Z229&lt;&gt;0,'(16)'!$Z229,"")</f>
        <v/>
      </c>
      <c r="AB282" s="116" t="str">
        <f>IF('(17)'!$Z229&lt;&gt;0,'(17)'!$Z229,"")</f>
        <v/>
      </c>
      <c r="AC282" s="116" t="str">
        <f>IF('(18)'!$Z229&lt;&gt;0,'(18)'!$Z229,"")</f>
        <v/>
      </c>
      <c r="AD282" s="116" t="str">
        <f>IF('(19)'!$Z229&lt;&gt;0,'(19)'!$Z229,"")</f>
        <v/>
      </c>
      <c r="AE282" s="116" t="str">
        <f>IF('(20)'!$Z229&lt;&gt;0,'(20)'!$Z229,"")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IF('(1)'!$Z232&lt;&gt;0,'(1)'!$Z232,"")</f>
        <v/>
      </c>
      <c r="M283" s="116" t="str">
        <f>IF('(2)'!$Z232&lt;&gt;0,'(2)'!$Z232,"")</f>
        <v/>
      </c>
      <c r="N283" s="116" t="str">
        <f>IF('(3)'!$Z232&lt;&gt;0,'(3)'!$Z232,"")</f>
        <v/>
      </c>
      <c r="O283" s="116" t="str">
        <f>IF('(4)'!$Z232&lt;&gt;0,'(4)'!$Z232,"")</f>
        <v/>
      </c>
      <c r="P283" s="116" t="str">
        <f>IF('(5)'!$Z232&lt;&gt;0,'(5)'!$Z232,"")</f>
        <v/>
      </c>
      <c r="Q283" s="116" t="str">
        <f>IF('(6)'!$Z232&lt;&gt;0,'(6)'!$Z232,"")</f>
        <v/>
      </c>
      <c r="R283" s="116" t="str">
        <f>IF('(7)'!$Z232&lt;&gt;0,'(7)'!$Z232,"")</f>
        <v/>
      </c>
      <c r="S283" s="116" t="str">
        <f>IF('(8)'!$Z232&lt;&gt;0,'(8)'!$Z232,"")</f>
        <v/>
      </c>
      <c r="T283" s="116" t="str">
        <f>IF('(9)'!$Z232&lt;&gt;0,'(9)'!$Z232,"")</f>
        <v/>
      </c>
      <c r="U283" s="116" t="str">
        <f>IF('(10)'!$Z231&lt;&gt;0,'(10)'!$Z231,"")</f>
        <v/>
      </c>
      <c r="V283" s="116" t="str">
        <f>IF('(11)'!$Z232&lt;&gt;0,'(11)'!$Z232,"")</f>
        <v/>
      </c>
      <c r="W283" s="116" t="str">
        <f>IF('(12)'!$Z232&lt;&gt;0,'(12)'!$Z232,"")</f>
        <v/>
      </c>
      <c r="X283" s="116" t="str">
        <f>IF('(13)'!$Z232&lt;&gt;0,'(13)'!$Z232,"")</f>
        <v/>
      </c>
      <c r="Y283" s="116" t="str">
        <f>IF('(14)'!$Z232&lt;&gt;0,'(14)'!$Z232,"")</f>
        <v/>
      </c>
      <c r="Z283" s="116" t="str">
        <f>IF('(15)'!$Z232&lt;&gt;0,'(15)'!$Z232,"")</f>
        <v/>
      </c>
      <c r="AA283" s="116" t="str">
        <f>IF('(16)'!$Z230&lt;&gt;0,'(16)'!$Z230,"")</f>
        <v/>
      </c>
      <c r="AB283" s="116" t="str">
        <f>IF('(17)'!$Z230&lt;&gt;0,'(17)'!$Z230,"")</f>
        <v/>
      </c>
      <c r="AC283" s="116" t="str">
        <f>IF('(18)'!$Z230&lt;&gt;0,'(18)'!$Z230,"")</f>
        <v/>
      </c>
      <c r="AD283" s="116" t="str">
        <f>IF('(19)'!$Z230&lt;&gt;0,'(19)'!$Z230,"")</f>
        <v/>
      </c>
      <c r="AE283" s="116" t="str">
        <f>IF('(20)'!$Z230&lt;&gt;0,'(20)'!$Z230,"")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IF('(1)'!$Z236&lt;&gt;0,'(1)'!$Z236,"")</f>
        <v/>
      </c>
      <c r="M287" s="116" t="str">
        <f>IF('(2)'!$Z236&lt;&gt;0,'(2)'!$Z236,"")</f>
        <v/>
      </c>
      <c r="N287" s="116" t="str">
        <f>IF('(3)'!$Z236&lt;&gt;0,'(3)'!$Z236,"")</f>
        <v/>
      </c>
      <c r="O287" s="116" t="str">
        <f>IF('(4)'!$Z236&lt;&gt;0,'(4)'!$Z236,"")</f>
        <v/>
      </c>
      <c r="P287" s="116" t="str">
        <f>IF('(5)'!$Z236&lt;&gt;0,'(5)'!$Z236,"")</f>
        <v/>
      </c>
      <c r="Q287" s="116" t="str">
        <f>IF('(6)'!$Z236&lt;&gt;0,'(6)'!$Z236,"")</f>
        <v/>
      </c>
      <c r="R287" s="116" t="str">
        <f>IF('(7)'!$Z236&lt;&gt;0,'(7)'!$Z236,"")</f>
        <v/>
      </c>
      <c r="S287" s="116" t="str">
        <f>IF('(8)'!$Z236&lt;&gt;0,'(8)'!$Z236,"")</f>
        <v/>
      </c>
      <c r="T287" s="116" t="str">
        <f>IF('(9)'!$Z236&lt;&gt;0,'(9)'!$Z236,"")</f>
        <v/>
      </c>
      <c r="U287" s="116" t="str">
        <f>IF('(10)'!$Z235&lt;&gt;0,'(10)'!$Z235,"")</f>
        <v/>
      </c>
      <c r="V287" s="116" t="str">
        <f>IF('(11)'!$Z236&lt;&gt;0,'(11)'!$Z236,"")</f>
        <v/>
      </c>
      <c r="W287" s="116" t="str">
        <f>IF('(12)'!$Z236&lt;&gt;0,'(12)'!$Z236,"")</f>
        <v/>
      </c>
      <c r="X287" s="116" t="str">
        <f>IF('(13)'!$Z236&lt;&gt;0,'(13)'!$Z236,"")</f>
        <v/>
      </c>
      <c r="Y287" s="116" t="str">
        <f>IF('(14)'!$Z236&lt;&gt;0,'(14)'!$Z236,"")</f>
        <v/>
      </c>
      <c r="Z287" s="116" t="str">
        <f>IF('(15)'!$Z236&lt;&gt;0,'(15)'!$Z236,"")</f>
        <v/>
      </c>
      <c r="AA287" s="116" t="str">
        <f>IF('(16)'!$Z234&lt;&gt;0,'(16)'!$Z234,"")</f>
        <v/>
      </c>
      <c r="AB287" s="116" t="str">
        <f>IF('(17)'!$Z234&lt;&gt;0,'(17)'!$Z234,"")</f>
        <v/>
      </c>
      <c r="AC287" s="116" t="str">
        <f>IF('(18)'!$Z234&lt;&gt;0,'(18)'!$Z234,"")</f>
        <v/>
      </c>
      <c r="AD287" s="116" t="str">
        <f>IF('(19)'!$Z234&lt;&gt;0,'(19)'!$Z234,"")</f>
        <v/>
      </c>
      <c r="AE287" s="116" t="str">
        <f>IF('(20)'!$Z234&lt;&gt;0,'(20)'!$Z234,"")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IF('(1)'!$Z237&lt;&gt;0,'(1)'!$Z237,"")</f>
        <v/>
      </c>
      <c r="M288" s="116" t="str">
        <f>IF('(2)'!$Z237&lt;&gt;0,'(2)'!$Z237,"")</f>
        <v/>
      </c>
      <c r="N288" s="116" t="str">
        <f>IF('(3)'!$Z237&lt;&gt;0,'(3)'!$Z237,"")</f>
        <v/>
      </c>
      <c r="O288" s="116" t="str">
        <f>IF('(4)'!$Z237&lt;&gt;0,'(4)'!$Z237,"")</f>
        <v/>
      </c>
      <c r="P288" s="116" t="str">
        <f>IF('(5)'!$Z237&lt;&gt;0,'(5)'!$Z237,"")</f>
        <v/>
      </c>
      <c r="Q288" s="116" t="str">
        <f>IF('(6)'!$Z237&lt;&gt;0,'(6)'!$Z237,"")</f>
        <v/>
      </c>
      <c r="R288" s="116" t="str">
        <f>IF('(7)'!$Z237&lt;&gt;0,'(7)'!$Z237,"")</f>
        <v/>
      </c>
      <c r="S288" s="116" t="str">
        <f>IF('(8)'!$Z237&lt;&gt;0,'(8)'!$Z237,"")</f>
        <v/>
      </c>
      <c r="T288" s="116" t="str">
        <f>IF('(9)'!$Z237&lt;&gt;0,'(9)'!$Z237,"")</f>
        <v/>
      </c>
      <c r="U288" s="116" t="str">
        <f>IF('(10)'!$Z236&lt;&gt;0,'(10)'!$Z236,"")</f>
        <v/>
      </c>
      <c r="V288" s="116" t="str">
        <f>IF('(11)'!$Z237&lt;&gt;0,'(11)'!$Z237,"")</f>
        <v/>
      </c>
      <c r="W288" s="116" t="str">
        <f>IF('(12)'!$Z237&lt;&gt;0,'(12)'!$Z237,"")</f>
        <v/>
      </c>
      <c r="X288" s="116" t="str">
        <f>IF('(13)'!$Z237&lt;&gt;0,'(13)'!$Z237,"")</f>
        <v/>
      </c>
      <c r="Y288" s="116" t="str">
        <f>IF('(14)'!$Z237&lt;&gt;0,'(14)'!$Z237,"")</f>
        <v/>
      </c>
      <c r="Z288" s="116" t="str">
        <f>IF('(15)'!$Z237&lt;&gt;0,'(15)'!$Z237,"")</f>
        <v/>
      </c>
      <c r="AA288" s="116" t="str">
        <f>IF('(16)'!$Z235&lt;&gt;0,'(16)'!$Z235,"")</f>
        <v/>
      </c>
      <c r="AB288" s="116" t="str">
        <f>IF('(17)'!$Z235&lt;&gt;0,'(17)'!$Z235,"")</f>
        <v/>
      </c>
      <c r="AC288" s="116" t="str">
        <f>IF('(18)'!$Z235&lt;&gt;0,'(18)'!$Z235,"")</f>
        <v/>
      </c>
      <c r="AD288" s="116" t="str">
        <f>IF('(19)'!$Z235&lt;&gt;0,'(19)'!$Z235,"")</f>
        <v/>
      </c>
      <c r="AE288" s="116" t="str">
        <f>IF('(20)'!$Z235&lt;&gt;0,'(20)'!$Z235,"")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 ref="O1:O7"/>
    <mergeCell ref="P1:P7"/>
    <mergeCell ref="A10:J10"/>
    <mergeCell ref="M11:AD12"/>
    <mergeCell ref="A7:H8"/>
    <mergeCell ref="I7:I8"/>
    <mergeCell ref="J7:J8"/>
    <mergeCell ref="AC1:AC7"/>
    <mergeCell ref="AD1:AD7"/>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B48:C48"/>
    <mergeCell ref="M48:S50"/>
    <mergeCell ref="T48:V50"/>
    <mergeCell ref="W48:AD50"/>
    <mergeCell ref="M52:S53"/>
    <mergeCell ref="T52:AD53"/>
    <mergeCell ref="B53:C53"/>
    <mergeCell ref="B45:C45"/>
    <mergeCell ref="AG45:AH47"/>
    <mergeCell ref="B46:C46"/>
    <mergeCell ref="M46:S47"/>
    <mergeCell ref="T46:AD47"/>
    <mergeCell ref="B47:C47"/>
    <mergeCell ref="B60:C60"/>
    <mergeCell ref="M60:S62"/>
    <mergeCell ref="T60:V62"/>
    <mergeCell ref="W60:AD62"/>
    <mergeCell ref="B61:C61"/>
    <mergeCell ref="B62:C62"/>
    <mergeCell ref="B54:C54"/>
    <mergeCell ref="M54:S56"/>
    <mergeCell ref="T54:V56"/>
    <mergeCell ref="W54:AD56"/>
    <mergeCell ref="M58:S59"/>
    <mergeCell ref="T58:AD59"/>
    <mergeCell ref="B59:C59"/>
    <mergeCell ref="C72:D72"/>
    <mergeCell ref="C73:D73"/>
    <mergeCell ref="C74:D74"/>
    <mergeCell ref="C75:D75"/>
    <mergeCell ref="B77:C77"/>
    <mergeCell ref="C79:D79"/>
    <mergeCell ref="B63:C63"/>
    <mergeCell ref="B64:C64"/>
    <mergeCell ref="B67:C67"/>
    <mergeCell ref="C69:D69"/>
    <mergeCell ref="C70:D70"/>
    <mergeCell ref="C71:D71"/>
    <mergeCell ref="C90:D90"/>
    <mergeCell ref="C91:D91"/>
    <mergeCell ref="C92:D92"/>
    <mergeCell ref="C93:D93"/>
    <mergeCell ref="C94:D94"/>
    <mergeCell ref="B98:C98"/>
    <mergeCell ref="C80:D80"/>
    <mergeCell ref="C81:D81"/>
    <mergeCell ref="B83:C83"/>
    <mergeCell ref="C85:D85"/>
    <mergeCell ref="C86:D86"/>
    <mergeCell ref="B88:C88"/>
    <mergeCell ref="B109:C109"/>
    <mergeCell ref="C111:D111"/>
    <mergeCell ref="C112:D112"/>
    <mergeCell ref="C113:D113"/>
    <mergeCell ref="B115:C115"/>
    <mergeCell ref="C117:D117"/>
    <mergeCell ref="C100:D100"/>
    <mergeCell ref="C101:D101"/>
    <mergeCell ref="C102:D102"/>
    <mergeCell ref="C103:D103"/>
    <mergeCell ref="B105:C105"/>
    <mergeCell ref="C107:D107"/>
    <mergeCell ref="C126:D126"/>
    <mergeCell ref="C127:D127"/>
    <mergeCell ref="B131:C131"/>
    <mergeCell ref="C133:D133"/>
    <mergeCell ref="C134:D134"/>
    <mergeCell ref="C135:D135"/>
    <mergeCell ref="C118:D118"/>
    <mergeCell ref="C119:D119"/>
    <mergeCell ref="C120:D120"/>
    <mergeCell ref="B122:C122"/>
    <mergeCell ref="C124:D124"/>
    <mergeCell ref="C125:D125"/>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92:D192"/>
    <mergeCell ref="C193:D193"/>
    <mergeCell ref="C194:D194"/>
    <mergeCell ref="B196:C196"/>
    <mergeCell ref="C198:D198"/>
    <mergeCell ref="C199:D199"/>
    <mergeCell ref="B185:C185"/>
    <mergeCell ref="C187:D187"/>
    <mergeCell ref="C188:D188"/>
    <mergeCell ref="C189:D189"/>
    <mergeCell ref="C190:D190"/>
    <mergeCell ref="C191:D191"/>
    <mergeCell ref="C210:D210"/>
    <mergeCell ref="C211:D211"/>
    <mergeCell ref="C212:D212"/>
    <mergeCell ref="C213:D213"/>
    <mergeCell ref="C214:D214"/>
    <mergeCell ref="B216:C216"/>
    <mergeCell ref="C200:D200"/>
    <mergeCell ref="B202:C202"/>
    <mergeCell ref="C204:D204"/>
    <mergeCell ref="C205:D205"/>
    <mergeCell ref="B207:C207"/>
    <mergeCell ref="C209:D209"/>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s>
  <conditionalFormatting sqref="L9:AE10 L11:L12 L15:L26 AE15:AE64 AE11:AE12">
    <cfRule type="containsErrors" dxfId="115" priority="43" stopIfTrue="1">
      <formula>ISERROR(L9)</formula>
    </cfRule>
    <cfRule type="cellIs" dxfId="114" priority="44" stopIfTrue="1" operator="equal">
      <formula>0</formula>
    </cfRule>
  </conditionalFormatting>
  <conditionalFormatting sqref="AG26:AH28 AG37:AH38 AG49:AH50 AG55:AH56">
    <cfRule type="colorScale" priority="42">
      <colorScale>
        <cfvo type="num" val="0"/>
        <cfvo type="num" val="3"/>
        <cfvo type="num" val="6"/>
        <color rgb="FFC00000"/>
        <color rgb="FFFFEB84"/>
        <color rgb="FF00B050"/>
      </colorScale>
    </cfRule>
  </conditionalFormatting>
  <conditionalFormatting sqref="AG35:AH43 AG31:AH33 AG45:AH62">
    <cfRule type="colorScale" priority="41">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113" priority="39" stopIfTrue="1">
      <formula>ISERROR(B69)</formula>
    </cfRule>
  </conditionalFormatting>
  <conditionalFormatting sqref="T36:AD38 T42:AD44 T48:AD50 T54:AD56 T60:AD62">
    <cfRule type="containsErrors" dxfId="112" priority="38" stopIfTrue="1">
      <formula>ISERROR(T36)</formula>
    </cfRule>
  </conditionalFormatting>
  <conditionalFormatting sqref="T18:AD20 T24:AD26">
    <cfRule type="containsErrors" dxfId="111" priority="37" stopIfTrue="1">
      <formula>ISERROR(T18)</formula>
    </cfRule>
  </conditionalFormatting>
  <conditionalFormatting sqref="I7:J8">
    <cfRule type="containsErrors" dxfId="110" priority="36" stopIfTrue="1">
      <formula>ISERROR(I7)</formula>
    </cfRule>
  </conditionalFormatting>
  <conditionalFormatting sqref="A14:C17 A22:C26 A31:C36 A41:C48 A53:C54 A59:C62">
    <cfRule type="containsErrors" dxfId="109" priority="35"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108" priority="34">
      <formula>ISERROR(A67)</formula>
    </cfRule>
  </conditionalFormatting>
  <conditionalFormatting sqref="L67:AE67">
    <cfRule type="containsErrors" dxfId="107" priority="33">
      <formula>ISERROR(L67)</formula>
    </cfRule>
  </conditionalFormatting>
  <conditionalFormatting sqref="L77:AE77">
    <cfRule type="containsErrors" dxfId="106" priority="32">
      <formula>ISERROR(L77)</formula>
    </cfRule>
  </conditionalFormatting>
  <conditionalFormatting sqref="L83:AE83">
    <cfRule type="containsErrors" dxfId="105" priority="31">
      <formula>ISERROR(L83)</formula>
    </cfRule>
  </conditionalFormatting>
  <conditionalFormatting sqref="L88:AE88">
    <cfRule type="containsErrors" dxfId="104" priority="30">
      <formula>ISERROR(L88)</formula>
    </cfRule>
  </conditionalFormatting>
  <conditionalFormatting sqref="L98:AE98">
    <cfRule type="containsErrors" dxfId="103" priority="29">
      <formula>ISERROR(L98)</formula>
    </cfRule>
  </conditionalFormatting>
  <conditionalFormatting sqref="L105:AE105">
    <cfRule type="containsErrors" dxfId="102" priority="28">
      <formula>ISERROR(L105)</formula>
    </cfRule>
  </conditionalFormatting>
  <conditionalFormatting sqref="L109:AE109">
    <cfRule type="containsErrors" dxfId="101" priority="27">
      <formula>ISERROR(L109)</formula>
    </cfRule>
  </conditionalFormatting>
  <conditionalFormatting sqref="L115:AD115">
    <cfRule type="containsErrors" dxfId="100" priority="26">
      <formula>ISERROR(L115)</formula>
    </cfRule>
  </conditionalFormatting>
  <conditionalFormatting sqref="L122:AE122">
    <cfRule type="containsErrors" dxfId="99" priority="25">
      <formula>ISERROR(L122)</formula>
    </cfRule>
  </conditionalFormatting>
  <conditionalFormatting sqref="L131:AE131">
    <cfRule type="containsErrors" dxfId="98" priority="24">
      <formula>ISERROR(L131)</formula>
    </cfRule>
  </conditionalFormatting>
  <conditionalFormatting sqref="L140:AE140">
    <cfRule type="containsErrors" dxfId="97" priority="23">
      <formula>ISERROR(L140)</formula>
    </cfRule>
  </conditionalFormatting>
  <conditionalFormatting sqref="L146:AE146">
    <cfRule type="containsErrors" dxfId="96" priority="22">
      <formula>ISERROR(L146)</formula>
    </cfRule>
  </conditionalFormatting>
  <conditionalFormatting sqref="L155:AE155">
    <cfRule type="containsErrors" dxfId="95" priority="21">
      <formula>ISERROR(L155)</formula>
    </cfRule>
  </conditionalFormatting>
  <conditionalFormatting sqref="L163:AE163">
    <cfRule type="containsErrors" dxfId="94" priority="20">
      <formula>ISERROR(L163)</formula>
    </cfRule>
  </conditionalFormatting>
  <conditionalFormatting sqref="L173:AE173">
    <cfRule type="containsErrors" dxfId="93" priority="19">
      <formula>ISERROR(L173)</formula>
    </cfRule>
  </conditionalFormatting>
  <conditionalFormatting sqref="L185:AE185">
    <cfRule type="containsErrors" dxfId="92" priority="18">
      <formula>ISERROR(L185)</formula>
    </cfRule>
  </conditionalFormatting>
  <conditionalFormatting sqref="L196:AE196">
    <cfRule type="containsErrors" dxfId="91" priority="17">
      <formula>ISERROR(L196)</formula>
    </cfRule>
  </conditionalFormatting>
  <conditionalFormatting sqref="L202:AE202">
    <cfRule type="containsErrors" dxfId="90" priority="16">
      <formula>ISERROR(L202)</formula>
    </cfRule>
  </conditionalFormatting>
  <conditionalFormatting sqref="L207:AE207">
    <cfRule type="containsErrors" dxfId="89" priority="15">
      <formula>ISERROR(L207)</formula>
    </cfRule>
  </conditionalFormatting>
  <conditionalFormatting sqref="L216:AE216">
    <cfRule type="containsErrors" dxfId="88" priority="14">
      <formula>ISERROR(L216)</formula>
    </cfRule>
  </conditionalFormatting>
  <conditionalFormatting sqref="L224:AE224">
    <cfRule type="containsErrors" dxfId="87" priority="13">
      <formula>ISERROR(L224)</formula>
    </cfRule>
  </conditionalFormatting>
  <conditionalFormatting sqref="L230:AE230">
    <cfRule type="containsErrors" dxfId="86" priority="12">
      <formula>ISERROR(L230)</formula>
    </cfRule>
  </conditionalFormatting>
  <conditionalFormatting sqref="L238:AE238">
    <cfRule type="containsErrors" dxfId="85" priority="11">
      <formula>ISERROR(L238)</formula>
    </cfRule>
  </conditionalFormatting>
  <conditionalFormatting sqref="L247:AE247">
    <cfRule type="containsErrors" dxfId="84" priority="10">
      <formula>ISERROR(L247)</formula>
    </cfRule>
  </conditionalFormatting>
  <conditionalFormatting sqref="L254:AE254">
    <cfRule type="containsErrors" dxfId="83" priority="9">
      <formula>ISERROR(L254)</formula>
    </cfRule>
  </conditionalFormatting>
  <conditionalFormatting sqref="L267:AE267">
    <cfRule type="containsErrors" dxfId="82" priority="8">
      <formula>ISERROR(L267)</formula>
    </cfRule>
  </conditionalFormatting>
  <conditionalFormatting sqref="L273:AE273">
    <cfRule type="containsErrors" dxfId="81" priority="7">
      <formula>ISERROR(L273)</formula>
    </cfRule>
  </conditionalFormatting>
  <conditionalFormatting sqref="L280:AE280">
    <cfRule type="containsErrors" dxfId="80" priority="6">
      <formula>ISERROR(L280)</formula>
    </cfRule>
  </conditionalFormatting>
  <conditionalFormatting sqref="L285:AE285">
    <cfRule type="containsErrors" dxfId="79" priority="5">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4">
      <iconSet iconSet="3Symbols">
        <cfvo type="percent" val="0"/>
        <cfvo type="num" val="3"/>
        <cfvo type="num" val="5"/>
      </iconSet>
    </cfRule>
  </conditionalFormatting>
  <conditionalFormatting sqref="L1:AE7">
    <cfRule type="cellIs" dxfId="78" priority="2" stopIfTrue="1" operator="equal">
      <formula>0</formula>
    </cfRule>
  </conditionalFormatting>
  <conditionalFormatting sqref="L1:AE7">
    <cfRule type="cellIs" dxfId="77"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30" man="1"/>
    <brk id="95" max="30" man="1"/>
    <brk id="128" max="30" man="1"/>
    <brk id="182" max="30" man="1"/>
    <brk id="244" max="30" man="1"/>
    <brk id="264" max="30" man="1"/>
    <brk id="289" max="3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t="str">
        <f>Prog!$B137</f>
        <v>N° 11</v>
      </c>
      <c r="W1" s="773" t="str">
        <f>Prog!$B150</f>
        <v>N° 12</v>
      </c>
      <c r="X1" s="773" t="str">
        <f>Prog!$B163</f>
        <v>N° 13</v>
      </c>
      <c r="Y1" s="773" t="str">
        <f>Prog!$B176</f>
        <v>N° 14</v>
      </c>
      <c r="Z1" s="773" t="str">
        <f>Prog!$B189</f>
        <v>N° 15</v>
      </c>
      <c r="AA1" s="773" t="str">
        <f>Prog!$B202</f>
        <v>N° 16</v>
      </c>
      <c r="AB1" s="773" t="str">
        <f>Prog!$B215</f>
        <v>N° 17</v>
      </c>
      <c r="AC1" s="773" t="str">
        <f>Prog!$B228</f>
        <v>N° 18</v>
      </c>
      <c r="AD1" s="773" t="str">
        <f>Prog!$B241</f>
        <v>N° 19</v>
      </c>
      <c r="AE1" s="781" t="str">
        <f>Prog!$B254</f>
        <v>N° 20</v>
      </c>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15</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t="str">
        <f>VLOOKUP(A3,listes!A5:C23,2)</f>
        <v>Mathis</v>
      </c>
      <c r="D4" s="775"/>
      <c r="E4" s="775"/>
      <c r="F4" s="775"/>
      <c r="G4" s="775"/>
      <c r="H4" s="775"/>
      <c r="I4" s="776" t="s">
        <v>119</v>
      </c>
      <c r="J4" s="806">
        <f>VLOOKUP(C4,listes!B5:C28,2,FALSE)</f>
        <v>37965</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f>(AI7/60)*10</f>
        <v>0.71180555555555558</v>
      </c>
      <c r="J6" s="104" t="str">
        <f>REPT("|",AI7*25)</f>
        <v>||||||||||||||||||||||||||||||||||||||||||||||||||||||||||||||||||||||||||||||||||||||||||||||||||||||||||</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f>I6*Classe!I4</f>
        <v>0.15627287732621784</v>
      </c>
      <c r="J7" s="727" t="str">
        <f>REPT("|",I7*100)</f>
        <v>|||||||||||||||</v>
      </c>
      <c r="K7" s="1"/>
      <c r="L7" s="805"/>
      <c r="M7" s="774"/>
      <c r="N7" s="774"/>
      <c r="O7" s="774"/>
      <c r="P7" s="774"/>
      <c r="Q7" s="774"/>
      <c r="R7" s="774"/>
      <c r="S7" s="774"/>
      <c r="T7" s="774"/>
      <c r="U7" s="774"/>
      <c r="V7" s="774"/>
      <c r="W7" s="774"/>
      <c r="X7" s="774"/>
      <c r="Y7" s="774"/>
      <c r="Z7" s="774"/>
      <c r="AA7" s="774"/>
      <c r="AB7" s="774"/>
      <c r="AC7" s="774"/>
      <c r="AD7" s="774"/>
      <c r="AE7" s="782"/>
      <c r="AG7" s="710"/>
      <c r="AI7" s="23">
        <f>AVERAGE(AG67,AG77,AG83,AG88,AG98,AG105,AG109,AG115,AG122,AG131,AG140,AG146,AG155,AG163,AG173,AG185,AG196,AG202,AG207,AG216,AG224,AG230,AG238,AG247,AG254,AG267,AG273,AG280,AG285)</f>
        <v>4.270833333333333</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203"/>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f>IF(SUM(AG67,AG77,AG98,AG105,AG109,AG115)=0,"",AVERAGE(AG67,AG77,AG98,AG105,AG109,AG115))</f>
        <v>3.833333333333333</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f>IF(SUM(AG131,AG155,AG173,AG216,AG160,AG222)=0,"",AVERAGE(AG131,AG155,AG173,AG216,AG160,AG222))</f>
        <v>4.3833333333333337</v>
      </c>
    </row>
    <row r="14" spans="1:39" ht="21" customHeight="1">
      <c r="A14" s="208">
        <f>A67</f>
        <v>0.7222222222222221</v>
      </c>
      <c r="B14" s="729" t="str">
        <f>B67</f>
        <v>||||||||||||||||||||||||||||||||||||||||||||||||||||||||||||</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208">
        <f>A77</f>
        <v>0.66666666666666663</v>
      </c>
      <c r="B15" s="731" t="str">
        <f>B77</f>
        <v>||||||||||||||||||||||||||||||||||||||||||||||||||||||||</v>
      </c>
      <c r="C15" s="732"/>
      <c r="D15" s="83" t="str">
        <f>D77</f>
        <v>1.2</v>
      </c>
      <c r="E15" s="49">
        <f>E77</f>
        <v>0</v>
      </c>
      <c r="F15" s="49" t="str">
        <f>F77</f>
        <v>Décoder et analyser les données opératoires</v>
      </c>
      <c r="G15" s="19"/>
      <c r="H15" s="19"/>
      <c r="I15" s="19"/>
      <c r="J15" s="36"/>
      <c r="K15" s="1"/>
      <c r="L15" s="92"/>
      <c r="AE15" s="32"/>
    </row>
    <row r="16" spans="1:39" ht="21" customHeight="1">
      <c r="A16" s="208"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str">
        <f>IF(I7&gt;33%,IF(T18&gt;50%,"L'élève est prêt à passer l'épreuve","L'élève doit valider d'autres compétences"),"L'élève doit valider d'autres compétences")</f>
        <v>L'élève doit valider d'autres compétences</v>
      </c>
      <c r="U16" s="800"/>
      <c r="V16" s="800"/>
      <c r="W16" s="800"/>
      <c r="X16" s="800"/>
      <c r="Y16" s="800"/>
      <c r="Z16" s="800"/>
      <c r="AA16" s="800"/>
      <c r="AB16" s="800"/>
      <c r="AC16" s="800"/>
      <c r="AD16" s="800"/>
      <c r="AE16" s="32"/>
      <c r="AH16" t="s">
        <v>383</v>
      </c>
      <c r="AI16" s="88">
        <f>IF(SUM(AG67,AG98,AG105,AG109)=0,"",AVERAGE(AG67,AG98,AG105,AG109))</f>
        <v>3.9166666666666665</v>
      </c>
    </row>
    <row r="17" spans="1:35" ht="21" customHeight="1">
      <c r="A17" s="208"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f>IF(SUM(AG77,AG83,AG115,AG122)=0,"",AVERAGE(AG77,AG83,AG115,AG122))</f>
        <v>3.75</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f>(AI12/6)</f>
        <v>0.63888888888888884</v>
      </c>
      <c r="U18" s="807"/>
      <c r="V18" s="807"/>
      <c r="W18" s="808" t="str">
        <f>REPT("|",AI12*22)</f>
        <v>||||||||||||||||||||||||||||||||||||||||||||||||||||||||||||||||||||||||||||||||||||</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f>IF(SUM(AG88,AG185,AG196,AG202,AG207,AG216,AG224,AG230,AG238,AG247)=0,"",AVERAGE(AG88,AG185,AG196,AG202,AG207,AG216,AG224,AG230,AG238,AG247))</f>
        <v>4.4285714285714288</v>
      </c>
    </row>
    <row r="20" spans="1:35" ht="21" customHeight="1">
      <c r="A20" s="63" t="str">
        <f>A96</f>
        <v>C 2</v>
      </c>
      <c r="B20" s="64" t="str">
        <f>B96</f>
        <v>TRAITER DECIDER PREPARER</v>
      </c>
      <c r="C20" s="65"/>
      <c r="D20" s="178"/>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f>IF(SUM(AG88,AG185,AG196,AG202,AG207,AG216,AG224,AG230,AG238,AG247)=0,"",AVERAGE(AG88,AG185,AG196,AG202,AG207,AG216,AG224,AG230,AG238,AG247))</f>
        <v>4.4285714285714288</v>
      </c>
    </row>
    <row r="21" spans="1:35" ht="15.75" customHeight="1">
      <c r="A21" s="35"/>
      <c r="B21" s="19"/>
      <c r="C21" s="19"/>
      <c r="D21" s="84"/>
      <c r="E21" s="37"/>
      <c r="F21" s="37"/>
      <c r="G21" s="19"/>
      <c r="H21" s="19"/>
      <c r="I21" s="19"/>
      <c r="J21" s="36"/>
      <c r="K21" s="1"/>
      <c r="L21" s="92"/>
      <c r="AE21" s="32"/>
    </row>
    <row r="22" spans="1:35" ht="21" customHeight="1">
      <c r="A22" s="20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str">
        <f>IF(I7&gt;33%,IF(T24&gt;50%,"L'élève est prêt à passer l'épreuve","L'élève doit valider d'autres compétences"),"L'élève doit valider d'autres compétences")</f>
        <v>L'élève doit valider d'autres compétences</v>
      </c>
      <c r="U22" s="800"/>
      <c r="V22" s="800"/>
      <c r="W22" s="800"/>
      <c r="X22" s="800"/>
      <c r="Y22" s="800"/>
      <c r="Z22" s="800"/>
      <c r="AA22" s="800"/>
      <c r="AB22" s="800"/>
      <c r="AC22" s="800"/>
      <c r="AD22" s="800"/>
      <c r="AE22" s="32"/>
    </row>
    <row r="23" spans="1:35" ht="21" customHeight="1">
      <c r="A23" s="20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208">
        <f>A109</f>
        <v>0.58333333333333337</v>
      </c>
      <c r="B24" s="722" t="str">
        <f>B109</f>
        <v>|||||||||||||||||||||||||||||||||||||||||||||||||</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f>(AI13/6)</f>
        <v>0.73055555555555562</v>
      </c>
      <c r="U24" s="807"/>
      <c r="V24" s="807"/>
      <c r="W24" s="808" t="str">
        <f>REPT("|",AI13*22)</f>
        <v>||||||||||||||||||||||||||||||||||||||||||||||||||||||||||||||||||||||||||||||||||||||||||||||||</v>
      </c>
      <c r="X24" s="808"/>
      <c r="Y24" s="808"/>
      <c r="Z24" s="808"/>
      <c r="AA24" s="808"/>
      <c r="AB24" s="808"/>
      <c r="AC24" s="808"/>
      <c r="AD24" s="809"/>
      <c r="AE24" s="32"/>
    </row>
    <row r="25" spans="1:35" ht="21" customHeight="1">
      <c r="A25" s="208">
        <f>A115</f>
        <v>0.58333333333333337</v>
      </c>
      <c r="B25" s="722" t="str">
        <f>B115</f>
        <v>|||||||||||||||||||||||||||||||||||||||||||||||||</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20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f>IF(SUM(AG67,AG95,AG81,AG101,AG114)=0,"",AVERAGE(AG67,AG95,AG81,AG101,AG114))</f>
        <v>4.333333333333333</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208">
        <f>A131</f>
        <v>0.83333333333333326</v>
      </c>
      <c r="B31" s="744" t="str">
        <f>B131</f>
        <v>||||||||||||||||||||||||||||||||||||||||||||||||||||||||||||||||||||||</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f>IF(SUM(AG67,AG95,AG109,AG125,AG239)=0,"",AVERAGE(AG67,AG95,AG109,AG125,AG239))</f>
        <v>3.9166666666666665</v>
      </c>
      <c r="AH31" s="741"/>
    </row>
    <row r="32" spans="1:35" ht="21" customHeight="1">
      <c r="A32" s="208">
        <f>A140</f>
        <v>0.7222222222222221</v>
      </c>
      <c r="B32" s="739" t="str">
        <f>B140</f>
        <v>||||||||||||||||||||||||||||||||||||||||||||||||||||||||||||</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208"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208">
        <f>A155</f>
        <v>0.75</v>
      </c>
      <c r="B34" s="739" t="str">
        <f>B155</f>
        <v>|||||||||||||||||||||||||||||||||||||||||||||||||||||||||||||||</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str">
        <f>IF($I$7&gt;33%,IF(T36&gt;50%,"L'élève est prêt à passer l'épreuve","L'élève doit valider d'autres compétences"),"L'élève doit valider d'autres compétences")</f>
        <v>L'élève doit valider d'autres compétences</v>
      </c>
      <c r="U34" s="800"/>
      <c r="V34" s="800"/>
      <c r="W34" s="800"/>
      <c r="X34" s="800"/>
      <c r="Y34" s="800"/>
      <c r="Z34" s="800"/>
      <c r="AA34" s="800"/>
      <c r="AB34" s="800"/>
      <c r="AC34" s="800"/>
      <c r="AD34" s="800"/>
      <c r="AE34" s="32"/>
    </row>
    <row r="35" spans="1:35" ht="21" customHeight="1">
      <c r="A35" s="208">
        <f>A163</f>
        <v>0.66666666666666663</v>
      </c>
      <c r="B35" s="739" t="str">
        <f>B163</f>
        <v>||||||||||||||||||||||||||||||||||||||||||||||||||||||||</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f>IF(SUM(AG239,AG226,AG201,AG187,AG171,AG160,AG149,AG143,AG135,AG125,AG114,AG89,AG81,AG67)=0,"",AVERAGE(AG239,AG226,AG201,AG187,AG171,AG160,AG149,AG143,AG135,AG125,AG114,AG89,AG81,AG67))</f>
        <v>3.8055555555555554</v>
      </c>
      <c r="AH35" s="741"/>
      <c r="AI35" s="15"/>
    </row>
    <row r="36" spans="1:35" ht="21" customHeight="1">
      <c r="A36" s="208">
        <f>A173</f>
        <v>0.69444444444444442</v>
      </c>
      <c r="B36" s="739" t="str">
        <f>B173</f>
        <v>||||||||||||||||||||||||||||||||||||||||||||||||||||||||||</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f>(AI16/6)</f>
        <v>0.65277777777777779</v>
      </c>
      <c r="U36" s="796"/>
      <c r="V36" s="796"/>
      <c r="W36" s="792" t="str">
        <f>REPT("|",AI16*22)</f>
        <v>||||||||||||||||||||||||||||||||||||||||||||||||||||||||||||||||||||||||||||||||||||||</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str">
        <f>IF($I$7&gt;33%,IF(T42&gt;50%,"L'élève est prêt à passer l'épreuve","L'élève doit valider d'autres compétences"),"L'élève doit valider d'autres compétences")</f>
        <v>L'élève doit valider d'autres compétences</v>
      </c>
      <c r="U40" s="800"/>
      <c r="V40" s="800"/>
      <c r="W40" s="800"/>
      <c r="X40" s="800"/>
      <c r="Y40" s="800"/>
      <c r="Z40" s="800"/>
      <c r="AA40" s="800"/>
      <c r="AB40" s="800"/>
      <c r="AC40" s="800"/>
      <c r="AD40" s="800"/>
      <c r="AE40" s="32"/>
      <c r="AG40" s="741"/>
      <c r="AH40" s="741"/>
    </row>
    <row r="41" spans="1:35" ht="21" customHeight="1">
      <c r="A41" s="208">
        <f>A185</f>
        <v>0.66666666666666663</v>
      </c>
      <c r="B41" s="818" t="str">
        <f>B185</f>
        <v>||||||||||||||||||||||||||||||||||||||||||||||||||||||||</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208">
        <f>A196</f>
        <v>0.83333333333333326</v>
      </c>
      <c r="B42" s="820" t="str">
        <f>B196</f>
        <v>||||||||||||||||||||||||||||||||||||||||||||||||||||||||||||||||||||||</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f>(AI17/6)</f>
        <v>0.625</v>
      </c>
      <c r="U42" s="796"/>
      <c r="V42" s="796"/>
      <c r="W42" s="792" t="str">
        <f>REPT("|",AI17*22)</f>
        <v>||||||||||||||||||||||||||||||||||||||||||||||||||||||||||||||||||||||||||||||||||</v>
      </c>
      <c r="X42" s="792"/>
      <c r="Y42" s="792"/>
      <c r="Z42" s="792"/>
      <c r="AA42" s="792"/>
      <c r="AB42" s="792"/>
      <c r="AC42" s="792"/>
      <c r="AD42" s="793"/>
      <c r="AE42" s="32"/>
      <c r="AG42" s="741"/>
      <c r="AH42" s="741"/>
      <c r="AI42" s="23"/>
    </row>
    <row r="43" spans="1:35" ht="21" customHeight="1">
      <c r="A43" s="208">
        <f>A202</f>
        <v>0.70833333333333326</v>
      </c>
      <c r="B43" s="820" t="str">
        <f>B202</f>
        <v>|||||||||||||||||||||||||||||||||||||||||||||||||||||||||||</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208">
        <f>A207</f>
        <v>0.66666666666666663</v>
      </c>
      <c r="B44" s="820" t="str">
        <f>B207</f>
        <v>||||||||||||||||||||||||||||||||||||||||||||||||||||||||</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203"/>
      <c r="AI44" s="15"/>
    </row>
    <row r="45" spans="1:35" ht="21" customHeight="1">
      <c r="A45" s="208">
        <f>A216</f>
        <v>0.79166666666666663</v>
      </c>
      <c r="B45" s="820" t="str">
        <f>B216</f>
        <v>||||||||||||||||||||||||||||||||||||||||||||||||||||||||||||||||||</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f>IF(SUM(AG67,AG81,AG125,AG135,AG160,AG171,AG209,AG226,AG239)=0,"",AVERAGE(AG67,AG81,AG125,AG135,AG160,AG171,AG209,AG226,AG239))</f>
        <v>3.958333333333333</v>
      </c>
      <c r="AH45" s="741"/>
      <c r="AI45" s="15"/>
    </row>
    <row r="46" spans="1:35" ht="21" customHeight="1">
      <c r="A46" s="208">
        <f>A224</f>
        <v>0.66666666666666663</v>
      </c>
      <c r="B46" s="820" t="str">
        <f>B224</f>
        <v>||||||||||||||||||||||||||||||||||||||||||||||||||||||||</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str">
        <f>IF($I$7&gt;33%,IF(T48&gt;50%,"L'élève est prêt à passer l'épreuve","L'élève doit valider d'autres compétences"),"L'élève doit valider d'autres compétences")</f>
        <v>L'élève doit valider d'autres compétences</v>
      </c>
      <c r="U46" s="800"/>
      <c r="V46" s="800"/>
      <c r="W46" s="800"/>
      <c r="X46" s="800"/>
      <c r="Y46" s="800"/>
      <c r="Z46" s="800"/>
      <c r="AA46" s="800"/>
      <c r="AB46" s="800"/>
      <c r="AC46" s="800"/>
      <c r="AD46" s="800"/>
      <c r="AE46" s="32"/>
      <c r="AG46" s="741"/>
      <c r="AH46" s="741"/>
      <c r="AI46" s="15"/>
    </row>
    <row r="47" spans="1:35" ht="21" customHeight="1">
      <c r="A47" s="208"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208">
        <f>A238</f>
        <v>0.83333333333333326</v>
      </c>
      <c r="B48" s="820" t="str">
        <f>B238</f>
        <v>||||||||||||||||||||||||||||||||||||||||||||||||||||||||||||||||||||||</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202"/>
      <c r="AH48" s="202"/>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202"/>
      <c r="AH49" s="202"/>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202"/>
      <c r="AH50" s="202"/>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202"/>
      <c r="AH51" s="202"/>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str">
        <f>IF($I$7&gt;33%,IF(T54&gt;50%,"L'élève est prêt à passer l'épreuve","L'élève doit valider d'autres compétences"),"L'élève doit valider d'autres compétences")</f>
        <v>L'élève doit valider d'autres compétences</v>
      </c>
      <c r="U52" s="800"/>
      <c r="V52" s="800"/>
      <c r="W52" s="800"/>
      <c r="X52" s="800"/>
      <c r="Y52" s="800"/>
      <c r="Z52" s="800"/>
      <c r="AA52" s="800"/>
      <c r="AB52" s="800"/>
      <c r="AC52" s="800"/>
      <c r="AD52" s="800"/>
      <c r="AE52" s="32"/>
      <c r="AG52" s="202"/>
      <c r="AH52" s="202"/>
    </row>
    <row r="53" spans="1:35" ht="21" customHeight="1">
      <c r="A53" s="208"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202"/>
      <c r="AH53" s="202"/>
      <c r="AI53" s="15"/>
    </row>
    <row r="54" spans="1:35" ht="21" customHeight="1">
      <c r="A54" s="208"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f>(AI19/6)</f>
        <v>0.73809523809523814</v>
      </c>
      <c r="U54" s="796"/>
      <c r="V54" s="796"/>
      <c r="W54" s="792" t="str">
        <f>REPT("|",AI19*22)</f>
        <v>|||||||||||||||||||||||||||||||||||||||||||||||||||||||||||||||||||||||||||||||||||||||||||||||||</v>
      </c>
      <c r="X54" s="792"/>
      <c r="Y54" s="792"/>
      <c r="Z54" s="792"/>
      <c r="AA54" s="792"/>
      <c r="AB54" s="792"/>
      <c r="AC54" s="792"/>
      <c r="AD54" s="793"/>
      <c r="AE54" s="32"/>
      <c r="AG54" s="202"/>
      <c r="AH54" s="202"/>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202"/>
      <c r="AH55" s="202"/>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202"/>
      <c r="AH56" s="202"/>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202"/>
      <c r="AH57" s="202"/>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str">
        <f>IF($I$7&gt;33%,IF(T60&gt;50%,"L'élève est prêt à passer l'épreuve","L'élève doit valider d'autres compétences"),"L'élève doit valider d'autres compétences")</f>
        <v>L'élève doit valider d'autres compétences</v>
      </c>
      <c r="U58" s="800"/>
      <c r="V58" s="800"/>
      <c r="W58" s="800"/>
      <c r="X58" s="800"/>
      <c r="Y58" s="800"/>
      <c r="Z58" s="800"/>
      <c r="AA58" s="800"/>
      <c r="AB58" s="800"/>
      <c r="AC58" s="800"/>
      <c r="AD58" s="800"/>
      <c r="AE58" s="32"/>
      <c r="AG58" s="202"/>
      <c r="AH58" s="202"/>
    </row>
    <row r="59" spans="1:35" ht="21" customHeight="1">
      <c r="A59" s="208"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202"/>
      <c r="AH59" s="202"/>
      <c r="AI59" s="15"/>
    </row>
    <row r="60" spans="1:35" ht="21" customHeight="1">
      <c r="A60" s="208"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f>(AI20/6)</f>
        <v>0.73809523809523814</v>
      </c>
      <c r="U60" s="796"/>
      <c r="V60" s="796"/>
      <c r="W60" s="792" t="str">
        <f>REPT("|",AI20*22)</f>
        <v>|||||||||||||||||||||||||||||||||||||||||||||||||||||||||||||||||||||||||||||||||||||||||||||||||</v>
      </c>
      <c r="X60" s="792"/>
      <c r="Y60" s="792"/>
      <c r="Z60" s="792"/>
      <c r="AA60" s="792"/>
      <c r="AB60" s="792"/>
      <c r="AC60" s="792"/>
      <c r="AD60" s="793"/>
      <c r="AE60" s="32"/>
      <c r="AG60" s="202"/>
      <c r="AH60" s="202"/>
      <c r="AI60" s="15"/>
    </row>
    <row r="61" spans="1:35" ht="21" customHeight="1">
      <c r="A61" s="208"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202"/>
      <c r="AH61" s="202"/>
      <c r="AI61" s="15"/>
    </row>
    <row r="62" spans="1:35" ht="21" customHeight="1">
      <c r="A62" s="208"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202"/>
      <c r="AH62" s="202"/>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203"/>
      <c r="AI63" s="15"/>
    </row>
    <row r="64" spans="1:35" ht="18" customHeight="1">
      <c r="A64" s="25"/>
      <c r="B64" s="758"/>
      <c r="C64" s="758"/>
      <c r="D64" s="1"/>
      <c r="E64" s="1"/>
      <c r="F64" s="1"/>
      <c r="G64" s="1"/>
      <c r="H64" s="1"/>
      <c r="I64" s="1"/>
      <c r="J64" s="1"/>
      <c r="K64" s="1"/>
      <c r="AE64" s="20"/>
      <c r="AG64" s="203"/>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f>(AG67/60)*10</f>
        <v>0.7222222222222221</v>
      </c>
      <c r="B67" s="756" t="str">
        <f>REPT("|",AG67*14)</f>
        <v>||||||||||||||||||||||||||||||||||||||||||||||||||||||||||||</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f t="shared" si="0"/>
        <v>4</v>
      </c>
      <c r="Q67" s="183" t="e">
        <f t="shared" si="0"/>
        <v>#N/A</v>
      </c>
      <c r="R67" s="183">
        <f t="shared" si="0"/>
        <v>4.666666666666667</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 t="shared" si="0"/>
        <v>#N/A</v>
      </c>
      <c r="AB67" s="183" t="e">
        <f t="shared" si="0"/>
        <v>#N/A</v>
      </c>
      <c r="AC67" s="183" t="e">
        <f t="shared" si="0"/>
        <v>#N/A</v>
      </c>
      <c r="AD67" s="183" t="e">
        <f t="shared" si="0"/>
        <v>#N/A</v>
      </c>
      <c r="AE67" s="183" t="e">
        <f t="shared" si="0"/>
        <v>#N/A</v>
      </c>
      <c r="AG67" s="77">
        <f>IF(SUM(AG69:AG75)&gt;0,AVERAGEIF(AG69:AG75, "&lt;&gt;0"),"")</f>
        <v>4.333333333333333</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IF('(1)'!$AA12&lt;&gt;0,'(1)'!$AA12,"")</f>
        <v/>
      </c>
      <c r="M69" s="116" t="str">
        <f>IF('(2)'!$AA12&lt;&gt;0,'(2)'!$AA12,"")</f>
        <v/>
      </c>
      <c r="N69" s="116" t="str">
        <f>IF('(3)'!$AA12&lt;&gt;0,'(3)'!$AA12,"")</f>
        <v/>
      </c>
      <c r="O69" s="116" t="str">
        <f>IF('(4)'!$AA12&lt;&gt;0,'(4)'!$AA12,"")</f>
        <v/>
      </c>
      <c r="P69" s="116" t="str">
        <f>IF('(5)'!$AA12&lt;&gt;0,'(5)'!$AA12,"")</f>
        <v/>
      </c>
      <c r="Q69" s="116" t="str">
        <f>IF('(6)'!$AA12&lt;&gt;0,'(6)'!$AA12,"")</f>
        <v/>
      </c>
      <c r="R69" s="116" t="str">
        <f>IF('(7)'!$AA12&lt;&gt;0,'(7)'!$AA12,"")</f>
        <v/>
      </c>
      <c r="S69" s="116" t="str">
        <f>IF('(8)'!$AA12&lt;&gt;0,'(8)'!$AA12,"")</f>
        <v/>
      </c>
      <c r="T69" s="116" t="str">
        <f>IF('(9)'!$AA12&lt;&gt;0,'(9)'!$AA12,"")</f>
        <v/>
      </c>
      <c r="U69" s="116" t="str">
        <f>IF('(10)'!$AA12&lt;&gt;0,'(10)'!$AA12,"")</f>
        <v/>
      </c>
      <c r="V69" s="116" t="str">
        <f>IF('(11)'!$AA12&lt;&gt;0,'(11)'!$AA12,"")</f>
        <v/>
      </c>
      <c r="W69" s="116" t="str">
        <f>IF('(12)'!$AA12&lt;&gt;0,'(12)'!$AA12,"")</f>
        <v/>
      </c>
      <c r="X69" s="116" t="str">
        <f>IF('(13)'!$AA12&lt;&gt;0,'(13)'!$AA12,"")</f>
        <v/>
      </c>
      <c r="Y69" s="116" t="str">
        <f>IF('(14)'!$AA12&lt;&gt;0,'(14)'!$AA12,"")</f>
        <v/>
      </c>
      <c r="Z69" s="116" t="str">
        <f>IF('(15)'!$AA12&lt;&gt;0,'(15)'!$AA12,"")</f>
        <v/>
      </c>
      <c r="AA69" s="116" t="str">
        <f>IF('(16)'!$AA12&lt;&gt;0,'(16)'!$AA12,"")</f>
        <v/>
      </c>
      <c r="AB69" s="116" t="str">
        <f>IF('(17)'!$AA12&lt;&gt;0,'(17)'!$AA12,"")</f>
        <v/>
      </c>
      <c r="AC69" s="116" t="str">
        <f>IF('(18)'!$AA12&lt;&gt;0,'(18)'!$AA12,"")</f>
        <v/>
      </c>
      <c r="AD69" s="116" t="str">
        <f>IF('(19)'!$AA12&lt;&gt;0,'(19)'!$AA12,"")</f>
        <v/>
      </c>
      <c r="AE69" s="116" t="str">
        <f>IF('(20)'!$AA12&lt;&gt;0,'(20)'!$AA12,"")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IF('(1)'!$AA13&lt;&gt;0,'(1)'!$AA13,"")</f>
        <v/>
      </c>
      <c r="M70" s="116" t="str">
        <f>IF('(2)'!$AA13&lt;&gt;0,'(2)'!$AA13,"")</f>
        <v/>
      </c>
      <c r="N70" s="116" t="str">
        <f>IF('(3)'!$AA13&lt;&gt;0,'(3)'!$AA13,"")</f>
        <v/>
      </c>
      <c r="O70" s="116" t="str">
        <f>IF('(4)'!$AA13&lt;&gt;0,'(4)'!$AA13,"")</f>
        <v/>
      </c>
      <c r="P70" s="116" t="str">
        <f>IF('(5)'!$AA13&lt;&gt;0,'(5)'!$AA13,"")</f>
        <v/>
      </c>
      <c r="Q70" s="116" t="str">
        <f>IF('(6)'!$AA13&lt;&gt;0,'(6)'!$AA13,"")</f>
        <v/>
      </c>
      <c r="R70" s="116" t="str">
        <f>IF('(7)'!$AA13&lt;&gt;0,'(7)'!$AA13,"")</f>
        <v/>
      </c>
      <c r="S70" s="116" t="str">
        <f>IF('(8)'!$AA13&lt;&gt;0,'(8)'!$AA13,"")</f>
        <v/>
      </c>
      <c r="T70" s="116" t="str">
        <f>IF('(9)'!$AA13&lt;&gt;0,'(9)'!$AA13,"")</f>
        <v/>
      </c>
      <c r="U70" s="116" t="str">
        <f>IF('(10)'!$AA13&lt;&gt;0,'(10)'!$AA13,"")</f>
        <v/>
      </c>
      <c r="V70" s="116" t="str">
        <f>IF('(11)'!$AA13&lt;&gt;0,'(11)'!$AA13,"")</f>
        <v/>
      </c>
      <c r="W70" s="116" t="str">
        <f>IF('(12)'!$AA13&lt;&gt;0,'(12)'!$AA13,"")</f>
        <v/>
      </c>
      <c r="X70" s="116" t="str">
        <f>IF('(13)'!$AA13&lt;&gt;0,'(13)'!$AA13,"")</f>
        <v/>
      </c>
      <c r="Y70" s="116" t="str">
        <f>IF('(14)'!$AA13&lt;&gt;0,'(14)'!$AA13,"")</f>
        <v/>
      </c>
      <c r="Z70" s="116" t="str">
        <f>IF('(15)'!$AA13&lt;&gt;0,'(15)'!$AA13,"")</f>
        <v/>
      </c>
      <c r="AA70" s="116" t="str">
        <f>IF('(16)'!$AA13&lt;&gt;0,'(16)'!$AA13,"")</f>
        <v/>
      </c>
      <c r="AB70" s="116" t="str">
        <f>IF('(17)'!$AA13&lt;&gt;0,'(17)'!$AA13,"")</f>
        <v/>
      </c>
      <c r="AC70" s="116" t="str">
        <f>IF('(18)'!$AA13&lt;&gt;0,'(18)'!$AA13,"")</f>
        <v/>
      </c>
      <c r="AD70" s="116" t="str">
        <f>IF('(19)'!$AA13&lt;&gt;0,'(19)'!$AA13,"")</f>
        <v/>
      </c>
      <c r="AE70" s="116" t="str">
        <f>IF('(20)'!$AA13&lt;&gt;0,'(20)'!$AA13,"")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IF('(1)'!$AA14&lt;&gt;0,'(1)'!$AA14,"")</f>
        <v/>
      </c>
      <c r="M71" s="116" t="str">
        <f>IF('(2)'!$AA14&lt;&gt;0,'(2)'!$AA14,"")</f>
        <v/>
      </c>
      <c r="N71" s="116" t="str">
        <f>IF('(3)'!$AA14&lt;&gt;0,'(3)'!$AA14,"")</f>
        <v/>
      </c>
      <c r="O71" s="116" t="str">
        <f>IF('(4)'!$AA14&lt;&gt;0,'(4)'!$AA14,"")</f>
        <v/>
      </c>
      <c r="P71" s="116" t="str">
        <f>IF('(5)'!$AA14&lt;&gt;0,'(5)'!$AA14,"")</f>
        <v/>
      </c>
      <c r="Q71" s="116" t="str">
        <f>IF('(6)'!$AA14&lt;&gt;0,'(6)'!$AA14,"")</f>
        <v/>
      </c>
      <c r="R71" s="116" t="str">
        <f>IF('(7)'!$AA14&lt;&gt;0,'(7)'!$AA14,"")</f>
        <v/>
      </c>
      <c r="S71" s="116" t="str">
        <f>IF('(8)'!$AA14&lt;&gt;0,'(8)'!$AA14,"")</f>
        <v/>
      </c>
      <c r="T71" s="116" t="str">
        <f>IF('(9)'!$AA14&lt;&gt;0,'(9)'!$AA14,"")</f>
        <v/>
      </c>
      <c r="U71" s="116" t="str">
        <f>IF('(10)'!$AA14&lt;&gt;0,'(10)'!$AA14,"")</f>
        <v/>
      </c>
      <c r="V71" s="116" t="str">
        <f>IF('(11)'!$AA14&lt;&gt;0,'(11)'!$AA14,"")</f>
        <v/>
      </c>
      <c r="W71" s="116" t="str">
        <f>IF('(12)'!$AA14&lt;&gt;0,'(12)'!$AA14,"")</f>
        <v/>
      </c>
      <c r="X71" s="116" t="str">
        <f>IF('(13)'!$AA14&lt;&gt;0,'(13)'!$AA14,"")</f>
        <v/>
      </c>
      <c r="Y71" s="116" t="str">
        <f>IF('(14)'!$AA14&lt;&gt;0,'(14)'!$AA14,"")</f>
        <v/>
      </c>
      <c r="Z71" s="116" t="str">
        <f>IF('(15)'!$AA14&lt;&gt;0,'(15)'!$AA14,"")</f>
        <v/>
      </c>
      <c r="AA71" s="116" t="str">
        <f>IF('(16)'!$AA14&lt;&gt;0,'(16)'!$AA14,"")</f>
        <v/>
      </c>
      <c r="AB71" s="116" t="str">
        <f>IF('(17)'!$AA14&lt;&gt;0,'(17)'!$AA14,"")</f>
        <v/>
      </c>
      <c r="AC71" s="116" t="str">
        <f>IF('(18)'!$AA14&lt;&gt;0,'(18)'!$AA14,"")</f>
        <v/>
      </c>
      <c r="AD71" s="116" t="str">
        <f>IF('(19)'!$AA14&lt;&gt;0,'(19)'!$AA14,"")</f>
        <v/>
      </c>
      <c r="AE71" s="116" t="str">
        <f>IF('(20)'!$AA14&lt;&gt;0,'(20)'!$AA14,"")</f>
        <v/>
      </c>
      <c r="AG71" s="1" t="str">
        <f t="shared" si="3"/>
        <v/>
      </c>
      <c r="AH71" s="1"/>
      <c r="AI71" s="1"/>
    </row>
    <row r="72" spans="1:35" ht="16.5">
      <c r="A72" s="1"/>
      <c r="B72" s="26">
        <f t="shared" si="2"/>
        <v>0.83333333333333326</v>
      </c>
      <c r="C72" s="801" t="str">
        <f t="shared" si="1"/>
        <v>||||||||||||||||||||||||||||||||||||||||||||||||||||||||||||||||||||||</v>
      </c>
      <c r="D72" s="802"/>
      <c r="F72" s="8" t="s">
        <v>7</v>
      </c>
      <c r="G72" s="13" t="s">
        <v>261</v>
      </c>
      <c r="H72" s="11"/>
      <c r="I72" s="11"/>
      <c r="J72" s="11"/>
      <c r="K72" s="29" t="s">
        <v>7</v>
      </c>
      <c r="L72" s="116" t="str">
        <f>IF('(1)'!$AA15&lt;&gt;0,'(1)'!$AA15,"")</f>
        <v/>
      </c>
      <c r="M72" s="116" t="str">
        <f>IF('(2)'!$AA15&lt;&gt;0,'(2)'!$AA15,"")</f>
        <v/>
      </c>
      <c r="N72" s="116" t="str">
        <f>IF('(3)'!$AA15&lt;&gt;0,'(3)'!$AA15,"")</f>
        <v/>
      </c>
      <c r="O72" s="116" t="str">
        <f>IF('(4)'!$AA15&lt;&gt;0,'(4)'!$AA15,"")</f>
        <v/>
      </c>
      <c r="P72" s="116" t="str">
        <f>IF('(5)'!$AA15&lt;&gt;0,'(5)'!$AA15,"")</f>
        <v/>
      </c>
      <c r="Q72" s="116" t="str">
        <f>IF('(6)'!$AA15&lt;&gt;0,'(6)'!$AA15,"")</f>
        <v/>
      </c>
      <c r="R72" s="116">
        <f>IF('(7)'!$AA15&lt;&gt;0,'(7)'!$AA15,"")</f>
        <v>5</v>
      </c>
      <c r="S72" s="116" t="str">
        <f>IF('(8)'!$AA15&lt;&gt;0,'(8)'!$AA15,"")</f>
        <v/>
      </c>
      <c r="T72" s="116" t="str">
        <f>IF('(9)'!$AA15&lt;&gt;0,'(9)'!$AA15,"")</f>
        <v/>
      </c>
      <c r="U72" s="116" t="str">
        <f>IF('(10)'!$AA15&lt;&gt;0,'(10)'!$AA15,"")</f>
        <v/>
      </c>
      <c r="V72" s="116" t="str">
        <f>IF('(11)'!$AA15&lt;&gt;0,'(11)'!$AA15,"")</f>
        <v/>
      </c>
      <c r="W72" s="116" t="str">
        <f>IF('(12)'!$AA15&lt;&gt;0,'(12)'!$AA15,"")</f>
        <v/>
      </c>
      <c r="X72" s="116" t="str">
        <f>IF('(13)'!$AA15&lt;&gt;0,'(13)'!$AA15,"")</f>
        <v/>
      </c>
      <c r="Y72" s="116" t="str">
        <f>IF('(14)'!$AA15&lt;&gt;0,'(14)'!$AA15,"")</f>
        <v/>
      </c>
      <c r="Z72" s="116" t="str">
        <f>IF('(15)'!$AA15&lt;&gt;0,'(15)'!$AA15,"")</f>
        <v/>
      </c>
      <c r="AA72" s="116" t="str">
        <f>IF('(16)'!$AA15&lt;&gt;0,'(16)'!$AA15,"")</f>
        <v/>
      </c>
      <c r="AB72" s="116" t="str">
        <f>IF('(17)'!$AA15&lt;&gt;0,'(17)'!$AA15,"")</f>
        <v/>
      </c>
      <c r="AC72" s="116" t="str">
        <f>IF('(18)'!$AA15&lt;&gt;0,'(18)'!$AA15,"")</f>
        <v/>
      </c>
      <c r="AD72" s="116" t="str">
        <f>IF('(19)'!$AA15&lt;&gt;0,'(19)'!$AA15,"")</f>
        <v/>
      </c>
      <c r="AE72" s="116" t="str">
        <f>IF('(20)'!$AA15&lt;&gt;0,'(20)'!$AA15,"")</f>
        <v/>
      </c>
      <c r="AG72" s="1">
        <f t="shared" si="3"/>
        <v>5</v>
      </c>
      <c r="AH72" s="1"/>
      <c r="AI72" s="1"/>
    </row>
    <row r="73" spans="1:35" ht="16.5">
      <c r="A73" s="1"/>
      <c r="B73" s="26">
        <f t="shared" si="2"/>
        <v>0.83333333333333326</v>
      </c>
      <c r="C73" s="801" t="str">
        <f t="shared" si="1"/>
        <v>||||||||||||||||||||||||||||||||||||||||||||||||||||||||||||||||||||||</v>
      </c>
      <c r="D73" s="802"/>
      <c r="F73" s="8" t="s">
        <v>8</v>
      </c>
      <c r="G73" s="13" t="s">
        <v>262</v>
      </c>
      <c r="H73" s="11"/>
      <c r="I73" s="11"/>
      <c r="J73" s="11"/>
      <c r="K73" s="29" t="s">
        <v>8</v>
      </c>
      <c r="L73" s="116" t="str">
        <f>IF('(1)'!$AA16&lt;&gt;0,'(1)'!$AA16,"")</f>
        <v/>
      </c>
      <c r="M73" s="116" t="str">
        <f>IF('(2)'!$AA16&lt;&gt;0,'(2)'!$AA16,"")</f>
        <v/>
      </c>
      <c r="N73" s="116" t="str">
        <f>IF('(3)'!$AA16&lt;&gt;0,'(3)'!$AA16,"")</f>
        <v/>
      </c>
      <c r="O73" s="116" t="str">
        <f>IF('(4)'!$AA16&lt;&gt;0,'(4)'!$AA16,"")</f>
        <v/>
      </c>
      <c r="P73" s="116">
        <f>IF('(5)'!$AA16&lt;&gt;0,'(5)'!$AA16,"")</f>
        <v>4</v>
      </c>
      <c r="Q73" s="116" t="str">
        <f>IF('(6)'!$AA16&lt;&gt;0,'(6)'!$AA16,"")</f>
        <v/>
      </c>
      <c r="R73" s="116">
        <f>IF('(7)'!$AA16&lt;&gt;0,'(7)'!$AA16,"")</f>
        <v>6</v>
      </c>
      <c r="S73" s="116" t="str">
        <f>IF('(8)'!$AA16&lt;&gt;0,'(8)'!$AA16,"")</f>
        <v/>
      </c>
      <c r="T73" s="116" t="str">
        <f>IF('(9)'!$AA16&lt;&gt;0,'(9)'!$AA16,"")</f>
        <v/>
      </c>
      <c r="U73" s="116" t="str">
        <f>IF('(10)'!$AA16&lt;&gt;0,'(10)'!$AA16,"")</f>
        <v/>
      </c>
      <c r="V73" s="116" t="str">
        <f>IF('(11)'!$AA16&lt;&gt;0,'(11)'!$AA16,"")</f>
        <v/>
      </c>
      <c r="W73" s="116" t="str">
        <f>IF('(12)'!$AA16&lt;&gt;0,'(12)'!$AA16,"")</f>
        <v/>
      </c>
      <c r="X73" s="116" t="str">
        <f>IF('(13)'!$AA16&lt;&gt;0,'(13)'!$AA16,"")</f>
        <v/>
      </c>
      <c r="Y73" s="116" t="str">
        <f>IF('(14)'!$AA16&lt;&gt;0,'(14)'!$AA16,"")</f>
        <v/>
      </c>
      <c r="Z73" s="116" t="str">
        <f>IF('(15)'!$AA16&lt;&gt;0,'(15)'!$AA16,"")</f>
        <v/>
      </c>
      <c r="AA73" s="116" t="str">
        <f>IF('(16)'!$AA16&lt;&gt;0,'(16)'!$AA16,"")</f>
        <v/>
      </c>
      <c r="AB73" s="116" t="str">
        <f>IF('(17)'!$AA16&lt;&gt;0,'(17)'!$AA16,"")</f>
        <v/>
      </c>
      <c r="AC73" s="116" t="str">
        <f>IF('(18)'!$AA16&lt;&gt;0,'(18)'!$AA16,"")</f>
        <v/>
      </c>
      <c r="AD73" s="116" t="str">
        <f>IF('(19)'!$AA16&lt;&gt;0,'(19)'!$AA16,"")</f>
        <v/>
      </c>
      <c r="AE73" s="116" t="str">
        <f>IF('(20)'!$AA16&lt;&gt;0,'(20)'!$AA16,"")</f>
        <v/>
      </c>
      <c r="AG73" s="1">
        <f t="shared" si="3"/>
        <v>5</v>
      </c>
      <c r="AH73" s="1"/>
      <c r="AI73" s="1"/>
    </row>
    <row r="74" spans="1:35" ht="16.5">
      <c r="A74" s="1"/>
      <c r="B74" s="26">
        <f t="shared" si="2"/>
        <v>0.5</v>
      </c>
      <c r="C74" s="801" t="str">
        <f t="shared" si="1"/>
        <v>||||||||||||||||||||||||||||||||||||||||||</v>
      </c>
      <c r="D74" s="802"/>
      <c r="F74" s="8" t="s">
        <v>9</v>
      </c>
      <c r="G74" s="13" t="s">
        <v>263</v>
      </c>
      <c r="H74" s="11"/>
      <c r="I74" s="11"/>
      <c r="J74" s="11"/>
      <c r="K74" s="29" t="s">
        <v>9</v>
      </c>
      <c r="L74" s="116" t="str">
        <f>IF('(1)'!$AA17&lt;&gt;0,'(1)'!$AA17,"")</f>
        <v/>
      </c>
      <c r="M74" s="116" t="str">
        <f>IF('(2)'!$AA17&lt;&gt;0,'(2)'!$AA17,"")</f>
        <v/>
      </c>
      <c r="N74" s="116" t="str">
        <f>IF('(3)'!$AA17&lt;&gt;0,'(3)'!$AA17,"")</f>
        <v/>
      </c>
      <c r="O74" s="116" t="str">
        <f>IF('(4)'!$AA17&lt;&gt;0,'(4)'!$AA17,"")</f>
        <v/>
      </c>
      <c r="P74" s="116" t="str">
        <f>IF('(5)'!$AA17&lt;&gt;0,'(5)'!$AA17,"")</f>
        <v/>
      </c>
      <c r="Q74" s="116" t="str">
        <f>IF('(6)'!$AA17&lt;&gt;0,'(6)'!$AA17,"")</f>
        <v/>
      </c>
      <c r="R74" s="116">
        <f>IF('(7)'!$AA17&lt;&gt;0,'(7)'!$AA17,"")</f>
        <v>3</v>
      </c>
      <c r="S74" s="116" t="str">
        <f>IF('(8)'!$AA17&lt;&gt;0,'(8)'!$AA17,"")</f>
        <v/>
      </c>
      <c r="T74" s="116" t="str">
        <f>IF('(9)'!$AA17&lt;&gt;0,'(9)'!$AA17,"")</f>
        <v/>
      </c>
      <c r="U74" s="116" t="str">
        <f>IF('(10)'!$AA17&lt;&gt;0,'(10)'!$AA17,"")</f>
        <v/>
      </c>
      <c r="V74" s="116" t="str">
        <f>IF('(11)'!$AA17&lt;&gt;0,'(11)'!$AA17,"")</f>
        <v/>
      </c>
      <c r="W74" s="116" t="str">
        <f>IF('(12)'!$AA17&lt;&gt;0,'(12)'!$AA17,"")</f>
        <v/>
      </c>
      <c r="X74" s="116" t="str">
        <f>IF('(13)'!$AA17&lt;&gt;0,'(13)'!$AA17,"")</f>
        <v/>
      </c>
      <c r="Y74" s="116" t="str">
        <f>IF('(14)'!$AA17&lt;&gt;0,'(14)'!$AA17,"")</f>
        <v/>
      </c>
      <c r="Z74" s="116" t="str">
        <f>IF('(15)'!$AA17&lt;&gt;0,'(15)'!$AA17,"")</f>
        <v/>
      </c>
      <c r="AA74" s="116" t="str">
        <f>IF('(16)'!$AA17&lt;&gt;0,'(16)'!$AA17,"")</f>
        <v/>
      </c>
      <c r="AB74" s="116" t="str">
        <f>IF('(17)'!$AA17&lt;&gt;0,'(17)'!$AA17,"")</f>
        <v/>
      </c>
      <c r="AC74" s="116" t="str">
        <f>IF('(18)'!$AA17&lt;&gt;0,'(18)'!$AA17,"")</f>
        <v/>
      </c>
      <c r="AD74" s="116" t="str">
        <f>IF('(19)'!$AA17&lt;&gt;0,'(19)'!$AA17,"")</f>
        <v/>
      </c>
      <c r="AE74" s="116" t="str">
        <f>IF('(20)'!$AA17&lt;&gt;0,'(20)'!$AA17,"")</f>
        <v/>
      </c>
      <c r="AG74" s="1">
        <f t="shared" si="3"/>
        <v>3</v>
      </c>
      <c r="AH74" s="1"/>
      <c r="AI74" s="1"/>
    </row>
    <row r="75" spans="1:35" ht="16.5">
      <c r="A75" s="1"/>
      <c r="B75" s="26" t="e">
        <f t="shared" si="2"/>
        <v>#VALUE!</v>
      </c>
      <c r="C75" s="801" t="e">
        <f t="shared" si="1"/>
        <v>#VALUE!</v>
      </c>
      <c r="D75" s="802"/>
      <c r="F75" s="8" t="s">
        <v>10</v>
      </c>
      <c r="G75" s="13" t="s">
        <v>264</v>
      </c>
      <c r="H75" s="11"/>
      <c r="I75" s="11"/>
      <c r="J75" s="11"/>
      <c r="K75" s="29" t="s">
        <v>10</v>
      </c>
      <c r="L75" s="116" t="str">
        <f>IF('(1)'!$AA18&lt;&gt;0,'(1)'!$AA18,"")</f>
        <v/>
      </c>
      <c r="M75" s="116" t="str">
        <f>IF('(2)'!$AA18&lt;&gt;0,'(2)'!$AA18,"")</f>
        <v/>
      </c>
      <c r="N75" s="116" t="str">
        <f>IF('(3)'!$AA18&lt;&gt;0,'(3)'!$AA18,"")</f>
        <v/>
      </c>
      <c r="O75" s="116" t="str">
        <f>IF('(4)'!$AA18&lt;&gt;0,'(4)'!$AA18,"")</f>
        <v/>
      </c>
      <c r="P75" s="116" t="str">
        <f>IF('(5)'!$AA18&lt;&gt;0,'(5)'!$AA18,"")</f>
        <v/>
      </c>
      <c r="Q75" s="116" t="str">
        <f>IF('(6)'!$AA18&lt;&gt;0,'(6)'!$AA18,"")</f>
        <v/>
      </c>
      <c r="R75" s="116" t="str">
        <f>IF('(7)'!$AA18&lt;&gt;0,'(7)'!$AA18,"")</f>
        <v/>
      </c>
      <c r="S75" s="116" t="str">
        <f>IF('(8)'!$AA18&lt;&gt;0,'(8)'!$AA18,"")</f>
        <v/>
      </c>
      <c r="T75" s="116" t="str">
        <f>IF('(9)'!$AA18&lt;&gt;0,'(9)'!$AA18,"")</f>
        <v/>
      </c>
      <c r="U75" s="116" t="str">
        <f>IF('(10)'!$AA18&lt;&gt;0,'(10)'!$AA18,"")</f>
        <v/>
      </c>
      <c r="V75" s="116" t="str">
        <f>IF('(11)'!$AA18&lt;&gt;0,'(11)'!$AA18,"")</f>
        <v/>
      </c>
      <c r="W75" s="116" t="str">
        <f>IF('(12)'!$AA18&lt;&gt;0,'(12)'!$AA18,"")</f>
        <v/>
      </c>
      <c r="X75" s="116" t="str">
        <f>IF('(13)'!$AA18&lt;&gt;0,'(13)'!$AA18,"")</f>
        <v/>
      </c>
      <c r="Y75" s="116" t="str">
        <f>IF('(14)'!$AA18&lt;&gt;0,'(14)'!$AA18,"")</f>
        <v/>
      </c>
      <c r="Z75" s="116" t="str">
        <f>IF('(15)'!$AA18&lt;&gt;0,'(15)'!$AA18,"")</f>
        <v/>
      </c>
      <c r="AA75" s="116" t="str">
        <f>IF('(16)'!$AA18&lt;&gt;0,'(16)'!$AA18,"")</f>
        <v/>
      </c>
      <c r="AB75" s="116" t="str">
        <f>IF('(17)'!$AA18&lt;&gt;0,'(17)'!$AA18,"")</f>
        <v/>
      </c>
      <c r="AC75" s="116" t="str">
        <f>IF('(18)'!$AA18&lt;&gt;0,'(18)'!$AA18,"")</f>
        <v/>
      </c>
      <c r="AD75" s="116" t="str">
        <f>IF('(19)'!$AA18&lt;&gt;0,'(19)'!$AA18,"")</f>
        <v/>
      </c>
      <c r="AE75" s="116" t="str">
        <f>IF('(20)'!$AA18&lt;&gt;0,'(20)'!$AA18,"")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f>(AG77/60)*10</f>
        <v>0.66666666666666663</v>
      </c>
      <c r="B77" s="756" t="str">
        <f>REPT("|",AG77*14)</f>
        <v>||||||||||||||||||||||||||||||||||||||||||||||||||||||||</v>
      </c>
      <c r="C77" s="784"/>
      <c r="D77" s="9" t="s">
        <v>89</v>
      </c>
      <c r="F77" s="1" t="s">
        <v>132</v>
      </c>
      <c r="K77" s="29"/>
      <c r="L77" s="183" t="e">
        <f>IF(SUM(L79:L81)&gt;0,AVERAGEIF(L79:L81, "&lt;&gt;0"),NA())</f>
        <v>#N/A</v>
      </c>
      <c r="M77" s="183" t="e">
        <f t="shared" ref="M77:AE77" si="4">IF(SUM(M79:M81)&gt;0,AVERAGEIF(M79:M81, "&lt;&gt;0"),NA())</f>
        <v>#N/A</v>
      </c>
      <c r="N77" s="183" t="e">
        <f t="shared" si="4"/>
        <v>#N/A</v>
      </c>
      <c r="O77" s="183">
        <f t="shared" si="4"/>
        <v>4</v>
      </c>
      <c r="P77" s="183">
        <f t="shared" si="4"/>
        <v>4</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 t="shared" si="4"/>
        <v>#N/A</v>
      </c>
      <c r="AB77" s="183" t="e">
        <f t="shared" si="4"/>
        <v>#N/A</v>
      </c>
      <c r="AC77" s="183" t="e">
        <f t="shared" si="4"/>
        <v>#N/A</v>
      </c>
      <c r="AD77" s="183" t="e">
        <f t="shared" si="4"/>
        <v>#N/A</v>
      </c>
      <c r="AE77" s="183" t="e">
        <f t="shared" si="4"/>
        <v>#N/A</v>
      </c>
      <c r="AG77" s="78">
        <f>IF(SUM(AG79:AG81)&gt;0,AVERAGEIF(AG79:AG81, "&lt;&gt;0"),"")</f>
        <v>4</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f>(AG79/60)*10</f>
        <v>0.66666666666666663</v>
      </c>
      <c r="C79" s="789" t="str">
        <f>REPT("|",AG79*14)</f>
        <v>||||||||||||||||||||||||||||||||||||||||||||||||||||||||</v>
      </c>
      <c r="D79" s="790"/>
      <c r="F79" s="8" t="s">
        <v>1</v>
      </c>
      <c r="G79" s="13" t="s">
        <v>265</v>
      </c>
      <c r="H79" s="11"/>
      <c r="I79" s="11"/>
      <c r="J79" s="11"/>
      <c r="K79" s="29" t="s">
        <v>1</v>
      </c>
      <c r="L79" s="116" t="str">
        <f>IF('(1)'!$AA22&lt;&gt;0,'(1)'!$AA22,"")</f>
        <v/>
      </c>
      <c r="M79" s="116" t="str">
        <f>IF('(2)'!$AA22&lt;&gt;0,'(2)'!$AA22,"")</f>
        <v/>
      </c>
      <c r="N79" s="116" t="str">
        <f>IF('(3)'!$AA22&lt;&gt;0,'(3)'!$AA22,"")</f>
        <v/>
      </c>
      <c r="O79" s="116">
        <f>IF('(4)'!$AA22&lt;&gt;0,'(4)'!$AA22,"")</f>
        <v>4</v>
      </c>
      <c r="P79" s="116">
        <f>IF('(5)'!$AA22&lt;&gt;0,'(5)'!$AA22,"")</f>
        <v>4</v>
      </c>
      <c r="Q79" s="116" t="str">
        <f>IF('(6)'!$AA22&lt;&gt;0,'(6)'!$AA22,"")</f>
        <v/>
      </c>
      <c r="R79" s="116" t="str">
        <f>IF('(7)'!$AA22&lt;&gt;0,'(7)'!$AA22,"")</f>
        <v/>
      </c>
      <c r="S79" s="116" t="str">
        <f>IF('(8)'!$AA22&lt;&gt;0,'(8)'!$AA22,"")</f>
        <v/>
      </c>
      <c r="T79" s="116" t="str">
        <f>IF('(9)'!$AA22&lt;&gt;0,'(9)'!$AA22,"")</f>
        <v/>
      </c>
      <c r="U79" s="116" t="str">
        <f>IF('(10)'!$AA22&lt;&gt;0,'(10)'!$AA22,"")</f>
        <v/>
      </c>
      <c r="V79" s="116" t="str">
        <f>IF('(11)'!$AA22&lt;&gt;0,'(11)'!$AA22,"")</f>
        <v/>
      </c>
      <c r="W79" s="116" t="str">
        <f>IF('(12)'!$AA22&lt;&gt;0,'(12)'!$AA22,"")</f>
        <v/>
      </c>
      <c r="X79" s="116" t="str">
        <f>IF('(13)'!$AA22&lt;&gt;0,'(13)'!$AA22,"")</f>
        <v/>
      </c>
      <c r="Y79" s="116" t="str">
        <f>IF('(14)'!$AA22&lt;&gt;0,'(14)'!$AA22,"")</f>
        <v/>
      </c>
      <c r="Z79" s="116" t="str">
        <f>IF('(15)'!$AA22&lt;&gt;0,'(15)'!$AA22,"")</f>
        <v/>
      </c>
      <c r="AA79" s="116" t="str">
        <f>IF('(16)'!$AA22&lt;&gt;0,'(16)'!$AA22,"")</f>
        <v/>
      </c>
      <c r="AB79" s="116" t="str">
        <f>IF('(17)'!$AA22&lt;&gt;0,'(17)'!$AA22,"")</f>
        <v/>
      </c>
      <c r="AC79" s="116" t="str">
        <f>IF('(18)'!$AA22&lt;&gt;0,'(18)'!$AA22,"")</f>
        <v/>
      </c>
      <c r="AD79" s="116" t="str">
        <f>IF('(19)'!$AA22&lt;&gt;0,'(19)'!$AA22,"")</f>
        <v/>
      </c>
      <c r="AE79" s="116" t="str">
        <f>IF('(20)'!$AA22&lt;&gt;0,'(20)'!$AA22,"")</f>
        <v/>
      </c>
      <c r="AG79" s="1">
        <f>IF(SUM(L79:AE79)=0,"",AVERAGEIF(L79:AE79,"&gt;0"))</f>
        <v>4</v>
      </c>
      <c r="AH79" s="1"/>
    </row>
    <row r="80" spans="1:35" ht="16.5">
      <c r="A80" s="1"/>
      <c r="B80" s="26">
        <f>(AG80/60)*10</f>
        <v>0.66666666666666663</v>
      </c>
      <c r="C80" s="789" t="str">
        <f>REPT("|",AG80*14)</f>
        <v>||||||||||||||||||||||||||||||||||||||||||||||||||||||||</v>
      </c>
      <c r="D80" s="790"/>
      <c r="F80" s="8" t="s">
        <v>2</v>
      </c>
      <c r="G80" s="13" t="s">
        <v>266</v>
      </c>
      <c r="H80" s="11"/>
      <c r="I80" s="11"/>
      <c r="J80" s="11"/>
      <c r="K80" s="29" t="s">
        <v>2</v>
      </c>
      <c r="L80" s="116" t="str">
        <f>IF('(1)'!$AA23&lt;&gt;0,'(1)'!$AA23,"")</f>
        <v/>
      </c>
      <c r="M80" s="116" t="str">
        <f>IF('(2)'!$AA23&lt;&gt;0,'(2)'!$AA23,"")</f>
        <v/>
      </c>
      <c r="N80" s="116" t="str">
        <f>IF('(3)'!$AA23&lt;&gt;0,'(3)'!$AA23,"")</f>
        <v/>
      </c>
      <c r="O80" s="116">
        <f>IF('(4)'!$AA23&lt;&gt;0,'(4)'!$AA23,"")</f>
        <v>4</v>
      </c>
      <c r="P80" s="116" t="str">
        <f>IF('(5)'!$AA23&lt;&gt;0,'(5)'!$AA23,"")</f>
        <v/>
      </c>
      <c r="Q80" s="116" t="str">
        <f>IF('(6)'!$AA23&lt;&gt;0,'(6)'!$AA23,"")</f>
        <v/>
      </c>
      <c r="R80" s="116" t="str">
        <f>IF('(7)'!$AA23&lt;&gt;0,'(7)'!$AA23,"")</f>
        <v/>
      </c>
      <c r="S80" s="116" t="str">
        <f>IF('(8)'!$AA23&lt;&gt;0,'(8)'!$AA23,"")</f>
        <v/>
      </c>
      <c r="T80" s="116" t="str">
        <f>IF('(9)'!$AA23&lt;&gt;0,'(9)'!$AA23,"")</f>
        <v/>
      </c>
      <c r="U80" s="116" t="str">
        <f>IF('(10)'!$AA23&lt;&gt;0,'(10)'!$AA23,"")</f>
        <v/>
      </c>
      <c r="V80" s="116" t="str">
        <f>IF('(11)'!$AA23&lt;&gt;0,'(11)'!$AA23,"")</f>
        <v/>
      </c>
      <c r="W80" s="116" t="str">
        <f>IF('(12)'!$AA23&lt;&gt;0,'(12)'!$AA23,"")</f>
        <v/>
      </c>
      <c r="X80" s="116" t="str">
        <f>IF('(13)'!$AA23&lt;&gt;0,'(13)'!$AA23,"")</f>
        <v/>
      </c>
      <c r="Y80" s="116" t="str">
        <f>IF('(14)'!$AA23&lt;&gt;0,'(14)'!$AA23,"")</f>
        <v/>
      </c>
      <c r="Z80" s="116" t="str">
        <f>IF('(15)'!$AA23&lt;&gt;0,'(15)'!$AA23,"")</f>
        <v/>
      </c>
      <c r="AA80" s="116" t="str">
        <f>IF('(16)'!$AA23&lt;&gt;0,'(16)'!$AA23,"")</f>
        <v/>
      </c>
      <c r="AB80" s="116" t="str">
        <f>IF('(17)'!$AA23&lt;&gt;0,'(17)'!$AA23,"")</f>
        <v/>
      </c>
      <c r="AC80" s="116" t="str">
        <f>IF('(18)'!$AA23&lt;&gt;0,'(18)'!$AA23,"")</f>
        <v/>
      </c>
      <c r="AD80" s="116" t="str">
        <f>IF('(19)'!$AA23&lt;&gt;0,'(19)'!$AA23,"")</f>
        <v/>
      </c>
      <c r="AE80" s="116" t="str">
        <f>IF('(20)'!$AA23&lt;&gt;0,'(20)'!$AA23,"")</f>
        <v/>
      </c>
      <c r="AG80" s="1">
        <f>IF(SUM(L80:AE80)=0,"",AVERAGEIF(L80:AE80,"&gt;0"))</f>
        <v>4</v>
      </c>
      <c r="AH80" s="1"/>
    </row>
    <row r="81" spans="1:34" ht="16.5">
      <c r="A81" s="1"/>
      <c r="B81" s="26" t="e">
        <f>(AG81/60)*10</f>
        <v>#VALUE!</v>
      </c>
      <c r="C81" s="789" t="e">
        <f>REPT("|",AG81*14)</f>
        <v>#VALUE!</v>
      </c>
      <c r="D81" s="790"/>
      <c r="F81" s="8" t="s">
        <v>3</v>
      </c>
      <c r="G81" s="13" t="s">
        <v>267</v>
      </c>
      <c r="H81" s="11"/>
      <c r="I81" s="11"/>
      <c r="J81" s="11"/>
      <c r="K81" s="29" t="s">
        <v>3</v>
      </c>
      <c r="L81" s="116" t="str">
        <f>IF('(1)'!$AA24&lt;&gt;0,'(1)'!$AA24,"")</f>
        <v/>
      </c>
      <c r="M81" s="116" t="str">
        <f>IF('(2)'!$AA24&lt;&gt;0,'(2)'!$AA24,"")</f>
        <v/>
      </c>
      <c r="N81" s="116" t="str">
        <f>IF('(3)'!$AA24&lt;&gt;0,'(3)'!$AA24,"")</f>
        <v/>
      </c>
      <c r="O81" s="116" t="str">
        <f>IF('(4)'!$AA24&lt;&gt;0,'(4)'!$AA24,"")</f>
        <v/>
      </c>
      <c r="P81" s="116" t="str">
        <f>IF('(5)'!$AA24&lt;&gt;0,'(5)'!$AA24,"")</f>
        <v/>
      </c>
      <c r="Q81" s="116" t="str">
        <f>IF('(6)'!$AA24&lt;&gt;0,'(6)'!$AA24,"")</f>
        <v/>
      </c>
      <c r="R81" s="116" t="str">
        <f>IF('(7)'!$AA24&lt;&gt;0,'(7)'!$AA24,"")</f>
        <v/>
      </c>
      <c r="S81" s="116" t="str">
        <f>IF('(8)'!$AA24&lt;&gt;0,'(8)'!$AA24,"")</f>
        <v/>
      </c>
      <c r="T81" s="116" t="str">
        <f>IF('(9)'!$AA24&lt;&gt;0,'(9)'!$AA24,"")</f>
        <v/>
      </c>
      <c r="U81" s="116" t="str">
        <f>IF('(10)'!$AA24&lt;&gt;0,'(10)'!$AA24,"")</f>
        <v/>
      </c>
      <c r="V81" s="116" t="str">
        <f>IF('(11)'!$AA24&lt;&gt;0,'(11)'!$AA24,"")</f>
        <v/>
      </c>
      <c r="W81" s="116" t="str">
        <f>IF('(12)'!$AA24&lt;&gt;0,'(12)'!$AA24,"")</f>
        <v/>
      </c>
      <c r="X81" s="116" t="str">
        <f>IF('(13)'!$AA24&lt;&gt;0,'(13)'!$AA24,"")</f>
        <v/>
      </c>
      <c r="Y81" s="116" t="str">
        <f>IF('(14)'!$AA24&lt;&gt;0,'(14)'!$AA24,"")</f>
        <v/>
      </c>
      <c r="Z81" s="116" t="str">
        <f>IF('(15)'!$AA24&lt;&gt;0,'(15)'!$AA24,"")</f>
        <v/>
      </c>
      <c r="AA81" s="116" t="str">
        <f>IF('(16)'!$AA24&lt;&gt;0,'(16)'!$AA24,"")</f>
        <v/>
      </c>
      <c r="AB81" s="116" t="str">
        <f>IF('(17)'!$AA24&lt;&gt;0,'(17)'!$AA24,"")</f>
        <v/>
      </c>
      <c r="AC81" s="116" t="str">
        <f>IF('(18)'!$AA24&lt;&gt;0,'(18)'!$AA24,"")</f>
        <v/>
      </c>
      <c r="AD81" s="116" t="str">
        <f>IF('(19)'!$AA24&lt;&gt;0,'(19)'!$AA24,"")</f>
        <v/>
      </c>
      <c r="AE81" s="116" t="str">
        <f>IF('(20)'!$AA24&lt;&gt;0,'(20)'!$AA24,"")</f>
        <v/>
      </c>
      <c r="AG81" s="1" t="str">
        <f>IF(SUM(L81:AE81)=0,"",AVERAGEIF(L81:AE81,"&gt;0"))</f>
        <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 t="shared" si="5"/>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IF('(1)'!$AA28&lt;&gt;0,'(1)'!$AA28,"")</f>
        <v/>
      </c>
      <c r="M85" s="116" t="str">
        <f>IF('(2)'!$AA28&lt;&gt;0,'(2)'!$AA28,"")</f>
        <v/>
      </c>
      <c r="N85" s="116" t="str">
        <f>IF('(3)'!$AA28&lt;&gt;0,'(3)'!$AA28,"")</f>
        <v/>
      </c>
      <c r="O85" s="116" t="str">
        <f>IF('(4)'!$AA28&lt;&gt;0,'(4)'!$AA28,"")</f>
        <v/>
      </c>
      <c r="P85" s="116" t="str">
        <f>IF('(5)'!$AA28&lt;&gt;0,'(5)'!$AA28,"")</f>
        <v/>
      </c>
      <c r="Q85" s="116" t="str">
        <f>IF('(6)'!$AA28&lt;&gt;0,'(6)'!$AA28,"")</f>
        <v/>
      </c>
      <c r="R85" s="116" t="str">
        <f>IF('(7)'!$AA28&lt;&gt;0,'(7)'!$AA28,"")</f>
        <v/>
      </c>
      <c r="S85" s="116" t="str">
        <f>IF('(8)'!$AA28&lt;&gt;0,'(8)'!$AA28,"")</f>
        <v/>
      </c>
      <c r="T85" s="116" t="str">
        <f>IF('(9)'!$AA28&lt;&gt;0,'(9)'!$AA28,"")</f>
        <v/>
      </c>
      <c r="U85" s="116" t="str">
        <f>IF('(10)'!$AA28&lt;&gt;0,'(10)'!$AA28,"")</f>
        <v/>
      </c>
      <c r="V85" s="116" t="str">
        <f>IF('(11)'!$AA28&lt;&gt;0,'(11)'!$AA28,"")</f>
        <v/>
      </c>
      <c r="W85" s="116" t="str">
        <f>IF('(12)'!$AA28&lt;&gt;0,'(12)'!$AA28,"")</f>
        <v/>
      </c>
      <c r="X85" s="116" t="str">
        <f>IF('(13)'!$AA28&lt;&gt;0,'(13)'!$AA28,"")</f>
        <v/>
      </c>
      <c r="Y85" s="116" t="str">
        <f>IF('(14)'!$AA28&lt;&gt;0,'(14)'!$AA28,"")</f>
        <v/>
      </c>
      <c r="Z85" s="116" t="str">
        <f>IF('(15)'!$AA28&lt;&gt;0,'(15)'!$AA28,"")</f>
        <v/>
      </c>
      <c r="AA85" s="116" t="str">
        <f>IF('(16)'!$AA28&lt;&gt;0,'(16)'!$AA28,"")</f>
        <v/>
      </c>
      <c r="AB85" s="116" t="str">
        <f>IF('(17)'!$AA28&lt;&gt;0,'(17)'!$AA28,"")</f>
        <v/>
      </c>
      <c r="AC85" s="116" t="str">
        <f>IF('(18)'!$AA28&lt;&gt;0,'(18)'!$AA28,"")</f>
        <v/>
      </c>
      <c r="AD85" s="116" t="str">
        <f>IF('(19)'!$AA28&lt;&gt;0,'(19)'!$AA28,"")</f>
        <v/>
      </c>
      <c r="AE85" s="116" t="str">
        <f>IF('(20)'!$AA28&lt;&gt;0,'(20)'!$AA28,"")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IF('(1)'!$AA29&lt;&gt;0,'(1)'!$AA29,"")</f>
        <v/>
      </c>
      <c r="M86" s="116" t="str">
        <f>IF('(2)'!$AA29&lt;&gt;0,'(2)'!$AA29,"")</f>
        <v/>
      </c>
      <c r="N86" s="116" t="str">
        <f>IF('(3)'!$AA29&lt;&gt;0,'(3)'!$AA29,"")</f>
        <v/>
      </c>
      <c r="O86" s="116" t="str">
        <f>IF('(4)'!$AA29&lt;&gt;0,'(4)'!$AA29,"")</f>
        <v/>
      </c>
      <c r="P86" s="116" t="str">
        <f>IF('(5)'!$AA29&lt;&gt;0,'(5)'!$AA29,"")</f>
        <v/>
      </c>
      <c r="Q86" s="116" t="str">
        <f>IF('(6)'!$AA29&lt;&gt;0,'(6)'!$AA29,"")</f>
        <v/>
      </c>
      <c r="R86" s="116" t="str">
        <f>IF('(7)'!$AA29&lt;&gt;0,'(7)'!$AA29,"")</f>
        <v/>
      </c>
      <c r="S86" s="116" t="str">
        <f>IF('(8)'!$AA29&lt;&gt;0,'(8)'!$AA29,"")</f>
        <v/>
      </c>
      <c r="T86" s="116" t="str">
        <f>IF('(9)'!$AA29&lt;&gt;0,'(9)'!$AA29,"")</f>
        <v/>
      </c>
      <c r="U86" s="116" t="str">
        <f>IF('(10)'!$AA29&lt;&gt;0,'(10)'!$AA29,"")</f>
        <v/>
      </c>
      <c r="V86" s="116" t="str">
        <f>IF('(11)'!$AA29&lt;&gt;0,'(11)'!$AA29,"")</f>
        <v/>
      </c>
      <c r="W86" s="116" t="str">
        <f>IF('(12)'!$AA29&lt;&gt;0,'(12)'!$AA29,"")</f>
        <v/>
      </c>
      <c r="X86" s="116" t="str">
        <f>IF('(13)'!$AA29&lt;&gt;0,'(13)'!$AA29,"")</f>
        <v/>
      </c>
      <c r="Y86" s="116" t="str">
        <f>IF('(14)'!$AA29&lt;&gt;0,'(14)'!$AA29,"")</f>
        <v/>
      </c>
      <c r="Z86" s="116" t="str">
        <f>IF('(15)'!$AA29&lt;&gt;0,'(15)'!$AA29,"")</f>
        <v/>
      </c>
      <c r="AA86" s="116" t="str">
        <f>IF('(16)'!$AA29&lt;&gt;0,'(16)'!$AA29,"")</f>
        <v/>
      </c>
      <c r="AB86" s="116" t="str">
        <f>IF('(17)'!$AA29&lt;&gt;0,'(17)'!$AA29,"")</f>
        <v/>
      </c>
      <c r="AC86" s="116" t="str">
        <f>IF('(18)'!$AA29&lt;&gt;0,'(18)'!$AA29,"")</f>
        <v/>
      </c>
      <c r="AD86" s="116" t="str">
        <f>IF('(19)'!$AA29&lt;&gt;0,'(19)'!$AA29,"")</f>
        <v/>
      </c>
      <c r="AE86" s="116" t="str">
        <f>IF('(20)'!$AA29&lt;&gt;0,'(20)'!$AA29,"")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 t="shared" si="6"/>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IF('(1)'!$AA33&lt;&gt;0,'(1)'!$AA33,"")</f>
        <v/>
      </c>
      <c r="M90" s="116" t="str">
        <f>IF('(2)'!$AA33&lt;&gt;0,'(2)'!$AA33,"")</f>
        <v/>
      </c>
      <c r="N90" s="116" t="str">
        <f>IF('(3)'!$AA33&lt;&gt;0,'(3)'!$AA33,"")</f>
        <v/>
      </c>
      <c r="O90" s="116" t="str">
        <f>IF('(4)'!$AA33&lt;&gt;0,'(4)'!$AA33,"")</f>
        <v/>
      </c>
      <c r="P90" s="116" t="str">
        <f>IF('(5)'!$AA33&lt;&gt;0,'(5)'!$AA33,"")</f>
        <v/>
      </c>
      <c r="Q90" s="116" t="str">
        <f>IF('(6)'!$AA33&lt;&gt;0,'(6)'!$AA33,"")</f>
        <v/>
      </c>
      <c r="R90" s="116" t="str">
        <f>IF('(7)'!$AA33&lt;&gt;0,'(7)'!$AA33,"")</f>
        <v/>
      </c>
      <c r="S90" s="116" t="str">
        <f>IF('(8)'!$AA33&lt;&gt;0,'(8)'!$AA33,"")</f>
        <v/>
      </c>
      <c r="T90" s="116" t="str">
        <f>IF('(9)'!$AA33&lt;&gt;0,'(9)'!$AA33,"")</f>
        <v/>
      </c>
      <c r="U90" s="116" t="str">
        <f>IF('(10)'!$AA33&lt;&gt;0,'(10)'!$AA33,"")</f>
        <v/>
      </c>
      <c r="V90" s="116" t="str">
        <f>IF('(11)'!$AA33&lt;&gt;0,'(11)'!$AA33,"")</f>
        <v/>
      </c>
      <c r="W90" s="116" t="str">
        <f>IF('(12)'!$AA33&lt;&gt;0,'(12)'!$AA33,"")</f>
        <v/>
      </c>
      <c r="X90" s="116" t="str">
        <f>IF('(13)'!$AA33&lt;&gt;0,'(13)'!$AA33,"")</f>
        <v/>
      </c>
      <c r="Y90" s="116" t="str">
        <f>IF('(14)'!$AA33&lt;&gt;0,'(14)'!$AA33,"")</f>
        <v/>
      </c>
      <c r="Z90" s="116" t="str">
        <f>IF('(15)'!$AA33&lt;&gt;0,'(15)'!$AA33,"")</f>
        <v/>
      </c>
      <c r="AA90" s="116" t="str">
        <f>IF('(16)'!$AA33&lt;&gt;0,'(16)'!$AA33,"")</f>
        <v/>
      </c>
      <c r="AB90" s="116" t="str">
        <f>IF('(17)'!$AA33&lt;&gt;0,'(17)'!$AA33,"")</f>
        <v/>
      </c>
      <c r="AC90" s="116" t="str">
        <f>IF('(18)'!$AA33&lt;&gt;0,'(18)'!$AA33,"")</f>
        <v/>
      </c>
      <c r="AD90" s="116" t="str">
        <f>IF('(19)'!$AA33&lt;&gt;0,'(19)'!$AA33,"")</f>
        <v/>
      </c>
      <c r="AE90" s="116" t="str">
        <f>IF('(20)'!$AA33&lt;&gt;0,'(20)'!$AA33,"")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IF('(1)'!$AA34&lt;&gt;0,'(1)'!$AA34,"")</f>
        <v/>
      </c>
      <c r="M91" s="116" t="str">
        <f>IF('(2)'!$AA34&lt;&gt;0,'(2)'!$AA34,"")</f>
        <v/>
      </c>
      <c r="N91" s="116" t="str">
        <f>IF('(3)'!$AA34&lt;&gt;0,'(3)'!$AA34,"")</f>
        <v/>
      </c>
      <c r="O91" s="116" t="str">
        <f>IF('(4)'!$AA34&lt;&gt;0,'(4)'!$AA34,"")</f>
        <v/>
      </c>
      <c r="P91" s="116" t="str">
        <f>IF('(5)'!$AA34&lt;&gt;0,'(5)'!$AA34,"")</f>
        <v/>
      </c>
      <c r="Q91" s="116" t="str">
        <f>IF('(6)'!$AA34&lt;&gt;0,'(6)'!$AA34,"")</f>
        <v/>
      </c>
      <c r="R91" s="116" t="str">
        <f>IF('(7)'!$AA34&lt;&gt;0,'(7)'!$AA34,"")</f>
        <v/>
      </c>
      <c r="S91" s="116" t="str">
        <f>IF('(8)'!$AA34&lt;&gt;0,'(8)'!$AA34,"")</f>
        <v/>
      </c>
      <c r="T91" s="116" t="str">
        <f>IF('(9)'!$AA34&lt;&gt;0,'(9)'!$AA34,"")</f>
        <v/>
      </c>
      <c r="U91" s="116" t="str">
        <f>IF('(10)'!$AA34&lt;&gt;0,'(10)'!$AA34,"")</f>
        <v/>
      </c>
      <c r="V91" s="116" t="str">
        <f>IF('(11)'!$AA34&lt;&gt;0,'(11)'!$AA34,"")</f>
        <v/>
      </c>
      <c r="W91" s="116" t="str">
        <f>IF('(12)'!$AA34&lt;&gt;0,'(12)'!$AA34,"")</f>
        <v/>
      </c>
      <c r="X91" s="116" t="str">
        <f>IF('(13)'!$AA34&lt;&gt;0,'(13)'!$AA34,"")</f>
        <v/>
      </c>
      <c r="Y91" s="116" t="str">
        <f>IF('(14)'!$AA34&lt;&gt;0,'(14)'!$AA34,"")</f>
        <v/>
      </c>
      <c r="Z91" s="116" t="str">
        <f>IF('(15)'!$AA34&lt;&gt;0,'(15)'!$AA34,"")</f>
        <v/>
      </c>
      <c r="AA91" s="116" t="str">
        <f>IF('(16)'!$AA34&lt;&gt;0,'(16)'!$AA34,"")</f>
        <v/>
      </c>
      <c r="AB91" s="116" t="str">
        <f>IF('(17)'!$AA34&lt;&gt;0,'(17)'!$AA34,"")</f>
        <v/>
      </c>
      <c r="AC91" s="116" t="str">
        <f>IF('(18)'!$AA34&lt;&gt;0,'(18)'!$AA34,"")</f>
        <v/>
      </c>
      <c r="AD91" s="116" t="str">
        <f>IF('(19)'!$AA34&lt;&gt;0,'(19)'!$AA34,"")</f>
        <v/>
      </c>
      <c r="AE91" s="116" t="str">
        <f>IF('(20)'!$AA34&lt;&gt;0,'(20)'!$AA34,"")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IF('(1)'!$AA35&lt;&gt;0,'(1)'!$AA35,"")</f>
        <v/>
      </c>
      <c r="M92" s="116" t="str">
        <f>IF('(2)'!$AA35&lt;&gt;0,'(2)'!$AA35,"")</f>
        <v/>
      </c>
      <c r="N92" s="116" t="str">
        <f>IF('(3)'!$AA35&lt;&gt;0,'(3)'!$AA35,"")</f>
        <v/>
      </c>
      <c r="O92" s="116" t="str">
        <f>IF('(4)'!$AA35&lt;&gt;0,'(4)'!$AA35,"")</f>
        <v/>
      </c>
      <c r="P92" s="116" t="str">
        <f>IF('(5)'!$AA35&lt;&gt;0,'(5)'!$AA35,"")</f>
        <v/>
      </c>
      <c r="Q92" s="116" t="str">
        <f>IF('(6)'!$AA35&lt;&gt;0,'(6)'!$AA35,"")</f>
        <v/>
      </c>
      <c r="R92" s="116" t="str">
        <f>IF('(7)'!$AA35&lt;&gt;0,'(7)'!$AA35,"")</f>
        <v/>
      </c>
      <c r="S92" s="116" t="str">
        <f>IF('(8)'!$AA35&lt;&gt;0,'(8)'!$AA35,"")</f>
        <v/>
      </c>
      <c r="T92" s="116" t="str">
        <f>IF('(9)'!$AA35&lt;&gt;0,'(9)'!$AA35,"")</f>
        <v/>
      </c>
      <c r="U92" s="116" t="str">
        <f>IF('(10)'!$AA35&lt;&gt;0,'(10)'!$AA35,"")</f>
        <v/>
      </c>
      <c r="V92" s="116" t="str">
        <f>IF('(11)'!$AA35&lt;&gt;0,'(11)'!$AA35,"")</f>
        <v/>
      </c>
      <c r="W92" s="116" t="str">
        <f>IF('(12)'!$AA35&lt;&gt;0,'(12)'!$AA35,"")</f>
        <v/>
      </c>
      <c r="X92" s="116" t="str">
        <f>IF('(13)'!$AA35&lt;&gt;0,'(13)'!$AA35,"")</f>
        <v/>
      </c>
      <c r="Y92" s="116" t="str">
        <f>IF('(14)'!$AA35&lt;&gt;0,'(14)'!$AA35,"")</f>
        <v/>
      </c>
      <c r="Z92" s="116" t="str">
        <f>IF('(15)'!$AA35&lt;&gt;0,'(15)'!$AA35,"")</f>
        <v/>
      </c>
      <c r="AA92" s="116" t="str">
        <f>IF('(16)'!$AA35&lt;&gt;0,'(16)'!$AA35,"")</f>
        <v/>
      </c>
      <c r="AB92" s="116" t="str">
        <f>IF('(17)'!$AA35&lt;&gt;0,'(17)'!$AA35,"")</f>
        <v/>
      </c>
      <c r="AC92" s="116" t="str">
        <f>IF('(18)'!$AA35&lt;&gt;0,'(18)'!$AA35,"")</f>
        <v/>
      </c>
      <c r="AD92" s="116" t="str">
        <f>IF('(19)'!$AA35&lt;&gt;0,'(19)'!$AA35,"")</f>
        <v/>
      </c>
      <c r="AE92" s="116" t="str">
        <f>IF('(20)'!$AA35&lt;&gt;0,'(20)'!$AA35,"")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IF('(1)'!$AA36&lt;&gt;0,'(1)'!$AA36,"")</f>
        <v/>
      </c>
      <c r="M93" s="116" t="str">
        <f>IF('(2)'!$AA36&lt;&gt;0,'(2)'!$AA36,"")</f>
        <v/>
      </c>
      <c r="N93" s="116" t="str">
        <f>IF('(3)'!$AA36&lt;&gt;0,'(3)'!$AA36,"")</f>
        <v/>
      </c>
      <c r="O93" s="116" t="str">
        <f>IF('(4)'!$AA36&lt;&gt;0,'(4)'!$AA36,"")</f>
        <v/>
      </c>
      <c r="P93" s="116" t="str">
        <f>IF('(5)'!$AA36&lt;&gt;0,'(5)'!$AA36,"")</f>
        <v/>
      </c>
      <c r="Q93" s="116" t="str">
        <f>IF('(6)'!$AA36&lt;&gt;0,'(6)'!$AA36,"")</f>
        <v/>
      </c>
      <c r="R93" s="116" t="str">
        <f>IF('(7)'!$AA36&lt;&gt;0,'(7)'!$AA36,"")</f>
        <v/>
      </c>
      <c r="S93" s="116" t="str">
        <f>IF('(8)'!$AA36&lt;&gt;0,'(8)'!$AA36,"")</f>
        <v/>
      </c>
      <c r="T93" s="116" t="str">
        <f>IF('(9)'!$AA36&lt;&gt;0,'(9)'!$AA36,"")</f>
        <v/>
      </c>
      <c r="U93" s="116" t="str">
        <f>IF('(10)'!$AA36&lt;&gt;0,'(10)'!$AA36,"")</f>
        <v/>
      </c>
      <c r="V93" s="116" t="str">
        <f>IF('(11)'!$AA36&lt;&gt;0,'(11)'!$AA36,"")</f>
        <v/>
      </c>
      <c r="W93" s="116" t="str">
        <f>IF('(12)'!$AA36&lt;&gt;0,'(12)'!$AA36,"")</f>
        <v/>
      </c>
      <c r="X93" s="116" t="str">
        <f>IF('(13)'!$AA36&lt;&gt;0,'(13)'!$AA36,"")</f>
        <v/>
      </c>
      <c r="Y93" s="116" t="str">
        <f>IF('(14)'!$AA36&lt;&gt;0,'(14)'!$AA36,"")</f>
        <v/>
      </c>
      <c r="Z93" s="116" t="str">
        <f>IF('(15)'!$AA36&lt;&gt;0,'(15)'!$AA36,"")</f>
        <v/>
      </c>
      <c r="AA93" s="116" t="str">
        <f>IF('(16)'!$AA36&lt;&gt;0,'(16)'!$AA36,"")</f>
        <v/>
      </c>
      <c r="AB93" s="116" t="str">
        <f>IF('(17)'!$AA36&lt;&gt;0,'(17)'!$AA36,"")</f>
        <v/>
      </c>
      <c r="AC93" s="116" t="str">
        <f>IF('(18)'!$AA36&lt;&gt;0,'(18)'!$AA36,"")</f>
        <v/>
      </c>
      <c r="AD93" s="116" t="str">
        <f>IF('(19)'!$AA36&lt;&gt;0,'(19)'!$AA36,"")</f>
        <v/>
      </c>
      <c r="AE93" s="116" t="str">
        <f>IF('(20)'!$AA36&lt;&gt;0,'(20)'!$AA36,"")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IF('(1)'!$AA37&lt;&gt;0,'(1)'!$AA37,"")</f>
        <v/>
      </c>
      <c r="M94" s="116" t="str">
        <f>IF('(2)'!$AA37&lt;&gt;0,'(2)'!$AA37,"")</f>
        <v/>
      </c>
      <c r="N94" s="116" t="str">
        <f>IF('(3)'!$AA37&lt;&gt;0,'(3)'!$AA37,"")</f>
        <v/>
      </c>
      <c r="O94" s="116" t="str">
        <f>IF('(4)'!$AA37&lt;&gt;0,'(4)'!$AA37,"")</f>
        <v/>
      </c>
      <c r="P94" s="116" t="str">
        <f>IF('(5)'!$AA37&lt;&gt;0,'(5)'!$AA37,"")</f>
        <v/>
      </c>
      <c r="Q94" s="116" t="str">
        <f>IF('(6)'!$AA37&lt;&gt;0,'(6)'!$AA37,"")</f>
        <v/>
      </c>
      <c r="R94" s="116" t="str">
        <f>IF('(7)'!$AA37&lt;&gt;0,'(7)'!$AA37,"")</f>
        <v/>
      </c>
      <c r="S94" s="116" t="str">
        <f>IF('(8)'!$AA37&lt;&gt;0,'(8)'!$AA37,"")</f>
        <v/>
      </c>
      <c r="T94" s="116" t="str">
        <f>IF('(9)'!$AA37&lt;&gt;0,'(9)'!$AA37,"")</f>
        <v/>
      </c>
      <c r="U94" s="116" t="str">
        <f>IF('(10)'!$AA37&lt;&gt;0,'(10)'!$AA37,"")</f>
        <v/>
      </c>
      <c r="V94" s="116" t="str">
        <f>IF('(11)'!$AA37&lt;&gt;0,'(11)'!$AA37,"")</f>
        <v/>
      </c>
      <c r="W94" s="116" t="str">
        <f>IF('(12)'!$AA37&lt;&gt;0,'(12)'!$AA37,"")</f>
        <v/>
      </c>
      <c r="X94" s="116" t="str">
        <f>IF('(13)'!$AA37&lt;&gt;0,'(13)'!$AA37,"")</f>
        <v/>
      </c>
      <c r="Y94" s="116" t="str">
        <f>IF('(14)'!$AA37&lt;&gt;0,'(14)'!$AA37,"")</f>
        <v/>
      </c>
      <c r="Z94" s="116" t="str">
        <f>IF('(15)'!$AA37&lt;&gt;0,'(15)'!$AA37,"")</f>
        <v/>
      </c>
      <c r="AA94" s="116" t="str">
        <f>IF('(16)'!$AA37&lt;&gt;0,'(16)'!$AA37,"")</f>
        <v/>
      </c>
      <c r="AB94" s="116" t="str">
        <f>IF('(17)'!$AA37&lt;&gt;0,'(17)'!$AA37,"")</f>
        <v/>
      </c>
      <c r="AC94" s="116" t="str">
        <f>IF('(18)'!$AA37&lt;&gt;0,'(18)'!$AA37,"")</f>
        <v/>
      </c>
      <c r="AD94" s="116" t="str">
        <f>IF('(19)'!$AA37&lt;&gt;0,'(19)'!$AA37,"")</f>
        <v/>
      </c>
      <c r="AE94" s="116" t="str">
        <f>IF('(20)'!$AA37&lt;&gt;0,'(20)'!$AA37,"")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 t="shared" si="7"/>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IF('(1)'!$AA43&lt;&gt;0,'(1)'!$AA43,"")</f>
        <v/>
      </c>
      <c r="M100" s="116" t="str">
        <f>IF('(2)'!$AA43&lt;&gt;0,'(2)'!$AA43,"")</f>
        <v/>
      </c>
      <c r="N100" s="116" t="str">
        <f>IF('(3)'!$AA43&lt;&gt;0,'(3)'!$AA43,"")</f>
        <v/>
      </c>
      <c r="O100" s="116" t="str">
        <f>IF('(4)'!$AA43&lt;&gt;0,'(4)'!$AA43,"")</f>
        <v/>
      </c>
      <c r="P100" s="116" t="str">
        <f>IF('(5)'!$AA43&lt;&gt;0,'(5)'!$AA43,"")</f>
        <v/>
      </c>
      <c r="Q100" s="116" t="str">
        <f>IF('(6)'!$AA43&lt;&gt;0,'(6)'!$AA43,"")</f>
        <v/>
      </c>
      <c r="R100" s="116" t="str">
        <f>IF('(7)'!$AA43&lt;&gt;0,'(7)'!$AA43,"")</f>
        <v/>
      </c>
      <c r="S100" s="116" t="str">
        <f>IF('(8)'!$AA43&lt;&gt;0,'(8)'!$AA43,"")</f>
        <v/>
      </c>
      <c r="T100" s="116" t="str">
        <f>IF('(9)'!$AA43&lt;&gt;0,'(9)'!$AA43,"")</f>
        <v/>
      </c>
      <c r="U100" s="116" t="str">
        <f>IF('(10)'!$AA43&lt;&gt;0,'(10)'!$AA43,"")</f>
        <v/>
      </c>
      <c r="V100" s="116" t="str">
        <f>IF('(11)'!$AA43&lt;&gt;0,'(11)'!$AA43,"")</f>
        <v/>
      </c>
      <c r="W100" s="116" t="str">
        <f>IF('(12)'!$AA43&lt;&gt;0,'(12)'!$AA43,"")</f>
        <v/>
      </c>
      <c r="X100" s="116" t="str">
        <f>IF('(13)'!$AA43&lt;&gt;0,'(13)'!$AA43,"")</f>
        <v/>
      </c>
      <c r="Y100" s="116" t="str">
        <f>IF('(14)'!$AA43&lt;&gt;0,'(14)'!$AA43,"")</f>
        <v/>
      </c>
      <c r="Z100" s="116" t="str">
        <f>IF('(15)'!$AA43&lt;&gt;0,'(15)'!$AA43,"")</f>
        <v/>
      </c>
      <c r="AA100" s="116" t="str">
        <f>IF('(16)'!$AA43&lt;&gt;0,'(16)'!$AA43,"")</f>
        <v/>
      </c>
      <c r="AB100" s="116" t="str">
        <f>IF('(17)'!$AA43&lt;&gt;0,'(17)'!$AA43,"")</f>
        <v/>
      </c>
      <c r="AC100" s="116" t="str">
        <f>IF('(18)'!$AA43&lt;&gt;0,'(18)'!$AA43,"")</f>
        <v/>
      </c>
      <c r="AD100" s="116" t="str">
        <f>IF('(19)'!$AA43&lt;&gt;0,'(19)'!$AA43,"")</f>
        <v/>
      </c>
      <c r="AE100" s="116" t="str">
        <f>IF('(20)'!$AA43&lt;&gt;0,'(20)'!$AA43,"")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IF('(1)'!$AA44&lt;&gt;0,'(1)'!$AA44,"")</f>
        <v/>
      </c>
      <c r="M101" s="116" t="str">
        <f>IF('(2)'!$AA44&lt;&gt;0,'(2)'!$AA44,"")</f>
        <v/>
      </c>
      <c r="N101" s="116" t="str">
        <f>IF('(3)'!$AA44&lt;&gt;0,'(3)'!$AA44,"")</f>
        <v/>
      </c>
      <c r="O101" s="116" t="str">
        <f>IF('(4)'!$AA44&lt;&gt;0,'(4)'!$AA44,"")</f>
        <v/>
      </c>
      <c r="P101" s="116" t="str">
        <f>IF('(5)'!$AA44&lt;&gt;0,'(5)'!$AA44,"")</f>
        <v/>
      </c>
      <c r="Q101" s="116" t="str">
        <f>IF('(6)'!$AA44&lt;&gt;0,'(6)'!$AA44,"")</f>
        <v/>
      </c>
      <c r="R101" s="116" t="str">
        <f>IF('(7)'!$AA44&lt;&gt;0,'(7)'!$AA44,"")</f>
        <v/>
      </c>
      <c r="S101" s="116" t="str">
        <f>IF('(8)'!$AA44&lt;&gt;0,'(8)'!$AA44,"")</f>
        <v/>
      </c>
      <c r="T101" s="116" t="str">
        <f>IF('(9)'!$AA44&lt;&gt;0,'(9)'!$AA44,"")</f>
        <v/>
      </c>
      <c r="U101" s="116" t="str">
        <f>IF('(10)'!$AA44&lt;&gt;0,'(10)'!$AA44,"")</f>
        <v/>
      </c>
      <c r="V101" s="116" t="str">
        <f>IF('(11)'!$AA44&lt;&gt;0,'(11)'!$AA44,"")</f>
        <v/>
      </c>
      <c r="W101" s="116" t="str">
        <f>IF('(12)'!$AA44&lt;&gt;0,'(12)'!$AA44,"")</f>
        <v/>
      </c>
      <c r="X101" s="116" t="str">
        <f>IF('(13)'!$AA44&lt;&gt;0,'(13)'!$AA44,"")</f>
        <v/>
      </c>
      <c r="Y101" s="116" t="str">
        <f>IF('(14)'!$AA44&lt;&gt;0,'(14)'!$AA44,"")</f>
        <v/>
      </c>
      <c r="Z101" s="116" t="str">
        <f>IF('(15)'!$AA44&lt;&gt;0,'(15)'!$AA44,"")</f>
        <v/>
      </c>
      <c r="AA101" s="116" t="str">
        <f>IF('(16)'!$AA44&lt;&gt;0,'(16)'!$AA44,"")</f>
        <v/>
      </c>
      <c r="AB101" s="116" t="str">
        <f>IF('(17)'!$AA44&lt;&gt;0,'(17)'!$AA44,"")</f>
        <v/>
      </c>
      <c r="AC101" s="116" t="str">
        <f>IF('(18)'!$AA44&lt;&gt;0,'(18)'!$AA44,"")</f>
        <v/>
      </c>
      <c r="AD101" s="116" t="str">
        <f>IF('(19)'!$AA44&lt;&gt;0,'(19)'!$AA44,"")</f>
        <v/>
      </c>
      <c r="AE101" s="116" t="str">
        <f>IF('(20)'!$AA44&lt;&gt;0,'(20)'!$AA44,"")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IF('(1)'!$AA45&lt;&gt;0,'(1)'!$AA45,"")</f>
        <v/>
      </c>
      <c r="M102" s="116" t="str">
        <f>IF('(2)'!$AA45&lt;&gt;0,'(2)'!$AA45,"")</f>
        <v/>
      </c>
      <c r="N102" s="116" t="str">
        <f>IF('(3)'!$AA45&lt;&gt;0,'(3)'!$AA45,"")</f>
        <v/>
      </c>
      <c r="O102" s="116" t="str">
        <f>IF('(4)'!$AA45&lt;&gt;0,'(4)'!$AA45,"")</f>
        <v/>
      </c>
      <c r="P102" s="116" t="str">
        <f>IF('(5)'!$AA45&lt;&gt;0,'(5)'!$AA45,"")</f>
        <v/>
      </c>
      <c r="Q102" s="116" t="str">
        <f>IF('(6)'!$AA45&lt;&gt;0,'(6)'!$AA45,"")</f>
        <v/>
      </c>
      <c r="R102" s="116" t="str">
        <f>IF('(7)'!$AA45&lt;&gt;0,'(7)'!$AA45,"")</f>
        <v/>
      </c>
      <c r="S102" s="116" t="str">
        <f>IF('(8)'!$AA45&lt;&gt;0,'(8)'!$AA45,"")</f>
        <v/>
      </c>
      <c r="T102" s="116" t="str">
        <f>IF('(9)'!$AA45&lt;&gt;0,'(9)'!$AA45,"")</f>
        <v/>
      </c>
      <c r="U102" s="116" t="str">
        <f>IF('(10)'!$AA45&lt;&gt;0,'(10)'!$AA45,"")</f>
        <v/>
      </c>
      <c r="V102" s="116" t="str">
        <f>IF('(11)'!$AA45&lt;&gt;0,'(11)'!$AA45,"")</f>
        <v/>
      </c>
      <c r="W102" s="116" t="str">
        <f>IF('(12)'!$AA45&lt;&gt;0,'(12)'!$AA45,"")</f>
        <v/>
      </c>
      <c r="X102" s="116" t="str">
        <f>IF('(13)'!$AA45&lt;&gt;0,'(13)'!$AA45,"")</f>
        <v/>
      </c>
      <c r="Y102" s="116" t="str">
        <f>IF('(14)'!$AA45&lt;&gt;0,'(14)'!$AA45,"")</f>
        <v/>
      </c>
      <c r="Z102" s="116" t="str">
        <f>IF('(15)'!$AA45&lt;&gt;0,'(15)'!$AA45,"")</f>
        <v/>
      </c>
      <c r="AA102" s="116" t="str">
        <f>IF('(16)'!$AA45&lt;&gt;0,'(16)'!$AA45,"")</f>
        <v/>
      </c>
      <c r="AB102" s="116" t="str">
        <f>IF('(17)'!$AA45&lt;&gt;0,'(17)'!$AA45,"")</f>
        <v/>
      </c>
      <c r="AC102" s="116" t="str">
        <f>IF('(18)'!$AA45&lt;&gt;0,'(18)'!$AA45,"")</f>
        <v/>
      </c>
      <c r="AD102" s="116" t="str">
        <f>IF('(19)'!$AA45&lt;&gt;0,'(19)'!$AA45,"")</f>
        <v/>
      </c>
      <c r="AE102" s="116" t="str">
        <f>IF('(20)'!$AA45&lt;&gt;0,'(20)'!$AA45,"")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IF('(1)'!$AA46&lt;&gt;0,'(1)'!$AA46,"")</f>
        <v/>
      </c>
      <c r="M103" s="116" t="str">
        <f>IF('(2)'!$AA46&lt;&gt;0,'(2)'!$AA46,"")</f>
        <v/>
      </c>
      <c r="N103" s="116" t="str">
        <f>IF('(3)'!$AA46&lt;&gt;0,'(3)'!$AA46,"")</f>
        <v/>
      </c>
      <c r="O103" s="116" t="str">
        <f>IF('(4)'!$AA46&lt;&gt;0,'(4)'!$AA46,"")</f>
        <v/>
      </c>
      <c r="P103" s="116" t="str">
        <f>IF('(5)'!$AA46&lt;&gt;0,'(5)'!$AA46,"")</f>
        <v/>
      </c>
      <c r="Q103" s="116" t="str">
        <f>IF('(6)'!$AA46&lt;&gt;0,'(6)'!$AA46,"")</f>
        <v/>
      </c>
      <c r="R103" s="116" t="str">
        <f>IF('(7)'!$AA46&lt;&gt;0,'(7)'!$AA46,"")</f>
        <v/>
      </c>
      <c r="S103" s="116" t="str">
        <f>IF('(8)'!$AA46&lt;&gt;0,'(8)'!$AA46,"")</f>
        <v/>
      </c>
      <c r="T103" s="116" t="str">
        <f>IF('(9)'!$AA46&lt;&gt;0,'(9)'!$AA46,"")</f>
        <v/>
      </c>
      <c r="U103" s="116" t="str">
        <f>IF('(10)'!$AA46&lt;&gt;0,'(10)'!$AA46,"")</f>
        <v/>
      </c>
      <c r="V103" s="116" t="str">
        <f>IF('(11)'!$AA46&lt;&gt;0,'(11)'!$AA46,"")</f>
        <v/>
      </c>
      <c r="W103" s="116" t="str">
        <f>IF('(12)'!$AA46&lt;&gt;0,'(12)'!$AA46,"")</f>
        <v/>
      </c>
      <c r="X103" s="116" t="str">
        <f>IF('(13)'!$AA46&lt;&gt;0,'(13)'!$AA46,"")</f>
        <v/>
      </c>
      <c r="Y103" s="116" t="str">
        <f>IF('(14)'!$AA46&lt;&gt;0,'(14)'!$AA46,"")</f>
        <v/>
      </c>
      <c r="Z103" s="116" t="str">
        <f>IF('(15)'!$AA46&lt;&gt;0,'(15)'!$AA46,"")</f>
        <v/>
      </c>
      <c r="AA103" s="116" t="str">
        <f>IF('(16)'!$AA46&lt;&gt;0,'(16)'!$AA46,"")</f>
        <v/>
      </c>
      <c r="AB103" s="116" t="str">
        <f>IF('(17)'!$AA46&lt;&gt;0,'(17)'!$AA46,"")</f>
        <v/>
      </c>
      <c r="AC103" s="116" t="str">
        <f>IF('(18)'!$AA46&lt;&gt;0,'(18)'!$AA46,"")</f>
        <v/>
      </c>
      <c r="AD103" s="116" t="str">
        <f>IF('(19)'!$AA46&lt;&gt;0,'(19)'!$AA46,"")</f>
        <v/>
      </c>
      <c r="AE103" s="116" t="str">
        <f>IF('(20)'!$AA46&lt;&gt;0,'(20)'!$AA46,"")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 t="shared" si="8"/>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IF('(1)'!$AA50&lt;&gt;0,'(1)'!$AA50,"")</f>
        <v/>
      </c>
      <c r="M107" s="116" t="str">
        <f>IF('(2)'!$AA50&lt;&gt;0,'(2)'!$AA50,"")</f>
        <v/>
      </c>
      <c r="N107" s="116" t="str">
        <f>IF('(3)'!$AA50&lt;&gt;0,'(3)'!$AA50,"")</f>
        <v/>
      </c>
      <c r="O107" s="116" t="str">
        <f>IF('(4)'!$AA50&lt;&gt;0,'(4)'!$AA50,"")</f>
        <v/>
      </c>
      <c r="P107" s="116" t="str">
        <f>IF('(5)'!$AA50&lt;&gt;0,'(5)'!$AA50,"")</f>
        <v/>
      </c>
      <c r="Q107" s="116" t="str">
        <f>IF('(6)'!$AA50&lt;&gt;0,'(6)'!$AA50,"")</f>
        <v/>
      </c>
      <c r="R107" s="116" t="str">
        <f>IF('(7)'!$AA50&lt;&gt;0,'(7)'!$AA50,"")</f>
        <v/>
      </c>
      <c r="S107" s="116" t="str">
        <f>IF('(8)'!$AA50&lt;&gt;0,'(8)'!$AA50,"")</f>
        <v/>
      </c>
      <c r="T107" s="116" t="str">
        <f>IF('(9)'!$AA50&lt;&gt;0,'(9)'!$AA50,"")</f>
        <v/>
      </c>
      <c r="U107" s="116" t="str">
        <f>IF('(10)'!$AA50&lt;&gt;0,'(10)'!$AA50,"")</f>
        <v/>
      </c>
      <c r="V107" s="116" t="str">
        <f>IF('(11)'!$AA50&lt;&gt;0,'(11)'!$AA50,"")</f>
        <v/>
      </c>
      <c r="W107" s="116" t="str">
        <f>IF('(12)'!$AA50&lt;&gt;0,'(12)'!$AA50,"")</f>
        <v/>
      </c>
      <c r="X107" s="116" t="str">
        <f>IF('(13)'!$AA50&lt;&gt;0,'(13)'!$AA50,"")</f>
        <v/>
      </c>
      <c r="Y107" s="116" t="str">
        <f>IF('(14)'!$AA50&lt;&gt;0,'(14)'!$AA50,"")</f>
        <v/>
      </c>
      <c r="Z107" s="116" t="str">
        <f>IF('(15)'!$AA50&lt;&gt;0,'(15)'!$AA50,"")</f>
        <v/>
      </c>
      <c r="AA107" s="116" t="str">
        <f>IF('(16)'!$AA50&lt;&gt;0,'(16)'!$AA50,"")</f>
        <v/>
      </c>
      <c r="AB107" s="116" t="str">
        <f>IF('(17)'!$AA50&lt;&gt;0,'(17)'!$AA50,"")</f>
        <v/>
      </c>
      <c r="AC107" s="116" t="str">
        <f>IF('(18)'!$AA50&lt;&gt;0,'(18)'!$AA50,"")</f>
        <v/>
      </c>
      <c r="AD107" s="116" t="str">
        <f>IF('(19)'!$AA50&lt;&gt;0,'(19)'!$AA50,"")</f>
        <v/>
      </c>
      <c r="AE107" s="116" t="str">
        <f>IF('(20)'!$AA50&lt;&gt;0,'(20)'!$AA50,"")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f>(AG109/60)*10</f>
        <v>0.58333333333333337</v>
      </c>
      <c r="B109" s="756" t="str">
        <f>REPT("|",AG109*14)</f>
        <v>|||||||||||||||||||||||||||||||||||||||||||||||||</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f t="shared" si="9"/>
        <v>3.5</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 t="shared" si="9"/>
        <v>#N/A</v>
      </c>
      <c r="AB109" s="183" t="e">
        <f t="shared" si="9"/>
        <v>#N/A</v>
      </c>
      <c r="AC109" s="183" t="e">
        <f t="shared" si="9"/>
        <v>#N/A</v>
      </c>
      <c r="AD109" s="183" t="e">
        <f t="shared" si="9"/>
        <v>#N/A</v>
      </c>
      <c r="AE109" s="183" t="e">
        <f t="shared" si="9"/>
        <v>#N/A</v>
      </c>
      <c r="AG109" s="78">
        <f>IF(SUM(AG111:AG113)&gt;0,AVERAGEIF(AG111:AG113, "&lt;&gt;0"),"")</f>
        <v>3.5</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f>(AG111/60)*10</f>
        <v>0.66666666666666663</v>
      </c>
      <c r="C111" s="789" t="str">
        <f>REPT("|",AG111*14)</f>
        <v>||||||||||||||||||||||||||||||||||||||||||||||||||||||||</v>
      </c>
      <c r="D111" s="790"/>
      <c r="F111" s="8" t="s">
        <v>15</v>
      </c>
      <c r="G111" s="13" t="s">
        <v>280</v>
      </c>
      <c r="H111" s="11"/>
      <c r="I111" s="11"/>
      <c r="J111" s="11"/>
      <c r="K111" s="29" t="s">
        <v>15</v>
      </c>
      <c r="L111" s="116" t="str">
        <f>IF('(1)'!$AA54&lt;&gt;0,'(1)'!$AA54,"")</f>
        <v/>
      </c>
      <c r="M111" s="116" t="str">
        <f>IF('(2)'!$AA54&lt;&gt;0,'(2)'!$AA54,"")</f>
        <v/>
      </c>
      <c r="N111" s="116" t="str">
        <f>IF('(3)'!$AA54&lt;&gt;0,'(3)'!$AA54,"")</f>
        <v/>
      </c>
      <c r="O111" s="116">
        <f>IF('(4)'!$AA54&lt;&gt;0,'(4)'!$AA54,"")</f>
        <v>4</v>
      </c>
      <c r="P111" s="116" t="str">
        <f>IF('(5)'!$AA54&lt;&gt;0,'(5)'!$AA54,"")</f>
        <v/>
      </c>
      <c r="Q111" s="116" t="str">
        <f>IF('(6)'!$AA54&lt;&gt;0,'(6)'!$AA54,"")</f>
        <v/>
      </c>
      <c r="R111" s="116" t="str">
        <f>IF('(7)'!$AA54&lt;&gt;0,'(7)'!$AA54,"")</f>
        <v/>
      </c>
      <c r="S111" s="116" t="str">
        <f>IF('(8)'!$AA54&lt;&gt;0,'(8)'!$AA54,"")</f>
        <v/>
      </c>
      <c r="T111" s="116" t="str">
        <f>IF('(9)'!$AA54&lt;&gt;0,'(9)'!$AA54,"")</f>
        <v/>
      </c>
      <c r="U111" s="116" t="str">
        <f>IF('(10)'!$AA54&lt;&gt;0,'(10)'!$AA54,"")</f>
        <v/>
      </c>
      <c r="V111" s="116" t="str">
        <f>IF('(11)'!$AA54&lt;&gt;0,'(11)'!$AA54,"")</f>
        <v/>
      </c>
      <c r="W111" s="116" t="str">
        <f>IF('(12)'!$AA54&lt;&gt;0,'(12)'!$AA54,"")</f>
        <v/>
      </c>
      <c r="X111" s="116" t="str">
        <f>IF('(13)'!$AA54&lt;&gt;0,'(13)'!$AA54,"")</f>
        <v/>
      </c>
      <c r="Y111" s="116" t="str">
        <f>IF('(14)'!$AA54&lt;&gt;0,'(14)'!$AA54,"")</f>
        <v/>
      </c>
      <c r="Z111" s="116" t="str">
        <f>IF('(15)'!$AA54&lt;&gt;0,'(15)'!$AA54,"")</f>
        <v/>
      </c>
      <c r="AA111" s="116" t="str">
        <f>IF('(16)'!$AA54&lt;&gt;0,'(16)'!$AA54,"")</f>
        <v/>
      </c>
      <c r="AB111" s="116" t="str">
        <f>IF('(17)'!$AA54&lt;&gt;0,'(17)'!$AA54,"")</f>
        <v/>
      </c>
      <c r="AC111" s="116" t="str">
        <f>IF('(18)'!$AA54&lt;&gt;0,'(18)'!$AA54,"")</f>
        <v/>
      </c>
      <c r="AD111" s="116" t="str">
        <f>IF('(19)'!$AA54&lt;&gt;0,'(19)'!$AA54,"")</f>
        <v/>
      </c>
      <c r="AE111" s="116" t="str">
        <f>IF('(20)'!$AA54&lt;&gt;0,'(20)'!$AA54,"")</f>
        <v/>
      </c>
      <c r="AG111" s="1">
        <f>IF(SUM(L111:AE111)=0,"",AVERAGEIF(L111:AE111,"&gt;0"))</f>
        <v>4</v>
      </c>
      <c r="AH111" s="1"/>
    </row>
    <row r="112" spans="1:34" ht="16.5">
      <c r="A112" s="1"/>
      <c r="B112" s="26" t="e">
        <f>(AG112/60)*10</f>
        <v>#VALUE!</v>
      </c>
      <c r="C112" s="789" t="e">
        <f>REPT("|",AG112*14)</f>
        <v>#VALUE!</v>
      </c>
      <c r="D112" s="790"/>
      <c r="F112" s="8" t="s">
        <v>16</v>
      </c>
      <c r="G112" s="13" t="s">
        <v>281</v>
      </c>
      <c r="H112" s="11"/>
      <c r="I112" s="11"/>
      <c r="J112" s="11"/>
      <c r="K112" s="29" t="s">
        <v>16</v>
      </c>
      <c r="L112" s="116" t="str">
        <f>IF('(1)'!$AA55&lt;&gt;0,'(1)'!$AA55,"")</f>
        <v/>
      </c>
      <c r="M112" s="116" t="str">
        <f>IF('(2)'!$AA55&lt;&gt;0,'(2)'!$AA55,"")</f>
        <v/>
      </c>
      <c r="N112" s="116" t="str">
        <f>IF('(3)'!$AA55&lt;&gt;0,'(3)'!$AA55,"")</f>
        <v/>
      </c>
      <c r="O112" s="116" t="str">
        <f>IF('(4)'!$AA55&lt;&gt;0,'(4)'!$AA55,"")</f>
        <v/>
      </c>
      <c r="P112" s="116" t="str">
        <f>IF('(5)'!$AA55&lt;&gt;0,'(5)'!$AA55,"")</f>
        <v/>
      </c>
      <c r="Q112" s="116" t="str">
        <f>IF('(6)'!$AA55&lt;&gt;0,'(6)'!$AA55,"")</f>
        <v/>
      </c>
      <c r="R112" s="116" t="str">
        <f>IF('(7)'!$AA55&lt;&gt;0,'(7)'!$AA55,"")</f>
        <v/>
      </c>
      <c r="S112" s="116" t="str">
        <f>IF('(8)'!$AA55&lt;&gt;0,'(8)'!$AA55,"")</f>
        <v/>
      </c>
      <c r="T112" s="116" t="str">
        <f>IF('(9)'!$AA55&lt;&gt;0,'(9)'!$AA55,"")</f>
        <v/>
      </c>
      <c r="U112" s="116" t="str">
        <f>IF('(10)'!$AA55&lt;&gt;0,'(10)'!$AA55,"")</f>
        <v/>
      </c>
      <c r="V112" s="116" t="str">
        <f>IF('(11)'!$AA55&lt;&gt;0,'(11)'!$AA55,"")</f>
        <v/>
      </c>
      <c r="W112" s="116" t="str">
        <f>IF('(12)'!$AA55&lt;&gt;0,'(12)'!$AA55,"")</f>
        <v/>
      </c>
      <c r="X112" s="116" t="str">
        <f>IF('(13)'!$AA55&lt;&gt;0,'(13)'!$AA55,"")</f>
        <v/>
      </c>
      <c r="Y112" s="116" t="str">
        <f>IF('(14)'!$AA55&lt;&gt;0,'(14)'!$AA55,"")</f>
        <v/>
      </c>
      <c r="Z112" s="116" t="str">
        <f>IF('(15)'!$AA55&lt;&gt;0,'(15)'!$AA55,"")</f>
        <v/>
      </c>
      <c r="AA112" s="116" t="str">
        <f>IF('(16)'!$AA55&lt;&gt;0,'(16)'!$AA55,"")</f>
        <v/>
      </c>
      <c r="AB112" s="116" t="str">
        <f>IF('(17)'!$AA55&lt;&gt;0,'(17)'!$AA55,"")</f>
        <v/>
      </c>
      <c r="AC112" s="116" t="str">
        <f>IF('(18)'!$AA55&lt;&gt;0,'(18)'!$AA55,"")</f>
        <v/>
      </c>
      <c r="AD112" s="116" t="str">
        <f>IF('(19)'!$AA55&lt;&gt;0,'(19)'!$AA55,"")</f>
        <v/>
      </c>
      <c r="AE112" s="116" t="str">
        <f>IF('(20)'!$AA55&lt;&gt;0,'(20)'!$AA55,"")</f>
        <v/>
      </c>
      <c r="AG112" s="1" t="str">
        <f>IF(SUM(L112:AE112)=0,"",AVERAGEIF(L112:AE112,"&gt;0"))</f>
        <v/>
      </c>
      <c r="AH112" s="1"/>
    </row>
    <row r="113" spans="1:34" ht="16.5">
      <c r="A113" s="1"/>
      <c r="B113" s="26">
        <f>(AG113/60)*10</f>
        <v>0.5</v>
      </c>
      <c r="C113" s="789" t="str">
        <f>REPT("|",AG113*14)</f>
        <v>||||||||||||||||||||||||||||||||||||||||||</v>
      </c>
      <c r="D113" s="790"/>
      <c r="F113" s="8" t="s">
        <v>145</v>
      </c>
      <c r="G113" s="13" t="s">
        <v>282</v>
      </c>
      <c r="H113" s="11"/>
      <c r="I113" s="11"/>
      <c r="J113" s="11"/>
      <c r="K113" s="29"/>
      <c r="L113" s="116" t="str">
        <f>IF('(1)'!$AA56&lt;&gt;0,'(1)'!$AA56,"")</f>
        <v/>
      </c>
      <c r="M113" s="116" t="str">
        <f>IF('(2)'!$AA56&lt;&gt;0,'(2)'!$AA56,"")</f>
        <v/>
      </c>
      <c r="N113" s="116" t="str">
        <f>IF('(3)'!$AA56&lt;&gt;0,'(3)'!$AA56,"")</f>
        <v/>
      </c>
      <c r="O113" s="116">
        <f>IF('(4)'!$AA56&lt;&gt;0,'(4)'!$AA56,"")</f>
        <v>3</v>
      </c>
      <c r="P113" s="116" t="str">
        <f>IF('(5)'!$AA56&lt;&gt;0,'(5)'!$AA56,"")</f>
        <v/>
      </c>
      <c r="Q113" s="116" t="str">
        <f>IF('(6)'!$AA56&lt;&gt;0,'(6)'!$AA56,"")</f>
        <v/>
      </c>
      <c r="R113" s="116" t="str">
        <f>IF('(7)'!$AA56&lt;&gt;0,'(7)'!$AA56,"")</f>
        <v/>
      </c>
      <c r="S113" s="116" t="str">
        <f>IF('(8)'!$AA56&lt;&gt;0,'(8)'!$AA56,"")</f>
        <v/>
      </c>
      <c r="T113" s="116" t="str">
        <f>IF('(9)'!$AA56&lt;&gt;0,'(9)'!$AA56,"")</f>
        <v/>
      </c>
      <c r="U113" s="116" t="str">
        <f>IF('(10)'!$AA56&lt;&gt;0,'(10)'!$AA56,"")</f>
        <v/>
      </c>
      <c r="V113" s="116" t="str">
        <f>IF('(11)'!$AA56&lt;&gt;0,'(11)'!$AA56,"")</f>
        <v/>
      </c>
      <c r="W113" s="116" t="str">
        <f>IF('(12)'!$AA56&lt;&gt;0,'(12)'!$AA56,"")</f>
        <v/>
      </c>
      <c r="X113" s="116" t="str">
        <f>IF('(13)'!$AA56&lt;&gt;0,'(13)'!$AA56,"")</f>
        <v/>
      </c>
      <c r="Y113" s="116" t="str">
        <f>IF('(14)'!$AA56&lt;&gt;0,'(14)'!$AA56,"")</f>
        <v/>
      </c>
      <c r="Z113" s="116" t="str">
        <f>IF('(15)'!$AA56&lt;&gt;0,'(15)'!$AA56,"")</f>
        <v/>
      </c>
      <c r="AA113" s="116" t="str">
        <f>IF('(16)'!$AA56&lt;&gt;0,'(16)'!$AA56,"")</f>
        <v/>
      </c>
      <c r="AB113" s="116" t="str">
        <f>IF('(17)'!$AA56&lt;&gt;0,'(17)'!$AA56,"")</f>
        <v/>
      </c>
      <c r="AC113" s="116" t="str">
        <f>IF('(18)'!$AA56&lt;&gt;0,'(18)'!$AA56,"")</f>
        <v/>
      </c>
      <c r="AD113" s="116" t="str">
        <f>IF('(19)'!$AA56&lt;&gt;0,'(19)'!$AA56,"")</f>
        <v/>
      </c>
      <c r="AE113" s="116" t="str">
        <f>IF('(20)'!$AA56&lt;&gt;0,'(20)'!$AA56,"")</f>
        <v/>
      </c>
      <c r="AG113" s="1">
        <f>IF(SUM(L113:AE113)=0,"",AVERAGEIF(L113:AE113,"&gt;0"))</f>
        <v>3</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f>(AG115/60)*10</f>
        <v>0.58333333333333337</v>
      </c>
      <c r="B115" s="756" t="str">
        <f>REPT("|",AG115*14)</f>
        <v>|||||||||||||||||||||||||||||||||||||||||||||||||</v>
      </c>
      <c r="C115" s="784"/>
      <c r="D115" s="9" t="s">
        <v>96</v>
      </c>
      <c r="F115" s="1" t="s">
        <v>147</v>
      </c>
      <c r="K115" s="29"/>
      <c r="L115" s="183" t="e">
        <f>IF(SUM(L117:L120)&gt;0,AVERAGEIF(L117:L120, "&lt;&gt;0"),NA())</f>
        <v>#N/A</v>
      </c>
      <c r="M115" s="183" t="e">
        <f t="shared" ref="M115:AD115" si="10">IF(SUM(M117:M120)&gt;0,AVERAGEIF(M117:M120, "&lt;&gt;0"),NA())</f>
        <v>#N/A</v>
      </c>
      <c r="N115" s="183">
        <f t="shared" si="10"/>
        <v>3.5</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 t="shared" si="10"/>
        <v>#N/A</v>
      </c>
      <c r="AB115" s="183" t="e">
        <f t="shared" si="10"/>
        <v>#N/A</v>
      </c>
      <c r="AC115" s="183" t="e">
        <f t="shared" si="10"/>
        <v>#N/A</v>
      </c>
      <c r="AD115" s="183" t="e">
        <f t="shared" si="10"/>
        <v>#N/A</v>
      </c>
      <c r="AE115" s="184"/>
      <c r="AG115" s="78">
        <f>IF(SUM(AG117:AG120)&gt;0,AVERAGEIF(AG117:AG120, "&lt;&gt;0"),"")</f>
        <v>3.5</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f t="shared" ref="B117:B127" si="11">(AG117/60)*10</f>
        <v>0.5</v>
      </c>
      <c r="C117" s="789" t="str">
        <f>REPT("|",AG117*14)</f>
        <v>||||||||||||||||||||||||||||||||||||||||||</v>
      </c>
      <c r="D117" s="790"/>
      <c r="F117" s="8" t="s">
        <v>17</v>
      </c>
      <c r="G117" s="13" t="s">
        <v>283</v>
      </c>
      <c r="H117" s="11"/>
      <c r="I117" s="11"/>
      <c r="J117" s="11"/>
      <c r="K117" s="29" t="s">
        <v>17</v>
      </c>
      <c r="L117" s="116" t="str">
        <f>IF('(1)'!$AA60&lt;&gt;0,'(1)'!$AA60,"")</f>
        <v/>
      </c>
      <c r="M117" s="116" t="str">
        <f>IF('(2)'!$AA60&lt;&gt;0,'(2)'!$AA60,"")</f>
        <v/>
      </c>
      <c r="N117" s="116">
        <f>IF('(3)'!$AA60&lt;&gt;0,'(3)'!$AA60,"")</f>
        <v>3</v>
      </c>
      <c r="O117" s="116" t="str">
        <f>IF('(4)'!$AA60&lt;&gt;0,'(4)'!$AA60,"")</f>
        <v/>
      </c>
      <c r="P117" s="116" t="str">
        <f>IF('(5)'!$AA60&lt;&gt;0,'(5)'!$AA60,"")</f>
        <v/>
      </c>
      <c r="Q117" s="116" t="str">
        <f>IF('(6)'!$AA60&lt;&gt;0,'(6)'!$AA60,"")</f>
        <v/>
      </c>
      <c r="R117" s="116" t="str">
        <f>IF('(7)'!$AA60&lt;&gt;0,'(7)'!$AA60,"")</f>
        <v/>
      </c>
      <c r="S117" s="116" t="str">
        <f>IF('(8)'!$AA60&lt;&gt;0,'(8)'!$AA60,"")</f>
        <v/>
      </c>
      <c r="T117" s="116" t="str">
        <f>IF('(9)'!$AA60&lt;&gt;0,'(9)'!$AA60,"")</f>
        <v/>
      </c>
      <c r="U117" s="116" t="str">
        <f>IF('(10)'!$AA60&lt;&gt;0,'(10)'!$AA60,"")</f>
        <v/>
      </c>
      <c r="V117" s="116" t="str">
        <f>IF('(11)'!$AA60&lt;&gt;0,'(11)'!$AA60,"")</f>
        <v/>
      </c>
      <c r="W117" s="116" t="str">
        <f>IF('(12)'!$AA60&lt;&gt;0,'(12)'!$AA60,"")</f>
        <v/>
      </c>
      <c r="X117" s="116" t="str">
        <f>IF('(13)'!$AA60&lt;&gt;0,'(13)'!$AA60,"")</f>
        <v/>
      </c>
      <c r="Y117" s="116" t="str">
        <f>IF('(14)'!$AA60&lt;&gt;0,'(14)'!$AA60,"")</f>
        <v/>
      </c>
      <c r="Z117" s="116" t="str">
        <f>IF('(15)'!$AA60&lt;&gt;0,'(15)'!$AA60,"")</f>
        <v/>
      </c>
      <c r="AA117" s="116" t="str">
        <f>IF('(16)'!$AA60&lt;&gt;0,'(16)'!$AA60,"")</f>
        <v/>
      </c>
      <c r="AB117" s="116" t="str">
        <f>IF('(17)'!$AA60&lt;&gt;0,'(17)'!$AA60,"")</f>
        <v/>
      </c>
      <c r="AC117" s="116" t="str">
        <f>IF('(18)'!$AA60&lt;&gt;0,'(18)'!$AA60,"")</f>
        <v/>
      </c>
      <c r="AD117" s="116" t="str">
        <f>IF('(19)'!$AA60&lt;&gt;0,'(19)'!$AA60,"")</f>
        <v/>
      </c>
      <c r="AE117" s="116" t="str">
        <f>IF('(20)'!$AA60&lt;&gt;0,'(20)'!$AA60,"")</f>
        <v/>
      </c>
      <c r="AG117" s="1">
        <f>IF(SUM(L117:AE117)=0,"",AVERAGEIF(L117:AE117,"&gt;0"))</f>
        <v>3</v>
      </c>
      <c r="AH117" s="1"/>
    </row>
    <row r="118" spans="1:34" ht="16.5">
      <c r="A118" s="1"/>
      <c r="B118" s="26" t="e">
        <f t="shared" si="11"/>
        <v>#VALUE!</v>
      </c>
      <c r="C118" s="789" t="e">
        <f>REPT("|",AG118*14)</f>
        <v>#VALUE!</v>
      </c>
      <c r="D118" s="790"/>
      <c r="F118" s="8" t="s">
        <v>18</v>
      </c>
      <c r="G118" s="13" t="s">
        <v>284</v>
      </c>
      <c r="H118" s="11"/>
      <c r="I118" s="11"/>
      <c r="J118" s="11"/>
      <c r="K118" s="29" t="s">
        <v>18</v>
      </c>
      <c r="L118" s="116" t="str">
        <f>IF('(1)'!$AA61&lt;&gt;0,'(1)'!$AA61,"")</f>
        <v/>
      </c>
      <c r="M118" s="116" t="str">
        <f>IF('(2)'!$AA61&lt;&gt;0,'(2)'!$AA61,"")</f>
        <v/>
      </c>
      <c r="N118" s="116" t="str">
        <f>IF('(3)'!$AA61&lt;&gt;0,'(3)'!$AA61,"")</f>
        <v/>
      </c>
      <c r="O118" s="116" t="str">
        <f>IF('(4)'!$AA61&lt;&gt;0,'(4)'!$AA61,"")</f>
        <v/>
      </c>
      <c r="P118" s="116" t="str">
        <f>IF('(5)'!$AA61&lt;&gt;0,'(5)'!$AA61,"")</f>
        <v/>
      </c>
      <c r="Q118" s="116" t="str">
        <f>IF('(6)'!$AA61&lt;&gt;0,'(6)'!$AA61,"")</f>
        <v/>
      </c>
      <c r="R118" s="116" t="str">
        <f>IF('(7)'!$AA61&lt;&gt;0,'(7)'!$AA61,"")</f>
        <v/>
      </c>
      <c r="S118" s="116" t="str">
        <f>IF('(8)'!$AA61&lt;&gt;0,'(8)'!$AA61,"")</f>
        <v/>
      </c>
      <c r="T118" s="116" t="str">
        <f>IF('(9)'!$AA61&lt;&gt;0,'(9)'!$AA61,"")</f>
        <v/>
      </c>
      <c r="U118" s="116" t="str">
        <f>IF('(10)'!$AA61&lt;&gt;0,'(10)'!$AA61,"")</f>
        <v/>
      </c>
      <c r="V118" s="116" t="str">
        <f>IF('(11)'!$AA61&lt;&gt;0,'(11)'!$AA61,"")</f>
        <v/>
      </c>
      <c r="W118" s="116" t="str">
        <f>IF('(12)'!$AA61&lt;&gt;0,'(12)'!$AA61,"")</f>
        <v/>
      </c>
      <c r="X118" s="116" t="str">
        <f>IF('(13)'!$AA61&lt;&gt;0,'(13)'!$AA61,"")</f>
        <v/>
      </c>
      <c r="Y118" s="116" t="str">
        <f>IF('(14)'!$AA61&lt;&gt;0,'(14)'!$AA61,"")</f>
        <v/>
      </c>
      <c r="Z118" s="116" t="str">
        <f>IF('(15)'!$AA61&lt;&gt;0,'(15)'!$AA61,"")</f>
        <v/>
      </c>
      <c r="AA118" s="116" t="str">
        <f>IF('(16)'!$AA61&lt;&gt;0,'(16)'!$AA61,"")</f>
        <v/>
      </c>
      <c r="AB118" s="116" t="str">
        <f>IF('(17)'!$AA61&lt;&gt;0,'(17)'!$AA61,"")</f>
        <v/>
      </c>
      <c r="AC118" s="116" t="str">
        <f>IF('(18)'!$AA61&lt;&gt;0,'(18)'!$AA61,"")</f>
        <v/>
      </c>
      <c r="AD118" s="116" t="str">
        <f>IF('(19)'!$AA61&lt;&gt;0,'(19)'!$AA61,"")</f>
        <v/>
      </c>
      <c r="AE118" s="116" t="str">
        <f>IF('(20)'!$AA61&lt;&gt;0,'(20)'!$AA61,"")</f>
        <v/>
      </c>
      <c r="AG118" s="1" t="str">
        <f>IF(SUM(L118:AE118)=0,"",AVERAGEIF(L118:AE118,"&gt;0"))</f>
        <v/>
      </c>
      <c r="AH118" s="1"/>
    </row>
    <row r="119" spans="1:34" ht="16.5">
      <c r="A119" s="1"/>
      <c r="B119" s="26">
        <f t="shared" si="11"/>
        <v>0.66666666666666663</v>
      </c>
      <c r="C119" s="789" t="str">
        <f>REPT("|",AG119*14)</f>
        <v>||||||||||||||||||||||||||||||||||||||||||||||||||||||||</v>
      </c>
      <c r="D119" s="790"/>
      <c r="F119" s="8" t="s">
        <v>19</v>
      </c>
      <c r="G119" s="13" t="s">
        <v>285</v>
      </c>
      <c r="H119" s="11"/>
      <c r="I119" s="11"/>
      <c r="J119" s="11"/>
      <c r="K119" s="29" t="s">
        <v>19</v>
      </c>
      <c r="L119" s="116" t="str">
        <f>IF('(1)'!$AA62&lt;&gt;0,'(1)'!$AA62,"")</f>
        <v/>
      </c>
      <c r="M119" s="116" t="str">
        <f>IF('(2)'!$AA62&lt;&gt;0,'(2)'!$AA62,"")</f>
        <v/>
      </c>
      <c r="N119" s="116">
        <f>IF('(3)'!$AA62&lt;&gt;0,'(3)'!$AA62,"")</f>
        <v>4</v>
      </c>
      <c r="O119" s="116" t="str">
        <f>IF('(4)'!$AA62&lt;&gt;0,'(4)'!$AA62,"")</f>
        <v/>
      </c>
      <c r="P119" s="116" t="str">
        <f>IF('(5)'!$AA62&lt;&gt;0,'(5)'!$AA62,"")</f>
        <v/>
      </c>
      <c r="Q119" s="116" t="str">
        <f>IF('(6)'!$AA62&lt;&gt;0,'(6)'!$AA62,"")</f>
        <v/>
      </c>
      <c r="R119" s="116" t="str">
        <f>IF('(7)'!$AA62&lt;&gt;0,'(7)'!$AA62,"")</f>
        <v/>
      </c>
      <c r="S119" s="116" t="str">
        <f>IF('(8)'!$AA62&lt;&gt;0,'(8)'!$AA62,"")</f>
        <v/>
      </c>
      <c r="T119" s="116" t="str">
        <f>IF('(9)'!$AA62&lt;&gt;0,'(9)'!$AA62,"")</f>
        <v/>
      </c>
      <c r="U119" s="116" t="str">
        <f>IF('(10)'!$AA62&lt;&gt;0,'(10)'!$AA62,"")</f>
        <v/>
      </c>
      <c r="V119" s="116" t="str">
        <f>IF('(11)'!$AA62&lt;&gt;0,'(11)'!$AA62,"")</f>
        <v/>
      </c>
      <c r="W119" s="116" t="str">
        <f>IF('(12)'!$AA62&lt;&gt;0,'(12)'!$AA62,"")</f>
        <v/>
      </c>
      <c r="X119" s="116" t="str">
        <f>IF('(13)'!$AA62&lt;&gt;0,'(13)'!$AA62,"")</f>
        <v/>
      </c>
      <c r="Y119" s="116" t="str">
        <f>IF('(14)'!$AA62&lt;&gt;0,'(14)'!$AA62,"")</f>
        <v/>
      </c>
      <c r="Z119" s="116" t="str">
        <f>IF('(15)'!$AA62&lt;&gt;0,'(15)'!$AA62,"")</f>
        <v/>
      </c>
      <c r="AA119" s="116" t="str">
        <f>IF('(16)'!$AA62&lt;&gt;0,'(16)'!$AA62,"")</f>
        <v/>
      </c>
      <c r="AB119" s="116" t="str">
        <f>IF('(17)'!$AA62&lt;&gt;0,'(17)'!$AA62,"")</f>
        <v/>
      </c>
      <c r="AC119" s="116" t="str">
        <f>IF('(18)'!$AA62&lt;&gt;0,'(18)'!$AA62,"")</f>
        <v/>
      </c>
      <c r="AD119" s="116" t="str">
        <f>IF('(19)'!$AA62&lt;&gt;0,'(19)'!$AA62,"")</f>
        <v/>
      </c>
      <c r="AE119" s="116" t="str">
        <f>IF('(20)'!$AA62&lt;&gt;0,'(20)'!$AA62,"")</f>
        <v/>
      </c>
      <c r="AG119" s="1">
        <f>IF(SUM(L119:AE119)=0,"",AVERAGEIF(L119:AE119,"&gt;0"))</f>
        <v>4</v>
      </c>
      <c r="AH119" s="1"/>
    </row>
    <row r="120" spans="1:34" ht="16.5">
      <c r="A120" s="1"/>
      <c r="B120" s="26" t="e">
        <f t="shared" si="11"/>
        <v>#VALUE!</v>
      </c>
      <c r="C120" s="789" t="e">
        <f>REPT("|",AG120*14)</f>
        <v>#VALUE!</v>
      </c>
      <c r="D120" s="790"/>
      <c r="F120" s="8" t="s">
        <v>20</v>
      </c>
      <c r="G120" s="13" t="s">
        <v>286</v>
      </c>
      <c r="H120" s="11"/>
      <c r="I120" s="11"/>
      <c r="J120" s="11"/>
      <c r="K120" s="29" t="s">
        <v>20</v>
      </c>
      <c r="L120" s="116" t="str">
        <f>IF('(1)'!$AA63&lt;&gt;0,'(1)'!$AA63,"")</f>
        <v/>
      </c>
      <c r="M120" s="116" t="str">
        <f>IF('(2)'!$AA63&lt;&gt;0,'(2)'!$AA63,"")</f>
        <v/>
      </c>
      <c r="N120" s="116" t="str">
        <f>IF('(3)'!$AA63&lt;&gt;0,'(3)'!$AA63,"")</f>
        <v/>
      </c>
      <c r="O120" s="116" t="str">
        <f>IF('(4)'!$AA63&lt;&gt;0,'(4)'!$AA63,"")</f>
        <v/>
      </c>
      <c r="P120" s="116" t="str">
        <f>IF('(5)'!$AA63&lt;&gt;0,'(5)'!$AA63,"")</f>
        <v/>
      </c>
      <c r="Q120" s="116" t="str">
        <f>IF('(6)'!$AA63&lt;&gt;0,'(6)'!$AA63,"")</f>
        <v/>
      </c>
      <c r="R120" s="116" t="str">
        <f>IF('(7)'!$AA63&lt;&gt;0,'(7)'!$AA63,"")</f>
        <v/>
      </c>
      <c r="S120" s="116" t="str">
        <f>IF('(8)'!$AA63&lt;&gt;0,'(8)'!$AA63,"")</f>
        <v/>
      </c>
      <c r="T120" s="116" t="str">
        <f>IF('(9)'!$AA63&lt;&gt;0,'(9)'!$AA63,"")</f>
        <v/>
      </c>
      <c r="U120" s="116" t="str">
        <f>IF('(10)'!$AA63&lt;&gt;0,'(10)'!$AA63,"")</f>
        <v/>
      </c>
      <c r="V120" s="116" t="str">
        <f>IF('(11)'!$AA63&lt;&gt;0,'(11)'!$AA63,"")</f>
        <v/>
      </c>
      <c r="W120" s="116" t="str">
        <f>IF('(12)'!$AA63&lt;&gt;0,'(12)'!$AA63,"")</f>
        <v/>
      </c>
      <c r="X120" s="116" t="str">
        <f>IF('(13)'!$AA63&lt;&gt;0,'(13)'!$AA63,"")</f>
        <v/>
      </c>
      <c r="Y120" s="116" t="str">
        <f>IF('(14)'!$AA63&lt;&gt;0,'(14)'!$AA63,"")</f>
        <v/>
      </c>
      <c r="Z120" s="116" t="str">
        <f>IF('(15)'!$AA63&lt;&gt;0,'(15)'!$AA63,"")</f>
        <v/>
      </c>
      <c r="AA120" s="116" t="str">
        <f>IF('(16)'!$AA63&lt;&gt;0,'(16)'!$AA63,"")</f>
        <v/>
      </c>
      <c r="AB120" s="116" t="str">
        <f>IF('(17)'!$AA63&lt;&gt;0,'(17)'!$AA63,"")</f>
        <v/>
      </c>
      <c r="AC120" s="116" t="str">
        <f>IF('(18)'!$AA63&lt;&gt;0,'(18)'!$AA63,"")</f>
        <v/>
      </c>
      <c r="AD120" s="116" t="str">
        <f>IF('(19)'!$AA63&lt;&gt;0,'(19)'!$AA63,"")</f>
        <v/>
      </c>
      <c r="AE120" s="116" t="str">
        <f>IF('(20)'!$AA63&lt;&gt;0,'(20)'!$AA63,"")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 t="shared" si="12"/>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IF('(1)'!$AA67&lt;&gt;0,'(1)'!$AA67,"")</f>
        <v/>
      </c>
      <c r="M124" s="116" t="str">
        <f>IF('(2)'!$AA67&lt;&gt;0,'(2)'!$AA67,"")</f>
        <v/>
      </c>
      <c r="N124" s="116" t="str">
        <f>IF('(3)'!$AA67&lt;&gt;0,'(3)'!$AA67,"")</f>
        <v/>
      </c>
      <c r="O124" s="116" t="str">
        <f>IF('(4)'!$AA67&lt;&gt;0,'(4)'!$AA67,"")</f>
        <v/>
      </c>
      <c r="P124" s="116" t="str">
        <f>IF('(5)'!$AA67&lt;&gt;0,'(5)'!$AA67,"")</f>
        <v/>
      </c>
      <c r="Q124" s="116" t="str">
        <f>IF('(6)'!$AA67&lt;&gt;0,'(6)'!$AA67,"")</f>
        <v/>
      </c>
      <c r="R124" s="116" t="str">
        <f>IF('(7)'!$AA67&lt;&gt;0,'(7)'!$AA67,"")</f>
        <v/>
      </c>
      <c r="S124" s="116" t="str">
        <f>IF('(8)'!$AA67&lt;&gt;0,'(8)'!$AA67,"")</f>
        <v/>
      </c>
      <c r="T124" s="116" t="str">
        <f>IF('(9)'!$AA67&lt;&gt;0,'(9)'!$AA67,"")</f>
        <v/>
      </c>
      <c r="U124" s="116" t="str">
        <f>IF('(10)'!$AA67&lt;&gt;0,'(10)'!$AA67,"")</f>
        <v/>
      </c>
      <c r="V124" s="116" t="str">
        <f>IF('(11)'!$AA67&lt;&gt;0,'(11)'!$AA67,"")</f>
        <v/>
      </c>
      <c r="W124" s="116" t="str">
        <f>IF('(12)'!$AA67&lt;&gt;0,'(12)'!$AA67,"")</f>
        <v/>
      </c>
      <c r="X124" s="116" t="str">
        <f>IF('(13)'!$AA67&lt;&gt;0,'(13)'!$AA67,"")</f>
        <v/>
      </c>
      <c r="Y124" s="116" t="str">
        <f>IF('(14)'!$AA67&lt;&gt;0,'(14)'!$AA67,"")</f>
        <v/>
      </c>
      <c r="Z124" s="116" t="str">
        <f>IF('(15)'!$AA67&lt;&gt;0,'(15)'!$AA67,"")</f>
        <v/>
      </c>
      <c r="AA124" s="116" t="str">
        <f>IF('(16)'!$AA67&lt;&gt;0,'(16)'!$AA67,"")</f>
        <v/>
      </c>
      <c r="AB124" s="116" t="str">
        <f>IF('(17)'!$AA67&lt;&gt;0,'(17)'!$AA67,"")</f>
        <v/>
      </c>
      <c r="AC124" s="116" t="str">
        <f>IF('(18)'!$AA67&lt;&gt;0,'(18)'!$AA67,"")</f>
        <v/>
      </c>
      <c r="AD124" s="116" t="str">
        <f>IF('(19)'!$AA67&lt;&gt;0,'(19)'!$AA67,"")</f>
        <v/>
      </c>
      <c r="AE124" s="116" t="str">
        <f>IF('(20)'!$AA67&lt;&gt;0,'(20)'!$AA67,"")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IF('(1)'!$AA68&lt;&gt;0,'(1)'!$AA68,"")</f>
        <v/>
      </c>
      <c r="M125" s="116" t="str">
        <f>IF('(2)'!$AA68&lt;&gt;0,'(2)'!$AA68,"")</f>
        <v/>
      </c>
      <c r="N125" s="116" t="str">
        <f>IF('(3)'!$AA68&lt;&gt;0,'(3)'!$AA68,"")</f>
        <v/>
      </c>
      <c r="O125" s="116" t="str">
        <f>IF('(4)'!$AA68&lt;&gt;0,'(4)'!$AA68,"")</f>
        <v/>
      </c>
      <c r="P125" s="116" t="str">
        <f>IF('(5)'!$AA68&lt;&gt;0,'(5)'!$AA68,"")</f>
        <v/>
      </c>
      <c r="Q125" s="116" t="str">
        <f>IF('(6)'!$AA68&lt;&gt;0,'(6)'!$AA68,"")</f>
        <v/>
      </c>
      <c r="R125" s="116" t="str">
        <f>IF('(7)'!$AA68&lt;&gt;0,'(7)'!$AA68,"")</f>
        <v/>
      </c>
      <c r="S125" s="116" t="str">
        <f>IF('(8)'!$AA68&lt;&gt;0,'(8)'!$AA68,"")</f>
        <v/>
      </c>
      <c r="T125" s="116" t="str">
        <f>IF('(9)'!$AA68&lt;&gt;0,'(9)'!$AA68,"")</f>
        <v/>
      </c>
      <c r="U125" s="116" t="str">
        <f>IF('(10)'!$AA68&lt;&gt;0,'(10)'!$AA68,"")</f>
        <v/>
      </c>
      <c r="V125" s="116" t="str">
        <f>IF('(11)'!$AA68&lt;&gt;0,'(11)'!$AA68,"")</f>
        <v/>
      </c>
      <c r="W125" s="116" t="str">
        <f>IF('(12)'!$AA68&lt;&gt;0,'(12)'!$AA68,"")</f>
        <v/>
      </c>
      <c r="X125" s="116" t="str">
        <f>IF('(13)'!$AA68&lt;&gt;0,'(13)'!$AA68,"")</f>
        <v/>
      </c>
      <c r="Y125" s="116" t="str">
        <f>IF('(14)'!$AA68&lt;&gt;0,'(14)'!$AA68,"")</f>
        <v/>
      </c>
      <c r="Z125" s="116" t="str">
        <f>IF('(15)'!$AA68&lt;&gt;0,'(15)'!$AA68,"")</f>
        <v/>
      </c>
      <c r="AA125" s="116" t="str">
        <f>IF('(16)'!$AA68&lt;&gt;0,'(16)'!$AA68,"")</f>
        <v/>
      </c>
      <c r="AB125" s="116" t="str">
        <f>IF('(17)'!$AA68&lt;&gt;0,'(17)'!$AA68,"")</f>
        <v/>
      </c>
      <c r="AC125" s="116" t="str">
        <f>IF('(18)'!$AA68&lt;&gt;0,'(18)'!$AA68,"")</f>
        <v/>
      </c>
      <c r="AD125" s="116" t="str">
        <f>IF('(19)'!$AA68&lt;&gt;0,'(19)'!$AA68,"")</f>
        <v/>
      </c>
      <c r="AE125" s="116" t="str">
        <f>IF('(20)'!$AA68&lt;&gt;0,'(20)'!$AA68,"")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IF('(1)'!$AA69&lt;&gt;0,'(1)'!$AA69,"")</f>
        <v/>
      </c>
      <c r="M126" s="116" t="str">
        <f>IF('(2)'!$AA69&lt;&gt;0,'(2)'!$AA69,"")</f>
        <v/>
      </c>
      <c r="N126" s="116" t="str">
        <f>IF('(3)'!$AA69&lt;&gt;0,'(3)'!$AA69,"")</f>
        <v/>
      </c>
      <c r="O126" s="116" t="str">
        <f>IF('(4)'!$AA69&lt;&gt;0,'(4)'!$AA69,"")</f>
        <v/>
      </c>
      <c r="P126" s="116" t="str">
        <f>IF('(5)'!$AA69&lt;&gt;0,'(5)'!$AA69,"")</f>
        <v/>
      </c>
      <c r="Q126" s="116" t="str">
        <f>IF('(6)'!$AA69&lt;&gt;0,'(6)'!$AA69,"")</f>
        <v/>
      </c>
      <c r="R126" s="116" t="str">
        <f>IF('(7)'!$AA69&lt;&gt;0,'(7)'!$AA69,"")</f>
        <v/>
      </c>
      <c r="S126" s="116" t="str">
        <f>IF('(8)'!$AA69&lt;&gt;0,'(8)'!$AA69,"")</f>
        <v/>
      </c>
      <c r="T126" s="116" t="str">
        <f>IF('(9)'!$AA69&lt;&gt;0,'(9)'!$AA69,"")</f>
        <v/>
      </c>
      <c r="U126" s="116" t="str">
        <f>IF('(10)'!$AA69&lt;&gt;0,'(10)'!$AA69,"")</f>
        <v/>
      </c>
      <c r="V126" s="116" t="str">
        <f>IF('(11)'!$AA69&lt;&gt;0,'(11)'!$AA69,"")</f>
        <v/>
      </c>
      <c r="W126" s="116" t="str">
        <f>IF('(12)'!$AA69&lt;&gt;0,'(12)'!$AA69,"")</f>
        <v/>
      </c>
      <c r="X126" s="116" t="str">
        <f>IF('(13)'!$AA69&lt;&gt;0,'(13)'!$AA69,"")</f>
        <v/>
      </c>
      <c r="Y126" s="116" t="str">
        <f>IF('(14)'!$AA69&lt;&gt;0,'(14)'!$AA69,"")</f>
        <v/>
      </c>
      <c r="Z126" s="116" t="str">
        <f>IF('(15)'!$AA69&lt;&gt;0,'(15)'!$AA69,"")</f>
        <v/>
      </c>
      <c r="AA126" s="116" t="str">
        <f>IF('(16)'!$AA69&lt;&gt;0,'(16)'!$AA69,"")</f>
        <v/>
      </c>
      <c r="AB126" s="116" t="str">
        <f>IF('(17)'!$AA69&lt;&gt;0,'(17)'!$AA69,"")</f>
        <v/>
      </c>
      <c r="AC126" s="116" t="str">
        <f>IF('(18)'!$AA69&lt;&gt;0,'(18)'!$AA69,"")</f>
        <v/>
      </c>
      <c r="AD126" s="116" t="str">
        <f>IF('(19)'!$AA69&lt;&gt;0,'(19)'!$AA69,"")</f>
        <v/>
      </c>
      <c r="AE126" s="116" t="str">
        <f>IF('(20)'!$AA69&lt;&gt;0,'(20)'!$AA69,"")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IF('(1)'!$AA70&lt;&gt;0,'(1)'!$AA70,"")</f>
        <v/>
      </c>
      <c r="M127" s="116" t="str">
        <f>IF('(2)'!$AA70&lt;&gt;0,'(2)'!$AA70,"")</f>
        <v/>
      </c>
      <c r="N127" s="116" t="str">
        <f>IF('(3)'!$AA70&lt;&gt;0,'(3)'!$AA70,"")</f>
        <v/>
      </c>
      <c r="O127" s="116" t="str">
        <f>IF('(4)'!$AA70&lt;&gt;0,'(4)'!$AA70,"")</f>
        <v/>
      </c>
      <c r="P127" s="116" t="str">
        <f>IF('(5)'!$AA70&lt;&gt;0,'(5)'!$AA70,"")</f>
        <v/>
      </c>
      <c r="Q127" s="116" t="str">
        <f>IF('(6)'!$AA70&lt;&gt;0,'(6)'!$AA70,"")</f>
        <v/>
      </c>
      <c r="R127" s="116" t="str">
        <f>IF('(7)'!$AA70&lt;&gt;0,'(7)'!$AA70,"")</f>
        <v/>
      </c>
      <c r="S127" s="116" t="str">
        <f>IF('(8)'!$AA70&lt;&gt;0,'(8)'!$AA70,"")</f>
        <v/>
      </c>
      <c r="T127" s="116" t="str">
        <f>IF('(9)'!$AA70&lt;&gt;0,'(9)'!$AA70,"")</f>
        <v/>
      </c>
      <c r="U127" s="116" t="str">
        <f>IF('(10)'!$AA70&lt;&gt;0,'(10)'!$AA70,"")</f>
        <v/>
      </c>
      <c r="V127" s="116" t="str">
        <f>IF('(11)'!$AA70&lt;&gt;0,'(11)'!$AA70,"")</f>
        <v/>
      </c>
      <c r="W127" s="116" t="str">
        <f>IF('(12)'!$AA70&lt;&gt;0,'(12)'!$AA70,"")</f>
        <v/>
      </c>
      <c r="X127" s="116" t="str">
        <f>IF('(13)'!$AA70&lt;&gt;0,'(13)'!$AA70,"")</f>
        <v/>
      </c>
      <c r="Y127" s="116" t="str">
        <f>IF('(14)'!$AA70&lt;&gt;0,'(14)'!$AA70,"")</f>
        <v/>
      </c>
      <c r="Z127" s="116" t="str">
        <f>IF('(15)'!$AA70&lt;&gt;0,'(15)'!$AA70,"")</f>
        <v/>
      </c>
      <c r="AA127" s="116" t="str">
        <f>IF('(16)'!$AA70&lt;&gt;0,'(16)'!$AA70,"")</f>
        <v/>
      </c>
      <c r="AB127" s="116" t="str">
        <f>IF('(17)'!$AA70&lt;&gt;0,'(17)'!$AA70,"")</f>
        <v/>
      </c>
      <c r="AC127" s="116" t="str">
        <f>IF('(18)'!$AA70&lt;&gt;0,'(18)'!$AA70,"")</f>
        <v/>
      </c>
      <c r="AD127" s="116" t="str">
        <f>IF('(19)'!$AA70&lt;&gt;0,'(19)'!$AA70,"")</f>
        <v/>
      </c>
      <c r="AE127" s="116" t="str">
        <f>IF('(20)'!$AA70&lt;&gt;0,'(20)'!$AA70,"")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f>(AG131/60)*10</f>
        <v>0.83333333333333326</v>
      </c>
      <c r="B131" s="756" t="str">
        <f>REPT("|",AG131*14)</f>
        <v>||||||||||||||||||||||||||||||||||||||||||||||||||||||||||||||||||||||</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f t="shared" si="13"/>
        <v>5</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 t="shared" si="13"/>
        <v>#N/A</v>
      </c>
      <c r="AB131" s="183" t="e">
        <f t="shared" si="13"/>
        <v>#N/A</v>
      </c>
      <c r="AC131" s="183" t="e">
        <f t="shared" si="13"/>
        <v>#N/A</v>
      </c>
      <c r="AD131" s="183" t="e">
        <f t="shared" si="13"/>
        <v>#N/A</v>
      </c>
      <c r="AE131" s="183" t="e">
        <f t="shared" si="13"/>
        <v>#N/A</v>
      </c>
      <c r="AG131" s="78">
        <f>IF(SUM(AG133:AG138)&gt;0,AVERAGEIF(AG133:AG138, "&lt;&gt;0"),"")</f>
        <v>5</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IF('(1)'!$AA76&lt;&gt;0,'(1)'!$AA76,"")</f>
        <v/>
      </c>
      <c r="M133" s="116" t="str">
        <f>IF('(2)'!$AA76&lt;&gt;0,'(2)'!$AA76,"")</f>
        <v/>
      </c>
      <c r="N133" s="116" t="str">
        <f>IF('(3)'!$AA76&lt;&gt;0,'(3)'!$AA76,"")</f>
        <v/>
      </c>
      <c r="O133" s="116" t="str">
        <f>IF('(4)'!$AA76&lt;&gt;0,'(4)'!$AA76,"")</f>
        <v/>
      </c>
      <c r="P133" s="116" t="str">
        <f>IF('(5)'!$AA76&lt;&gt;0,'(5)'!$AA76,"")</f>
        <v/>
      </c>
      <c r="Q133" s="116" t="str">
        <f>IF('(6)'!$AA76&lt;&gt;0,'(6)'!$AA76,"")</f>
        <v/>
      </c>
      <c r="R133" s="116" t="str">
        <f>IF('(7)'!$AA76&lt;&gt;0,'(7)'!$AA76,"")</f>
        <v/>
      </c>
      <c r="S133" s="116" t="str">
        <f>IF('(8)'!$AA76&lt;&gt;0,'(8)'!$AA76,"")</f>
        <v/>
      </c>
      <c r="T133" s="116" t="str">
        <f>IF('(9)'!$AA76&lt;&gt;0,'(9)'!$AA76,"")</f>
        <v/>
      </c>
      <c r="U133" s="116" t="str">
        <f>IF('(10)'!$AA76&lt;&gt;0,'(10)'!$AA76,"")</f>
        <v/>
      </c>
      <c r="V133" s="116" t="str">
        <f>IF('(11)'!$AA76&lt;&gt;0,'(11)'!$AA76,"")</f>
        <v/>
      </c>
      <c r="W133" s="116" t="str">
        <f>IF('(12)'!$AA76&lt;&gt;0,'(12)'!$AA76,"")</f>
        <v/>
      </c>
      <c r="X133" s="116" t="str">
        <f>IF('(13)'!$AA76&lt;&gt;0,'(13)'!$AA76,"")</f>
        <v/>
      </c>
      <c r="Y133" s="116" t="str">
        <f>IF('(14)'!$AA76&lt;&gt;0,'(14)'!$AA76,"")</f>
        <v/>
      </c>
      <c r="Z133" s="116" t="str">
        <f>IF('(15)'!$AA76&lt;&gt;0,'(15)'!$AA76,"")</f>
        <v/>
      </c>
      <c r="AA133" s="116" t="str">
        <f>IF('(16)'!$AA76&lt;&gt;0,'(16)'!$AA76,"")</f>
        <v/>
      </c>
      <c r="AB133" s="116" t="str">
        <f>IF('(17)'!$AA76&lt;&gt;0,'(17)'!$AA76,"")</f>
        <v/>
      </c>
      <c r="AC133" s="116" t="str">
        <f>IF('(18)'!$AA76&lt;&gt;0,'(18)'!$AA76,"")</f>
        <v/>
      </c>
      <c r="AD133" s="116" t="str">
        <f>IF('(19)'!$AA76&lt;&gt;0,'(19)'!$AA76,"")</f>
        <v/>
      </c>
      <c r="AE133" s="116" t="str">
        <f>IF('(20)'!$AA76&lt;&gt;0,'(20)'!$AA76,"")</f>
        <v/>
      </c>
      <c r="AG133" s="1" t="str">
        <f t="shared" ref="AG133:AG138" si="16">IF(SUM(L133:AE133)=0,"",AVERAGEIF(L133:AE133,"&gt;0"))</f>
        <v/>
      </c>
      <c r="AH133" s="1"/>
    </row>
    <row r="134" spans="1:38" ht="16.5">
      <c r="A134" s="1"/>
      <c r="B134" s="26">
        <f t="shared" si="14"/>
        <v>1</v>
      </c>
      <c r="C134" s="789" t="str">
        <f t="shared" si="15"/>
        <v>||||||||||||||||||||||||||||||||||||||||||||||||||||||||||||||||||||||||||||||||||||</v>
      </c>
      <c r="D134" s="790"/>
      <c r="F134" s="8" t="s">
        <v>24</v>
      </c>
      <c r="G134" s="13" t="s">
        <v>292</v>
      </c>
      <c r="H134" s="11"/>
      <c r="I134" s="11"/>
      <c r="J134" s="11"/>
      <c r="K134" s="29" t="s">
        <v>24</v>
      </c>
      <c r="L134" s="116" t="str">
        <f>IF('(1)'!$AA77&lt;&gt;0,'(1)'!$AA77,"")</f>
        <v/>
      </c>
      <c r="M134" s="116" t="str">
        <f>IF('(2)'!$AA77&lt;&gt;0,'(2)'!$AA77,"")</f>
        <v/>
      </c>
      <c r="N134" s="116" t="str">
        <f>IF('(3)'!$AA77&lt;&gt;0,'(3)'!$AA77,"")</f>
        <v/>
      </c>
      <c r="O134" s="116">
        <f>IF('(4)'!$AA77&lt;&gt;0,'(4)'!$AA77,"")</f>
        <v>6</v>
      </c>
      <c r="P134" s="116" t="str">
        <f>IF('(5)'!$AA77&lt;&gt;0,'(5)'!$AA77,"")</f>
        <v/>
      </c>
      <c r="Q134" s="116" t="str">
        <f>IF('(6)'!$AA77&lt;&gt;0,'(6)'!$AA77,"")</f>
        <v/>
      </c>
      <c r="R134" s="116" t="str">
        <f>IF('(7)'!$AA77&lt;&gt;0,'(7)'!$AA77,"")</f>
        <v/>
      </c>
      <c r="S134" s="116" t="str">
        <f>IF('(8)'!$AA77&lt;&gt;0,'(8)'!$AA77,"")</f>
        <v/>
      </c>
      <c r="T134" s="116" t="str">
        <f>IF('(9)'!$AA77&lt;&gt;0,'(9)'!$AA77,"")</f>
        <v/>
      </c>
      <c r="U134" s="116" t="str">
        <f>IF('(10)'!$AA77&lt;&gt;0,'(10)'!$AA77,"")</f>
        <v/>
      </c>
      <c r="V134" s="116" t="str">
        <f>IF('(11)'!$AA77&lt;&gt;0,'(11)'!$AA77,"")</f>
        <v/>
      </c>
      <c r="W134" s="116" t="str">
        <f>IF('(12)'!$AA77&lt;&gt;0,'(12)'!$AA77,"")</f>
        <v/>
      </c>
      <c r="X134" s="116" t="str">
        <f>IF('(13)'!$AA77&lt;&gt;0,'(13)'!$AA77,"")</f>
        <v/>
      </c>
      <c r="Y134" s="116" t="str">
        <f>IF('(14)'!$AA77&lt;&gt;0,'(14)'!$AA77,"")</f>
        <v/>
      </c>
      <c r="Z134" s="116" t="str">
        <f>IF('(15)'!$AA77&lt;&gt;0,'(15)'!$AA77,"")</f>
        <v/>
      </c>
      <c r="AA134" s="116" t="str">
        <f>IF('(16)'!$AA77&lt;&gt;0,'(16)'!$AA77,"")</f>
        <v/>
      </c>
      <c r="AB134" s="116" t="str">
        <f>IF('(17)'!$AA77&lt;&gt;0,'(17)'!$AA77,"")</f>
        <v/>
      </c>
      <c r="AC134" s="116" t="str">
        <f>IF('(18)'!$AA77&lt;&gt;0,'(18)'!$AA77,"")</f>
        <v/>
      </c>
      <c r="AD134" s="116" t="str">
        <f>IF('(19)'!$AA77&lt;&gt;0,'(19)'!$AA77,"")</f>
        <v/>
      </c>
      <c r="AE134" s="116" t="str">
        <f>IF('(20)'!$AA77&lt;&gt;0,'(20)'!$AA77,"")</f>
        <v/>
      </c>
      <c r="AG134" s="1">
        <f t="shared" si="16"/>
        <v>6</v>
      </c>
      <c r="AH134" s="1"/>
    </row>
    <row r="135" spans="1:38" ht="16.5">
      <c r="A135" s="1"/>
      <c r="B135" s="26">
        <f t="shared" si="14"/>
        <v>0.66666666666666663</v>
      </c>
      <c r="C135" s="789" t="str">
        <f t="shared" si="15"/>
        <v>||||||||||||||||||||||||||||||||||||||||||||||||||||||||</v>
      </c>
      <c r="D135" s="790"/>
      <c r="F135" s="8" t="s">
        <v>25</v>
      </c>
      <c r="G135" s="13" t="s">
        <v>293</v>
      </c>
      <c r="H135" s="11"/>
      <c r="I135" s="11"/>
      <c r="J135" s="11"/>
      <c r="K135" s="29" t="s">
        <v>25</v>
      </c>
      <c r="L135" s="116" t="str">
        <f>IF('(1)'!$AA78&lt;&gt;0,'(1)'!$AA78,"")</f>
        <v/>
      </c>
      <c r="M135" s="116" t="str">
        <f>IF('(2)'!$AA78&lt;&gt;0,'(2)'!$AA78,"")</f>
        <v/>
      </c>
      <c r="N135" s="116" t="str">
        <f>IF('(3)'!$AA78&lt;&gt;0,'(3)'!$AA78,"")</f>
        <v/>
      </c>
      <c r="O135" s="116">
        <f>IF('(4)'!$AA78&lt;&gt;0,'(4)'!$AA78,"")</f>
        <v>4</v>
      </c>
      <c r="P135" s="116" t="str">
        <f>IF('(5)'!$AA78&lt;&gt;0,'(5)'!$AA78,"")</f>
        <v/>
      </c>
      <c r="Q135" s="116" t="str">
        <f>IF('(6)'!$AA78&lt;&gt;0,'(6)'!$AA78,"")</f>
        <v/>
      </c>
      <c r="R135" s="116" t="str">
        <f>IF('(7)'!$AA78&lt;&gt;0,'(7)'!$AA78,"")</f>
        <v/>
      </c>
      <c r="S135" s="116" t="str">
        <f>IF('(8)'!$AA78&lt;&gt;0,'(8)'!$AA78,"")</f>
        <v/>
      </c>
      <c r="T135" s="116" t="str">
        <f>IF('(9)'!$AA78&lt;&gt;0,'(9)'!$AA78,"")</f>
        <v/>
      </c>
      <c r="U135" s="116" t="str">
        <f>IF('(10)'!$AA78&lt;&gt;0,'(10)'!$AA78,"")</f>
        <v/>
      </c>
      <c r="V135" s="116" t="str">
        <f>IF('(11)'!$AA78&lt;&gt;0,'(11)'!$AA78,"")</f>
        <v/>
      </c>
      <c r="W135" s="116" t="str">
        <f>IF('(12)'!$AA78&lt;&gt;0,'(12)'!$AA78,"")</f>
        <v/>
      </c>
      <c r="X135" s="116" t="str">
        <f>IF('(13)'!$AA78&lt;&gt;0,'(13)'!$AA78,"")</f>
        <v/>
      </c>
      <c r="Y135" s="116" t="str">
        <f>IF('(14)'!$AA78&lt;&gt;0,'(14)'!$AA78,"")</f>
        <v/>
      </c>
      <c r="Z135" s="116" t="str">
        <f>IF('(15)'!$AA78&lt;&gt;0,'(15)'!$AA78,"")</f>
        <v/>
      </c>
      <c r="AA135" s="116" t="str">
        <f>IF('(16)'!$AA78&lt;&gt;0,'(16)'!$AA78,"")</f>
        <v/>
      </c>
      <c r="AB135" s="116" t="str">
        <f>IF('(17)'!$AA78&lt;&gt;0,'(17)'!$AA78,"")</f>
        <v/>
      </c>
      <c r="AC135" s="116" t="str">
        <f>IF('(18)'!$AA78&lt;&gt;0,'(18)'!$AA78,"")</f>
        <v/>
      </c>
      <c r="AD135" s="116" t="str">
        <f>IF('(19)'!$AA78&lt;&gt;0,'(19)'!$AA78,"")</f>
        <v/>
      </c>
      <c r="AE135" s="116" t="str">
        <f>IF('(20)'!$AA78&lt;&gt;0,'(20)'!$AA78,"")</f>
        <v/>
      </c>
      <c r="AG135" s="1">
        <f t="shared" si="16"/>
        <v>4</v>
      </c>
      <c r="AH135" s="1"/>
    </row>
    <row r="136" spans="1:38" ht="16.5">
      <c r="A136" s="1"/>
      <c r="B136" s="26" t="e">
        <f t="shared" si="14"/>
        <v>#VALUE!</v>
      </c>
      <c r="C136" s="789" t="e">
        <f t="shared" si="15"/>
        <v>#VALUE!</v>
      </c>
      <c r="D136" s="790"/>
      <c r="F136" s="8" t="s">
        <v>26</v>
      </c>
      <c r="G136" s="13" t="s">
        <v>294</v>
      </c>
      <c r="H136" s="11"/>
      <c r="I136" s="11"/>
      <c r="J136" s="11"/>
      <c r="K136" s="29" t="s">
        <v>26</v>
      </c>
      <c r="L136" s="116" t="str">
        <f>IF('(1)'!$AA79&lt;&gt;0,'(1)'!$AA79,"")</f>
        <v/>
      </c>
      <c r="M136" s="116" t="str">
        <f>IF('(2)'!$AA79&lt;&gt;0,'(2)'!$AA79,"")</f>
        <v/>
      </c>
      <c r="N136" s="116" t="str">
        <f>IF('(3)'!$AA79&lt;&gt;0,'(3)'!$AA79,"")</f>
        <v/>
      </c>
      <c r="O136" s="116" t="str">
        <f>IF('(4)'!$AA79&lt;&gt;0,'(4)'!$AA79,"")</f>
        <v/>
      </c>
      <c r="P136" s="116" t="str">
        <f>IF('(5)'!$AA79&lt;&gt;0,'(5)'!$AA79,"")</f>
        <v/>
      </c>
      <c r="Q136" s="116" t="str">
        <f>IF('(6)'!$AA79&lt;&gt;0,'(6)'!$AA79,"")</f>
        <v/>
      </c>
      <c r="R136" s="116" t="str">
        <f>IF('(7)'!$AA79&lt;&gt;0,'(7)'!$AA79,"")</f>
        <v/>
      </c>
      <c r="S136" s="116" t="str">
        <f>IF('(8)'!$AA79&lt;&gt;0,'(8)'!$AA79,"")</f>
        <v/>
      </c>
      <c r="T136" s="116" t="str">
        <f>IF('(9)'!$AA79&lt;&gt;0,'(9)'!$AA79,"")</f>
        <v/>
      </c>
      <c r="U136" s="116" t="str">
        <f>IF('(10)'!$AA79&lt;&gt;0,'(10)'!$AA79,"")</f>
        <v/>
      </c>
      <c r="V136" s="116" t="str">
        <f>IF('(11)'!$AA79&lt;&gt;0,'(11)'!$AA79,"")</f>
        <v/>
      </c>
      <c r="W136" s="116" t="str">
        <f>IF('(12)'!$AA79&lt;&gt;0,'(12)'!$AA79,"")</f>
        <v/>
      </c>
      <c r="X136" s="116" t="str">
        <f>IF('(13)'!$AA79&lt;&gt;0,'(13)'!$AA79,"")</f>
        <v/>
      </c>
      <c r="Y136" s="116" t="str">
        <f>IF('(14)'!$AA79&lt;&gt;0,'(14)'!$AA79,"")</f>
        <v/>
      </c>
      <c r="Z136" s="116" t="str">
        <f>IF('(15)'!$AA79&lt;&gt;0,'(15)'!$AA79,"")</f>
        <v/>
      </c>
      <c r="AA136" s="116" t="str">
        <f>IF('(16)'!$AA79&lt;&gt;0,'(16)'!$AA79,"")</f>
        <v/>
      </c>
      <c r="AB136" s="116" t="str">
        <f>IF('(17)'!$AA79&lt;&gt;0,'(17)'!$AA79,"")</f>
        <v/>
      </c>
      <c r="AC136" s="116" t="str">
        <f>IF('(18)'!$AA79&lt;&gt;0,'(18)'!$AA79,"")</f>
        <v/>
      </c>
      <c r="AD136" s="116" t="str">
        <f>IF('(19)'!$AA79&lt;&gt;0,'(19)'!$AA79,"")</f>
        <v/>
      </c>
      <c r="AE136" s="116" t="str">
        <f>IF('(20)'!$AA79&lt;&gt;0,'(20)'!$AA79,"")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IF('(1)'!$AA80&lt;&gt;0,'(1)'!$AA80,"")</f>
        <v/>
      </c>
      <c r="M137" s="116" t="str">
        <f>IF('(2)'!$AA80&lt;&gt;0,'(2)'!$AA80,"")</f>
        <v/>
      </c>
      <c r="N137" s="116" t="str">
        <f>IF('(3)'!$AA80&lt;&gt;0,'(3)'!$AA80,"")</f>
        <v/>
      </c>
      <c r="O137" s="116" t="str">
        <f>IF('(4)'!$AA80&lt;&gt;0,'(4)'!$AA80,"")</f>
        <v/>
      </c>
      <c r="P137" s="116" t="str">
        <f>IF('(5)'!$AA80&lt;&gt;0,'(5)'!$AA80,"")</f>
        <v/>
      </c>
      <c r="Q137" s="116" t="str">
        <f>IF('(6)'!$AA80&lt;&gt;0,'(6)'!$AA80,"")</f>
        <v/>
      </c>
      <c r="R137" s="116" t="str">
        <f>IF('(7)'!$AA80&lt;&gt;0,'(7)'!$AA80,"")</f>
        <v/>
      </c>
      <c r="S137" s="116" t="str">
        <f>IF('(8)'!$AA80&lt;&gt;0,'(8)'!$AA80,"")</f>
        <v/>
      </c>
      <c r="T137" s="116" t="str">
        <f>IF('(9)'!$AA80&lt;&gt;0,'(9)'!$AA80,"")</f>
        <v/>
      </c>
      <c r="U137" s="116" t="str">
        <f>IF('(10)'!$AA80&lt;&gt;0,'(10)'!$AA80,"")</f>
        <v/>
      </c>
      <c r="V137" s="116" t="str">
        <f>IF('(11)'!$AA80&lt;&gt;0,'(11)'!$AA80,"")</f>
        <v/>
      </c>
      <c r="W137" s="116" t="str">
        <f>IF('(12)'!$AA80&lt;&gt;0,'(12)'!$AA80,"")</f>
        <v/>
      </c>
      <c r="X137" s="116" t="str">
        <f>IF('(13)'!$AA80&lt;&gt;0,'(13)'!$AA80,"")</f>
        <v/>
      </c>
      <c r="Y137" s="116" t="str">
        <f>IF('(14)'!$AA80&lt;&gt;0,'(14)'!$AA80,"")</f>
        <v/>
      </c>
      <c r="Z137" s="116" t="str">
        <f>IF('(15)'!$AA80&lt;&gt;0,'(15)'!$AA80,"")</f>
        <v/>
      </c>
      <c r="AA137" s="116" t="str">
        <f>IF('(16)'!$AA80&lt;&gt;0,'(16)'!$AA80,"")</f>
        <v/>
      </c>
      <c r="AB137" s="116" t="str">
        <f>IF('(17)'!$AA80&lt;&gt;0,'(17)'!$AA80,"")</f>
        <v/>
      </c>
      <c r="AC137" s="116" t="str">
        <f>IF('(18)'!$AA80&lt;&gt;0,'(18)'!$AA80,"")</f>
        <v/>
      </c>
      <c r="AD137" s="116" t="str">
        <f>IF('(19)'!$AA80&lt;&gt;0,'(19)'!$AA80,"")</f>
        <v/>
      </c>
      <c r="AE137" s="116" t="str">
        <f>IF('(20)'!$AA80&lt;&gt;0,'(20)'!$AA80,"")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IF('(1)'!$AA81&lt;&gt;0,'(1)'!$AA81,"")</f>
        <v/>
      </c>
      <c r="M138" s="116" t="str">
        <f>IF('(2)'!$AA81&lt;&gt;0,'(2)'!$AA81,"")</f>
        <v/>
      </c>
      <c r="N138" s="116" t="str">
        <f>IF('(3)'!$AA81&lt;&gt;0,'(3)'!$AA81,"")</f>
        <v/>
      </c>
      <c r="O138" s="116" t="str">
        <f>IF('(4)'!$AA81&lt;&gt;0,'(4)'!$AA81,"")</f>
        <v/>
      </c>
      <c r="P138" s="116" t="str">
        <f>IF('(5)'!$AA81&lt;&gt;0,'(5)'!$AA81,"")</f>
        <v/>
      </c>
      <c r="Q138" s="116" t="str">
        <f>IF('(6)'!$AA81&lt;&gt;0,'(6)'!$AA81,"")</f>
        <v/>
      </c>
      <c r="R138" s="116" t="str">
        <f>IF('(7)'!$AA81&lt;&gt;0,'(7)'!$AA81,"")</f>
        <v/>
      </c>
      <c r="S138" s="116" t="str">
        <f>IF('(8)'!$AA81&lt;&gt;0,'(8)'!$AA81,"")</f>
        <v/>
      </c>
      <c r="T138" s="116" t="str">
        <f>IF('(9)'!$AA81&lt;&gt;0,'(9)'!$AA81,"")</f>
        <v/>
      </c>
      <c r="U138" s="116" t="str">
        <f>IF('(10)'!$AA81&lt;&gt;0,'(10)'!$AA81,"")</f>
        <v/>
      </c>
      <c r="V138" s="116" t="str">
        <f>IF('(11)'!$AA81&lt;&gt;0,'(11)'!$AA81,"")</f>
        <v/>
      </c>
      <c r="W138" s="116" t="str">
        <f>IF('(12)'!$AA81&lt;&gt;0,'(12)'!$AA81,"")</f>
        <v/>
      </c>
      <c r="X138" s="116" t="str">
        <f>IF('(13)'!$AA81&lt;&gt;0,'(13)'!$AA81,"")</f>
        <v/>
      </c>
      <c r="Y138" s="116" t="str">
        <f>IF('(14)'!$AA81&lt;&gt;0,'(14)'!$AA81,"")</f>
        <v/>
      </c>
      <c r="Z138" s="116" t="str">
        <f>IF('(15)'!$AA81&lt;&gt;0,'(15)'!$AA81,"")</f>
        <v/>
      </c>
      <c r="AA138" s="116" t="str">
        <f>IF('(16)'!$AA81&lt;&gt;0,'(16)'!$AA81,"")</f>
        <v/>
      </c>
      <c r="AB138" s="116" t="str">
        <f>IF('(17)'!$AA81&lt;&gt;0,'(17)'!$AA81,"")</f>
        <v/>
      </c>
      <c r="AC138" s="116" t="str">
        <f>IF('(18)'!$AA81&lt;&gt;0,'(18)'!$AA81,"")</f>
        <v/>
      </c>
      <c r="AD138" s="116" t="str">
        <f>IF('(19)'!$AA81&lt;&gt;0,'(19)'!$AA81,"")</f>
        <v/>
      </c>
      <c r="AE138" s="116" t="str">
        <f>IF('(20)'!$AA81&lt;&gt;0,'(20)'!$AA81,"")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f>(AG140/60)*10</f>
        <v>0.7222222222222221</v>
      </c>
      <c r="B140" s="756" t="str">
        <f>REPT("|",AG140*14)</f>
        <v>||||||||||||||||||||||||||||||||||||||||||||||||||||||||||||</v>
      </c>
      <c r="C140" s="784"/>
      <c r="D140" s="9" t="s">
        <v>99</v>
      </c>
      <c r="F140" s="1" t="s">
        <v>155</v>
      </c>
      <c r="K140" s="29"/>
      <c r="L140" s="183" t="e">
        <f>IF(SUM(L142:L144)&gt;0,AVERAGEIF(L142:L144, "&lt;&gt;0"),NA())</f>
        <v>#N/A</v>
      </c>
      <c r="M140" s="183" t="e">
        <f t="shared" ref="M140:AE140" si="17">IF(SUM(M142:M144)&gt;0,AVERAGEIF(M142:M144, "&lt;&gt;0"),NA())</f>
        <v>#N/A</v>
      </c>
      <c r="N140" s="183">
        <f t="shared" si="17"/>
        <v>4</v>
      </c>
      <c r="O140" s="183">
        <f t="shared" si="17"/>
        <v>5</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 t="shared" si="17"/>
        <v>#N/A</v>
      </c>
      <c r="AB140" s="183" t="e">
        <f t="shared" si="17"/>
        <v>#N/A</v>
      </c>
      <c r="AC140" s="183" t="e">
        <f t="shared" si="17"/>
        <v>#N/A</v>
      </c>
      <c r="AD140" s="183" t="e">
        <f t="shared" si="17"/>
        <v>#N/A</v>
      </c>
      <c r="AE140" s="183" t="e">
        <f t="shared" si="17"/>
        <v>#N/A</v>
      </c>
      <c r="AG140" s="78">
        <f>IF(SUM(AG142:AG144)&gt;0,AVERAGEIF(AG142:AG144, "&lt;&gt;0"),"")</f>
        <v>4.333333333333333</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f>(AG142/60)*10</f>
        <v>0.66666666666666663</v>
      </c>
      <c r="C142" s="789" t="str">
        <f>REPT("|",AG142*14)</f>
        <v>||||||||||||||||||||||||||||||||||||||||||||||||||||||||</v>
      </c>
      <c r="D142" s="790"/>
      <c r="F142" s="8" t="s">
        <v>29</v>
      </c>
      <c r="G142" s="13" t="s">
        <v>297</v>
      </c>
      <c r="H142" s="11"/>
      <c r="I142" s="11"/>
      <c r="J142" s="11"/>
      <c r="K142" s="29" t="s">
        <v>29</v>
      </c>
      <c r="L142" s="116" t="str">
        <f>IF('(1)'!$AA85&lt;&gt;0,'(1)'!$AA85,"")</f>
        <v/>
      </c>
      <c r="M142" s="116" t="str">
        <f>IF('(2)'!$AA85&lt;&gt;0,'(2)'!$AA85,"")</f>
        <v/>
      </c>
      <c r="N142" s="116">
        <f>IF('(3)'!$AA85&lt;&gt;0,'(3)'!$AA85,"")</f>
        <v>4</v>
      </c>
      <c r="O142" s="116">
        <f>IF('(4)'!$AA85&lt;&gt;0,'(4)'!$AA85,"")</f>
        <v>4</v>
      </c>
      <c r="P142" s="116" t="str">
        <f>IF('(5)'!$AA85&lt;&gt;0,'(5)'!$AA85,"")</f>
        <v/>
      </c>
      <c r="Q142" s="116" t="str">
        <f>IF('(6)'!$AA85&lt;&gt;0,'(6)'!$AA85,"")</f>
        <v/>
      </c>
      <c r="R142" s="116" t="str">
        <f>IF('(7)'!$AA85&lt;&gt;0,'(7)'!$AA85,"")</f>
        <v/>
      </c>
      <c r="S142" s="116" t="str">
        <f>IF('(8)'!$AA85&lt;&gt;0,'(8)'!$AA85,"")</f>
        <v/>
      </c>
      <c r="T142" s="116" t="str">
        <f>IF('(9)'!$AA85&lt;&gt;0,'(9)'!$AA85,"")</f>
        <v/>
      </c>
      <c r="U142" s="116" t="str">
        <f>IF('(10)'!$AA85&lt;&gt;0,'(10)'!$AA85,"")</f>
        <v/>
      </c>
      <c r="V142" s="116" t="str">
        <f>IF('(11)'!$AA85&lt;&gt;0,'(11)'!$AA85,"")</f>
        <v/>
      </c>
      <c r="W142" s="116" t="str">
        <f>IF('(12)'!$AA85&lt;&gt;0,'(12)'!$AA85,"")</f>
        <v/>
      </c>
      <c r="X142" s="116" t="str">
        <f>IF('(13)'!$AA85&lt;&gt;0,'(13)'!$AA85,"")</f>
        <v/>
      </c>
      <c r="Y142" s="116" t="str">
        <f>IF('(14)'!$AA85&lt;&gt;0,'(14)'!$AA85,"")</f>
        <v/>
      </c>
      <c r="Z142" s="116" t="str">
        <f>IF('(15)'!$AA85&lt;&gt;0,'(15)'!$AA85,"")</f>
        <v/>
      </c>
      <c r="AA142" s="116" t="str">
        <f>IF('(16)'!$AA85&lt;&gt;0,'(16)'!$AA85,"")</f>
        <v/>
      </c>
      <c r="AB142" s="116" t="str">
        <f>IF('(17)'!$AA85&lt;&gt;0,'(17)'!$AA85,"")</f>
        <v/>
      </c>
      <c r="AC142" s="116" t="str">
        <f>IF('(18)'!$AA85&lt;&gt;0,'(18)'!$AA85,"")</f>
        <v/>
      </c>
      <c r="AD142" s="116" t="str">
        <f>IF('(19)'!$AA85&lt;&gt;0,'(19)'!$AA85,"")</f>
        <v/>
      </c>
      <c r="AE142" s="116" t="str">
        <f>IF('(20)'!$AA85&lt;&gt;0,'(20)'!$AA85,"")</f>
        <v/>
      </c>
      <c r="AG142" s="1">
        <f>IF(SUM(L142:AE142)=0,"",AVERAGEIF(L142:AE142,"&gt;0"))</f>
        <v>4</v>
      </c>
      <c r="AH142" s="1"/>
    </row>
    <row r="143" spans="1:38" ht="16.5">
      <c r="A143" s="1"/>
      <c r="B143" s="26">
        <f>(AG143/60)*10</f>
        <v>0.66666666666666663</v>
      </c>
      <c r="C143" s="789" t="str">
        <f>REPT("|",AG143*14)</f>
        <v>||||||||||||||||||||||||||||||||||||||||||||||||||||||||</v>
      </c>
      <c r="D143" s="790"/>
      <c r="F143" s="8" t="s">
        <v>30</v>
      </c>
      <c r="G143" s="13" t="s">
        <v>298</v>
      </c>
      <c r="H143" s="11"/>
      <c r="I143" s="11"/>
      <c r="J143" s="11"/>
      <c r="K143" s="29" t="s">
        <v>30</v>
      </c>
      <c r="L143" s="116" t="str">
        <f>IF('(1)'!$AA86&lt;&gt;0,'(1)'!$AA86,"")</f>
        <v/>
      </c>
      <c r="M143" s="116" t="str">
        <f>IF('(2)'!$AA86&lt;&gt;0,'(2)'!$AA86,"")</f>
        <v/>
      </c>
      <c r="N143" s="116">
        <f>IF('(3)'!$AA86&lt;&gt;0,'(3)'!$AA86,"")</f>
        <v>4</v>
      </c>
      <c r="O143" s="116" t="str">
        <f>IF('(4)'!$AA86&lt;&gt;0,'(4)'!$AA86,"")</f>
        <v/>
      </c>
      <c r="P143" s="116" t="str">
        <f>IF('(5)'!$AA86&lt;&gt;0,'(5)'!$AA86,"")</f>
        <v/>
      </c>
      <c r="Q143" s="116" t="str">
        <f>IF('(6)'!$AA86&lt;&gt;0,'(6)'!$AA86,"")</f>
        <v/>
      </c>
      <c r="R143" s="116" t="str">
        <f>IF('(7)'!$AA86&lt;&gt;0,'(7)'!$AA86,"")</f>
        <v/>
      </c>
      <c r="S143" s="116" t="str">
        <f>IF('(8)'!$AA86&lt;&gt;0,'(8)'!$AA86,"")</f>
        <v/>
      </c>
      <c r="T143" s="116" t="str">
        <f>IF('(9)'!$AA86&lt;&gt;0,'(9)'!$AA86,"")</f>
        <v/>
      </c>
      <c r="U143" s="116" t="str">
        <f>IF('(10)'!$AA86&lt;&gt;0,'(10)'!$AA86,"")</f>
        <v/>
      </c>
      <c r="V143" s="116" t="str">
        <f>IF('(11)'!$AA86&lt;&gt;0,'(11)'!$AA86,"")</f>
        <v/>
      </c>
      <c r="W143" s="116" t="str">
        <f>IF('(12)'!$AA86&lt;&gt;0,'(12)'!$AA86,"")</f>
        <v/>
      </c>
      <c r="X143" s="116" t="str">
        <f>IF('(13)'!$AA86&lt;&gt;0,'(13)'!$AA86,"")</f>
        <v/>
      </c>
      <c r="Y143" s="116" t="str">
        <f>IF('(14)'!$AA86&lt;&gt;0,'(14)'!$AA86,"")</f>
        <v/>
      </c>
      <c r="Z143" s="116" t="str">
        <f>IF('(15)'!$AA86&lt;&gt;0,'(15)'!$AA86,"")</f>
        <v/>
      </c>
      <c r="AA143" s="116" t="str">
        <f>IF('(16)'!$AA86&lt;&gt;0,'(16)'!$AA86,"")</f>
        <v/>
      </c>
      <c r="AB143" s="116" t="str">
        <f>IF('(17)'!$AA86&lt;&gt;0,'(17)'!$AA86,"")</f>
        <v/>
      </c>
      <c r="AC143" s="116" t="str">
        <f>IF('(18)'!$AA86&lt;&gt;0,'(18)'!$AA86,"")</f>
        <v/>
      </c>
      <c r="AD143" s="116" t="str">
        <f>IF('(19)'!$AA86&lt;&gt;0,'(19)'!$AA86,"")</f>
        <v/>
      </c>
      <c r="AE143" s="116" t="str">
        <f>IF('(20)'!$AA86&lt;&gt;0,'(20)'!$AA86,"")</f>
        <v/>
      </c>
      <c r="AG143" s="1">
        <f>IF(SUM(L143:AE143)=0,"",AVERAGEIF(L143:AE143,"&gt;0"))</f>
        <v>4</v>
      </c>
      <c r="AH143" s="1"/>
    </row>
    <row r="144" spans="1:38" ht="16.5">
      <c r="A144" s="1"/>
      <c r="B144" s="26">
        <f>(AG144/60)*10</f>
        <v>0.83333333333333326</v>
      </c>
      <c r="C144" s="789" t="str">
        <f>REPT("|",AG144*14)</f>
        <v>||||||||||||||||||||||||||||||||||||||||||||||||||||||||||||||||||||||</v>
      </c>
      <c r="D144" s="790"/>
      <c r="F144" s="8" t="s">
        <v>31</v>
      </c>
      <c r="G144" s="13" t="s">
        <v>299</v>
      </c>
      <c r="H144" s="11"/>
      <c r="I144" s="11"/>
      <c r="J144" s="11"/>
      <c r="K144" s="29" t="s">
        <v>31</v>
      </c>
      <c r="L144" s="116" t="str">
        <f>IF('(1)'!$AA87&lt;&gt;0,'(1)'!$AA87,"")</f>
        <v/>
      </c>
      <c r="M144" s="116" t="str">
        <f>IF('(2)'!$AA87&lt;&gt;0,'(2)'!$AA87,"")</f>
        <v/>
      </c>
      <c r="N144" s="116">
        <f>IF('(3)'!$AA87&lt;&gt;0,'(3)'!$AA87,"")</f>
        <v>4</v>
      </c>
      <c r="O144" s="116">
        <f>IF('(4)'!$AA87&lt;&gt;0,'(4)'!$AA87,"")</f>
        <v>6</v>
      </c>
      <c r="P144" s="116" t="str">
        <f>IF('(5)'!$AA87&lt;&gt;0,'(5)'!$AA87,"")</f>
        <v/>
      </c>
      <c r="Q144" s="116" t="str">
        <f>IF('(6)'!$AA87&lt;&gt;0,'(6)'!$AA87,"")</f>
        <v/>
      </c>
      <c r="R144" s="116" t="str">
        <f>IF('(7)'!$AA87&lt;&gt;0,'(7)'!$AA87,"")</f>
        <v/>
      </c>
      <c r="S144" s="116" t="str">
        <f>IF('(8)'!$AA87&lt;&gt;0,'(8)'!$AA87,"")</f>
        <v/>
      </c>
      <c r="T144" s="116" t="str">
        <f>IF('(9)'!$AA87&lt;&gt;0,'(9)'!$AA87,"")</f>
        <v/>
      </c>
      <c r="U144" s="116" t="str">
        <f>IF('(10)'!$AA87&lt;&gt;0,'(10)'!$AA87,"")</f>
        <v/>
      </c>
      <c r="V144" s="116" t="str">
        <f>IF('(11)'!$AA87&lt;&gt;0,'(11)'!$AA87,"")</f>
        <v/>
      </c>
      <c r="W144" s="116" t="str">
        <f>IF('(12)'!$AA87&lt;&gt;0,'(12)'!$AA87,"")</f>
        <v/>
      </c>
      <c r="X144" s="116" t="str">
        <f>IF('(13)'!$AA87&lt;&gt;0,'(13)'!$AA87,"")</f>
        <v/>
      </c>
      <c r="Y144" s="116" t="str">
        <f>IF('(14)'!$AA87&lt;&gt;0,'(14)'!$AA87,"")</f>
        <v/>
      </c>
      <c r="Z144" s="116" t="str">
        <f>IF('(15)'!$AA87&lt;&gt;0,'(15)'!$AA87,"")</f>
        <v/>
      </c>
      <c r="AA144" s="116" t="str">
        <f>IF('(16)'!$AA87&lt;&gt;0,'(16)'!$AA87,"")</f>
        <v/>
      </c>
      <c r="AB144" s="116" t="str">
        <f>IF('(17)'!$AA87&lt;&gt;0,'(17)'!$AA87,"")</f>
        <v/>
      </c>
      <c r="AC144" s="116" t="str">
        <f>IF('(18)'!$AA87&lt;&gt;0,'(18)'!$AA87,"")</f>
        <v/>
      </c>
      <c r="AD144" s="116" t="str">
        <f>IF('(19)'!$AA87&lt;&gt;0,'(19)'!$AA87,"")</f>
        <v/>
      </c>
      <c r="AE144" s="116" t="str">
        <f>IF('(20)'!$AA87&lt;&gt;0,'(20)'!$AA87,"")</f>
        <v/>
      </c>
      <c r="AG144" s="1">
        <f>IF(SUM(L144:AE144)=0,"",AVERAGEIF(L144:AE144,"&gt;0"))</f>
        <v>5</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 t="shared" si="18"/>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IF('(1)'!$AA91&lt;&gt;0,'(1)'!$AA91,"")</f>
        <v/>
      </c>
      <c r="M148" s="116" t="str">
        <f>IF('(2)'!$AA91&lt;&gt;0,'(2)'!$AA91,"")</f>
        <v/>
      </c>
      <c r="N148" s="116" t="str">
        <f>IF('(3)'!$AA91&lt;&gt;0,'(3)'!$AA91,"")</f>
        <v/>
      </c>
      <c r="O148" s="116" t="str">
        <f>IF('(4)'!$AA91&lt;&gt;0,'(4)'!$AA91,"")</f>
        <v/>
      </c>
      <c r="P148" s="116" t="str">
        <f>IF('(5)'!$AA91&lt;&gt;0,'(5)'!$AA91,"")</f>
        <v/>
      </c>
      <c r="Q148" s="116" t="str">
        <f>IF('(6)'!$AA91&lt;&gt;0,'(6)'!$AA91,"")</f>
        <v/>
      </c>
      <c r="R148" s="116" t="str">
        <f>IF('(7)'!$AA91&lt;&gt;0,'(7)'!$AA91,"")</f>
        <v/>
      </c>
      <c r="S148" s="116" t="str">
        <f>IF('(8)'!$AA91&lt;&gt;0,'(8)'!$AA91,"")</f>
        <v/>
      </c>
      <c r="T148" s="116" t="str">
        <f>IF('(9)'!$AA91&lt;&gt;0,'(9)'!$AA91,"")</f>
        <v/>
      </c>
      <c r="U148" s="116" t="str">
        <f>IF('(10)'!$AA91&lt;&gt;0,'(10)'!$AA91,"")</f>
        <v/>
      </c>
      <c r="V148" s="116" t="str">
        <f>IF('(11)'!$AA91&lt;&gt;0,'(11)'!$AA91,"")</f>
        <v/>
      </c>
      <c r="W148" s="116" t="str">
        <f>IF('(12)'!$AA91&lt;&gt;0,'(12)'!$AA91,"")</f>
        <v/>
      </c>
      <c r="X148" s="116" t="str">
        <f>IF('(13)'!$AA91&lt;&gt;0,'(13)'!$AA91,"")</f>
        <v/>
      </c>
      <c r="Y148" s="116" t="str">
        <f>IF('(14)'!$AA91&lt;&gt;0,'(14)'!$AA91,"")</f>
        <v/>
      </c>
      <c r="Z148" s="116" t="str">
        <f>IF('(15)'!$AA91&lt;&gt;0,'(15)'!$AA91,"")</f>
        <v/>
      </c>
      <c r="AA148" s="116" t="str">
        <f>IF('(16)'!$AA91&lt;&gt;0,'(16)'!$AA91,"")</f>
        <v/>
      </c>
      <c r="AB148" s="116" t="str">
        <f>IF('(17)'!$AA91&lt;&gt;0,'(17)'!$AA91,"")</f>
        <v/>
      </c>
      <c r="AC148" s="116" t="str">
        <f>IF('(18)'!$AA91&lt;&gt;0,'(18)'!$AA91,"")</f>
        <v/>
      </c>
      <c r="AD148" s="116" t="str">
        <f>IF('(19)'!$AA91&lt;&gt;0,'(19)'!$AA91,"")</f>
        <v/>
      </c>
      <c r="AE148" s="116" t="str">
        <f>IF('(20)'!$AA91&lt;&gt;0,'(20)'!$AA91,"")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IF('(1)'!$AA92&lt;&gt;0,'(1)'!$AA92,"")</f>
        <v/>
      </c>
      <c r="M149" s="116" t="str">
        <f>IF('(2)'!$AA92&lt;&gt;0,'(2)'!$AA92,"")</f>
        <v/>
      </c>
      <c r="N149" s="116" t="str">
        <f>IF('(3)'!$AA92&lt;&gt;0,'(3)'!$AA92,"")</f>
        <v/>
      </c>
      <c r="O149" s="116" t="str">
        <f>IF('(4)'!$AA92&lt;&gt;0,'(4)'!$AA92,"")</f>
        <v/>
      </c>
      <c r="P149" s="116" t="str">
        <f>IF('(5)'!$AA92&lt;&gt;0,'(5)'!$AA92,"")</f>
        <v/>
      </c>
      <c r="Q149" s="116" t="str">
        <f>IF('(6)'!$AA92&lt;&gt;0,'(6)'!$AA92,"")</f>
        <v/>
      </c>
      <c r="R149" s="116" t="str">
        <f>IF('(7)'!$AA92&lt;&gt;0,'(7)'!$AA92,"")</f>
        <v/>
      </c>
      <c r="S149" s="116" t="str">
        <f>IF('(8)'!$AA92&lt;&gt;0,'(8)'!$AA92,"")</f>
        <v/>
      </c>
      <c r="T149" s="116" t="str">
        <f>IF('(9)'!$AA92&lt;&gt;0,'(9)'!$AA92,"")</f>
        <v/>
      </c>
      <c r="U149" s="116" t="str">
        <f>IF('(10)'!$AA92&lt;&gt;0,'(10)'!$AA92,"")</f>
        <v/>
      </c>
      <c r="V149" s="116" t="str">
        <f>IF('(11)'!$AA92&lt;&gt;0,'(11)'!$AA92,"")</f>
        <v/>
      </c>
      <c r="W149" s="116" t="str">
        <f>IF('(12)'!$AA92&lt;&gt;0,'(12)'!$AA92,"")</f>
        <v/>
      </c>
      <c r="X149" s="116" t="str">
        <f>IF('(13)'!$AA92&lt;&gt;0,'(13)'!$AA92,"")</f>
        <v/>
      </c>
      <c r="Y149" s="116" t="str">
        <f>IF('(14)'!$AA92&lt;&gt;0,'(14)'!$AA92,"")</f>
        <v/>
      </c>
      <c r="Z149" s="116" t="str">
        <f>IF('(15)'!$AA92&lt;&gt;0,'(15)'!$AA92,"")</f>
        <v/>
      </c>
      <c r="AA149" s="116" t="str">
        <f>IF('(16)'!$AA92&lt;&gt;0,'(16)'!$AA92,"")</f>
        <v/>
      </c>
      <c r="AB149" s="116" t="str">
        <f>IF('(17)'!$AA92&lt;&gt;0,'(17)'!$AA92,"")</f>
        <v/>
      </c>
      <c r="AC149" s="116" t="str">
        <f>IF('(18)'!$AA92&lt;&gt;0,'(18)'!$AA92,"")</f>
        <v/>
      </c>
      <c r="AD149" s="116" t="str">
        <f>IF('(19)'!$AA92&lt;&gt;0,'(19)'!$AA92,"")</f>
        <v/>
      </c>
      <c r="AE149" s="116" t="str">
        <f>IF('(20)'!$AA92&lt;&gt;0,'(20)'!$AA92,"")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IF('(1)'!$AA93&lt;&gt;0,'(1)'!$AA93,"")</f>
        <v/>
      </c>
      <c r="M150" s="116" t="str">
        <f>IF('(2)'!$AA93&lt;&gt;0,'(2)'!$AA93,"")</f>
        <v/>
      </c>
      <c r="N150" s="116" t="str">
        <f>IF('(3)'!$AA93&lt;&gt;0,'(3)'!$AA93,"")</f>
        <v/>
      </c>
      <c r="O150" s="116" t="str">
        <f>IF('(4)'!$AA93&lt;&gt;0,'(4)'!$AA93,"")</f>
        <v/>
      </c>
      <c r="P150" s="116" t="str">
        <f>IF('(5)'!$AA93&lt;&gt;0,'(5)'!$AA93,"")</f>
        <v/>
      </c>
      <c r="Q150" s="116" t="str">
        <f>IF('(6)'!$AA93&lt;&gt;0,'(6)'!$AA93,"")</f>
        <v/>
      </c>
      <c r="R150" s="116" t="str">
        <f>IF('(7)'!$AA93&lt;&gt;0,'(7)'!$AA93,"")</f>
        <v/>
      </c>
      <c r="S150" s="116" t="str">
        <f>IF('(8)'!$AA93&lt;&gt;0,'(8)'!$AA93,"")</f>
        <v/>
      </c>
      <c r="T150" s="116" t="str">
        <f>IF('(9)'!$AA93&lt;&gt;0,'(9)'!$AA93,"")</f>
        <v/>
      </c>
      <c r="U150" s="116" t="str">
        <f>IF('(10)'!$AA93&lt;&gt;0,'(10)'!$AA93,"")</f>
        <v/>
      </c>
      <c r="V150" s="116" t="str">
        <f>IF('(11)'!$AA93&lt;&gt;0,'(11)'!$AA93,"")</f>
        <v/>
      </c>
      <c r="W150" s="116" t="str">
        <f>IF('(12)'!$AA93&lt;&gt;0,'(12)'!$AA93,"")</f>
        <v/>
      </c>
      <c r="X150" s="116" t="str">
        <f>IF('(13)'!$AA93&lt;&gt;0,'(13)'!$AA93,"")</f>
        <v/>
      </c>
      <c r="Y150" s="116" t="str">
        <f>IF('(14)'!$AA93&lt;&gt;0,'(14)'!$AA93,"")</f>
        <v/>
      </c>
      <c r="Z150" s="116" t="str">
        <f>IF('(15)'!$AA93&lt;&gt;0,'(15)'!$AA93,"")</f>
        <v/>
      </c>
      <c r="AA150" s="116" t="str">
        <f>IF('(16)'!$AA93&lt;&gt;0,'(16)'!$AA93,"")</f>
        <v/>
      </c>
      <c r="AB150" s="116" t="str">
        <f>IF('(17)'!$AA93&lt;&gt;0,'(17)'!$AA93,"")</f>
        <v/>
      </c>
      <c r="AC150" s="116" t="str">
        <f>IF('(18)'!$AA93&lt;&gt;0,'(18)'!$AA93,"")</f>
        <v/>
      </c>
      <c r="AD150" s="116" t="str">
        <f>IF('(19)'!$AA93&lt;&gt;0,'(19)'!$AA93,"")</f>
        <v/>
      </c>
      <c r="AE150" s="116" t="str">
        <f>IF('(20)'!$AA93&lt;&gt;0,'(20)'!$AA93,"")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IF('(1)'!$AA94&lt;&gt;0,'(1)'!$AA94,"")</f>
        <v/>
      </c>
      <c r="M151" s="116" t="str">
        <f>IF('(2)'!$AA94&lt;&gt;0,'(2)'!$AA94,"")</f>
        <v/>
      </c>
      <c r="N151" s="116" t="str">
        <f>IF('(3)'!$AA94&lt;&gt;0,'(3)'!$AA94,"")</f>
        <v/>
      </c>
      <c r="O151" s="116" t="str">
        <f>IF('(4)'!$AA94&lt;&gt;0,'(4)'!$AA94,"")</f>
        <v/>
      </c>
      <c r="P151" s="116" t="str">
        <f>IF('(5)'!$AA94&lt;&gt;0,'(5)'!$AA94,"")</f>
        <v/>
      </c>
      <c r="Q151" s="116" t="str">
        <f>IF('(6)'!$AA94&lt;&gt;0,'(6)'!$AA94,"")</f>
        <v/>
      </c>
      <c r="R151" s="116" t="str">
        <f>IF('(7)'!$AA94&lt;&gt;0,'(7)'!$AA94,"")</f>
        <v/>
      </c>
      <c r="S151" s="116" t="str">
        <f>IF('(8)'!$AA94&lt;&gt;0,'(8)'!$AA94,"")</f>
        <v/>
      </c>
      <c r="T151" s="116" t="str">
        <f>IF('(9)'!$AA94&lt;&gt;0,'(9)'!$AA94,"")</f>
        <v/>
      </c>
      <c r="U151" s="116" t="str">
        <f>IF('(10)'!$AA94&lt;&gt;0,'(10)'!$AA94,"")</f>
        <v/>
      </c>
      <c r="V151" s="116" t="str">
        <f>IF('(11)'!$AA94&lt;&gt;0,'(11)'!$AA94,"")</f>
        <v/>
      </c>
      <c r="W151" s="116" t="str">
        <f>IF('(12)'!$AA94&lt;&gt;0,'(12)'!$AA94,"")</f>
        <v/>
      </c>
      <c r="X151" s="116" t="str">
        <f>IF('(13)'!$AA94&lt;&gt;0,'(13)'!$AA94,"")</f>
        <v/>
      </c>
      <c r="Y151" s="116" t="str">
        <f>IF('(14)'!$AA94&lt;&gt;0,'(14)'!$AA94,"")</f>
        <v/>
      </c>
      <c r="Z151" s="116" t="str">
        <f>IF('(15)'!$AA94&lt;&gt;0,'(15)'!$AA94,"")</f>
        <v/>
      </c>
      <c r="AA151" s="116" t="str">
        <f>IF('(16)'!$AA94&lt;&gt;0,'(16)'!$AA94,"")</f>
        <v/>
      </c>
      <c r="AB151" s="116" t="str">
        <f>IF('(17)'!$AA94&lt;&gt;0,'(17)'!$AA94,"")</f>
        <v/>
      </c>
      <c r="AC151" s="116" t="str">
        <f>IF('(18)'!$AA94&lt;&gt;0,'(18)'!$AA94,"")</f>
        <v/>
      </c>
      <c r="AD151" s="116" t="str">
        <f>IF('(19)'!$AA94&lt;&gt;0,'(19)'!$AA94,"")</f>
        <v/>
      </c>
      <c r="AE151" s="116" t="str">
        <f>IF('(20)'!$AA94&lt;&gt;0,'(20)'!$AA94,"")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IF('(1)'!$AA95&lt;&gt;0,'(1)'!$AA95,"")</f>
        <v/>
      </c>
      <c r="M152" s="116" t="str">
        <f>IF('(2)'!$AA95&lt;&gt;0,'(2)'!$AA95,"")</f>
        <v/>
      </c>
      <c r="N152" s="116" t="str">
        <f>IF('(3)'!$AA95&lt;&gt;0,'(3)'!$AA95,"")</f>
        <v/>
      </c>
      <c r="O152" s="116" t="str">
        <f>IF('(4)'!$AA95&lt;&gt;0,'(4)'!$AA95,"")</f>
        <v/>
      </c>
      <c r="P152" s="116" t="str">
        <f>IF('(5)'!$AA95&lt;&gt;0,'(5)'!$AA95,"")</f>
        <v/>
      </c>
      <c r="Q152" s="116" t="str">
        <f>IF('(6)'!$AA95&lt;&gt;0,'(6)'!$AA95,"")</f>
        <v/>
      </c>
      <c r="R152" s="116" t="str">
        <f>IF('(7)'!$AA95&lt;&gt;0,'(7)'!$AA95,"")</f>
        <v/>
      </c>
      <c r="S152" s="116" t="str">
        <f>IF('(8)'!$AA95&lt;&gt;0,'(8)'!$AA95,"")</f>
        <v/>
      </c>
      <c r="T152" s="116" t="str">
        <f>IF('(9)'!$AA95&lt;&gt;0,'(9)'!$AA95,"")</f>
        <v/>
      </c>
      <c r="U152" s="116" t="str">
        <f>IF('(10)'!$AA95&lt;&gt;0,'(10)'!$AA95,"")</f>
        <v/>
      </c>
      <c r="V152" s="116" t="str">
        <f>IF('(11)'!$AA95&lt;&gt;0,'(11)'!$AA95,"")</f>
        <v/>
      </c>
      <c r="W152" s="116" t="str">
        <f>IF('(12)'!$AA95&lt;&gt;0,'(12)'!$AA95,"")</f>
        <v/>
      </c>
      <c r="X152" s="116" t="str">
        <f>IF('(13)'!$AA95&lt;&gt;0,'(13)'!$AA95,"")</f>
        <v/>
      </c>
      <c r="Y152" s="116" t="str">
        <f>IF('(14)'!$AA95&lt;&gt;0,'(14)'!$AA95,"")</f>
        <v/>
      </c>
      <c r="Z152" s="116" t="str">
        <f>IF('(15)'!$AA95&lt;&gt;0,'(15)'!$AA95,"")</f>
        <v/>
      </c>
      <c r="AA152" s="116" t="str">
        <f>IF('(16)'!$AA95&lt;&gt;0,'(16)'!$AA95,"")</f>
        <v/>
      </c>
      <c r="AB152" s="116" t="str">
        <f>IF('(17)'!$AA95&lt;&gt;0,'(17)'!$AA95,"")</f>
        <v/>
      </c>
      <c r="AC152" s="116" t="str">
        <f>IF('(18)'!$AA95&lt;&gt;0,'(18)'!$AA95,"")</f>
        <v/>
      </c>
      <c r="AD152" s="116" t="str">
        <f>IF('(19)'!$AA95&lt;&gt;0,'(19)'!$AA95,"")</f>
        <v/>
      </c>
      <c r="AE152" s="116" t="str">
        <f>IF('(20)'!$AA95&lt;&gt;0,'(20)'!$AA95,"")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IF('(1)'!$AA96&lt;&gt;0,'(1)'!$AA96,"")</f>
        <v/>
      </c>
      <c r="M153" s="116" t="str">
        <f>IF('(2)'!$AA96&lt;&gt;0,'(2)'!$AA96,"")</f>
        <v/>
      </c>
      <c r="N153" s="116" t="str">
        <f>IF('(3)'!$AA96&lt;&gt;0,'(3)'!$AA96,"")</f>
        <v/>
      </c>
      <c r="O153" s="116" t="str">
        <f>IF('(4)'!$AA96&lt;&gt;0,'(4)'!$AA96,"")</f>
        <v/>
      </c>
      <c r="P153" s="116" t="str">
        <f>IF('(5)'!$AA96&lt;&gt;0,'(5)'!$AA96,"")</f>
        <v/>
      </c>
      <c r="Q153" s="116" t="str">
        <f>IF('(6)'!$AA96&lt;&gt;0,'(6)'!$AA96,"")</f>
        <v/>
      </c>
      <c r="R153" s="116" t="str">
        <f>IF('(7)'!$AA96&lt;&gt;0,'(7)'!$AA96,"")</f>
        <v/>
      </c>
      <c r="S153" s="116" t="str">
        <f>IF('(8)'!$AA96&lt;&gt;0,'(8)'!$AA96,"")</f>
        <v/>
      </c>
      <c r="T153" s="116" t="str">
        <f>IF('(9)'!$AA96&lt;&gt;0,'(9)'!$AA96,"")</f>
        <v/>
      </c>
      <c r="U153" s="116" t="str">
        <f>IF('(10)'!$AA96&lt;&gt;0,'(10)'!$AA96,"")</f>
        <v/>
      </c>
      <c r="V153" s="116" t="str">
        <f>IF('(11)'!$AA96&lt;&gt;0,'(11)'!$AA96,"")</f>
        <v/>
      </c>
      <c r="W153" s="116" t="str">
        <f>IF('(12)'!$AA96&lt;&gt;0,'(12)'!$AA96,"")</f>
        <v/>
      </c>
      <c r="X153" s="116" t="str">
        <f>IF('(13)'!$AA96&lt;&gt;0,'(13)'!$AA96,"")</f>
        <v/>
      </c>
      <c r="Y153" s="116" t="str">
        <f>IF('(14)'!$AA96&lt;&gt;0,'(14)'!$AA96,"")</f>
        <v/>
      </c>
      <c r="Z153" s="116" t="str">
        <f>IF('(15)'!$AA96&lt;&gt;0,'(15)'!$AA96,"")</f>
        <v/>
      </c>
      <c r="AA153" s="116" t="str">
        <f>IF('(16)'!$AA96&lt;&gt;0,'(16)'!$AA96,"")</f>
        <v/>
      </c>
      <c r="AB153" s="116" t="str">
        <f>IF('(17)'!$AA96&lt;&gt;0,'(17)'!$AA96,"")</f>
        <v/>
      </c>
      <c r="AC153" s="116" t="str">
        <f>IF('(18)'!$AA96&lt;&gt;0,'(18)'!$AA96,"")</f>
        <v/>
      </c>
      <c r="AD153" s="116" t="str">
        <f>IF('(19)'!$AA96&lt;&gt;0,'(19)'!$AA96,"")</f>
        <v/>
      </c>
      <c r="AE153" s="116" t="str">
        <f>IF('(20)'!$AA96&lt;&gt;0,'(20)'!$AA96,"")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f>(AG155/60)*10</f>
        <v>0.75</v>
      </c>
      <c r="B155" s="756" t="str">
        <f>REPT("|",AG155*14)</f>
        <v>|||||||||||||||||||||||||||||||||||||||||||||||||||||||||||||||</v>
      </c>
      <c r="C155" s="784"/>
      <c r="D155" s="9" t="s">
        <v>101</v>
      </c>
      <c r="F155" s="1" t="s">
        <v>160</v>
      </c>
      <c r="K155" s="29"/>
      <c r="L155" s="183" t="e">
        <f>IF(SUM(L157:L161)&gt;0,AVERAGEIF(L157:L161, "&lt;&gt;0"),NA())</f>
        <v>#N/A</v>
      </c>
      <c r="M155" s="183" t="e">
        <f t="shared" ref="M155:AE155" si="22">IF(SUM(M157:M161)&gt;0,AVERAGEIF(M157:M161, "&lt;&gt;0"),NA())</f>
        <v>#N/A</v>
      </c>
      <c r="N155" s="183">
        <f t="shared" si="22"/>
        <v>4</v>
      </c>
      <c r="O155" s="183">
        <f t="shared" si="22"/>
        <v>3</v>
      </c>
      <c r="P155" s="183">
        <f t="shared" si="22"/>
        <v>5.5</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 t="shared" si="22"/>
        <v>#N/A</v>
      </c>
      <c r="AB155" s="183" t="e">
        <f t="shared" si="22"/>
        <v>#N/A</v>
      </c>
      <c r="AC155" s="183" t="e">
        <f t="shared" si="22"/>
        <v>#N/A</v>
      </c>
      <c r="AD155" s="183" t="e">
        <f t="shared" si="22"/>
        <v>#N/A</v>
      </c>
      <c r="AE155" s="183" t="e">
        <f t="shared" si="22"/>
        <v>#N/A</v>
      </c>
      <c r="AG155" s="78">
        <f>IF(SUM(AG157:AG161)&gt;0,AVERAGEIF(AG157:AG161, "&lt;&gt;0"),"")</f>
        <v>4.5</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f>(AG157/60)*10</f>
        <v>1</v>
      </c>
      <c r="C157" s="789" t="str">
        <f>REPT("|",AG157*14)</f>
        <v>||||||||||||||||||||||||||||||||||||||||||||||||||||||||||||||||||||||||||||||||||||</v>
      </c>
      <c r="D157" s="790"/>
      <c r="F157" s="8" t="s">
        <v>35</v>
      </c>
      <c r="G157" s="13" t="s">
        <v>306</v>
      </c>
      <c r="H157" s="11"/>
      <c r="I157" s="11"/>
      <c r="J157" s="11"/>
      <c r="K157" s="29" t="s">
        <v>35</v>
      </c>
      <c r="L157" s="116" t="str">
        <f>IF('(1)'!$AA100&lt;&gt;0,'(1)'!$AA100,"")</f>
        <v/>
      </c>
      <c r="M157" s="116" t="str">
        <f>IF('(2)'!$AA100&lt;&gt;0,'(2)'!$AA100,"")</f>
        <v/>
      </c>
      <c r="N157" s="116" t="str">
        <f>IF('(3)'!$AA100&lt;&gt;0,'(3)'!$AA100,"")</f>
        <v/>
      </c>
      <c r="O157" s="116" t="str">
        <f>IF('(4)'!$AA100&lt;&gt;0,'(4)'!$AA100,"")</f>
        <v/>
      </c>
      <c r="P157" s="116">
        <f>IF('(5)'!$AA100&lt;&gt;0,'(5)'!$AA100,"")</f>
        <v>6</v>
      </c>
      <c r="Q157" s="116" t="str">
        <f>IF('(6)'!$AA100&lt;&gt;0,'(6)'!$AA100,"")</f>
        <v/>
      </c>
      <c r="R157" s="116" t="str">
        <f>IF('(7)'!$AA100&lt;&gt;0,'(7)'!$AA100,"")</f>
        <v/>
      </c>
      <c r="S157" s="116" t="str">
        <f>IF('(8)'!$AA100&lt;&gt;0,'(8)'!$AA100,"")</f>
        <v/>
      </c>
      <c r="T157" s="116" t="str">
        <f>IF('(9)'!$AA100&lt;&gt;0,'(9)'!$AA100,"")</f>
        <v/>
      </c>
      <c r="U157" s="116" t="str">
        <f>IF('(10)'!$AA100&lt;&gt;0,'(10)'!$AA100,"")</f>
        <v/>
      </c>
      <c r="V157" s="116" t="str">
        <f>IF('(11)'!$AA100&lt;&gt;0,'(11)'!$AA100,"")</f>
        <v/>
      </c>
      <c r="W157" s="116" t="str">
        <f>IF('(12)'!$AA100&lt;&gt;0,'(12)'!$AA100,"")</f>
        <v/>
      </c>
      <c r="X157" s="116" t="str">
        <f>IF('(13)'!$AA100&lt;&gt;0,'(13)'!$AA100,"")</f>
        <v/>
      </c>
      <c r="Y157" s="116" t="str">
        <f>IF('(14)'!$AA100&lt;&gt;0,'(14)'!$AA100,"")</f>
        <v/>
      </c>
      <c r="Z157" s="116" t="str">
        <f>IF('(15)'!$AA100&lt;&gt;0,'(15)'!$AA100,"")</f>
        <v/>
      </c>
      <c r="AA157" s="116" t="str">
        <f>IF('(16)'!$AA100&lt;&gt;0,'(16)'!$AA100,"")</f>
        <v/>
      </c>
      <c r="AB157" s="116" t="str">
        <f>IF('(17)'!$AA100&lt;&gt;0,'(17)'!$AA100,"")</f>
        <v/>
      </c>
      <c r="AC157" s="116" t="str">
        <f>IF('(18)'!$AA100&lt;&gt;0,'(18)'!$AA100,"")</f>
        <v/>
      </c>
      <c r="AD157" s="116" t="str">
        <f>IF('(19)'!$AA100&lt;&gt;0,'(19)'!$AA100,"")</f>
        <v/>
      </c>
      <c r="AE157" s="116" t="str">
        <f>IF('(20)'!$AA100&lt;&gt;0,'(20)'!$AA100,"")</f>
        <v/>
      </c>
      <c r="AG157" s="1">
        <f>IF(SUM(L157:AE157)=0,"",AVERAGEIF(L157:AE157,"&gt;0"))</f>
        <v>6</v>
      </c>
      <c r="AH157" s="1"/>
    </row>
    <row r="158" spans="1:34" ht="16.5">
      <c r="A158" s="1"/>
      <c r="B158" s="26">
        <f>(AG158/60)*10</f>
        <v>0.66666666666666663</v>
      </c>
      <c r="C158" s="789" t="str">
        <f>REPT("|",AG158*14)</f>
        <v>||||||||||||||||||||||||||||||||||||||||||||||||||||||||</v>
      </c>
      <c r="D158" s="790"/>
      <c r="F158" s="8" t="s">
        <v>36</v>
      </c>
      <c r="G158" s="13" t="s">
        <v>307</v>
      </c>
      <c r="H158" s="11"/>
      <c r="I158" s="11"/>
      <c r="J158" s="11"/>
      <c r="K158" s="29" t="s">
        <v>36</v>
      </c>
      <c r="L158" s="116" t="str">
        <f>IF('(1)'!$AA101&lt;&gt;0,'(1)'!$AA101,"")</f>
        <v/>
      </c>
      <c r="M158" s="116" t="str">
        <f>IF('(2)'!$AA101&lt;&gt;0,'(2)'!$AA101,"")</f>
        <v/>
      </c>
      <c r="N158" s="116" t="str">
        <f>IF('(3)'!$AA101&lt;&gt;0,'(3)'!$AA101,"")</f>
        <v/>
      </c>
      <c r="O158" s="116">
        <f>IF('(4)'!$AA101&lt;&gt;0,'(4)'!$AA101,"")</f>
        <v>3</v>
      </c>
      <c r="P158" s="116">
        <f>IF('(5)'!$AA101&lt;&gt;0,'(5)'!$AA101,"")</f>
        <v>5</v>
      </c>
      <c r="Q158" s="116" t="str">
        <f>IF('(6)'!$AA101&lt;&gt;0,'(6)'!$AA101,"")</f>
        <v/>
      </c>
      <c r="R158" s="116" t="str">
        <f>IF('(7)'!$AA101&lt;&gt;0,'(7)'!$AA101,"")</f>
        <v/>
      </c>
      <c r="S158" s="116" t="str">
        <f>IF('(8)'!$AA101&lt;&gt;0,'(8)'!$AA101,"")</f>
        <v/>
      </c>
      <c r="T158" s="116" t="str">
        <f>IF('(9)'!$AA101&lt;&gt;0,'(9)'!$AA101,"")</f>
        <v/>
      </c>
      <c r="U158" s="116" t="str">
        <f>IF('(10)'!$AA101&lt;&gt;0,'(10)'!$AA101,"")</f>
        <v/>
      </c>
      <c r="V158" s="116" t="str">
        <f>IF('(11)'!$AA101&lt;&gt;0,'(11)'!$AA101,"")</f>
        <v/>
      </c>
      <c r="W158" s="116" t="str">
        <f>IF('(12)'!$AA101&lt;&gt;0,'(12)'!$AA101,"")</f>
        <v/>
      </c>
      <c r="X158" s="116" t="str">
        <f>IF('(13)'!$AA101&lt;&gt;0,'(13)'!$AA101,"")</f>
        <v/>
      </c>
      <c r="Y158" s="116" t="str">
        <f>IF('(14)'!$AA101&lt;&gt;0,'(14)'!$AA101,"")</f>
        <v/>
      </c>
      <c r="Z158" s="116" t="str">
        <f>IF('(15)'!$AA101&lt;&gt;0,'(15)'!$AA101,"")</f>
        <v/>
      </c>
      <c r="AA158" s="116" t="str">
        <f>IF('(16)'!$AA101&lt;&gt;0,'(16)'!$AA101,"")</f>
        <v/>
      </c>
      <c r="AB158" s="116" t="str">
        <f>IF('(17)'!$AA101&lt;&gt;0,'(17)'!$AA101,"")</f>
        <v/>
      </c>
      <c r="AC158" s="116" t="str">
        <f>IF('(18)'!$AA101&lt;&gt;0,'(18)'!$AA101,"")</f>
        <v/>
      </c>
      <c r="AD158" s="116" t="str">
        <f>IF('(19)'!$AA101&lt;&gt;0,'(19)'!$AA101,"")</f>
        <v/>
      </c>
      <c r="AE158" s="116" t="str">
        <f>IF('(20)'!$AA101&lt;&gt;0,'(20)'!$AA101,"")</f>
        <v/>
      </c>
      <c r="AG158" s="1">
        <f>IF(SUM(L158:AE158)=0,"",AVERAGEIF(L158:AE158,"&gt;0"))</f>
        <v>4</v>
      </c>
      <c r="AH158" s="1"/>
    </row>
    <row r="159" spans="1:34" ht="16.5">
      <c r="A159" s="1"/>
      <c r="B159" s="26" t="e">
        <f>(AG159/60)*10</f>
        <v>#VALUE!</v>
      </c>
      <c r="C159" s="789" t="e">
        <f>REPT("|",AG159*14)</f>
        <v>#VALUE!</v>
      </c>
      <c r="D159" s="790"/>
      <c r="F159" s="8" t="s">
        <v>37</v>
      </c>
      <c r="G159" s="13" t="s">
        <v>308</v>
      </c>
      <c r="H159" s="11"/>
      <c r="I159" s="11"/>
      <c r="J159" s="11"/>
      <c r="K159" s="29" t="s">
        <v>37</v>
      </c>
      <c r="L159" s="116" t="str">
        <f>IF('(1)'!$AA102&lt;&gt;0,'(1)'!$AA102,"")</f>
        <v/>
      </c>
      <c r="M159" s="116" t="str">
        <f>IF('(2)'!$AA102&lt;&gt;0,'(2)'!$AA102,"")</f>
        <v/>
      </c>
      <c r="N159" s="116" t="str">
        <f>IF('(3)'!$AA102&lt;&gt;0,'(3)'!$AA102,"")</f>
        <v/>
      </c>
      <c r="O159" s="116" t="str">
        <f>IF('(4)'!$AA102&lt;&gt;0,'(4)'!$AA102,"")</f>
        <v/>
      </c>
      <c r="P159" s="116" t="str">
        <f>IF('(5)'!$AA102&lt;&gt;0,'(5)'!$AA102,"")</f>
        <v/>
      </c>
      <c r="Q159" s="116" t="str">
        <f>IF('(6)'!$AA102&lt;&gt;0,'(6)'!$AA102,"")</f>
        <v/>
      </c>
      <c r="R159" s="116" t="str">
        <f>IF('(7)'!$AA102&lt;&gt;0,'(7)'!$AA102,"")</f>
        <v/>
      </c>
      <c r="S159" s="116" t="str">
        <f>IF('(8)'!$AA102&lt;&gt;0,'(8)'!$AA102,"")</f>
        <v/>
      </c>
      <c r="T159" s="116" t="str">
        <f>IF('(9)'!$AA102&lt;&gt;0,'(9)'!$AA102,"")</f>
        <v/>
      </c>
      <c r="U159" s="116" t="str">
        <f>IF('(10)'!$AA102&lt;&gt;0,'(10)'!$AA102,"")</f>
        <v/>
      </c>
      <c r="V159" s="116" t="str">
        <f>IF('(11)'!$AA102&lt;&gt;0,'(11)'!$AA102,"")</f>
        <v/>
      </c>
      <c r="W159" s="116" t="str">
        <f>IF('(12)'!$AA102&lt;&gt;0,'(12)'!$AA102,"")</f>
        <v/>
      </c>
      <c r="X159" s="116" t="str">
        <f>IF('(13)'!$AA102&lt;&gt;0,'(13)'!$AA102,"")</f>
        <v/>
      </c>
      <c r="Y159" s="116" t="str">
        <f>IF('(14)'!$AA102&lt;&gt;0,'(14)'!$AA102,"")</f>
        <v/>
      </c>
      <c r="Z159" s="116" t="str">
        <f>IF('(15)'!$AA102&lt;&gt;0,'(15)'!$AA102,"")</f>
        <v/>
      </c>
      <c r="AA159" s="116" t="str">
        <f>IF('(16)'!$AA102&lt;&gt;0,'(16)'!$AA102,"")</f>
        <v/>
      </c>
      <c r="AB159" s="116" t="str">
        <f>IF('(17)'!$AA102&lt;&gt;0,'(17)'!$AA102,"")</f>
        <v/>
      </c>
      <c r="AC159" s="116" t="str">
        <f>IF('(18)'!$AA102&lt;&gt;0,'(18)'!$AA102,"")</f>
        <v/>
      </c>
      <c r="AD159" s="116" t="str">
        <f>IF('(19)'!$AA102&lt;&gt;0,'(19)'!$AA102,"")</f>
        <v/>
      </c>
      <c r="AE159" s="116" t="str">
        <f>IF('(20)'!$AA102&lt;&gt;0,'(20)'!$AA102,"")</f>
        <v/>
      </c>
      <c r="AG159" s="1" t="str">
        <f>IF(SUM(L159:AE159)=0,"",AVERAGEIF(L159:AE159,"&gt;0"))</f>
        <v/>
      </c>
      <c r="AH159" s="1"/>
    </row>
    <row r="160" spans="1:34" ht="16.5">
      <c r="A160" s="1"/>
      <c r="B160" s="26">
        <f>(AG160/60)*10</f>
        <v>0.58333333333333337</v>
      </c>
      <c r="C160" s="789" t="str">
        <f>REPT("|",AG160*14)</f>
        <v>|||||||||||||||||||||||||||||||||||||||||||||||||</v>
      </c>
      <c r="D160" s="790"/>
      <c r="F160" s="8" t="s">
        <v>38</v>
      </c>
      <c r="G160" s="13" t="s">
        <v>309</v>
      </c>
      <c r="H160" s="11"/>
      <c r="I160" s="11"/>
      <c r="J160" s="11"/>
      <c r="K160" s="29" t="s">
        <v>38</v>
      </c>
      <c r="L160" s="116" t="str">
        <f>IF('(1)'!$AA103&lt;&gt;0,'(1)'!$AA103,"")</f>
        <v/>
      </c>
      <c r="M160" s="116" t="str">
        <f>IF('(2)'!$AA103&lt;&gt;0,'(2)'!$AA103,"")</f>
        <v/>
      </c>
      <c r="N160" s="116">
        <f>IF('(3)'!$AA103&lt;&gt;0,'(3)'!$AA103,"")</f>
        <v>4</v>
      </c>
      <c r="O160" s="116">
        <f>IF('(4)'!$AA103&lt;&gt;0,'(4)'!$AA103,"")</f>
        <v>3</v>
      </c>
      <c r="P160" s="116" t="str">
        <f>IF('(5)'!$AA103&lt;&gt;0,'(5)'!$AA103,"")</f>
        <v/>
      </c>
      <c r="Q160" s="116" t="str">
        <f>IF('(6)'!$AA103&lt;&gt;0,'(6)'!$AA103,"")</f>
        <v/>
      </c>
      <c r="R160" s="116" t="str">
        <f>IF('(7)'!$AA103&lt;&gt;0,'(7)'!$AA103,"")</f>
        <v/>
      </c>
      <c r="S160" s="116" t="str">
        <f>IF('(8)'!$AA103&lt;&gt;0,'(8)'!$AA103,"")</f>
        <v/>
      </c>
      <c r="T160" s="116" t="str">
        <f>IF('(9)'!$AA103&lt;&gt;0,'(9)'!$AA103,"")</f>
        <v/>
      </c>
      <c r="U160" s="116" t="str">
        <f>IF('(10)'!$AA103&lt;&gt;0,'(10)'!$AA103,"")</f>
        <v/>
      </c>
      <c r="V160" s="116" t="str">
        <f>IF('(11)'!$AA103&lt;&gt;0,'(11)'!$AA103,"")</f>
        <v/>
      </c>
      <c r="W160" s="116" t="str">
        <f>IF('(12)'!$AA103&lt;&gt;0,'(12)'!$AA103,"")</f>
        <v/>
      </c>
      <c r="X160" s="116" t="str">
        <f>IF('(13)'!$AA103&lt;&gt;0,'(13)'!$AA103,"")</f>
        <v/>
      </c>
      <c r="Y160" s="116" t="str">
        <f>IF('(14)'!$AA103&lt;&gt;0,'(14)'!$AA103,"")</f>
        <v/>
      </c>
      <c r="Z160" s="116" t="str">
        <f>IF('(15)'!$AA103&lt;&gt;0,'(15)'!$AA103,"")</f>
        <v/>
      </c>
      <c r="AA160" s="116" t="str">
        <f>IF('(16)'!$AA103&lt;&gt;0,'(16)'!$AA103,"")</f>
        <v/>
      </c>
      <c r="AB160" s="116" t="str">
        <f>IF('(17)'!$AA103&lt;&gt;0,'(17)'!$AA103,"")</f>
        <v/>
      </c>
      <c r="AC160" s="116" t="str">
        <f>IF('(18)'!$AA103&lt;&gt;0,'(18)'!$AA103,"")</f>
        <v/>
      </c>
      <c r="AD160" s="116" t="str">
        <f>IF('(19)'!$AA103&lt;&gt;0,'(19)'!$AA103,"")</f>
        <v/>
      </c>
      <c r="AE160" s="116" t="str">
        <f>IF('(20)'!$AA103&lt;&gt;0,'(20)'!$AA103,"")</f>
        <v/>
      </c>
      <c r="AG160" s="1">
        <f>IF(SUM(L160:AE160)=0,"",AVERAGEIF(L160:AE160,"&gt;0"))</f>
        <v>3.5</v>
      </c>
      <c r="AH160" s="1"/>
    </row>
    <row r="161" spans="1:34" ht="16.5">
      <c r="A161" s="1"/>
      <c r="B161" s="26" t="e">
        <f>(AG161/60)*10</f>
        <v>#VALUE!</v>
      </c>
      <c r="C161" s="789" t="e">
        <f>REPT("|",AG161*14)</f>
        <v>#VALUE!</v>
      </c>
      <c r="D161" s="790"/>
      <c r="F161" s="8" t="s">
        <v>39</v>
      </c>
      <c r="G161" s="13" t="s">
        <v>310</v>
      </c>
      <c r="H161" s="11"/>
      <c r="I161" s="11"/>
      <c r="J161" s="11"/>
      <c r="K161" s="29" t="s">
        <v>39</v>
      </c>
      <c r="L161" s="116" t="str">
        <f>IF('(1)'!$AA104&lt;&gt;0,'(1)'!$AA104,"")</f>
        <v/>
      </c>
      <c r="M161" s="116" t="str">
        <f>IF('(2)'!$AA104&lt;&gt;0,'(2)'!$AA104,"")</f>
        <v/>
      </c>
      <c r="N161" s="116" t="str">
        <f>IF('(3)'!$AA104&lt;&gt;0,'(3)'!$AA104,"")</f>
        <v/>
      </c>
      <c r="O161" s="116" t="str">
        <f>IF('(4)'!$AA104&lt;&gt;0,'(4)'!$AA104,"")</f>
        <v/>
      </c>
      <c r="P161" s="116" t="str">
        <f>IF('(5)'!$AA104&lt;&gt;0,'(5)'!$AA104,"")</f>
        <v/>
      </c>
      <c r="Q161" s="116" t="str">
        <f>IF('(6)'!$AA104&lt;&gt;0,'(6)'!$AA104,"")</f>
        <v/>
      </c>
      <c r="R161" s="116" t="str">
        <f>IF('(7)'!$AA104&lt;&gt;0,'(7)'!$AA104,"")</f>
        <v/>
      </c>
      <c r="S161" s="116" t="str">
        <f>IF('(8)'!$AA104&lt;&gt;0,'(8)'!$AA104,"")</f>
        <v/>
      </c>
      <c r="T161" s="116" t="str">
        <f>IF('(9)'!$AA104&lt;&gt;0,'(9)'!$AA104,"")</f>
        <v/>
      </c>
      <c r="U161" s="116" t="str">
        <f>IF('(10)'!$AA104&lt;&gt;0,'(10)'!$AA104,"")</f>
        <v/>
      </c>
      <c r="V161" s="116" t="str">
        <f>IF('(11)'!$AA104&lt;&gt;0,'(11)'!$AA104,"")</f>
        <v/>
      </c>
      <c r="W161" s="116" t="str">
        <f>IF('(12)'!$AA104&lt;&gt;0,'(12)'!$AA104,"")</f>
        <v/>
      </c>
      <c r="X161" s="116" t="str">
        <f>IF('(13)'!$AA104&lt;&gt;0,'(13)'!$AA104,"")</f>
        <v/>
      </c>
      <c r="Y161" s="116" t="str">
        <f>IF('(14)'!$AA104&lt;&gt;0,'(14)'!$AA104,"")</f>
        <v/>
      </c>
      <c r="Z161" s="116" t="str">
        <f>IF('(15)'!$AA104&lt;&gt;0,'(15)'!$AA104,"")</f>
        <v/>
      </c>
      <c r="AA161" s="116" t="str">
        <f>IF('(16)'!$AA104&lt;&gt;0,'(16)'!$AA104,"")</f>
        <v/>
      </c>
      <c r="AB161" s="116" t="str">
        <f>IF('(17)'!$AA104&lt;&gt;0,'(17)'!$AA104,"")</f>
        <v/>
      </c>
      <c r="AC161" s="116" t="str">
        <f>IF('(18)'!$AA104&lt;&gt;0,'(18)'!$AA104,"")</f>
        <v/>
      </c>
      <c r="AD161" s="116" t="str">
        <f>IF('(19)'!$AA104&lt;&gt;0,'(19)'!$AA104,"")</f>
        <v/>
      </c>
      <c r="AE161" s="116" t="str">
        <f>IF('(20)'!$AA104&lt;&gt;0,'(20)'!$AA104,"")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f>(AG163/60)*10</f>
        <v>0.66666666666666663</v>
      </c>
      <c r="B163" s="756" t="str">
        <f>REPT("|",AG163*14)</f>
        <v>||||||||||||||||||||||||||||||||||||||||||||||||||||||||</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f t="shared" si="23"/>
        <v>4</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 t="shared" si="23"/>
        <v>#N/A</v>
      </c>
      <c r="AB163" s="183" t="e">
        <f t="shared" si="23"/>
        <v>#N/A</v>
      </c>
      <c r="AC163" s="183" t="e">
        <f t="shared" si="23"/>
        <v>#N/A</v>
      </c>
      <c r="AD163" s="183" t="e">
        <f t="shared" si="23"/>
        <v>#N/A</v>
      </c>
      <c r="AE163" s="183" t="e">
        <f t="shared" si="23"/>
        <v>#N/A</v>
      </c>
      <c r="AG163" s="78">
        <f>IF(SUM(AG165:AG171)&gt;0,AVERAGEIF(AG165:AG171, "&lt;&gt;0"),"")</f>
        <v>4</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IF('(1)'!$AA110&lt;&gt;0,'(1)'!$AA110,"")</f>
        <v/>
      </c>
      <c r="M165" s="116" t="str">
        <f>IF('(2)'!$AA110&lt;&gt;0,'(2)'!$AA110,"")</f>
        <v/>
      </c>
      <c r="N165" s="116" t="str">
        <f>IF('(3)'!$AA110&lt;&gt;0,'(3)'!$AA110,"")</f>
        <v/>
      </c>
      <c r="O165" s="116" t="str">
        <f>IF('(4)'!$AA110&lt;&gt;0,'(4)'!$AA110,"")</f>
        <v/>
      </c>
      <c r="P165" s="116" t="str">
        <f>IF('(5)'!$AA110&lt;&gt;0,'(5)'!$AA110,"")</f>
        <v/>
      </c>
      <c r="Q165" s="116" t="str">
        <f>IF('(6)'!$AA110&lt;&gt;0,'(6)'!$AA110,"")</f>
        <v/>
      </c>
      <c r="R165" s="116" t="str">
        <f>IF('(7)'!$AA110&lt;&gt;0,'(7)'!$AA110,"")</f>
        <v/>
      </c>
      <c r="S165" s="116" t="str">
        <f>IF('(8)'!$AA110&lt;&gt;0,'(8)'!$AA110,"")</f>
        <v/>
      </c>
      <c r="T165" s="116" t="str">
        <f>IF('(9)'!$AA110&lt;&gt;0,'(9)'!$AA110,"")</f>
        <v/>
      </c>
      <c r="U165" s="116" t="str">
        <f>IF('(10)'!$AA110&lt;&gt;0,'(10)'!$AA110,"")</f>
        <v/>
      </c>
      <c r="V165" s="116" t="str">
        <f>IF('(11)'!$AA110&lt;&gt;0,'(11)'!$AA110,"")</f>
        <v/>
      </c>
      <c r="W165" s="116" t="str">
        <f>IF('(12)'!$AA110&lt;&gt;0,'(12)'!$AA110,"")</f>
        <v/>
      </c>
      <c r="X165" s="116" t="str">
        <f>IF('(13)'!$AA110&lt;&gt;0,'(13)'!$AA110,"")</f>
        <v/>
      </c>
      <c r="Y165" s="116" t="str">
        <f>IF('(14)'!$AA110&lt;&gt;0,'(14)'!$AA110,"")</f>
        <v/>
      </c>
      <c r="Z165" s="116" t="str">
        <f>IF('(15)'!$AA110&lt;&gt;0,'(15)'!$AA110,"")</f>
        <v/>
      </c>
      <c r="AA165" s="116" t="str">
        <f>IF('(16)'!$AA110&lt;&gt;0,'(16)'!$AA110,"")</f>
        <v/>
      </c>
      <c r="AB165" s="116" t="str">
        <f>IF('(17)'!$AA110&lt;&gt;0,'(17)'!$AA110,"")</f>
        <v/>
      </c>
      <c r="AC165" s="116" t="str">
        <f>IF('(18)'!$AA110&lt;&gt;0,'(18)'!$AA110,"")</f>
        <v/>
      </c>
      <c r="AD165" s="116" t="str">
        <f>IF('(19)'!$AA110&lt;&gt;0,'(19)'!$AA110,"")</f>
        <v/>
      </c>
      <c r="AE165" s="116" t="str">
        <f>IF('(20)'!$AA110&lt;&gt;0,'(20)'!$AA110,"")</f>
        <v/>
      </c>
      <c r="AG165" s="1" t="str">
        <f t="shared" ref="AG165:AG171" si="26">IF(SUM(L165:AE165)=0,"",AVERAGEIF(L165:AE165,"&gt;0"))</f>
        <v/>
      </c>
      <c r="AH165" s="1"/>
    </row>
    <row r="166" spans="1:34" ht="16.5">
      <c r="A166" s="1"/>
      <c r="B166" s="26">
        <f t="shared" si="24"/>
        <v>0.66666666666666663</v>
      </c>
      <c r="C166" s="789" t="str">
        <f t="shared" si="25"/>
        <v>||||||||||||||||||||||||||||||||||||||||||||||||||||||||</v>
      </c>
      <c r="D166" s="790"/>
      <c r="F166" s="8" t="s">
        <v>41</v>
      </c>
      <c r="G166" s="13" t="s">
        <v>312</v>
      </c>
      <c r="H166" s="11"/>
      <c r="I166" s="11"/>
      <c r="J166" s="11"/>
      <c r="K166" s="29" t="s">
        <v>41</v>
      </c>
      <c r="L166" s="116" t="str">
        <f>IF('(1)'!$AA111&lt;&gt;0,'(1)'!$AA111,"")</f>
        <v/>
      </c>
      <c r="M166" s="116" t="str">
        <f>IF('(2)'!$AA111&lt;&gt;0,'(2)'!$AA111,"")</f>
        <v/>
      </c>
      <c r="N166" s="116" t="str">
        <f>IF('(3)'!$AA111&lt;&gt;0,'(3)'!$AA111,"")</f>
        <v/>
      </c>
      <c r="O166" s="116" t="str">
        <f>IF('(4)'!$AA111&lt;&gt;0,'(4)'!$AA111,"")</f>
        <v/>
      </c>
      <c r="P166" s="116">
        <f>IF('(5)'!$AA111&lt;&gt;0,'(5)'!$AA111,"")</f>
        <v>4</v>
      </c>
      <c r="Q166" s="116" t="str">
        <f>IF('(6)'!$AA111&lt;&gt;0,'(6)'!$AA111,"")</f>
        <v/>
      </c>
      <c r="R166" s="116" t="str">
        <f>IF('(7)'!$AA111&lt;&gt;0,'(7)'!$AA111,"")</f>
        <v/>
      </c>
      <c r="S166" s="116" t="str">
        <f>IF('(8)'!$AA111&lt;&gt;0,'(8)'!$AA111,"")</f>
        <v/>
      </c>
      <c r="T166" s="116" t="str">
        <f>IF('(9)'!$AA111&lt;&gt;0,'(9)'!$AA111,"")</f>
        <v/>
      </c>
      <c r="U166" s="116" t="str">
        <f>IF('(10)'!$AA111&lt;&gt;0,'(10)'!$AA111,"")</f>
        <v/>
      </c>
      <c r="V166" s="116" t="str">
        <f>IF('(11)'!$AA111&lt;&gt;0,'(11)'!$AA111,"")</f>
        <v/>
      </c>
      <c r="W166" s="116" t="str">
        <f>IF('(12)'!$AA111&lt;&gt;0,'(12)'!$AA111,"")</f>
        <v/>
      </c>
      <c r="X166" s="116" t="str">
        <f>IF('(13)'!$AA111&lt;&gt;0,'(13)'!$AA111,"")</f>
        <v/>
      </c>
      <c r="Y166" s="116" t="str">
        <f>IF('(14)'!$AA111&lt;&gt;0,'(14)'!$AA111,"")</f>
        <v/>
      </c>
      <c r="Z166" s="116" t="str">
        <f>IF('(15)'!$AA111&lt;&gt;0,'(15)'!$AA111,"")</f>
        <v/>
      </c>
      <c r="AA166" s="116" t="str">
        <f>IF('(16)'!$AA111&lt;&gt;0,'(16)'!$AA111,"")</f>
        <v/>
      </c>
      <c r="AB166" s="116" t="str">
        <f>IF('(17)'!$AA111&lt;&gt;0,'(17)'!$AA111,"")</f>
        <v/>
      </c>
      <c r="AC166" s="116" t="str">
        <f>IF('(18)'!$AA111&lt;&gt;0,'(18)'!$AA111,"")</f>
        <v/>
      </c>
      <c r="AD166" s="116" t="str">
        <f>IF('(19)'!$AA111&lt;&gt;0,'(19)'!$AA111,"")</f>
        <v/>
      </c>
      <c r="AE166" s="116" t="str">
        <f>IF('(20)'!$AA111&lt;&gt;0,'(20)'!$AA111,"")</f>
        <v/>
      </c>
      <c r="AG166" s="1">
        <f t="shared" si="26"/>
        <v>4</v>
      </c>
      <c r="AH166" s="1"/>
    </row>
    <row r="167" spans="1:34" ht="16.5">
      <c r="A167" s="1"/>
      <c r="B167" s="26">
        <f t="shared" si="24"/>
        <v>0.66666666666666663</v>
      </c>
      <c r="C167" s="789" t="str">
        <f t="shared" si="25"/>
        <v>||||||||||||||||||||||||||||||||||||||||||||||||||||||||</v>
      </c>
      <c r="D167" s="790"/>
      <c r="F167" s="8" t="s">
        <v>42</v>
      </c>
      <c r="G167" s="13" t="s">
        <v>313</v>
      </c>
      <c r="H167" s="11"/>
      <c r="I167" s="11"/>
      <c r="J167" s="11"/>
      <c r="K167" s="29" t="s">
        <v>42</v>
      </c>
      <c r="L167" s="116" t="str">
        <f>IF('(1)'!$AA112&lt;&gt;0,'(1)'!$AA112,"")</f>
        <v/>
      </c>
      <c r="M167" s="116" t="str">
        <f>IF('(2)'!$AA112&lt;&gt;0,'(2)'!$AA112,"")</f>
        <v/>
      </c>
      <c r="N167" s="116" t="str">
        <f>IF('(3)'!$AA112&lt;&gt;0,'(3)'!$AA112,"")</f>
        <v/>
      </c>
      <c r="O167" s="116" t="str">
        <f>IF('(4)'!$AA112&lt;&gt;0,'(4)'!$AA112,"")</f>
        <v/>
      </c>
      <c r="P167" s="116">
        <f>IF('(5)'!$AA112&lt;&gt;0,'(5)'!$AA112,"")</f>
        <v>4</v>
      </c>
      <c r="Q167" s="116" t="str">
        <f>IF('(6)'!$AA112&lt;&gt;0,'(6)'!$AA112,"")</f>
        <v/>
      </c>
      <c r="R167" s="116" t="str">
        <f>IF('(7)'!$AA112&lt;&gt;0,'(7)'!$AA112,"")</f>
        <v/>
      </c>
      <c r="S167" s="116" t="str">
        <f>IF('(8)'!$AA112&lt;&gt;0,'(8)'!$AA112,"")</f>
        <v/>
      </c>
      <c r="T167" s="116" t="str">
        <f>IF('(9)'!$AA112&lt;&gt;0,'(9)'!$AA112,"")</f>
        <v/>
      </c>
      <c r="U167" s="116" t="str">
        <f>IF('(10)'!$AA112&lt;&gt;0,'(10)'!$AA112,"")</f>
        <v/>
      </c>
      <c r="V167" s="116" t="str">
        <f>IF('(11)'!$AA112&lt;&gt;0,'(11)'!$AA112,"")</f>
        <v/>
      </c>
      <c r="W167" s="116" t="str">
        <f>IF('(12)'!$AA112&lt;&gt;0,'(12)'!$AA112,"")</f>
        <v/>
      </c>
      <c r="X167" s="116" t="str">
        <f>IF('(13)'!$AA112&lt;&gt;0,'(13)'!$AA112,"")</f>
        <v/>
      </c>
      <c r="Y167" s="116" t="str">
        <f>IF('(14)'!$AA112&lt;&gt;0,'(14)'!$AA112,"")</f>
        <v/>
      </c>
      <c r="Z167" s="116" t="str">
        <f>IF('(15)'!$AA112&lt;&gt;0,'(15)'!$AA112,"")</f>
        <v/>
      </c>
      <c r="AA167" s="116" t="str">
        <f>IF('(16)'!$AA112&lt;&gt;0,'(16)'!$AA112,"")</f>
        <v/>
      </c>
      <c r="AB167" s="116" t="str">
        <f>IF('(17)'!$AA112&lt;&gt;0,'(17)'!$AA112,"")</f>
        <v/>
      </c>
      <c r="AC167" s="116" t="str">
        <f>IF('(18)'!$AA112&lt;&gt;0,'(18)'!$AA112,"")</f>
        <v/>
      </c>
      <c r="AD167" s="116" t="str">
        <f>IF('(19)'!$AA112&lt;&gt;0,'(19)'!$AA112,"")</f>
        <v/>
      </c>
      <c r="AE167" s="116" t="str">
        <f>IF('(20)'!$AA112&lt;&gt;0,'(20)'!$AA112,"")</f>
        <v/>
      </c>
      <c r="AG167" s="1">
        <f t="shared" si="26"/>
        <v>4</v>
      </c>
      <c r="AH167" s="1"/>
    </row>
    <row r="168" spans="1:34" ht="16.5">
      <c r="A168" s="1"/>
      <c r="B168" s="26" t="e">
        <f t="shared" si="24"/>
        <v>#VALUE!</v>
      </c>
      <c r="C168" s="789" t="e">
        <f t="shared" si="25"/>
        <v>#VALUE!</v>
      </c>
      <c r="D168" s="790"/>
      <c r="F168" s="8" t="s">
        <v>43</v>
      </c>
      <c r="G168" s="13" t="s">
        <v>314</v>
      </c>
      <c r="H168" s="11"/>
      <c r="I168" s="11"/>
      <c r="J168" s="11"/>
      <c r="K168" s="29" t="s">
        <v>43</v>
      </c>
      <c r="L168" s="116" t="str">
        <f>IF('(1)'!$AA113&lt;&gt;0,'(1)'!$AA113,"")</f>
        <v/>
      </c>
      <c r="M168" s="116" t="str">
        <f>IF('(2)'!$AA113&lt;&gt;0,'(2)'!$AA113,"")</f>
        <v/>
      </c>
      <c r="N168" s="116" t="str">
        <f>IF('(3)'!$AA113&lt;&gt;0,'(3)'!$AA113,"")</f>
        <v/>
      </c>
      <c r="O168" s="116" t="str">
        <f>IF('(4)'!$AA113&lt;&gt;0,'(4)'!$AA113,"")</f>
        <v/>
      </c>
      <c r="P168" s="116" t="str">
        <f>IF('(5)'!$AA113&lt;&gt;0,'(5)'!$AA113,"")</f>
        <v/>
      </c>
      <c r="Q168" s="116" t="str">
        <f>IF('(6)'!$AA113&lt;&gt;0,'(6)'!$AA113,"")</f>
        <v/>
      </c>
      <c r="R168" s="116" t="str">
        <f>IF('(7)'!$AA113&lt;&gt;0,'(7)'!$AA113,"")</f>
        <v/>
      </c>
      <c r="S168" s="116" t="str">
        <f>IF('(8)'!$AA113&lt;&gt;0,'(8)'!$AA113,"")</f>
        <v/>
      </c>
      <c r="T168" s="116" t="str">
        <f>IF('(9)'!$AA113&lt;&gt;0,'(9)'!$AA113,"")</f>
        <v/>
      </c>
      <c r="U168" s="116" t="str">
        <f>IF('(10)'!$AA113&lt;&gt;0,'(10)'!$AA113,"")</f>
        <v/>
      </c>
      <c r="V168" s="116" t="str">
        <f>IF('(11)'!$AA113&lt;&gt;0,'(11)'!$AA113,"")</f>
        <v/>
      </c>
      <c r="W168" s="116" t="str">
        <f>IF('(12)'!$AA113&lt;&gt;0,'(12)'!$AA113,"")</f>
        <v/>
      </c>
      <c r="X168" s="116" t="str">
        <f>IF('(13)'!$AA113&lt;&gt;0,'(13)'!$AA113,"")</f>
        <v/>
      </c>
      <c r="Y168" s="116" t="str">
        <f>IF('(14)'!$AA113&lt;&gt;0,'(14)'!$AA113,"")</f>
        <v/>
      </c>
      <c r="Z168" s="116" t="str">
        <f>IF('(15)'!$AA113&lt;&gt;0,'(15)'!$AA113,"")</f>
        <v/>
      </c>
      <c r="AA168" s="116" t="str">
        <f>IF('(16)'!$AA113&lt;&gt;0,'(16)'!$AA113,"")</f>
        <v/>
      </c>
      <c r="AB168" s="116" t="str">
        <f>IF('(17)'!$AA113&lt;&gt;0,'(17)'!$AA113,"")</f>
        <v/>
      </c>
      <c r="AC168" s="116" t="str">
        <f>IF('(18)'!$AA113&lt;&gt;0,'(18)'!$AA113,"")</f>
        <v/>
      </c>
      <c r="AD168" s="116" t="str">
        <f>IF('(19)'!$AA113&lt;&gt;0,'(19)'!$AA113,"")</f>
        <v/>
      </c>
      <c r="AE168" s="116" t="str">
        <f>IF('(20)'!$AA113&lt;&gt;0,'(20)'!$AA113,"")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IF('(1)'!$AA114&lt;&gt;0,'(1)'!$AA114,"")</f>
        <v/>
      </c>
      <c r="M169" s="116" t="str">
        <f>IF('(2)'!$AA114&lt;&gt;0,'(2)'!$AA114,"")</f>
        <v/>
      </c>
      <c r="N169" s="116" t="str">
        <f>IF('(3)'!$AA114&lt;&gt;0,'(3)'!$AA114,"")</f>
        <v/>
      </c>
      <c r="O169" s="116" t="str">
        <f>IF('(4)'!$AA114&lt;&gt;0,'(4)'!$AA114,"")</f>
        <v/>
      </c>
      <c r="P169" s="116" t="str">
        <f>IF('(5)'!$AA114&lt;&gt;0,'(5)'!$AA114,"")</f>
        <v/>
      </c>
      <c r="Q169" s="116" t="str">
        <f>IF('(6)'!$AA114&lt;&gt;0,'(6)'!$AA114,"")</f>
        <v/>
      </c>
      <c r="R169" s="116" t="str">
        <f>IF('(7)'!$AA114&lt;&gt;0,'(7)'!$AA114,"")</f>
        <v/>
      </c>
      <c r="S169" s="116" t="str">
        <f>IF('(8)'!$AA114&lt;&gt;0,'(8)'!$AA114,"")</f>
        <v/>
      </c>
      <c r="T169" s="116" t="str">
        <f>IF('(9)'!$AA114&lt;&gt;0,'(9)'!$AA114,"")</f>
        <v/>
      </c>
      <c r="U169" s="116" t="str">
        <f>IF('(10)'!$AA114&lt;&gt;0,'(10)'!$AA114,"")</f>
        <v/>
      </c>
      <c r="V169" s="116" t="str">
        <f>IF('(11)'!$AA114&lt;&gt;0,'(11)'!$AA114,"")</f>
        <v/>
      </c>
      <c r="W169" s="116" t="str">
        <f>IF('(12)'!$AA114&lt;&gt;0,'(12)'!$AA114,"")</f>
        <v/>
      </c>
      <c r="X169" s="116" t="str">
        <f>IF('(13)'!$AA114&lt;&gt;0,'(13)'!$AA114,"")</f>
        <v/>
      </c>
      <c r="Y169" s="116" t="str">
        <f>IF('(14)'!$AA114&lt;&gt;0,'(14)'!$AA114,"")</f>
        <v/>
      </c>
      <c r="Z169" s="116" t="str">
        <f>IF('(15)'!$AA114&lt;&gt;0,'(15)'!$AA114,"")</f>
        <v/>
      </c>
      <c r="AA169" s="116" t="str">
        <f>IF('(16)'!$AA114&lt;&gt;0,'(16)'!$AA114,"")</f>
        <v/>
      </c>
      <c r="AB169" s="116" t="str">
        <f>IF('(17)'!$AA114&lt;&gt;0,'(17)'!$AA114,"")</f>
        <v/>
      </c>
      <c r="AC169" s="116" t="str">
        <f>IF('(18)'!$AA114&lt;&gt;0,'(18)'!$AA114,"")</f>
        <v/>
      </c>
      <c r="AD169" s="116" t="str">
        <f>IF('(19)'!$AA114&lt;&gt;0,'(19)'!$AA114,"")</f>
        <v/>
      </c>
      <c r="AE169" s="116" t="str">
        <f>IF('(20)'!$AA114&lt;&gt;0,'(20)'!$AA114,"")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IF('(1)'!$AA115&lt;&gt;0,'(1)'!$AA115,"")</f>
        <v/>
      </c>
      <c r="M170" s="116" t="str">
        <f>IF('(2)'!$AA115&lt;&gt;0,'(2)'!$AA115,"")</f>
        <v/>
      </c>
      <c r="N170" s="116" t="str">
        <f>IF('(3)'!$AA115&lt;&gt;0,'(3)'!$AA115,"")</f>
        <v/>
      </c>
      <c r="O170" s="116" t="str">
        <f>IF('(4)'!$AA115&lt;&gt;0,'(4)'!$AA115,"")</f>
        <v/>
      </c>
      <c r="P170" s="116" t="str">
        <f>IF('(5)'!$AA115&lt;&gt;0,'(5)'!$AA115,"")</f>
        <v/>
      </c>
      <c r="Q170" s="116" t="str">
        <f>IF('(6)'!$AA115&lt;&gt;0,'(6)'!$AA115,"")</f>
        <v/>
      </c>
      <c r="R170" s="116" t="str">
        <f>IF('(7)'!$AA115&lt;&gt;0,'(7)'!$AA115,"")</f>
        <v/>
      </c>
      <c r="S170" s="116" t="str">
        <f>IF('(8)'!$AA115&lt;&gt;0,'(8)'!$AA115,"")</f>
        <v/>
      </c>
      <c r="T170" s="116" t="str">
        <f>IF('(9)'!$AA115&lt;&gt;0,'(9)'!$AA115,"")</f>
        <v/>
      </c>
      <c r="U170" s="116" t="str">
        <f>IF('(10)'!$AA115&lt;&gt;0,'(10)'!$AA115,"")</f>
        <v/>
      </c>
      <c r="V170" s="116" t="str">
        <f>IF('(11)'!$AA115&lt;&gt;0,'(11)'!$AA115,"")</f>
        <v/>
      </c>
      <c r="W170" s="116" t="str">
        <f>IF('(12)'!$AA115&lt;&gt;0,'(12)'!$AA115,"")</f>
        <v/>
      </c>
      <c r="X170" s="116" t="str">
        <f>IF('(13)'!$AA115&lt;&gt;0,'(13)'!$AA115,"")</f>
        <v/>
      </c>
      <c r="Y170" s="116" t="str">
        <f>IF('(14)'!$AA115&lt;&gt;0,'(14)'!$AA115,"")</f>
        <v/>
      </c>
      <c r="Z170" s="116" t="str">
        <f>IF('(15)'!$AA115&lt;&gt;0,'(15)'!$AA115,"")</f>
        <v/>
      </c>
      <c r="AA170" s="116" t="str">
        <f>IF('(16)'!$AA115&lt;&gt;0,'(16)'!$AA115,"")</f>
        <v/>
      </c>
      <c r="AB170" s="116" t="str">
        <f>IF('(17)'!$AA115&lt;&gt;0,'(17)'!$AA115,"")</f>
        <v/>
      </c>
      <c r="AC170" s="116" t="str">
        <f>IF('(18)'!$AA115&lt;&gt;0,'(18)'!$AA115,"")</f>
        <v/>
      </c>
      <c r="AD170" s="116" t="str">
        <f>IF('(19)'!$AA115&lt;&gt;0,'(19)'!$AA115,"")</f>
        <v/>
      </c>
      <c r="AE170" s="116" t="str">
        <f>IF('(20)'!$AA115&lt;&gt;0,'(20)'!$AA115,"")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IF('(1)'!$AA116&lt;&gt;0,'(1)'!$AA116,"")</f>
        <v/>
      </c>
      <c r="M171" s="116" t="str">
        <f>IF('(2)'!$AA116&lt;&gt;0,'(2)'!$AA116,"")</f>
        <v/>
      </c>
      <c r="N171" s="116" t="str">
        <f>IF('(3)'!$AA116&lt;&gt;0,'(3)'!$AA116,"")</f>
        <v/>
      </c>
      <c r="O171" s="116" t="str">
        <f>IF('(4)'!$AA116&lt;&gt;0,'(4)'!$AA116,"")</f>
        <v/>
      </c>
      <c r="P171" s="116" t="str">
        <f>IF('(5)'!$AA116&lt;&gt;0,'(5)'!$AA116,"")</f>
        <v/>
      </c>
      <c r="Q171" s="116" t="str">
        <f>IF('(6)'!$AA116&lt;&gt;0,'(6)'!$AA116,"")</f>
        <v/>
      </c>
      <c r="R171" s="116" t="str">
        <f>IF('(7)'!$AA116&lt;&gt;0,'(7)'!$AA116,"")</f>
        <v/>
      </c>
      <c r="S171" s="116" t="str">
        <f>IF('(8)'!$AA116&lt;&gt;0,'(8)'!$AA116,"")</f>
        <v/>
      </c>
      <c r="T171" s="116" t="str">
        <f>IF('(9)'!$AA116&lt;&gt;0,'(9)'!$AA116,"")</f>
        <v/>
      </c>
      <c r="U171" s="116" t="str">
        <f>IF('(10)'!$AA116&lt;&gt;0,'(10)'!$AA116,"")</f>
        <v/>
      </c>
      <c r="V171" s="116" t="str">
        <f>IF('(11)'!$AA116&lt;&gt;0,'(11)'!$AA116,"")</f>
        <v/>
      </c>
      <c r="W171" s="116" t="str">
        <f>IF('(12)'!$AA116&lt;&gt;0,'(12)'!$AA116,"")</f>
        <v/>
      </c>
      <c r="X171" s="116" t="str">
        <f>IF('(13)'!$AA116&lt;&gt;0,'(13)'!$AA116,"")</f>
        <v/>
      </c>
      <c r="Y171" s="116" t="str">
        <f>IF('(14)'!$AA116&lt;&gt;0,'(14)'!$AA116,"")</f>
        <v/>
      </c>
      <c r="Z171" s="116" t="str">
        <f>IF('(15)'!$AA116&lt;&gt;0,'(15)'!$AA116,"")</f>
        <v/>
      </c>
      <c r="AA171" s="116" t="str">
        <f>IF('(16)'!$AA116&lt;&gt;0,'(16)'!$AA116,"")</f>
        <v/>
      </c>
      <c r="AB171" s="116" t="str">
        <f>IF('(17)'!$AA116&lt;&gt;0,'(17)'!$AA116,"")</f>
        <v/>
      </c>
      <c r="AC171" s="116" t="str">
        <f>IF('(18)'!$AA116&lt;&gt;0,'(18)'!$AA116,"")</f>
        <v/>
      </c>
      <c r="AD171" s="116" t="str">
        <f>IF('(19)'!$AA116&lt;&gt;0,'(19)'!$AA116,"")</f>
        <v/>
      </c>
      <c r="AE171" s="116" t="str">
        <f>IF('(20)'!$AA116&lt;&gt;0,'(20)'!$AA116,"")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f>(AG173/60)*10</f>
        <v>0.69444444444444442</v>
      </c>
      <c r="B173" s="756" t="str">
        <f>REPT("|",AG173*14)</f>
        <v>||||||||||||||||||||||||||||||||||||||||||||||||||||||||||</v>
      </c>
      <c r="C173" s="784"/>
      <c r="D173" s="9" t="s">
        <v>103</v>
      </c>
      <c r="F173" s="1" t="s">
        <v>162</v>
      </c>
      <c r="K173" s="29"/>
      <c r="L173" s="183" t="e">
        <f>IF(SUM(L175:L181)&gt;0,AVERAGEIF(L175:L181, "&lt;&gt;0"),NA())</f>
        <v>#N/A</v>
      </c>
      <c r="M173" s="183" t="e">
        <f t="shared" ref="M173:AE173" si="27">IF(SUM(M175:M181)&gt;0,AVERAGEIF(M175:M181, "&lt;&gt;0"),NA())</f>
        <v>#N/A</v>
      </c>
      <c r="N173" s="183">
        <f t="shared" si="27"/>
        <v>4.166666666666667</v>
      </c>
      <c r="O173" s="183">
        <f t="shared" si="27"/>
        <v>4.2</v>
      </c>
      <c r="P173" s="183">
        <f t="shared" si="27"/>
        <v>4</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 t="shared" si="27"/>
        <v>#N/A</v>
      </c>
      <c r="AB173" s="183" t="e">
        <f t="shared" si="27"/>
        <v>#N/A</v>
      </c>
      <c r="AC173" s="183" t="e">
        <f t="shared" si="27"/>
        <v>#N/A</v>
      </c>
      <c r="AD173" s="183" t="e">
        <f t="shared" si="27"/>
        <v>#N/A</v>
      </c>
      <c r="AE173" s="183" t="e">
        <f t="shared" si="27"/>
        <v>#N/A</v>
      </c>
      <c r="AG173" s="78">
        <f>IF(SUM(AG175:AG181)&gt;0,AVERAGEIF(AG175:AG181, "&lt;&gt;0"),"")</f>
        <v>4.166666666666667</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f t="shared" ref="B175:B181" si="28">(AG175/60)*10</f>
        <v>0.66666666666666663</v>
      </c>
      <c r="C175" s="789" t="str">
        <f t="shared" ref="C175:C181" si="29">REPT("|",AG175*14)</f>
        <v>||||||||||||||||||||||||||||||||||||||||||||||||||||||||</v>
      </c>
      <c r="D175" s="790"/>
      <c r="F175" s="8" t="s">
        <v>47</v>
      </c>
      <c r="G175" s="13" t="s">
        <v>318</v>
      </c>
      <c r="H175" s="11"/>
      <c r="I175" s="11"/>
      <c r="J175" s="11"/>
      <c r="K175" s="29" t="s">
        <v>47</v>
      </c>
      <c r="L175" s="116" t="str">
        <f>IF('(1)'!$AA120&lt;&gt;0,'(1)'!$AA120,"")</f>
        <v/>
      </c>
      <c r="M175" s="116" t="str">
        <f>IF('(2)'!$AA120&lt;&gt;0,'(2)'!$AA120,"")</f>
        <v/>
      </c>
      <c r="N175" s="116">
        <f>IF('(3)'!$AA120&lt;&gt;0,'(3)'!$AA120,"")</f>
        <v>4</v>
      </c>
      <c r="O175" s="116" t="str">
        <f>IF('(4)'!$AA120&lt;&gt;0,'(4)'!$AA120,"")</f>
        <v/>
      </c>
      <c r="P175" s="116" t="str">
        <f>IF('(5)'!$AA120&lt;&gt;0,'(5)'!$AA120,"")</f>
        <v/>
      </c>
      <c r="Q175" s="116" t="str">
        <f>IF('(6)'!$AA120&lt;&gt;0,'(6)'!$AA120,"")</f>
        <v/>
      </c>
      <c r="R175" s="116" t="str">
        <f>IF('(7)'!$AA120&lt;&gt;0,'(7)'!$AA120,"")</f>
        <v/>
      </c>
      <c r="S175" s="116" t="str">
        <f>IF('(8)'!$AA120&lt;&gt;0,'(8)'!$AA120,"")</f>
        <v/>
      </c>
      <c r="T175" s="116" t="str">
        <f>IF('(9)'!$AA120&lt;&gt;0,'(9)'!$AA120,"")</f>
        <v/>
      </c>
      <c r="U175" s="116" t="str">
        <f>IF('(10)'!$AA120&lt;&gt;0,'(10)'!$AA120,"")</f>
        <v/>
      </c>
      <c r="V175" s="116" t="str">
        <f>IF('(11)'!$AA120&lt;&gt;0,'(11)'!$AA120,"")</f>
        <v/>
      </c>
      <c r="W175" s="116" t="str">
        <f>IF('(12)'!$AA120&lt;&gt;0,'(12)'!$AA120,"")</f>
        <v/>
      </c>
      <c r="X175" s="116" t="str">
        <f>IF('(13)'!$AA120&lt;&gt;0,'(13)'!$AA120,"")</f>
        <v/>
      </c>
      <c r="Y175" s="116" t="str">
        <f>IF('(14)'!$AA120&lt;&gt;0,'(14)'!$AA120,"")</f>
        <v/>
      </c>
      <c r="Z175" s="116" t="str">
        <f>IF('(15)'!$AA120&lt;&gt;0,'(15)'!$AA120,"")</f>
        <v/>
      </c>
      <c r="AA175" s="116" t="str">
        <f>IF('(16)'!$AA120&lt;&gt;0,'(16)'!$AA120,"")</f>
        <v/>
      </c>
      <c r="AB175" s="116" t="str">
        <f>IF('(17)'!$AA120&lt;&gt;0,'(17)'!$AA120,"")</f>
        <v/>
      </c>
      <c r="AC175" s="116" t="str">
        <f>IF('(18)'!$AA120&lt;&gt;0,'(18)'!$AA120,"")</f>
        <v/>
      </c>
      <c r="AD175" s="116" t="str">
        <f>IF('(19)'!$AA120&lt;&gt;0,'(19)'!$AA120,"")</f>
        <v/>
      </c>
      <c r="AE175" s="116" t="str">
        <f>IF('(20)'!$AA120&lt;&gt;0,'(20)'!$AA120,"")</f>
        <v/>
      </c>
      <c r="AF175" s="11"/>
      <c r="AG175" s="1">
        <f t="shared" ref="AG175:AG181" si="30">IF(SUM(L175:AE175)=0,"",AVERAGEIF(L175:AE175,"&gt;0"))</f>
        <v>4</v>
      </c>
      <c r="AH175" s="1"/>
    </row>
    <row r="176" spans="1:34" ht="16.5">
      <c r="A176" s="1"/>
      <c r="B176" s="26">
        <f t="shared" si="28"/>
        <v>0.58333333333333337</v>
      </c>
      <c r="C176" s="789" t="str">
        <f t="shared" si="29"/>
        <v>|||||||||||||||||||||||||||||||||||||||||||||||||</v>
      </c>
      <c r="D176" s="790"/>
      <c r="F176" s="8" t="s">
        <v>48</v>
      </c>
      <c r="G176" s="13" t="s">
        <v>319</v>
      </c>
      <c r="H176" s="11"/>
      <c r="I176" s="11"/>
      <c r="J176" s="11"/>
      <c r="K176" s="29" t="s">
        <v>48</v>
      </c>
      <c r="L176" s="116" t="str">
        <f>IF('(1)'!$AA121&lt;&gt;0,'(1)'!$AA121,"")</f>
        <v/>
      </c>
      <c r="M176" s="116" t="str">
        <f>IF('(2)'!$AA121&lt;&gt;0,'(2)'!$AA121,"")</f>
        <v/>
      </c>
      <c r="N176" s="116">
        <f>IF('(3)'!$AA121&lt;&gt;0,'(3)'!$AA121,"")</f>
        <v>4</v>
      </c>
      <c r="O176" s="116">
        <f>IF('(4)'!$AA121&lt;&gt;0,'(4)'!$AA121,"")</f>
        <v>3</v>
      </c>
      <c r="P176" s="116" t="str">
        <f>IF('(5)'!$AA121&lt;&gt;0,'(5)'!$AA121,"")</f>
        <v/>
      </c>
      <c r="Q176" s="116" t="str">
        <f>IF('(6)'!$AA121&lt;&gt;0,'(6)'!$AA121,"")</f>
        <v/>
      </c>
      <c r="R176" s="116" t="str">
        <f>IF('(7)'!$AA121&lt;&gt;0,'(7)'!$AA121,"")</f>
        <v/>
      </c>
      <c r="S176" s="116" t="str">
        <f>IF('(8)'!$AA121&lt;&gt;0,'(8)'!$AA121,"")</f>
        <v/>
      </c>
      <c r="T176" s="116" t="str">
        <f>IF('(9)'!$AA121&lt;&gt;0,'(9)'!$AA121,"")</f>
        <v/>
      </c>
      <c r="U176" s="116" t="str">
        <f>IF('(10)'!$AA121&lt;&gt;0,'(10)'!$AA121,"")</f>
        <v/>
      </c>
      <c r="V176" s="116" t="str">
        <f>IF('(11)'!$AA121&lt;&gt;0,'(11)'!$AA121,"")</f>
        <v/>
      </c>
      <c r="W176" s="116" t="str">
        <f>IF('(12)'!$AA121&lt;&gt;0,'(12)'!$AA121,"")</f>
        <v/>
      </c>
      <c r="X176" s="116" t="str">
        <f>IF('(13)'!$AA121&lt;&gt;0,'(13)'!$AA121,"")</f>
        <v/>
      </c>
      <c r="Y176" s="116" t="str">
        <f>IF('(14)'!$AA121&lt;&gt;0,'(14)'!$AA121,"")</f>
        <v/>
      </c>
      <c r="Z176" s="116" t="str">
        <f>IF('(15)'!$AA121&lt;&gt;0,'(15)'!$AA121,"")</f>
        <v/>
      </c>
      <c r="AA176" s="116" t="str">
        <f>IF('(16)'!$AA121&lt;&gt;0,'(16)'!$AA121,"")</f>
        <v/>
      </c>
      <c r="AB176" s="116" t="str">
        <f>IF('(17)'!$AA121&lt;&gt;0,'(17)'!$AA121,"")</f>
        <v/>
      </c>
      <c r="AC176" s="116" t="str">
        <f>IF('(18)'!$AA121&lt;&gt;0,'(18)'!$AA121,"")</f>
        <v/>
      </c>
      <c r="AD176" s="116" t="str">
        <f>IF('(19)'!$AA121&lt;&gt;0,'(19)'!$AA121,"")</f>
        <v/>
      </c>
      <c r="AE176" s="116" t="str">
        <f>IF('(20)'!$AA121&lt;&gt;0,'(20)'!$AA121,"")</f>
        <v/>
      </c>
      <c r="AF176" s="11"/>
      <c r="AG176" s="1">
        <f t="shared" si="30"/>
        <v>3.5</v>
      </c>
      <c r="AH176" s="1"/>
    </row>
    <row r="177" spans="1:34" ht="16.5">
      <c r="A177" s="1"/>
      <c r="B177" s="26">
        <f t="shared" si="28"/>
        <v>0.61111111111111105</v>
      </c>
      <c r="C177" s="789" t="str">
        <f t="shared" si="29"/>
        <v>|||||||||||||||||||||||||||||||||||||||||||||||||||</v>
      </c>
      <c r="D177" s="790"/>
      <c r="F177" s="8" t="s">
        <v>49</v>
      </c>
      <c r="G177" s="13" t="s">
        <v>320</v>
      </c>
      <c r="H177" s="11"/>
      <c r="I177" s="11"/>
      <c r="J177" s="11"/>
      <c r="K177" s="29" t="s">
        <v>49</v>
      </c>
      <c r="L177" s="116" t="str">
        <f>IF('(1)'!$AA122&lt;&gt;0,'(1)'!$AA122,"")</f>
        <v/>
      </c>
      <c r="M177" s="116" t="str">
        <f>IF('(2)'!$AA122&lt;&gt;0,'(2)'!$AA122,"")</f>
        <v/>
      </c>
      <c r="N177" s="116">
        <f>IF('(3)'!$AA122&lt;&gt;0,'(3)'!$AA122,"")</f>
        <v>4</v>
      </c>
      <c r="O177" s="116">
        <f>IF('(4)'!$AA122&lt;&gt;0,'(4)'!$AA122,"")</f>
        <v>4</v>
      </c>
      <c r="P177" s="116">
        <f>IF('(5)'!$AA122&lt;&gt;0,'(5)'!$AA122,"")</f>
        <v>3</v>
      </c>
      <c r="Q177" s="116" t="str">
        <f>IF('(6)'!$AA122&lt;&gt;0,'(6)'!$AA122,"")</f>
        <v/>
      </c>
      <c r="R177" s="116" t="str">
        <f>IF('(7)'!$AA122&lt;&gt;0,'(7)'!$AA122,"")</f>
        <v/>
      </c>
      <c r="S177" s="116" t="str">
        <f>IF('(8)'!$AA122&lt;&gt;0,'(8)'!$AA122,"")</f>
        <v/>
      </c>
      <c r="T177" s="116" t="str">
        <f>IF('(9)'!$AA122&lt;&gt;0,'(9)'!$AA122,"")</f>
        <v/>
      </c>
      <c r="U177" s="116" t="str">
        <f>IF('(10)'!$AA122&lt;&gt;0,'(10)'!$AA122,"")</f>
        <v/>
      </c>
      <c r="V177" s="116" t="str">
        <f>IF('(11)'!$AA122&lt;&gt;0,'(11)'!$AA122,"")</f>
        <v/>
      </c>
      <c r="W177" s="116" t="str">
        <f>IF('(12)'!$AA122&lt;&gt;0,'(12)'!$AA122,"")</f>
        <v/>
      </c>
      <c r="X177" s="116" t="str">
        <f>IF('(13)'!$AA122&lt;&gt;0,'(13)'!$AA122,"")</f>
        <v/>
      </c>
      <c r="Y177" s="116" t="str">
        <f>IF('(14)'!$AA122&lt;&gt;0,'(14)'!$AA122,"")</f>
        <v/>
      </c>
      <c r="Z177" s="116" t="str">
        <f>IF('(15)'!$AA122&lt;&gt;0,'(15)'!$AA122,"")</f>
        <v/>
      </c>
      <c r="AA177" s="116" t="str">
        <f>IF('(16)'!$AA122&lt;&gt;0,'(16)'!$AA122,"")</f>
        <v/>
      </c>
      <c r="AB177" s="116" t="str">
        <f>IF('(17)'!$AA122&lt;&gt;0,'(17)'!$AA122,"")</f>
        <v/>
      </c>
      <c r="AC177" s="116" t="str">
        <f>IF('(18)'!$AA122&lt;&gt;0,'(18)'!$AA122,"")</f>
        <v/>
      </c>
      <c r="AD177" s="116" t="str">
        <f>IF('(19)'!$AA122&lt;&gt;0,'(19)'!$AA122,"")</f>
        <v/>
      </c>
      <c r="AE177" s="116" t="str">
        <f>IF('(20)'!$AA122&lt;&gt;0,'(20)'!$AA122,"")</f>
        <v/>
      </c>
      <c r="AF177" s="11"/>
      <c r="AG177" s="1">
        <f t="shared" si="30"/>
        <v>3.6666666666666665</v>
      </c>
      <c r="AH177" s="1"/>
    </row>
    <row r="178" spans="1:34" ht="16.5">
      <c r="A178" s="1"/>
      <c r="B178" s="26">
        <f t="shared" si="28"/>
        <v>0.66666666666666663</v>
      </c>
      <c r="C178" s="789" t="str">
        <f t="shared" si="29"/>
        <v>||||||||||||||||||||||||||||||||||||||||||||||||||||||||</v>
      </c>
      <c r="D178" s="790"/>
      <c r="F178" s="8" t="s">
        <v>50</v>
      </c>
      <c r="G178" s="13" t="s">
        <v>321</v>
      </c>
      <c r="H178" s="11"/>
      <c r="I178" s="11"/>
      <c r="J178" s="11"/>
      <c r="K178" s="29" t="s">
        <v>50</v>
      </c>
      <c r="L178" s="116" t="str">
        <f>IF('(1)'!$AA123&lt;&gt;0,'(1)'!$AA123,"")</f>
        <v/>
      </c>
      <c r="M178" s="116" t="str">
        <f>IF('(2)'!$AA123&lt;&gt;0,'(2)'!$AA123,"")</f>
        <v/>
      </c>
      <c r="N178" s="116">
        <f>IF('(3)'!$AA123&lt;&gt;0,'(3)'!$AA123,"")</f>
        <v>3</v>
      </c>
      <c r="O178" s="116">
        <f>IF('(4)'!$AA123&lt;&gt;0,'(4)'!$AA123,"")</f>
        <v>5</v>
      </c>
      <c r="P178" s="116" t="str">
        <f>IF('(5)'!$AA123&lt;&gt;0,'(5)'!$AA123,"")</f>
        <v/>
      </c>
      <c r="Q178" s="116" t="str">
        <f>IF('(6)'!$AA123&lt;&gt;0,'(6)'!$AA123,"")</f>
        <v/>
      </c>
      <c r="R178" s="116" t="str">
        <f>IF('(7)'!$AA123&lt;&gt;0,'(7)'!$AA123,"")</f>
        <v/>
      </c>
      <c r="S178" s="116" t="str">
        <f>IF('(8)'!$AA123&lt;&gt;0,'(8)'!$AA123,"")</f>
        <v/>
      </c>
      <c r="T178" s="116" t="str">
        <f>IF('(9)'!$AA123&lt;&gt;0,'(9)'!$AA123,"")</f>
        <v/>
      </c>
      <c r="U178" s="116" t="str">
        <f>IF('(10)'!$AA123&lt;&gt;0,'(10)'!$AA123,"")</f>
        <v/>
      </c>
      <c r="V178" s="116" t="str">
        <f>IF('(11)'!$AA123&lt;&gt;0,'(11)'!$AA123,"")</f>
        <v/>
      </c>
      <c r="W178" s="116" t="str">
        <f>IF('(12)'!$AA123&lt;&gt;0,'(12)'!$AA123,"")</f>
        <v/>
      </c>
      <c r="X178" s="116" t="str">
        <f>IF('(13)'!$AA123&lt;&gt;0,'(13)'!$AA123,"")</f>
        <v/>
      </c>
      <c r="Y178" s="116" t="str">
        <f>IF('(14)'!$AA123&lt;&gt;0,'(14)'!$AA123,"")</f>
        <v/>
      </c>
      <c r="Z178" s="116" t="str">
        <f>IF('(15)'!$AA123&lt;&gt;0,'(15)'!$AA123,"")</f>
        <v/>
      </c>
      <c r="AA178" s="116" t="str">
        <f>IF('(16)'!$AA123&lt;&gt;0,'(16)'!$AA123,"")</f>
        <v/>
      </c>
      <c r="AB178" s="116" t="str">
        <f>IF('(17)'!$AA123&lt;&gt;0,'(17)'!$AA123,"")</f>
        <v/>
      </c>
      <c r="AC178" s="116" t="str">
        <f>IF('(18)'!$AA123&lt;&gt;0,'(18)'!$AA123,"")</f>
        <v/>
      </c>
      <c r="AD178" s="116" t="str">
        <f>IF('(19)'!$AA123&lt;&gt;0,'(19)'!$AA123,"")</f>
        <v/>
      </c>
      <c r="AE178" s="116" t="str">
        <f>IF('(20)'!$AA123&lt;&gt;0,'(20)'!$AA123,"")</f>
        <v/>
      </c>
      <c r="AF178" s="11"/>
      <c r="AG178" s="1">
        <f t="shared" si="30"/>
        <v>4</v>
      </c>
      <c r="AH178" s="1"/>
    </row>
    <row r="179" spans="1:34" ht="16.5">
      <c r="A179" s="1"/>
      <c r="B179" s="26">
        <f t="shared" si="28"/>
        <v>0.7222222222222221</v>
      </c>
      <c r="C179" s="789" t="str">
        <f t="shared" si="29"/>
        <v>||||||||||||||||||||||||||||||||||||||||||||||||||||||||||||</v>
      </c>
      <c r="D179" s="790"/>
      <c r="F179" s="8" t="s">
        <v>51</v>
      </c>
      <c r="G179" s="13" t="s">
        <v>322</v>
      </c>
      <c r="H179" s="11"/>
      <c r="I179" s="11"/>
      <c r="J179" s="11"/>
      <c r="K179" s="29" t="s">
        <v>51</v>
      </c>
      <c r="L179" s="116" t="str">
        <f>IF('(1)'!$AA124&lt;&gt;0,'(1)'!$AA124,"")</f>
        <v/>
      </c>
      <c r="M179" s="116" t="str">
        <f>IF('(2)'!$AA124&lt;&gt;0,'(2)'!$AA124,"")</f>
        <v/>
      </c>
      <c r="N179" s="116">
        <f>IF('(3)'!$AA124&lt;&gt;0,'(3)'!$AA124,"")</f>
        <v>5</v>
      </c>
      <c r="O179" s="116">
        <f>IF('(4)'!$AA124&lt;&gt;0,'(4)'!$AA124,"")</f>
        <v>3</v>
      </c>
      <c r="P179" s="116">
        <f>IF('(5)'!$AA124&lt;&gt;0,'(5)'!$AA124,"")</f>
        <v>5</v>
      </c>
      <c r="Q179" s="116" t="str">
        <f>IF('(6)'!$AA124&lt;&gt;0,'(6)'!$AA124,"")</f>
        <v/>
      </c>
      <c r="R179" s="116" t="str">
        <f>IF('(7)'!$AA124&lt;&gt;0,'(7)'!$AA124,"")</f>
        <v/>
      </c>
      <c r="S179" s="116" t="str">
        <f>IF('(8)'!$AA124&lt;&gt;0,'(8)'!$AA124,"")</f>
        <v/>
      </c>
      <c r="T179" s="116" t="str">
        <f>IF('(9)'!$AA124&lt;&gt;0,'(9)'!$AA124,"")</f>
        <v/>
      </c>
      <c r="U179" s="116" t="str">
        <f>IF('(10)'!$AA124&lt;&gt;0,'(10)'!$AA124,"")</f>
        <v/>
      </c>
      <c r="V179" s="116" t="str">
        <f>IF('(11)'!$AA124&lt;&gt;0,'(11)'!$AA124,"")</f>
        <v/>
      </c>
      <c r="W179" s="116" t="str">
        <f>IF('(12)'!$AA124&lt;&gt;0,'(12)'!$AA124,"")</f>
        <v/>
      </c>
      <c r="X179" s="116" t="str">
        <f>IF('(13)'!$AA124&lt;&gt;0,'(13)'!$AA124,"")</f>
        <v/>
      </c>
      <c r="Y179" s="116" t="str">
        <f>IF('(14)'!$AA124&lt;&gt;0,'(14)'!$AA124,"")</f>
        <v/>
      </c>
      <c r="Z179" s="116" t="str">
        <f>IF('(15)'!$AA124&lt;&gt;0,'(15)'!$AA124,"")</f>
        <v/>
      </c>
      <c r="AA179" s="116" t="str">
        <f>IF('(16)'!$AA124&lt;&gt;0,'(16)'!$AA124,"")</f>
        <v/>
      </c>
      <c r="AB179" s="116" t="str">
        <f>IF('(17)'!$AA124&lt;&gt;0,'(17)'!$AA124,"")</f>
        <v/>
      </c>
      <c r="AC179" s="116" t="str">
        <f>IF('(18)'!$AA124&lt;&gt;0,'(18)'!$AA124,"")</f>
        <v/>
      </c>
      <c r="AD179" s="116" t="str">
        <f>IF('(19)'!$AA124&lt;&gt;0,'(19)'!$AA124,"")</f>
        <v/>
      </c>
      <c r="AE179" s="116" t="str">
        <f>IF('(20)'!$AA124&lt;&gt;0,'(20)'!$AA124,"")</f>
        <v/>
      </c>
      <c r="AF179" s="11"/>
      <c r="AG179" s="1">
        <f t="shared" si="30"/>
        <v>4.333333333333333</v>
      </c>
      <c r="AH179" s="1"/>
    </row>
    <row r="180" spans="1:34" ht="16.5">
      <c r="A180" s="1"/>
      <c r="B180" s="26">
        <f t="shared" si="28"/>
        <v>0.91666666666666663</v>
      </c>
      <c r="C180" s="789" t="str">
        <f t="shared" si="29"/>
        <v>|||||||||||||||||||||||||||||||||||||||||||||||||||||||||||||||||||||||||||||</v>
      </c>
      <c r="D180" s="790"/>
      <c r="F180" s="8" t="s">
        <v>52</v>
      </c>
      <c r="G180" s="13" t="s">
        <v>317</v>
      </c>
      <c r="H180" s="11"/>
      <c r="I180" s="11"/>
      <c r="J180" s="11"/>
      <c r="K180" s="29" t="s">
        <v>52</v>
      </c>
      <c r="L180" s="116" t="str">
        <f>IF('(1)'!$AA125&lt;&gt;0,'(1)'!$AA125,"")</f>
        <v/>
      </c>
      <c r="M180" s="116" t="str">
        <f>IF('(2)'!$AA125&lt;&gt;0,'(2)'!$AA125,"")</f>
        <v/>
      </c>
      <c r="N180" s="116">
        <f>IF('(3)'!$AA125&lt;&gt;0,'(3)'!$AA125,"")</f>
        <v>5</v>
      </c>
      <c r="O180" s="116">
        <f>IF('(4)'!$AA125&lt;&gt;0,'(4)'!$AA125,"")</f>
        <v>6</v>
      </c>
      <c r="P180" s="116" t="str">
        <f>IF('(5)'!$AA125&lt;&gt;0,'(5)'!$AA125,"")</f>
        <v/>
      </c>
      <c r="Q180" s="116" t="str">
        <f>IF('(6)'!$AA125&lt;&gt;0,'(6)'!$AA125,"")</f>
        <v/>
      </c>
      <c r="R180" s="116" t="str">
        <f>IF('(7)'!$AA125&lt;&gt;0,'(7)'!$AA125,"")</f>
        <v/>
      </c>
      <c r="S180" s="116" t="str">
        <f>IF('(8)'!$AA125&lt;&gt;0,'(8)'!$AA125,"")</f>
        <v/>
      </c>
      <c r="T180" s="116" t="str">
        <f>IF('(9)'!$AA125&lt;&gt;0,'(9)'!$AA125,"")</f>
        <v/>
      </c>
      <c r="U180" s="116" t="str">
        <f>IF('(10)'!$AA125&lt;&gt;0,'(10)'!$AA125,"")</f>
        <v/>
      </c>
      <c r="V180" s="116" t="str">
        <f>IF('(11)'!$AA125&lt;&gt;0,'(11)'!$AA125,"")</f>
        <v/>
      </c>
      <c r="W180" s="116" t="str">
        <f>IF('(12)'!$AA125&lt;&gt;0,'(12)'!$AA125,"")</f>
        <v/>
      </c>
      <c r="X180" s="116" t="str">
        <f>IF('(13)'!$AA125&lt;&gt;0,'(13)'!$AA125,"")</f>
        <v/>
      </c>
      <c r="Y180" s="116" t="str">
        <f>IF('(14)'!$AA125&lt;&gt;0,'(14)'!$AA125,"")</f>
        <v/>
      </c>
      <c r="Z180" s="116" t="str">
        <f>IF('(15)'!$AA125&lt;&gt;0,'(15)'!$AA125,"")</f>
        <v/>
      </c>
      <c r="AA180" s="116" t="str">
        <f>IF('(16)'!$AA125&lt;&gt;0,'(16)'!$AA125,"")</f>
        <v/>
      </c>
      <c r="AB180" s="116" t="str">
        <f>IF('(17)'!$AA125&lt;&gt;0,'(17)'!$AA125,"")</f>
        <v/>
      </c>
      <c r="AC180" s="116" t="str">
        <f>IF('(18)'!$AA125&lt;&gt;0,'(18)'!$AA125,"")</f>
        <v/>
      </c>
      <c r="AD180" s="116" t="str">
        <f>IF('(19)'!$AA125&lt;&gt;0,'(19)'!$AA125,"")</f>
        <v/>
      </c>
      <c r="AE180" s="116" t="str">
        <f>IF('(20)'!$AA125&lt;&gt;0,'(20)'!$AA125,"")</f>
        <v/>
      </c>
      <c r="AF180" s="11"/>
      <c r="AG180" s="1">
        <f t="shared" si="30"/>
        <v>5.5</v>
      </c>
      <c r="AH180" s="1"/>
    </row>
    <row r="181" spans="1:34" ht="16.5">
      <c r="A181" s="1"/>
      <c r="B181" s="26" t="e">
        <f t="shared" si="28"/>
        <v>#VALUE!</v>
      </c>
      <c r="C181" s="789" t="e">
        <f t="shared" si="29"/>
        <v>#VALUE!</v>
      </c>
      <c r="D181" s="790"/>
      <c r="F181" s="8" t="s">
        <v>53</v>
      </c>
      <c r="G181" s="13" t="s">
        <v>323</v>
      </c>
      <c r="H181" s="11"/>
      <c r="I181" s="11"/>
      <c r="J181" s="11"/>
      <c r="K181" s="29" t="s">
        <v>53</v>
      </c>
      <c r="L181" s="116" t="str">
        <f>IF('(1)'!$AA126&lt;&gt;0,'(1)'!$AA126,"")</f>
        <v/>
      </c>
      <c r="M181" s="116" t="str">
        <f>IF('(2)'!$AA126&lt;&gt;0,'(2)'!$AA126,"")</f>
        <v/>
      </c>
      <c r="N181" s="116" t="str">
        <f>IF('(3)'!$AA126&lt;&gt;0,'(3)'!$AA126,"")</f>
        <v/>
      </c>
      <c r="O181" s="116" t="str">
        <f>IF('(4)'!$AA126&lt;&gt;0,'(4)'!$AA126,"")</f>
        <v/>
      </c>
      <c r="P181" s="116" t="str">
        <f>IF('(5)'!$AA126&lt;&gt;0,'(5)'!$AA126,"")</f>
        <v/>
      </c>
      <c r="Q181" s="116" t="str">
        <f>IF('(6)'!$AA126&lt;&gt;0,'(6)'!$AA126,"")</f>
        <v/>
      </c>
      <c r="R181" s="116" t="str">
        <f>IF('(7)'!$AA126&lt;&gt;0,'(7)'!$AA126,"")</f>
        <v/>
      </c>
      <c r="S181" s="116" t="str">
        <f>IF('(8)'!$AA126&lt;&gt;0,'(8)'!$AA126,"")</f>
        <v/>
      </c>
      <c r="T181" s="116" t="str">
        <f>IF('(9)'!$AA126&lt;&gt;0,'(9)'!$AA126,"")</f>
        <v/>
      </c>
      <c r="U181" s="116" t="str">
        <f>IF('(10)'!$AA126&lt;&gt;0,'(10)'!$AA126,"")</f>
        <v/>
      </c>
      <c r="V181" s="116" t="str">
        <f>IF('(11)'!$AA126&lt;&gt;0,'(11)'!$AA126,"")</f>
        <v/>
      </c>
      <c r="W181" s="116" t="str">
        <f>IF('(12)'!$AA126&lt;&gt;0,'(12)'!$AA126,"")</f>
        <v/>
      </c>
      <c r="X181" s="116" t="str">
        <f>IF('(13)'!$AA126&lt;&gt;0,'(13)'!$AA126,"")</f>
        <v/>
      </c>
      <c r="Y181" s="116" t="str">
        <f>IF('(14)'!$AA126&lt;&gt;0,'(14)'!$AA126,"")</f>
        <v/>
      </c>
      <c r="Z181" s="116" t="str">
        <f>IF('(15)'!$AA126&lt;&gt;0,'(15)'!$AA126,"")</f>
        <v/>
      </c>
      <c r="AA181" s="116" t="str">
        <f>IF('(16)'!$AA126&lt;&gt;0,'(16)'!$AA126,"")</f>
        <v/>
      </c>
      <c r="AB181" s="116" t="str">
        <f>IF('(17)'!$AA126&lt;&gt;0,'(17)'!$AA126,"")</f>
        <v/>
      </c>
      <c r="AC181" s="116" t="str">
        <f>IF('(18)'!$AA126&lt;&gt;0,'(18)'!$AA126,"")</f>
        <v/>
      </c>
      <c r="AD181" s="116" t="str">
        <f>IF('(19)'!$AA126&lt;&gt;0,'(19)'!$AA126,"")</f>
        <v/>
      </c>
      <c r="AE181" s="116" t="str">
        <f>IF('(20)'!$AA126&lt;&gt;0,'(20)'!$AA126,"")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f>(AG185/60)*10</f>
        <v>0.66666666666666663</v>
      </c>
      <c r="B185" s="756" t="str">
        <f>REPT("|",AG185*14)</f>
        <v>||||||||||||||||||||||||||||||||||||||||||||||||||||||||</v>
      </c>
      <c r="C185" s="784"/>
      <c r="D185" s="9" t="s">
        <v>168</v>
      </c>
      <c r="F185" s="1" t="s">
        <v>185</v>
      </c>
      <c r="K185" s="29"/>
      <c r="L185" s="183" t="e">
        <f>IF(SUM(L187:L194)&gt;0,AVERAGEIF(L187:L194, "&lt;&gt;0"),NA())</f>
        <v>#N/A</v>
      </c>
      <c r="M185" s="183">
        <f t="shared" ref="M185:AE185" si="31">IF(SUM(M187:M194)&gt;0,AVERAGEIF(M187:M194, "&lt;&gt;0"),NA())</f>
        <v>5</v>
      </c>
      <c r="N185" s="183" t="e">
        <f t="shared" si="31"/>
        <v>#N/A</v>
      </c>
      <c r="O185" s="183" t="e">
        <f t="shared" si="31"/>
        <v>#N/A</v>
      </c>
      <c r="P185" s="183">
        <f t="shared" si="31"/>
        <v>3.5</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 t="shared" si="31"/>
        <v>#N/A</v>
      </c>
      <c r="AB185" s="183" t="e">
        <f t="shared" si="31"/>
        <v>#N/A</v>
      </c>
      <c r="AC185" s="183" t="e">
        <f t="shared" si="31"/>
        <v>#N/A</v>
      </c>
      <c r="AD185" s="183" t="e">
        <f t="shared" si="31"/>
        <v>#N/A</v>
      </c>
      <c r="AE185" s="183" t="e">
        <f t="shared" si="31"/>
        <v>#N/A</v>
      </c>
      <c r="AG185" s="78">
        <f>IF(SUM(AG187:AG194)&gt;0,AVERAGEIF(AG187:AG194, "&lt;&gt;0"),"")</f>
        <v>4</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f t="shared" ref="B187:B194" si="32">(AG187/60)*10</f>
        <v>0.5</v>
      </c>
      <c r="C187" s="789" t="str">
        <f t="shared" ref="C187:C194" si="33">REPT("|",AG187*14)</f>
        <v>||||||||||||||||||||||||||||||||||||||||||</v>
      </c>
      <c r="D187" s="790"/>
      <c r="F187" s="8" t="s">
        <v>169</v>
      </c>
      <c r="G187" s="13" t="s">
        <v>324</v>
      </c>
      <c r="H187" s="11"/>
      <c r="I187" s="11"/>
      <c r="J187" s="11"/>
      <c r="K187" s="29" t="s">
        <v>54</v>
      </c>
      <c r="L187" s="116" t="str">
        <f>IF('(1)'!$AA132&lt;&gt;0,'(1)'!$AA132,"")</f>
        <v/>
      </c>
      <c r="M187" s="116" t="str">
        <f>IF('(2)'!$AA132&lt;&gt;0,'(2)'!$AA132,"")</f>
        <v/>
      </c>
      <c r="N187" s="116" t="str">
        <f>IF('(3)'!$AA132&lt;&gt;0,'(3)'!$AA132,"")</f>
        <v/>
      </c>
      <c r="O187" s="116" t="str">
        <f>IF('(4)'!$AA132&lt;&gt;0,'(4)'!$AA132,"")</f>
        <v/>
      </c>
      <c r="P187" s="116">
        <f>IF('(5)'!$AA132&lt;&gt;0,'(5)'!$AA132,"")</f>
        <v>3</v>
      </c>
      <c r="Q187" s="116" t="str">
        <f>IF('(6)'!$AA132&lt;&gt;0,'(6)'!$AA132,"")</f>
        <v/>
      </c>
      <c r="R187" s="116" t="str">
        <f>IF('(7)'!$AA132&lt;&gt;0,'(7)'!$AA132,"")</f>
        <v/>
      </c>
      <c r="S187" s="116" t="str">
        <f>IF('(8)'!$AA132&lt;&gt;0,'(8)'!$AA132,"")</f>
        <v/>
      </c>
      <c r="T187" s="116" t="str">
        <f>IF('(9)'!$AA132&lt;&gt;0,'(9)'!$AA132,"")</f>
        <v/>
      </c>
      <c r="U187" s="116" t="str">
        <f>IF('(10)'!$AA132&lt;&gt;0,'(10)'!$AA132,"")</f>
        <v/>
      </c>
      <c r="V187" s="116" t="str">
        <f>IF('(11)'!$AA132&lt;&gt;0,'(11)'!$AA132,"")</f>
        <v/>
      </c>
      <c r="W187" s="116" t="str">
        <f>IF('(12)'!$AA132&lt;&gt;0,'(12)'!$AA132,"")</f>
        <v/>
      </c>
      <c r="X187" s="116" t="str">
        <f>IF('(13)'!$AA132&lt;&gt;0,'(13)'!$AA132,"")</f>
        <v/>
      </c>
      <c r="Y187" s="116" t="str">
        <f>IF('(14)'!$AA132&lt;&gt;0,'(14)'!$AA132,"")</f>
        <v/>
      </c>
      <c r="Z187" s="116" t="str">
        <f>IF('(15)'!$AA132&lt;&gt;0,'(15)'!$AA132,"")</f>
        <v/>
      </c>
      <c r="AA187" s="116" t="str">
        <f>IF('(16)'!$AA132&lt;&gt;0,'(16)'!$AA132,"")</f>
        <v/>
      </c>
      <c r="AB187" s="116" t="str">
        <f>IF('(17)'!$AA132&lt;&gt;0,'(17)'!$AA132,"")</f>
        <v/>
      </c>
      <c r="AC187" s="116" t="str">
        <f>IF('(18)'!$AA132&lt;&gt;0,'(18)'!$AA132,"")</f>
        <v/>
      </c>
      <c r="AD187" s="116" t="str">
        <f>IF('(19)'!$AA132&lt;&gt;0,'(19)'!$AA132,"")</f>
        <v/>
      </c>
      <c r="AE187" s="116" t="str">
        <f>IF('(20)'!$AA132&lt;&gt;0,'(20)'!$AA132,"")</f>
        <v/>
      </c>
      <c r="AG187" s="1">
        <f t="shared" ref="AG187:AG194" si="34">IF(SUM(L187:AE187)=0,"",AVERAGEIF(L187:AE187,"&gt;0"))</f>
        <v>3</v>
      </c>
      <c r="AH187" s="1"/>
    </row>
    <row r="188" spans="1:34" ht="16.5">
      <c r="A188" s="1"/>
      <c r="B188" s="26" t="e">
        <f t="shared" si="32"/>
        <v>#VALUE!</v>
      </c>
      <c r="C188" s="789" t="e">
        <f t="shared" si="33"/>
        <v>#VALUE!</v>
      </c>
      <c r="D188" s="790"/>
      <c r="F188" s="8" t="s">
        <v>170</v>
      </c>
      <c r="G188" s="13" t="s">
        <v>325</v>
      </c>
      <c r="H188" s="11"/>
      <c r="I188" s="11"/>
      <c r="J188" s="11"/>
      <c r="K188" s="29" t="s">
        <v>55</v>
      </c>
      <c r="L188" s="116" t="str">
        <f>IF('(1)'!$AA133&lt;&gt;0,'(1)'!$AA133,"")</f>
        <v/>
      </c>
      <c r="M188" s="116" t="str">
        <f>IF('(2)'!$AA133&lt;&gt;0,'(2)'!$AA133,"")</f>
        <v/>
      </c>
      <c r="N188" s="116" t="str">
        <f>IF('(3)'!$AA133&lt;&gt;0,'(3)'!$AA133,"")</f>
        <v/>
      </c>
      <c r="O188" s="116" t="str">
        <f>IF('(4)'!$AA133&lt;&gt;0,'(4)'!$AA133,"")</f>
        <v/>
      </c>
      <c r="P188" s="116" t="str">
        <f>IF('(5)'!$AA133&lt;&gt;0,'(5)'!$AA133,"")</f>
        <v/>
      </c>
      <c r="Q188" s="116" t="str">
        <f>IF('(6)'!$AA133&lt;&gt;0,'(6)'!$AA133,"")</f>
        <v/>
      </c>
      <c r="R188" s="116" t="str">
        <f>IF('(7)'!$AA133&lt;&gt;0,'(7)'!$AA133,"")</f>
        <v/>
      </c>
      <c r="S188" s="116" t="str">
        <f>IF('(8)'!$AA133&lt;&gt;0,'(8)'!$AA133,"")</f>
        <v/>
      </c>
      <c r="T188" s="116" t="str">
        <f>IF('(9)'!$AA133&lt;&gt;0,'(9)'!$AA133,"")</f>
        <v/>
      </c>
      <c r="U188" s="116" t="str">
        <f>IF('(10)'!$AA133&lt;&gt;0,'(10)'!$AA133,"")</f>
        <v/>
      </c>
      <c r="V188" s="116" t="str">
        <f>IF('(11)'!$AA133&lt;&gt;0,'(11)'!$AA133,"")</f>
        <v/>
      </c>
      <c r="W188" s="116" t="str">
        <f>IF('(12)'!$AA133&lt;&gt;0,'(12)'!$AA133,"")</f>
        <v/>
      </c>
      <c r="X188" s="116" t="str">
        <f>IF('(13)'!$AA133&lt;&gt;0,'(13)'!$AA133,"")</f>
        <v/>
      </c>
      <c r="Y188" s="116" t="str">
        <f>IF('(14)'!$AA133&lt;&gt;0,'(14)'!$AA133,"")</f>
        <v/>
      </c>
      <c r="Z188" s="116" t="str">
        <f>IF('(15)'!$AA133&lt;&gt;0,'(15)'!$AA133,"")</f>
        <v/>
      </c>
      <c r="AA188" s="116" t="str">
        <f>IF('(16)'!$AA133&lt;&gt;0,'(16)'!$AA133,"")</f>
        <v/>
      </c>
      <c r="AB188" s="116" t="str">
        <f>IF('(17)'!$AA133&lt;&gt;0,'(17)'!$AA133,"")</f>
        <v/>
      </c>
      <c r="AC188" s="116" t="str">
        <f>IF('(18)'!$AA133&lt;&gt;0,'(18)'!$AA133,"")</f>
        <v/>
      </c>
      <c r="AD188" s="116" t="str">
        <f>IF('(19)'!$AA133&lt;&gt;0,'(19)'!$AA133,"")</f>
        <v/>
      </c>
      <c r="AE188" s="116" t="str">
        <f>IF('(20)'!$AA133&lt;&gt;0,'(20)'!$AA133,"")</f>
        <v/>
      </c>
      <c r="AG188" s="1" t="str">
        <f t="shared" si="34"/>
        <v/>
      </c>
      <c r="AH188" s="1"/>
    </row>
    <row r="189" spans="1:34" ht="16.5">
      <c r="A189" s="1"/>
      <c r="B189" s="26">
        <f t="shared" si="32"/>
        <v>0.83333333333333326</v>
      </c>
      <c r="C189" s="789" t="str">
        <f t="shared" si="33"/>
        <v>||||||||||||||||||||||||||||||||||||||||||||||||||||||||||||||||||||||</v>
      </c>
      <c r="D189" s="790"/>
      <c r="F189" s="8" t="s">
        <v>171</v>
      </c>
      <c r="G189" s="13" t="s">
        <v>326</v>
      </c>
      <c r="H189" s="11"/>
      <c r="I189" s="11"/>
      <c r="J189" s="11"/>
      <c r="K189" s="29" t="s">
        <v>56</v>
      </c>
      <c r="L189" s="116" t="str">
        <f>IF('(1)'!$AA134&lt;&gt;0,'(1)'!$AA134,"")</f>
        <v/>
      </c>
      <c r="M189" s="116">
        <f>IF('(2)'!$AA134&lt;&gt;0,'(2)'!$AA134,"")</f>
        <v>5</v>
      </c>
      <c r="N189" s="116" t="str">
        <f>IF('(3)'!$AA134&lt;&gt;0,'(3)'!$AA134,"")</f>
        <v/>
      </c>
      <c r="O189" s="116" t="str">
        <f>IF('(4)'!$AA134&lt;&gt;0,'(4)'!$AA134,"")</f>
        <v/>
      </c>
      <c r="P189" s="116" t="str">
        <f>IF('(5)'!$AA134&lt;&gt;0,'(5)'!$AA134,"")</f>
        <v/>
      </c>
      <c r="Q189" s="116" t="str">
        <f>IF('(6)'!$AA134&lt;&gt;0,'(6)'!$AA134,"")</f>
        <v/>
      </c>
      <c r="R189" s="116" t="str">
        <f>IF('(7)'!$AA134&lt;&gt;0,'(7)'!$AA134,"")</f>
        <v/>
      </c>
      <c r="S189" s="116" t="str">
        <f>IF('(8)'!$AA134&lt;&gt;0,'(8)'!$AA134,"")</f>
        <v/>
      </c>
      <c r="T189" s="116" t="str">
        <f>IF('(9)'!$AA134&lt;&gt;0,'(9)'!$AA134,"")</f>
        <v/>
      </c>
      <c r="U189" s="116" t="str">
        <f>IF('(10)'!$AA134&lt;&gt;0,'(10)'!$AA134,"")</f>
        <v/>
      </c>
      <c r="V189" s="116" t="str">
        <f>IF('(11)'!$AA134&lt;&gt;0,'(11)'!$AA134,"")</f>
        <v/>
      </c>
      <c r="W189" s="116" t="str">
        <f>IF('(12)'!$AA134&lt;&gt;0,'(12)'!$AA134,"")</f>
        <v/>
      </c>
      <c r="X189" s="116" t="str">
        <f>IF('(13)'!$AA134&lt;&gt;0,'(13)'!$AA134,"")</f>
        <v/>
      </c>
      <c r="Y189" s="116" t="str">
        <f>IF('(14)'!$AA134&lt;&gt;0,'(14)'!$AA134,"")</f>
        <v/>
      </c>
      <c r="Z189" s="116" t="str">
        <f>IF('(15)'!$AA134&lt;&gt;0,'(15)'!$AA134,"")</f>
        <v/>
      </c>
      <c r="AA189" s="116" t="str">
        <f>IF('(16)'!$AA134&lt;&gt;0,'(16)'!$AA134,"")</f>
        <v/>
      </c>
      <c r="AB189" s="116" t="str">
        <f>IF('(17)'!$AA134&lt;&gt;0,'(17)'!$AA134,"")</f>
        <v/>
      </c>
      <c r="AC189" s="116" t="str">
        <f>IF('(18)'!$AA134&lt;&gt;0,'(18)'!$AA134,"")</f>
        <v/>
      </c>
      <c r="AD189" s="116" t="str">
        <f>IF('(19)'!$AA134&lt;&gt;0,'(19)'!$AA134,"")</f>
        <v/>
      </c>
      <c r="AE189" s="116" t="str">
        <f>IF('(20)'!$AA134&lt;&gt;0,'(20)'!$AA134,"")</f>
        <v/>
      </c>
      <c r="AG189" s="1">
        <f t="shared" si="34"/>
        <v>5</v>
      </c>
      <c r="AH189" s="1"/>
    </row>
    <row r="190" spans="1:34" ht="16.5">
      <c r="A190" s="1"/>
      <c r="B190" s="26" t="e">
        <f t="shared" si="32"/>
        <v>#VALUE!</v>
      </c>
      <c r="C190" s="789" t="e">
        <f t="shared" si="33"/>
        <v>#VALUE!</v>
      </c>
      <c r="D190" s="790"/>
      <c r="F190" s="8" t="s">
        <v>172</v>
      </c>
      <c r="G190" s="13" t="s">
        <v>327</v>
      </c>
      <c r="H190" s="11"/>
      <c r="I190" s="11"/>
      <c r="J190" s="11"/>
      <c r="K190" s="29" t="s">
        <v>57</v>
      </c>
      <c r="L190" s="116" t="str">
        <f>IF('(1)'!$AA135&lt;&gt;0,'(1)'!$AA135,"")</f>
        <v/>
      </c>
      <c r="M190" s="116" t="str">
        <f>IF('(2)'!$AA135&lt;&gt;0,'(2)'!$AA135,"")</f>
        <v/>
      </c>
      <c r="N190" s="116" t="str">
        <f>IF('(3)'!$AA135&lt;&gt;0,'(3)'!$AA135,"")</f>
        <v/>
      </c>
      <c r="O190" s="116" t="str">
        <f>IF('(4)'!$AA135&lt;&gt;0,'(4)'!$AA135,"")</f>
        <v/>
      </c>
      <c r="P190" s="116" t="str">
        <f>IF('(5)'!$AA135&lt;&gt;0,'(5)'!$AA135,"")</f>
        <v/>
      </c>
      <c r="Q190" s="116" t="str">
        <f>IF('(6)'!$AA135&lt;&gt;0,'(6)'!$AA135,"")</f>
        <v/>
      </c>
      <c r="R190" s="116" t="str">
        <f>IF('(7)'!$AA135&lt;&gt;0,'(7)'!$AA135,"")</f>
        <v/>
      </c>
      <c r="S190" s="116" t="str">
        <f>IF('(8)'!$AA135&lt;&gt;0,'(8)'!$AA135,"")</f>
        <v/>
      </c>
      <c r="T190" s="116" t="str">
        <f>IF('(9)'!$AA135&lt;&gt;0,'(9)'!$AA135,"")</f>
        <v/>
      </c>
      <c r="U190" s="116" t="str">
        <f>IF('(10)'!$AA135&lt;&gt;0,'(10)'!$AA135,"")</f>
        <v/>
      </c>
      <c r="V190" s="116" t="str">
        <f>IF('(11)'!$AA135&lt;&gt;0,'(11)'!$AA135,"")</f>
        <v/>
      </c>
      <c r="W190" s="116" t="str">
        <f>IF('(12)'!$AA135&lt;&gt;0,'(12)'!$AA135,"")</f>
        <v/>
      </c>
      <c r="X190" s="116" t="str">
        <f>IF('(13)'!$AA135&lt;&gt;0,'(13)'!$AA135,"")</f>
        <v/>
      </c>
      <c r="Y190" s="116" t="str">
        <f>IF('(14)'!$AA135&lt;&gt;0,'(14)'!$AA135,"")</f>
        <v/>
      </c>
      <c r="Z190" s="116" t="str">
        <f>IF('(15)'!$AA135&lt;&gt;0,'(15)'!$AA135,"")</f>
        <v/>
      </c>
      <c r="AA190" s="116" t="str">
        <f>IF('(16)'!$AA135&lt;&gt;0,'(16)'!$AA135,"")</f>
        <v/>
      </c>
      <c r="AB190" s="116" t="str">
        <f>IF('(17)'!$AA135&lt;&gt;0,'(17)'!$AA135,"")</f>
        <v/>
      </c>
      <c r="AC190" s="116" t="str">
        <f>IF('(18)'!$AA135&lt;&gt;0,'(18)'!$AA135,"")</f>
        <v/>
      </c>
      <c r="AD190" s="116" t="str">
        <f>IF('(19)'!$AA135&lt;&gt;0,'(19)'!$AA135,"")</f>
        <v/>
      </c>
      <c r="AE190" s="116" t="str">
        <f>IF('(20)'!$AA135&lt;&gt;0,'(20)'!$AA135,"")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IF('(1)'!$AA136&lt;&gt;0,'(1)'!$AA136,"")</f>
        <v/>
      </c>
      <c r="M191" s="116" t="str">
        <f>IF('(2)'!$AA136&lt;&gt;0,'(2)'!$AA136,"")</f>
        <v/>
      </c>
      <c r="N191" s="116" t="str">
        <f>IF('(3)'!$AA136&lt;&gt;0,'(3)'!$AA136,"")</f>
        <v/>
      </c>
      <c r="O191" s="116" t="str">
        <f>IF('(4)'!$AA136&lt;&gt;0,'(4)'!$AA136,"")</f>
        <v/>
      </c>
      <c r="P191" s="116" t="str">
        <f>IF('(5)'!$AA136&lt;&gt;0,'(5)'!$AA136,"")</f>
        <v/>
      </c>
      <c r="Q191" s="116" t="str">
        <f>IF('(6)'!$AA136&lt;&gt;0,'(6)'!$AA136,"")</f>
        <v/>
      </c>
      <c r="R191" s="116" t="str">
        <f>IF('(7)'!$AA136&lt;&gt;0,'(7)'!$AA136,"")</f>
        <v/>
      </c>
      <c r="S191" s="116" t="str">
        <f>IF('(8)'!$AA136&lt;&gt;0,'(8)'!$AA136,"")</f>
        <v/>
      </c>
      <c r="T191" s="116" t="str">
        <f>IF('(9)'!$AA136&lt;&gt;0,'(9)'!$AA136,"")</f>
        <v/>
      </c>
      <c r="U191" s="116" t="str">
        <f>IF('(10)'!$AA136&lt;&gt;0,'(10)'!$AA136,"")</f>
        <v/>
      </c>
      <c r="V191" s="116" t="str">
        <f>IF('(11)'!$AA136&lt;&gt;0,'(11)'!$AA136,"")</f>
        <v/>
      </c>
      <c r="W191" s="116" t="str">
        <f>IF('(12)'!$AA136&lt;&gt;0,'(12)'!$AA136,"")</f>
        <v/>
      </c>
      <c r="X191" s="116" t="str">
        <f>IF('(13)'!$AA136&lt;&gt;0,'(13)'!$AA136,"")</f>
        <v/>
      </c>
      <c r="Y191" s="116" t="str">
        <f>IF('(14)'!$AA136&lt;&gt;0,'(14)'!$AA136,"")</f>
        <v/>
      </c>
      <c r="Z191" s="116" t="str">
        <f>IF('(15)'!$AA136&lt;&gt;0,'(15)'!$AA136,"")</f>
        <v/>
      </c>
      <c r="AA191" s="116" t="str">
        <f>IF('(16)'!$AA136&lt;&gt;0,'(16)'!$AA136,"")</f>
        <v/>
      </c>
      <c r="AB191" s="116" t="str">
        <f>IF('(17)'!$AA136&lt;&gt;0,'(17)'!$AA136,"")</f>
        <v/>
      </c>
      <c r="AC191" s="116" t="str">
        <f>IF('(18)'!$AA136&lt;&gt;0,'(18)'!$AA136,"")</f>
        <v/>
      </c>
      <c r="AD191" s="116" t="str">
        <f>IF('(19)'!$AA136&lt;&gt;0,'(19)'!$AA136,"")</f>
        <v/>
      </c>
      <c r="AE191" s="116" t="str">
        <f>IF('(20)'!$AA136&lt;&gt;0,'(20)'!$AA136,"")</f>
        <v/>
      </c>
      <c r="AG191" s="1" t="str">
        <f t="shared" si="34"/>
        <v/>
      </c>
      <c r="AH191" s="1"/>
    </row>
    <row r="192" spans="1:34" ht="16.5">
      <c r="A192" s="1"/>
      <c r="B192" s="26">
        <f t="shared" si="32"/>
        <v>0.66666666666666663</v>
      </c>
      <c r="C192" s="789" t="str">
        <f t="shared" si="33"/>
        <v>||||||||||||||||||||||||||||||||||||||||||||||||||||||||</v>
      </c>
      <c r="D192" s="790"/>
      <c r="F192" s="8" t="s">
        <v>174</v>
      </c>
      <c r="G192" s="13" t="s">
        <v>329</v>
      </c>
      <c r="H192" s="11"/>
      <c r="I192" s="11"/>
      <c r="J192" s="11"/>
      <c r="K192" s="29" t="s">
        <v>59</v>
      </c>
      <c r="L192" s="116" t="str">
        <f>IF('(1)'!$AA137&lt;&gt;0,'(1)'!$AA137,"")</f>
        <v/>
      </c>
      <c r="M192" s="116" t="str">
        <f>IF('(2)'!$AA137&lt;&gt;0,'(2)'!$AA137,"")</f>
        <v/>
      </c>
      <c r="N192" s="116" t="str">
        <f>IF('(3)'!$AA137&lt;&gt;0,'(3)'!$AA137,"")</f>
        <v/>
      </c>
      <c r="O192" s="116" t="str">
        <f>IF('(4)'!$AA137&lt;&gt;0,'(4)'!$AA137,"")</f>
        <v/>
      </c>
      <c r="P192" s="116">
        <f>IF('(5)'!$AA137&lt;&gt;0,'(5)'!$AA137,"")</f>
        <v>4</v>
      </c>
      <c r="Q192" s="116" t="str">
        <f>IF('(6)'!$AA137&lt;&gt;0,'(6)'!$AA137,"")</f>
        <v/>
      </c>
      <c r="R192" s="116" t="str">
        <f>IF('(7)'!$AA137&lt;&gt;0,'(7)'!$AA137,"")</f>
        <v/>
      </c>
      <c r="S192" s="116" t="str">
        <f>IF('(8)'!$AA137&lt;&gt;0,'(8)'!$AA137,"")</f>
        <v/>
      </c>
      <c r="T192" s="116" t="str">
        <f>IF('(9)'!$AA137&lt;&gt;0,'(9)'!$AA137,"")</f>
        <v/>
      </c>
      <c r="U192" s="116" t="str">
        <f>IF('(10)'!$AA137&lt;&gt;0,'(10)'!$AA137,"")</f>
        <v/>
      </c>
      <c r="V192" s="116" t="str">
        <f>IF('(11)'!$AA137&lt;&gt;0,'(11)'!$AA137,"")</f>
        <v/>
      </c>
      <c r="W192" s="116" t="str">
        <f>IF('(12)'!$AA137&lt;&gt;0,'(12)'!$AA137,"")</f>
        <v/>
      </c>
      <c r="X192" s="116" t="str">
        <f>IF('(13)'!$AA137&lt;&gt;0,'(13)'!$AA137,"")</f>
        <v/>
      </c>
      <c r="Y192" s="116" t="str">
        <f>IF('(14)'!$AA137&lt;&gt;0,'(14)'!$AA137,"")</f>
        <v/>
      </c>
      <c r="Z192" s="116" t="str">
        <f>IF('(15)'!$AA137&lt;&gt;0,'(15)'!$AA137,"")</f>
        <v/>
      </c>
      <c r="AA192" s="116" t="str">
        <f>IF('(16)'!$AA137&lt;&gt;0,'(16)'!$AA137,"")</f>
        <v/>
      </c>
      <c r="AB192" s="116" t="str">
        <f>IF('(17)'!$AA137&lt;&gt;0,'(17)'!$AA137,"")</f>
        <v/>
      </c>
      <c r="AC192" s="116" t="str">
        <f>IF('(18)'!$AA137&lt;&gt;0,'(18)'!$AA137,"")</f>
        <v/>
      </c>
      <c r="AD192" s="116" t="str">
        <f>IF('(19)'!$AA137&lt;&gt;0,'(19)'!$AA137,"")</f>
        <v/>
      </c>
      <c r="AE192" s="116" t="str">
        <f>IF('(20)'!$AA137&lt;&gt;0,'(20)'!$AA137,"")</f>
        <v/>
      </c>
      <c r="AG192" s="1">
        <f t="shared" si="34"/>
        <v>4</v>
      </c>
      <c r="AH192" s="1"/>
    </row>
    <row r="193" spans="1:34" ht="16.5">
      <c r="A193" s="1"/>
      <c r="B193" s="26" t="e">
        <f t="shared" si="32"/>
        <v>#VALUE!</v>
      </c>
      <c r="C193" s="789" t="e">
        <f t="shared" si="33"/>
        <v>#VALUE!</v>
      </c>
      <c r="D193" s="790"/>
      <c r="F193" s="8" t="s">
        <v>175</v>
      </c>
      <c r="G193" s="13" t="s">
        <v>330</v>
      </c>
      <c r="H193" s="11"/>
      <c r="I193" s="11"/>
      <c r="J193" s="11"/>
      <c r="K193" s="29" t="s">
        <v>60</v>
      </c>
      <c r="L193" s="116" t="str">
        <f>IF('(1)'!$AA138&lt;&gt;0,'(1)'!$AA138,"")</f>
        <v/>
      </c>
      <c r="M193" s="116" t="str">
        <f>IF('(2)'!$AA138&lt;&gt;0,'(2)'!$AA138,"")</f>
        <v/>
      </c>
      <c r="N193" s="116" t="str">
        <f>IF('(3)'!$AA138&lt;&gt;0,'(3)'!$AA138,"")</f>
        <v/>
      </c>
      <c r="O193" s="116" t="str">
        <f>IF('(4)'!$AA138&lt;&gt;0,'(4)'!$AA138,"")</f>
        <v/>
      </c>
      <c r="P193" s="116" t="str">
        <f>IF('(5)'!$AA138&lt;&gt;0,'(5)'!$AA138,"")</f>
        <v/>
      </c>
      <c r="Q193" s="116" t="str">
        <f>IF('(6)'!$AA138&lt;&gt;0,'(6)'!$AA138,"")</f>
        <v/>
      </c>
      <c r="R193" s="116" t="str">
        <f>IF('(7)'!$AA138&lt;&gt;0,'(7)'!$AA138,"")</f>
        <v/>
      </c>
      <c r="S193" s="116" t="str">
        <f>IF('(8)'!$AA138&lt;&gt;0,'(8)'!$AA138,"")</f>
        <v/>
      </c>
      <c r="T193" s="116" t="str">
        <f>IF('(9)'!$AA138&lt;&gt;0,'(9)'!$AA138,"")</f>
        <v/>
      </c>
      <c r="U193" s="116" t="str">
        <f>IF('(10)'!$AA138&lt;&gt;0,'(10)'!$AA138,"")</f>
        <v/>
      </c>
      <c r="V193" s="116" t="str">
        <f>IF('(11)'!$AA138&lt;&gt;0,'(11)'!$AA138,"")</f>
        <v/>
      </c>
      <c r="W193" s="116" t="str">
        <f>IF('(12)'!$AA138&lt;&gt;0,'(12)'!$AA138,"")</f>
        <v/>
      </c>
      <c r="X193" s="116" t="str">
        <f>IF('(13)'!$AA138&lt;&gt;0,'(13)'!$AA138,"")</f>
        <v/>
      </c>
      <c r="Y193" s="116" t="str">
        <f>IF('(14)'!$AA138&lt;&gt;0,'(14)'!$AA138,"")</f>
        <v/>
      </c>
      <c r="Z193" s="116" t="str">
        <f>IF('(15)'!$AA138&lt;&gt;0,'(15)'!$AA138,"")</f>
        <v/>
      </c>
      <c r="AA193" s="116" t="str">
        <f>IF('(16)'!$AA138&lt;&gt;0,'(16)'!$AA138,"")</f>
        <v/>
      </c>
      <c r="AB193" s="116" t="str">
        <f>IF('(17)'!$AA138&lt;&gt;0,'(17)'!$AA138,"")</f>
        <v/>
      </c>
      <c r="AC193" s="116" t="str">
        <f>IF('(18)'!$AA138&lt;&gt;0,'(18)'!$AA138,"")</f>
        <v/>
      </c>
      <c r="AD193" s="116" t="str">
        <f>IF('(19)'!$AA138&lt;&gt;0,'(19)'!$AA138,"")</f>
        <v/>
      </c>
      <c r="AE193" s="116" t="str">
        <f>IF('(20)'!$AA138&lt;&gt;0,'(20)'!$AA138,"")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IF('(1)'!$AA139&lt;&gt;0,'(1)'!$AA139,"")</f>
        <v/>
      </c>
      <c r="M194" s="116" t="str">
        <f>IF('(2)'!$AA139&lt;&gt;0,'(2)'!$AA139,"")</f>
        <v/>
      </c>
      <c r="N194" s="116" t="str">
        <f>IF('(3)'!$AA139&lt;&gt;0,'(3)'!$AA139,"")</f>
        <v/>
      </c>
      <c r="O194" s="116" t="str">
        <f>IF('(4)'!$AA139&lt;&gt;0,'(4)'!$AA139,"")</f>
        <v/>
      </c>
      <c r="P194" s="116" t="str">
        <f>IF('(5)'!$AA139&lt;&gt;0,'(5)'!$AA139,"")</f>
        <v/>
      </c>
      <c r="Q194" s="116" t="str">
        <f>IF('(6)'!$AA139&lt;&gt;0,'(6)'!$AA139,"")</f>
        <v/>
      </c>
      <c r="R194" s="116" t="str">
        <f>IF('(7)'!$AA139&lt;&gt;0,'(7)'!$AA139,"")</f>
        <v/>
      </c>
      <c r="S194" s="116" t="str">
        <f>IF('(8)'!$AA139&lt;&gt;0,'(8)'!$AA139,"")</f>
        <v/>
      </c>
      <c r="T194" s="116" t="str">
        <f>IF('(9)'!$AA139&lt;&gt;0,'(9)'!$AA139,"")</f>
        <v/>
      </c>
      <c r="U194" s="116" t="str">
        <f>IF('(10)'!$AA139&lt;&gt;0,'(10)'!$AA139,"")</f>
        <v/>
      </c>
      <c r="V194" s="116" t="str">
        <f>IF('(11)'!$AA139&lt;&gt;0,'(11)'!$AA139,"")</f>
        <v/>
      </c>
      <c r="W194" s="116" t="str">
        <f>IF('(12)'!$AA139&lt;&gt;0,'(12)'!$AA139,"")</f>
        <v/>
      </c>
      <c r="X194" s="116" t="str">
        <f>IF('(13)'!$AA139&lt;&gt;0,'(13)'!$AA139,"")</f>
        <v/>
      </c>
      <c r="Y194" s="116" t="str">
        <f>IF('(14)'!$AA139&lt;&gt;0,'(14)'!$AA139,"")</f>
        <v/>
      </c>
      <c r="Z194" s="116" t="str">
        <f>IF('(15)'!$AA139&lt;&gt;0,'(15)'!$AA139,"")</f>
        <v/>
      </c>
      <c r="AA194" s="116" t="str">
        <f>IF('(16)'!$AA139&lt;&gt;0,'(16)'!$AA139,"")</f>
        <v/>
      </c>
      <c r="AB194" s="116" t="str">
        <f>IF('(17)'!$AA139&lt;&gt;0,'(17)'!$AA139,"")</f>
        <v/>
      </c>
      <c r="AC194" s="116" t="str">
        <f>IF('(18)'!$AA139&lt;&gt;0,'(18)'!$AA139,"")</f>
        <v/>
      </c>
      <c r="AD194" s="116" t="str">
        <f>IF('(19)'!$AA139&lt;&gt;0,'(19)'!$AA139,"")</f>
        <v/>
      </c>
      <c r="AE194" s="116" t="str">
        <f>IF('(20)'!$AA139&lt;&gt;0,'(20)'!$AA139,"")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f>(AG196/60)*10</f>
        <v>0.83333333333333326</v>
      </c>
      <c r="B196" s="756" t="str">
        <f>REPT("|",AG196*14)</f>
        <v>||||||||||||||||||||||||||||||||||||||||||||||||||||||||||||||||||||||</v>
      </c>
      <c r="C196" s="784"/>
      <c r="D196" s="9" t="s">
        <v>177</v>
      </c>
      <c r="F196" s="1" t="s">
        <v>186</v>
      </c>
      <c r="K196" s="29"/>
      <c r="L196" s="183" t="e">
        <f>IF(SUM(L198:L200)&gt;0,AVERAGEIF(L198:L200, "&lt;&gt;0"),NA())</f>
        <v>#N/A</v>
      </c>
      <c r="M196" s="183">
        <f t="shared" ref="M196:AE196" si="35">IF(SUM(M198:M200)&gt;0,AVERAGEIF(M198:M200, "&lt;&gt;0"),NA())</f>
        <v>5</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 t="shared" si="35"/>
        <v>#N/A</v>
      </c>
      <c r="AB196" s="183" t="e">
        <f t="shared" si="35"/>
        <v>#N/A</v>
      </c>
      <c r="AC196" s="183" t="e">
        <f t="shared" si="35"/>
        <v>#N/A</v>
      </c>
      <c r="AD196" s="183" t="e">
        <f t="shared" si="35"/>
        <v>#N/A</v>
      </c>
      <c r="AE196" s="183" t="e">
        <f t="shared" si="35"/>
        <v>#N/A</v>
      </c>
      <c r="AG196" s="78">
        <f>IF(SUM(AG198:AG200)&gt;0,AVERAGEIF(AG198:AG200, "&lt;&gt;0"),"")</f>
        <v>5</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t="e">
        <f>(AG198/60)*10</f>
        <v>#VALUE!</v>
      </c>
      <c r="C198" s="789" t="e">
        <f>REPT("|",AG198*14)</f>
        <v>#VALUE!</v>
      </c>
      <c r="D198" s="790"/>
      <c r="F198" s="8" t="s">
        <v>178</v>
      </c>
      <c r="G198" s="13" t="s">
        <v>332</v>
      </c>
      <c r="H198" s="11"/>
      <c r="I198" s="11"/>
      <c r="J198" s="11"/>
      <c r="K198" s="29" t="s">
        <v>62</v>
      </c>
      <c r="L198" s="116" t="str">
        <f>IF('(1)'!$AA143&lt;&gt;0,'(1)'!$AA143,"")</f>
        <v/>
      </c>
      <c r="M198" s="116" t="str">
        <f>IF('(2)'!$AA143&lt;&gt;0,'(2)'!$AA143,"")</f>
        <v/>
      </c>
      <c r="N198" s="116" t="str">
        <f>IF('(3)'!$AA143&lt;&gt;0,'(3)'!$AA143,"")</f>
        <v/>
      </c>
      <c r="O198" s="116" t="str">
        <f>IF('(4)'!$AA143&lt;&gt;0,'(4)'!$AA143,"")</f>
        <v/>
      </c>
      <c r="P198" s="116" t="str">
        <f>IF('(5)'!$AA143&lt;&gt;0,'(5)'!$AA143,"")</f>
        <v/>
      </c>
      <c r="Q198" s="116" t="str">
        <f>IF('(6)'!$AA143&lt;&gt;0,'(6)'!$AA143,"")</f>
        <v/>
      </c>
      <c r="R198" s="116" t="str">
        <f>IF('(7)'!$AA143&lt;&gt;0,'(7)'!$AA143,"")</f>
        <v/>
      </c>
      <c r="S198" s="116" t="str">
        <f>IF('(8)'!$AA143&lt;&gt;0,'(8)'!$AA143,"")</f>
        <v/>
      </c>
      <c r="T198" s="116" t="str">
        <f>IF('(9)'!$AA143&lt;&gt;0,'(9)'!$AA143,"")</f>
        <v/>
      </c>
      <c r="U198" s="116" t="str">
        <f>IF('(10)'!$AA143&lt;&gt;0,'(10)'!$AA143,"")</f>
        <v/>
      </c>
      <c r="V198" s="116" t="str">
        <f>IF('(11)'!$AA143&lt;&gt;0,'(11)'!$AA143,"")</f>
        <v/>
      </c>
      <c r="W198" s="116" t="str">
        <f>IF('(12)'!$AA143&lt;&gt;0,'(12)'!$AA143,"")</f>
        <v/>
      </c>
      <c r="X198" s="116" t="str">
        <f>IF('(13)'!$AA143&lt;&gt;0,'(13)'!$AA143,"")</f>
        <v/>
      </c>
      <c r="Y198" s="116" t="str">
        <f>IF('(14)'!$AA143&lt;&gt;0,'(14)'!$AA143,"")</f>
        <v/>
      </c>
      <c r="Z198" s="116" t="str">
        <f>IF('(15)'!$AA143&lt;&gt;0,'(15)'!$AA143,"")</f>
        <v/>
      </c>
      <c r="AA198" s="116" t="str">
        <f>IF('(16)'!$AA143&lt;&gt;0,'(16)'!$AA143,"")</f>
        <v/>
      </c>
      <c r="AB198" s="116" t="str">
        <f>IF('(17)'!$AA143&lt;&gt;0,'(17)'!$AA143,"")</f>
        <v/>
      </c>
      <c r="AC198" s="116" t="str">
        <f>IF('(18)'!$AA143&lt;&gt;0,'(18)'!$AA143,"")</f>
        <v/>
      </c>
      <c r="AD198" s="116" t="str">
        <f>IF('(19)'!$AA143&lt;&gt;0,'(19)'!$AA143,"")</f>
        <v/>
      </c>
      <c r="AE198" s="116" t="str">
        <f>IF('(20)'!$AA143&lt;&gt;0,'(20)'!$AA143,"")</f>
        <v/>
      </c>
      <c r="AG198" s="1" t="str">
        <f>IF(SUM(L198:AE198)=0,"",AVERAGEIF(L198:AE198,"&gt;0"))</f>
        <v/>
      </c>
      <c r="AH198" s="1"/>
    </row>
    <row r="199" spans="1:34" ht="16.5">
      <c r="A199" s="1"/>
      <c r="B199" s="26">
        <f>(AG199/60)*10</f>
        <v>0.83333333333333326</v>
      </c>
      <c r="C199" s="789" t="str">
        <f>REPT("|",AG199*14)</f>
        <v>||||||||||||||||||||||||||||||||||||||||||||||||||||||||||||||||||||||</v>
      </c>
      <c r="D199" s="790"/>
      <c r="F199" s="8" t="s">
        <v>179</v>
      </c>
      <c r="G199" s="13" t="s">
        <v>333</v>
      </c>
      <c r="H199" s="11"/>
      <c r="I199" s="11"/>
      <c r="J199" s="11"/>
      <c r="K199" s="29" t="s">
        <v>63</v>
      </c>
      <c r="L199" s="116" t="str">
        <f>IF('(1)'!$AA144&lt;&gt;0,'(1)'!$AA144,"")</f>
        <v/>
      </c>
      <c r="M199" s="116">
        <f>IF('(2)'!$AA144&lt;&gt;0,'(2)'!$AA144,"")</f>
        <v>5</v>
      </c>
      <c r="N199" s="116" t="str">
        <f>IF('(3)'!$AA144&lt;&gt;0,'(3)'!$AA144,"")</f>
        <v/>
      </c>
      <c r="O199" s="116" t="str">
        <f>IF('(4)'!$AA144&lt;&gt;0,'(4)'!$AA144,"")</f>
        <v/>
      </c>
      <c r="P199" s="116" t="str">
        <f>IF('(5)'!$AA144&lt;&gt;0,'(5)'!$AA144,"")</f>
        <v/>
      </c>
      <c r="Q199" s="116" t="str">
        <f>IF('(6)'!$AA144&lt;&gt;0,'(6)'!$AA144,"")</f>
        <v/>
      </c>
      <c r="R199" s="116" t="str">
        <f>IF('(7)'!$AA144&lt;&gt;0,'(7)'!$AA144,"")</f>
        <v/>
      </c>
      <c r="S199" s="116" t="str">
        <f>IF('(8)'!$AA144&lt;&gt;0,'(8)'!$AA144,"")</f>
        <v/>
      </c>
      <c r="T199" s="116" t="str">
        <f>IF('(9)'!$AA144&lt;&gt;0,'(9)'!$AA144,"")</f>
        <v/>
      </c>
      <c r="U199" s="116" t="str">
        <f>IF('(10)'!$AA144&lt;&gt;0,'(10)'!$AA144,"")</f>
        <v/>
      </c>
      <c r="V199" s="116" t="str">
        <f>IF('(11)'!$AA144&lt;&gt;0,'(11)'!$AA144,"")</f>
        <v/>
      </c>
      <c r="W199" s="116" t="str">
        <f>IF('(12)'!$AA144&lt;&gt;0,'(12)'!$AA144,"")</f>
        <v/>
      </c>
      <c r="X199" s="116" t="str">
        <f>IF('(13)'!$AA144&lt;&gt;0,'(13)'!$AA144,"")</f>
        <v/>
      </c>
      <c r="Y199" s="116" t="str">
        <f>IF('(14)'!$AA144&lt;&gt;0,'(14)'!$AA144,"")</f>
        <v/>
      </c>
      <c r="Z199" s="116" t="str">
        <f>IF('(15)'!$AA144&lt;&gt;0,'(15)'!$AA144,"")</f>
        <v/>
      </c>
      <c r="AA199" s="116" t="str">
        <f>IF('(16)'!$AA144&lt;&gt;0,'(16)'!$AA144,"")</f>
        <v/>
      </c>
      <c r="AB199" s="116" t="str">
        <f>IF('(17)'!$AA144&lt;&gt;0,'(17)'!$AA144,"")</f>
        <v/>
      </c>
      <c r="AC199" s="116" t="str">
        <f>IF('(18)'!$AA144&lt;&gt;0,'(18)'!$AA144,"")</f>
        <v/>
      </c>
      <c r="AD199" s="116" t="str">
        <f>IF('(19)'!$AA144&lt;&gt;0,'(19)'!$AA144,"")</f>
        <v/>
      </c>
      <c r="AE199" s="116" t="str">
        <f>IF('(20)'!$AA144&lt;&gt;0,'(20)'!$AA144,"")</f>
        <v/>
      </c>
      <c r="AG199" s="1">
        <f>IF(SUM(L199:AE199)=0,"",AVERAGEIF(L199:AE199,"&gt;0"))</f>
        <v>5</v>
      </c>
      <c r="AH199" s="1"/>
    </row>
    <row r="200" spans="1:34" ht="16.5">
      <c r="A200" s="1"/>
      <c r="B200" s="26" t="e">
        <f>(AG200/60)*10</f>
        <v>#VALUE!</v>
      </c>
      <c r="C200" s="789" t="e">
        <f>REPT("|",AG200*14)</f>
        <v>#VALUE!</v>
      </c>
      <c r="D200" s="790"/>
      <c r="F200" s="8" t="s">
        <v>180</v>
      </c>
      <c r="G200" s="13" t="s">
        <v>334</v>
      </c>
      <c r="H200" s="11"/>
      <c r="I200" s="11"/>
      <c r="J200" s="11"/>
      <c r="K200" s="29" t="s">
        <v>64</v>
      </c>
      <c r="L200" s="116" t="str">
        <f>IF('(1)'!$AA145&lt;&gt;0,'(1)'!$AA145,"")</f>
        <v/>
      </c>
      <c r="M200" s="116" t="str">
        <f>IF('(2)'!$AA145&lt;&gt;0,'(2)'!$AA145,"")</f>
        <v/>
      </c>
      <c r="N200" s="116" t="str">
        <f>IF('(3)'!$AA145&lt;&gt;0,'(3)'!$AA145,"")</f>
        <v/>
      </c>
      <c r="O200" s="116" t="str">
        <f>IF('(4)'!$AA145&lt;&gt;0,'(4)'!$AA145,"")</f>
        <v/>
      </c>
      <c r="P200" s="116" t="str">
        <f>IF('(5)'!$AA145&lt;&gt;0,'(5)'!$AA145,"")</f>
        <v/>
      </c>
      <c r="Q200" s="116" t="str">
        <f>IF('(6)'!$AA145&lt;&gt;0,'(6)'!$AA145,"")</f>
        <v/>
      </c>
      <c r="R200" s="116" t="str">
        <f>IF('(7)'!$AA145&lt;&gt;0,'(7)'!$AA145,"")</f>
        <v/>
      </c>
      <c r="S200" s="116" t="str">
        <f>IF('(8)'!$AA145&lt;&gt;0,'(8)'!$AA145,"")</f>
        <v/>
      </c>
      <c r="T200" s="116" t="str">
        <f>IF('(9)'!$AA145&lt;&gt;0,'(9)'!$AA145,"")</f>
        <v/>
      </c>
      <c r="U200" s="116" t="str">
        <f>IF('(10)'!$AA145&lt;&gt;0,'(10)'!$AA145,"")</f>
        <v/>
      </c>
      <c r="V200" s="116" t="str">
        <f>IF('(11)'!$AA145&lt;&gt;0,'(11)'!$AA145,"")</f>
        <v/>
      </c>
      <c r="W200" s="116" t="str">
        <f>IF('(12)'!$AA145&lt;&gt;0,'(12)'!$AA145,"")</f>
        <v/>
      </c>
      <c r="X200" s="116" t="str">
        <f>IF('(13)'!$AA145&lt;&gt;0,'(13)'!$AA145,"")</f>
        <v/>
      </c>
      <c r="Y200" s="116" t="str">
        <f>IF('(14)'!$AA145&lt;&gt;0,'(14)'!$AA145,"")</f>
        <v/>
      </c>
      <c r="Z200" s="116" t="str">
        <f>IF('(15)'!$AA145&lt;&gt;0,'(15)'!$AA145,"")</f>
        <v/>
      </c>
      <c r="AA200" s="116" t="str">
        <f>IF('(16)'!$AA145&lt;&gt;0,'(16)'!$AA145,"")</f>
        <v/>
      </c>
      <c r="AB200" s="116" t="str">
        <f>IF('(17)'!$AA145&lt;&gt;0,'(17)'!$AA145,"")</f>
        <v/>
      </c>
      <c r="AC200" s="116" t="str">
        <f>IF('(18)'!$AA145&lt;&gt;0,'(18)'!$AA145,"")</f>
        <v/>
      </c>
      <c r="AD200" s="116" t="str">
        <f>IF('(19)'!$AA145&lt;&gt;0,'(19)'!$AA145,"")</f>
        <v/>
      </c>
      <c r="AE200" s="116" t="str">
        <f>IF('(20)'!$AA145&lt;&gt;0,'(20)'!$AA145,"")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f>(AG202/60)*10</f>
        <v>0.70833333333333326</v>
      </c>
      <c r="B202" s="756" t="str">
        <f>REPT("|",AG202*14)</f>
        <v>|||||||||||||||||||||||||||||||||||||||||||||||||||||||||||</v>
      </c>
      <c r="C202" s="784"/>
      <c r="D202" s="9" t="s">
        <v>181</v>
      </c>
      <c r="F202" s="1" t="s">
        <v>187</v>
      </c>
      <c r="K202" s="29"/>
      <c r="L202" s="183" t="e">
        <f>IF(SUM(L204:L205)&gt;0,AVERAGEIF(L204:L205, "&lt;&gt;0"),NA())</f>
        <v>#N/A</v>
      </c>
      <c r="M202" s="183">
        <f t="shared" ref="M202:AE202" si="36">IF(SUM(M204:M205)&gt;0,AVERAGEIF(M204:M205, "&lt;&gt;0"),NA())</f>
        <v>4</v>
      </c>
      <c r="N202" s="183" t="e">
        <f t="shared" si="36"/>
        <v>#N/A</v>
      </c>
      <c r="O202" s="183" t="e">
        <f t="shared" si="36"/>
        <v>#N/A</v>
      </c>
      <c r="P202" s="183">
        <f t="shared" si="36"/>
        <v>4</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 t="shared" si="36"/>
        <v>#N/A</v>
      </c>
      <c r="AB202" s="183" t="e">
        <f t="shared" si="36"/>
        <v>#N/A</v>
      </c>
      <c r="AC202" s="183" t="e">
        <f t="shared" si="36"/>
        <v>#N/A</v>
      </c>
      <c r="AD202" s="183" t="e">
        <f t="shared" si="36"/>
        <v>#N/A</v>
      </c>
      <c r="AE202" s="183" t="e">
        <f t="shared" si="36"/>
        <v>#N/A</v>
      </c>
      <c r="AG202" s="78">
        <f>IF(SUM(AG204:AG205)&gt;0,AVERAGEIF(AG204:AG205, "&lt;&gt;0"),"")</f>
        <v>4.25</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f t="shared" ref="B204:B243" si="37">(AG204/60)*10</f>
        <v>0.58333333333333337</v>
      </c>
      <c r="C204" s="789" t="str">
        <f>REPT("|",AG204*14)</f>
        <v>|||||||||||||||||||||||||||||||||||||||||||||||||</v>
      </c>
      <c r="D204" s="790"/>
      <c r="F204" s="8" t="s">
        <v>182</v>
      </c>
      <c r="G204" s="13" t="s">
        <v>335</v>
      </c>
      <c r="H204" s="11"/>
      <c r="I204" s="11"/>
      <c r="J204" s="11"/>
      <c r="K204" s="29" t="s">
        <v>65</v>
      </c>
      <c r="L204" s="116" t="str">
        <f>IF('(1)'!$AA149&lt;&gt;0,'(1)'!$AA149,"")</f>
        <v/>
      </c>
      <c r="M204" s="116">
        <f>IF('(2)'!$AA149&lt;&gt;0,'(2)'!$AA149,"")</f>
        <v>3</v>
      </c>
      <c r="N204" s="116" t="str">
        <f>IF('(3)'!$AA149&lt;&gt;0,'(3)'!$AA149,"")</f>
        <v/>
      </c>
      <c r="O204" s="116" t="str">
        <f>IF('(4)'!$AA149&lt;&gt;0,'(4)'!$AA149,"")</f>
        <v/>
      </c>
      <c r="P204" s="116">
        <f>IF('(5)'!$AA149&lt;&gt;0,'(5)'!$AA149,"")</f>
        <v>4</v>
      </c>
      <c r="Q204" s="116" t="str">
        <f>IF('(6)'!$AA149&lt;&gt;0,'(6)'!$AA149,"")</f>
        <v/>
      </c>
      <c r="R204" s="116" t="str">
        <f>IF('(7)'!$AA149&lt;&gt;0,'(7)'!$AA149,"")</f>
        <v/>
      </c>
      <c r="S204" s="116" t="str">
        <f>IF('(8)'!$AA149&lt;&gt;0,'(8)'!$AA149,"")</f>
        <v/>
      </c>
      <c r="T204" s="116" t="str">
        <f>IF('(9)'!$AA149&lt;&gt;0,'(9)'!$AA149,"")</f>
        <v/>
      </c>
      <c r="U204" s="116" t="str">
        <f>IF('(10)'!$AA149&lt;&gt;0,'(10)'!$AA149,"")</f>
        <v/>
      </c>
      <c r="V204" s="116" t="str">
        <f>IF('(11)'!$AA149&lt;&gt;0,'(11)'!$AA149,"")</f>
        <v/>
      </c>
      <c r="W204" s="116" t="str">
        <f>IF('(12)'!$AA149&lt;&gt;0,'(12)'!$AA149,"")</f>
        <v/>
      </c>
      <c r="X204" s="116" t="str">
        <f>IF('(13)'!$AA149&lt;&gt;0,'(13)'!$AA149,"")</f>
        <v/>
      </c>
      <c r="Y204" s="116" t="str">
        <f>IF('(14)'!$AA149&lt;&gt;0,'(14)'!$AA149,"")</f>
        <v/>
      </c>
      <c r="Z204" s="116" t="str">
        <f>IF('(15)'!$AA149&lt;&gt;0,'(15)'!$AA149,"")</f>
        <v/>
      </c>
      <c r="AA204" s="116" t="str">
        <f>IF('(16)'!$AA149&lt;&gt;0,'(16)'!$AA149,"")</f>
        <v/>
      </c>
      <c r="AB204" s="116" t="str">
        <f>IF('(17)'!$AA149&lt;&gt;0,'(17)'!$AA149,"")</f>
        <v/>
      </c>
      <c r="AC204" s="116" t="str">
        <f>IF('(18)'!$AA149&lt;&gt;0,'(18)'!$AA149,"")</f>
        <v/>
      </c>
      <c r="AD204" s="116" t="str">
        <f>IF('(19)'!$AA149&lt;&gt;0,'(19)'!$AA149,"")</f>
        <v/>
      </c>
      <c r="AE204" s="116" t="str">
        <f>IF('(20)'!$AA149&lt;&gt;0,'(20)'!$AA149,"")</f>
        <v/>
      </c>
      <c r="AG204" s="1">
        <f>IF(SUM(L204:AE204)=0,"",AVERAGEIF(L204:AE204,"&gt;0"))</f>
        <v>3.5</v>
      </c>
      <c r="AH204" s="1"/>
    </row>
    <row r="205" spans="1:34" ht="16.5">
      <c r="A205" s="1"/>
      <c r="B205" s="26">
        <f t="shared" si="37"/>
        <v>0.83333333333333326</v>
      </c>
      <c r="C205" s="789" t="str">
        <f>REPT("|",AG205*14)</f>
        <v>||||||||||||||||||||||||||||||||||||||||||||||||||||||||||||||||||||||</v>
      </c>
      <c r="D205" s="790"/>
      <c r="F205" s="8" t="s">
        <v>183</v>
      </c>
      <c r="G205" s="13" t="s">
        <v>336</v>
      </c>
      <c r="H205" s="11"/>
      <c r="I205" s="11"/>
      <c r="J205" s="11"/>
      <c r="K205" s="29" t="s">
        <v>66</v>
      </c>
      <c r="L205" s="116" t="str">
        <f>IF('(1)'!$AA150&lt;&gt;0,'(1)'!$AA150,"")</f>
        <v/>
      </c>
      <c r="M205" s="116">
        <f>IF('(2)'!$AA150&lt;&gt;0,'(2)'!$AA150,"")</f>
        <v>5</v>
      </c>
      <c r="N205" s="116" t="str">
        <f>IF('(3)'!$AA150&lt;&gt;0,'(3)'!$AA150,"")</f>
        <v/>
      </c>
      <c r="O205" s="116" t="str">
        <f>IF('(4)'!$AA150&lt;&gt;0,'(4)'!$AA150,"")</f>
        <v/>
      </c>
      <c r="P205" s="116" t="str">
        <f>IF('(5)'!$AA150&lt;&gt;0,'(5)'!$AA150,"")</f>
        <v/>
      </c>
      <c r="Q205" s="116" t="str">
        <f>IF('(6)'!$AA150&lt;&gt;0,'(6)'!$AA150,"")</f>
        <v/>
      </c>
      <c r="R205" s="116" t="str">
        <f>IF('(7)'!$AA150&lt;&gt;0,'(7)'!$AA150,"")</f>
        <v/>
      </c>
      <c r="S205" s="116" t="str">
        <f>IF('(8)'!$AA150&lt;&gt;0,'(8)'!$AA150,"")</f>
        <v/>
      </c>
      <c r="T205" s="116" t="str">
        <f>IF('(9)'!$AA150&lt;&gt;0,'(9)'!$AA150,"")</f>
        <v/>
      </c>
      <c r="U205" s="116" t="str">
        <f>IF('(10)'!$AA150&lt;&gt;0,'(10)'!$AA150,"")</f>
        <v/>
      </c>
      <c r="V205" s="116" t="str">
        <f>IF('(11)'!$AA150&lt;&gt;0,'(11)'!$AA150,"")</f>
        <v/>
      </c>
      <c r="W205" s="116" t="str">
        <f>IF('(12)'!$AA150&lt;&gt;0,'(12)'!$AA150,"")</f>
        <v/>
      </c>
      <c r="X205" s="116" t="str">
        <f>IF('(13)'!$AA150&lt;&gt;0,'(13)'!$AA150,"")</f>
        <v/>
      </c>
      <c r="Y205" s="116" t="str">
        <f>IF('(14)'!$AA150&lt;&gt;0,'(14)'!$AA150,"")</f>
        <v/>
      </c>
      <c r="Z205" s="116" t="str">
        <f>IF('(15)'!$AA150&lt;&gt;0,'(15)'!$AA150,"")</f>
        <v/>
      </c>
      <c r="AA205" s="116" t="str">
        <f>IF('(16)'!$AA150&lt;&gt;0,'(16)'!$AA150,"")</f>
        <v/>
      </c>
      <c r="AB205" s="116" t="str">
        <f>IF('(17)'!$AA150&lt;&gt;0,'(17)'!$AA150,"")</f>
        <v/>
      </c>
      <c r="AC205" s="116" t="str">
        <f>IF('(18)'!$AA150&lt;&gt;0,'(18)'!$AA150,"")</f>
        <v/>
      </c>
      <c r="AD205" s="116" t="str">
        <f>IF('(19)'!$AA150&lt;&gt;0,'(19)'!$AA150,"")</f>
        <v/>
      </c>
      <c r="AE205" s="116" t="str">
        <f>IF('(20)'!$AA150&lt;&gt;0,'(20)'!$AA150,"")</f>
        <v/>
      </c>
      <c r="AG205" s="1">
        <f>IF(SUM(L205:AE205)=0,"",AVERAGEIF(L205:AE205,"&gt;0"))</f>
        <v>5</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f>(AG207/60)*10</f>
        <v>0.66666666666666663</v>
      </c>
      <c r="B207" s="756" t="str">
        <f>REPT("|",AG207*14)</f>
        <v>||||||||||||||||||||||||||||||||||||||||||||||||||||||||</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f t="shared" si="38"/>
        <v>4</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 t="shared" si="38"/>
        <v>#N/A</v>
      </c>
      <c r="AB207" s="183" t="e">
        <f t="shared" si="38"/>
        <v>#N/A</v>
      </c>
      <c r="AC207" s="183" t="e">
        <f t="shared" si="38"/>
        <v>#N/A</v>
      </c>
      <c r="AD207" s="183" t="e">
        <f t="shared" si="38"/>
        <v>#N/A</v>
      </c>
      <c r="AE207" s="183" t="e">
        <f t="shared" si="38"/>
        <v>#N/A</v>
      </c>
      <c r="AG207" s="78">
        <f>IF(SUM(AG209:AG214)&gt;0,AVERAGEIF(AG209:AG214, "&lt;&gt;0"),"")</f>
        <v>4</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IF('(1)'!$AA154&lt;&gt;0,'(1)'!$AA154,"")</f>
        <v/>
      </c>
      <c r="M209" s="116" t="str">
        <f>IF('(2)'!$AA154&lt;&gt;0,'(2)'!$AA154,"")</f>
        <v/>
      </c>
      <c r="N209" s="116" t="str">
        <f>IF('(3)'!$AA154&lt;&gt;0,'(3)'!$AA154,"")</f>
        <v/>
      </c>
      <c r="O209" s="116" t="str">
        <f>IF('(4)'!$AA154&lt;&gt;0,'(4)'!$AA154,"")</f>
        <v/>
      </c>
      <c r="P209" s="116" t="str">
        <f>IF('(5)'!$AA154&lt;&gt;0,'(5)'!$AA154,"")</f>
        <v/>
      </c>
      <c r="Q209" s="116" t="str">
        <f>IF('(6)'!$AA154&lt;&gt;0,'(6)'!$AA154,"")</f>
        <v/>
      </c>
      <c r="R209" s="116" t="str">
        <f>IF('(7)'!$AA154&lt;&gt;0,'(7)'!$AA154,"")</f>
        <v/>
      </c>
      <c r="S209" s="116" t="str">
        <f>IF('(8)'!$AA154&lt;&gt;0,'(8)'!$AA154,"")</f>
        <v/>
      </c>
      <c r="T209" s="116" t="str">
        <f>IF('(9)'!$AA154&lt;&gt;0,'(9)'!$AA154,"")</f>
        <v/>
      </c>
      <c r="U209" s="116" t="str">
        <f>IF('(10)'!$AA154&lt;&gt;0,'(10)'!$AA154,"")</f>
        <v/>
      </c>
      <c r="V209" s="116" t="str">
        <f>IF('(11)'!$AA154&lt;&gt;0,'(11)'!$AA154,"")</f>
        <v/>
      </c>
      <c r="W209" s="116" t="str">
        <f>IF('(12)'!$AA154&lt;&gt;0,'(12)'!$AA154,"")</f>
        <v/>
      </c>
      <c r="X209" s="116" t="str">
        <f>IF('(13)'!$AA154&lt;&gt;0,'(13)'!$AA154,"")</f>
        <v/>
      </c>
      <c r="Y209" s="116" t="str">
        <f>IF('(14)'!$AA154&lt;&gt;0,'(14)'!$AA154,"")</f>
        <v/>
      </c>
      <c r="Z209" s="116" t="str">
        <f>IF('(15)'!$AA154&lt;&gt;0,'(15)'!$AA154,"")</f>
        <v/>
      </c>
      <c r="AA209" s="116" t="str">
        <f>IF('(16)'!$AA154&lt;&gt;0,'(16)'!$AA154,"")</f>
        <v/>
      </c>
      <c r="AB209" s="116" t="str">
        <f>IF('(17)'!$AA154&lt;&gt;0,'(17)'!$AA154,"")</f>
        <v/>
      </c>
      <c r="AC209" s="116" t="str">
        <f>IF('(18)'!$AA154&lt;&gt;0,'(18)'!$AA154,"")</f>
        <v/>
      </c>
      <c r="AD209" s="116" t="str">
        <f>IF('(19)'!$AA154&lt;&gt;0,'(19)'!$AA154,"")</f>
        <v/>
      </c>
      <c r="AE209" s="116" t="str">
        <f>IF('(20)'!$AA154&lt;&gt;0,'(20)'!$AA154,"")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IF('(1)'!$AA155&lt;&gt;0,'(1)'!$AA155,"")</f>
        <v/>
      </c>
      <c r="M210" s="116" t="str">
        <f>IF('(2)'!$AA155&lt;&gt;0,'(2)'!$AA155,"")</f>
        <v/>
      </c>
      <c r="N210" s="116" t="str">
        <f>IF('(3)'!$AA155&lt;&gt;0,'(3)'!$AA155,"")</f>
        <v/>
      </c>
      <c r="O210" s="116" t="str">
        <f>IF('(4)'!$AA155&lt;&gt;0,'(4)'!$AA155,"")</f>
        <v/>
      </c>
      <c r="P210" s="116" t="str">
        <f>IF('(5)'!$AA155&lt;&gt;0,'(5)'!$AA155,"")</f>
        <v/>
      </c>
      <c r="Q210" s="116" t="str">
        <f>IF('(6)'!$AA155&lt;&gt;0,'(6)'!$AA155,"")</f>
        <v/>
      </c>
      <c r="R210" s="116" t="str">
        <f>IF('(7)'!$AA155&lt;&gt;0,'(7)'!$AA155,"")</f>
        <v/>
      </c>
      <c r="S210" s="116" t="str">
        <f>IF('(8)'!$AA155&lt;&gt;0,'(8)'!$AA155,"")</f>
        <v/>
      </c>
      <c r="T210" s="116" t="str">
        <f>IF('(9)'!$AA155&lt;&gt;0,'(9)'!$AA155,"")</f>
        <v/>
      </c>
      <c r="U210" s="116" t="str">
        <f>IF('(10)'!$AA155&lt;&gt;0,'(10)'!$AA155,"")</f>
        <v/>
      </c>
      <c r="V210" s="116" t="str">
        <f>IF('(11)'!$AA155&lt;&gt;0,'(11)'!$AA155,"")</f>
        <v/>
      </c>
      <c r="W210" s="116" t="str">
        <f>IF('(12)'!$AA155&lt;&gt;0,'(12)'!$AA155,"")</f>
        <v/>
      </c>
      <c r="X210" s="116" t="str">
        <f>IF('(13)'!$AA155&lt;&gt;0,'(13)'!$AA155,"")</f>
        <v/>
      </c>
      <c r="Y210" s="116" t="str">
        <f>IF('(14)'!$AA155&lt;&gt;0,'(14)'!$AA155,"")</f>
        <v/>
      </c>
      <c r="Z210" s="116" t="str">
        <f>IF('(15)'!$AA155&lt;&gt;0,'(15)'!$AA155,"")</f>
        <v/>
      </c>
      <c r="AA210" s="116" t="str">
        <f>IF('(16)'!$AA155&lt;&gt;0,'(16)'!$AA155,"")</f>
        <v/>
      </c>
      <c r="AB210" s="116" t="str">
        <f>IF('(17)'!$AA155&lt;&gt;0,'(17)'!$AA155,"")</f>
        <v/>
      </c>
      <c r="AC210" s="116" t="str">
        <f>IF('(18)'!$AA155&lt;&gt;0,'(18)'!$AA155,"")</f>
        <v/>
      </c>
      <c r="AD210" s="116" t="str">
        <f>IF('(19)'!$AA155&lt;&gt;0,'(19)'!$AA155,"")</f>
        <v/>
      </c>
      <c r="AE210" s="116" t="str">
        <f>IF('(20)'!$AA155&lt;&gt;0,'(20)'!$AA155,"")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IF('(1)'!$AA156&lt;&gt;0,'(1)'!$AA156,"")</f>
        <v/>
      </c>
      <c r="M211" s="116" t="str">
        <f>IF('(2)'!$AA156&lt;&gt;0,'(2)'!$AA156,"")</f>
        <v/>
      </c>
      <c r="N211" s="116" t="str">
        <f>IF('(3)'!$AA156&lt;&gt;0,'(3)'!$AA156,"")</f>
        <v/>
      </c>
      <c r="O211" s="116" t="str">
        <f>IF('(4)'!$AA156&lt;&gt;0,'(4)'!$AA156,"")</f>
        <v/>
      </c>
      <c r="P211" s="116" t="str">
        <f>IF('(5)'!$AA156&lt;&gt;0,'(5)'!$AA156,"")</f>
        <v/>
      </c>
      <c r="Q211" s="116" t="str">
        <f>IF('(6)'!$AA156&lt;&gt;0,'(6)'!$AA156,"")</f>
        <v/>
      </c>
      <c r="R211" s="116" t="str">
        <f>IF('(7)'!$AA156&lt;&gt;0,'(7)'!$AA156,"")</f>
        <v/>
      </c>
      <c r="S211" s="116" t="str">
        <f>IF('(8)'!$AA156&lt;&gt;0,'(8)'!$AA156,"")</f>
        <v/>
      </c>
      <c r="T211" s="116" t="str">
        <f>IF('(9)'!$AA156&lt;&gt;0,'(9)'!$AA156,"")</f>
        <v/>
      </c>
      <c r="U211" s="116" t="str">
        <f>IF('(10)'!$AA156&lt;&gt;0,'(10)'!$AA156,"")</f>
        <v/>
      </c>
      <c r="V211" s="116" t="str">
        <f>IF('(11)'!$AA156&lt;&gt;0,'(11)'!$AA156,"")</f>
        <v/>
      </c>
      <c r="W211" s="116" t="str">
        <f>IF('(12)'!$AA156&lt;&gt;0,'(12)'!$AA156,"")</f>
        <v/>
      </c>
      <c r="X211" s="116" t="str">
        <f>IF('(13)'!$AA156&lt;&gt;0,'(13)'!$AA156,"")</f>
        <v/>
      </c>
      <c r="Y211" s="116" t="str">
        <f>IF('(14)'!$AA156&lt;&gt;0,'(14)'!$AA156,"")</f>
        <v/>
      </c>
      <c r="Z211" s="116" t="str">
        <f>IF('(15)'!$AA156&lt;&gt;0,'(15)'!$AA156,"")</f>
        <v/>
      </c>
      <c r="AA211" s="116" t="str">
        <f>IF('(16)'!$AA156&lt;&gt;0,'(16)'!$AA156,"")</f>
        <v/>
      </c>
      <c r="AB211" s="116" t="str">
        <f>IF('(17)'!$AA156&lt;&gt;0,'(17)'!$AA156,"")</f>
        <v/>
      </c>
      <c r="AC211" s="116" t="str">
        <f>IF('(18)'!$AA156&lt;&gt;0,'(18)'!$AA156,"")</f>
        <v/>
      </c>
      <c r="AD211" s="116" t="str">
        <f>IF('(19)'!$AA156&lt;&gt;0,'(19)'!$AA156,"")</f>
        <v/>
      </c>
      <c r="AE211" s="116" t="str">
        <f>IF('(20)'!$AA156&lt;&gt;0,'(20)'!$AA156,"")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IF('(1)'!$AA157&lt;&gt;0,'(1)'!$AA157,"")</f>
        <v/>
      </c>
      <c r="M212" s="116" t="str">
        <f>IF('(2)'!$AA157&lt;&gt;0,'(2)'!$AA157,"")</f>
        <v/>
      </c>
      <c r="N212" s="116" t="str">
        <f>IF('(3)'!$AA157&lt;&gt;0,'(3)'!$AA157,"")</f>
        <v/>
      </c>
      <c r="O212" s="116" t="str">
        <f>IF('(4)'!$AA157&lt;&gt;0,'(4)'!$AA157,"")</f>
        <v/>
      </c>
      <c r="P212" s="116" t="str">
        <f>IF('(5)'!$AA157&lt;&gt;0,'(5)'!$AA157,"")</f>
        <v/>
      </c>
      <c r="Q212" s="116" t="str">
        <f>IF('(6)'!$AA157&lt;&gt;0,'(6)'!$AA157,"")</f>
        <v/>
      </c>
      <c r="R212" s="116" t="str">
        <f>IF('(7)'!$AA157&lt;&gt;0,'(7)'!$AA157,"")</f>
        <v/>
      </c>
      <c r="S212" s="116" t="str">
        <f>IF('(8)'!$AA157&lt;&gt;0,'(8)'!$AA157,"")</f>
        <v/>
      </c>
      <c r="T212" s="116" t="str">
        <f>IF('(9)'!$AA157&lt;&gt;0,'(9)'!$AA157,"")</f>
        <v/>
      </c>
      <c r="U212" s="116" t="str">
        <f>IF('(10)'!$AA157&lt;&gt;0,'(10)'!$AA157,"")</f>
        <v/>
      </c>
      <c r="V212" s="116" t="str">
        <f>IF('(11)'!$AA157&lt;&gt;0,'(11)'!$AA157,"")</f>
        <v/>
      </c>
      <c r="W212" s="116" t="str">
        <f>IF('(12)'!$AA157&lt;&gt;0,'(12)'!$AA157,"")</f>
        <v/>
      </c>
      <c r="X212" s="116" t="str">
        <f>IF('(13)'!$AA157&lt;&gt;0,'(13)'!$AA157,"")</f>
        <v/>
      </c>
      <c r="Y212" s="116" t="str">
        <f>IF('(14)'!$AA157&lt;&gt;0,'(14)'!$AA157,"")</f>
        <v/>
      </c>
      <c r="Z212" s="116" t="str">
        <f>IF('(15)'!$AA157&lt;&gt;0,'(15)'!$AA157,"")</f>
        <v/>
      </c>
      <c r="AA212" s="116" t="str">
        <f>IF('(16)'!$AA157&lt;&gt;0,'(16)'!$AA157,"")</f>
        <v/>
      </c>
      <c r="AB212" s="116" t="str">
        <f>IF('(17)'!$AA157&lt;&gt;0,'(17)'!$AA157,"")</f>
        <v/>
      </c>
      <c r="AC212" s="116" t="str">
        <f>IF('(18)'!$AA157&lt;&gt;0,'(18)'!$AA157,"")</f>
        <v/>
      </c>
      <c r="AD212" s="116" t="str">
        <f>IF('(19)'!$AA157&lt;&gt;0,'(19)'!$AA157,"")</f>
        <v/>
      </c>
      <c r="AE212" s="116" t="str">
        <f>IF('(20)'!$AA157&lt;&gt;0,'(20)'!$AA157,"")</f>
        <v/>
      </c>
      <c r="AG212" s="1" t="str">
        <f t="shared" si="40"/>
        <v/>
      </c>
      <c r="AH212" s="1"/>
    </row>
    <row r="213" spans="1:34" ht="16.5">
      <c r="A213" s="1"/>
      <c r="B213" s="26">
        <f t="shared" si="37"/>
        <v>0.66666666666666663</v>
      </c>
      <c r="C213" s="789" t="str">
        <f t="shared" si="39"/>
        <v>||||||||||||||||||||||||||||||||||||||||||||||||||||||||</v>
      </c>
      <c r="D213" s="790"/>
      <c r="F213" s="8" t="s">
        <v>193</v>
      </c>
      <c r="G213" s="13" t="s">
        <v>341</v>
      </c>
      <c r="H213" s="11"/>
      <c r="I213" s="11"/>
      <c r="J213" s="11"/>
      <c r="K213" s="29" t="s">
        <v>71</v>
      </c>
      <c r="L213" s="116" t="str">
        <f>IF('(1)'!$AA158&lt;&gt;0,'(1)'!$AA158,"")</f>
        <v/>
      </c>
      <c r="M213" s="116" t="str">
        <f>IF('(2)'!$AA158&lt;&gt;0,'(2)'!$AA158,"")</f>
        <v/>
      </c>
      <c r="N213" s="116" t="str">
        <f>IF('(3)'!$AA158&lt;&gt;0,'(3)'!$AA158,"")</f>
        <v/>
      </c>
      <c r="O213" s="116" t="str">
        <f>IF('(4)'!$AA158&lt;&gt;0,'(4)'!$AA158,"")</f>
        <v/>
      </c>
      <c r="P213" s="116">
        <f>IF('(5)'!$AA158&lt;&gt;0,'(5)'!$AA158,"")</f>
        <v>4</v>
      </c>
      <c r="Q213" s="116" t="str">
        <f>IF('(6)'!$AA158&lt;&gt;0,'(6)'!$AA158,"")</f>
        <v/>
      </c>
      <c r="R213" s="116" t="str">
        <f>IF('(7)'!$AA158&lt;&gt;0,'(7)'!$AA158,"")</f>
        <v/>
      </c>
      <c r="S213" s="116" t="str">
        <f>IF('(8)'!$AA158&lt;&gt;0,'(8)'!$AA158,"")</f>
        <v/>
      </c>
      <c r="T213" s="116" t="str">
        <f>IF('(9)'!$AA158&lt;&gt;0,'(9)'!$AA158,"")</f>
        <v/>
      </c>
      <c r="U213" s="116" t="str">
        <f>IF('(10)'!$AA158&lt;&gt;0,'(10)'!$AA158,"")</f>
        <v/>
      </c>
      <c r="V213" s="116" t="str">
        <f>IF('(11)'!$AA158&lt;&gt;0,'(11)'!$AA158,"")</f>
        <v/>
      </c>
      <c r="W213" s="116" t="str">
        <f>IF('(12)'!$AA158&lt;&gt;0,'(12)'!$AA158,"")</f>
        <v/>
      </c>
      <c r="X213" s="116" t="str">
        <f>IF('(13)'!$AA158&lt;&gt;0,'(13)'!$AA158,"")</f>
        <v/>
      </c>
      <c r="Y213" s="116" t="str">
        <f>IF('(14)'!$AA158&lt;&gt;0,'(14)'!$AA158,"")</f>
        <v/>
      </c>
      <c r="Z213" s="116" t="str">
        <f>IF('(15)'!$AA158&lt;&gt;0,'(15)'!$AA158,"")</f>
        <v/>
      </c>
      <c r="AA213" s="116" t="str">
        <f>IF('(16)'!$AA158&lt;&gt;0,'(16)'!$AA158,"")</f>
        <v/>
      </c>
      <c r="AB213" s="116" t="str">
        <f>IF('(17)'!$AA158&lt;&gt;0,'(17)'!$AA158,"")</f>
        <v/>
      </c>
      <c r="AC213" s="116" t="str">
        <f>IF('(18)'!$AA158&lt;&gt;0,'(18)'!$AA158,"")</f>
        <v/>
      </c>
      <c r="AD213" s="116" t="str">
        <f>IF('(19)'!$AA158&lt;&gt;0,'(19)'!$AA158,"")</f>
        <v/>
      </c>
      <c r="AE213" s="116" t="str">
        <f>IF('(20)'!$AA158&lt;&gt;0,'(20)'!$AA158,"")</f>
        <v/>
      </c>
      <c r="AG213" s="1">
        <f t="shared" si="40"/>
        <v>4</v>
      </c>
      <c r="AH213" s="1"/>
    </row>
    <row r="214" spans="1:34" ht="16.5">
      <c r="A214" s="1"/>
      <c r="B214" s="26" t="e">
        <f t="shared" si="37"/>
        <v>#VALUE!</v>
      </c>
      <c r="C214" s="789" t="e">
        <f t="shared" si="39"/>
        <v>#VALUE!</v>
      </c>
      <c r="D214" s="790"/>
      <c r="F214" s="8" t="s">
        <v>194</v>
      </c>
      <c r="G214" s="13" t="s">
        <v>342</v>
      </c>
      <c r="H214" s="11"/>
      <c r="I214" s="11"/>
      <c r="J214" s="11"/>
      <c r="K214" s="29" t="s">
        <v>72</v>
      </c>
      <c r="L214" s="116" t="str">
        <f>IF('(1)'!$AA159&lt;&gt;0,'(1)'!$AA159,"")</f>
        <v/>
      </c>
      <c r="M214" s="116" t="str">
        <f>IF('(2)'!$AA159&lt;&gt;0,'(2)'!$AA159,"")</f>
        <v/>
      </c>
      <c r="N214" s="116" t="str">
        <f>IF('(3)'!$AA159&lt;&gt;0,'(3)'!$AA159,"")</f>
        <v/>
      </c>
      <c r="O214" s="116" t="str">
        <f>IF('(4)'!$AA159&lt;&gt;0,'(4)'!$AA159,"")</f>
        <v/>
      </c>
      <c r="P214" s="116" t="str">
        <f>IF('(5)'!$AA159&lt;&gt;0,'(5)'!$AA159,"")</f>
        <v/>
      </c>
      <c r="Q214" s="116" t="str">
        <f>IF('(6)'!$AA159&lt;&gt;0,'(6)'!$AA159,"")</f>
        <v/>
      </c>
      <c r="R214" s="116" t="str">
        <f>IF('(7)'!$AA159&lt;&gt;0,'(7)'!$AA159,"")</f>
        <v/>
      </c>
      <c r="S214" s="116" t="str">
        <f>IF('(8)'!$AA159&lt;&gt;0,'(8)'!$AA159,"")</f>
        <v/>
      </c>
      <c r="T214" s="116" t="str">
        <f>IF('(9)'!$AA159&lt;&gt;0,'(9)'!$AA159,"")</f>
        <v/>
      </c>
      <c r="U214" s="116" t="str">
        <f>IF('(10)'!$AA159&lt;&gt;0,'(10)'!$AA159,"")</f>
        <v/>
      </c>
      <c r="V214" s="116" t="str">
        <f>IF('(11)'!$AA159&lt;&gt;0,'(11)'!$AA159,"")</f>
        <v/>
      </c>
      <c r="W214" s="116" t="str">
        <f>IF('(12)'!$AA159&lt;&gt;0,'(12)'!$AA159,"")</f>
        <v/>
      </c>
      <c r="X214" s="116" t="str">
        <f>IF('(13)'!$AA159&lt;&gt;0,'(13)'!$AA159,"")</f>
        <v/>
      </c>
      <c r="Y214" s="116" t="str">
        <f>IF('(14)'!$AA159&lt;&gt;0,'(14)'!$AA159,"")</f>
        <v/>
      </c>
      <c r="Z214" s="116" t="str">
        <f>IF('(15)'!$AA159&lt;&gt;0,'(15)'!$AA159,"")</f>
        <v/>
      </c>
      <c r="AA214" s="116" t="str">
        <f>IF('(16)'!$AA159&lt;&gt;0,'(16)'!$AA159,"")</f>
        <v/>
      </c>
      <c r="AB214" s="116" t="str">
        <f>IF('(17)'!$AA159&lt;&gt;0,'(17)'!$AA159,"")</f>
        <v/>
      </c>
      <c r="AC214" s="116" t="str">
        <f>IF('(18)'!$AA159&lt;&gt;0,'(18)'!$AA159,"")</f>
        <v/>
      </c>
      <c r="AD214" s="116" t="str">
        <f>IF('(19)'!$AA159&lt;&gt;0,'(19)'!$AA159,"")</f>
        <v/>
      </c>
      <c r="AE214" s="116" t="str">
        <f>IF('(20)'!$AA159&lt;&gt;0,'(20)'!$AA159,"")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f>(AG216/60)*10</f>
        <v>0.79166666666666663</v>
      </c>
      <c r="B216" s="756" t="str">
        <f>REPT("|",AG216*14)</f>
        <v>||||||||||||||||||||||||||||||||||||||||||||||||||||||||||||||||||</v>
      </c>
      <c r="C216" s="784"/>
      <c r="D216" s="9" t="s">
        <v>195</v>
      </c>
      <c r="F216" s="75" t="s">
        <v>196</v>
      </c>
      <c r="G216" s="11"/>
      <c r="H216" s="11"/>
      <c r="I216" s="11"/>
      <c r="J216" s="11"/>
      <c r="K216" s="29"/>
      <c r="L216" s="183" t="e">
        <f>IF(SUM(L218:L222)&gt;0,AVERAGEIF(L218:L222, "&lt;&gt;0"),NA())</f>
        <v>#N/A</v>
      </c>
      <c r="M216" s="183">
        <f t="shared" ref="M216:AE216" si="41">IF(SUM(M218:M222)&gt;0,AVERAGEIF(M218:M222, "&lt;&gt;0"),NA())</f>
        <v>4.5</v>
      </c>
      <c r="N216" s="183" t="e">
        <f t="shared" si="41"/>
        <v>#N/A</v>
      </c>
      <c r="O216" s="183" t="e">
        <f t="shared" si="41"/>
        <v>#N/A</v>
      </c>
      <c r="P216" s="183">
        <f t="shared" si="41"/>
        <v>5</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 t="shared" si="41"/>
        <v>#N/A</v>
      </c>
      <c r="AB216" s="183" t="e">
        <f t="shared" si="41"/>
        <v>#N/A</v>
      </c>
      <c r="AC216" s="183" t="e">
        <f t="shared" si="41"/>
        <v>#N/A</v>
      </c>
      <c r="AD216" s="183" t="e">
        <f t="shared" si="41"/>
        <v>#N/A</v>
      </c>
      <c r="AE216" s="183" t="e">
        <f t="shared" si="41"/>
        <v>#N/A</v>
      </c>
      <c r="AG216" s="78">
        <f>IF(SUM(AG218:AG222)&gt;0,AVERAGEIF(AG218:AG222, "&lt;&gt;0"),"")</f>
        <v>4.75</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IF('(1)'!$AA167&lt;&gt;0,'(1)'!$AA167,"")</f>
        <v/>
      </c>
      <c r="M218" s="116" t="str">
        <f>IF('(2)'!$AA167&lt;&gt;0,'(2)'!$AA167,"")</f>
        <v/>
      </c>
      <c r="N218" s="116" t="str">
        <f>IF('(3)'!$AA167&lt;&gt;0,'(3)'!$AA167,"")</f>
        <v/>
      </c>
      <c r="O218" s="116" t="str">
        <f>IF('(4)'!$AA167&lt;&gt;0,'(4)'!$AA167,"")</f>
        <v/>
      </c>
      <c r="P218" s="116" t="str">
        <f>IF('(5)'!$AA167&lt;&gt;0,'(5)'!$AA167,"")</f>
        <v/>
      </c>
      <c r="Q218" s="116" t="str">
        <f>IF('(6)'!$AA167&lt;&gt;0,'(6)'!$AA167,"")</f>
        <v/>
      </c>
      <c r="R218" s="116" t="str">
        <f>IF('(7)'!$AA167&lt;&gt;0,'(7)'!$AA167,"")</f>
        <v/>
      </c>
      <c r="S218" s="116" t="str">
        <f>IF('(8)'!$AA167&lt;&gt;0,'(8)'!$AA167,"")</f>
        <v/>
      </c>
      <c r="T218" s="116" t="str">
        <f>IF('(9)'!$AA167&lt;&gt;0,'(9)'!$AA167,"")</f>
        <v/>
      </c>
      <c r="U218" s="116" t="str">
        <f>IF('(10)'!$AA166&lt;&gt;0,'(10)'!$AA166,"")</f>
        <v/>
      </c>
      <c r="V218" s="116" t="str">
        <f>IF('(11)'!$AA167&lt;&gt;0,'(11)'!$AA167,"")</f>
        <v/>
      </c>
      <c r="W218" s="116" t="str">
        <f>IF('(12)'!$AA167&lt;&gt;0,'(12)'!$AA167,"")</f>
        <v/>
      </c>
      <c r="X218" s="116" t="str">
        <f>IF('(13)'!$AA167&lt;&gt;0,'(13)'!$AA167,"")</f>
        <v/>
      </c>
      <c r="Y218" s="116" t="str">
        <f>IF('(14)'!$AA167&lt;&gt;0,'(14)'!$AA167,"")</f>
        <v/>
      </c>
      <c r="Z218" s="116" t="str">
        <f>IF('(15)'!$AA167&lt;&gt;0,'(15)'!$AA167,"")</f>
        <v/>
      </c>
      <c r="AA218" s="116" t="str">
        <f>IF('(16)'!$AA165&lt;&gt;0,'(16)'!$AA165,"")</f>
        <v/>
      </c>
      <c r="AB218" s="116" t="str">
        <f>IF('(17)'!$AA165&lt;&gt;0,'(17)'!$AA165,"")</f>
        <v/>
      </c>
      <c r="AC218" s="116" t="str">
        <f>IF('(18)'!$AA165&lt;&gt;0,'(18)'!$AA165,"")</f>
        <v/>
      </c>
      <c r="AD218" s="116" t="str">
        <f>IF('(19)'!$AA165&lt;&gt;0,'(19)'!$AA165,"")</f>
        <v/>
      </c>
      <c r="AE218" s="116" t="str">
        <f>IF('(20)'!$AA165&lt;&gt;0,'(20)'!$AA165,"")</f>
        <v/>
      </c>
      <c r="AG218" s="1" t="str">
        <f>IF(SUM(L218:AE218)=0,"",AVERAGEIF(L218:AE218,"&gt;0"))</f>
        <v/>
      </c>
      <c r="AH218" s="1"/>
    </row>
    <row r="219" spans="1:34" ht="16.5">
      <c r="A219" s="1"/>
      <c r="B219" s="26">
        <f t="shared" si="37"/>
        <v>0.75</v>
      </c>
      <c r="C219" s="789" t="str">
        <f>REPT("|",AG219*14)</f>
        <v>|||||||||||||||||||||||||||||||||||||||||||||||||||||||||||||||</v>
      </c>
      <c r="D219" s="790"/>
      <c r="F219" s="8" t="s">
        <v>198</v>
      </c>
      <c r="G219" s="13" t="s">
        <v>344</v>
      </c>
      <c r="H219" s="11"/>
      <c r="I219" s="11"/>
      <c r="J219" s="11"/>
      <c r="K219" s="29" t="s">
        <v>74</v>
      </c>
      <c r="L219" s="116" t="str">
        <f>IF('(1)'!$AA168&lt;&gt;0,'(1)'!$AA168,"")</f>
        <v/>
      </c>
      <c r="M219" s="116">
        <f>IF('(2)'!$AA168&lt;&gt;0,'(2)'!$AA168,"")</f>
        <v>4</v>
      </c>
      <c r="N219" s="116" t="str">
        <f>IF('(3)'!$AA168&lt;&gt;0,'(3)'!$AA168,"")</f>
        <v/>
      </c>
      <c r="O219" s="116" t="str">
        <f>IF('(4)'!$AA168&lt;&gt;0,'(4)'!$AA168,"")</f>
        <v/>
      </c>
      <c r="P219" s="116">
        <f>IF('(5)'!$AA168&lt;&gt;0,'(5)'!$AA168,"")</f>
        <v>5</v>
      </c>
      <c r="Q219" s="116" t="str">
        <f>IF('(6)'!$AA168&lt;&gt;0,'(6)'!$AA168,"")</f>
        <v/>
      </c>
      <c r="R219" s="116" t="str">
        <f>IF('(7)'!$AA168&lt;&gt;0,'(7)'!$AA168,"")</f>
        <v/>
      </c>
      <c r="S219" s="116" t="str">
        <f>IF('(8)'!$AA168&lt;&gt;0,'(8)'!$AA168,"")</f>
        <v/>
      </c>
      <c r="T219" s="116" t="str">
        <f>IF('(9)'!$AA168&lt;&gt;0,'(9)'!$AA168,"")</f>
        <v/>
      </c>
      <c r="U219" s="116" t="str">
        <f>IF('(10)'!$AA167&lt;&gt;0,'(10)'!$AA167,"")</f>
        <v/>
      </c>
      <c r="V219" s="116" t="str">
        <f>IF('(11)'!$AA168&lt;&gt;0,'(11)'!$AA168,"")</f>
        <v/>
      </c>
      <c r="W219" s="116" t="str">
        <f>IF('(12)'!$AA168&lt;&gt;0,'(12)'!$AA168,"")</f>
        <v/>
      </c>
      <c r="X219" s="116" t="str">
        <f>IF('(13)'!$AA168&lt;&gt;0,'(13)'!$AA168,"")</f>
        <v/>
      </c>
      <c r="Y219" s="116" t="str">
        <f>IF('(14)'!$AA168&lt;&gt;0,'(14)'!$AA168,"")</f>
        <v/>
      </c>
      <c r="Z219" s="116" t="str">
        <f>IF('(15)'!$AA168&lt;&gt;0,'(15)'!$AA168,"")</f>
        <v/>
      </c>
      <c r="AA219" s="116" t="str">
        <f>IF('(16)'!$AA166&lt;&gt;0,'(16)'!$AA166,"")</f>
        <v/>
      </c>
      <c r="AB219" s="116" t="str">
        <f>IF('(17)'!$AA166&lt;&gt;0,'(17)'!$AA166,"")</f>
        <v/>
      </c>
      <c r="AC219" s="116" t="str">
        <f>IF('(18)'!$AA166&lt;&gt;0,'(18)'!$AA166,"")</f>
        <v/>
      </c>
      <c r="AD219" s="116" t="str">
        <f>IF('(19)'!$AA166&lt;&gt;0,'(19)'!$AA166,"")</f>
        <v/>
      </c>
      <c r="AE219" s="116" t="str">
        <f>IF('(20)'!$AA166&lt;&gt;0,'(20)'!$AA166,"")</f>
        <v/>
      </c>
      <c r="AG219" s="1">
        <f>IF(SUM(L219:AE219)=0,"",AVERAGEIF(L219:AE219,"&gt;0"))</f>
        <v>4.5</v>
      </c>
      <c r="AH219" s="1"/>
    </row>
    <row r="220" spans="1:34" ht="16.5">
      <c r="A220" s="1"/>
      <c r="B220" s="26">
        <f t="shared" si="37"/>
        <v>0.83333333333333326</v>
      </c>
      <c r="C220" s="789" t="str">
        <f>REPT("|",AG220*14)</f>
        <v>||||||||||||||||||||||||||||||||||||||||||||||||||||||||||||||||||||||</v>
      </c>
      <c r="D220" s="790"/>
      <c r="F220" s="8" t="s">
        <v>199</v>
      </c>
      <c r="G220" s="13" t="s">
        <v>345</v>
      </c>
      <c r="H220" s="11"/>
      <c r="I220" s="11"/>
      <c r="J220" s="11"/>
      <c r="K220" s="29" t="s">
        <v>75</v>
      </c>
      <c r="L220" s="116" t="str">
        <f>IF('(1)'!$AA169&lt;&gt;0,'(1)'!$AA169,"")</f>
        <v/>
      </c>
      <c r="M220" s="116">
        <f>IF('(2)'!$AA169&lt;&gt;0,'(2)'!$AA169,"")</f>
        <v>5</v>
      </c>
      <c r="N220" s="116" t="str">
        <f>IF('(3)'!$AA169&lt;&gt;0,'(3)'!$AA169,"")</f>
        <v/>
      </c>
      <c r="O220" s="116" t="str">
        <f>IF('(4)'!$AA169&lt;&gt;0,'(4)'!$AA169,"")</f>
        <v/>
      </c>
      <c r="P220" s="116" t="str">
        <f>IF('(5)'!$AA169&lt;&gt;0,'(5)'!$AA169,"")</f>
        <v/>
      </c>
      <c r="Q220" s="116" t="str">
        <f>IF('(6)'!$AA169&lt;&gt;0,'(6)'!$AA169,"")</f>
        <v/>
      </c>
      <c r="R220" s="116" t="str">
        <f>IF('(7)'!$AA169&lt;&gt;0,'(7)'!$AA169,"")</f>
        <v/>
      </c>
      <c r="S220" s="116" t="str">
        <f>IF('(8)'!$AA169&lt;&gt;0,'(8)'!$AA169,"")</f>
        <v/>
      </c>
      <c r="T220" s="116" t="str">
        <f>IF('(9)'!$AA169&lt;&gt;0,'(9)'!$AA169,"")</f>
        <v/>
      </c>
      <c r="U220" s="116" t="str">
        <f>IF('(10)'!$AA168&lt;&gt;0,'(10)'!$AA168,"")</f>
        <v/>
      </c>
      <c r="V220" s="116" t="str">
        <f>IF('(11)'!$AA169&lt;&gt;0,'(11)'!$AA169,"")</f>
        <v/>
      </c>
      <c r="W220" s="116" t="str">
        <f>IF('(12)'!$AA169&lt;&gt;0,'(12)'!$AA169,"")</f>
        <v/>
      </c>
      <c r="X220" s="116" t="str">
        <f>IF('(13)'!$AA169&lt;&gt;0,'(13)'!$AA169,"")</f>
        <v/>
      </c>
      <c r="Y220" s="116" t="str">
        <f>IF('(14)'!$AA169&lt;&gt;0,'(14)'!$AA169,"")</f>
        <v/>
      </c>
      <c r="Z220" s="116" t="str">
        <f>IF('(15)'!$AA169&lt;&gt;0,'(15)'!$AA169,"")</f>
        <v/>
      </c>
      <c r="AA220" s="116" t="str">
        <f>IF('(16)'!$AA167&lt;&gt;0,'(16)'!$AA167,"")</f>
        <v/>
      </c>
      <c r="AB220" s="116" t="str">
        <f>IF('(17)'!$AA167&lt;&gt;0,'(17)'!$AA167,"")</f>
        <v/>
      </c>
      <c r="AC220" s="116" t="str">
        <f>IF('(18)'!$AA167&lt;&gt;0,'(18)'!$AA167,"")</f>
        <v/>
      </c>
      <c r="AD220" s="116" t="str">
        <f>IF('(19)'!$AA167&lt;&gt;0,'(19)'!$AA167,"")</f>
        <v/>
      </c>
      <c r="AE220" s="116" t="str">
        <f>IF('(20)'!$AA167&lt;&gt;0,'(20)'!$AA167,"")</f>
        <v/>
      </c>
      <c r="AG220" s="1">
        <f>IF(SUM(L220:AE220)=0,"",AVERAGEIF(L220:AE220,"&gt;0"))</f>
        <v>5</v>
      </c>
      <c r="AH220" s="1"/>
    </row>
    <row r="221" spans="1:34" ht="16.5">
      <c r="A221" s="1"/>
      <c r="B221" s="26" t="e">
        <f t="shared" si="37"/>
        <v>#VALUE!</v>
      </c>
      <c r="C221" s="789" t="e">
        <f>REPT("|",AG221*14)</f>
        <v>#VALUE!</v>
      </c>
      <c r="D221" s="790"/>
      <c r="F221" s="8" t="s">
        <v>200</v>
      </c>
      <c r="G221" s="13" t="s">
        <v>346</v>
      </c>
      <c r="H221" s="11"/>
      <c r="I221" s="11"/>
      <c r="J221" s="11"/>
      <c r="K221" s="29"/>
      <c r="L221" s="116" t="str">
        <f>IF('(1)'!$AA170&lt;&gt;0,'(1)'!$AA170,"")</f>
        <v/>
      </c>
      <c r="M221" s="116" t="str">
        <f>IF('(2)'!$AA170&lt;&gt;0,'(2)'!$AA170,"")</f>
        <v/>
      </c>
      <c r="N221" s="116" t="str">
        <f>IF('(3)'!$AA170&lt;&gt;0,'(3)'!$AA170,"")</f>
        <v/>
      </c>
      <c r="O221" s="116" t="str">
        <f>IF('(4)'!$AA170&lt;&gt;0,'(4)'!$AA170,"")</f>
        <v/>
      </c>
      <c r="P221" s="116" t="str">
        <f>IF('(5)'!$AA170&lt;&gt;0,'(5)'!$AA170,"")</f>
        <v/>
      </c>
      <c r="Q221" s="116" t="str">
        <f>IF('(6)'!$AA170&lt;&gt;0,'(6)'!$AA170,"")</f>
        <v/>
      </c>
      <c r="R221" s="116" t="str">
        <f>IF('(7)'!$AA170&lt;&gt;0,'(7)'!$AA170,"")</f>
        <v/>
      </c>
      <c r="S221" s="116" t="str">
        <f>IF('(8)'!$AA170&lt;&gt;0,'(8)'!$AA170,"")</f>
        <v/>
      </c>
      <c r="T221" s="116" t="str">
        <f>IF('(9)'!$AA170&lt;&gt;0,'(9)'!$AA170,"")</f>
        <v/>
      </c>
      <c r="U221" s="116" t="str">
        <f>IF('(10)'!$AA169&lt;&gt;0,'(10)'!$AA169,"")</f>
        <v/>
      </c>
      <c r="V221" s="116" t="str">
        <f>IF('(11)'!$AA170&lt;&gt;0,'(11)'!$AA170,"")</f>
        <v/>
      </c>
      <c r="W221" s="116" t="str">
        <f>IF('(12)'!$AA170&lt;&gt;0,'(12)'!$AA170,"")</f>
        <v/>
      </c>
      <c r="X221" s="116" t="str">
        <f>IF('(13)'!$AA170&lt;&gt;0,'(13)'!$AA170,"")</f>
        <v/>
      </c>
      <c r="Y221" s="116" t="str">
        <f>IF('(14)'!$AA170&lt;&gt;0,'(14)'!$AA170,"")</f>
        <v/>
      </c>
      <c r="Z221" s="116" t="str">
        <f>IF('(15)'!$AA170&lt;&gt;0,'(15)'!$AA170,"")</f>
        <v/>
      </c>
      <c r="AA221" s="116" t="str">
        <f>IF('(16)'!$AA168&lt;&gt;0,'(16)'!$AA168,"")</f>
        <v/>
      </c>
      <c r="AB221" s="116" t="str">
        <f>IF('(17)'!$AA168&lt;&gt;0,'(17)'!$AA168,"")</f>
        <v/>
      </c>
      <c r="AC221" s="116" t="str">
        <f>IF('(18)'!$AA168&lt;&gt;0,'(18)'!$AA168,"")</f>
        <v/>
      </c>
      <c r="AD221" s="116" t="str">
        <f>IF('(19)'!$AA168&lt;&gt;0,'(19)'!$AA168,"")</f>
        <v/>
      </c>
      <c r="AE221" s="116" t="str">
        <f>IF('(20)'!$AA168&lt;&gt;0,'(20)'!$AA168,"")</f>
        <v/>
      </c>
      <c r="AG221" s="1" t="str">
        <f>IF(SUM(L221:AE221)=0,"",AVERAGEIF(L221:AE221,"&gt;0"))</f>
        <v/>
      </c>
      <c r="AH221" s="1"/>
    </row>
    <row r="222" spans="1:34" ht="16.5">
      <c r="A222" s="1"/>
      <c r="B222" s="26" t="e">
        <f t="shared" si="37"/>
        <v>#VALUE!</v>
      </c>
      <c r="C222" s="789" t="e">
        <f>REPT("|",AG222*14)</f>
        <v>#VALUE!</v>
      </c>
      <c r="D222" s="790"/>
      <c r="F222" s="8" t="s">
        <v>201</v>
      </c>
      <c r="G222" s="13" t="s">
        <v>347</v>
      </c>
      <c r="H222" s="11"/>
      <c r="I222" s="11"/>
      <c r="J222" s="11"/>
      <c r="K222" s="29"/>
      <c r="L222" s="116" t="str">
        <f>IF('(1)'!$AA171&lt;&gt;0,'(1)'!$AA171,"")</f>
        <v/>
      </c>
      <c r="M222" s="116" t="str">
        <f>IF('(2)'!$AA171&lt;&gt;0,'(2)'!$AA171,"")</f>
        <v/>
      </c>
      <c r="N222" s="116" t="str">
        <f>IF('(3)'!$AA171&lt;&gt;0,'(3)'!$AA171,"")</f>
        <v/>
      </c>
      <c r="O222" s="116" t="str">
        <f>IF('(4)'!$AA171&lt;&gt;0,'(4)'!$AA171,"")</f>
        <v/>
      </c>
      <c r="P222" s="116" t="str">
        <f>IF('(5)'!$AA171&lt;&gt;0,'(5)'!$AA171,"")</f>
        <v/>
      </c>
      <c r="Q222" s="116" t="str">
        <f>IF('(6)'!$AA171&lt;&gt;0,'(6)'!$AA171,"")</f>
        <v/>
      </c>
      <c r="R222" s="116" t="str">
        <f>IF('(7)'!$AA171&lt;&gt;0,'(7)'!$AA171,"")</f>
        <v/>
      </c>
      <c r="S222" s="116" t="str">
        <f>IF('(8)'!$AA171&lt;&gt;0,'(8)'!$AA171,"")</f>
        <v/>
      </c>
      <c r="T222" s="116" t="str">
        <f>IF('(9)'!$AA171&lt;&gt;0,'(9)'!$AA171,"")</f>
        <v/>
      </c>
      <c r="U222" s="116" t="str">
        <f>IF('(10)'!$AA170&lt;&gt;0,'(10)'!$AA170,"")</f>
        <v/>
      </c>
      <c r="V222" s="116" t="str">
        <f>IF('(11)'!$AA171&lt;&gt;0,'(11)'!$AA171,"")</f>
        <v/>
      </c>
      <c r="W222" s="116" t="str">
        <f>IF('(12)'!$AA171&lt;&gt;0,'(12)'!$AA171,"")</f>
        <v/>
      </c>
      <c r="X222" s="116" t="str">
        <f>IF('(13)'!$AA171&lt;&gt;0,'(13)'!$AA171,"")</f>
        <v/>
      </c>
      <c r="Y222" s="116" t="str">
        <f>IF('(14)'!$AA171&lt;&gt;0,'(14)'!$AA171,"")</f>
        <v/>
      </c>
      <c r="Z222" s="116" t="str">
        <f>IF('(15)'!$AA171&lt;&gt;0,'(15)'!$AA171,"")</f>
        <v/>
      </c>
      <c r="AA222" s="116" t="str">
        <f>IF('(16)'!$AA169&lt;&gt;0,'(16)'!$AA169,"")</f>
        <v/>
      </c>
      <c r="AB222" s="116" t="str">
        <f>IF('(17)'!$AA169&lt;&gt;0,'(17)'!$AA169,"")</f>
        <v/>
      </c>
      <c r="AC222" s="116" t="str">
        <f>IF('(18)'!$AA169&lt;&gt;0,'(18)'!$AA169,"")</f>
        <v/>
      </c>
      <c r="AD222" s="116" t="str">
        <f>IF('(19)'!$AA169&lt;&gt;0,'(19)'!$AA169,"")</f>
        <v/>
      </c>
      <c r="AE222" s="116" t="str">
        <f>IF('(20)'!$AA169&lt;&gt;0,'(20)'!$AA169,"")</f>
        <v/>
      </c>
      <c r="AG222" s="1" t="str">
        <f>IF(SUM(L222:AE222)=0,"",AVERAGEIF(L222:AE222,"&gt;0"))</f>
        <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f>(AG224/60)*10</f>
        <v>0.66666666666666663</v>
      </c>
      <c r="B224" s="756" t="str">
        <f>REPT("|",AG224*14)</f>
        <v>||||||||||||||||||||||||||||||||||||||||||||||||||||||||</v>
      </c>
      <c r="C224" s="784"/>
      <c r="D224" s="9" t="s">
        <v>204</v>
      </c>
      <c r="F224" s="75" t="s">
        <v>205</v>
      </c>
      <c r="G224" s="11"/>
      <c r="H224" s="11"/>
      <c r="I224" s="11"/>
      <c r="J224" s="11"/>
      <c r="K224" s="29"/>
      <c r="L224" s="183" t="e">
        <f>IF(SUM(L226:L228)&gt;0,AVERAGEIF(L226:L228, "&lt;&gt;0"),NA())</f>
        <v>#N/A</v>
      </c>
      <c r="M224" s="183">
        <f t="shared" ref="M224:AE224" si="42">IF(SUM(M226:M228)&gt;0,AVERAGEIF(M226:M228, "&lt;&gt;0"),NA())</f>
        <v>4</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 t="shared" si="42"/>
        <v>#N/A</v>
      </c>
      <c r="AB224" s="183" t="e">
        <f t="shared" si="42"/>
        <v>#N/A</v>
      </c>
      <c r="AC224" s="183" t="e">
        <f t="shared" si="42"/>
        <v>#N/A</v>
      </c>
      <c r="AD224" s="183" t="e">
        <f t="shared" si="42"/>
        <v>#N/A</v>
      </c>
      <c r="AE224" s="183" t="e">
        <f t="shared" si="42"/>
        <v>#N/A</v>
      </c>
      <c r="AG224" s="78">
        <f>IF(SUM(AG226:AG228)&gt;0,AVERAGEIF(AG226:AG228, "&lt;&gt;0"),"")</f>
        <v>4</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f t="shared" si="37"/>
        <v>0.66666666666666663</v>
      </c>
      <c r="C226" s="789" t="str">
        <f>REPT("|",AG226*14)</f>
        <v>||||||||||||||||||||||||||||||||||||||||||||||||||||||||</v>
      </c>
      <c r="D226" s="790"/>
      <c r="F226" s="8" t="s">
        <v>206</v>
      </c>
      <c r="G226" s="13" t="s">
        <v>348</v>
      </c>
      <c r="H226" s="11"/>
      <c r="I226" s="11"/>
      <c r="J226" s="11"/>
      <c r="K226" s="29"/>
      <c r="L226" s="116" t="str">
        <f>IF('(1)'!$AA175&lt;&gt;0,'(1)'!$AA175,"")</f>
        <v/>
      </c>
      <c r="M226" s="116">
        <f>IF('(2)'!$AA175&lt;&gt;0,'(2)'!$AA175,"")</f>
        <v>4</v>
      </c>
      <c r="N226" s="116" t="str">
        <f>IF('(3)'!$AA175&lt;&gt;0,'(3)'!$AA175,"")</f>
        <v/>
      </c>
      <c r="O226" s="116" t="str">
        <f>IF('(4)'!$AA175&lt;&gt;0,'(4)'!$AA175,"")</f>
        <v/>
      </c>
      <c r="P226" s="116" t="str">
        <f>IF('(5)'!$AA175&lt;&gt;0,'(5)'!$AA175,"")</f>
        <v/>
      </c>
      <c r="Q226" s="116" t="str">
        <f>IF('(6)'!$AA175&lt;&gt;0,'(6)'!$AA175,"")</f>
        <v/>
      </c>
      <c r="R226" s="116" t="str">
        <f>IF('(7)'!$AA175&lt;&gt;0,'(7)'!$AA175,"")</f>
        <v/>
      </c>
      <c r="S226" s="116" t="str">
        <f>IF('(8)'!$AA175&lt;&gt;0,'(8)'!$AA175,"")</f>
        <v/>
      </c>
      <c r="T226" s="116" t="str">
        <f>IF('(9)'!$AA175&lt;&gt;0,'(9)'!$AA175,"")</f>
        <v/>
      </c>
      <c r="U226" s="116" t="str">
        <f>IF('(10)'!$AA174&lt;&gt;0,'(10)'!$AA174,"")</f>
        <v/>
      </c>
      <c r="V226" s="116" t="str">
        <f>IF('(11)'!$AA175&lt;&gt;0,'(11)'!$AA175,"")</f>
        <v/>
      </c>
      <c r="W226" s="116" t="str">
        <f>IF('(12)'!$AA175&lt;&gt;0,'(12)'!$AA175,"")</f>
        <v/>
      </c>
      <c r="X226" s="116" t="str">
        <f>IF('(13)'!$AA175&lt;&gt;0,'(13)'!$AA175,"")</f>
        <v/>
      </c>
      <c r="Y226" s="116" t="str">
        <f>IF('(14)'!$AA175&lt;&gt;0,'(14)'!$AA175,"")</f>
        <v/>
      </c>
      <c r="Z226" s="116" t="str">
        <f>IF('(15)'!$AA175&lt;&gt;0,'(15)'!$AA175,"")</f>
        <v/>
      </c>
      <c r="AA226" s="116" t="str">
        <f>IF('(16)'!$AA173&lt;&gt;0,'(16)'!$AA173,"")</f>
        <v/>
      </c>
      <c r="AB226" s="116" t="str">
        <f>IF('(17)'!$AA173&lt;&gt;0,'(17)'!$AA173,"")</f>
        <v/>
      </c>
      <c r="AC226" s="116" t="str">
        <f>IF('(18)'!$AA173&lt;&gt;0,'(18)'!$AA173,"")</f>
        <v/>
      </c>
      <c r="AD226" s="116" t="str">
        <f>IF('(19)'!$AA173&lt;&gt;0,'(19)'!$AA173,"")</f>
        <v/>
      </c>
      <c r="AE226" s="116" t="str">
        <f>IF('(20)'!$AA173&lt;&gt;0,'(20)'!$AA173,"")</f>
        <v/>
      </c>
      <c r="AG226" s="1">
        <f>IF(SUM(L226:AE226)=0,"",AVERAGEIF(L226:AE226,"&gt;0"))</f>
        <v>4</v>
      </c>
      <c r="AH226" s="1"/>
    </row>
    <row r="227" spans="1:34" ht="16.5">
      <c r="A227" s="1"/>
      <c r="B227" s="26" t="e">
        <f t="shared" si="37"/>
        <v>#VALUE!</v>
      </c>
      <c r="C227" s="789" t="e">
        <f>REPT("|",AG227*14)</f>
        <v>#VALUE!</v>
      </c>
      <c r="D227" s="790"/>
      <c r="F227" s="8" t="s">
        <v>207</v>
      </c>
      <c r="G227" s="13" t="s">
        <v>349</v>
      </c>
      <c r="H227" s="11"/>
      <c r="I227" s="11"/>
      <c r="J227" s="11"/>
      <c r="K227" s="29"/>
      <c r="L227" s="116" t="str">
        <f>IF('(1)'!$AA176&lt;&gt;0,'(1)'!$AA176,"")</f>
        <v/>
      </c>
      <c r="M227" s="116" t="str">
        <f>IF('(2)'!$AA176&lt;&gt;0,'(2)'!$AA176,"")</f>
        <v/>
      </c>
      <c r="N227" s="116" t="str">
        <f>IF('(3)'!$AA176&lt;&gt;0,'(3)'!$AA176,"")</f>
        <v/>
      </c>
      <c r="O227" s="116" t="str">
        <f>IF('(4)'!$AA176&lt;&gt;0,'(4)'!$AA176,"")</f>
        <v/>
      </c>
      <c r="P227" s="116" t="str">
        <f>IF('(5)'!$AA176&lt;&gt;0,'(5)'!$AA176,"")</f>
        <v/>
      </c>
      <c r="Q227" s="116" t="str">
        <f>IF('(6)'!$AA176&lt;&gt;0,'(6)'!$AA176,"")</f>
        <v/>
      </c>
      <c r="R227" s="116" t="str">
        <f>IF('(7)'!$AA176&lt;&gt;0,'(7)'!$AA176,"")</f>
        <v/>
      </c>
      <c r="S227" s="116" t="str">
        <f>IF('(8)'!$AA176&lt;&gt;0,'(8)'!$AA176,"")</f>
        <v/>
      </c>
      <c r="T227" s="116" t="str">
        <f>IF('(9)'!$AA176&lt;&gt;0,'(9)'!$AA176,"")</f>
        <v/>
      </c>
      <c r="U227" s="116" t="str">
        <f>IF('(10)'!$AA175&lt;&gt;0,'(10)'!$AA175,"")</f>
        <v/>
      </c>
      <c r="V227" s="116" t="str">
        <f>IF('(11)'!$AA176&lt;&gt;0,'(11)'!$AA176,"")</f>
        <v/>
      </c>
      <c r="W227" s="116" t="str">
        <f>IF('(12)'!$AA176&lt;&gt;0,'(12)'!$AA176,"")</f>
        <v/>
      </c>
      <c r="X227" s="116" t="str">
        <f>IF('(13)'!$AA176&lt;&gt;0,'(13)'!$AA176,"")</f>
        <v/>
      </c>
      <c r="Y227" s="116" t="str">
        <f>IF('(14)'!$AA176&lt;&gt;0,'(14)'!$AA176,"")</f>
        <v/>
      </c>
      <c r="Z227" s="116" t="str">
        <f>IF('(15)'!$AA176&lt;&gt;0,'(15)'!$AA176,"")</f>
        <v/>
      </c>
      <c r="AA227" s="116" t="str">
        <f>IF('(16)'!$AA174&lt;&gt;0,'(16)'!$AA174,"")</f>
        <v/>
      </c>
      <c r="AB227" s="116" t="str">
        <f>IF('(17)'!$AA174&lt;&gt;0,'(17)'!$AA174,"")</f>
        <v/>
      </c>
      <c r="AC227" s="116" t="str">
        <f>IF('(18)'!$AA174&lt;&gt;0,'(18)'!$AA174,"")</f>
        <v/>
      </c>
      <c r="AD227" s="116" t="str">
        <f>IF('(19)'!$AA174&lt;&gt;0,'(19)'!$AA174,"")</f>
        <v/>
      </c>
      <c r="AE227" s="116" t="str">
        <f>IF('(20)'!$AA174&lt;&gt;0,'(20)'!$AA174,"")</f>
        <v/>
      </c>
      <c r="AG227" s="1" t="str">
        <f>IF(SUM(L227:AE227)=0,"",AVERAGEIF(L227:AE227,"&gt;0"))</f>
        <v/>
      </c>
      <c r="AH227" s="1"/>
    </row>
    <row r="228" spans="1:34" ht="16.5">
      <c r="A228" s="1"/>
      <c r="B228" s="26" t="e">
        <f t="shared" si="37"/>
        <v>#VALUE!</v>
      </c>
      <c r="C228" s="789" t="e">
        <f>REPT("|",AG228*14)</f>
        <v>#VALUE!</v>
      </c>
      <c r="D228" s="790"/>
      <c r="F228" s="8" t="s">
        <v>208</v>
      </c>
      <c r="G228" s="13" t="s">
        <v>350</v>
      </c>
      <c r="H228" s="11"/>
      <c r="I228" s="11"/>
      <c r="J228" s="11"/>
      <c r="K228" s="29"/>
      <c r="L228" s="116" t="str">
        <f>IF('(1)'!$AA177&lt;&gt;0,'(1)'!$AA177,"")</f>
        <v/>
      </c>
      <c r="M228" s="116" t="str">
        <f>IF('(2)'!$AA177&lt;&gt;0,'(2)'!$AA177,"")</f>
        <v/>
      </c>
      <c r="N228" s="116" t="str">
        <f>IF('(3)'!$AA177&lt;&gt;0,'(3)'!$AA177,"")</f>
        <v/>
      </c>
      <c r="O228" s="116" t="str">
        <f>IF('(4)'!$AA177&lt;&gt;0,'(4)'!$AA177,"")</f>
        <v/>
      </c>
      <c r="P228" s="116" t="str">
        <f>IF('(5)'!$AA177&lt;&gt;0,'(5)'!$AA177,"")</f>
        <v/>
      </c>
      <c r="Q228" s="116" t="str">
        <f>IF('(6)'!$AA177&lt;&gt;0,'(6)'!$AA177,"")</f>
        <v/>
      </c>
      <c r="R228" s="116" t="str">
        <f>IF('(7)'!$AA177&lt;&gt;0,'(7)'!$AA177,"")</f>
        <v/>
      </c>
      <c r="S228" s="116" t="str">
        <f>IF('(8)'!$AA177&lt;&gt;0,'(8)'!$AA177,"")</f>
        <v/>
      </c>
      <c r="T228" s="116" t="str">
        <f>IF('(9)'!$AA177&lt;&gt;0,'(9)'!$AA177,"")</f>
        <v/>
      </c>
      <c r="U228" s="116" t="str">
        <f>IF('(10)'!$AA176&lt;&gt;0,'(10)'!$AA176,"")</f>
        <v/>
      </c>
      <c r="V228" s="116" t="str">
        <f>IF('(11)'!$AA177&lt;&gt;0,'(11)'!$AA177,"")</f>
        <v/>
      </c>
      <c r="W228" s="116" t="str">
        <f>IF('(12)'!$AA177&lt;&gt;0,'(12)'!$AA177,"")</f>
        <v/>
      </c>
      <c r="X228" s="116" t="str">
        <f>IF('(13)'!$AA177&lt;&gt;0,'(13)'!$AA177,"")</f>
        <v/>
      </c>
      <c r="Y228" s="116" t="str">
        <f>IF('(14)'!$AA177&lt;&gt;0,'(14)'!$AA177,"")</f>
        <v/>
      </c>
      <c r="Z228" s="116" t="str">
        <f>IF('(15)'!$AA177&lt;&gt;0,'(15)'!$AA177,"")</f>
        <v/>
      </c>
      <c r="AA228" s="116" t="str">
        <f>IF('(16)'!$AA175&lt;&gt;0,'(16)'!$AA175,"")</f>
        <v/>
      </c>
      <c r="AB228" s="116" t="str">
        <f>IF('(17)'!$AA175&lt;&gt;0,'(17)'!$AA175,"")</f>
        <v/>
      </c>
      <c r="AC228" s="116" t="str">
        <f>IF('(18)'!$AA175&lt;&gt;0,'(18)'!$AA175,"")</f>
        <v/>
      </c>
      <c r="AD228" s="116" t="str">
        <f>IF('(19)'!$AA175&lt;&gt;0,'(19)'!$AA175,"")</f>
        <v/>
      </c>
      <c r="AE228" s="116" t="str">
        <f>IF('(20)'!$AA175&lt;&gt;0,'(20)'!$AA175,"")</f>
        <v/>
      </c>
      <c r="AG228" s="1" t="str">
        <f>IF(SUM(L228:AE228)=0,"",AVERAGEIF(L228:AE228,"&gt;0"))</f>
        <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 t="shared" si="43"/>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IF('(1)'!$AA181&lt;&gt;0,'(1)'!$AA181,"")</f>
        <v/>
      </c>
      <c r="M232" s="116" t="str">
        <f>IF('(2)'!$AA181&lt;&gt;0,'(2)'!$AA181,"")</f>
        <v/>
      </c>
      <c r="N232" s="116" t="str">
        <f>IF('(3)'!$AA181&lt;&gt;0,'(3)'!$AA181,"")</f>
        <v/>
      </c>
      <c r="O232" s="116" t="str">
        <f>IF('(4)'!$AA181&lt;&gt;0,'(4)'!$AA181,"")</f>
        <v/>
      </c>
      <c r="P232" s="116" t="str">
        <f>IF('(5)'!$AA181&lt;&gt;0,'(5)'!$AA181,"")</f>
        <v/>
      </c>
      <c r="Q232" s="116" t="str">
        <f>IF('(6)'!$AA181&lt;&gt;0,'(6)'!$AA181,"")</f>
        <v/>
      </c>
      <c r="R232" s="116" t="str">
        <f>IF('(7)'!$AA181&lt;&gt;0,'(7)'!$AA181,"")</f>
        <v/>
      </c>
      <c r="S232" s="116" t="str">
        <f>IF('(8)'!$AA181&lt;&gt;0,'(8)'!$AA181,"")</f>
        <v/>
      </c>
      <c r="T232" s="116" t="str">
        <f>IF('(9)'!$AA181&lt;&gt;0,'(9)'!$AA181,"")</f>
        <v/>
      </c>
      <c r="U232" s="116" t="str">
        <f>IF('(10)'!$AA180&lt;&gt;0,'(10)'!$AA180,"")</f>
        <v/>
      </c>
      <c r="V232" s="116" t="str">
        <f>IF('(11)'!$AA181&lt;&gt;0,'(11)'!$AA181,"")</f>
        <v/>
      </c>
      <c r="W232" s="116" t="str">
        <f>IF('(12)'!$AA181&lt;&gt;0,'(12)'!$AA181,"")</f>
        <v/>
      </c>
      <c r="X232" s="116" t="str">
        <f>IF('(13)'!$AA181&lt;&gt;0,'(13)'!$AA181,"")</f>
        <v/>
      </c>
      <c r="Y232" s="116" t="str">
        <f>IF('(14)'!$AA181&lt;&gt;0,'(14)'!$AA181,"")</f>
        <v/>
      </c>
      <c r="Z232" s="116" t="str">
        <f>IF('(15)'!$AA181&lt;&gt;0,'(15)'!$AA181,"")</f>
        <v/>
      </c>
      <c r="AA232" s="116" t="str">
        <f>IF('(16)'!$AA179&lt;&gt;0,'(16)'!$AA179,"")</f>
        <v/>
      </c>
      <c r="AB232" s="116" t="str">
        <f>IF('(17)'!$AA179&lt;&gt;0,'(17)'!$AA179,"")</f>
        <v/>
      </c>
      <c r="AC232" s="116" t="str">
        <f>IF('(18)'!$AA179&lt;&gt;0,'(18)'!$AA179,"")</f>
        <v/>
      </c>
      <c r="AD232" s="116" t="str">
        <f>IF('(19)'!$AA179&lt;&gt;0,'(19)'!$AA179,"")</f>
        <v/>
      </c>
      <c r="AE232" s="116" t="str">
        <f>IF('(20)'!$AA179&lt;&gt;0,'(20)'!$AA179,"")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IF('(1)'!$AA182&lt;&gt;0,'(1)'!$AA182,"")</f>
        <v/>
      </c>
      <c r="M233" s="116" t="str">
        <f>IF('(2)'!$AA182&lt;&gt;0,'(2)'!$AA182,"")</f>
        <v/>
      </c>
      <c r="N233" s="116" t="str">
        <f>IF('(3)'!$AA182&lt;&gt;0,'(3)'!$AA182,"")</f>
        <v/>
      </c>
      <c r="O233" s="116" t="str">
        <f>IF('(4)'!$AA182&lt;&gt;0,'(4)'!$AA182,"")</f>
        <v/>
      </c>
      <c r="P233" s="116" t="str">
        <f>IF('(5)'!$AA182&lt;&gt;0,'(5)'!$AA182,"")</f>
        <v/>
      </c>
      <c r="Q233" s="116" t="str">
        <f>IF('(6)'!$AA182&lt;&gt;0,'(6)'!$AA182,"")</f>
        <v/>
      </c>
      <c r="R233" s="116" t="str">
        <f>IF('(7)'!$AA182&lt;&gt;0,'(7)'!$AA182,"")</f>
        <v/>
      </c>
      <c r="S233" s="116" t="str">
        <f>IF('(8)'!$AA182&lt;&gt;0,'(8)'!$AA182,"")</f>
        <v/>
      </c>
      <c r="T233" s="116" t="str">
        <f>IF('(9)'!$AA182&lt;&gt;0,'(9)'!$AA182,"")</f>
        <v/>
      </c>
      <c r="U233" s="116" t="str">
        <f>IF('(10)'!$AA181&lt;&gt;0,'(10)'!$AA181,"")</f>
        <v/>
      </c>
      <c r="V233" s="116" t="str">
        <f>IF('(11)'!$AA182&lt;&gt;0,'(11)'!$AA182,"")</f>
        <v/>
      </c>
      <c r="W233" s="116" t="str">
        <f>IF('(12)'!$AA182&lt;&gt;0,'(12)'!$AA182,"")</f>
        <v/>
      </c>
      <c r="X233" s="116" t="str">
        <f>IF('(13)'!$AA182&lt;&gt;0,'(13)'!$AA182,"")</f>
        <v/>
      </c>
      <c r="Y233" s="116" t="str">
        <f>IF('(14)'!$AA182&lt;&gt;0,'(14)'!$AA182,"")</f>
        <v/>
      </c>
      <c r="Z233" s="116" t="str">
        <f>IF('(15)'!$AA182&lt;&gt;0,'(15)'!$AA182,"")</f>
        <v/>
      </c>
      <c r="AA233" s="116" t="str">
        <f>IF('(16)'!$AA180&lt;&gt;0,'(16)'!$AA180,"")</f>
        <v/>
      </c>
      <c r="AB233" s="116" t="str">
        <f>IF('(17)'!$AA180&lt;&gt;0,'(17)'!$AA180,"")</f>
        <v/>
      </c>
      <c r="AC233" s="116" t="str">
        <f>IF('(18)'!$AA180&lt;&gt;0,'(18)'!$AA180,"")</f>
        <v/>
      </c>
      <c r="AD233" s="116" t="str">
        <f>IF('(19)'!$AA180&lt;&gt;0,'(19)'!$AA180,"")</f>
        <v/>
      </c>
      <c r="AE233" s="116" t="str">
        <f>IF('(20)'!$AA180&lt;&gt;0,'(20)'!$AA180,"")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IF('(1)'!$AA183&lt;&gt;0,'(1)'!$AA183,"")</f>
        <v/>
      </c>
      <c r="M234" s="116" t="str">
        <f>IF('(2)'!$AA183&lt;&gt;0,'(2)'!$AA183,"")</f>
        <v/>
      </c>
      <c r="N234" s="116" t="str">
        <f>IF('(3)'!$AA183&lt;&gt;0,'(3)'!$AA183,"")</f>
        <v/>
      </c>
      <c r="O234" s="116" t="str">
        <f>IF('(4)'!$AA183&lt;&gt;0,'(4)'!$AA183,"")</f>
        <v/>
      </c>
      <c r="P234" s="116" t="str">
        <f>IF('(5)'!$AA183&lt;&gt;0,'(5)'!$AA183,"")</f>
        <v/>
      </c>
      <c r="Q234" s="116" t="str">
        <f>IF('(6)'!$AA183&lt;&gt;0,'(6)'!$AA183,"")</f>
        <v/>
      </c>
      <c r="R234" s="116" t="str">
        <f>IF('(7)'!$AA183&lt;&gt;0,'(7)'!$AA183,"")</f>
        <v/>
      </c>
      <c r="S234" s="116" t="str">
        <f>IF('(8)'!$AA183&lt;&gt;0,'(8)'!$AA183,"")</f>
        <v/>
      </c>
      <c r="T234" s="116" t="str">
        <f>IF('(9)'!$AA183&lt;&gt;0,'(9)'!$AA183,"")</f>
        <v/>
      </c>
      <c r="U234" s="116" t="str">
        <f>IF('(10)'!$AA182&lt;&gt;0,'(10)'!$AA182,"")</f>
        <v/>
      </c>
      <c r="V234" s="116" t="str">
        <f>IF('(11)'!$AA183&lt;&gt;0,'(11)'!$AA183,"")</f>
        <v/>
      </c>
      <c r="W234" s="116" t="str">
        <f>IF('(12)'!$AA183&lt;&gt;0,'(12)'!$AA183,"")</f>
        <v/>
      </c>
      <c r="X234" s="116" t="str">
        <f>IF('(13)'!$AA183&lt;&gt;0,'(13)'!$AA183,"")</f>
        <v/>
      </c>
      <c r="Y234" s="116" t="str">
        <f>IF('(14)'!$AA183&lt;&gt;0,'(14)'!$AA183,"")</f>
        <v/>
      </c>
      <c r="Z234" s="116" t="str">
        <f>IF('(15)'!$AA183&lt;&gt;0,'(15)'!$AA183,"")</f>
        <v/>
      </c>
      <c r="AA234" s="116" t="str">
        <f>IF('(16)'!$AA181&lt;&gt;0,'(16)'!$AA181,"")</f>
        <v/>
      </c>
      <c r="AB234" s="116" t="str">
        <f>IF('(17)'!$AA181&lt;&gt;0,'(17)'!$AA181,"")</f>
        <v/>
      </c>
      <c r="AC234" s="116" t="str">
        <f>IF('(18)'!$AA181&lt;&gt;0,'(18)'!$AA181,"")</f>
        <v/>
      </c>
      <c r="AD234" s="116" t="str">
        <f>IF('(19)'!$AA181&lt;&gt;0,'(19)'!$AA181,"")</f>
        <v/>
      </c>
      <c r="AE234" s="116" t="str">
        <f>IF('(20)'!$AA181&lt;&gt;0,'(20)'!$AA181,"")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IF('(1)'!$AA184&lt;&gt;0,'(1)'!$AA184,"")</f>
        <v/>
      </c>
      <c r="M235" s="116" t="str">
        <f>IF('(2)'!$AA184&lt;&gt;0,'(2)'!$AA184,"")</f>
        <v/>
      </c>
      <c r="N235" s="116" t="str">
        <f>IF('(3)'!$AA184&lt;&gt;0,'(3)'!$AA184,"")</f>
        <v/>
      </c>
      <c r="O235" s="116" t="str">
        <f>IF('(4)'!$AA184&lt;&gt;0,'(4)'!$AA184,"")</f>
        <v/>
      </c>
      <c r="P235" s="116" t="str">
        <f>IF('(5)'!$AA184&lt;&gt;0,'(5)'!$AA184,"")</f>
        <v/>
      </c>
      <c r="Q235" s="116" t="str">
        <f>IF('(6)'!$AA184&lt;&gt;0,'(6)'!$AA184,"")</f>
        <v/>
      </c>
      <c r="R235" s="116" t="str">
        <f>IF('(7)'!$AA184&lt;&gt;0,'(7)'!$AA184,"")</f>
        <v/>
      </c>
      <c r="S235" s="116" t="str">
        <f>IF('(8)'!$AA184&lt;&gt;0,'(8)'!$AA184,"")</f>
        <v/>
      </c>
      <c r="T235" s="116" t="str">
        <f>IF('(9)'!$AA184&lt;&gt;0,'(9)'!$AA184,"")</f>
        <v/>
      </c>
      <c r="U235" s="116" t="str">
        <f>IF('(10)'!$AA183&lt;&gt;0,'(10)'!$AA183,"")</f>
        <v/>
      </c>
      <c r="V235" s="116" t="str">
        <f>IF('(11)'!$AA184&lt;&gt;0,'(11)'!$AA184,"")</f>
        <v/>
      </c>
      <c r="W235" s="116" t="str">
        <f>IF('(12)'!$AA184&lt;&gt;0,'(12)'!$AA184,"")</f>
        <v/>
      </c>
      <c r="X235" s="116" t="str">
        <f>IF('(13)'!$AA184&lt;&gt;0,'(13)'!$AA184,"")</f>
        <v/>
      </c>
      <c r="Y235" s="116" t="str">
        <f>IF('(14)'!$AA184&lt;&gt;0,'(14)'!$AA184,"")</f>
        <v/>
      </c>
      <c r="Z235" s="116" t="str">
        <f>IF('(15)'!$AA184&lt;&gt;0,'(15)'!$AA184,"")</f>
        <v/>
      </c>
      <c r="AA235" s="116" t="str">
        <f>IF('(16)'!$AA182&lt;&gt;0,'(16)'!$AA182,"")</f>
        <v/>
      </c>
      <c r="AB235" s="116" t="str">
        <f>IF('(17)'!$AA182&lt;&gt;0,'(17)'!$AA182,"")</f>
        <v/>
      </c>
      <c r="AC235" s="116" t="str">
        <f>IF('(18)'!$AA182&lt;&gt;0,'(18)'!$AA182,"")</f>
        <v/>
      </c>
      <c r="AD235" s="116" t="str">
        <f>IF('(19)'!$AA182&lt;&gt;0,'(19)'!$AA182,"")</f>
        <v/>
      </c>
      <c r="AE235" s="116" t="str">
        <f>IF('(20)'!$AA182&lt;&gt;0,'(20)'!$AA182,"")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IF('(1)'!$AA185&lt;&gt;0,'(1)'!$AA185,"")</f>
        <v/>
      </c>
      <c r="M236" s="116" t="str">
        <f>IF('(2)'!$AA185&lt;&gt;0,'(2)'!$AA185,"")</f>
        <v/>
      </c>
      <c r="N236" s="116" t="str">
        <f>IF('(3)'!$AA185&lt;&gt;0,'(3)'!$AA185,"")</f>
        <v/>
      </c>
      <c r="O236" s="116" t="str">
        <f>IF('(4)'!$AA185&lt;&gt;0,'(4)'!$AA185,"")</f>
        <v/>
      </c>
      <c r="P236" s="116" t="str">
        <f>IF('(5)'!$AA185&lt;&gt;0,'(5)'!$AA185,"")</f>
        <v/>
      </c>
      <c r="Q236" s="116" t="str">
        <f>IF('(6)'!$AA185&lt;&gt;0,'(6)'!$AA185,"")</f>
        <v/>
      </c>
      <c r="R236" s="116" t="str">
        <f>IF('(7)'!$AA185&lt;&gt;0,'(7)'!$AA185,"")</f>
        <v/>
      </c>
      <c r="S236" s="116" t="str">
        <f>IF('(8)'!$AA185&lt;&gt;0,'(8)'!$AA185,"")</f>
        <v/>
      </c>
      <c r="T236" s="116" t="str">
        <f>IF('(9)'!$AA185&lt;&gt;0,'(9)'!$AA185,"")</f>
        <v/>
      </c>
      <c r="U236" s="116" t="str">
        <f>IF('(10)'!$AA184&lt;&gt;0,'(10)'!$AA184,"")</f>
        <v/>
      </c>
      <c r="V236" s="116" t="str">
        <f>IF('(11)'!$AA185&lt;&gt;0,'(11)'!$AA185,"")</f>
        <v/>
      </c>
      <c r="W236" s="116" t="str">
        <f>IF('(12)'!$AA185&lt;&gt;0,'(12)'!$AA185,"")</f>
        <v/>
      </c>
      <c r="X236" s="116" t="str">
        <f>IF('(13)'!$AA185&lt;&gt;0,'(13)'!$AA185,"")</f>
        <v/>
      </c>
      <c r="Y236" s="116" t="str">
        <f>IF('(14)'!$AA185&lt;&gt;0,'(14)'!$AA185,"")</f>
        <v/>
      </c>
      <c r="Z236" s="116" t="str">
        <f>IF('(15)'!$AA185&lt;&gt;0,'(15)'!$AA185,"")</f>
        <v/>
      </c>
      <c r="AA236" s="116" t="str">
        <f>IF('(16)'!$AA183&lt;&gt;0,'(16)'!$AA183,"")</f>
        <v/>
      </c>
      <c r="AB236" s="116" t="str">
        <f>IF('(17)'!$AA183&lt;&gt;0,'(17)'!$AA183,"")</f>
        <v/>
      </c>
      <c r="AC236" s="116" t="str">
        <f>IF('(18)'!$AA183&lt;&gt;0,'(18)'!$AA183,"")</f>
        <v/>
      </c>
      <c r="AD236" s="116" t="str">
        <f>IF('(19)'!$AA183&lt;&gt;0,'(19)'!$AA183,"")</f>
        <v/>
      </c>
      <c r="AE236" s="116" t="str">
        <f>IF('(20)'!$AA183&lt;&gt;0,'(20)'!$AA183,"")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f>(AG238/60)*10</f>
        <v>0.83333333333333326</v>
      </c>
      <c r="B238" s="756" t="str">
        <f>REPT("|",AG238*14)</f>
        <v>||||||||||||||||||||||||||||||||||||||||||||||||||||||||||||||||||||||</v>
      </c>
      <c r="C238" s="784"/>
      <c r="D238" s="9" t="s">
        <v>214</v>
      </c>
      <c r="F238" s="75" t="s">
        <v>215</v>
      </c>
      <c r="G238" s="11"/>
      <c r="H238" s="11"/>
      <c r="I238" s="11"/>
      <c r="J238" s="11"/>
      <c r="K238" s="29"/>
      <c r="L238" s="183" t="e">
        <f>IF(SUM(L240:L243)&gt;0,AVERAGEIF(L240:L243, "&lt;&gt;0"),NA())</f>
        <v>#N/A</v>
      </c>
      <c r="M238" s="183">
        <f t="shared" ref="M238:AE238" si="44">IF(SUM(M240:M243)&gt;0,AVERAGEIF(M240:M243, "&lt;&gt;0"),NA())</f>
        <v>5</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 t="shared" si="44"/>
        <v>#N/A</v>
      </c>
      <c r="AB238" s="183" t="e">
        <f t="shared" si="44"/>
        <v>#N/A</v>
      </c>
      <c r="AC238" s="183" t="e">
        <f t="shared" si="44"/>
        <v>#N/A</v>
      </c>
      <c r="AD238" s="183" t="e">
        <f t="shared" si="44"/>
        <v>#N/A</v>
      </c>
      <c r="AE238" s="183" t="e">
        <f t="shared" si="44"/>
        <v>#N/A</v>
      </c>
      <c r="AG238" s="78">
        <f>IF(SUM(AG240:AG243)&gt;0,AVERAGEIF(AG240:AG243, "&lt;&gt;0"),"")</f>
        <v>5</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f t="shared" si="37"/>
        <v>0.83333333333333326</v>
      </c>
      <c r="C240" s="789" t="str">
        <f>REPT("|",AG240*14)</f>
        <v>||||||||||||||||||||||||||||||||||||||||||||||||||||||||||||||||||||||</v>
      </c>
      <c r="D240" s="790"/>
      <c r="F240" s="8" t="s">
        <v>216</v>
      </c>
      <c r="G240" s="13" t="s">
        <v>356</v>
      </c>
      <c r="H240" s="11"/>
      <c r="I240" s="11"/>
      <c r="J240" s="11"/>
      <c r="K240" s="29"/>
      <c r="L240" s="116" t="str">
        <f>IF('(1)'!$AA189&lt;&gt;0,'(1)'!$AA189,"")</f>
        <v/>
      </c>
      <c r="M240" s="116">
        <f>IF('(2)'!$AA189&lt;&gt;0,'(2)'!$AA189,"")</f>
        <v>5</v>
      </c>
      <c r="N240" s="116" t="str">
        <f>IF('(3)'!$AA189&lt;&gt;0,'(3)'!$AA189,"")</f>
        <v/>
      </c>
      <c r="O240" s="116" t="str">
        <f>IF('(4)'!$AA189&lt;&gt;0,'(4)'!$AA189,"")</f>
        <v/>
      </c>
      <c r="P240" s="116" t="str">
        <f>IF('(5)'!$AA189&lt;&gt;0,'(5)'!$AA189,"")</f>
        <v/>
      </c>
      <c r="Q240" s="116" t="str">
        <f>IF('(6)'!$AA189&lt;&gt;0,'(6)'!$AA189,"")</f>
        <v/>
      </c>
      <c r="R240" s="116" t="str">
        <f>IF('(7)'!$AA189&lt;&gt;0,'(7)'!$AA189,"")</f>
        <v/>
      </c>
      <c r="S240" s="116" t="str">
        <f>IF('(8)'!$AA189&lt;&gt;0,'(8)'!$AA189,"")</f>
        <v/>
      </c>
      <c r="T240" s="116" t="str">
        <f>IF('(9)'!$AA189&lt;&gt;0,'(9)'!$AA189,"")</f>
        <v/>
      </c>
      <c r="U240" s="116" t="str">
        <f>IF('(10)'!$AA188&lt;&gt;0,'(10)'!$AA188,"")</f>
        <v/>
      </c>
      <c r="V240" s="116" t="str">
        <f>IF('(11)'!$AA189&lt;&gt;0,'(11)'!$AA189,"")</f>
        <v/>
      </c>
      <c r="W240" s="116" t="str">
        <f>IF('(12)'!$AA189&lt;&gt;0,'(12)'!$AA189,"")</f>
        <v/>
      </c>
      <c r="X240" s="116" t="str">
        <f>IF('(13)'!$AA189&lt;&gt;0,'(13)'!$AA189,"")</f>
        <v/>
      </c>
      <c r="Y240" s="116" t="str">
        <f>IF('(14)'!$AA189&lt;&gt;0,'(14)'!$AA189,"")</f>
        <v/>
      </c>
      <c r="Z240" s="116" t="str">
        <f>IF('(15)'!$AA189&lt;&gt;0,'(15)'!$AA189,"")</f>
        <v/>
      </c>
      <c r="AA240" s="116" t="str">
        <f>IF('(16)'!$AA187&lt;&gt;0,'(16)'!$AA187,"")</f>
        <v/>
      </c>
      <c r="AB240" s="116" t="str">
        <f>IF('(17)'!$AA187&lt;&gt;0,'(17)'!$AA187,"")</f>
        <v/>
      </c>
      <c r="AC240" s="116" t="str">
        <f>IF('(18)'!$AA187&lt;&gt;0,'(18)'!$AA187,"")</f>
        <v/>
      </c>
      <c r="AD240" s="116" t="str">
        <f>IF('(19)'!$AA187&lt;&gt;0,'(19)'!$AA187,"")</f>
        <v/>
      </c>
      <c r="AE240" s="116" t="str">
        <f>IF('(20)'!$AA187&lt;&gt;0,'(20)'!$AA187,"")</f>
        <v/>
      </c>
      <c r="AG240" s="1">
        <f>IF(SUM(L240:AE240)=0,"",AVERAGEIF(L240:AE240,"&gt;0"))</f>
        <v>5</v>
      </c>
      <c r="AH240" s="1"/>
    </row>
    <row r="241" spans="1:34" ht="16.5">
      <c r="A241" s="1"/>
      <c r="B241" s="26" t="e">
        <f t="shared" si="37"/>
        <v>#VALUE!</v>
      </c>
      <c r="C241" s="789" t="e">
        <f>REPT("|",AG241*14)</f>
        <v>#VALUE!</v>
      </c>
      <c r="D241" s="790"/>
      <c r="F241" s="8" t="s">
        <v>217</v>
      </c>
      <c r="G241" s="13" t="s">
        <v>357</v>
      </c>
      <c r="H241" s="11"/>
      <c r="I241" s="11"/>
      <c r="J241" s="11"/>
      <c r="K241" s="29" t="s">
        <v>76</v>
      </c>
      <c r="L241" s="116" t="str">
        <f>IF('(1)'!$AA190&lt;&gt;0,'(1)'!$AA190,"")</f>
        <v/>
      </c>
      <c r="M241" s="116" t="str">
        <f>IF('(2)'!$AA190&lt;&gt;0,'(2)'!$AA190,"")</f>
        <v/>
      </c>
      <c r="N241" s="116" t="str">
        <f>IF('(3)'!$AA190&lt;&gt;0,'(3)'!$AA190,"")</f>
        <v/>
      </c>
      <c r="O241" s="116" t="str">
        <f>IF('(4)'!$AA190&lt;&gt;0,'(4)'!$AA190,"")</f>
        <v/>
      </c>
      <c r="P241" s="116" t="str">
        <f>IF('(5)'!$AA190&lt;&gt;0,'(5)'!$AA190,"")</f>
        <v/>
      </c>
      <c r="Q241" s="116" t="str">
        <f>IF('(6)'!$AA190&lt;&gt;0,'(6)'!$AA190,"")</f>
        <v/>
      </c>
      <c r="R241" s="116" t="str">
        <f>IF('(7)'!$AA190&lt;&gt;0,'(7)'!$AA190,"")</f>
        <v/>
      </c>
      <c r="S241" s="116" t="str">
        <f>IF('(8)'!$AA190&lt;&gt;0,'(8)'!$AA190,"")</f>
        <v/>
      </c>
      <c r="T241" s="116" t="str">
        <f>IF('(9)'!$AA190&lt;&gt;0,'(9)'!$AA190,"")</f>
        <v/>
      </c>
      <c r="U241" s="116" t="str">
        <f>IF('(10)'!$AA189&lt;&gt;0,'(10)'!$AA189,"")</f>
        <v/>
      </c>
      <c r="V241" s="116" t="str">
        <f>IF('(11)'!$AA190&lt;&gt;0,'(11)'!$AA190,"")</f>
        <v/>
      </c>
      <c r="W241" s="116" t="str">
        <f>IF('(12)'!$AA190&lt;&gt;0,'(12)'!$AA190,"")</f>
        <v/>
      </c>
      <c r="X241" s="116" t="str">
        <f>IF('(13)'!$AA190&lt;&gt;0,'(13)'!$AA190,"")</f>
        <v/>
      </c>
      <c r="Y241" s="116" t="str">
        <f>IF('(14)'!$AA190&lt;&gt;0,'(14)'!$AA190,"")</f>
        <v/>
      </c>
      <c r="Z241" s="116" t="str">
        <f>IF('(15)'!$AA190&lt;&gt;0,'(15)'!$AA190,"")</f>
        <v/>
      </c>
      <c r="AA241" s="116" t="str">
        <f>IF('(16)'!$AA188&lt;&gt;0,'(16)'!$AA188,"")</f>
        <v/>
      </c>
      <c r="AB241" s="116" t="str">
        <f>IF('(17)'!$AA188&lt;&gt;0,'(17)'!$AA188,"")</f>
        <v/>
      </c>
      <c r="AC241" s="116" t="str">
        <f>IF('(18)'!$AA188&lt;&gt;0,'(18)'!$AA188,"")</f>
        <v/>
      </c>
      <c r="AD241" s="116" t="str">
        <f>IF('(19)'!$AA188&lt;&gt;0,'(19)'!$AA188,"")</f>
        <v/>
      </c>
      <c r="AE241" s="116" t="str">
        <f>IF('(20)'!$AA188&lt;&gt;0,'(20)'!$AA188,"")</f>
        <v/>
      </c>
      <c r="AG241" s="1" t="str">
        <f>IF(SUM(L241:AE241)=0,"",AVERAGEIF(L241:AE241,"&gt;0"))</f>
        <v/>
      </c>
      <c r="AH241" s="1"/>
    </row>
    <row r="242" spans="1:34" ht="16.5">
      <c r="A242" s="1"/>
      <c r="B242" s="26" t="e">
        <f t="shared" si="37"/>
        <v>#VALUE!</v>
      </c>
      <c r="C242" s="789" t="e">
        <f>REPT("|",AG242*14)</f>
        <v>#VALUE!</v>
      </c>
      <c r="D242" s="790"/>
      <c r="F242" s="8" t="s">
        <v>218</v>
      </c>
      <c r="G242" s="13" t="s">
        <v>358</v>
      </c>
      <c r="H242" s="11"/>
      <c r="I242" s="11"/>
      <c r="J242" s="11"/>
      <c r="K242" s="29"/>
      <c r="L242" s="116" t="str">
        <f>IF('(1)'!$AA191&lt;&gt;0,'(1)'!$AA191,"")</f>
        <v/>
      </c>
      <c r="M242" s="116" t="str">
        <f>IF('(2)'!$AA191&lt;&gt;0,'(2)'!$AA191,"")</f>
        <v/>
      </c>
      <c r="N242" s="116" t="str">
        <f>IF('(3)'!$AA191&lt;&gt;0,'(3)'!$AA191,"")</f>
        <v/>
      </c>
      <c r="O242" s="116" t="str">
        <f>IF('(4)'!$AA191&lt;&gt;0,'(4)'!$AA191,"")</f>
        <v/>
      </c>
      <c r="P242" s="116" t="str">
        <f>IF('(5)'!$AA191&lt;&gt;0,'(5)'!$AA191,"")</f>
        <v/>
      </c>
      <c r="Q242" s="116" t="str">
        <f>IF('(6)'!$AA191&lt;&gt;0,'(6)'!$AA191,"")</f>
        <v/>
      </c>
      <c r="R242" s="116" t="str">
        <f>IF('(7)'!$AA191&lt;&gt;0,'(7)'!$AA191,"")</f>
        <v/>
      </c>
      <c r="S242" s="116" t="str">
        <f>IF('(8)'!$AA191&lt;&gt;0,'(8)'!$AA191,"")</f>
        <v/>
      </c>
      <c r="T242" s="116" t="str">
        <f>IF('(9)'!$AA191&lt;&gt;0,'(9)'!$AA191,"")</f>
        <v/>
      </c>
      <c r="U242" s="116" t="str">
        <f>IF('(10)'!$AA190&lt;&gt;0,'(10)'!$AA190,"")</f>
        <v/>
      </c>
      <c r="V242" s="116" t="str">
        <f>IF('(11)'!$AA191&lt;&gt;0,'(11)'!$AA191,"")</f>
        <v/>
      </c>
      <c r="W242" s="116" t="str">
        <f>IF('(12)'!$AA191&lt;&gt;0,'(12)'!$AA191,"")</f>
        <v/>
      </c>
      <c r="X242" s="116" t="str">
        <f>IF('(13)'!$AA191&lt;&gt;0,'(13)'!$AA191,"")</f>
        <v/>
      </c>
      <c r="Y242" s="116" t="str">
        <f>IF('(14)'!$AA191&lt;&gt;0,'(14)'!$AA191,"")</f>
        <v/>
      </c>
      <c r="Z242" s="116" t="str">
        <f>IF('(15)'!$AA191&lt;&gt;0,'(15)'!$AA191,"")</f>
        <v/>
      </c>
      <c r="AA242" s="116" t="str">
        <f>IF('(16)'!$AA189&lt;&gt;0,'(16)'!$AA189,"")</f>
        <v/>
      </c>
      <c r="AB242" s="116" t="str">
        <f>IF('(17)'!$AA189&lt;&gt;0,'(17)'!$AA189,"")</f>
        <v/>
      </c>
      <c r="AC242" s="116" t="str">
        <f>IF('(18)'!$AA189&lt;&gt;0,'(18)'!$AA189,"")</f>
        <v/>
      </c>
      <c r="AD242" s="116" t="str">
        <f>IF('(19)'!$AA189&lt;&gt;0,'(19)'!$AA189,"")</f>
        <v/>
      </c>
      <c r="AE242" s="116" t="str">
        <f>IF('(20)'!$AA189&lt;&gt;0,'(20)'!$AA189,"")</f>
        <v/>
      </c>
      <c r="AG242" s="1" t="str">
        <f>IF(SUM(L242:AE242)=0,"",AVERAGEIF(L242:AE242,"&gt;0"))</f>
        <v/>
      </c>
      <c r="AH242" s="1"/>
    </row>
    <row r="243" spans="1:34" ht="16.5">
      <c r="A243" s="1"/>
      <c r="B243" s="26" t="e">
        <f t="shared" si="37"/>
        <v>#VALUE!</v>
      </c>
      <c r="C243" s="789" t="e">
        <f>REPT("|",AG243*14)</f>
        <v>#VALUE!</v>
      </c>
      <c r="D243" s="790"/>
      <c r="F243" s="8" t="s">
        <v>219</v>
      </c>
      <c r="G243" s="13" t="s">
        <v>359</v>
      </c>
      <c r="H243" s="11"/>
      <c r="I243" s="11"/>
      <c r="J243" s="11"/>
      <c r="K243" s="29"/>
      <c r="L243" s="116" t="str">
        <f>IF('(1)'!$AA192&lt;&gt;0,'(1)'!$AA192,"")</f>
        <v/>
      </c>
      <c r="M243" s="116" t="str">
        <f>IF('(2)'!$AA192&lt;&gt;0,'(2)'!$AA192,"")</f>
        <v/>
      </c>
      <c r="N243" s="116" t="str">
        <f>IF('(3)'!$AA192&lt;&gt;0,'(3)'!$AA192,"")</f>
        <v/>
      </c>
      <c r="O243" s="116" t="str">
        <f>IF('(4)'!$AA192&lt;&gt;0,'(4)'!$AA192,"")</f>
        <v/>
      </c>
      <c r="P243" s="116" t="str">
        <f>IF('(5)'!$AA192&lt;&gt;0,'(5)'!$AA192,"")</f>
        <v/>
      </c>
      <c r="Q243" s="116" t="str">
        <f>IF('(6)'!$AA192&lt;&gt;0,'(6)'!$AA192,"")</f>
        <v/>
      </c>
      <c r="R243" s="116" t="str">
        <f>IF('(7)'!$AA192&lt;&gt;0,'(7)'!$AA192,"")</f>
        <v/>
      </c>
      <c r="S243" s="116" t="str">
        <f>IF('(8)'!$AA192&lt;&gt;0,'(8)'!$AA192,"")</f>
        <v/>
      </c>
      <c r="T243" s="116" t="str">
        <f>IF('(9)'!$AA192&lt;&gt;0,'(9)'!$AA192,"")</f>
        <v/>
      </c>
      <c r="U243" s="116" t="str">
        <f>IF('(10)'!$AA191&lt;&gt;0,'(10)'!$AA191,"")</f>
        <v/>
      </c>
      <c r="V243" s="116" t="str">
        <f>IF('(11)'!$AA192&lt;&gt;0,'(11)'!$AA192,"")</f>
        <v/>
      </c>
      <c r="W243" s="116" t="str">
        <f>IF('(12)'!$AA192&lt;&gt;0,'(12)'!$AA192,"")</f>
        <v/>
      </c>
      <c r="X243" s="116" t="str">
        <f>IF('(13)'!$AA192&lt;&gt;0,'(13)'!$AA192,"")</f>
        <v/>
      </c>
      <c r="Y243" s="116" t="str">
        <f>IF('(14)'!$AA192&lt;&gt;0,'(14)'!$AA192,"")</f>
        <v/>
      </c>
      <c r="Z243" s="116" t="str">
        <f>IF('(15)'!$AA192&lt;&gt;0,'(15)'!$AA192,"")</f>
        <v/>
      </c>
      <c r="AA243" s="116" t="str">
        <f>IF('(16)'!$AA190&lt;&gt;0,'(16)'!$AA190,"")</f>
        <v/>
      </c>
      <c r="AB243" s="116" t="str">
        <f>IF('(17)'!$AA190&lt;&gt;0,'(17)'!$AA190,"")</f>
        <v/>
      </c>
      <c r="AC243" s="116" t="str">
        <f>IF('(18)'!$AA190&lt;&gt;0,'(18)'!$AA190,"")</f>
        <v/>
      </c>
      <c r="AD243" s="116" t="str">
        <f>IF('(19)'!$AA190&lt;&gt;0,'(19)'!$AA190,"")</f>
        <v/>
      </c>
      <c r="AE243" s="116" t="str">
        <f>IF('(20)'!$AA190&lt;&gt;0,'(20)'!$AA190,"")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 t="shared" si="45"/>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IF('(1)'!$AA198&lt;&gt;0,'(1)'!$AA198,"")</f>
        <v/>
      </c>
      <c r="M249" s="116" t="str">
        <f>IF('(2)'!$AA198&lt;&gt;0,'(2)'!$AA198,"")</f>
        <v/>
      </c>
      <c r="N249" s="116" t="str">
        <f>IF('(3)'!$AA198&lt;&gt;0,'(3)'!$AA198,"")</f>
        <v/>
      </c>
      <c r="O249" s="116" t="str">
        <f>IF('(4)'!$AA198&lt;&gt;0,'(4)'!$AA198,"")</f>
        <v/>
      </c>
      <c r="P249" s="116" t="str">
        <f>IF('(5)'!$AA198&lt;&gt;0,'(5)'!$AA198,"")</f>
        <v/>
      </c>
      <c r="Q249" s="116" t="str">
        <f>IF('(6)'!$AA198&lt;&gt;0,'(6)'!$AA198,"")</f>
        <v/>
      </c>
      <c r="R249" s="116" t="str">
        <f>IF('(7)'!$AA198&lt;&gt;0,'(7)'!$AA198,"")</f>
        <v/>
      </c>
      <c r="S249" s="116" t="str">
        <f>IF('(8)'!$AA198&lt;&gt;0,'(8)'!$AA198,"")</f>
        <v/>
      </c>
      <c r="T249" s="116" t="str">
        <f>IF('(9)'!$AA198&lt;&gt;0,'(9)'!$AA198,"")</f>
        <v/>
      </c>
      <c r="U249" s="116" t="str">
        <f>IF('(10)'!$AA197&lt;&gt;0,'(10)'!$AA197,"")</f>
        <v/>
      </c>
      <c r="V249" s="116" t="str">
        <f>IF('(11)'!$AA198&lt;&gt;0,'(11)'!$AA198,"")</f>
        <v/>
      </c>
      <c r="W249" s="116" t="str">
        <f>IF('(12)'!$AA198&lt;&gt;0,'(12)'!$AA198,"")</f>
        <v/>
      </c>
      <c r="X249" s="116" t="str">
        <f>IF('(13)'!$AA198&lt;&gt;0,'(13)'!$AA198,"")</f>
        <v/>
      </c>
      <c r="Y249" s="116" t="str">
        <f>IF('(14)'!$AA198&lt;&gt;0,'(14)'!$AA198,"")</f>
        <v/>
      </c>
      <c r="Z249" s="116" t="str">
        <f>IF('(15)'!$AA198&lt;&gt;0,'(15)'!$AA198,"")</f>
        <v/>
      </c>
      <c r="AA249" s="116" t="str">
        <f>IF('(16)'!$AA196&lt;&gt;0,'(16)'!$AA196,"")</f>
        <v/>
      </c>
      <c r="AB249" s="116" t="str">
        <f>IF('(17)'!$AA196&lt;&gt;0,'(17)'!$AA196,"")</f>
        <v/>
      </c>
      <c r="AC249" s="116" t="str">
        <f>IF('(18)'!$AA196&lt;&gt;0,'(18)'!$AA196,"")</f>
        <v/>
      </c>
      <c r="AD249" s="116" t="str">
        <f>IF('(19)'!$AA196&lt;&gt;0,'(19)'!$AA196,"")</f>
        <v/>
      </c>
      <c r="AE249" s="116" t="str">
        <f>IF('(20)'!$AA196&lt;&gt;0,'(20)'!$AA196,"")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IF('(1)'!$AA199&lt;&gt;0,'(1)'!$AA199,"")</f>
        <v/>
      </c>
      <c r="M250" s="116" t="str">
        <f>IF('(2)'!$AA199&lt;&gt;0,'(2)'!$AA199,"")</f>
        <v/>
      </c>
      <c r="N250" s="116" t="str">
        <f>IF('(3)'!$AA199&lt;&gt;0,'(3)'!$AA199,"")</f>
        <v/>
      </c>
      <c r="O250" s="116" t="str">
        <f>IF('(4)'!$AA199&lt;&gt;0,'(4)'!$AA199,"")</f>
        <v/>
      </c>
      <c r="P250" s="116" t="str">
        <f>IF('(5)'!$AA199&lt;&gt;0,'(5)'!$AA199,"")</f>
        <v/>
      </c>
      <c r="Q250" s="116" t="str">
        <f>IF('(6)'!$AA199&lt;&gt;0,'(6)'!$AA199,"")</f>
        <v/>
      </c>
      <c r="R250" s="116" t="str">
        <f>IF('(7)'!$AA199&lt;&gt;0,'(7)'!$AA199,"")</f>
        <v/>
      </c>
      <c r="S250" s="116" t="str">
        <f>IF('(8)'!$AA199&lt;&gt;0,'(8)'!$AA199,"")</f>
        <v/>
      </c>
      <c r="T250" s="116" t="str">
        <f>IF('(9)'!$AA199&lt;&gt;0,'(9)'!$AA199,"")</f>
        <v/>
      </c>
      <c r="U250" s="116" t="str">
        <f>IF('(10)'!$AA198&lt;&gt;0,'(10)'!$AA198,"")</f>
        <v/>
      </c>
      <c r="V250" s="116" t="str">
        <f>IF('(11)'!$AA199&lt;&gt;0,'(11)'!$AA199,"")</f>
        <v/>
      </c>
      <c r="W250" s="116" t="str">
        <f>IF('(12)'!$AA199&lt;&gt;0,'(12)'!$AA199,"")</f>
        <v/>
      </c>
      <c r="X250" s="116" t="str">
        <f>IF('(13)'!$AA199&lt;&gt;0,'(13)'!$AA199,"")</f>
        <v/>
      </c>
      <c r="Y250" s="116" t="str">
        <f>IF('(14)'!$AA199&lt;&gt;0,'(14)'!$AA199,"")</f>
        <v/>
      </c>
      <c r="Z250" s="116" t="str">
        <f>IF('(15)'!$AA199&lt;&gt;0,'(15)'!$AA199,"")</f>
        <v/>
      </c>
      <c r="AA250" s="116" t="str">
        <f>IF('(16)'!$AA197&lt;&gt;0,'(16)'!$AA197,"")</f>
        <v/>
      </c>
      <c r="AB250" s="116" t="str">
        <f>IF('(17)'!$AA197&lt;&gt;0,'(17)'!$AA197,"")</f>
        <v/>
      </c>
      <c r="AC250" s="116" t="str">
        <f>IF('(18)'!$AA197&lt;&gt;0,'(18)'!$AA197,"")</f>
        <v/>
      </c>
      <c r="AD250" s="116" t="str">
        <f>IF('(19)'!$AA197&lt;&gt;0,'(19)'!$AA197,"")</f>
        <v/>
      </c>
      <c r="AE250" s="116" t="str">
        <f>IF('(20)'!$AA197&lt;&gt;0,'(20)'!$AA197,"")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IF('(1)'!$AA200&lt;&gt;0,'(1)'!$AA200,"")</f>
        <v/>
      </c>
      <c r="M251" s="116" t="str">
        <f>IF('(2)'!$AA200&lt;&gt;0,'(2)'!$AA200,"")</f>
        <v/>
      </c>
      <c r="N251" s="116" t="str">
        <f>IF('(3)'!$AA200&lt;&gt;0,'(3)'!$AA200,"")</f>
        <v/>
      </c>
      <c r="O251" s="116" t="str">
        <f>IF('(4)'!$AA200&lt;&gt;0,'(4)'!$AA200,"")</f>
        <v/>
      </c>
      <c r="P251" s="116" t="str">
        <f>IF('(5)'!$AA200&lt;&gt;0,'(5)'!$AA200,"")</f>
        <v/>
      </c>
      <c r="Q251" s="116" t="str">
        <f>IF('(6)'!$AA200&lt;&gt;0,'(6)'!$AA200,"")</f>
        <v/>
      </c>
      <c r="R251" s="116" t="str">
        <f>IF('(7)'!$AA200&lt;&gt;0,'(7)'!$AA200,"")</f>
        <v/>
      </c>
      <c r="S251" s="116" t="str">
        <f>IF('(8)'!$AA200&lt;&gt;0,'(8)'!$AA200,"")</f>
        <v/>
      </c>
      <c r="T251" s="116" t="str">
        <f>IF('(9)'!$AA200&lt;&gt;0,'(9)'!$AA200,"")</f>
        <v/>
      </c>
      <c r="U251" s="116" t="str">
        <f>IF('(10)'!$AA199&lt;&gt;0,'(10)'!$AA199,"")</f>
        <v/>
      </c>
      <c r="V251" s="116" t="str">
        <f>IF('(11)'!$AA200&lt;&gt;0,'(11)'!$AA200,"")</f>
        <v/>
      </c>
      <c r="W251" s="116" t="str">
        <f>IF('(12)'!$AA200&lt;&gt;0,'(12)'!$AA200,"")</f>
        <v/>
      </c>
      <c r="X251" s="116" t="str">
        <f>IF('(13)'!$AA200&lt;&gt;0,'(13)'!$AA200,"")</f>
        <v/>
      </c>
      <c r="Y251" s="116" t="str">
        <f>IF('(14)'!$AA200&lt;&gt;0,'(14)'!$AA200,"")</f>
        <v/>
      </c>
      <c r="Z251" s="116" t="str">
        <f>IF('(15)'!$AA200&lt;&gt;0,'(15)'!$AA200,"")</f>
        <v/>
      </c>
      <c r="AA251" s="116" t="str">
        <f>IF('(16)'!$AA198&lt;&gt;0,'(16)'!$AA198,"")</f>
        <v/>
      </c>
      <c r="AB251" s="116" t="str">
        <f>IF('(17)'!$AA198&lt;&gt;0,'(17)'!$AA198,"")</f>
        <v/>
      </c>
      <c r="AC251" s="116" t="str">
        <f>IF('(18)'!$AA198&lt;&gt;0,'(18)'!$AA198,"")</f>
        <v/>
      </c>
      <c r="AD251" s="116" t="str">
        <f>IF('(19)'!$AA198&lt;&gt;0,'(19)'!$AA198,"")</f>
        <v/>
      </c>
      <c r="AE251" s="116" t="str">
        <f>IF('(20)'!$AA198&lt;&gt;0,'(20)'!$AA198,"")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IF('(1)'!$AA201&lt;&gt;0,'(1)'!$AA201,"")</f>
        <v/>
      </c>
      <c r="M252" s="116" t="str">
        <f>IF('(2)'!$AA201&lt;&gt;0,'(2)'!$AA201,"")</f>
        <v/>
      </c>
      <c r="N252" s="116" t="str">
        <f>IF('(3)'!$AA201&lt;&gt;0,'(3)'!$AA201,"")</f>
        <v/>
      </c>
      <c r="O252" s="116" t="str">
        <f>IF('(4)'!$AA201&lt;&gt;0,'(4)'!$AA201,"")</f>
        <v/>
      </c>
      <c r="P252" s="116" t="str">
        <f>IF('(5)'!$AA201&lt;&gt;0,'(5)'!$AA201,"")</f>
        <v/>
      </c>
      <c r="Q252" s="116" t="str">
        <f>IF('(6)'!$AA201&lt;&gt;0,'(6)'!$AA201,"")</f>
        <v/>
      </c>
      <c r="R252" s="116" t="str">
        <f>IF('(7)'!$AA201&lt;&gt;0,'(7)'!$AA201,"")</f>
        <v/>
      </c>
      <c r="S252" s="116" t="str">
        <f>IF('(8)'!$AA201&lt;&gt;0,'(8)'!$AA201,"")</f>
        <v/>
      </c>
      <c r="T252" s="116" t="str">
        <f>IF('(9)'!$AA201&lt;&gt;0,'(9)'!$AA201,"")</f>
        <v/>
      </c>
      <c r="U252" s="116" t="str">
        <f>IF('(10)'!$AA200&lt;&gt;0,'(10)'!$AA200,"")</f>
        <v/>
      </c>
      <c r="V252" s="116" t="str">
        <f>IF('(11)'!$AA201&lt;&gt;0,'(11)'!$AA201,"")</f>
        <v/>
      </c>
      <c r="W252" s="116" t="str">
        <f>IF('(12)'!$AA201&lt;&gt;0,'(12)'!$AA201,"")</f>
        <v/>
      </c>
      <c r="X252" s="116" t="str">
        <f>IF('(13)'!$AA201&lt;&gt;0,'(13)'!$AA201,"")</f>
        <v/>
      </c>
      <c r="Y252" s="116" t="str">
        <f>IF('(14)'!$AA201&lt;&gt;0,'(14)'!$AA201,"")</f>
        <v/>
      </c>
      <c r="Z252" s="116" t="str">
        <f>IF('(15)'!$AA201&lt;&gt;0,'(15)'!$AA201,"")</f>
        <v/>
      </c>
      <c r="AA252" s="116" t="str">
        <f>IF('(16)'!$AA199&lt;&gt;0,'(16)'!$AA199,"")</f>
        <v/>
      </c>
      <c r="AB252" s="116" t="str">
        <f>IF('(17)'!$AA199&lt;&gt;0,'(17)'!$AA199,"")</f>
        <v/>
      </c>
      <c r="AC252" s="116" t="str">
        <f>IF('(18)'!$AA199&lt;&gt;0,'(18)'!$AA199,"")</f>
        <v/>
      </c>
      <c r="AD252" s="116" t="str">
        <f>IF('(19)'!$AA199&lt;&gt;0,'(19)'!$AA199,"")</f>
        <v/>
      </c>
      <c r="AE252" s="116" t="str">
        <f>IF('(20)'!$AA199&lt;&gt;0,'(20)'!$AA199,"")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 t="shared" si="47"/>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IF('(1)'!$AA205&lt;&gt;0,'(1)'!$AA205,"")</f>
        <v/>
      </c>
      <c r="M256" s="116" t="str">
        <f>IF('(2)'!$AA205&lt;&gt;0,'(2)'!$AA205,"")</f>
        <v/>
      </c>
      <c r="N256" s="116" t="str">
        <f>IF('(3)'!$AA205&lt;&gt;0,'(3)'!$AA205,"")</f>
        <v/>
      </c>
      <c r="O256" s="116" t="str">
        <f>IF('(4)'!$AA205&lt;&gt;0,'(4)'!$AA205,"")</f>
        <v/>
      </c>
      <c r="P256" s="116" t="str">
        <f>IF('(5)'!$AA205&lt;&gt;0,'(5)'!$AA205,"")</f>
        <v/>
      </c>
      <c r="Q256" s="116" t="str">
        <f>IF('(6)'!$AA205&lt;&gt;0,'(6)'!$AA205,"")</f>
        <v/>
      </c>
      <c r="R256" s="116" t="str">
        <f>IF('(7)'!$AA205&lt;&gt;0,'(7)'!$AA205,"")</f>
        <v/>
      </c>
      <c r="S256" s="116" t="str">
        <f>IF('(8)'!$AA205&lt;&gt;0,'(8)'!$AA205,"")</f>
        <v/>
      </c>
      <c r="T256" s="116" t="str">
        <f>IF('(9)'!$AA205&lt;&gt;0,'(9)'!$AA205,"")</f>
        <v/>
      </c>
      <c r="U256" s="116" t="str">
        <f>IF('(10)'!$AA204&lt;&gt;0,'(10)'!$AA204,"")</f>
        <v/>
      </c>
      <c r="V256" s="116" t="str">
        <f>IF('(11)'!$AA205&lt;&gt;0,'(11)'!$AA205,"")</f>
        <v/>
      </c>
      <c r="W256" s="116" t="str">
        <f>IF('(12)'!$AA205&lt;&gt;0,'(12)'!$AA205,"")</f>
        <v/>
      </c>
      <c r="X256" s="116" t="str">
        <f>IF('(13)'!$AA205&lt;&gt;0,'(13)'!$AA205,"")</f>
        <v/>
      </c>
      <c r="Y256" s="116" t="str">
        <f>IF('(14)'!$AA205&lt;&gt;0,'(14)'!$AA205,"")</f>
        <v/>
      </c>
      <c r="Z256" s="116" t="str">
        <f>IF('(15)'!$AA205&lt;&gt;0,'(15)'!$AA205,"")</f>
        <v/>
      </c>
      <c r="AA256" s="116" t="str">
        <f>IF('(16)'!$AA203&lt;&gt;0,'(16)'!$AA203,"")</f>
        <v/>
      </c>
      <c r="AB256" s="116" t="str">
        <f>IF('(17)'!$AA203&lt;&gt;0,'(17)'!$AA203,"")</f>
        <v/>
      </c>
      <c r="AC256" s="116" t="str">
        <f>IF('(18)'!$AA203&lt;&gt;0,'(18)'!$AA203,"")</f>
        <v/>
      </c>
      <c r="AD256" s="116" t="str">
        <f>IF('(19)'!$AA203&lt;&gt;0,'(19)'!$AA203,"")</f>
        <v/>
      </c>
      <c r="AE256" s="116" t="str">
        <f>IF('(20)'!$AA203&lt;&gt;0,'(20)'!$AA203,"")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IF('(1)'!$AA206&lt;&gt;0,'(1)'!$AA206,"")</f>
        <v/>
      </c>
      <c r="M257" s="116" t="str">
        <f>IF('(2)'!$AA206&lt;&gt;0,'(2)'!$AA206,"")</f>
        <v/>
      </c>
      <c r="N257" s="116" t="str">
        <f>IF('(3)'!$AA206&lt;&gt;0,'(3)'!$AA206,"")</f>
        <v/>
      </c>
      <c r="O257" s="116" t="str">
        <f>IF('(4)'!$AA206&lt;&gt;0,'(4)'!$AA206,"")</f>
        <v/>
      </c>
      <c r="P257" s="116" t="str">
        <f>IF('(5)'!$AA206&lt;&gt;0,'(5)'!$AA206,"")</f>
        <v/>
      </c>
      <c r="Q257" s="116" t="str">
        <f>IF('(6)'!$AA206&lt;&gt;0,'(6)'!$AA206,"")</f>
        <v/>
      </c>
      <c r="R257" s="116" t="str">
        <f>IF('(7)'!$AA206&lt;&gt;0,'(7)'!$AA206,"")</f>
        <v/>
      </c>
      <c r="S257" s="116" t="str">
        <f>IF('(8)'!$AA206&lt;&gt;0,'(8)'!$AA206,"")</f>
        <v/>
      </c>
      <c r="T257" s="116" t="str">
        <f>IF('(9)'!$AA206&lt;&gt;0,'(9)'!$AA206,"")</f>
        <v/>
      </c>
      <c r="U257" s="116" t="str">
        <f>IF('(10)'!$AA205&lt;&gt;0,'(10)'!$AA205,"")</f>
        <v/>
      </c>
      <c r="V257" s="116" t="str">
        <f>IF('(11)'!$AA206&lt;&gt;0,'(11)'!$AA206,"")</f>
        <v/>
      </c>
      <c r="W257" s="116" t="str">
        <f>IF('(12)'!$AA206&lt;&gt;0,'(12)'!$AA206,"")</f>
        <v/>
      </c>
      <c r="X257" s="116" t="str">
        <f>IF('(13)'!$AA206&lt;&gt;0,'(13)'!$AA206,"")</f>
        <v/>
      </c>
      <c r="Y257" s="116" t="str">
        <f>IF('(14)'!$AA206&lt;&gt;0,'(14)'!$AA206,"")</f>
        <v/>
      </c>
      <c r="Z257" s="116" t="str">
        <f>IF('(15)'!$AA206&lt;&gt;0,'(15)'!$AA206,"")</f>
        <v/>
      </c>
      <c r="AA257" s="116" t="str">
        <f>IF('(16)'!$AA204&lt;&gt;0,'(16)'!$AA204,"")</f>
        <v/>
      </c>
      <c r="AB257" s="116" t="str">
        <f>IF('(17)'!$AA204&lt;&gt;0,'(17)'!$AA204,"")</f>
        <v/>
      </c>
      <c r="AC257" s="116" t="str">
        <f>IF('(18)'!$AA204&lt;&gt;0,'(18)'!$AA204,"")</f>
        <v/>
      </c>
      <c r="AD257" s="116" t="str">
        <f>IF('(19)'!$AA204&lt;&gt;0,'(19)'!$AA204,"")</f>
        <v/>
      </c>
      <c r="AE257" s="116" t="str">
        <f>IF('(20)'!$AA204&lt;&gt;0,'(20)'!$AA204,"")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IF('(1)'!$AA207&lt;&gt;0,'(1)'!$AA207,"")</f>
        <v/>
      </c>
      <c r="M258" s="116" t="str">
        <f>IF('(2)'!$AA207&lt;&gt;0,'(2)'!$AA207,"")</f>
        <v/>
      </c>
      <c r="N258" s="116" t="str">
        <f>IF('(3)'!$AA207&lt;&gt;0,'(3)'!$AA207,"")</f>
        <v/>
      </c>
      <c r="O258" s="116" t="str">
        <f>IF('(4)'!$AA207&lt;&gt;0,'(4)'!$AA207,"")</f>
        <v/>
      </c>
      <c r="P258" s="116" t="str">
        <f>IF('(5)'!$AA207&lt;&gt;0,'(5)'!$AA207,"")</f>
        <v/>
      </c>
      <c r="Q258" s="116" t="str">
        <f>IF('(6)'!$AA207&lt;&gt;0,'(6)'!$AA207,"")</f>
        <v/>
      </c>
      <c r="R258" s="116" t="str">
        <f>IF('(7)'!$AA207&lt;&gt;0,'(7)'!$AA207,"")</f>
        <v/>
      </c>
      <c r="S258" s="116" t="str">
        <f>IF('(8)'!$AA207&lt;&gt;0,'(8)'!$AA207,"")</f>
        <v/>
      </c>
      <c r="T258" s="116" t="str">
        <f>IF('(9)'!$AA207&lt;&gt;0,'(9)'!$AA207,"")</f>
        <v/>
      </c>
      <c r="U258" s="116" t="str">
        <f>IF('(10)'!$AA206&lt;&gt;0,'(10)'!$AA206,"")</f>
        <v/>
      </c>
      <c r="V258" s="116" t="str">
        <f>IF('(11)'!$AA207&lt;&gt;0,'(11)'!$AA207,"")</f>
        <v/>
      </c>
      <c r="W258" s="116" t="str">
        <f>IF('(12)'!$AA207&lt;&gt;0,'(12)'!$AA207,"")</f>
        <v/>
      </c>
      <c r="X258" s="116" t="str">
        <f>IF('(13)'!$AA207&lt;&gt;0,'(13)'!$AA207,"")</f>
        <v/>
      </c>
      <c r="Y258" s="116" t="str">
        <f>IF('(14)'!$AA207&lt;&gt;0,'(14)'!$AA207,"")</f>
        <v/>
      </c>
      <c r="Z258" s="116" t="str">
        <f>IF('(15)'!$AA207&lt;&gt;0,'(15)'!$AA207,"")</f>
        <v/>
      </c>
      <c r="AA258" s="116" t="str">
        <f>IF('(16)'!$AA205&lt;&gt;0,'(16)'!$AA205,"")</f>
        <v/>
      </c>
      <c r="AB258" s="116" t="str">
        <f>IF('(17)'!$AA205&lt;&gt;0,'(17)'!$AA205,"")</f>
        <v/>
      </c>
      <c r="AC258" s="116" t="str">
        <f>IF('(18)'!$AA205&lt;&gt;0,'(18)'!$AA205,"")</f>
        <v/>
      </c>
      <c r="AD258" s="116" t="str">
        <f>IF('(19)'!$AA205&lt;&gt;0,'(19)'!$AA205,"")</f>
        <v/>
      </c>
      <c r="AE258" s="116" t="str">
        <f>IF('(20)'!$AA205&lt;&gt;0,'(20)'!$AA205,"")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IF('(1)'!$AA208&lt;&gt;0,'(1)'!$AA208,"")</f>
        <v/>
      </c>
      <c r="M259" s="116" t="str">
        <f>IF('(2)'!$AA208&lt;&gt;0,'(2)'!$AA208,"")</f>
        <v/>
      </c>
      <c r="N259" s="116" t="str">
        <f>IF('(3)'!$AA208&lt;&gt;0,'(3)'!$AA208,"")</f>
        <v/>
      </c>
      <c r="O259" s="116" t="str">
        <f>IF('(4)'!$AA208&lt;&gt;0,'(4)'!$AA208,"")</f>
        <v/>
      </c>
      <c r="P259" s="116" t="str">
        <f>IF('(5)'!$AA208&lt;&gt;0,'(5)'!$AA208,"")</f>
        <v/>
      </c>
      <c r="Q259" s="116" t="str">
        <f>IF('(6)'!$AA208&lt;&gt;0,'(6)'!$AA208,"")</f>
        <v/>
      </c>
      <c r="R259" s="116" t="str">
        <f>IF('(7)'!$AA208&lt;&gt;0,'(7)'!$AA208,"")</f>
        <v/>
      </c>
      <c r="S259" s="116" t="str">
        <f>IF('(8)'!$AA208&lt;&gt;0,'(8)'!$AA208,"")</f>
        <v/>
      </c>
      <c r="T259" s="116" t="str">
        <f>IF('(9)'!$AA208&lt;&gt;0,'(9)'!$AA208,"")</f>
        <v/>
      </c>
      <c r="U259" s="116" t="str">
        <f>IF('(10)'!$AA207&lt;&gt;0,'(10)'!$AA207,"")</f>
        <v/>
      </c>
      <c r="V259" s="116" t="str">
        <f>IF('(11)'!$AA208&lt;&gt;0,'(11)'!$AA208,"")</f>
        <v/>
      </c>
      <c r="W259" s="116" t="str">
        <f>IF('(12)'!$AA208&lt;&gt;0,'(12)'!$AA208,"")</f>
        <v/>
      </c>
      <c r="X259" s="116" t="str">
        <f>IF('(13)'!$AA208&lt;&gt;0,'(13)'!$AA208,"")</f>
        <v/>
      </c>
      <c r="Y259" s="116" t="str">
        <f>IF('(14)'!$AA208&lt;&gt;0,'(14)'!$AA208,"")</f>
        <v/>
      </c>
      <c r="Z259" s="116" t="str">
        <f>IF('(15)'!$AA208&lt;&gt;0,'(15)'!$AA208,"")</f>
        <v/>
      </c>
      <c r="AA259" s="116" t="str">
        <f>IF('(16)'!$AA206&lt;&gt;0,'(16)'!$AA206,"")</f>
        <v/>
      </c>
      <c r="AB259" s="116" t="str">
        <f>IF('(17)'!$AA206&lt;&gt;0,'(17)'!$AA206,"")</f>
        <v/>
      </c>
      <c r="AC259" s="116" t="str">
        <f>IF('(18)'!$AA206&lt;&gt;0,'(18)'!$AA206,"")</f>
        <v/>
      </c>
      <c r="AD259" s="116" t="str">
        <f>IF('(19)'!$AA206&lt;&gt;0,'(19)'!$AA206,"")</f>
        <v/>
      </c>
      <c r="AE259" s="116" t="str">
        <f>IF('(20)'!$AA206&lt;&gt;0,'(20)'!$AA206,"")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IF('(1)'!$AA209&lt;&gt;0,'(1)'!$AA209,"")</f>
        <v/>
      </c>
      <c r="M260" s="116" t="str">
        <f>IF('(2)'!$AA209&lt;&gt;0,'(2)'!$AA209,"")</f>
        <v/>
      </c>
      <c r="N260" s="116" t="str">
        <f>IF('(3)'!$AA209&lt;&gt;0,'(3)'!$AA209,"")</f>
        <v/>
      </c>
      <c r="O260" s="116" t="str">
        <f>IF('(4)'!$AA209&lt;&gt;0,'(4)'!$AA209,"")</f>
        <v/>
      </c>
      <c r="P260" s="116" t="str">
        <f>IF('(5)'!$AA209&lt;&gt;0,'(5)'!$AA209,"")</f>
        <v/>
      </c>
      <c r="Q260" s="116" t="str">
        <f>IF('(6)'!$AA209&lt;&gt;0,'(6)'!$AA209,"")</f>
        <v/>
      </c>
      <c r="R260" s="116" t="str">
        <f>IF('(7)'!$AA209&lt;&gt;0,'(7)'!$AA209,"")</f>
        <v/>
      </c>
      <c r="S260" s="116" t="str">
        <f>IF('(8)'!$AA209&lt;&gt;0,'(8)'!$AA209,"")</f>
        <v/>
      </c>
      <c r="T260" s="116" t="str">
        <f>IF('(9)'!$AA209&lt;&gt;0,'(9)'!$AA209,"")</f>
        <v/>
      </c>
      <c r="U260" s="116" t="str">
        <f>IF('(10)'!$AA208&lt;&gt;0,'(10)'!$AA208,"")</f>
        <v/>
      </c>
      <c r="V260" s="116" t="str">
        <f>IF('(11)'!$AA209&lt;&gt;0,'(11)'!$AA209,"")</f>
        <v/>
      </c>
      <c r="W260" s="116" t="str">
        <f>IF('(12)'!$AA209&lt;&gt;0,'(12)'!$AA209,"")</f>
        <v/>
      </c>
      <c r="X260" s="116" t="str">
        <f>IF('(13)'!$AA209&lt;&gt;0,'(13)'!$AA209,"")</f>
        <v/>
      </c>
      <c r="Y260" s="116" t="str">
        <f>IF('(14)'!$AA209&lt;&gt;0,'(14)'!$AA209,"")</f>
        <v/>
      </c>
      <c r="Z260" s="116" t="str">
        <f>IF('(15)'!$AA209&lt;&gt;0,'(15)'!$AA209,"")</f>
        <v/>
      </c>
      <c r="AA260" s="116" t="str">
        <f>IF('(16)'!$AA207&lt;&gt;0,'(16)'!$AA207,"")</f>
        <v/>
      </c>
      <c r="AB260" s="116" t="str">
        <f>IF('(17)'!$AA207&lt;&gt;0,'(17)'!$AA207,"")</f>
        <v/>
      </c>
      <c r="AC260" s="116" t="str">
        <f>IF('(18)'!$AA207&lt;&gt;0,'(18)'!$AA207,"")</f>
        <v/>
      </c>
      <c r="AD260" s="116" t="str">
        <f>IF('(19)'!$AA207&lt;&gt;0,'(19)'!$AA207,"")</f>
        <v/>
      </c>
      <c r="AE260" s="116" t="str">
        <f>IF('(20)'!$AA207&lt;&gt;0,'(20)'!$AA207,"")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IF('(1)'!$AA210&lt;&gt;0,'(1)'!$AA210,"")</f>
        <v/>
      </c>
      <c r="M261" s="116" t="str">
        <f>IF('(2)'!$AA210&lt;&gt;0,'(2)'!$AA210,"")</f>
        <v/>
      </c>
      <c r="N261" s="116" t="str">
        <f>IF('(3)'!$AA210&lt;&gt;0,'(3)'!$AA210,"")</f>
        <v/>
      </c>
      <c r="O261" s="116" t="str">
        <f>IF('(4)'!$AA210&lt;&gt;0,'(4)'!$AA210,"")</f>
        <v/>
      </c>
      <c r="P261" s="116" t="str">
        <f>IF('(5)'!$AA210&lt;&gt;0,'(5)'!$AA210,"")</f>
        <v/>
      </c>
      <c r="Q261" s="116" t="str">
        <f>IF('(6)'!$AA210&lt;&gt;0,'(6)'!$AA210,"")</f>
        <v/>
      </c>
      <c r="R261" s="116" t="str">
        <f>IF('(7)'!$AA210&lt;&gt;0,'(7)'!$AA210,"")</f>
        <v/>
      </c>
      <c r="S261" s="116" t="str">
        <f>IF('(8)'!$AA210&lt;&gt;0,'(8)'!$AA210,"")</f>
        <v/>
      </c>
      <c r="T261" s="116" t="str">
        <f>IF('(9)'!$AA210&lt;&gt;0,'(9)'!$AA210,"")</f>
        <v/>
      </c>
      <c r="U261" s="116" t="str">
        <f>IF('(10)'!$AA209&lt;&gt;0,'(10)'!$AA209,"")</f>
        <v/>
      </c>
      <c r="V261" s="116" t="str">
        <f>IF('(11)'!$AA210&lt;&gt;0,'(11)'!$AA210,"")</f>
        <v/>
      </c>
      <c r="W261" s="116" t="str">
        <f>IF('(12)'!$AA210&lt;&gt;0,'(12)'!$AA210,"")</f>
        <v/>
      </c>
      <c r="X261" s="116" t="str">
        <f>IF('(13)'!$AA210&lt;&gt;0,'(13)'!$AA210,"")</f>
        <v/>
      </c>
      <c r="Y261" s="116" t="str">
        <f>IF('(14)'!$AA210&lt;&gt;0,'(14)'!$AA210,"")</f>
        <v/>
      </c>
      <c r="Z261" s="116" t="str">
        <f>IF('(15)'!$AA210&lt;&gt;0,'(15)'!$AA210,"")</f>
        <v/>
      </c>
      <c r="AA261" s="116" t="str">
        <f>IF('(16)'!$AA208&lt;&gt;0,'(16)'!$AA208,"")</f>
        <v/>
      </c>
      <c r="AB261" s="116" t="str">
        <f>IF('(17)'!$AA208&lt;&gt;0,'(17)'!$AA208,"")</f>
        <v/>
      </c>
      <c r="AC261" s="116" t="str">
        <f>IF('(18)'!$AA208&lt;&gt;0,'(18)'!$AA208,"")</f>
        <v/>
      </c>
      <c r="AD261" s="116" t="str">
        <f>IF('(19)'!$AA208&lt;&gt;0,'(19)'!$AA208,"")</f>
        <v/>
      </c>
      <c r="AE261" s="116" t="str">
        <f>IF('(20)'!$AA208&lt;&gt;0,'(20)'!$AA208,"")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IF('(1)'!$AA211&lt;&gt;0,'(1)'!$AA211,"")</f>
        <v/>
      </c>
      <c r="M262" s="116" t="str">
        <f>IF('(2)'!$AA211&lt;&gt;0,'(2)'!$AA211,"")</f>
        <v/>
      </c>
      <c r="N262" s="116" t="str">
        <f>IF('(3)'!$AA211&lt;&gt;0,'(3)'!$AA211,"")</f>
        <v/>
      </c>
      <c r="O262" s="116" t="str">
        <f>IF('(4)'!$AA211&lt;&gt;0,'(4)'!$AA211,"")</f>
        <v/>
      </c>
      <c r="P262" s="116" t="str">
        <f>IF('(5)'!$AA211&lt;&gt;0,'(5)'!$AA211,"")</f>
        <v/>
      </c>
      <c r="Q262" s="116" t="str">
        <f>IF('(6)'!$AA211&lt;&gt;0,'(6)'!$AA211,"")</f>
        <v/>
      </c>
      <c r="R262" s="116" t="str">
        <f>IF('(7)'!$AA211&lt;&gt;0,'(7)'!$AA211,"")</f>
        <v/>
      </c>
      <c r="S262" s="116" t="str">
        <f>IF('(8)'!$AA211&lt;&gt;0,'(8)'!$AA211,"")</f>
        <v/>
      </c>
      <c r="T262" s="116" t="str">
        <f>IF('(9)'!$AA211&lt;&gt;0,'(9)'!$AA211,"")</f>
        <v/>
      </c>
      <c r="U262" s="116" t="str">
        <f>IF('(10)'!$AA210&lt;&gt;0,'(10)'!$AA210,"")</f>
        <v/>
      </c>
      <c r="V262" s="116" t="str">
        <f>IF('(11)'!$AA211&lt;&gt;0,'(11)'!$AA211,"")</f>
        <v/>
      </c>
      <c r="W262" s="116" t="str">
        <f>IF('(12)'!$AA211&lt;&gt;0,'(12)'!$AA211,"")</f>
        <v/>
      </c>
      <c r="X262" s="116" t="str">
        <f>IF('(13)'!$AA211&lt;&gt;0,'(13)'!$AA211,"")</f>
        <v/>
      </c>
      <c r="Y262" s="116" t="str">
        <f>IF('(14)'!$AA211&lt;&gt;0,'(14)'!$AA211,"")</f>
        <v/>
      </c>
      <c r="Z262" s="116" t="str">
        <f>IF('(15)'!$AA211&lt;&gt;0,'(15)'!$AA211,"")</f>
        <v/>
      </c>
      <c r="AA262" s="116" t="str">
        <f>IF('(16)'!$AA209&lt;&gt;0,'(16)'!$AA209,"")</f>
        <v/>
      </c>
      <c r="AB262" s="116" t="str">
        <f>IF('(17)'!$AA209&lt;&gt;0,'(17)'!$AA209,"")</f>
        <v/>
      </c>
      <c r="AC262" s="116" t="str">
        <f>IF('(18)'!$AA209&lt;&gt;0,'(18)'!$AA209,"")</f>
        <v/>
      </c>
      <c r="AD262" s="116" t="str">
        <f>IF('(19)'!$AA209&lt;&gt;0,'(19)'!$AA209,"")</f>
        <v/>
      </c>
      <c r="AE262" s="116" t="str">
        <f>IF('(20)'!$AA209&lt;&gt;0,'(20)'!$AA209,"")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IF('(1)'!$AA212&lt;&gt;0,'(1)'!$AA212,"")</f>
        <v/>
      </c>
      <c r="M263" s="116" t="str">
        <f>IF('(2)'!$AA212&lt;&gt;0,'(2)'!$AA212,"")</f>
        <v/>
      </c>
      <c r="N263" s="116" t="str">
        <f>IF('(3)'!$AA212&lt;&gt;0,'(3)'!$AA212,"")</f>
        <v/>
      </c>
      <c r="O263" s="116" t="str">
        <f>IF('(4)'!$AA212&lt;&gt;0,'(4)'!$AA212,"")</f>
        <v/>
      </c>
      <c r="P263" s="116" t="str">
        <f>IF('(5)'!$AA212&lt;&gt;0,'(5)'!$AA212,"")</f>
        <v/>
      </c>
      <c r="Q263" s="116" t="str">
        <f>IF('(6)'!$AA212&lt;&gt;0,'(6)'!$AA212,"")</f>
        <v/>
      </c>
      <c r="R263" s="116" t="str">
        <f>IF('(7)'!$AA212&lt;&gt;0,'(7)'!$AA212,"")</f>
        <v/>
      </c>
      <c r="S263" s="116" t="str">
        <f>IF('(8)'!$AA212&lt;&gt;0,'(8)'!$AA212,"")</f>
        <v/>
      </c>
      <c r="T263" s="116" t="str">
        <f>IF('(9)'!$AA212&lt;&gt;0,'(9)'!$AA212,"")</f>
        <v/>
      </c>
      <c r="U263" s="116" t="str">
        <f>IF('(10)'!$AA211&lt;&gt;0,'(10)'!$AA211,"")</f>
        <v/>
      </c>
      <c r="V263" s="116" t="str">
        <f>IF('(11)'!$AA212&lt;&gt;0,'(11)'!$AA212,"")</f>
        <v/>
      </c>
      <c r="W263" s="116" t="str">
        <f>IF('(12)'!$AA212&lt;&gt;0,'(12)'!$AA212,"")</f>
        <v/>
      </c>
      <c r="X263" s="116" t="str">
        <f>IF('(13)'!$AA212&lt;&gt;0,'(13)'!$AA212,"")</f>
        <v/>
      </c>
      <c r="Y263" s="116" t="str">
        <f>IF('(14)'!$AA212&lt;&gt;0,'(14)'!$AA212,"")</f>
        <v/>
      </c>
      <c r="Z263" s="116" t="str">
        <f>IF('(15)'!$AA212&lt;&gt;0,'(15)'!$AA212,"")</f>
        <v/>
      </c>
      <c r="AA263" s="116" t="str">
        <f>IF('(16)'!$AA210&lt;&gt;0,'(16)'!$AA210,"")</f>
        <v/>
      </c>
      <c r="AB263" s="116" t="str">
        <f>IF('(17)'!$AA210&lt;&gt;0,'(17)'!$AA210,"")</f>
        <v/>
      </c>
      <c r="AC263" s="116" t="str">
        <f>IF('(18)'!$AA210&lt;&gt;0,'(18)'!$AA210,"")</f>
        <v/>
      </c>
      <c r="AD263" s="116" t="str">
        <f>IF('(19)'!$AA210&lt;&gt;0,'(19)'!$AA210,"")</f>
        <v/>
      </c>
      <c r="AE263" s="116" t="str">
        <f>IF('(20)'!$AA210&lt;&gt;0,'(20)'!$AA210,"")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 t="shared" si="50"/>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IF('(1)'!$AA218&lt;&gt;0,'(1)'!$AA218,"")</f>
        <v/>
      </c>
      <c r="M269" s="116" t="str">
        <f>IF('(2)'!$AA218&lt;&gt;0,'(2)'!$AA218,"")</f>
        <v/>
      </c>
      <c r="N269" s="116" t="str">
        <f>IF('(3)'!$AA218&lt;&gt;0,'(3)'!$AA218,"")</f>
        <v/>
      </c>
      <c r="O269" s="116" t="str">
        <f>IF('(4)'!$AA218&lt;&gt;0,'(4)'!$AA218,"")</f>
        <v/>
      </c>
      <c r="P269" s="116" t="str">
        <f>IF('(5)'!$AA218&lt;&gt;0,'(5)'!$AA218,"")</f>
        <v/>
      </c>
      <c r="Q269" s="116" t="str">
        <f>IF('(6)'!$AA218&lt;&gt;0,'(6)'!$AA218,"")</f>
        <v/>
      </c>
      <c r="R269" s="116" t="str">
        <f>IF('(7)'!$AA218&lt;&gt;0,'(7)'!$AA218,"")</f>
        <v/>
      </c>
      <c r="S269" s="116" t="str">
        <f>IF('(8)'!$AA218&lt;&gt;0,'(8)'!$AA218,"")</f>
        <v/>
      </c>
      <c r="T269" s="116" t="str">
        <f>IF('(9)'!$AA218&lt;&gt;0,'(9)'!$AA218,"")</f>
        <v/>
      </c>
      <c r="U269" s="116" t="str">
        <f>IF('(10)'!$AA217&lt;&gt;0,'(10)'!$AA217,"")</f>
        <v/>
      </c>
      <c r="V269" s="116" t="str">
        <f>IF('(11)'!$AA218&lt;&gt;0,'(11)'!$AA218,"")</f>
        <v/>
      </c>
      <c r="W269" s="116" t="str">
        <f>IF('(12)'!$AA218&lt;&gt;0,'(12)'!$AA218,"")</f>
        <v/>
      </c>
      <c r="X269" s="116" t="str">
        <f>IF('(13)'!$AA218&lt;&gt;0,'(13)'!$AA218,"")</f>
        <v/>
      </c>
      <c r="Y269" s="116" t="str">
        <f>IF('(14)'!$AA218&lt;&gt;0,'(14)'!$AA218,"")</f>
        <v/>
      </c>
      <c r="Z269" s="116" t="str">
        <f>IF('(15)'!$AA218&lt;&gt;0,'(15)'!$AA218,"")</f>
        <v/>
      </c>
      <c r="AA269" s="116" t="str">
        <f>IF('(16)'!$AA216&lt;&gt;0,'(16)'!$AA216,"")</f>
        <v/>
      </c>
      <c r="AB269" s="116" t="str">
        <f>IF('(17)'!$AA216&lt;&gt;0,'(17)'!$AA216,"")</f>
        <v/>
      </c>
      <c r="AC269" s="116" t="str">
        <f>IF('(18)'!$AA216&lt;&gt;0,'(18)'!$AA216,"")</f>
        <v/>
      </c>
      <c r="AD269" s="116" t="str">
        <f>IF('(19)'!$AA216&lt;&gt;0,'(19)'!$AA216,"")</f>
        <v/>
      </c>
      <c r="AE269" s="116" t="str">
        <f>IF('(20)'!$AA216&lt;&gt;0,'(20)'!$AA216,"")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IF('(1)'!$AA219&lt;&gt;0,'(1)'!$AA219,"")</f>
        <v/>
      </c>
      <c r="M270" s="116" t="str">
        <f>IF('(2)'!$AA219&lt;&gt;0,'(2)'!$AA219,"")</f>
        <v/>
      </c>
      <c r="N270" s="116" t="str">
        <f>IF('(3)'!$AA219&lt;&gt;0,'(3)'!$AA219,"")</f>
        <v/>
      </c>
      <c r="O270" s="116" t="str">
        <f>IF('(4)'!$AA219&lt;&gt;0,'(4)'!$AA219,"")</f>
        <v/>
      </c>
      <c r="P270" s="116" t="str">
        <f>IF('(5)'!$AA219&lt;&gt;0,'(5)'!$AA219,"")</f>
        <v/>
      </c>
      <c r="Q270" s="116" t="str">
        <f>IF('(6)'!$AA219&lt;&gt;0,'(6)'!$AA219,"")</f>
        <v/>
      </c>
      <c r="R270" s="116" t="str">
        <f>IF('(7)'!$AA219&lt;&gt;0,'(7)'!$AA219,"")</f>
        <v/>
      </c>
      <c r="S270" s="116" t="str">
        <f>IF('(8)'!$AA219&lt;&gt;0,'(8)'!$AA219,"")</f>
        <v/>
      </c>
      <c r="T270" s="116" t="str">
        <f>IF('(9)'!$AA219&lt;&gt;0,'(9)'!$AA219,"")</f>
        <v/>
      </c>
      <c r="U270" s="116" t="str">
        <f>IF('(10)'!$AA218&lt;&gt;0,'(10)'!$AA218,"")</f>
        <v/>
      </c>
      <c r="V270" s="116" t="str">
        <f>IF('(11)'!$AA219&lt;&gt;0,'(11)'!$AA219,"")</f>
        <v/>
      </c>
      <c r="W270" s="116" t="str">
        <f>IF('(12)'!$AA219&lt;&gt;0,'(12)'!$AA219,"")</f>
        <v/>
      </c>
      <c r="X270" s="116" t="str">
        <f>IF('(13)'!$AA219&lt;&gt;0,'(13)'!$AA219,"")</f>
        <v/>
      </c>
      <c r="Y270" s="116" t="str">
        <f>IF('(14)'!$AA219&lt;&gt;0,'(14)'!$AA219,"")</f>
        <v/>
      </c>
      <c r="Z270" s="116" t="str">
        <f>IF('(15)'!$AA219&lt;&gt;0,'(15)'!$AA219,"")</f>
        <v/>
      </c>
      <c r="AA270" s="116" t="str">
        <f>IF('(16)'!$AA217&lt;&gt;0,'(16)'!$AA217,"")</f>
        <v/>
      </c>
      <c r="AB270" s="116" t="str">
        <f>IF('(17)'!$AA217&lt;&gt;0,'(17)'!$AA217,"")</f>
        <v/>
      </c>
      <c r="AC270" s="116" t="str">
        <f>IF('(18)'!$AA217&lt;&gt;0,'(18)'!$AA217,"")</f>
        <v/>
      </c>
      <c r="AD270" s="116" t="str">
        <f>IF('(19)'!$AA217&lt;&gt;0,'(19)'!$AA217,"")</f>
        <v/>
      </c>
      <c r="AE270" s="116" t="str">
        <f>IF('(20)'!$AA217&lt;&gt;0,'(20)'!$AA217,"")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IF('(1)'!$AA220&lt;&gt;0,'(1)'!$AA220,"")</f>
        <v/>
      </c>
      <c r="M271" s="116" t="str">
        <f>IF('(2)'!$AA220&lt;&gt;0,'(2)'!$AA220,"")</f>
        <v/>
      </c>
      <c r="N271" s="116" t="str">
        <f>IF('(3)'!$AA220&lt;&gt;0,'(3)'!$AA220,"")</f>
        <v/>
      </c>
      <c r="O271" s="116" t="str">
        <f>IF('(4)'!$AA220&lt;&gt;0,'(4)'!$AA220,"")</f>
        <v/>
      </c>
      <c r="P271" s="116" t="str">
        <f>IF('(5)'!$AA220&lt;&gt;0,'(5)'!$AA220,"")</f>
        <v/>
      </c>
      <c r="Q271" s="116" t="str">
        <f>IF('(6)'!$AA220&lt;&gt;0,'(6)'!$AA220,"")</f>
        <v/>
      </c>
      <c r="R271" s="116" t="str">
        <f>IF('(7)'!$AA220&lt;&gt;0,'(7)'!$AA220,"")</f>
        <v/>
      </c>
      <c r="S271" s="116" t="str">
        <f>IF('(8)'!$AA220&lt;&gt;0,'(8)'!$AA220,"")</f>
        <v/>
      </c>
      <c r="T271" s="116" t="str">
        <f>IF('(9)'!$AA220&lt;&gt;0,'(9)'!$AA220,"")</f>
        <v/>
      </c>
      <c r="U271" s="116" t="str">
        <f>IF('(10)'!$AA219&lt;&gt;0,'(10)'!$AA219,"")</f>
        <v/>
      </c>
      <c r="V271" s="116" t="str">
        <f>IF('(11)'!$AA220&lt;&gt;0,'(11)'!$AA220,"")</f>
        <v/>
      </c>
      <c r="W271" s="116" t="str">
        <f>IF('(12)'!$AA220&lt;&gt;0,'(12)'!$AA220,"")</f>
        <v/>
      </c>
      <c r="X271" s="116" t="str">
        <f>IF('(13)'!$AA220&lt;&gt;0,'(13)'!$AA220,"")</f>
        <v/>
      </c>
      <c r="Y271" s="116" t="str">
        <f>IF('(14)'!$AA220&lt;&gt;0,'(14)'!$AA220,"")</f>
        <v/>
      </c>
      <c r="Z271" s="116" t="str">
        <f>IF('(15)'!$AA220&lt;&gt;0,'(15)'!$AA220,"")</f>
        <v/>
      </c>
      <c r="AA271" s="116" t="str">
        <f>IF('(16)'!$AA218&lt;&gt;0,'(16)'!$AA218,"")</f>
        <v/>
      </c>
      <c r="AB271" s="116" t="str">
        <f>IF('(17)'!$AA218&lt;&gt;0,'(17)'!$AA218,"")</f>
        <v/>
      </c>
      <c r="AC271" s="116" t="str">
        <f>IF('(18)'!$AA218&lt;&gt;0,'(18)'!$AA218,"")</f>
        <v/>
      </c>
      <c r="AD271" s="116" t="str">
        <f>IF('(19)'!$AA218&lt;&gt;0,'(19)'!$AA218,"")</f>
        <v/>
      </c>
      <c r="AE271" s="116" t="str">
        <f>IF('(20)'!$AA218&lt;&gt;0,'(20)'!$AA218,"")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 t="shared" si="51"/>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IF('(1)'!$AA224&lt;&gt;0,'(1)'!$AA224,"")</f>
        <v/>
      </c>
      <c r="M275" s="116" t="str">
        <f>IF('(2)'!$AA224&lt;&gt;0,'(2)'!$AA224,"")</f>
        <v/>
      </c>
      <c r="N275" s="116" t="str">
        <f>IF('(3)'!$AA224&lt;&gt;0,'(3)'!$AA224,"")</f>
        <v/>
      </c>
      <c r="O275" s="116" t="str">
        <f>IF('(4)'!$AA224&lt;&gt;0,'(4)'!$AA224,"")</f>
        <v/>
      </c>
      <c r="P275" s="116" t="str">
        <f>IF('(5)'!$AA224&lt;&gt;0,'(5)'!$AA224,"")</f>
        <v/>
      </c>
      <c r="Q275" s="116" t="str">
        <f>IF('(6)'!$AA224&lt;&gt;0,'(6)'!$AA224,"")</f>
        <v/>
      </c>
      <c r="R275" s="116" t="str">
        <f>IF('(7)'!$AA224&lt;&gt;0,'(7)'!$AA224,"")</f>
        <v/>
      </c>
      <c r="S275" s="116" t="str">
        <f>IF('(8)'!$AA224&lt;&gt;0,'(8)'!$AA224,"")</f>
        <v/>
      </c>
      <c r="T275" s="116" t="str">
        <f>IF('(9)'!$AA224&lt;&gt;0,'(9)'!$AA224,"")</f>
        <v/>
      </c>
      <c r="U275" s="116" t="str">
        <f>IF('(10)'!$AA223&lt;&gt;0,'(10)'!$AA223,"")</f>
        <v/>
      </c>
      <c r="V275" s="116" t="str">
        <f>IF('(11)'!$AA224&lt;&gt;0,'(11)'!$AA224,"")</f>
        <v/>
      </c>
      <c r="W275" s="116" t="str">
        <f>IF('(12)'!$AA224&lt;&gt;0,'(12)'!$AA224,"")</f>
        <v/>
      </c>
      <c r="X275" s="116" t="str">
        <f>IF('(13)'!$AA224&lt;&gt;0,'(13)'!$AA224,"")</f>
        <v/>
      </c>
      <c r="Y275" s="116" t="str">
        <f>IF('(14)'!$AA224&lt;&gt;0,'(14)'!$AA224,"")</f>
        <v/>
      </c>
      <c r="Z275" s="116" t="str">
        <f>IF('(15)'!$AA224&lt;&gt;0,'(15)'!$AA224,"")</f>
        <v/>
      </c>
      <c r="AA275" s="116" t="str">
        <f>IF('(16)'!$AA222&lt;&gt;0,'(16)'!$AA222,"")</f>
        <v/>
      </c>
      <c r="AB275" s="116" t="str">
        <f>IF('(17)'!$AA222&lt;&gt;0,'(17)'!$AA222,"")</f>
        <v/>
      </c>
      <c r="AC275" s="116" t="str">
        <f>IF('(18)'!$AA222&lt;&gt;0,'(18)'!$AA222,"")</f>
        <v/>
      </c>
      <c r="AD275" s="116" t="str">
        <f>IF('(19)'!$AA222&lt;&gt;0,'(19)'!$AA222,"")</f>
        <v/>
      </c>
      <c r="AE275" s="116" t="str">
        <f>IF('(20)'!$AA222&lt;&gt;0,'(20)'!$AA222,"")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IF('(1)'!$AA225&lt;&gt;0,'(1)'!$AA225,"")</f>
        <v/>
      </c>
      <c r="M276" s="116" t="str">
        <f>IF('(2)'!$AA225&lt;&gt;0,'(2)'!$AA225,"")</f>
        <v/>
      </c>
      <c r="N276" s="116" t="str">
        <f>IF('(3)'!$AA225&lt;&gt;0,'(3)'!$AA225,"")</f>
        <v/>
      </c>
      <c r="O276" s="116" t="str">
        <f>IF('(4)'!$AA225&lt;&gt;0,'(4)'!$AA225,"")</f>
        <v/>
      </c>
      <c r="P276" s="116" t="str">
        <f>IF('(5)'!$AA225&lt;&gt;0,'(5)'!$AA225,"")</f>
        <v/>
      </c>
      <c r="Q276" s="116" t="str">
        <f>IF('(6)'!$AA225&lt;&gt;0,'(6)'!$AA225,"")</f>
        <v/>
      </c>
      <c r="R276" s="116" t="str">
        <f>IF('(7)'!$AA225&lt;&gt;0,'(7)'!$AA225,"")</f>
        <v/>
      </c>
      <c r="S276" s="116" t="str">
        <f>IF('(8)'!$AA225&lt;&gt;0,'(8)'!$AA225,"")</f>
        <v/>
      </c>
      <c r="T276" s="116" t="str">
        <f>IF('(9)'!$AA225&lt;&gt;0,'(9)'!$AA225,"")</f>
        <v/>
      </c>
      <c r="U276" s="116" t="str">
        <f>IF('(10)'!$AA224&lt;&gt;0,'(10)'!$AA224,"")</f>
        <v/>
      </c>
      <c r="V276" s="116" t="str">
        <f>IF('(11)'!$AA225&lt;&gt;0,'(11)'!$AA225,"")</f>
        <v/>
      </c>
      <c r="W276" s="116" t="str">
        <f>IF('(12)'!$AA225&lt;&gt;0,'(12)'!$AA225,"")</f>
        <v/>
      </c>
      <c r="X276" s="116" t="str">
        <f>IF('(13)'!$AA225&lt;&gt;0,'(13)'!$AA225,"")</f>
        <v/>
      </c>
      <c r="Y276" s="116" t="str">
        <f>IF('(14)'!$AA225&lt;&gt;0,'(14)'!$AA225,"")</f>
        <v/>
      </c>
      <c r="Z276" s="116" t="str">
        <f>IF('(15)'!$AA225&lt;&gt;0,'(15)'!$AA225,"")</f>
        <v/>
      </c>
      <c r="AA276" s="116" t="str">
        <f>IF('(16)'!$AA223&lt;&gt;0,'(16)'!$AA223,"")</f>
        <v/>
      </c>
      <c r="AB276" s="116" t="str">
        <f>IF('(17)'!$AA223&lt;&gt;0,'(17)'!$AA223,"")</f>
        <v/>
      </c>
      <c r="AC276" s="116" t="str">
        <f>IF('(18)'!$AA223&lt;&gt;0,'(18)'!$AA223,"")</f>
        <v/>
      </c>
      <c r="AD276" s="116" t="str">
        <f>IF('(19)'!$AA223&lt;&gt;0,'(19)'!$AA223,"")</f>
        <v/>
      </c>
      <c r="AE276" s="116" t="str">
        <f>IF('(20)'!$AA223&lt;&gt;0,'(20)'!$AA223,"")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IF('(1)'!$AA226&lt;&gt;0,'(1)'!$AA226,"")</f>
        <v/>
      </c>
      <c r="M277" s="116" t="str">
        <f>IF('(2)'!$AA226&lt;&gt;0,'(2)'!$AA226,"")</f>
        <v/>
      </c>
      <c r="N277" s="116" t="str">
        <f>IF('(3)'!$AA226&lt;&gt;0,'(3)'!$AA226,"")</f>
        <v/>
      </c>
      <c r="O277" s="116" t="str">
        <f>IF('(4)'!$AA226&lt;&gt;0,'(4)'!$AA226,"")</f>
        <v/>
      </c>
      <c r="P277" s="116" t="str">
        <f>IF('(5)'!$AA226&lt;&gt;0,'(5)'!$AA226,"")</f>
        <v/>
      </c>
      <c r="Q277" s="116" t="str">
        <f>IF('(6)'!$AA226&lt;&gt;0,'(6)'!$AA226,"")</f>
        <v/>
      </c>
      <c r="R277" s="116" t="str">
        <f>IF('(7)'!$AA226&lt;&gt;0,'(7)'!$AA226,"")</f>
        <v/>
      </c>
      <c r="S277" s="116" t="str">
        <f>IF('(8)'!$AA226&lt;&gt;0,'(8)'!$AA226,"")</f>
        <v/>
      </c>
      <c r="T277" s="116" t="str">
        <f>IF('(9)'!$AA226&lt;&gt;0,'(9)'!$AA226,"")</f>
        <v/>
      </c>
      <c r="U277" s="116" t="str">
        <f>IF('(10)'!$AA225&lt;&gt;0,'(10)'!$AA225,"")</f>
        <v/>
      </c>
      <c r="V277" s="116" t="str">
        <f>IF('(11)'!$AA226&lt;&gt;0,'(11)'!$AA226,"")</f>
        <v/>
      </c>
      <c r="W277" s="116" t="str">
        <f>IF('(12)'!$AA226&lt;&gt;0,'(12)'!$AA226,"")</f>
        <v/>
      </c>
      <c r="X277" s="116" t="str">
        <f>IF('(13)'!$AA226&lt;&gt;0,'(13)'!$AA226,"")</f>
        <v/>
      </c>
      <c r="Y277" s="116" t="str">
        <f>IF('(14)'!$AA226&lt;&gt;0,'(14)'!$AA226,"")</f>
        <v/>
      </c>
      <c r="Z277" s="116" t="str">
        <f>IF('(15)'!$AA226&lt;&gt;0,'(15)'!$AA226,"")</f>
        <v/>
      </c>
      <c r="AA277" s="116" t="str">
        <f>IF('(16)'!$AA224&lt;&gt;0,'(16)'!$AA224,"")</f>
        <v/>
      </c>
      <c r="AB277" s="116" t="str">
        <f>IF('(17)'!$AA224&lt;&gt;0,'(17)'!$AA224,"")</f>
        <v/>
      </c>
      <c r="AC277" s="116" t="str">
        <f>IF('(18)'!$AA224&lt;&gt;0,'(18)'!$AA224,"")</f>
        <v/>
      </c>
      <c r="AD277" s="116" t="str">
        <f>IF('(19)'!$AA224&lt;&gt;0,'(19)'!$AA224,"")</f>
        <v/>
      </c>
      <c r="AE277" s="116" t="str">
        <f>IF('(20)'!$AA224&lt;&gt;0,'(20)'!$AA224,"")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IF('(1)'!$AA227&lt;&gt;0,'(1)'!$AA227,"")</f>
        <v/>
      </c>
      <c r="M278" s="116" t="str">
        <f>IF('(2)'!$AA227&lt;&gt;0,'(2)'!$AA227,"")</f>
        <v/>
      </c>
      <c r="N278" s="116" t="str">
        <f>IF('(3)'!$AA227&lt;&gt;0,'(3)'!$AA227,"")</f>
        <v/>
      </c>
      <c r="O278" s="116" t="str">
        <f>IF('(4)'!$AA227&lt;&gt;0,'(4)'!$AA227,"")</f>
        <v/>
      </c>
      <c r="P278" s="116" t="str">
        <f>IF('(5)'!$AA227&lt;&gt;0,'(5)'!$AA227,"")</f>
        <v/>
      </c>
      <c r="Q278" s="116" t="str">
        <f>IF('(6)'!$AA227&lt;&gt;0,'(6)'!$AA227,"")</f>
        <v/>
      </c>
      <c r="R278" s="116" t="str">
        <f>IF('(7)'!$AA227&lt;&gt;0,'(7)'!$AA227,"")</f>
        <v/>
      </c>
      <c r="S278" s="116" t="str">
        <f>IF('(8)'!$AA227&lt;&gt;0,'(8)'!$AA227,"")</f>
        <v/>
      </c>
      <c r="T278" s="116" t="str">
        <f>IF('(9)'!$AA227&lt;&gt;0,'(9)'!$AA227,"")</f>
        <v/>
      </c>
      <c r="U278" s="116" t="str">
        <f>IF('(10)'!$AA226&lt;&gt;0,'(10)'!$AA226,"")</f>
        <v/>
      </c>
      <c r="V278" s="116" t="str">
        <f>IF('(11)'!$AA227&lt;&gt;0,'(11)'!$AA227,"")</f>
        <v/>
      </c>
      <c r="W278" s="116" t="str">
        <f>IF('(12)'!$AA227&lt;&gt;0,'(12)'!$AA227,"")</f>
        <v/>
      </c>
      <c r="X278" s="116" t="str">
        <f>IF('(13)'!$AA227&lt;&gt;0,'(13)'!$AA227,"")</f>
        <v/>
      </c>
      <c r="Y278" s="116" t="str">
        <f>IF('(14)'!$AA227&lt;&gt;0,'(14)'!$AA227,"")</f>
        <v/>
      </c>
      <c r="Z278" s="116" t="str">
        <f>IF('(15)'!$AA227&lt;&gt;0,'(15)'!$AA227,"")</f>
        <v/>
      </c>
      <c r="AA278" s="116" t="str">
        <f>IF('(16)'!$AA225&lt;&gt;0,'(16)'!$AA225,"")</f>
        <v/>
      </c>
      <c r="AB278" s="116" t="str">
        <f>IF('(17)'!$AA225&lt;&gt;0,'(17)'!$AA225,"")</f>
        <v/>
      </c>
      <c r="AC278" s="116" t="str">
        <f>IF('(18)'!$AA225&lt;&gt;0,'(18)'!$AA225,"")</f>
        <v/>
      </c>
      <c r="AD278" s="116" t="str">
        <f>IF('(19)'!$AA225&lt;&gt;0,'(19)'!$AA225,"")</f>
        <v/>
      </c>
      <c r="AE278" s="116" t="str">
        <f>IF('(20)'!$AA225&lt;&gt;0,'(20)'!$AA225,"")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 t="shared" si="53"/>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IF('(1)'!$AA231&lt;&gt;0,'(1)'!$AA231,"")</f>
        <v/>
      </c>
      <c r="M282" s="116" t="str">
        <f>IF('(2)'!$AA231&lt;&gt;0,'(2)'!$AA231,"")</f>
        <v/>
      </c>
      <c r="N282" s="116" t="str">
        <f>IF('(3)'!$AA231&lt;&gt;0,'(3)'!$AA231,"")</f>
        <v/>
      </c>
      <c r="O282" s="116" t="str">
        <f>IF('(4)'!$AA231&lt;&gt;0,'(4)'!$AA231,"")</f>
        <v/>
      </c>
      <c r="P282" s="116" t="str">
        <f>IF('(5)'!$AA231&lt;&gt;0,'(5)'!$AA231,"")</f>
        <v/>
      </c>
      <c r="Q282" s="116" t="str">
        <f>IF('(6)'!$AA231&lt;&gt;0,'(6)'!$AA231,"")</f>
        <v/>
      </c>
      <c r="R282" s="116" t="str">
        <f>IF('(7)'!$AA231&lt;&gt;0,'(7)'!$AA231,"")</f>
        <v/>
      </c>
      <c r="S282" s="116" t="str">
        <f>IF('(8)'!$AA231&lt;&gt;0,'(8)'!$AA231,"")</f>
        <v/>
      </c>
      <c r="T282" s="116" t="str">
        <f>IF('(9)'!$AA231&lt;&gt;0,'(9)'!$AA231,"")</f>
        <v/>
      </c>
      <c r="U282" s="116" t="str">
        <f>IF('(10)'!$AA230&lt;&gt;0,'(10)'!$AA230,"")</f>
        <v/>
      </c>
      <c r="V282" s="116" t="str">
        <f>IF('(11)'!$AA231&lt;&gt;0,'(11)'!$AA231,"")</f>
        <v/>
      </c>
      <c r="W282" s="116" t="str">
        <f>IF('(12)'!$AA231&lt;&gt;0,'(12)'!$AA231,"")</f>
        <v/>
      </c>
      <c r="X282" s="116" t="str">
        <f>IF('(13)'!$AA231&lt;&gt;0,'(13)'!$AA231,"")</f>
        <v/>
      </c>
      <c r="Y282" s="116" t="str">
        <f>IF('(14)'!$AA231&lt;&gt;0,'(14)'!$AA231,"")</f>
        <v/>
      </c>
      <c r="Z282" s="116" t="str">
        <f>IF('(15)'!$AA231&lt;&gt;0,'(15)'!$AA231,"")</f>
        <v/>
      </c>
      <c r="AA282" s="116" t="str">
        <f>IF('(16)'!$AA229&lt;&gt;0,'(16)'!$AA229,"")</f>
        <v/>
      </c>
      <c r="AB282" s="116" t="str">
        <f>IF('(17)'!$AA229&lt;&gt;0,'(17)'!$AA229,"")</f>
        <v/>
      </c>
      <c r="AC282" s="116" t="str">
        <f>IF('(18)'!$AA229&lt;&gt;0,'(18)'!$AA229,"")</f>
        <v/>
      </c>
      <c r="AD282" s="116" t="str">
        <f>IF('(19)'!$AA229&lt;&gt;0,'(19)'!$AA229,"")</f>
        <v/>
      </c>
      <c r="AE282" s="116" t="str">
        <f>IF('(20)'!$AA229&lt;&gt;0,'(20)'!$AA229,"")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IF('(1)'!$AA232&lt;&gt;0,'(1)'!$AA232,"")</f>
        <v/>
      </c>
      <c r="M283" s="116" t="str">
        <f>IF('(2)'!$AA232&lt;&gt;0,'(2)'!$AA232,"")</f>
        <v/>
      </c>
      <c r="N283" s="116" t="str">
        <f>IF('(3)'!$AA232&lt;&gt;0,'(3)'!$AA232,"")</f>
        <v/>
      </c>
      <c r="O283" s="116" t="str">
        <f>IF('(4)'!$AA232&lt;&gt;0,'(4)'!$AA232,"")</f>
        <v/>
      </c>
      <c r="P283" s="116" t="str">
        <f>IF('(5)'!$AA232&lt;&gt;0,'(5)'!$AA232,"")</f>
        <v/>
      </c>
      <c r="Q283" s="116" t="str">
        <f>IF('(6)'!$AA232&lt;&gt;0,'(6)'!$AA232,"")</f>
        <v/>
      </c>
      <c r="R283" s="116" t="str">
        <f>IF('(7)'!$AA232&lt;&gt;0,'(7)'!$AA232,"")</f>
        <v/>
      </c>
      <c r="S283" s="116" t="str">
        <f>IF('(8)'!$AA232&lt;&gt;0,'(8)'!$AA232,"")</f>
        <v/>
      </c>
      <c r="T283" s="116" t="str">
        <f>IF('(9)'!$AA232&lt;&gt;0,'(9)'!$AA232,"")</f>
        <v/>
      </c>
      <c r="U283" s="116" t="str">
        <f>IF('(10)'!$AA231&lt;&gt;0,'(10)'!$AA231,"")</f>
        <v/>
      </c>
      <c r="V283" s="116" t="str">
        <f>IF('(11)'!$AA232&lt;&gt;0,'(11)'!$AA232,"")</f>
        <v/>
      </c>
      <c r="W283" s="116" t="str">
        <f>IF('(12)'!$AA232&lt;&gt;0,'(12)'!$AA232,"")</f>
        <v/>
      </c>
      <c r="X283" s="116" t="str">
        <f>IF('(13)'!$AA232&lt;&gt;0,'(13)'!$AA232,"")</f>
        <v/>
      </c>
      <c r="Y283" s="116" t="str">
        <f>IF('(14)'!$AA232&lt;&gt;0,'(14)'!$AA232,"")</f>
        <v/>
      </c>
      <c r="Z283" s="116" t="str">
        <f>IF('(15)'!$AA232&lt;&gt;0,'(15)'!$AA232,"")</f>
        <v/>
      </c>
      <c r="AA283" s="116" t="str">
        <f>IF('(16)'!$AA230&lt;&gt;0,'(16)'!$AA230,"")</f>
        <v/>
      </c>
      <c r="AB283" s="116" t="str">
        <f>IF('(17)'!$AA230&lt;&gt;0,'(17)'!$AA230,"")</f>
        <v/>
      </c>
      <c r="AC283" s="116" t="str">
        <f>IF('(18)'!$AA230&lt;&gt;0,'(18)'!$AA230,"")</f>
        <v/>
      </c>
      <c r="AD283" s="116" t="str">
        <f>IF('(19)'!$AA230&lt;&gt;0,'(19)'!$AA230,"")</f>
        <v/>
      </c>
      <c r="AE283" s="116" t="str">
        <f>IF('(20)'!$AA230&lt;&gt;0,'(20)'!$AA230,"")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 t="shared" si="54"/>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IF('(1)'!$AA236&lt;&gt;0,'(1)'!$AA236,"")</f>
        <v/>
      </c>
      <c r="M287" s="116" t="str">
        <f>IF('(2)'!$AA236&lt;&gt;0,'(2)'!$AA236,"")</f>
        <v/>
      </c>
      <c r="N287" s="116" t="str">
        <f>IF('(3)'!$AA236&lt;&gt;0,'(3)'!$AA236,"")</f>
        <v/>
      </c>
      <c r="O287" s="116" t="str">
        <f>IF('(4)'!$AA236&lt;&gt;0,'(4)'!$AA236,"")</f>
        <v/>
      </c>
      <c r="P287" s="116" t="str">
        <f>IF('(5)'!$AA236&lt;&gt;0,'(5)'!$AA236,"")</f>
        <v/>
      </c>
      <c r="Q287" s="116" t="str">
        <f>IF('(6)'!$AA236&lt;&gt;0,'(6)'!$AA236,"")</f>
        <v/>
      </c>
      <c r="R287" s="116" t="str">
        <f>IF('(7)'!$AA236&lt;&gt;0,'(7)'!$AA236,"")</f>
        <v/>
      </c>
      <c r="S287" s="116" t="str">
        <f>IF('(8)'!$AA236&lt;&gt;0,'(8)'!$AA236,"")</f>
        <v/>
      </c>
      <c r="T287" s="116" t="str">
        <f>IF('(9)'!$AA236&lt;&gt;0,'(9)'!$AA236,"")</f>
        <v/>
      </c>
      <c r="U287" s="116" t="str">
        <f>IF('(10)'!$AA235&lt;&gt;0,'(10)'!$AA235,"")</f>
        <v/>
      </c>
      <c r="V287" s="116" t="str">
        <f>IF('(11)'!$AA236&lt;&gt;0,'(11)'!$AA236,"")</f>
        <v/>
      </c>
      <c r="W287" s="116" t="str">
        <f>IF('(12)'!$AA236&lt;&gt;0,'(12)'!$AA236,"")</f>
        <v/>
      </c>
      <c r="X287" s="116" t="str">
        <f>IF('(13)'!$AA236&lt;&gt;0,'(13)'!$AA236,"")</f>
        <v/>
      </c>
      <c r="Y287" s="116" t="str">
        <f>IF('(14)'!$AA236&lt;&gt;0,'(14)'!$AA236,"")</f>
        <v/>
      </c>
      <c r="Z287" s="116" t="str">
        <f>IF('(15)'!$AA236&lt;&gt;0,'(15)'!$AA236,"")</f>
        <v/>
      </c>
      <c r="AA287" s="116" t="str">
        <f>IF('(16)'!$AA234&lt;&gt;0,'(16)'!$AA234,"")</f>
        <v/>
      </c>
      <c r="AB287" s="116" t="str">
        <f>IF('(17)'!$AA234&lt;&gt;0,'(17)'!$AA234,"")</f>
        <v/>
      </c>
      <c r="AC287" s="116" t="str">
        <f>IF('(18)'!$AA234&lt;&gt;0,'(18)'!$AA234,"")</f>
        <v/>
      </c>
      <c r="AD287" s="116" t="str">
        <f>IF('(19)'!$AA234&lt;&gt;0,'(19)'!$AA234,"")</f>
        <v/>
      </c>
      <c r="AE287" s="116" t="str">
        <f>IF('(20)'!$AA234&lt;&gt;0,'(20)'!$AA234,"")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IF('(1)'!$AA237&lt;&gt;0,'(1)'!$AA237,"")</f>
        <v/>
      </c>
      <c r="M288" s="116" t="str">
        <f>IF('(2)'!$AA237&lt;&gt;0,'(2)'!$AA237,"")</f>
        <v/>
      </c>
      <c r="N288" s="116" t="str">
        <f>IF('(3)'!$AA237&lt;&gt;0,'(3)'!$AA237,"")</f>
        <v/>
      </c>
      <c r="O288" s="116" t="str">
        <f>IF('(4)'!$AA237&lt;&gt;0,'(4)'!$AA237,"")</f>
        <v/>
      </c>
      <c r="P288" s="116" t="str">
        <f>IF('(5)'!$AA237&lt;&gt;0,'(5)'!$AA237,"")</f>
        <v/>
      </c>
      <c r="Q288" s="116" t="str">
        <f>IF('(6)'!$AA237&lt;&gt;0,'(6)'!$AA237,"")</f>
        <v/>
      </c>
      <c r="R288" s="116" t="str">
        <f>IF('(7)'!$AA237&lt;&gt;0,'(7)'!$AA237,"")</f>
        <v/>
      </c>
      <c r="S288" s="116" t="str">
        <f>IF('(8)'!$AA237&lt;&gt;0,'(8)'!$AA237,"")</f>
        <v/>
      </c>
      <c r="T288" s="116" t="str">
        <f>IF('(9)'!$AA237&lt;&gt;0,'(9)'!$AA237,"")</f>
        <v/>
      </c>
      <c r="U288" s="116" t="str">
        <f>IF('(10)'!$AA236&lt;&gt;0,'(10)'!$AA236,"")</f>
        <v/>
      </c>
      <c r="V288" s="116" t="str">
        <f>IF('(11)'!$AA237&lt;&gt;0,'(11)'!$AA237,"")</f>
        <v/>
      </c>
      <c r="W288" s="116" t="str">
        <f>IF('(12)'!$AA237&lt;&gt;0,'(12)'!$AA237,"")</f>
        <v/>
      </c>
      <c r="X288" s="116" t="str">
        <f>IF('(13)'!$AA237&lt;&gt;0,'(13)'!$AA237,"")</f>
        <v/>
      </c>
      <c r="Y288" s="116" t="str">
        <f>IF('(14)'!$AA237&lt;&gt;0,'(14)'!$AA237,"")</f>
        <v/>
      </c>
      <c r="Z288" s="116" t="str">
        <f>IF('(15)'!$AA237&lt;&gt;0,'(15)'!$AA237,"")</f>
        <v/>
      </c>
      <c r="AA288" s="116" t="str">
        <f>IF('(16)'!$AA235&lt;&gt;0,'(16)'!$AA235,"")</f>
        <v/>
      </c>
      <c r="AB288" s="116" t="str">
        <f>IF('(17)'!$AA235&lt;&gt;0,'(17)'!$AA235,"")</f>
        <v/>
      </c>
      <c r="AC288" s="116" t="str">
        <f>IF('(18)'!$AA235&lt;&gt;0,'(18)'!$AA235,"")</f>
        <v/>
      </c>
      <c r="AD288" s="116" t="str">
        <f>IF('(19)'!$AA235&lt;&gt;0,'(19)'!$AA235,"")</f>
        <v/>
      </c>
      <c r="AE288" s="116" t="str">
        <f>IF('(20)'!$AA235&lt;&gt;0,'(20)'!$AA235,"")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76" priority="42" stopIfTrue="1">
      <formula>ISERROR(L9)</formula>
    </cfRule>
    <cfRule type="cellIs" dxfId="75" priority="43" stopIfTrue="1" operator="equal">
      <formula>0</formula>
    </cfRule>
  </conditionalFormatting>
  <conditionalFormatting sqref="AG26:AH28 AG37:AH38 AG49:AH50 AG55:AH56">
    <cfRule type="colorScale" priority="41">
      <colorScale>
        <cfvo type="num" val="0"/>
        <cfvo type="num" val="3"/>
        <cfvo type="num" val="6"/>
        <color rgb="FFC00000"/>
        <color rgb="FFFFEB84"/>
        <color rgb="FF00B050"/>
      </colorScale>
    </cfRule>
  </conditionalFormatting>
  <conditionalFormatting sqref="AG35:AH43 AG31:AH33 AG45:AH62">
    <cfRule type="colorScale" priority="40">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74" priority="38" stopIfTrue="1">
      <formula>ISERROR(B69)</formula>
    </cfRule>
  </conditionalFormatting>
  <conditionalFormatting sqref="T36:AD38 T42:AD44 T48:AD50 T54:AD56 T60:AD62">
    <cfRule type="containsErrors" dxfId="73" priority="37" stopIfTrue="1">
      <formula>ISERROR(T36)</formula>
    </cfRule>
  </conditionalFormatting>
  <conditionalFormatting sqref="T18:AD20 T24:AD26">
    <cfRule type="containsErrors" dxfId="72" priority="36" stopIfTrue="1">
      <formula>ISERROR(T18)</formula>
    </cfRule>
  </conditionalFormatting>
  <conditionalFormatting sqref="I7:J8">
    <cfRule type="containsErrors" dxfId="71" priority="35" stopIfTrue="1">
      <formula>ISERROR(I7)</formula>
    </cfRule>
  </conditionalFormatting>
  <conditionalFormatting sqref="A14:C17 A22:C26 A31:C36 A41:C48 A53:C54 A59:C62">
    <cfRule type="containsErrors" dxfId="70" priority="34"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69" priority="33">
      <formula>ISERROR(A67)</formula>
    </cfRule>
  </conditionalFormatting>
  <conditionalFormatting sqref="L67:AE67">
    <cfRule type="containsErrors" dxfId="68" priority="32">
      <formula>ISERROR(L67)</formula>
    </cfRule>
  </conditionalFormatting>
  <conditionalFormatting sqref="L77:AE77">
    <cfRule type="containsErrors" dxfId="67" priority="31">
      <formula>ISERROR(L77)</formula>
    </cfRule>
  </conditionalFormatting>
  <conditionalFormatting sqref="L83:AE83">
    <cfRule type="containsErrors" dxfId="66" priority="30">
      <formula>ISERROR(L83)</formula>
    </cfRule>
  </conditionalFormatting>
  <conditionalFormatting sqref="L88:AE88">
    <cfRule type="containsErrors" dxfId="65" priority="29">
      <formula>ISERROR(L88)</formula>
    </cfRule>
  </conditionalFormatting>
  <conditionalFormatting sqref="L98:AE98">
    <cfRule type="containsErrors" dxfId="64" priority="28">
      <formula>ISERROR(L98)</formula>
    </cfRule>
  </conditionalFormatting>
  <conditionalFormatting sqref="L105:AE105">
    <cfRule type="containsErrors" dxfId="63" priority="27">
      <formula>ISERROR(L105)</formula>
    </cfRule>
  </conditionalFormatting>
  <conditionalFormatting sqref="L109:AE109">
    <cfRule type="containsErrors" dxfId="62" priority="26">
      <formula>ISERROR(L109)</formula>
    </cfRule>
  </conditionalFormatting>
  <conditionalFormatting sqref="L115:AD115">
    <cfRule type="containsErrors" dxfId="61" priority="25">
      <formula>ISERROR(L115)</formula>
    </cfRule>
  </conditionalFormatting>
  <conditionalFormatting sqref="L122:AE122">
    <cfRule type="containsErrors" dxfId="60" priority="24">
      <formula>ISERROR(L122)</formula>
    </cfRule>
  </conditionalFormatting>
  <conditionalFormatting sqref="L131:AE131">
    <cfRule type="containsErrors" dxfId="59" priority="23">
      <formula>ISERROR(L131)</formula>
    </cfRule>
  </conditionalFormatting>
  <conditionalFormatting sqref="L140:AE140">
    <cfRule type="containsErrors" dxfId="58" priority="22">
      <formula>ISERROR(L140)</formula>
    </cfRule>
  </conditionalFormatting>
  <conditionalFormatting sqref="L146:AE146">
    <cfRule type="containsErrors" dxfId="57" priority="21">
      <formula>ISERROR(L146)</formula>
    </cfRule>
  </conditionalFormatting>
  <conditionalFormatting sqref="L155:AE155">
    <cfRule type="containsErrors" dxfId="56" priority="20">
      <formula>ISERROR(L155)</formula>
    </cfRule>
  </conditionalFormatting>
  <conditionalFormatting sqref="L163:AE163">
    <cfRule type="containsErrors" dxfId="55" priority="19">
      <formula>ISERROR(L163)</formula>
    </cfRule>
  </conditionalFormatting>
  <conditionalFormatting sqref="L173:AE173">
    <cfRule type="containsErrors" dxfId="54" priority="18">
      <formula>ISERROR(L173)</formula>
    </cfRule>
  </conditionalFormatting>
  <conditionalFormatting sqref="L185:AE185">
    <cfRule type="containsErrors" dxfId="53" priority="17">
      <formula>ISERROR(L185)</formula>
    </cfRule>
  </conditionalFormatting>
  <conditionalFormatting sqref="L196:AE196">
    <cfRule type="containsErrors" dxfId="52" priority="16">
      <formula>ISERROR(L196)</formula>
    </cfRule>
  </conditionalFormatting>
  <conditionalFormatting sqref="L202:AE202">
    <cfRule type="containsErrors" dxfId="51" priority="15">
      <formula>ISERROR(L202)</formula>
    </cfRule>
  </conditionalFormatting>
  <conditionalFormatting sqref="L207:AE207">
    <cfRule type="containsErrors" dxfId="50" priority="14">
      <formula>ISERROR(L207)</formula>
    </cfRule>
  </conditionalFormatting>
  <conditionalFormatting sqref="L216:AE216">
    <cfRule type="containsErrors" dxfId="49" priority="13">
      <formula>ISERROR(L216)</formula>
    </cfRule>
  </conditionalFormatting>
  <conditionalFormatting sqref="L224:AE224">
    <cfRule type="containsErrors" dxfId="48" priority="12">
      <formula>ISERROR(L224)</formula>
    </cfRule>
  </conditionalFormatting>
  <conditionalFormatting sqref="L230:AE230">
    <cfRule type="containsErrors" dxfId="47" priority="11">
      <formula>ISERROR(L230)</formula>
    </cfRule>
  </conditionalFormatting>
  <conditionalFormatting sqref="L238:AE238">
    <cfRule type="containsErrors" dxfId="46" priority="10">
      <formula>ISERROR(L238)</formula>
    </cfRule>
  </conditionalFormatting>
  <conditionalFormatting sqref="L247:AE247">
    <cfRule type="containsErrors" dxfId="45" priority="9">
      <formula>ISERROR(L247)</formula>
    </cfRule>
  </conditionalFormatting>
  <conditionalFormatting sqref="L254:AE254">
    <cfRule type="containsErrors" dxfId="44" priority="8">
      <formula>ISERROR(L254)</formula>
    </cfRule>
  </conditionalFormatting>
  <conditionalFormatting sqref="L267:AE267">
    <cfRule type="containsErrors" dxfId="43" priority="7">
      <formula>ISERROR(L267)</formula>
    </cfRule>
  </conditionalFormatting>
  <conditionalFormatting sqref="L273:AE273">
    <cfRule type="containsErrors" dxfId="42" priority="6">
      <formula>ISERROR(L273)</formula>
    </cfRule>
  </conditionalFormatting>
  <conditionalFormatting sqref="L280:AE280">
    <cfRule type="containsErrors" dxfId="41" priority="5">
      <formula>ISERROR(L280)</formula>
    </cfRule>
  </conditionalFormatting>
  <conditionalFormatting sqref="L285:AE285">
    <cfRule type="containsErrors" dxfId="40" priority="4">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3">
      <iconSet iconSet="3Symbols">
        <cfvo type="percent" val="0"/>
        <cfvo type="num" val="3"/>
        <cfvo type="num" val="5"/>
      </iconSet>
    </cfRule>
  </conditionalFormatting>
  <conditionalFormatting sqref="L1:AE7">
    <cfRule type="cellIs" dxfId="39" priority="2" stopIfTrue="1" operator="equal">
      <formula>0</formula>
    </cfRule>
  </conditionalFormatting>
  <conditionalFormatting sqref="L1:AE7">
    <cfRule type="cellIs" dxfId="38"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16383" man="1"/>
    <brk id="95" max="16383" man="1"/>
    <brk id="128" max="16383" man="1"/>
    <brk id="182" max="16383" man="1"/>
    <brk id="244" max="16383" man="1"/>
    <brk id="264" max="16383" man="1"/>
    <brk id="289"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tabColor rgb="FF7030A0"/>
  </sheetPr>
  <dimension ref="A1:AM289"/>
  <sheetViews>
    <sheetView view="pageBreakPreview" zoomScale="70" zoomScaleNormal="70" zoomScaleSheetLayoutView="70" workbookViewId="0">
      <pane ySplit="8" topLeftCell="A9" activePane="bottomLeft" state="frozen"/>
      <selection activeCell="N71" sqref="N71"/>
      <selection pane="bottomLeft"/>
    </sheetView>
  </sheetViews>
  <sheetFormatPr baseColWidth="10" defaultRowHeight="15"/>
  <cols>
    <col min="1"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31" width="4.5703125" customWidth="1"/>
    <col min="32" max="32" width="2.140625" style="1" customWidth="1"/>
    <col min="33" max="33" width="5.7109375" customWidth="1"/>
  </cols>
  <sheetData>
    <row r="1" spans="1:39" ht="43.5" customHeight="1">
      <c r="A1" s="47"/>
      <c r="B1" s="47"/>
      <c r="C1" s="47"/>
      <c r="D1" s="47"/>
      <c r="E1" s="47"/>
      <c r="F1" s="72"/>
      <c r="G1" s="72"/>
      <c r="H1" s="715" t="str">
        <f>listes!C1</f>
        <v>Bac Pro Technicien Menuisier Agenceur</v>
      </c>
      <c r="I1" s="715"/>
      <c r="J1" s="715"/>
      <c r="K1" s="44"/>
      <c r="L1" s="804" t="str">
        <f>Prog!$B7</f>
        <v>POSE DE MENUISERIES</v>
      </c>
      <c r="M1" s="773" t="str">
        <f>Prog!$B20</f>
        <v>Pose sur clé d'un meuble</v>
      </c>
      <c r="N1" s="773" t="str">
        <f>Prog!$B34</f>
        <v>Caisse à outils</v>
      </c>
      <c r="O1" s="773" t="str">
        <f>Prog!$B47</f>
        <v>Caissette</v>
      </c>
      <c r="P1" s="773" t="str">
        <f>Prog!$B60</f>
        <v>Tablette d'angle</v>
      </c>
      <c r="Q1" s="773" t="str">
        <f>Prog!$B73</f>
        <v>Etagère murale à anse de panier</v>
      </c>
      <c r="R1" s="773" t="str">
        <f>Prog!$B86</f>
        <v>Boîte à archives</v>
      </c>
      <c r="S1" s="773" t="str">
        <f>Prog!$B99</f>
        <v>Meuble salle outillage</v>
      </c>
      <c r="T1" s="773" t="str">
        <f>Prog!$B112</f>
        <v>Débits des examens</v>
      </c>
      <c r="U1" s="773" t="str">
        <f>Prog!$B125</f>
        <v>P.F.M.P.</v>
      </c>
      <c r="V1" s="773">
        <f>Prog!$B138</f>
        <v>0</v>
      </c>
      <c r="W1" s="773">
        <f>Prog!$B151</f>
        <v>0</v>
      </c>
      <c r="X1" s="773">
        <f>Prog!$B164</f>
        <v>0</v>
      </c>
      <c r="Y1" s="773">
        <f>Prog!$B177</f>
        <v>0</v>
      </c>
      <c r="Z1" s="773">
        <f>Prog!$B190</f>
        <v>0</v>
      </c>
      <c r="AA1" s="773">
        <f>Prog!$B203</f>
        <v>0</v>
      </c>
      <c r="AB1" s="773">
        <f>Prog!$B216</f>
        <v>0</v>
      </c>
      <c r="AC1" s="773">
        <f>Prog!$B229</f>
        <v>0</v>
      </c>
      <c r="AD1" s="773">
        <f>Prog!$B242</f>
        <v>0</v>
      </c>
      <c r="AE1" s="781">
        <f>Prog!$B255</f>
        <v>0</v>
      </c>
      <c r="AI1" s="22"/>
      <c r="AJ1" s="22"/>
      <c r="AK1" s="14"/>
      <c r="AL1" s="23"/>
      <c r="AM1" s="22"/>
    </row>
    <row r="2" spans="1:39" ht="43.5" customHeight="1">
      <c r="A2" s="716" t="str">
        <f>CONCATENATE("Promotion ",listes!C2)</f>
        <v>Promotion 2021</v>
      </c>
      <c r="B2" s="716"/>
      <c r="C2" s="716"/>
      <c r="D2" s="716"/>
      <c r="E2" s="716"/>
      <c r="F2" s="716"/>
      <c r="G2" s="716"/>
      <c r="H2" s="715"/>
      <c r="I2" s="715"/>
      <c r="J2" s="715"/>
      <c r="K2" s="44"/>
      <c r="L2" s="805"/>
      <c r="M2" s="774"/>
      <c r="N2" s="774"/>
      <c r="O2" s="774"/>
      <c r="P2" s="774"/>
      <c r="Q2" s="774"/>
      <c r="R2" s="774"/>
      <c r="S2" s="774"/>
      <c r="T2" s="774"/>
      <c r="U2" s="774"/>
      <c r="V2" s="774"/>
      <c r="W2" s="774"/>
      <c r="X2" s="774"/>
      <c r="Y2" s="774"/>
      <c r="Z2" s="774"/>
      <c r="AA2" s="774"/>
      <c r="AB2" s="774"/>
      <c r="AC2" s="774"/>
      <c r="AD2" s="774"/>
      <c r="AE2" s="782"/>
      <c r="AG2" s="710"/>
      <c r="AI2" s="22"/>
      <c r="AJ2" s="22"/>
      <c r="AK2" s="14"/>
      <c r="AL2" s="23"/>
      <c r="AM2" s="22"/>
    </row>
    <row r="3" spans="1:39" ht="7.5" customHeight="1">
      <c r="A3" s="29">
        <v>16</v>
      </c>
      <c r="D3" s="42"/>
      <c r="E3" s="42"/>
      <c r="F3" s="42"/>
      <c r="G3" s="42"/>
      <c r="H3" s="42"/>
      <c r="I3" s="43"/>
      <c r="J3" s="41"/>
      <c r="K3" s="1"/>
      <c r="L3" s="805"/>
      <c r="M3" s="774"/>
      <c r="N3" s="774"/>
      <c r="O3" s="774"/>
      <c r="P3" s="774"/>
      <c r="Q3" s="774"/>
      <c r="R3" s="774"/>
      <c r="S3" s="774"/>
      <c r="T3" s="774"/>
      <c r="U3" s="774"/>
      <c r="V3" s="774"/>
      <c r="W3" s="774"/>
      <c r="X3" s="774"/>
      <c r="Y3" s="774"/>
      <c r="Z3" s="774"/>
      <c r="AA3" s="774"/>
      <c r="AB3" s="774"/>
      <c r="AC3" s="774"/>
      <c r="AD3" s="774"/>
      <c r="AE3" s="782"/>
      <c r="AG3" s="710"/>
      <c r="AI3" s="22"/>
      <c r="AJ3" s="22"/>
      <c r="AK3" s="14"/>
      <c r="AL3" s="23"/>
      <c r="AM3" s="22"/>
    </row>
    <row r="4" spans="1:39" ht="24" customHeight="1">
      <c r="A4" s="776" t="s">
        <v>120</v>
      </c>
      <c r="B4" s="776"/>
      <c r="C4" s="775">
        <f>VLOOKUP(A3,listes!A5:C23,2)</f>
        <v>0</v>
      </c>
      <c r="D4" s="775"/>
      <c r="E4" s="775"/>
      <c r="F4" s="775"/>
      <c r="G4" s="775"/>
      <c r="H4" s="775"/>
      <c r="I4" s="776" t="s">
        <v>119</v>
      </c>
      <c r="J4" s="806" t="e">
        <f>VLOOKUP(C4,listes!B5:C28,2,FALSE)</f>
        <v>#N/A</v>
      </c>
      <c r="K4" s="1"/>
      <c r="L4" s="805"/>
      <c r="M4" s="774"/>
      <c r="N4" s="774"/>
      <c r="O4" s="774"/>
      <c r="P4" s="774"/>
      <c r="Q4" s="774"/>
      <c r="R4" s="774"/>
      <c r="S4" s="774"/>
      <c r="T4" s="774"/>
      <c r="U4" s="774"/>
      <c r="V4" s="774"/>
      <c r="W4" s="774"/>
      <c r="X4" s="774"/>
      <c r="Y4" s="774"/>
      <c r="Z4" s="774"/>
      <c r="AA4" s="774"/>
      <c r="AB4" s="774"/>
      <c r="AC4" s="774"/>
      <c r="AD4" s="774"/>
      <c r="AE4" s="782"/>
      <c r="AG4" s="710"/>
      <c r="AI4" s="22"/>
      <c r="AJ4" s="22"/>
      <c r="AK4" s="14"/>
      <c r="AL4" s="23"/>
      <c r="AM4" s="22"/>
    </row>
    <row r="5" spans="1:39" ht="24" customHeight="1">
      <c r="A5" s="776"/>
      <c r="B5" s="776"/>
      <c r="C5" s="775"/>
      <c r="D5" s="775"/>
      <c r="E5" s="775"/>
      <c r="F5" s="775"/>
      <c r="G5" s="775"/>
      <c r="H5" s="775"/>
      <c r="I5" s="776"/>
      <c r="J5" s="806"/>
      <c r="K5" s="1"/>
      <c r="L5" s="805"/>
      <c r="M5" s="774"/>
      <c r="N5" s="774"/>
      <c r="O5" s="774"/>
      <c r="P5" s="774"/>
      <c r="Q5" s="774"/>
      <c r="R5" s="774"/>
      <c r="S5" s="774"/>
      <c r="T5" s="774"/>
      <c r="U5" s="774"/>
      <c r="V5" s="774"/>
      <c r="W5" s="774"/>
      <c r="X5" s="774"/>
      <c r="Y5" s="774"/>
      <c r="Z5" s="774"/>
      <c r="AA5" s="774"/>
      <c r="AB5" s="774"/>
      <c r="AC5" s="774"/>
      <c r="AD5" s="774"/>
      <c r="AE5" s="782"/>
      <c r="AG5" s="710"/>
      <c r="AI5" s="22"/>
      <c r="AJ5" s="22"/>
      <c r="AK5" s="22"/>
      <c r="AL5" s="23"/>
      <c r="AM5" s="22"/>
    </row>
    <row r="6" spans="1:39" ht="44.25" customHeight="1">
      <c r="A6" s="803" t="s">
        <v>405</v>
      </c>
      <c r="B6" s="803"/>
      <c r="C6" s="803"/>
      <c r="D6" s="803"/>
      <c r="E6" s="803"/>
      <c r="F6" s="803"/>
      <c r="G6" s="803"/>
      <c r="H6" s="803"/>
      <c r="I6" s="103" t="e">
        <f>(AI7/60)*10</f>
        <v>#DIV/0!</v>
      </c>
      <c r="J6" s="104" t="e">
        <f>REPT("|",AI7*25)</f>
        <v>#DIV/0!</v>
      </c>
      <c r="K6" s="1"/>
      <c r="L6" s="805"/>
      <c r="M6" s="774"/>
      <c r="N6" s="774"/>
      <c r="O6" s="774"/>
      <c r="P6" s="774"/>
      <c r="Q6" s="774"/>
      <c r="R6" s="774"/>
      <c r="S6" s="774"/>
      <c r="T6" s="774"/>
      <c r="U6" s="774"/>
      <c r="V6" s="774"/>
      <c r="W6" s="774"/>
      <c r="X6" s="774"/>
      <c r="Y6" s="774"/>
      <c r="Z6" s="774"/>
      <c r="AA6" s="774"/>
      <c r="AB6" s="774"/>
      <c r="AC6" s="774"/>
      <c r="AD6" s="774"/>
      <c r="AE6" s="782"/>
      <c r="AG6" s="710"/>
      <c r="AI6" s="22"/>
      <c r="AJ6" s="22"/>
      <c r="AK6" s="22"/>
      <c r="AL6" s="23"/>
      <c r="AM6" s="22"/>
    </row>
    <row r="7" spans="1:39" ht="30" customHeight="1">
      <c r="A7" s="783" t="s">
        <v>406</v>
      </c>
      <c r="B7" s="783"/>
      <c r="C7" s="783"/>
      <c r="D7" s="783"/>
      <c r="E7" s="783"/>
      <c r="F7" s="783"/>
      <c r="G7" s="783"/>
      <c r="H7" s="783"/>
      <c r="I7" s="780" t="e">
        <f>I6*Classe!I4</f>
        <v>#DIV/0!</v>
      </c>
      <c r="J7" s="727" t="e">
        <f>REPT("|",I7*100)</f>
        <v>#DIV/0!</v>
      </c>
      <c r="K7" s="1"/>
      <c r="L7" s="805"/>
      <c r="M7" s="774"/>
      <c r="N7" s="774"/>
      <c r="O7" s="774"/>
      <c r="P7" s="774"/>
      <c r="Q7" s="774"/>
      <c r="R7" s="774"/>
      <c r="S7" s="774"/>
      <c r="T7" s="774"/>
      <c r="U7" s="774"/>
      <c r="V7" s="774"/>
      <c r="W7" s="774"/>
      <c r="X7" s="774"/>
      <c r="Y7" s="774"/>
      <c r="Z7" s="774"/>
      <c r="AA7" s="774"/>
      <c r="AB7" s="774"/>
      <c r="AC7" s="774"/>
      <c r="AD7" s="774"/>
      <c r="AE7" s="782"/>
      <c r="AG7" s="710"/>
      <c r="AI7" s="23" t="e">
        <f>AVERAGE(AG67,AG77,AG83,AG88,AG98,AG105,AG109,AG115,AG122,AG131,AG140,AG146,AG155,AG163,AG173,AG185,AG196,AG202,AG207,AG216,AG224,AG230,AG238,AG247,AG254,AG267,AG273,AG280,AG285)</f>
        <v>#DIV/0!</v>
      </c>
      <c r="AJ7" s="22"/>
      <c r="AK7" s="22"/>
      <c r="AL7" s="22"/>
      <c r="AM7" s="22"/>
    </row>
    <row r="8" spans="1:39" ht="30" customHeight="1" thickBot="1">
      <c r="A8" s="783"/>
      <c r="B8" s="783"/>
      <c r="C8" s="783"/>
      <c r="D8" s="783"/>
      <c r="E8" s="783"/>
      <c r="F8" s="783"/>
      <c r="G8" s="783"/>
      <c r="H8" s="783"/>
      <c r="I8" s="780"/>
      <c r="J8" s="728"/>
      <c r="K8" s="1"/>
      <c r="L8" s="237">
        <v>1</v>
      </c>
      <c r="M8" s="238">
        <v>2</v>
      </c>
      <c r="N8" s="238">
        <v>3</v>
      </c>
      <c r="O8" s="238">
        <v>4</v>
      </c>
      <c r="P8" s="238">
        <v>5</v>
      </c>
      <c r="Q8" s="238">
        <v>6</v>
      </c>
      <c r="R8" s="238">
        <v>7</v>
      </c>
      <c r="S8" s="238">
        <v>8</v>
      </c>
      <c r="T8" s="238">
        <v>9</v>
      </c>
      <c r="U8" s="238">
        <v>10</v>
      </c>
      <c r="V8" s="238">
        <v>11</v>
      </c>
      <c r="W8" s="238">
        <v>12</v>
      </c>
      <c r="X8" s="238">
        <v>13</v>
      </c>
      <c r="Y8" s="238">
        <v>14</v>
      </c>
      <c r="Z8" s="238">
        <v>15</v>
      </c>
      <c r="AA8" s="238">
        <v>16</v>
      </c>
      <c r="AB8" s="238">
        <v>17</v>
      </c>
      <c r="AC8" s="238">
        <v>18</v>
      </c>
      <c r="AD8" s="238">
        <v>19</v>
      </c>
      <c r="AE8" s="239">
        <v>20</v>
      </c>
      <c r="AG8" s="710"/>
      <c r="AI8" s="23"/>
      <c r="AJ8" s="22"/>
      <c r="AK8" s="22"/>
      <c r="AL8" s="22"/>
      <c r="AM8" s="22"/>
    </row>
    <row r="9" spans="1:39" ht="15" customHeight="1">
      <c r="A9" s="1"/>
      <c r="B9" s="1"/>
      <c r="C9" s="1"/>
      <c r="D9" s="1"/>
      <c r="E9" s="1"/>
      <c r="F9" s="1"/>
      <c r="G9" s="1"/>
      <c r="H9" s="1"/>
      <c r="I9" s="1"/>
      <c r="J9" s="1"/>
      <c r="K9" s="1"/>
      <c r="L9" s="51"/>
      <c r="M9" s="51"/>
      <c r="N9" s="51"/>
      <c r="O9" s="51"/>
      <c r="P9" s="51"/>
      <c r="Q9" s="51"/>
      <c r="R9" s="51"/>
      <c r="S9" s="51"/>
      <c r="T9" s="51"/>
      <c r="U9" s="51"/>
      <c r="V9" s="51"/>
      <c r="W9" s="51"/>
      <c r="X9" s="51"/>
      <c r="Y9" s="51"/>
      <c r="Z9" s="20"/>
      <c r="AA9" s="20"/>
      <c r="AB9" s="20"/>
      <c r="AC9" s="20"/>
      <c r="AD9" s="20"/>
      <c r="AE9" s="20"/>
      <c r="AG9" s="710"/>
      <c r="AI9" s="15"/>
    </row>
    <row r="10" spans="1:39" ht="30" customHeight="1">
      <c r="A10" s="815" t="s">
        <v>115</v>
      </c>
      <c r="B10" s="816"/>
      <c r="C10" s="816"/>
      <c r="D10" s="816"/>
      <c r="E10" s="816"/>
      <c r="F10" s="816"/>
      <c r="G10" s="816"/>
      <c r="H10" s="816"/>
      <c r="I10" s="816"/>
      <c r="J10" s="817"/>
      <c r="K10" s="1"/>
      <c r="L10" s="20"/>
      <c r="M10" s="20"/>
      <c r="N10" s="20"/>
      <c r="O10" s="20"/>
      <c r="P10" s="20"/>
      <c r="Q10" s="20"/>
      <c r="R10" s="20"/>
      <c r="S10" s="20"/>
      <c r="T10" s="20"/>
      <c r="U10" s="20"/>
      <c r="V10" s="20"/>
      <c r="W10" s="20"/>
      <c r="X10" s="20"/>
      <c r="Y10" s="20"/>
      <c r="Z10" s="20"/>
      <c r="AA10" s="20"/>
      <c r="AB10" s="20"/>
      <c r="AC10" s="20"/>
      <c r="AD10" s="20"/>
      <c r="AE10" s="20"/>
      <c r="AG10" s="306"/>
      <c r="AI10" s="15"/>
    </row>
    <row r="11" spans="1:39" ht="18" customHeight="1">
      <c r="A11" s="35"/>
      <c r="B11" s="19"/>
      <c r="C11" s="19"/>
      <c r="D11" s="19"/>
      <c r="E11" s="19"/>
      <c r="F11" s="19"/>
      <c r="G11" s="19"/>
      <c r="H11" s="19"/>
      <c r="I11" s="19"/>
      <c r="J11" s="36"/>
      <c r="K11" s="1"/>
      <c r="L11" s="20"/>
      <c r="M11" s="812" t="s">
        <v>404</v>
      </c>
      <c r="N11" s="812"/>
      <c r="O11" s="812"/>
      <c r="P11" s="812"/>
      <c r="Q11" s="812"/>
      <c r="R11" s="812"/>
      <c r="S11" s="812"/>
      <c r="T11" s="812"/>
      <c r="U11" s="812"/>
      <c r="V11" s="812"/>
      <c r="W11" s="812"/>
      <c r="X11" s="812"/>
      <c r="Y11" s="812"/>
      <c r="Z11" s="812"/>
      <c r="AA11" s="812"/>
      <c r="AB11" s="812"/>
      <c r="AC11" s="812"/>
      <c r="AD11" s="812"/>
      <c r="AE11" s="20"/>
    </row>
    <row r="12" spans="1:39" ht="21" customHeight="1">
      <c r="A12" s="59" t="str">
        <f>A65</f>
        <v>C 1</v>
      </c>
      <c r="B12" s="60" t="str">
        <f>B65</f>
        <v>S'INFORMER ANALYSER</v>
      </c>
      <c r="C12" s="61"/>
      <c r="D12" s="61"/>
      <c r="E12" s="61"/>
      <c r="F12" s="61"/>
      <c r="G12" s="61"/>
      <c r="H12" s="61"/>
      <c r="I12" s="61"/>
      <c r="J12" s="62"/>
      <c r="K12" s="1"/>
      <c r="L12" s="20"/>
      <c r="M12" s="812"/>
      <c r="N12" s="812"/>
      <c r="O12" s="812"/>
      <c r="P12" s="812"/>
      <c r="Q12" s="812"/>
      <c r="R12" s="812"/>
      <c r="S12" s="812"/>
      <c r="T12" s="812"/>
      <c r="U12" s="812"/>
      <c r="V12" s="812"/>
      <c r="W12" s="812"/>
      <c r="X12" s="812"/>
      <c r="Y12" s="812"/>
      <c r="Z12" s="812"/>
      <c r="AA12" s="812"/>
      <c r="AB12" s="812"/>
      <c r="AC12" s="812"/>
      <c r="AD12" s="812"/>
      <c r="AE12" s="20"/>
      <c r="AH12" t="s">
        <v>397</v>
      </c>
      <c r="AI12" s="88" t="str">
        <f>IF(SUM(AG67,AG77,AG98,AG105,AG109,AG115)=0,"",AVERAGE(AG67,AG77,AG98,AG105,AG109,AG115))</f>
        <v/>
      </c>
    </row>
    <row r="13" spans="1:39" ht="15.75" customHeight="1">
      <c r="A13" s="35"/>
      <c r="B13" s="19"/>
      <c r="C13" s="19"/>
      <c r="D13" s="19"/>
      <c r="E13" s="19"/>
      <c r="F13" s="19"/>
      <c r="G13" s="19"/>
      <c r="H13" s="19"/>
      <c r="I13" s="19"/>
      <c r="J13" s="36"/>
      <c r="K13" s="1"/>
      <c r="L13" s="91"/>
      <c r="M13" s="813" t="s">
        <v>403</v>
      </c>
      <c r="N13" s="813"/>
      <c r="O13" s="813"/>
      <c r="P13" s="813"/>
      <c r="Q13" s="813"/>
      <c r="R13" s="813"/>
      <c r="S13" s="813"/>
      <c r="T13" s="813"/>
      <c r="U13" s="813"/>
      <c r="V13" s="813"/>
      <c r="W13" s="813"/>
      <c r="X13" s="813"/>
      <c r="Y13" s="813"/>
      <c r="Z13" s="813"/>
      <c r="AA13" s="813"/>
      <c r="AB13" s="813"/>
      <c r="AC13" s="813"/>
      <c r="AD13" s="813"/>
      <c r="AH13" t="s">
        <v>402</v>
      </c>
      <c r="AI13" s="88" t="str">
        <f>IF(SUM(AG131,AG155,AG173,AG216,AG160,AG222)=0,"",AVERAGE(AG131,AG155,AG173,AG216,AG160,AG222))</f>
        <v/>
      </c>
    </row>
    <row r="14" spans="1:39" ht="21" customHeight="1">
      <c r="A14" s="52" t="e">
        <f>A67</f>
        <v>#VALUE!</v>
      </c>
      <c r="B14" s="729" t="e">
        <f>B67</f>
        <v>#VALUE!</v>
      </c>
      <c r="C14" s="730"/>
      <c r="D14" s="83" t="str">
        <f>D67</f>
        <v>1.1</v>
      </c>
      <c r="E14" s="49"/>
      <c r="F14" s="49" t="str">
        <f>F67</f>
        <v>Décoder et analyser les données de définition</v>
      </c>
      <c r="G14" s="19"/>
      <c r="H14" s="19"/>
      <c r="I14" s="19"/>
      <c r="J14" s="36"/>
      <c r="K14" s="1"/>
      <c r="L14" s="91"/>
      <c r="M14" s="813"/>
      <c r="N14" s="813"/>
      <c r="O14" s="813"/>
      <c r="P14" s="813"/>
      <c r="Q14" s="813"/>
      <c r="R14" s="813"/>
      <c r="S14" s="813"/>
      <c r="T14" s="813"/>
      <c r="U14" s="813"/>
      <c r="V14" s="813"/>
      <c r="W14" s="813"/>
      <c r="X14" s="813"/>
      <c r="Y14" s="813"/>
      <c r="Z14" s="813"/>
      <c r="AA14" s="813"/>
      <c r="AB14" s="813"/>
      <c r="AC14" s="813"/>
      <c r="AD14" s="813"/>
      <c r="AI14" s="31"/>
    </row>
    <row r="15" spans="1:39" ht="21" customHeight="1">
      <c r="A15" s="52" t="e">
        <f>A77</f>
        <v>#VALUE!</v>
      </c>
      <c r="B15" s="731" t="e">
        <f>B77</f>
        <v>#VALUE!</v>
      </c>
      <c r="C15" s="732"/>
      <c r="D15" s="83" t="str">
        <f>D77</f>
        <v>1.2</v>
      </c>
      <c r="E15" s="49">
        <f>E77</f>
        <v>0</v>
      </c>
      <c r="F15" s="49" t="str">
        <f>F77</f>
        <v>Décoder et analyser les données opératoires</v>
      </c>
      <c r="G15" s="19"/>
      <c r="H15" s="19"/>
      <c r="I15" s="19"/>
      <c r="J15" s="36"/>
      <c r="K15" s="1"/>
      <c r="L15" s="92"/>
      <c r="AE15" s="32"/>
    </row>
    <row r="16" spans="1:39" ht="21" customHeight="1">
      <c r="A16" s="52" t="e">
        <f>A83</f>
        <v>#VALUE!</v>
      </c>
      <c r="B16" s="733" t="e">
        <f>B83</f>
        <v>#VALUE!</v>
      </c>
      <c r="C16" s="734"/>
      <c r="D16" s="83" t="str">
        <f>D83</f>
        <v>1.3</v>
      </c>
      <c r="E16" s="49">
        <f>E83</f>
        <v>0</v>
      </c>
      <c r="F16" s="49" t="str">
        <f>F83</f>
        <v>Décoder et analyser les données de gestion</v>
      </c>
      <c r="G16" s="19"/>
      <c r="H16" s="19"/>
      <c r="I16" s="19"/>
      <c r="J16" s="36"/>
      <c r="K16" s="1"/>
      <c r="L16" s="92"/>
      <c r="M16" s="814" t="s">
        <v>398</v>
      </c>
      <c r="N16" s="814"/>
      <c r="O16" s="814"/>
      <c r="P16" s="814"/>
      <c r="Q16" s="814"/>
      <c r="R16" s="814"/>
      <c r="S16" s="814"/>
      <c r="T16" s="800" t="e">
        <f>IF(I7&gt;33%,IF(T18&gt;50%,"L'élève est prêt à passer l'épreuve","L'élève doit valider d'autres compétences"),"L'élève doit valider d'autres compétences")</f>
        <v>#DIV/0!</v>
      </c>
      <c r="U16" s="800"/>
      <c r="V16" s="800"/>
      <c r="W16" s="800"/>
      <c r="X16" s="800"/>
      <c r="Y16" s="800"/>
      <c r="Z16" s="800"/>
      <c r="AA16" s="800"/>
      <c r="AB16" s="800"/>
      <c r="AC16" s="800"/>
      <c r="AD16" s="800"/>
      <c r="AE16" s="32"/>
      <c r="AH16" t="s">
        <v>383</v>
      </c>
      <c r="AI16" s="88" t="str">
        <f>IF(SUM(AG67,AG98,AG105,AG109)=0,"",AVERAGE(AG67,AG98,AG105,AG109))</f>
        <v/>
      </c>
    </row>
    <row r="17" spans="1:35" ht="21" customHeight="1">
      <c r="A17" s="52" t="e">
        <f>A88</f>
        <v>#VALUE!</v>
      </c>
      <c r="B17" s="731" t="e">
        <f>B88</f>
        <v>#VALUE!</v>
      </c>
      <c r="C17" s="732"/>
      <c r="D17" s="83" t="str">
        <f>D88</f>
        <v>1.4</v>
      </c>
      <c r="E17" s="49">
        <f>E88</f>
        <v>0</v>
      </c>
      <c r="F17" s="49" t="str">
        <f>F88</f>
        <v>Relever et réceptionner une situation de chantier</v>
      </c>
      <c r="G17" s="19"/>
      <c r="H17" s="19"/>
      <c r="I17" s="19"/>
      <c r="J17" s="36"/>
      <c r="K17" s="1"/>
      <c r="L17" s="92"/>
      <c r="M17" s="814"/>
      <c r="N17" s="814"/>
      <c r="O17" s="814"/>
      <c r="P17" s="814"/>
      <c r="Q17" s="814"/>
      <c r="R17" s="814"/>
      <c r="S17" s="814"/>
      <c r="T17" s="800"/>
      <c r="U17" s="800"/>
      <c r="V17" s="800"/>
      <c r="W17" s="800"/>
      <c r="X17" s="800"/>
      <c r="Y17" s="800"/>
      <c r="Z17" s="800"/>
      <c r="AA17" s="800"/>
      <c r="AB17" s="800"/>
      <c r="AC17" s="800"/>
      <c r="AD17" s="800"/>
      <c r="AE17" s="32"/>
      <c r="AH17" t="s">
        <v>384</v>
      </c>
      <c r="AI17" s="88" t="str">
        <f>IF(SUM(AG77,AG83,AG115,AG122)=0,"",AVERAGE(AG77,AG83,AG115,AG122))</f>
        <v/>
      </c>
    </row>
    <row r="18" spans="1:35" ht="19.5" customHeight="1">
      <c r="A18" s="35"/>
      <c r="B18" s="19"/>
      <c r="C18" s="19"/>
      <c r="D18" s="84"/>
      <c r="E18" s="37"/>
      <c r="F18" s="37"/>
      <c r="G18" s="19"/>
      <c r="H18" s="19"/>
      <c r="I18" s="19"/>
      <c r="J18" s="36"/>
      <c r="K18" s="1"/>
      <c r="L18" s="92"/>
      <c r="M18" s="797" t="s">
        <v>399</v>
      </c>
      <c r="N18" s="797"/>
      <c r="O18" s="797"/>
      <c r="P18" s="797"/>
      <c r="Q18" s="797"/>
      <c r="R18" s="797"/>
      <c r="S18" s="797"/>
      <c r="T18" s="807" t="e">
        <f>(AI12/6)</f>
        <v>#VALUE!</v>
      </c>
      <c r="U18" s="807"/>
      <c r="V18" s="807"/>
      <c r="W18" s="808" t="e">
        <f>REPT("|",AI12*22)</f>
        <v>#VALUE!</v>
      </c>
      <c r="X18" s="808"/>
      <c r="Y18" s="808"/>
      <c r="Z18" s="808"/>
      <c r="AA18" s="808"/>
      <c r="AB18" s="808"/>
      <c r="AC18" s="808"/>
      <c r="AD18" s="809"/>
      <c r="AE18" s="32"/>
      <c r="AH18" t="s">
        <v>385</v>
      </c>
      <c r="AI18" s="88" t="str">
        <f>IF(SUM(AG267,AG273,AG280,AG285)=0,"",AVERAGE(AG267,AG273,AG280,AG285))</f>
        <v/>
      </c>
    </row>
    <row r="19" spans="1:35" ht="19.5" customHeight="1">
      <c r="A19" s="35"/>
      <c r="B19" s="19"/>
      <c r="C19" s="19"/>
      <c r="D19" s="84"/>
      <c r="E19" s="37"/>
      <c r="F19" s="37"/>
      <c r="G19" s="19"/>
      <c r="H19" s="19"/>
      <c r="I19" s="19"/>
      <c r="J19" s="36"/>
      <c r="K19" s="1"/>
      <c r="L19" s="92"/>
      <c r="M19" s="797"/>
      <c r="N19" s="797"/>
      <c r="O19" s="797"/>
      <c r="P19" s="797"/>
      <c r="Q19" s="797"/>
      <c r="R19" s="797"/>
      <c r="S19" s="797"/>
      <c r="T19" s="807"/>
      <c r="U19" s="807"/>
      <c r="V19" s="807"/>
      <c r="W19" s="808"/>
      <c r="X19" s="808"/>
      <c r="Y19" s="808"/>
      <c r="Z19" s="808"/>
      <c r="AA19" s="808"/>
      <c r="AB19" s="808"/>
      <c r="AC19" s="808"/>
      <c r="AD19" s="809"/>
      <c r="AE19" s="32"/>
      <c r="AH19" t="s">
        <v>386</v>
      </c>
      <c r="AI19" s="88" t="str">
        <f>IF(SUM(AG88,AG185,AG196,AG202,AG207,AG216,AG224,AG230,AG238,AG247)=0,"",AVERAGE(AG88,AG185,AG196,AG202,AG207,AG216,AG224,AG230,AG238,AG247))</f>
        <v/>
      </c>
    </row>
    <row r="20" spans="1:35" ht="21" customHeight="1">
      <c r="A20" s="63" t="str">
        <f>A96</f>
        <v>C 2</v>
      </c>
      <c r="B20" s="64" t="str">
        <f>B96</f>
        <v>TRAITER DECIDER PREPARER</v>
      </c>
      <c r="C20" s="65"/>
      <c r="D20" s="178"/>
      <c r="E20" s="65"/>
      <c r="F20" s="65"/>
      <c r="G20" s="65"/>
      <c r="H20" s="65"/>
      <c r="I20" s="65"/>
      <c r="J20" s="66"/>
      <c r="K20" s="1"/>
      <c r="L20" s="92"/>
      <c r="M20" s="797"/>
      <c r="N20" s="797"/>
      <c r="O20" s="797"/>
      <c r="P20" s="797"/>
      <c r="Q20" s="797"/>
      <c r="R20" s="797"/>
      <c r="S20" s="797"/>
      <c r="T20" s="807"/>
      <c r="U20" s="807"/>
      <c r="V20" s="807"/>
      <c r="W20" s="810"/>
      <c r="X20" s="810"/>
      <c r="Y20" s="810"/>
      <c r="Z20" s="810"/>
      <c r="AA20" s="810"/>
      <c r="AB20" s="810"/>
      <c r="AC20" s="810"/>
      <c r="AD20" s="811"/>
      <c r="AE20" s="32"/>
      <c r="AH20" t="s">
        <v>387</v>
      </c>
      <c r="AI20" s="88" t="str">
        <f>IF(SUM(AG88,AG185,AG196,AG202,AG207,AG216,AG224,AG230,AG238,AG247)=0,"",AVERAGE(AG88,AG185,AG196,AG202,AG207,AG216,AG224,AG230,AG238,AG247))</f>
        <v/>
      </c>
    </row>
    <row r="21" spans="1:35" ht="15.75" customHeight="1">
      <c r="A21" s="35"/>
      <c r="B21" s="19"/>
      <c r="C21" s="19"/>
      <c r="D21" s="84"/>
      <c r="E21" s="37"/>
      <c r="F21" s="37"/>
      <c r="G21" s="19"/>
      <c r="H21" s="19"/>
      <c r="I21" s="19"/>
      <c r="J21" s="36"/>
      <c r="K21" s="1"/>
      <c r="L21" s="92"/>
      <c r="AE21" s="32"/>
    </row>
    <row r="22" spans="1:35" ht="21" customHeight="1">
      <c r="A22" s="68" t="e">
        <f>A98</f>
        <v>#VALUE!</v>
      </c>
      <c r="B22" s="720" t="e">
        <f>B98</f>
        <v>#VALUE!</v>
      </c>
      <c r="C22" s="721">
        <f>D95</f>
        <v>0</v>
      </c>
      <c r="D22" s="86" t="str">
        <f>D98</f>
        <v>2.1</v>
      </c>
      <c r="E22" s="50">
        <f>E98</f>
        <v>0</v>
      </c>
      <c r="F22" s="50" t="str">
        <f>F98</f>
        <v>Choisir et adapter des solutions techniques</v>
      </c>
      <c r="G22" s="19"/>
      <c r="H22" s="19"/>
      <c r="I22" s="19"/>
      <c r="J22" s="36"/>
      <c r="K22" s="1"/>
      <c r="L22" s="92"/>
      <c r="M22" s="814" t="s">
        <v>400</v>
      </c>
      <c r="N22" s="814"/>
      <c r="O22" s="814"/>
      <c r="P22" s="814"/>
      <c r="Q22" s="814"/>
      <c r="R22" s="814"/>
      <c r="S22" s="814"/>
      <c r="T22" s="800" t="e">
        <f>IF(I7&gt;33%,IF(T24&gt;50%,"L'élève est prêt à passer l'épreuve","L'élève doit valider d'autres compétences"),"L'élève doit valider d'autres compétences")</f>
        <v>#DIV/0!</v>
      </c>
      <c r="U22" s="800"/>
      <c r="V22" s="800"/>
      <c r="W22" s="800"/>
      <c r="X22" s="800"/>
      <c r="Y22" s="800"/>
      <c r="Z22" s="800"/>
      <c r="AA22" s="800"/>
      <c r="AB22" s="800"/>
      <c r="AC22" s="800"/>
      <c r="AD22" s="800"/>
      <c r="AE22" s="32"/>
    </row>
    <row r="23" spans="1:35" ht="21" customHeight="1">
      <c r="A23" s="68" t="e">
        <f>A105</f>
        <v>#VALUE!</v>
      </c>
      <c r="B23" s="722" t="e">
        <f>B105</f>
        <v>#VALUE!</v>
      </c>
      <c r="C23" s="723">
        <f>D101</f>
        <v>0</v>
      </c>
      <c r="D23" s="83" t="str">
        <f>D105</f>
        <v>2.2</v>
      </c>
      <c r="E23" s="49">
        <f>E105</f>
        <v>0</v>
      </c>
      <c r="F23" s="49" t="str">
        <f>F105</f>
        <v>Etablir les plans et tracés d'exécution d'un ouvrage</v>
      </c>
      <c r="G23" s="19"/>
      <c r="H23" s="19"/>
      <c r="I23" s="19"/>
      <c r="J23" s="36"/>
      <c r="K23" s="1"/>
      <c r="L23" s="92"/>
      <c r="M23" s="814"/>
      <c r="N23" s="814"/>
      <c r="O23" s="814"/>
      <c r="P23" s="814"/>
      <c r="Q23" s="814"/>
      <c r="R23" s="814"/>
      <c r="S23" s="814"/>
      <c r="T23" s="800"/>
      <c r="U23" s="800"/>
      <c r="V23" s="800"/>
      <c r="W23" s="800"/>
      <c r="X23" s="800"/>
      <c r="Y23" s="800"/>
      <c r="Z23" s="800"/>
      <c r="AA23" s="800"/>
      <c r="AB23" s="800"/>
      <c r="AC23" s="800"/>
      <c r="AD23" s="800"/>
      <c r="AE23" s="32"/>
    </row>
    <row r="24" spans="1:35" ht="21" customHeight="1">
      <c r="A24" s="68" t="e">
        <f>A109</f>
        <v>#VALUE!</v>
      </c>
      <c r="B24" s="722" t="e">
        <f>B109</f>
        <v>#VALUE!</v>
      </c>
      <c r="C24" s="723" t="str">
        <f>D109</f>
        <v>2.3</v>
      </c>
      <c r="D24" s="86" t="str">
        <f>D109</f>
        <v>2.3</v>
      </c>
      <c r="E24" s="50">
        <f>E109</f>
        <v>0</v>
      </c>
      <c r="F24" s="50" t="str">
        <f>F109</f>
        <v>Etablir les quantitatifs de matériaux et composants</v>
      </c>
      <c r="G24" s="19"/>
      <c r="H24" s="19"/>
      <c r="I24" s="19"/>
      <c r="J24" s="36"/>
      <c r="K24" s="1"/>
      <c r="L24" s="92"/>
      <c r="M24" s="797" t="s">
        <v>401</v>
      </c>
      <c r="N24" s="797"/>
      <c r="O24" s="797"/>
      <c r="P24" s="797"/>
      <c r="Q24" s="797"/>
      <c r="R24" s="797"/>
      <c r="S24" s="797"/>
      <c r="T24" s="807" t="e">
        <f>(AI13/6)</f>
        <v>#VALUE!</v>
      </c>
      <c r="U24" s="807"/>
      <c r="V24" s="807"/>
      <c r="W24" s="808" t="e">
        <f>REPT("|",AI13*22)</f>
        <v>#VALUE!</v>
      </c>
      <c r="X24" s="808"/>
      <c r="Y24" s="808"/>
      <c r="Z24" s="808"/>
      <c r="AA24" s="808"/>
      <c r="AB24" s="808"/>
      <c r="AC24" s="808"/>
      <c r="AD24" s="809"/>
      <c r="AE24" s="32"/>
    </row>
    <row r="25" spans="1:35" ht="21" customHeight="1">
      <c r="A25" s="68" t="e">
        <f>A115</f>
        <v>#VALUE!</v>
      </c>
      <c r="B25" s="722" t="e">
        <f>B115</f>
        <v>#VALUE!</v>
      </c>
      <c r="C25" s="723"/>
      <c r="D25" s="86" t="str">
        <f>D115</f>
        <v>2.4</v>
      </c>
      <c r="E25" s="50">
        <f>E115</f>
        <v>0</v>
      </c>
      <c r="F25" s="50" t="str">
        <f>F115</f>
        <v>Etablir le processus de fabrication, de dépose et de pose</v>
      </c>
      <c r="G25" s="19"/>
      <c r="H25" s="19"/>
      <c r="I25" s="19"/>
      <c r="J25" s="36"/>
      <c r="K25" s="1"/>
      <c r="L25" s="92"/>
      <c r="M25" s="797"/>
      <c r="N25" s="797"/>
      <c r="O25" s="797"/>
      <c r="P25" s="797"/>
      <c r="Q25" s="797"/>
      <c r="R25" s="797"/>
      <c r="S25" s="797"/>
      <c r="T25" s="807"/>
      <c r="U25" s="807"/>
      <c r="V25" s="807"/>
      <c r="W25" s="808"/>
      <c r="X25" s="808"/>
      <c r="Y25" s="808"/>
      <c r="Z25" s="808"/>
      <c r="AA25" s="808"/>
      <c r="AB25" s="808"/>
      <c r="AC25" s="808"/>
      <c r="AD25" s="809"/>
      <c r="AE25" s="32"/>
    </row>
    <row r="26" spans="1:35" ht="21" customHeight="1">
      <c r="A26" s="68" t="e">
        <f>A122</f>
        <v>#VALUE!</v>
      </c>
      <c r="B26" s="722" t="e">
        <f>B122</f>
        <v>#VALUE!</v>
      </c>
      <c r="C26" s="723">
        <f>D114</f>
        <v>0</v>
      </c>
      <c r="D26" s="83" t="str">
        <f>D122</f>
        <v>2.5</v>
      </c>
      <c r="E26" s="49">
        <f>E122</f>
        <v>0</v>
      </c>
      <c r="F26" s="49" t="str">
        <f>F122</f>
        <v>Etablir les documents de suivi de réalisation</v>
      </c>
      <c r="G26" s="19"/>
      <c r="H26" s="19"/>
      <c r="I26" s="19"/>
      <c r="J26" s="36"/>
      <c r="K26" s="1"/>
      <c r="L26" s="92"/>
      <c r="M26" s="797"/>
      <c r="N26" s="797"/>
      <c r="O26" s="797"/>
      <c r="P26" s="797"/>
      <c r="Q26" s="797"/>
      <c r="R26" s="797"/>
      <c r="S26" s="797"/>
      <c r="T26" s="807"/>
      <c r="U26" s="807"/>
      <c r="V26" s="807"/>
      <c r="W26" s="810"/>
      <c r="X26" s="810"/>
      <c r="Y26" s="810"/>
      <c r="Z26" s="810"/>
      <c r="AA26" s="810"/>
      <c r="AB26" s="810"/>
      <c r="AC26" s="810"/>
      <c r="AD26" s="811"/>
      <c r="AE26" s="32"/>
      <c r="AG26" s="741" t="str">
        <f>IF(SUM(AG67,AG95,AG81,AG101,AG114)=0,"",AVERAGE(AG67,AG95,AG81,AG101,AG114))</f>
        <v/>
      </c>
      <c r="AH26" s="741"/>
    </row>
    <row r="27" spans="1:35" ht="19.5" customHeight="1">
      <c r="A27" s="38"/>
      <c r="B27" s="19"/>
      <c r="C27" s="19"/>
      <c r="D27" s="84"/>
      <c r="E27" s="37"/>
      <c r="F27" s="37"/>
      <c r="G27" s="19"/>
      <c r="H27" s="19"/>
      <c r="I27" s="19"/>
      <c r="J27" s="36"/>
      <c r="K27" s="1"/>
      <c r="L27" s="79"/>
      <c r="M27" s="89"/>
      <c r="N27" s="89"/>
      <c r="O27" s="89"/>
      <c r="P27" s="89"/>
      <c r="Q27" s="89"/>
      <c r="R27" s="89"/>
      <c r="S27" s="89"/>
      <c r="T27" s="90"/>
      <c r="U27" s="90"/>
      <c r="V27" s="90"/>
      <c r="W27" s="82"/>
      <c r="X27" s="82"/>
      <c r="Y27" s="82"/>
      <c r="Z27" s="82"/>
      <c r="AA27" s="82"/>
      <c r="AB27" s="82"/>
      <c r="AC27" s="82"/>
      <c r="AD27" s="82"/>
      <c r="AE27" s="32"/>
      <c r="AG27" s="741"/>
      <c r="AH27" s="741"/>
    </row>
    <row r="28" spans="1:35" ht="19.5" customHeight="1">
      <c r="A28" s="38"/>
      <c r="B28" s="19"/>
      <c r="C28" s="19"/>
      <c r="D28" s="84"/>
      <c r="E28" s="37"/>
      <c r="F28" s="37"/>
      <c r="G28" s="19"/>
      <c r="H28" s="19"/>
      <c r="I28" s="19"/>
      <c r="J28" s="36"/>
      <c r="K28" s="1"/>
      <c r="L28" s="80"/>
      <c r="M28" s="89"/>
      <c r="N28" s="89"/>
      <c r="O28" s="89"/>
      <c r="P28" s="89"/>
      <c r="Q28" s="89"/>
      <c r="R28" s="89"/>
      <c r="S28" s="89"/>
      <c r="T28" s="90"/>
      <c r="U28" s="90"/>
      <c r="V28" s="90"/>
      <c r="W28" s="82"/>
      <c r="X28" s="82"/>
      <c r="Y28" s="82"/>
      <c r="Z28" s="82"/>
      <c r="AA28" s="82"/>
      <c r="AB28" s="82"/>
      <c r="AC28" s="82"/>
      <c r="AD28" s="82"/>
      <c r="AE28" s="32"/>
      <c r="AG28" s="741"/>
      <c r="AH28" s="741"/>
    </row>
    <row r="29" spans="1:35" ht="21" customHeight="1">
      <c r="A29" s="108" t="str">
        <f>A129</f>
        <v>C 3</v>
      </c>
      <c r="B29" s="109" t="str">
        <f>B129</f>
        <v>FABRIQUER</v>
      </c>
      <c r="C29" s="110"/>
      <c r="D29" s="111"/>
      <c r="E29" s="110"/>
      <c r="F29" s="110"/>
      <c r="G29" s="110"/>
      <c r="H29" s="110"/>
      <c r="I29" s="110"/>
      <c r="J29" s="112"/>
      <c r="K29" s="1"/>
      <c r="L29" s="80"/>
      <c r="M29" s="89"/>
      <c r="N29" s="89"/>
      <c r="O29" s="89"/>
      <c r="P29" s="89"/>
      <c r="Q29" s="89"/>
      <c r="R29" s="89"/>
      <c r="S29" s="89"/>
      <c r="T29" s="90"/>
      <c r="U29" s="90"/>
      <c r="V29" s="90"/>
      <c r="W29" s="82"/>
      <c r="X29" s="82"/>
      <c r="Y29" s="82"/>
      <c r="Z29" s="82"/>
      <c r="AA29" s="82"/>
      <c r="AB29" s="82"/>
      <c r="AC29" s="82"/>
      <c r="AD29" s="82"/>
      <c r="AE29" s="32"/>
    </row>
    <row r="30" spans="1:35" ht="15.75" customHeight="1">
      <c r="A30" s="38"/>
      <c r="B30" s="19"/>
      <c r="C30" s="19"/>
      <c r="D30" s="84"/>
      <c r="E30" s="37"/>
      <c r="F30" s="37"/>
      <c r="G30" s="19"/>
      <c r="H30" s="19"/>
      <c r="I30" s="19"/>
      <c r="J30" s="36"/>
      <c r="K30" s="1"/>
      <c r="L30" s="34"/>
      <c r="M30" s="80"/>
      <c r="N30" s="80"/>
      <c r="O30" s="80"/>
      <c r="P30" s="80"/>
      <c r="Q30" s="80"/>
      <c r="R30" s="80"/>
      <c r="S30" s="80"/>
      <c r="T30" s="45"/>
      <c r="U30" s="45"/>
      <c r="V30" s="45"/>
      <c r="W30" s="45"/>
      <c r="X30" s="45"/>
      <c r="Y30" s="45"/>
      <c r="Z30" s="45"/>
      <c r="AA30" s="22"/>
      <c r="AB30" s="19"/>
      <c r="AC30" s="19"/>
      <c r="AD30" s="19"/>
      <c r="AE30" s="32"/>
    </row>
    <row r="31" spans="1:35" ht="21" customHeight="1">
      <c r="A31" s="53" t="e">
        <f>A131</f>
        <v>#VALUE!</v>
      </c>
      <c r="B31" s="744" t="e">
        <f>B131</f>
        <v>#VALUE!</v>
      </c>
      <c r="C31" s="745">
        <f>D125</f>
        <v>0</v>
      </c>
      <c r="D31" s="83" t="str">
        <f>D131</f>
        <v>3.1</v>
      </c>
      <c r="E31" s="49">
        <f>E131</f>
        <v>0</v>
      </c>
      <c r="F31" s="49" t="str">
        <f>F131</f>
        <v>Organiser et mettre en sécurité les postes de travail</v>
      </c>
      <c r="G31" s="19"/>
      <c r="H31" s="19"/>
      <c r="I31" s="19"/>
      <c r="J31" s="36"/>
      <c r="K31" s="1"/>
      <c r="L31" s="93"/>
      <c r="M31" s="813" t="s">
        <v>122</v>
      </c>
      <c r="N31" s="813"/>
      <c r="O31" s="813"/>
      <c r="P31" s="813"/>
      <c r="Q31" s="813"/>
      <c r="R31" s="813"/>
      <c r="S31" s="813"/>
      <c r="T31" s="813"/>
      <c r="U31" s="813"/>
      <c r="V31" s="813"/>
      <c r="W31" s="813"/>
      <c r="X31" s="813"/>
      <c r="Y31" s="813"/>
      <c r="Z31" s="813"/>
      <c r="AA31" s="813"/>
      <c r="AB31" s="813"/>
      <c r="AC31" s="813"/>
      <c r="AD31" s="813"/>
      <c r="AE31" s="32"/>
      <c r="AG31" s="741" t="str">
        <f>IF(SUM(AG67,AG95,AG109,AG125,AG239)=0,"",AVERAGE(AG67,AG95,AG109,AG125,AG239))</f>
        <v/>
      </c>
      <c r="AH31" s="741"/>
    </row>
    <row r="32" spans="1:35" ht="21" customHeight="1">
      <c r="A32" s="53" t="e">
        <f>A140</f>
        <v>#VALUE!</v>
      </c>
      <c r="B32" s="739" t="e">
        <f>B140</f>
        <v>#VALUE!</v>
      </c>
      <c r="C32" s="740">
        <f>D135</f>
        <v>0</v>
      </c>
      <c r="D32" s="83" t="str">
        <f>D140</f>
        <v>3.2</v>
      </c>
      <c r="E32" s="49">
        <f>E140</f>
        <v>0</v>
      </c>
      <c r="F32" s="49" t="str">
        <f>F140</f>
        <v>Préparer les matériaux, quincailleries et accessoires</v>
      </c>
      <c r="G32" s="19"/>
      <c r="H32" s="19"/>
      <c r="I32" s="19"/>
      <c r="J32" s="36"/>
      <c r="K32" s="1"/>
      <c r="L32" s="94"/>
      <c r="M32" s="813"/>
      <c r="N32" s="813"/>
      <c r="O32" s="813"/>
      <c r="P32" s="813"/>
      <c r="Q32" s="813"/>
      <c r="R32" s="813"/>
      <c r="S32" s="813"/>
      <c r="T32" s="813"/>
      <c r="U32" s="813"/>
      <c r="V32" s="813"/>
      <c r="W32" s="813"/>
      <c r="X32" s="813"/>
      <c r="Y32" s="813"/>
      <c r="Z32" s="813"/>
      <c r="AA32" s="813"/>
      <c r="AB32" s="813"/>
      <c r="AC32" s="813"/>
      <c r="AD32" s="813"/>
      <c r="AE32" s="32"/>
      <c r="AG32" s="741"/>
      <c r="AH32" s="741"/>
    </row>
    <row r="33" spans="1:35" ht="21" customHeight="1">
      <c r="A33" s="53" t="e">
        <f>A146</f>
        <v>#VALUE!</v>
      </c>
      <c r="B33" s="739" t="e">
        <f>B146</f>
        <v>#VALUE!</v>
      </c>
      <c r="C33" s="740">
        <f>D143</f>
        <v>0</v>
      </c>
      <c r="D33" s="83" t="str">
        <f>D146</f>
        <v>3.3</v>
      </c>
      <c r="E33" s="49">
        <f>E146</f>
        <v>0</v>
      </c>
      <c r="F33" s="49" t="str">
        <f>F146</f>
        <v>Installer et régler les outillages</v>
      </c>
      <c r="G33" s="19"/>
      <c r="H33" s="19"/>
      <c r="I33" s="19"/>
      <c r="J33" s="36"/>
      <c r="K33" s="1"/>
      <c r="L33" s="94"/>
      <c r="M33" s="80"/>
      <c r="N33" s="80"/>
      <c r="O33" s="80"/>
      <c r="P33" s="80"/>
      <c r="Q33" s="80"/>
      <c r="R33" s="81"/>
      <c r="S33" s="81"/>
      <c r="T33" s="82"/>
      <c r="U33" s="82"/>
      <c r="V33" s="82"/>
      <c r="W33" s="82"/>
      <c r="X33" s="82"/>
      <c r="Y33" s="82"/>
      <c r="Z33" s="82"/>
      <c r="AA33" s="22"/>
      <c r="AB33" s="22"/>
      <c r="AC33" s="22"/>
      <c r="AD33" s="22"/>
      <c r="AE33" s="32"/>
      <c r="AG33" s="741"/>
      <c r="AH33" s="741"/>
    </row>
    <row r="34" spans="1:35" ht="21" customHeight="1">
      <c r="A34" s="53" t="e">
        <f>A155</f>
        <v>#VALUE!</v>
      </c>
      <c r="B34" s="739" t="e">
        <f>B155</f>
        <v>#VALUE!</v>
      </c>
      <c r="C34" s="740">
        <f>D149</f>
        <v>0</v>
      </c>
      <c r="D34" s="83" t="str">
        <f>D155</f>
        <v>3.4</v>
      </c>
      <c r="E34" s="49">
        <f>E155</f>
        <v>0</v>
      </c>
      <c r="F34" s="49" t="str">
        <f>F155</f>
        <v>Conduire les opérations d'usinage: machines conventionnelles, à positionnement numérique (PN) et à commande numérique (CN)</v>
      </c>
      <c r="G34" s="19"/>
      <c r="H34" s="19"/>
      <c r="I34" s="19"/>
      <c r="J34" s="36"/>
      <c r="K34" s="29" t="s">
        <v>420</v>
      </c>
      <c r="L34" s="95"/>
      <c r="M34" s="798" t="s">
        <v>395</v>
      </c>
      <c r="N34" s="798"/>
      <c r="O34" s="798"/>
      <c r="P34" s="798"/>
      <c r="Q34" s="798"/>
      <c r="R34" s="798"/>
      <c r="S34" s="798"/>
      <c r="T34" s="800" t="e">
        <f>IF($I$7&gt;33%,IF(T36&gt;50%,"L'élève est prêt à passer l'épreuve","L'élève doit valider d'autres compétences"),"L'élève doit valider d'autres compétences")</f>
        <v>#DIV/0!</v>
      </c>
      <c r="U34" s="800"/>
      <c r="V34" s="800"/>
      <c r="W34" s="800"/>
      <c r="X34" s="800"/>
      <c r="Y34" s="800"/>
      <c r="Z34" s="800"/>
      <c r="AA34" s="800"/>
      <c r="AB34" s="800"/>
      <c r="AC34" s="800"/>
      <c r="AD34" s="800"/>
      <c r="AE34" s="32"/>
    </row>
    <row r="35" spans="1:35" ht="21" customHeight="1">
      <c r="A35" s="53" t="e">
        <f>A163</f>
        <v>#VALUE!</v>
      </c>
      <c r="B35" s="739" t="e">
        <f>B163</f>
        <v>#VALUE!</v>
      </c>
      <c r="C35" s="740">
        <f>D160</f>
        <v>0</v>
      </c>
      <c r="D35" s="83" t="str">
        <f>D163</f>
        <v>3.5</v>
      </c>
      <c r="E35" s="49">
        <f>E163</f>
        <v>0</v>
      </c>
      <c r="F35" s="49" t="str">
        <f>F163</f>
        <v>Conduire les opérations de mise en forme et de placage</v>
      </c>
      <c r="G35" s="19"/>
      <c r="H35" s="19"/>
      <c r="I35" s="19"/>
      <c r="J35" s="36"/>
      <c r="K35" s="1"/>
      <c r="L35" s="93"/>
      <c r="M35" s="798"/>
      <c r="N35" s="798"/>
      <c r="O35" s="798"/>
      <c r="P35" s="798"/>
      <c r="Q35" s="798"/>
      <c r="R35" s="798"/>
      <c r="S35" s="798"/>
      <c r="T35" s="800"/>
      <c r="U35" s="800"/>
      <c r="V35" s="800"/>
      <c r="W35" s="800"/>
      <c r="X35" s="800"/>
      <c r="Y35" s="800"/>
      <c r="Z35" s="800"/>
      <c r="AA35" s="800"/>
      <c r="AB35" s="800"/>
      <c r="AC35" s="800"/>
      <c r="AD35" s="800"/>
      <c r="AE35" s="32"/>
      <c r="AG35" s="741" t="str">
        <f>IF(SUM(AG239,AG226,AG201,AG187,AG171,AG160,AG149,AG143,AG135,AG125,AG114,AG89,AG81,AG67)=0,"",AVERAGE(AG239,AG226,AG201,AG187,AG171,AG160,AG149,AG143,AG135,AG125,AG114,AG89,AG81,AG67))</f>
        <v/>
      </c>
      <c r="AH35" s="741"/>
      <c r="AI35" s="15"/>
    </row>
    <row r="36" spans="1:35" ht="21" customHeight="1">
      <c r="A36" s="53" t="e">
        <f>A173</f>
        <v>#VALUE!</v>
      </c>
      <c r="B36" s="739" t="e">
        <f>B173</f>
        <v>#VALUE!</v>
      </c>
      <c r="C36" s="740">
        <f>D171</f>
        <v>0</v>
      </c>
      <c r="D36" s="83" t="str">
        <f>D173</f>
        <v>3.6</v>
      </c>
      <c r="E36" s="49">
        <f>E173</f>
        <v>0</v>
      </c>
      <c r="F36" s="49" t="str">
        <f>F173</f>
        <v>Conduire les opérations de montage et de finition</v>
      </c>
      <c r="G36" s="19"/>
      <c r="H36" s="19"/>
      <c r="I36" s="19"/>
      <c r="J36" s="36"/>
      <c r="K36" s="1"/>
      <c r="L36" s="94"/>
      <c r="M36" s="797" t="s">
        <v>396</v>
      </c>
      <c r="N36" s="797"/>
      <c r="O36" s="797"/>
      <c r="P36" s="797"/>
      <c r="Q36" s="797"/>
      <c r="R36" s="797"/>
      <c r="S36" s="797"/>
      <c r="T36" s="796" t="e">
        <f>(AI16/6)</f>
        <v>#VALUE!</v>
      </c>
      <c r="U36" s="796"/>
      <c r="V36" s="796"/>
      <c r="W36" s="792" t="e">
        <f>REPT("|",AI16*22)</f>
        <v>#VALUE!</v>
      </c>
      <c r="X36" s="792"/>
      <c r="Y36" s="792"/>
      <c r="Z36" s="792"/>
      <c r="AA36" s="792"/>
      <c r="AB36" s="792"/>
      <c r="AC36" s="792"/>
      <c r="AD36" s="793"/>
      <c r="AE36" s="32"/>
      <c r="AG36" s="741"/>
      <c r="AH36" s="741"/>
      <c r="AI36" s="23"/>
    </row>
    <row r="37" spans="1:35" ht="19.5" customHeight="1">
      <c r="A37" s="38"/>
      <c r="B37" s="19"/>
      <c r="C37" s="19"/>
      <c r="D37" s="84"/>
      <c r="E37" s="37"/>
      <c r="F37" s="37"/>
      <c r="G37" s="19"/>
      <c r="H37" s="19"/>
      <c r="I37" s="19"/>
      <c r="J37" s="36"/>
      <c r="K37" s="1"/>
      <c r="L37" s="93"/>
      <c r="M37" s="797"/>
      <c r="N37" s="797"/>
      <c r="O37" s="797"/>
      <c r="P37" s="797"/>
      <c r="Q37" s="797"/>
      <c r="R37" s="797"/>
      <c r="S37" s="797"/>
      <c r="T37" s="796"/>
      <c r="U37" s="796"/>
      <c r="V37" s="796"/>
      <c r="W37" s="792"/>
      <c r="X37" s="792"/>
      <c r="Y37" s="792"/>
      <c r="Z37" s="792"/>
      <c r="AA37" s="792"/>
      <c r="AB37" s="792"/>
      <c r="AC37" s="792"/>
      <c r="AD37" s="793"/>
      <c r="AE37" s="32"/>
      <c r="AG37" s="741"/>
      <c r="AH37" s="741"/>
    </row>
    <row r="38" spans="1:35" ht="19.5" customHeight="1">
      <c r="A38" s="38"/>
      <c r="B38" s="19"/>
      <c r="C38" s="19"/>
      <c r="D38" s="84"/>
      <c r="E38" s="37"/>
      <c r="F38" s="37"/>
      <c r="G38" s="19"/>
      <c r="H38" s="19"/>
      <c r="I38" s="19"/>
      <c r="J38" s="36"/>
      <c r="K38" s="1"/>
      <c r="L38" s="94"/>
      <c r="M38" s="797"/>
      <c r="N38" s="797"/>
      <c r="O38" s="797"/>
      <c r="P38" s="797"/>
      <c r="Q38" s="797"/>
      <c r="R38" s="797"/>
      <c r="S38" s="797"/>
      <c r="T38" s="796"/>
      <c r="U38" s="796"/>
      <c r="V38" s="796"/>
      <c r="W38" s="794"/>
      <c r="X38" s="794"/>
      <c r="Y38" s="794"/>
      <c r="Z38" s="794"/>
      <c r="AA38" s="794"/>
      <c r="AB38" s="794"/>
      <c r="AC38" s="794"/>
      <c r="AD38" s="795"/>
      <c r="AE38" s="32"/>
      <c r="AG38" s="741"/>
      <c r="AH38" s="741"/>
    </row>
    <row r="39" spans="1:35" ht="21" customHeight="1">
      <c r="A39" s="204" t="str">
        <f>A183</f>
        <v>C 4</v>
      </c>
      <c r="B39" s="205" t="str">
        <f>B183</f>
        <v>METTRE EN ŒUVRE SUR CHANTIER</v>
      </c>
      <c r="C39" s="87"/>
      <c r="D39" s="180"/>
      <c r="E39" s="87"/>
      <c r="F39" s="87"/>
      <c r="G39" s="87"/>
      <c r="H39" s="87"/>
      <c r="I39" s="87"/>
      <c r="J39" s="240"/>
      <c r="K39" s="1"/>
      <c r="L39" s="94"/>
      <c r="M39" s="80"/>
      <c r="N39" s="80"/>
      <c r="O39" s="80"/>
      <c r="P39" s="80"/>
      <c r="Q39" s="80"/>
      <c r="R39" s="81"/>
      <c r="S39" s="81"/>
      <c r="T39" s="82"/>
      <c r="U39" s="82"/>
      <c r="V39" s="82"/>
      <c r="W39" s="82"/>
      <c r="X39" s="82"/>
      <c r="Y39" s="82"/>
      <c r="Z39" s="82"/>
      <c r="AA39" s="22"/>
      <c r="AB39" s="22"/>
      <c r="AC39" s="22"/>
      <c r="AD39" s="22"/>
      <c r="AE39" s="32"/>
      <c r="AG39" s="741"/>
      <c r="AH39" s="741"/>
    </row>
    <row r="40" spans="1:35" ht="15.75" customHeight="1">
      <c r="A40" s="38"/>
      <c r="B40" s="19"/>
      <c r="C40" s="19"/>
      <c r="D40" s="84"/>
      <c r="E40" s="37"/>
      <c r="F40" s="37"/>
      <c r="G40" s="19"/>
      <c r="H40" s="19"/>
      <c r="I40" s="19"/>
      <c r="J40" s="36"/>
      <c r="K40" s="1"/>
      <c r="L40" s="96"/>
      <c r="M40" s="798" t="s">
        <v>393</v>
      </c>
      <c r="N40" s="798"/>
      <c r="O40" s="798"/>
      <c r="P40" s="798"/>
      <c r="Q40" s="798"/>
      <c r="R40" s="798"/>
      <c r="S40" s="798"/>
      <c r="T40" s="800" t="e">
        <f>IF($I$7&gt;33%,IF(T42&gt;50%,"L'élève est prêt à passer l'épreuve","L'élève doit valider d'autres compétences"),"L'élève doit valider d'autres compétences")</f>
        <v>#DIV/0!</v>
      </c>
      <c r="U40" s="800"/>
      <c r="V40" s="800"/>
      <c r="W40" s="800"/>
      <c r="X40" s="800"/>
      <c r="Y40" s="800"/>
      <c r="Z40" s="800"/>
      <c r="AA40" s="800"/>
      <c r="AB40" s="800"/>
      <c r="AC40" s="800"/>
      <c r="AD40" s="800"/>
      <c r="AE40" s="32"/>
      <c r="AG40" s="741"/>
      <c r="AH40" s="741"/>
    </row>
    <row r="41" spans="1:35" ht="21" customHeight="1">
      <c r="A41" s="53" t="e">
        <f>A185</f>
        <v>#VALUE!</v>
      </c>
      <c r="B41" s="818" t="e">
        <f>B185</f>
        <v>#VALUE!</v>
      </c>
      <c r="C41" s="819"/>
      <c r="D41" s="83" t="str">
        <f>D185</f>
        <v>4.1</v>
      </c>
      <c r="E41" s="49">
        <f>E185</f>
        <v>0</v>
      </c>
      <c r="F41" s="49" t="str">
        <f>F185</f>
        <v>Organiser et mettre en sécurité la zone d'intervention</v>
      </c>
      <c r="G41" s="19"/>
      <c r="H41" s="19"/>
      <c r="I41" s="19"/>
      <c r="J41" s="36"/>
      <c r="K41" s="1"/>
      <c r="L41" s="94"/>
      <c r="M41" s="798"/>
      <c r="N41" s="798"/>
      <c r="O41" s="798"/>
      <c r="P41" s="798"/>
      <c r="Q41" s="798"/>
      <c r="R41" s="798"/>
      <c r="S41" s="798"/>
      <c r="T41" s="800"/>
      <c r="U41" s="800"/>
      <c r="V41" s="800"/>
      <c r="W41" s="800"/>
      <c r="X41" s="800"/>
      <c r="Y41" s="800"/>
      <c r="Z41" s="800"/>
      <c r="AA41" s="800"/>
      <c r="AB41" s="800"/>
      <c r="AC41" s="800"/>
      <c r="AD41" s="800"/>
      <c r="AE41" s="32"/>
      <c r="AG41" s="741"/>
      <c r="AH41" s="741"/>
      <c r="AI41" s="23"/>
    </row>
    <row r="42" spans="1:35" ht="21" customHeight="1">
      <c r="A42" s="53" t="e">
        <f>A196</f>
        <v>#VALUE!</v>
      </c>
      <c r="B42" s="820" t="e">
        <f>B196</f>
        <v>#VALUE!</v>
      </c>
      <c r="C42" s="821"/>
      <c r="D42" s="83" t="str">
        <f>D196</f>
        <v>4.2</v>
      </c>
      <c r="E42" s="49">
        <f>E196</f>
        <v>0</v>
      </c>
      <c r="F42" s="49" t="str">
        <f>F196</f>
        <v>Contrôler la conformité des supports et des ouvrages</v>
      </c>
      <c r="G42" s="19"/>
      <c r="H42" s="19"/>
      <c r="I42" s="19"/>
      <c r="J42" s="36"/>
      <c r="K42" s="1"/>
      <c r="L42" s="94"/>
      <c r="M42" s="799" t="s">
        <v>394</v>
      </c>
      <c r="N42" s="799"/>
      <c r="O42" s="799"/>
      <c r="P42" s="799"/>
      <c r="Q42" s="799"/>
      <c r="R42" s="799"/>
      <c r="S42" s="799"/>
      <c r="T42" s="796" t="e">
        <f>(AI17/6)</f>
        <v>#VALUE!</v>
      </c>
      <c r="U42" s="796"/>
      <c r="V42" s="796"/>
      <c r="W42" s="792" t="e">
        <f>REPT("|",AI17*22)</f>
        <v>#VALUE!</v>
      </c>
      <c r="X42" s="792"/>
      <c r="Y42" s="792"/>
      <c r="Z42" s="792"/>
      <c r="AA42" s="792"/>
      <c r="AB42" s="792"/>
      <c r="AC42" s="792"/>
      <c r="AD42" s="793"/>
      <c r="AE42" s="32"/>
      <c r="AG42" s="741"/>
      <c r="AH42" s="741"/>
      <c r="AI42" s="23"/>
    </row>
    <row r="43" spans="1:35" ht="21" customHeight="1">
      <c r="A43" s="53" t="e">
        <f>A202</f>
        <v>#VALUE!</v>
      </c>
      <c r="B43" s="820" t="e">
        <f>B202</f>
        <v>#VALUE!</v>
      </c>
      <c r="C43" s="821"/>
      <c r="D43" s="83" t="str">
        <f>D202</f>
        <v>4.3</v>
      </c>
      <c r="E43" s="49">
        <f>E202</f>
        <v>0</v>
      </c>
      <c r="F43" s="49" t="str">
        <f>F202</f>
        <v>Implanter, distribuer les ouvrages</v>
      </c>
      <c r="G43" s="19"/>
      <c r="H43" s="19"/>
      <c r="I43" s="19"/>
      <c r="J43" s="36"/>
      <c r="K43" s="1"/>
      <c r="L43" s="94"/>
      <c r="M43" s="799"/>
      <c r="N43" s="799"/>
      <c r="O43" s="799"/>
      <c r="P43" s="799"/>
      <c r="Q43" s="799"/>
      <c r="R43" s="799"/>
      <c r="S43" s="799"/>
      <c r="T43" s="796"/>
      <c r="U43" s="796"/>
      <c r="V43" s="796"/>
      <c r="W43" s="792"/>
      <c r="X43" s="792"/>
      <c r="Y43" s="792"/>
      <c r="Z43" s="792"/>
      <c r="AA43" s="792"/>
      <c r="AB43" s="792"/>
      <c r="AC43" s="792"/>
      <c r="AD43" s="793"/>
      <c r="AE43" s="32"/>
      <c r="AG43" s="741"/>
      <c r="AH43" s="741"/>
      <c r="AI43" s="15"/>
    </row>
    <row r="44" spans="1:35" ht="21" customHeight="1">
      <c r="A44" s="53" t="e">
        <f>A207</f>
        <v>#VALUE!</v>
      </c>
      <c r="B44" s="820" t="e">
        <f>B207</f>
        <v>#VALUE!</v>
      </c>
      <c r="C44" s="821"/>
      <c r="D44" s="83" t="str">
        <f>D207</f>
        <v>4.4</v>
      </c>
      <c r="E44" s="49">
        <f>E207</f>
        <v>0</v>
      </c>
      <c r="F44" s="49" t="str">
        <f>F207</f>
        <v>Préparer, adapter, ajuster les ouvrages</v>
      </c>
      <c r="G44" s="19"/>
      <c r="H44" s="19"/>
      <c r="I44" s="19"/>
      <c r="J44" s="36"/>
      <c r="K44" s="1"/>
      <c r="L44" s="96"/>
      <c r="M44" s="799"/>
      <c r="N44" s="799"/>
      <c r="O44" s="799"/>
      <c r="P44" s="799"/>
      <c r="Q44" s="799"/>
      <c r="R44" s="799"/>
      <c r="S44" s="799"/>
      <c r="T44" s="796"/>
      <c r="U44" s="796"/>
      <c r="V44" s="796"/>
      <c r="W44" s="794"/>
      <c r="X44" s="794"/>
      <c r="Y44" s="794"/>
      <c r="Z44" s="794"/>
      <c r="AA44" s="794"/>
      <c r="AB44" s="794"/>
      <c r="AC44" s="794"/>
      <c r="AD44" s="795"/>
      <c r="AE44" s="32"/>
      <c r="AG44" s="306"/>
      <c r="AI44" s="15"/>
    </row>
    <row r="45" spans="1:35" ht="21" customHeight="1">
      <c r="A45" s="53" t="e">
        <f>A216</f>
        <v>#VALUE!</v>
      </c>
      <c r="B45" s="820" t="e">
        <f>B216</f>
        <v>#VALUE!</v>
      </c>
      <c r="C45" s="821"/>
      <c r="D45" s="83" t="str">
        <f>D216</f>
        <v>4.5</v>
      </c>
      <c r="E45" s="49">
        <f>E216</f>
        <v>0</v>
      </c>
      <c r="F45" s="49" t="str">
        <f>F216</f>
        <v>Conduire les opérations de pose sur chantier</v>
      </c>
      <c r="G45" s="19"/>
      <c r="H45" s="19"/>
      <c r="I45" s="19"/>
      <c r="J45" s="36"/>
      <c r="K45" s="1"/>
      <c r="L45" s="93"/>
      <c r="M45" s="79"/>
      <c r="N45" s="79"/>
      <c r="O45" s="79"/>
      <c r="P45" s="79"/>
      <c r="Q45" s="79"/>
      <c r="R45" s="48"/>
      <c r="S45" s="45"/>
      <c r="T45" s="45"/>
      <c r="U45" s="46"/>
      <c r="V45" s="46"/>
      <c r="W45" s="46"/>
      <c r="X45" s="46"/>
      <c r="Y45" s="46"/>
      <c r="Z45" s="46"/>
      <c r="AA45" s="33"/>
      <c r="AB45" s="33"/>
      <c r="AC45" s="33"/>
      <c r="AD45" s="33"/>
      <c r="AE45" s="32"/>
      <c r="AG45" s="741" t="str">
        <f>IF(SUM(AG67,AG81,AG125,AG135,AG160,AG171,AG209,AG226,AG239)=0,"",AVERAGE(AG67,AG81,AG125,AG135,AG160,AG171,AG209,AG226,AG239))</f>
        <v/>
      </c>
      <c r="AH45" s="741"/>
      <c r="AI45" s="15"/>
    </row>
    <row r="46" spans="1:35" ht="21" customHeight="1">
      <c r="A46" s="53" t="e">
        <f>A224</f>
        <v>#VALUE!</v>
      </c>
      <c r="B46" s="820" t="e">
        <f>B224</f>
        <v>#VALUE!</v>
      </c>
      <c r="C46" s="821"/>
      <c r="D46" s="83" t="str">
        <f>D224</f>
        <v>4.6</v>
      </c>
      <c r="E46" s="49">
        <f>E224</f>
        <v>0</v>
      </c>
      <c r="F46" s="49" t="str">
        <f>F224</f>
        <v>Installer les équipements techniques, les accessoires</v>
      </c>
      <c r="G46" s="19"/>
      <c r="H46" s="19"/>
      <c r="I46" s="19"/>
      <c r="J46" s="36"/>
      <c r="K46" s="1"/>
      <c r="L46" s="94"/>
      <c r="M46" s="798" t="s">
        <v>391</v>
      </c>
      <c r="N46" s="798"/>
      <c r="O46" s="798"/>
      <c r="P46" s="798"/>
      <c r="Q46" s="798"/>
      <c r="R46" s="798"/>
      <c r="S46" s="798"/>
      <c r="T46" s="800" t="e">
        <f>IF($I$7&gt;33%,IF(T48&gt;50%,"L'élève est prêt à passer l'épreuve","L'élève doit valider d'autres compétences"),"L'élève doit valider d'autres compétences")</f>
        <v>#DIV/0!</v>
      </c>
      <c r="U46" s="800"/>
      <c r="V46" s="800"/>
      <c r="W46" s="800"/>
      <c r="X46" s="800"/>
      <c r="Y46" s="800"/>
      <c r="Z46" s="800"/>
      <c r="AA46" s="800"/>
      <c r="AB46" s="800"/>
      <c r="AC46" s="800"/>
      <c r="AD46" s="800"/>
      <c r="AE46" s="32"/>
      <c r="AG46" s="741"/>
      <c r="AH46" s="741"/>
      <c r="AI46" s="15"/>
    </row>
    <row r="47" spans="1:35" ht="21" customHeight="1">
      <c r="A47" s="53" t="e">
        <f>A230</f>
        <v>#VALUE!</v>
      </c>
      <c r="B47" s="820" t="e">
        <f>B230</f>
        <v>#VALUE!</v>
      </c>
      <c r="C47" s="821"/>
      <c r="D47" s="83" t="str">
        <f>D230</f>
        <v>4.7</v>
      </c>
      <c r="E47" s="49">
        <f>E230</f>
        <v>0</v>
      </c>
      <c r="F47" s="49" t="str">
        <f>F230</f>
        <v>Assurer les opérations de finition périphériques à l'ouvrage</v>
      </c>
      <c r="G47" s="19"/>
      <c r="H47" s="19"/>
      <c r="I47" s="19"/>
      <c r="J47" s="36"/>
      <c r="K47" s="1"/>
      <c r="L47" s="94"/>
      <c r="M47" s="798"/>
      <c r="N47" s="798"/>
      <c r="O47" s="798"/>
      <c r="P47" s="798"/>
      <c r="Q47" s="798"/>
      <c r="R47" s="798"/>
      <c r="S47" s="798"/>
      <c r="T47" s="800"/>
      <c r="U47" s="800"/>
      <c r="V47" s="800"/>
      <c r="W47" s="800"/>
      <c r="X47" s="800"/>
      <c r="Y47" s="800"/>
      <c r="Z47" s="800"/>
      <c r="AA47" s="800"/>
      <c r="AB47" s="800"/>
      <c r="AC47" s="800"/>
      <c r="AD47" s="800"/>
      <c r="AE47" s="32"/>
      <c r="AG47" s="741"/>
      <c r="AH47" s="741"/>
      <c r="AI47" s="15"/>
    </row>
    <row r="48" spans="1:35" ht="21" customHeight="1">
      <c r="A48" s="53" t="e">
        <f>A238</f>
        <v>#VALUE!</v>
      </c>
      <c r="B48" s="820" t="e">
        <f>B238</f>
        <v>#VALUE!</v>
      </c>
      <c r="C48" s="821"/>
      <c r="D48" s="83" t="str">
        <f>D238</f>
        <v>4.8</v>
      </c>
      <c r="E48" s="49">
        <f>E238</f>
        <v>0</v>
      </c>
      <c r="F48" s="49" t="str">
        <f>F238</f>
        <v>Gérer la dépose des ouvrages et l'environnement du chantier</v>
      </c>
      <c r="G48" s="19"/>
      <c r="H48" s="19"/>
      <c r="I48" s="19"/>
      <c r="J48" s="36"/>
      <c r="K48" s="1"/>
      <c r="L48" s="94"/>
      <c r="M48" s="797" t="s">
        <v>392</v>
      </c>
      <c r="N48" s="797"/>
      <c r="O48" s="797"/>
      <c r="P48" s="797"/>
      <c r="Q48" s="797"/>
      <c r="R48" s="797"/>
      <c r="S48" s="797"/>
      <c r="T48" s="796" t="e">
        <f>(AI18/6)</f>
        <v>#VALUE!</v>
      </c>
      <c r="U48" s="796"/>
      <c r="V48" s="796"/>
      <c r="W48" s="792" t="e">
        <f>REPT("|",AI18*22)</f>
        <v>#VALUE!</v>
      </c>
      <c r="X48" s="792"/>
      <c r="Y48" s="792"/>
      <c r="Z48" s="792"/>
      <c r="AA48" s="792"/>
      <c r="AB48" s="792"/>
      <c r="AC48" s="792"/>
      <c r="AD48" s="793"/>
      <c r="AE48" s="32"/>
      <c r="AG48" s="305"/>
      <c r="AH48" s="305"/>
      <c r="AI48" s="15"/>
    </row>
    <row r="49" spans="1:35" ht="19.5" customHeight="1">
      <c r="A49" s="38"/>
      <c r="B49" s="19"/>
      <c r="C49" s="19"/>
      <c r="D49" s="84"/>
      <c r="E49" s="37"/>
      <c r="F49" s="37"/>
      <c r="G49" s="19"/>
      <c r="H49" s="19"/>
      <c r="I49" s="19"/>
      <c r="J49" s="36"/>
      <c r="K49" s="1"/>
      <c r="L49" s="93"/>
      <c r="M49" s="797"/>
      <c r="N49" s="797"/>
      <c r="O49" s="797"/>
      <c r="P49" s="797"/>
      <c r="Q49" s="797"/>
      <c r="R49" s="797"/>
      <c r="S49" s="797"/>
      <c r="T49" s="796"/>
      <c r="U49" s="796"/>
      <c r="V49" s="796"/>
      <c r="W49" s="792"/>
      <c r="X49" s="792"/>
      <c r="Y49" s="792"/>
      <c r="Z49" s="792"/>
      <c r="AA49" s="792"/>
      <c r="AB49" s="792"/>
      <c r="AC49" s="792"/>
      <c r="AD49" s="793"/>
      <c r="AE49" s="32"/>
      <c r="AG49" s="305"/>
      <c r="AH49" s="305"/>
    </row>
    <row r="50" spans="1:35" ht="19.5" customHeight="1">
      <c r="A50" s="38"/>
      <c r="B50" s="19"/>
      <c r="C50" s="19"/>
      <c r="D50" s="84"/>
      <c r="E50" s="37"/>
      <c r="F50" s="37"/>
      <c r="G50" s="19"/>
      <c r="H50" s="19"/>
      <c r="I50" s="19"/>
      <c r="J50" s="36"/>
      <c r="K50" s="1"/>
      <c r="L50" s="94"/>
      <c r="M50" s="797"/>
      <c r="N50" s="797"/>
      <c r="O50" s="797"/>
      <c r="P50" s="797"/>
      <c r="Q50" s="797"/>
      <c r="R50" s="797"/>
      <c r="S50" s="797"/>
      <c r="T50" s="796"/>
      <c r="U50" s="796"/>
      <c r="V50" s="796"/>
      <c r="W50" s="794"/>
      <c r="X50" s="794"/>
      <c r="Y50" s="794"/>
      <c r="Z50" s="794"/>
      <c r="AA50" s="794"/>
      <c r="AB50" s="794"/>
      <c r="AC50" s="794"/>
      <c r="AD50" s="795"/>
      <c r="AE50" s="32"/>
      <c r="AG50" s="305"/>
      <c r="AH50" s="305"/>
    </row>
    <row r="51" spans="1:35" ht="21" customHeight="1">
      <c r="A51" s="206" t="str">
        <f>A245</f>
        <v>C 5</v>
      </c>
      <c r="B51" s="207" t="str">
        <f>B245</f>
        <v>MAINTENIR ET REMETTRE EN ETAT</v>
      </c>
      <c r="C51" s="127"/>
      <c r="D51" s="175"/>
      <c r="E51" s="127"/>
      <c r="F51" s="127"/>
      <c r="G51" s="127"/>
      <c r="H51" s="127"/>
      <c r="I51" s="127"/>
      <c r="J51" s="245"/>
      <c r="K51" s="1"/>
      <c r="L51" s="94"/>
      <c r="M51" s="80"/>
      <c r="N51" s="80"/>
      <c r="O51" s="80"/>
      <c r="P51" s="80"/>
      <c r="Q51" s="80"/>
      <c r="R51" s="81"/>
      <c r="S51" s="81"/>
      <c r="T51" s="82"/>
      <c r="U51" s="82"/>
      <c r="V51" s="82"/>
      <c r="W51" s="82"/>
      <c r="X51" s="82"/>
      <c r="Y51" s="82"/>
      <c r="Z51" s="82"/>
      <c r="AA51" s="22"/>
      <c r="AB51" s="22"/>
      <c r="AC51" s="22"/>
      <c r="AD51" s="22"/>
      <c r="AE51" s="32"/>
      <c r="AG51" s="305"/>
      <c r="AH51" s="305"/>
    </row>
    <row r="52" spans="1:35" ht="15.75" customHeight="1">
      <c r="A52" s="38"/>
      <c r="B52" s="19"/>
      <c r="C52" s="19"/>
      <c r="D52" s="84"/>
      <c r="E52" s="37"/>
      <c r="F52" s="37"/>
      <c r="G52" s="19"/>
      <c r="H52" s="19"/>
      <c r="I52" s="19"/>
      <c r="J52" s="36"/>
      <c r="K52" s="1"/>
      <c r="L52" s="96"/>
      <c r="M52" s="798" t="s">
        <v>390</v>
      </c>
      <c r="N52" s="798"/>
      <c r="O52" s="798"/>
      <c r="P52" s="798"/>
      <c r="Q52" s="798"/>
      <c r="R52" s="798"/>
      <c r="S52" s="798"/>
      <c r="T52" s="800" t="e">
        <f>IF($I$7&gt;33%,IF(T54&gt;50%,"L'élève est prêt à passer l'épreuve","L'élève doit valider d'autres compétences"),"L'élève doit valider d'autres compétences")</f>
        <v>#DIV/0!</v>
      </c>
      <c r="U52" s="800"/>
      <c r="V52" s="800"/>
      <c r="W52" s="800"/>
      <c r="X52" s="800"/>
      <c r="Y52" s="800"/>
      <c r="Z52" s="800"/>
      <c r="AA52" s="800"/>
      <c r="AB52" s="800"/>
      <c r="AC52" s="800"/>
      <c r="AD52" s="800"/>
      <c r="AE52" s="32"/>
      <c r="AG52" s="305"/>
      <c r="AH52" s="305"/>
    </row>
    <row r="53" spans="1:35" ht="21" customHeight="1">
      <c r="A53" s="53" t="e">
        <f>A247</f>
        <v>#VALUE!</v>
      </c>
      <c r="B53" s="822" t="e">
        <f>B247</f>
        <v>#VALUE!</v>
      </c>
      <c r="C53" s="823"/>
      <c r="D53" s="83" t="str">
        <f>D247</f>
        <v>5.1</v>
      </c>
      <c r="E53" s="49">
        <f>E247</f>
        <v>0</v>
      </c>
      <c r="F53" s="49" t="str">
        <f>F247</f>
        <v>Assurer la maintenance périodique des ouvrages</v>
      </c>
      <c r="G53" s="19"/>
      <c r="H53" s="19"/>
      <c r="I53" s="19"/>
      <c r="J53" s="36"/>
      <c r="K53" s="1"/>
      <c r="L53" s="94"/>
      <c r="M53" s="798"/>
      <c r="N53" s="798"/>
      <c r="O53" s="798"/>
      <c r="P53" s="798"/>
      <c r="Q53" s="798"/>
      <c r="R53" s="798"/>
      <c r="S53" s="798"/>
      <c r="T53" s="800"/>
      <c r="U53" s="800"/>
      <c r="V53" s="800"/>
      <c r="W53" s="800"/>
      <c r="X53" s="800"/>
      <c r="Y53" s="800"/>
      <c r="Z53" s="800"/>
      <c r="AA53" s="800"/>
      <c r="AB53" s="800"/>
      <c r="AC53" s="800"/>
      <c r="AD53" s="800"/>
      <c r="AE53" s="32"/>
      <c r="AG53" s="305"/>
      <c r="AH53" s="305"/>
      <c r="AI53" s="15"/>
    </row>
    <row r="54" spans="1:35" ht="21" customHeight="1">
      <c r="A54" s="53" t="e">
        <f>A254</f>
        <v>#VALUE!</v>
      </c>
      <c r="B54" s="822" t="e">
        <f>B254</f>
        <v>#VALUE!</v>
      </c>
      <c r="C54" s="823"/>
      <c r="D54" s="83" t="str">
        <f>D254</f>
        <v>5.2</v>
      </c>
      <c r="E54" s="49">
        <f>E254</f>
        <v>0</v>
      </c>
      <c r="F54" s="49" t="str">
        <f>F254</f>
        <v>Maintenir en état les matériels, les équipements et les outillages (maintenance de 1er niveau - NF X 60-010)</v>
      </c>
      <c r="G54" s="19"/>
      <c r="H54" s="19"/>
      <c r="I54" s="19"/>
      <c r="J54" s="36"/>
      <c r="K54" s="1"/>
      <c r="L54" s="94"/>
      <c r="M54" s="797" t="s">
        <v>116</v>
      </c>
      <c r="N54" s="797"/>
      <c r="O54" s="797"/>
      <c r="P54" s="797"/>
      <c r="Q54" s="797"/>
      <c r="R54" s="797"/>
      <c r="S54" s="797"/>
      <c r="T54" s="796" t="e">
        <f>(AI19/6)</f>
        <v>#VALUE!</v>
      </c>
      <c r="U54" s="796"/>
      <c r="V54" s="796"/>
      <c r="W54" s="792" t="e">
        <f>REPT("|",AI19*22)</f>
        <v>#VALUE!</v>
      </c>
      <c r="X54" s="792"/>
      <c r="Y54" s="792"/>
      <c r="Z54" s="792"/>
      <c r="AA54" s="792"/>
      <c r="AB54" s="792"/>
      <c r="AC54" s="792"/>
      <c r="AD54" s="793"/>
      <c r="AE54" s="32"/>
      <c r="AG54" s="305"/>
      <c r="AH54" s="305"/>
      <c r="AI54" s="15"/>
    </row>
    <row r="55" spans="1:35" ht="19.5" customHeight="1">
      <c r="A55" s="38"/>
      <c r="B55" s="19"/>
      <c r="C55" s="19"/>
      <c r="D55" s="84"/>
      <c r="E55" s="37"/>
      <c r="F55" s="37"/>
      <c r="G55" s="19"/>
      <c r="H55" s="19"/>
      <c r="I55" s="19"/>
      <c r="J55" s="36"/>
      <c r="K55" s="1"/>
      <c r="L55" s="93"/>
      <c r="M55" s="797"/>
      <c r="N55" s="797"/>
      <c r="O55" s="797"/>
      <c r="P55" s="797"/>
      <c r="Q55" s="797"/>
      <c r="R55" s="797"/>
      <c r="S55" s="797"/>
      <c r="T55" s="796"/>
      <c r="U55" s="796"/>
      <c r="V55" s="796"/>
      <c r="W55" s="792"/>
      <c r="X55" s="792"/>
      <c r="Y55" s="792"/>
      <c r="Z55" s="792"/>
      <c r="AA55" s="792"/>
      <c r="AB55" s="792"/>
      <c r="AC55" s="792"/>
      <c r="AD55" s="793"/>
      <c r="AE55" s="32"/>
      <c r="AG55" s="305"/>
      <c r="AH55" s="305"/>
    </row>
    <row r="56" spans="1:35" ht="19.5" customHeight="1">
      <c r="A56" s="38"/>
      <c r="B56" s="19"/>
      <c r="C56" s="19"/>
      <c r="D56" s="84"/>
      <c r="E56" s="37"/>
      <c r="F56" s="37"/>
      <c r="G56" s="19"/>
      <c r="H56" s="19"/>
      <c r="I56" s="19"/>
      <c r="J56" s="36"/>
      <c r="K56" s="1"/>
      <c r="L56" s="94"/>
      <c r="M56" s="797"/>
      <c r="N56" s="797"/>
      <c r="O56" s="797"/>
      <c r="P56" s="797"/>
      <c r="Q56" s="797"/>
      <c r="R56" s="797"/>
      <c r="S56" s="797"/>
      <c r="T56" s="796"/>
      <c r="U56" s="796"/>
      <c r="V56" s="796"/>
      <c r="W56" s="794"/>
      <c r="X56" s="794"/>
      <c r="Y56" s="794"/>
      <c r="Z56" s="794"/>
      <c r="AA56" s="794"/>
      <c r="AB56" s="794"/>
      <c r="AC56" s="794"/>
      <c r="AD56" s="795"/>
      <c r="AE56" s="32"/>
      <c r="AG56" s="305"/>
      <c r="AH56" s="305"/>
    </row>
    <row r="57" spans="1:35" ht="21" customHeight="1">
      <c r="A57" s="230" t="str">
        <f>A265</f>
        <v>C 6</v>
      </c>
      <c r="B57" s="231" t="str">
        <f>B265</f>
        <v>ANIMER</v>
      </c>
      <c r="C57" s="232"/>
      <c r="D57" s="233"/>
      <c r="E57" s="232"/>
      <c r="F57" s="232"/>
      <c r="G57" s="232"/>
      <c r="H57" s="232"/>
      <c r="I57" s="232"/>
      <c r="J57" s="246"/>
      <c r="K57" s="1"/>
      <c r="L57" s="94"/>
      <c r="M57" s="80"/>
      <c r="N57" s="80"/>
      <c r="O57" s="80"/>
      <c r="P57" s="80"/>
      <c r="Q57" s="80"/>
      <c r="R57" s="81"/>
      <c r="S57" s="81"/>
      <c r="T57" s="82"/>
      <c r="U57" s="82"/>
      <c r="V57" s="82"/>
      <c r="W57" s="82"/>
      <c r="X57" s="82"/>
      <c r="Y57" s="82"/>
      <c r="Z57" s="82"/>
      <c r="AA57" s="22"/>
      <c r="AB57" s="22"/>
      <c r="AC57" s="22"/>
      <c r="AD57" s="22"/>
      <c r="AE57" s="32"/>
      <c r="AG57" s="305"/>
      <c r="AH57" s="305"/>
    </row>
    <row r="58" spans="1:35" ht="15.75" customHeight="1">
      <c r="A58" s="38"/>
      <c r="B58" s="19"/>
      <c r="C58" s="19"/>
      <c r="D58" s="84"/>
      <c r="E58" s="37"/>
      <c r="F58" s="37"/>
      <c r="G58" s="19"/>
      <c r="H58" s="19"/>
      <c r="I58" s="19"/>
      <c r="J58" s="36"/>
      <c r="K58" s="1"/>
      <c r="L58" s="96"/>
      <c r="M58" s="798" t="s">
        <v>388</v>
      </c>
      <c r="N58" s="798"/>
      <c r="O58" s="798"/>
      <c r="P58" s="798"/>
      <c r="Q58" s="798"/>
      <c r="R58" s="798"/>
      <c r="S58" s="798"/>
      <c r="T58" s="800" t="e">
        <f>IF($I$7&gt;33%,IF(T60&gt;50%,"L'élève est prêt à passer l'épreuve","L'élève doit valider d'autres compétences"),"L'élève doit valider d'autres compétences")</f>
        <v>#DIV/0!</v>
      </c>
      <c r="U58" s="800"/>
      <c r="V58" s="800"/>
      <c r="W58" s="800"/>
      <c r="X58" s="800"/>
      <c r="Y58" s="800"/>
      <c r="Z58" s="800"/>
      <c r="AA58" s="800"/>
      <c r="AB58" s="800"/>
      <c r="AC58" s="800"/>
      <c r="AD58" s="800"/>
      <c r="AE58" s="32"/>
      <c r="AG58" s="305"/>
      <c r="AH58" s="305"/>
    </row>
    <row r="59" spans="1:35" ht="21" customHeight="1">
      <c r="A59" s="53" t="e">
        <f>A267</f>
        <v>#VALUE!</v>
      </c>
      <c r="B59" s="824" t="e">
        <f>B267</f>
        <v>#VALUE!</v>
      </c>
      <c r="C59" s="825"/>
      <c r="D59" s="83" t="str">
        <f>D267</f>
        <v>6.1</v>
      </c>
      <c r="E59" s="49">
        <f>E267</f>
        <v>0</v>
      </c>
      <c r="F59" s="49" t="str">
        <f>F267</f>
        <v>Animer une équipe</v>
      </c>
      <c r="G59" s="19"/>
      <c r="H59" s="19"/>
      <c r="I59" s="19"/>
      <c r="J59" s="36"/>
      <c r="K59" s="1"/>
      <c r="L59" s="94"/>
      <c r="M59" s="798"/>
      <c r="N59" s="798"/>
      <c r="O59" s="798"/>
      <c r="P59" s="798"/>
      <c r="Q59" s="798"/>
      <c r="R59" s="798"/>
      <c r="S59" s="798"/>
      <c r="T59" s="800"/>
      <c r="U59" s="800"/>
      <c r="V59" s="800"/>
      <c r="W59" s="800"/>
      <c r="X59" s="800"/>
      <c r="Y59" s="800"/>
      <c r="Z59" s="800"/>
      <c r="AA59" s="800"/>
      <c r="AB59" s="800"/>
      <c r="AC59" s="800"/>
      <c r="AD59" s="800"/>
      <c r="AE59" s="32"/>
      <c r="AG59" s="305"/>
      <c r="AH59" s="305"/>
      <c r="AI59" s="15"/>
    </row>
    <row r="60" spans="1:35" ht="21" customHeight="1">
      <c r="A60" s="53" t="e">
        <f>A273</f>
        <v>#VALUE!</v>
      </c>
      <c r="B60" s="824" t="e">
        <f>B273</f>
        <v>#VALUE!</v>
      </c>
      <c r="C60" s="825"/>
      <c r="D60" s="83" t="str">
        <f>D273</f>
        <v>6.2</v>
      </c>
      <c r="E60" s="49">
        <f>E273</f>
        <v>0</v>
      </c>
      <c r="F60" s="49" t="str">
        <f>F273</f>
        <v>Animer les actions de qualité et sécurité</v>
      </c>
      <c r="G60" s="19"/>
      <c r="H60" s="19"/>
      <c r="I60" s="19"/>
      <c r="J60" s="36"/>
      <c r="K60" s="1"/>
      <c r="L60" s="94"/>
      <c r="M60" s="797" t="s">
        <v>389</v>
      </c>
      <c r="N60" s="797"/>
      <c r="O60" s="797"/>
      <c r="P60" s="797"/>
      <c r="Q60" s="797"/>
      <c r="R60" s="797"/>
      <c r="S60" s="797"/>
      <c r="T60" s="796" t="e">
        <f>(AI20/6)</f>
        <v>#VALUE!</v>
      </c>
      <c r="U60" s="796"/>
      <c r="V60" s="796"/>
      <c r="W60" s="792" t="e">
        <f>REPT("|",AI20*22)</f>
        <v>#VALUE!</v>
      </c>
      <c r="X60" s="792"/>
      <c r="Y60" s="792"/>
      <c r="Z60" s="792"/>
      <c r="AA60" s="792"/>
      <c r="AB60" s="792"/>
      <c r="AC60" s="792"/>
      <c r="AD60" s="793"/>
      <c r="AE60" s="32"/>
      <c r="AG60" s="305"/>
      <c r="AH60" s="305"/>
      <c r="AI60" s="15"/>
    </row>
    <row r="61" spans="1:35" ht="21" customHeight="1">
      <c r="A61" s="53" t="e">
        <f>A280</f>
        <v>#VALUE!</v>
      </c>
      <c r="B61" s="824" t="e">
        <f>B280</f>
        <v>#VALUE!</v>
      </c>
      <c r="C61" s="825"/>
      <c r="D61" s="83" t="str">
        <f>D280</f>
        <v>6.3</v>
      </c>
      <c r="E61" s="49">
        <f>E280</f>
        <v>0</v>
      </c>
      <c r="F61" s="49" t="str">
        <f>F280</f>
        <v>Rendre compte d'une activité</v>
      </c>
      <c r="G61" s="19"/>
      <c r="H61" s="19"/>
      <c r="I61" s="19"/>
      <c r="J61" s="36"/>
      <c r="K61" s="1"/>
      <c r="L61" s="94"/>
      <c r="M61" s="797"/>
      <c r="N61" s="797"/>
      <c r="O61" s="797"/>
      <c r="P61" s="797"/>
      <c r="Q61" s="797"/>
      <c r="R61" s="797"/>
      <c r="S61" s="797"/>
      <c r="T61" s="796"/>
      <c r="U61" s="796"/>
      <c r="V61" s="796"/>
      <c r="W61" s="792"/>
      <c r="X61" s="792"/>
      <c r="Y61" s="792"/>
      <c r="Z61" s="792"/>
      <c r="AA61" s="792"/>
      <c r="AB61" s="792"/>
      <c r="AC61" s="792"/>
      <c r="AD61" s="793"/>
      <c r="AE61" s="32"/>
      <c r="AG61" s="305"/>
      <c r="AH61" s="305"/>
      <c r="AI61" s="15"/>
    </row>
    <row r="62" spans="1:35" ht="21" customHeight="1">
      <c r="A62" s="53" t="e">
        <f>A285</f>
        <v>#VALUE!</v>
      </c>
      <c r="B62" s="824" t="e">
        <f>B285</f>
        <v>#VALUE!</v>
      </c>
      <c r="C62" s="825"/>
      <c r="D62" s="83" t="str">
        <f>D285</f>
        <v>6.4</v>
      </c>
      <c r="E62" s="49">
        <f>E285</f>
        <v>0</v>
      </c>
      <c r="F62" s="49" t="str">
        <f>F285</f>
        <v>Communiquer avec les différents partenaires</v>
      </c>
      <c r="G62" s="19"/>
      <c r="H62" s="19"/>
      <c r="I62" s="19"/>
      <c r="J62" s="36"/>
      <c r="K62" s="1"/>
      <c r="L62" s="94"/>
      <c r="M62" s="797"/>
      <c r="N62" s="797"/>
      <c r="O62" s="797"/>
      <c r="P62" s="797"/>
      <c r="Q62" s="797"/>
      <c r="R62" s="797"/>
      <c r="S62" s="797"/>
      <c r="T62" s="796"/>
      <c r="U62" s="796"/>
      <c r="V62" s="796"/>
      <c r="W62" s="794"/>
      <c r="X62" s="794"/>
      <c r="Y62" s="794"/>
      <c r="Z62" s="794"/>
      <c r="AA62" s="794"/>
      <c r="AB62" s="794"/>
      <c r="AC62" s="794"/>
      <c r="AD62" s="795"/>
      <c r="AE62" s="32"/>
      <c r="AG62" s="305"/>
      <c r="AH62" s="305"/>
      <c r="AI62" s="15"/>
    </row>
    <row r="63" spans="1:35" ht="18" customHeight="1">
      <c r="A63" s="39"/>
      <c r="B63" s="791"/>
      <c r="C63" s="791"/>
      <c r="D63" s="40"/>
      <c r="E63" s="40"/>
      <c r="F63" s="40"/>
      <c r="G63" s="40"/>
      <c r="H63" s="40"/>
      <c r="I63" s="40"/>
      <c r="J63" s="235"/>
      <c r="K63" s="19"/>
      <c r="L63" s="22"/>
      <c r="M63" s="22"/>
      <c r="N63" s="22"/>
      <c r="O63" s="22"/>
      <c r="P63" s="22"/>
      <c r="Q63" s="22"/>
      <c r="R63" s="22"/>
      <c r="S63" s="22"/>
      <c r="T63" s="22"/>
      <c r="U63" s="22"/>
      <c r="V63" s="22"/>
      <c r="W63" s="22"/>
      <c r="X63" s="22"/>
      <c r="Y63" s="22"/>
      <c r="Z63" s="22"/>
      <c r="AA63" s="22"/>
      <c r="AB63" s="22"/>
      <c r="AC63" s="22"/>
      <c r="AD63" s="22"/>
      <c r="AE63" s="32"/>
      <c r="AG63" s="306"/>
      <c r="AI63" s="15"/>
    </row>
    <row r="64" spans="1:35" ht="18" customHeight="1">
      <c r="A64" s="25"/>
      <c r="B64" s="758"/>
      <c r="C64" s="758"/>
      <c r="D64" s="1"/>
      <c r="E64" s="1"/>
      <c r="F64" s="1"/>
      <c r="G64" s="1"/>
      <c r="H64" s="1"/>
      <c r="I64" s="1"/>
      <c r="J64" s="1"/>
      <c r="K64" s="1"/>
      <c r="AE64" s="20"/>
      <c r="AG64" s="306"/>
      <c r="AI64" s="15"/>
    </row>
    <row r="65" spans="1:35" ht="22.5" customHeight="1">
      <c r="A65" s="209" t="s">
        <v>88</v>
      </c>
      <c r="B65" s="210" t="s">
        <v>164</v>
      </c>
      <c r="C65" s="129"/>
      <c r="D65" s="129"/>
      <c r="E65" s="129"/>
      <c r="F65" s="129"/>
      <c r="G65" s="130"/>
      <c r="H65" s="130"/>
      <c r="I65" s="130"/>
      <c r="J65" s="130"/>
      <c r="K65" s="130"/>
      <c r="L65" s="129"/>
      <c r="M65" s="130"/>
      <c r="N65" s="129"/>
      <c r="O65" s="129"/>
      <c r="P65" s="129"/>
      <c r="Q65" s="129"/>
      <c r="R65" s="129"/>
      <c r="S65" s="129"/>
      <c r="T65" s="129"/>
      <c r="U65" s="129"/>
      <c r="V65" s="129"/>
      <c r="W65" s="129"/>
      <c r="X65" s="129"/>
      <c r="Y65" s="129"/>
      <c r="Z65" s="129"/>
      <c r="AA65" s="129"/>
      <c r="AB65" s="129"/>
      <c r="AC65" s="129"/>
      <c r="AD65" s="129"/>
      <c r="AE65" s="129"/>
      <c r="AF65" s="6"/>
      <c r="AG65" s="17"/>
    </row>
    <row r="66" spans="1:35" s="1" customFormat="1" ht="7.5" customHeight="1">
      <c r="L66" s="113"/>
      <c r="M66" s="114"/>
      <c r="N66" s="114"/>
      <c r="O66" s="114"/>
      <c r="P66" s="114"/>
      <c r="Q66" s="114"/>
      <c r="R66" s="114"/>
      <c r="S66" s="114"/>
      <c r="T66" s="114"/>
      <c r="U66" s="114"/>
      <c r="V66" s="114"/>
      <c r="W66" s="114"/>
      <c r="X66" s="114"/>
      <c r="Y66" s="114"/>
      <c r="Z66" s="114"/>
      <c r="AA66" s="114"/>
      <c r="AB66" s="114"/>
      <c r="AC66" s="114"/>
      <c r="AD66" s="114"/>
      <c r="AE66" s="114"/>
      <c r="AG66" s="7"/>
    </row>
    <row r="67" spans="1:35" s="1" customFormat="1">
      <c r="A67" s="25" t="e">
        <f>(AG67/60)*10</f>
        <v>#VALUE!</v>
      </c>
      <c r="B67" s="756" t="e">
        <f>REPT("|",AG67*14)</f>
        <v>#VALUE!</v>
      </c>
      <c r="C67" s="784"/>
      <c r="D67" s="8" t="s">
        <v>87</v>
      </c>
      <c r="F67" s="1" t="s">
        <v>131</v>
      </c>
      <c r="L67" s="183" t="e">
        <f>IF(SUM(L69:L75)&gt;0,AVERAGEIF(L69:L75, "&lt;&gt;0"),NA())</f>
        <v>#N/A</v>
      </c>
      <c r="M67" s="183" t="e">
        <f t="shared" ref="M67:AE67" si="0">IF(SUM(M69:M75)&gt;0,AVERAGEIF(M69:M75, "&lt;&gt;0"),NA())</f>
        <v>#N/A</v>
      </c>
      <c r="N67" s="183" t="e">
        <f t="shared" si="0"/>
        <v>#N/A</v>
      </c>
      <c r="O67" s="183" t="e">
        <f t="shared" si="0"/>
        <v>#N/A</v>
      </c>
      <c r="P67" s="183" t="e">
        <f t="shared" si="0"/>
        <v>#N/A</v>
      </c>
      <c r="Q67" s="183" t="e">
        <f t="shared" si="0"/>
        <v>#N/A</v>
      </c>
      <c r="R67" s="183" t="e">
        <f t="shared" si="0"/>
        <v>#N/A</v>
      </c>
      <c r="S67" s="183" t="e">
        <f t="shared" si="0"/>
        <v>#N/A</v>
      </c>
      <c r="T67" s="183" t="e">
        <f t="shared" si="0"/>
        <v>#N/A</v>
      </c>
      <c r="U67" s="183" t="e">
        <f t="shared" si="0"/>
        <v>#N/A</v>
      </c>
      <c r="V67" s="183" t="e">
        <f t="shared" si="0"/>
        <v>#N/A</v>
      </c>
      <c r="W67" s="183" t="e">
        <f t="shared" si="0"/>
        <v>#N/A</v>
      </c>
      <c r="X67" s="183" t="e">
        <f t="shared" si="0"/>
        <v>#N/A</v>
      </c>
      <c r="Y67" s="183" t="e">
        <f t="shared" si="0"/>
        <v>#N/A</v>
      </c>
      <c r="Z67" s="183" t="e">
        <f t="shared" si="0"/>
        <v>#N/A</v>
      </c>
      <c r="AA67" s="183" t="e">
        <f>IF(SUM(AB69:AB75)&gt;0,AVERAGEIF(AB69:AB75, "&lt;&gt;0"),NA())</f>
        <v>#N/A</v>
      </c>
      <c r="AB67" s="183" t="e">
        <f t="shared" si="0"/>
        <v>#N/A</v>
      </c>
      <c r="AC67" s="183" t="e">
        <f t="shared" si="0"/>
        <v>#N/A</v>
      </c>
      <c r="AD67" s="183" t="e">
        <f t="shared" si="0"/>
        <v>#N/A</v>
      </c>
      <c r="AE67" s="183" t="e">
        <f t="shared" si="0"/>
        <v>#N/A</v>
      </c>
      <c r="AG67" s="77" t="str">
        <f>IF(SUM(AG69:AG75)&gt;0,AVERAGEIF(AG69:AG75, "&lt;&gt;0"),"")</f>
        <v/>
      </c>
    </row>
    <row r="68" spans="1:35" s="1" customFormat="1" ht="15" customHeight="1">
      <c r="L68" s="113"/>
      <c r="M68" s="113"/>
      <c r="N68" s="113"/>
      <c r="O68" s="113"/>
      <c r="P68" s="113"/>
      <c r="Q68" s="113"/>
      <c r="R68" s="113"/>
      <c r="S68" s="113"/>
      <c r="T68" s="113"/>
      <c r="U68" s="113"/>
      <c r="V68" s="113"/>
      <c r="W68" s="113"/>
      <c r="X68" s="113"/>
      <c r="Y68" s="113"/>
      <c r="Z68" s="113"/>
      <c r="AA68" s="113"/>
      <c r="AB68" s="113"/>
      <c r="AC68" s="113"/>
      <c r="AD68" s="113"/>
      <c r="AE68" s="113"/>
    </row>
    <row r="69" spans="1:35" ht="15" customHeight="1">
      <c r="A69" s="1"/>
      <c r="B69" s="26" t="e">
        <f>(AG69/60)*10</f>
        <v>#VALUE!</v>
      </c>
      <c r="C69" s="801" t="e">
        <f t="shared" ref="C69:C75" si="1">REPT("|",AG69*14)</f>
        <v>#VALUE!</v>
      </c>
      <c r="D69" s="802"/>
      <c r="F69" s="8" t="s">
        <v>4</v>
      </c>
      <c r="G69" s="13" t="s">
        <v>258</v>
      </c>
      <c r="H69" s="13"/>
      <c r="I69" s="13"/>
      <c r="J69" s="13"/>
      <c r="K69" s="29" t="s">
        <v>4</v>
      </c>
      <c r="L69" s="116" t="str">
        <f>IF('(1)'!$AB12&lt;&gt;0,'(1)'!$AB12,"")</f>
        <v/>
      </c>
      <c r="M69" s="116" t="str">
        <f>IF('(2)'!$AB12&lt;&gt;0,'(2)'!$AB12,"")</f>
        <v/>
      </c>
      <c r="N69" s="116" t="str">
        <f>IF('(3)'!$AB12&lt;&gt;0,'(3)'!$AB12,"")</f>
        <v/>
      </c>
      <c r="O69" s="116" t="str">
        <f>IF('(4)'!$AB12&lt;&gt;0,'(4)'!$AB12,"")</f>
        <v/>
      </c>
      <c r="P69" s="116" t="str">
        <f>IF('(5)'!$AB12&lt;&gt;0,'(5)'!$AB12,"")</f>
        <v/>
      </c>
      <c r="Q69" s="116" t="str">
        <f>IF('(6)'!$AB12&lt;&gt;0,'(6)'!$AB12,"")</f>
        <v/>
      </c>
      <c r="R69" s="116" t="str">
        <f>IF('(7)'!$AB12&lt;&gt;0,'(7)'!$AB12,"")</f>
        <v/>
      </c>
      <c r="S69" s="116" t="str">
        <f>IF('(8)'!$AB12&lt;&gt;0,'(8)'!$AB12,"")</f>
        <v/>
      </c>
      <c r="T69" s="116" t="str">
        <f>IF('(9)'!$AB12&lt;&gt;0,'(9)'!$AB12,"")</f>
        <v/>
      </c>
      <c r="U69" s="116" t="str">
        <f>IF('(10)'!$AB12&lt;&gt;0,'(10)'!$AB12,"")</f>
        <v/>
      </c>
      <c r="V69" s="116" t="str">
        <f>IF('(11)'!$AB12&lt;&gt;0,'(11)'!$AB12,"")</f>
        <v/>
      </c>
      <c r="W69" s="116" t="str">
        <f>IF('(12)'!$AB12&lt;&gt;0,'(12)'!$AB12,"")</f>
        <v/>
      </c>
      <c r="X69" s="116" t="str">
        <f>IF('(13)'!$AB12&lt;&gt;0,'(13)'!$AB12,"")</f>
        <v/>
      </c>
      <c r="Y69" s="116" t="str">
        <f>IF('(14)'!$AB12&lt;&gt;0,'(14)'!$AB12,"")</f>
        <v/>
      </c>
      <c r="Z69" s="116" t="str">
        <f>IF('(15)'!$AB12&lt;&gt;0,'(15)'!$AB12,"")</f>
        <v/>
      </c>
      <c r="AA69" s="116" t="str">
        <f>IF('(16)'!$AB12&lt;&gt;0,'(16)'!$AB12,"")</f>
        <v/>
      </c>
      <c r="AB69" s="116" t="str">
        <f>IF('(17)'!$AB12&lt;&gt;0,'(17)'!$AB12,"")</f>
        <v/>
      </c>
      <c r="AC69" s="116" t="str">
        <f>IF('(18)'!$AB12&lt;&gt;0,'(18)'!$AB12,"")</f>
        <v/>
      </c>
      <c r="AD69" s="116" t="str">
        <f>IF('(19)'!$AB12&lt;&gt;0,'(19)'!$AB12,"")</f>
        <v/>
      </c>
      <c r="AE69" s="116" t="str">
        <f>IF('(20)'!$AB12&lt;&gt;0,'(20)'!$AB12,"")</f>
        <v/>
      </c>
      <c r="AG69" s="1" t="str">
        <f>IF(SUM(L69:AC69)=0,"",AVERAGEIF(L69:AC69,"&gt;0"))</f>
        <v/>
      </c>
      <c r="AH69" s="1"/>
    </row>
    <row r="70" spans="1:35" ht="16.5">
      <c r="A70" s="1"/>
      <c r="B70" s="26" t="e">
        <f t="shared" ref="B70:B75" si="2">(AG70/60)*10</f>
        <v>#VALUE!</v>
      </c>
      <c r="C70" s="801" t="e">
        <f t="shared" si="1"/>
        <v>#VALUE!</v>
      </c>
      <c r="D70" s="802"/>
      <c r="F70" s="8" t="s">
        <v>5</v>
      </c>
      <c r="G70" s="13" t="s">
        <v>259</v>
      </c>
      <c r="H70" s="11"/>
      <c r="I70" s="11"/>
      <c r="J70" s="11"/>
      <c r="K70" s="29" t="s">
        <v>5</v>
      </c>
      <c r="L70" s="116" t="str">
        <f>IF('(1)'!$AB13&lt;&gt;0,'(1)'!$AB13,"")</f>
        <v/>
      </c>
      <c r="M70" s="116" t="str">
        <f>IF('(2)'!$AB13&lt;&gt;0,'(2)'!$AB13,"")</f>
        <v/>
      </c>
      <c r="N70" s="116" t="str">
        <f>IF('(3)'!$AB13&lt;&gt;0,'(3)'!$AB13,"")</f>
        <v/>
      </c>
      <c r="O70" s="116" t="str">
        <f>IF('(4)'!$AB13&lt;&gt;0,'(4)'!$AB13,"")</f>
        <v/>
      </c>
      <c r="P70" s="116" t="str">
        <f>IF('(5)'!$AB13&lt;&gt;0,'(5)'!$AB13,"")</f>
        <v/>
      </c>
      <c r="Q70" s="116" t="str">
        <f>IF('(6)'!$AB13&lt;&gt;0,'(6)'!$AB13,"")</f>
        <v/>
      </c>
      <c r="R70" s="116" t="str">
        <f>IF('(7)'!$AB13&lt;&gt;0,'(7)'!$AB13,"")</f>
        <v/>
      </c>
      <c r="S70" s="116" t="str">
        <f>IF('(8)'!$AB13&lt;&gt;0,'(8)'!$AB13,"")</f>
        <v/>
      </c>
      <c r="T70" s="116" t="str">
        <f>IF('(9)'!$AB13&lt;&gt;0,'(9)'!$AB13,"")</f>
        <v/>
      </c>
      <c r="U70" s="116" t="str">
        <f>IF('(10)'!$AB13&lt;&gt;0,'(10)'!$AB13,"")</f>
        <v/>
      </c>
      <c r="V70" s="116" t="str">
        <f>IF('(11)'!$AB13&lt;&gt;0,'(11)'!$AB13,"")</f>
        <v/>
      </c>
      <c r="W70" s="116" t="str">
        <f>IF('(12)'!$AB13&lt;&gt;0,'(12)'!$AB13,"")</f>
        <v/>
      </c>
      <c r="X70" s="116" t="str">
        <f>IF('(13)'!$AB13&lt;&gt;0,'(13)'!$AB13,"")</f>
        <v/>
      </c>
      <c r="Y70" s="116" t="str">
        <f>IF('(14)'!$AB13&lt;&gt;0,'(14)'!$AB13,"")</f>
        <v/>
      </c>
      <c r="Z70" s="116" t="str">
        <f>IF('(15)'!$AB13&lt;&gt;0,'(15)'!$AB13,"")</f>
        <v/>
      </c>
      <c r="AA70" s="116" t="str">
        <f>IF('(16)'!$AB13&lt;&gt;0,'(16)'!$AB13,"")</f>
        <v/>
      </c>
      <c r="AB70" s="116" t="str">
        <f>IF('(17)'!$AB13&lt;&gt;0,'(17)'!$AB13,"")</f>
        <v/>
      </c>
      <c r="AC70" s="116" t="str">
        <f>IF('(18)'!$AB13&lt;&gt;0,'(18)'!$AB13,"")</f>
        <v/>
      </c>
      <c r="AD70" s="116" t="str">
        <f>IF('(19)'!$AB13&lt;&gt;0,'(19)'!$AB13,"")</f>
        <v/>
      </c>
      <c r="AE70" s="116" t="str">
        <f>IF('(20)'!$AB13&lt;&gt;0,'(20)'!$AB13,"")</f>
        <v/>
      </c>
      <c r="AG70" s="1" t="str">
        <f t="shared" ref="AG70:AG75" si="3">IF(SUM(L70:AE70)=0,"",AVERAGEIF(L70:AE70,"&gt;0"))</f>
        <v/>
      </c>
      <c r="AH70" s="1"/>
      <c r="AI70" s="1"/>
    </row>
    <row r="71" spans="1:35" ht="16.5">
      <c r="A71" s="1"/>
      <c r="B71" s="26" t="e">
        <f t="shared" si="2"/>
        <v>#VALUE!</v>
      </c>
      <c r="C71" s="801" t="e">
        <f t="shared" si="1"/>
        <v>#VALUE!</v>
      </c>
      <c r="D71" s="802"/>
      <c r="F71" s="8" t="s">
        <v>6</v>
      </c>
      <c r="G71" s="13" t="s">
        <v>260</v>
      </c>
      <c r="H71" s="11"/>
      <c r="I71" s="11"/>
      <c r="J71" s="11"/>
      <c r="K71" s="29" t="s">
        <v>6</v>
      </c>
      <c r="L71" s="116" t="str">
        <f>IF('(1)'!$AB14&lt;&gt;0,'(1)'!$AB14,"")</f>
        <v/>
      </c>
      <c r="M71" s="116" t="str">
        <f>IF('(2)'!$AB14&lt;&gt;0,'(2)'!$AB14,"")</f>
        <v/>
      </c>
      <c r="N71" s="116" t="str">
        <f>IF('(3)'!$AB14&lt;&gt;0,'(3)'!$AB14,"")</f>
        <v/>
      </c>
      <c r="O71" s="116" t="str">
        <f>IF('(4)'!$AB14&lt;&gt;0,'(4)'!$AB14,"")</f>
        <v/>
      </c>
      <c r="P71" s="116" t="str">
        <f>IF('(5)'!$AB14&lt;&gt;0,'(5)'!$AB14,"")</f>
        <v/>
      </c>
      <c r="Q71" s="116" t="str">
        <f>IF('(6)'!$AB14&lt;&gt;0,'(6)'!$AB14,"")</f>
        <v/>
      </c>
      <c r="R71" s="116" t="str">
        <f>IF('(7)'!$AB14&lt;&gt;0,'(7)'!$AB14,"")</f>
        <v/>
      </c>
      <c r="S71" s="116" t="str">
        <f>IF('(8)'!$AB14&lt;&gt;0,'(8)'!$AB14,"")</f>
        <v/>
      </c>
      <c r="T71" s="116" t="str">
        <f>IF('(9)'!$AB14&lt;&gt;0,'(9)'!$AB14,"")</f>
        <v/>
      </c>
      <c r="U71" s="116" t="str">
        <f>IF('(10)'!$AB14&lt;&gt;0,'(10)'!$AB14,"")</f>
        <v/>
      </c>
      <c r="V71" s="116" t="str">
        <f>IF('(11)'!$AB14&lt;&gt;0,'(11)'!$AB14,"")</f>
        <v/>
      </c>
      <c r="W71" s="116" t="str">
        <f>IF('(12)'!$AB14&lt;&gt;0,'(12)'!$AB14,"")</f>
        <v/>
      </c>
      <c r="X71" s="116" t="str">
        <f>IF('(13)'!$AB14&lt;&gt;0,'(13)'!$AB14,"")</f>
        <v/>
      </c>
      <c r="Y71" s="116" t="str">
        <f>IF('(14)'!$AB14&lt;&gt;0,'(14)'!$AB14,"")</f>
        <v/>
      </c>
      <c r="Z71" s="116" t="str">
        <f>IF('(15)'!$AB14&lt;&gt;0,'(15)'!$AB14,"")</f>
        <v/>
      </c>
      <c r="AA71" s="116" t="str">
        <f>IF('(16)'!$AB14&lt;&gt;0,'(16)'!$AB14,"")</f>
        <v/>
      </c>
      <c r="AB71" s="116" t="str">
        <f>IF('(17)'!$AB14&lt;&gt;0,'(17)'!$AB14,"")</f>
        <v/>
      </c>
      <c r="AC71" s="116" t="str">
        <f>IF('(18)'!$AB14&lt;&gt;0,'(18)'!$AB14,"")</f>
        <v/>
      </c>
      <c r="AD71" s="116" t="str">
        <f>IF('(19)'!$AB14&lt;&gt;0,'(19)'!$AB14,"")</f>
        <v/>
      </c>
      <c r="AE71" s="116" t="str">
        <f>IF('(20)'!$AB14&lt;&gt;0,'(20)'!$AB14,"")</f>
        <v/>
      </c>
      <c r="AG71" s="1" t="str">
        <f t="shared" si="3"/>
        <v/>
      </c>
      <c r="AH71" s="1"/>
      <c r="AI71" s="1"/>
    </row>
    <row r="72" spans="1:35" ht="16.5">
      <c r="A72" s="1"/>
      <c r="B72" s="26" t="e">
        <f t="shared" si="2"/>
        <v>#VALUE!</v>
      </c>
      <c r="C72" s="801" t="e">
        <f t="shared" si="1"/>
        <v>#VALUE!</v>
      </c>
      <c r="D72" s="802"/>
      <c r="F72" s="8" t="s">
        <v>7</v>
      </c>
      <c r="G72" s="13" t="s">
        <v>261</v>
      </c>
      <c r="H72" s="11"/>
      <c r="I72" s="11"/>
      <c r="J72" s="11"/>
      <c r="K72" s="29" t="s">
        <v>7</v>
      </c>
      <c r="L72" s="116" t="str">
        <f>IF('(1)'!$AB15&lt;&gt;0,'(1)'!$AB15,"")</f>
        <v/>
      </c>
      <c r="M72" s="116" t="str">
        <f>IF('(2)'!$AB15&lt;&gt;0,'(2)'!$AB15,"")</f>
        <v/>
      </c>
      <c r="N72" s="116" t="str">
        <f>IF('(3)'!$AB15&lt;&gt;0,'(3)'!$AB15,"")</f>
        <v/>
      </c>
      <c r="O72" s="116" t="str">
        <f>IF('(4)'!$AB15&lt;&gt;0,'(4)'!$AB15,"")</f>
        <v/>
      </c>
      <c r="P72" s="116" t="str">
        <f>IF('(5)'!$AB15&lt;&gt;0,'(5)'!$AB15,"")</f>
        <v/>
      </c>
      <c r="Q72" s="116" t="str">
        <f>IF('(6)'!$AB15&lt;&gt;0,'(6)'!$AB15,"")</f>
        <v/>
      </c>
      <c r="R72" s="116" t="str">
        <f>IF('(7)'!$AB15&lt;&gt;0,'(7)'!$AB15,"")</f>
        <v/>
      </c>
      <c r="S72" s="116" t="str">
        <f>IF('(8)'!$AB15&lt;&gt;0,'(8)'!$AB15,"")</f>
        <v/>
      </c>
      <c r="T72" s="116" t="str">
        <f>IF('(9)'!$AB15&lt;&gt;0,'(9)'!$AB15,"")</f>
        <v/>
      </c>
      <c r="U72" s="116" t="str">
        <f>IF('(10)'!$AB15&lt;&gt;0,'(10)'!$AB15,"")</f>
        <v/>
      </c>
      <c r="V72" s="116" t="str">
        <f>IF('(11)'!$AB15&lt;&gt;0,'(11)'!$AB15,"")</f>
        <v/>
      </c>
      <c r="W72" s="116" t="str">
        <f>IF('(12)'!$AB15&lt;&gt;0,'(12)'!$AB15,"")</f>
        <v/>
      </c>
      <c r="X72" s="116" t="str">
        <f>IF('(13)'!$AB15&lt;&gt;0,'(13)'!$AB15,"")</f>
        <v/>
      </c>
      <c r="Y72" s="116" t="str">
        <f>IF('(14)'!$AB15&lt;&gt;0,'(14)'!$AB15,"")</f>
        <v/>
      </c>
      <c r="Z72" s="116" t="str">
        <f>IF('(15)'!$AB15&lt;&gt;0,'(15)'!$AB15,"")</f>
        <v/>
      </c>
      <c r="AA72" s="116" t="str">
        <f>IF('(16)'!$AB15&lt;&gt;0,'(16)'!$AB15,"")</f>
        <v/>
      </c>
      <c r="AB72" s="116" t="str">
        <f>IF('(17)'!$AB15&lt;&gt;0,'(17)'!$AB15,"")</f>
        <v/>
      </c>
      <c r="AC72" s="116" t="str">
        <f>IF('(18)'!$AB15&lt;&gt;0,'(18)'!$AB15,"")</f>
        <v/>
      </c>
      <c r="AD72" s="116" t="str">
        <f>IF('(19)'!$AB15&lt;&gt;0,'(19)'!$AB15,"")</f>
        <v/>
      </c>
      <c r="AE72" s="116" t="str">
        <f>IF('(20)'!$AB15&lt;&gt;0,'(20)'!$AB15,"")</f>
        <v/>
      </c>
      <c r="AG72" s="1" t="str">
        <f t="shared" si="3"/>
        <v/>
      </c>
      <c r="AH72" s="1"/>
      <c r="AI72" s="1"/>
    </row>
    <row r="73" spans="1:35" ht="16.5">
      <c r="A73" s="1"/>
      <c r="B73" s="26" t="e">
        <f t="shared" si="2"/>
        <v>#VALUE!</v>
      </c>
      <c r="C73" s="801" t="e">
        <f t="shared" si="1"/>
        <v>#VALUE!</v>
      </c>
      <c r="D73" s="802"/>
      <c r="F73" s="8" t="s">
        <v>8</v>
      </c>
      <c r="G73" s="13" t="s">
        <v>262</v>
      </c>
      <c r="H73" s="11"/>
      <c r="I73" s="11"/>
      <c r="J73" s="11"/>
      <c r="K73" s="29" t="s">
        <v>8</v>
      </c>
      <c r="L73" s="116" t="str">
        <f>IF('(1)'!$AB16&lt;&gt;0,'(1)'!$AB16,"")</f>
        <v/>
      </c>
      <c r="M73" s="116" t="str">
        <f>IF('(2)'!$AB16&lt;&gt;0,'(2)'!$AB16,"")</f>
        <v/>
      </c>
      <c r="N73" s="116" t="str">
        <f>IF('(3)'!$AB16&lt;&gt;0,'(3)'!$AB16,"")</f>
        <v/>
      </c>
      <c r="O73" s="116" t="str">
        <f>IF('(4)'!$AB16&lt;&gt;0,'(4)'!$AB16,"")</f>
        <v/>
      </c>
      <c r="P73" s="116" t="str">
        <f>IF('(5)'!$AB16&lt;&gt;0,'(5)'!$AB16,"")</f>
        <v/>
      </c>
      <c r="Q73" s="116" t="str">
        <f>IF('(6)'!$AB16&lt;&gt;0,'(6)'!$AB16,"")</f>
        <v/>
      </c>
      <c r="R73" s="116" t="str">
        <f>IF('(7)'!$AB16&lt;&gt;0,'(7)'!$AB16,"")</f>
        <v/>
      </c>
      <c r="S73" s="116" t="str">
        <f>IF('(8)'!$AB16&lt;&gt;0,'(8)'!$AB16,"")</f>
        <v/>
      </c>
      <c r="T73" s="116" t="str">
        <f>IF('(9)'!$AB16&lt;&gt;0,'(9)'!$AB16,"")</f>
        <v/>
      </c>
      <c r="U73" s="116" t="str">
        <f>IF('(10)'!$AB16&lt;&gt;0,'(10)'!$AB16,"")</f>
        <v/>
      </c>
      <c r="V73" s="116" t="str">
        <f>IF('(11)'!$AB16&lt;&gt;0,'(11)'!$AB16,"")</f>
        <v/>
      </c>
      <c r="W73" s="116" t="str">
        <f>IF('(12)'!$AB16&lt;&gt;0,'(12)'!$AB16,"")</f>
        <v/>
      </c>
      <c r="X73" s="116" t="str">
        <f>IF('(13)'!$AB16&lt;&gt;0,'(13)'!$AB16,"")</f>
        <v/>
      </c>
      <c r="Y73" s="116" t="str">
        <f>IF('(14)'!$AB16&lt;&gt;0,'(14)'!$AB16,"")</f>
        <v/>
      </c>
      <c r="Z73" s="116" t="str">
        <f>IF('(15)'!$AB16&lt;&gt;0,'(15)'!$AB16,"")</f>
        <v/>
      </c>
      <c r="AA73" s="116" t="str">
        <f>IF('(16)'!$AB16&lt;&gt;0,'(16)'!$AB16,"")</f>
        <v/>
      </c>
      <c r="AB73" s="116" t="str">
        <f>IF('(17)'!$AB16&lt;&gt;0,'(17)'!$AB16,"")</f>
        <v/>
      </c>
      <c r="AC73" s="116" t="str">
        <f>IF('(18)'!$AB16&lt;&gt;0,'(18)'!$AB16,"")</f>
        <v/>
      </c>
      <c r="AD73" s="116" t="str">
        <f>IF('(19)'!$AB16&lt;&gt;0,'(19)'!$AB16,"")</f>
        <v/>
      </c>
      <c r="AE73" s="116" t="str">
        <f>IF('(20)'!$AB16&lt;&gt;0,'(20)'!$AB16,"")</f>
        <v/>
      </c>
      <c r="AG73" s="1" t="str">
        <f t="shared" si="3"/>
        <v/>
      </c>
      <c r="AH73" s="1"/>
      <c r="AI73" s="1"/>
    </row>
    <row r="74" spans="1:35" ht="16.5">
      <c r="A74" s="1"/>
      <c r="B74" s="26" t="e">
        <f t="shared" si="2"/>
        <v>#VALUE!</v>
      </c>
      <c r="C74" s="801" t="e">
        <f t="shared" si="1"/>
        <v>#VALUE!</v>
      </c>
      <c r="D74" s="802"/>
      <c r="F74" s="8" t="s">
        <v>9</v>
      </c>
      <c r="G74" s="13" t="s">
        <v>263</v>
      </c>
      <c r="H74" s="11"/>
      <c r="I74" s="11"/>
      <c r="J74" s="11"/>
      <c r="K74" s="29" t="s">
        <v>9</v>
      </c>
      <c r="L74" s="116" t="str">
        <f>IF('(1)'!$AB17&lt;&gt;0,'(1)'!$AB17,"")</f>
        <v/>
      </c>
      <c r="M74" s="116" t="str">
        <f>IF('(2)'!$AB17&lt;&gt;0,'(2)'!$AB17,"")</f>
        <v/>
      </c>
      <c r="N74" s="116" t="str">
        <f>IF('(3)'!$AB17&lt;&gt;0,'(3)'!$AB17,"")</f>
        <v/>
      </c>
      <c r="O74" s="116" t="str">
        <f>IF('(4)'!$AB17&lt;&gt;0,'(4)'!$AB17,"")</f>
        <v/>
      </c>
      <c r="P74" s="116" t="str">
        <f>IF('(5)'!$AB17&lt;&gt;0,'(5)'!$AB17,"")</f>
        <v/>
      </c>
      <c r="Q74" s="116" t="str">
        <f>IF('(6)'!$AB17&lt;&gt;0,'(6)'!$AB17,"")</f>
        <v/>
      </c>
      <c r="R74" s="116" t="str">
        <f>IF('(7)'!$AB17&lt;&gt;0,'(7)'!$AB17,"")</f>
        <v/>
      </c>
      <c r="S74" s="116" t="str">
        <f>IF('(8)'!$AB17&lt;&gt;0,'(8)'!$AB17,"")</f>
        <v/>
      </c>
      <c r="T74" s="116" t="str">
        <f>IF('(9)'!$AB17&lt;&gt;0,'(9)'!$AB17,"")</f>
        <v/>
      </c>
      <c r="U74" s="116" t="str">
        <f>IF('(10)'!$AB17&lt;&gt;0,'(10)'!$AB17,"")</f>
        <v/>
      </c>
      <c r="V74" s="116" t="str">
        <f>IF('(11)'!$AB17&lt;&gt;0,'(11)'!$AB17,"")</f>
        <v/>
      </c>
      <c r="W74" s="116" t="str">
        <f>IF('(12)'!$AB17&lt;&gt;0,'(12)'!$AB17,"")</f>
        <v/>
      </c>
      <c r="X74" s="116" t="str">
        <f>IF('(13)'!$AB17&lt;&gt;0,'(13)'!$AB17,"")</f>
        <v/>
      </c>
      <c r="Y74" s="116" t="str">
        <f>IF('(14)'!$AB17&lt;&gt;0,'(14)'!$AB17,"")</f>
        <v/>
      </c>
      <c r="Z74" s="116" t="str">
        <f>IF('(15)'!$AB17&lt;&gt;0,'(15)'!$AB17,"")</f>
        <v/>
      </c>
      <c r="AA74" s="116" t="str">
        <f>IF('(16)'!$AB17&lt;&gt;0,'(16)'!$AB17,"")</f>
        <v/>
      </c>
      <c r="AB74" s="116" t="str">
        <f>IF('(17)'!$AB17&lt;&gt;0,'(17)'!$AB17,"")</f>
        <v/>
      </c>
      <c r="AC74" s="116" t="str">
        <f>IF('(18)'!$AB17&lt;&gt;0,'(18)'!$AB17,"")</f>
        <v/>
      </c>
      <c r="AD74" s="116" t="str">
        <f>IF('(19)'!$AB17&lt;&gt;0,'(19)'!$AB17,"")</f>
        <v/>
      </c>
      <c r="AE74" s="116" t="str">
        <f>IF('(20)'!$AB17&lt;&gt;0,'(20)'!$AB17,"")</f>
        <v/>
      </c>
      <c r="AG74" s="1" t="str">
        <f t="shared" si="3"/>
        <v/>
      </c>
      <c r="AH74" s="1"/>
      <c r="AI74" s="1"/>
    </row>
    <row r="75" spans="1:35" ht="16.5">
      <c r="A75" s="1"/>
      <c r="B75" s="26" t="e">
        <f t="shared" si="2"/>
        <v>#VALUE!</v>
      </c>
      <c r="C75" s="801" t="e">
        <f t="shared" si="1"/>
        <v>#VALUE!</v>
      </c>
      <c r="D75" s="802"/>
      <c r="F75" s="8" t="s">
        <v>10</v>
      </c>
      <c r="G75" s="13" t="s">
        <v>264</v>
      </c>
      <c r="H75" s="11"/>
      <c r="I75" s="11"/>
      <c r="J75" s="11"/>
      <c r="K75" s="29" t="s">
        <v>10</v>
      </c>
      <c r="L75" s="116" t="str">
        <f>IF('(1)'!$AB18&lt;&gt;0,'(1)'!$AB18,"")</f>
        <v/>
      </c>
      <c r="M75" s="116" t="str">
        <f>IF('(2)'!$AB18&lt;&gt;0,'(2)'!$AB18,"")</f>
        <v/>
      </c>
      <c r="N75" s="116" t="str">
        <f>IF('(3)'!$AB18&lt;&gt;0,'(3)'!$AB18,"")</f>
        <v/>
      </c>
      <c r="O75" s="116" t="str">
        <f>IF('(4)'!$AB18&lt;&gt;0,'(4)'!$AB18,"")</f>
        <v/>
      </c>
      <c r="P75" s="116" t="str">
        <f>IF('(5)'!$AB18&lt;&gt;0,'(5)'!$AB18,"")</f>
        <v/>
      </c>
      <c r="Q75" s="116" t="str">
        <f>IF('(6)'!$AB18&lt;&gt;0,'(6)'!$AB18,"")</f>
        <v/>
      </c>
      <c r="R75" s="116" t="str">
        <f>IF('(7)'!$AB18&lt;&gt;0,'(7)'!$AB18,"")</f>
        <v/>
      </c>
      <c r="S75" s="116" t="str">
        <f>IF('(8)'!$AB18&lt;&gt;0,'(8)'!$AB18,"")</f>
        <v/>
      </c>
      <c r="T75" s="116" t="str">
        <f>IF('(9)'!$AB18&lt;&gt;0,'(9)'!$AB18,"")</f>
        <v/>
      </c>
      <c r="U75" s="116" t="str">
        <f>IF('(10)'!$AB18&lt;&gt;0,'(10)'!$AB18,"")</f>
        <v/>
      </c>
      <c r="V75" s="116" t="str">
        <f>IF('(11)'!$AB18&lt;&gt;0,'(11)'!$AB18,"")</f>
        <v/>
      </c>
      <c r="W75" s="116" t="str">
        <f>IF('(12)'!$AB18&lt;&gt;0,'(12)'!$AB18,"")</f>
        <v/>
      </c>
      <c r="X75" s="116" t="str">
        <f>IF('(13)'!$AB18&lt;&gt;0,'(13)'!$AB18,"")</f>
        <v/>
      </c>
      <c r="Y75" s="116" t="str">
        <f>IF('(14)'!$AB18&lt;&gt;0,'(14)'!$AB18,"")</f>
        <v/>
      </c>
      <c r="Z75" s="116" t="str">
        <f>IF('(15)'!$AB18&lt;&gt;0,'(15)'!$AB18,"")</f>
        <v/>
      </c>
      <c r="AA75" s="116" t="str">
        <f>IF('(16)'!$AB18&lt;&gt;0,'(16)'!$AB18,"")</f>
        <v/>
      </c>
      <c r="AB75" s="116" t="str">
        <f>IF('(17)'!$AB18&lt;&gt;0,'(17)'!$AB18,"")</f>
        <v/>
      </c>
      <c r="AC75" s="116" t="str">
        <f>IF('(18)'!$AB18&lt;&gt;0,'(18)'!$AB18,"")</f>
        <v/>
      </c>
      <c r="AD75" s="116" t="str">
        <f>IF('(19)'!$AB18&lt;&gt;0,'(19)'!$AB18,"")</f>
        <v/>
      </c>
      <c r="AE75" s="116" t="str">
        <f>IF('(20)'!$AB18&lt;&gt;0,'(20)'!$AB18,"")</f>
        <v/>
      </c>
      <c r="AG75" s="1" t="str">
        <f t="shared" si="3"/>
        <v/>
      </c>
      <c r="AH75" s="1"/>
      <c r="AI75" s="1"/>
    </row>
    <row r="76" spans="1:35">
      <c r="A76" s="1"/>
      <c r="B76" s="1"/>
      <c r="D76" s="1"/>
      <c r="E76" s="8"/>
      <c r="F76" s="8"/>
      <c r="G76" s="1"/>
      <c r="H76" s="1"/>
      <c r="I76" s="1"/>
      <c r="J76" s="1"/>
      <c r="K76" s="29"/>
      <c r="L76" s="116"/>
      <c r="M76" s="116"/>
      <c r="N76" s="116"/>
      <c r="O76" s="116"/>
      <c r="P76" s="116"/>
      <c r="Q76" s="116"/>
      <c r="R76" s="116"/>
      <c r="S76" s="116"/>
      <c r="T76" s="116"/>
      <c r="U76" s="116"/>
      <c r="V76" s="116"/>
      <c r="W76" s="116"/>
      <c r="X76" s="116"/>
      <c r="Y76" s="116"/>
      <c r="Z76" s="116"/>
      <c r="AA76" s="116"/>
      <c r="AB76" s="116"/>
      <c r="AC76" s="116"/>
      <c r="AD76" s="116"/>
      <c r="AE76" s="116"/>
      <c r="AG76" s="1"/>
      <c r="AH76" s="1"/>
      <c r="AI76" s="1"/>
    </row>
    <row r="77" spans="1:35">
      <c r="A77" s="25" t="e">
        <f>(AG77/60)*10</f>
        <v>#VALUE!</v>
      </c>
      <c r="B77" s="756" t="e">
        <f>REPT("|",AG77*14)</f>
        <v>#VALUE!</v>
      </c>
      <c r="C77" s="784"/>
      <c r="D77" s="9" t="s">
        <v>89</v>
      </c>
      <c r="F77" s="1" t="s">
        <v>132</v>
      </c>
      <c r="K77" s="29"/>
      <c r="L77" s="183" t="e">
        <f>IF(SUM(L79:L81)&gt;0,AVERAGEIF(L79:L81, "&lt;&gt;0"),NA())</f>
        <v>#N/A</v>
      </c>
      <c r="M77" s="183" t="e">
        <f t="shared" ref="M77:AE77" si="4">IF(SUM(M79:M81)&gt;0,AVERAGEIF(M79:M81, "&lt;&gt;0"),NA())</f>
        <v>#N/A</v>
      </c>
      <c r="N77" s="183" t="e">
        <f t="shared" si="4"/>
        <v>#N/A</v>
      </c>
      <c r="O77" s="183" t="e">
        <f t="shared" si="4"/>
        <v>#N/A</v>
      </c>
      <c r="P77" s="183" t="e">
        <f t="shared" si="4"/>
        <v>#N/A</v>
      </c>
      <c r="Q77" s="183" t="e">
        <f t="shared" si="4"/>
        <v>#N/A</v>
      </c>
      <c r="R77" s="183" t="e">
        <f t="shared" si="4"/>
        <v>#N/A</v>
      </c>
      <c r="S77" s="183" t="e">
        <f t="shared" si="4"/>
        <v>#N/A</v>
      </c>
      <c r="T77" s="183" t="e">
        <f t="shared" si="4"/>
        <v>#N/A</v>
      </c>
      <c r="U77" s="183" t="e">
        <f t="shared" si="4"/>
        <v>#N/A</v>
      </c>
      <c r="V77" s="183" t="e">
        <f t="shared" si="4"/>
        <v>#N/A</v>
      </c>
      <c r="W77" s="183" t="e">
        <f t="shared" si="4"/>
        <v>#N/A</v>
      </c>
      <c r="X77" s="183" t="e">
        <f t="shared" si="4"/>
        <v>#N/A</v>
      </c>
      <c r="Y77" s="183" t="e">
        <f t="shared" si="4"/>
        <v>#N/A</v>
      </c>
      <c r="Z77" s="183" t="e">
        <f t="shared" si="4"/>
        <v>#N/A</v>
      </c>
      <c r="AA77" s="183" t="e">
        <f>IF(SUM(AB79:AB81)&gt;0,AVERAGEIF(AB79:AB81, "&lt;&gt;0"),NA())</f>
        <v>#N/A</v>
      </c>
      <c r="AB77" s="183" t="e">
        <f t="shared" si="4"/>
        <v>#N/A</v>
      </c>
      <c r="AC77" s="183" t="e">
        <f t="shared" si="4"/>
        <v>#N/A</v>
      </c>
      <c r="AD77" s="183" t="e">
        <f t="shared" si="4"/>
        <v>#N/A</v>
      </c>
      <c r="AE77" s="183" t="e">
        <f t="shared" si="4"/>
        <v>#N/A</v>
      </c>
      <c r="AG77" s="78" t="str">
        <f>IF(SUM(AG79:AG81)&gt;0,AVERAGEIF(AG79:AG81, "&lt;&gt;0"),"")</f>
        <v/>
      </c>
      <c r="AH77" s="1"/>
      <c r="AI77" s="1"/>
    </row>
    <row r="78" spans="1:35">
      <c r="A78" s="1"/>
      <c r="B78" s="1"/>
      <c r="D78" s="1"/>
      <c r="E78" s="8"/>
      <c r="F78" s="8"/>
      <c r="G78" s="1"/>
      <c r="H78" s="1"/>
      <c r="I78" s="1"/>
      <c r="J78" s="1"/>
      <c r="K78" s="29"/>
      <c r="L78" s="116"/>
      <c r="M78" s="116"/>
      <c r="N78" s="116"/>
      <c r="O78" s="116"/>
      <c r="P78" s="116"/>
      <c r="Q78" s="116"/>
      <c r="R78" s="116"/>
      <c r="S78" s="116"/>
      <c r="T78" s="116"/>
      <c r="U78" s="116"/>
      <c r="V78" s="116"/>
      <c r="W78" s="116"/>
      <c r="X78" s="116"/>
      <c r="Y78" s="116"/>
      <c r="Z78" s="116"/>
      <c r="AA78" s="116"/>
      <c r="AB78" s="116"/>
      <c r="AC78" s="116"/>
      <c r="AD78" s="116"/>
      <c r="AE78" s="116"/>
      <c r="AG78" s="1"/>
      <c r="AH78" s="1"/>
    </row>
    <row r="79" spans="1:35" ht="16.5">
      <c r="A79" s="1"/>
      <c r="B79" s="26" t="e">
        <f>(AG79/60)*10</f>
        <v>#VALUE!</v>
      </c>
      <c r="C79" s="789" t="e">
        <f>REPT("|",AG79*14)</f>
        <v>#VALUE!</v>
      </c>
      <c r="D79" s="790"/>
      <c r="F79" s="8" t="s">
        <v>1</v>
      </c>
      <c r="G79" s="13" t="s">
        <v>265</v>
      </c>
      <c r="H79" s="11"/>
      <c r="I79" s="11"/>
      <c r="J79" s="11"/>
      <c r="K79" s="29" t="s">
        <v>1</v>
      </c>
      <c r="L79" s="116" t="str">
        <f>IF('(1)'!$AB22&lt;&gt;0,'(1)'!$AB22,"")</f>
        <v/>
      </c>
      <c r="M79" s="116" t="str">
        <f>IF('(2)'!$AB22&lt;&gt;0,'(2)'!$AB22,"")</f>
        <v/>
      </c>
      <c r="N79" s="116" t="str">
        <f>IF('(3)'!$AB22&lt;&gt;0,'(3)'!$AB22,"")</f>
        <v/>
      </c>
      <c r="O79" s="116" t="str">
        <f>IF('(4)'!$AB22&lt;&gt;0,'(4)'!$AB22,"")</f>
        <v/>
      </c>
      <c r="P79" s="116" t="str">
        <f>IF('(5)'!$AB22&lt;&gt;0,'(5)'!$AB22,"")</f>
        <v/>
      </c>
      <c r="Q79" s="116" t="str">
        <f>IF('(6)'!$AB22&lt;&gt;0,'(6)'!$AB22,"")</f>
        <v/>
      </c>
      <c r="R79" s="116" t="str">
        <f>IF('(7)'!$AB22&lt;&gt;0,'(7)'!$AB22,"")</f>
        <v/>
      </c>
      <c r="S79" s="116" t="str">
        <f>IF('(8)'!$AB22&lt;&gt;0,'(8)'!$AB22,"")</f>
        <v/>
      </c>
      <c r="T79" s="116" t="str">
        <f>IF('(9)'!$AB22&lt;&gt;0,'(9)'!$AB22,"")</f>
        <v/>
      </c>
      <c r="U79" s="116" t="str">
        <f>IF('(10)'!$AB22&lt;&gt;0,'(10)'!$AB22,"")</f>
        <v/>
      </c>
      <c r="V79" s="116" t="str">
        <f>IF('(11)'!$AB22&lt;&gt;0,'(11)'!$AB22,"")</f>
        <v/>
      </c>
      <c r="W79" s="116" t="str">
        <f>IF('(12)'!$AB22&lt;&gt;0,'(12)'!$AB22,"")</f>
        <v/>
      </c>
      <c r="X79" s="116" t="str">
        <f>IF('(13)'!$AB22&lt;&gt;0,'(13)'!$AB22,"")</f>
        <v/>
      </c>
      <c r="Y79" s="116" t="str">
        <f>IF('(14)'!$AB22&lt;&gt;0,'(14)'!$AB22,"")</f>
        <v/>
      </c>
      <c r="Z79" s="116" t="str">
        <f>IF('(15)'!$AB22&lt;&gt;0,'(15)'!$AB22,"")</f>
        <v/>
      </c>
      <c r="AA79" s="116" t="str">
        <f>IF('(16)'!$AB22&lt;&gt;0,'(16)'!$AB22,"")</f>
        <v/>
      </c>
      <c r="AB79" s="116" t="str">
        <f>IF('(17)'!$AB22&lt;&gt;0,'(17)'!$AB22,"")</f>
        <v/>
      </c>
      <c r="AC79" s="116" t="str">
        <f>IF('(18)'!$AB22&lt;&gt;0,'(18)'!$AB22,"")</f>
        <v/>
      </c>
      <c r="AD79" s="116" t="str">
        <f>IF('(19)'!$AB22&lt;&gt;0,'(19)'!$AB22,"")</f>
        <v/>
      </c>
      <c r="AE79" s="116" t="str">
        <f>IF('(20)'!$AB22&lt;&gt;0,'(20)'!$AB22,"")</f>
        <v/>
      </c>
      <c r="AG79" s="1" t="str">
        <f>IF(SUM(L79:AE79)=0,"",AVERAGEIF(L79:AE79,"&gt;0"))</f>
        <v/>
      </c>
      <c r="AH79" s="1"/>
    </row>
    <row r="80" spans="1:35" ht="16.5">
      <c r="A80" s="1"/>
      <c r="B80" s="26" t="e">
        <f>(AG80/60)*10</f>
        <v>#VALUE!</v>
      </c>
      <c r="C80" s="789" t="e">
        <f>REPT("|",AG80*14)</f>
        <v>#VALUE!</v>
      </c>
      <c r="D80" s="790"/>
      <c r="F80" s="8" t="s">
        <v>2</v>
      </c>
      <c r="G80" s="13" t="s">
        <v>266</v>
      </c>
      <c r="H80" s="11"/>
      <c r="I80" s="11"/>
      <c r="J80" s="11"/>
      <c r="K80" s="29" t="s">
        <v>2</v>
      </c>
      <c r="L80" s="116" t="str">
        <f>IF('(1)'!$AB23&lt;&gt;0,'(1)'!$AB23,"")</f>
        <v/>
      </c>
      <c r="M80" s="116" t="str">
        <f>IF('(2)'!$AB23&lt;&gt;0,'(2)'!$AB23,"")</f>
        <v/>
      </c>
      <c r="N80" s="116" t="str">
        <f>IF('(3)'!$AB23&lt;&gt;0,'(3)'!$AB23,"")</f>
        <v/>
      </c>
      <c r="O80" s="116" t="str">
        <f>IF('(4)'!$AB23&lt;&gt;0,'(4)'!$AB23,"")</f>
        <v/>
      </c>
      <c r="P80" s="116" t="str">
        <f>IF('(5)'!$AB23&lt;&gt;0,'(5)'!$AB23,"")</f>
        <v/>
      </c>
      <c r="Q80" s="116" t="str">
        <f>IF('(6)'!$AB23&lt;&gt;0,'(6)'!$AB23,"")</f>
        <v/>
      </c>
      <c r="R80" s="116" t="str">
        <f>IF('(7)'!$AB23&lt;&gt;0,'(7)'!$AB23,"")</f>
        <v/>
      </c>
      <c r="S80" s="116" t="str">
        <f>IF('(8)'!$AB23&lt;&gt;0,'(8)'!$AB23,"")</f>
        <v/>
      </c>
      <c r="T80" s="116" t="str">
        <f>IF('(9)'!$AB23&lt;&gt;0,'(9)'!$AB23,"")</f>
        <v/>
      </c>
      <c r="U80" s="116" t="str">
        <f>IF('(10)'!$AB23&lt;&gt;0,'(10)'!$AB23,"")</f>
        <v/>
      </c>
      <c r="V80" s="116" t="str">
        <f>IF('(11)'!$AB23&lt;&gt;0,'(11)'!$AB23,"")</f>
        <v/>
      </c>
      <c r="W80" s="116" t="str">
        <f>IF('(12)'!$AB23&lt;&gt;0,'(12)'!$AB23,"")</f>
        <v/>
      </c>
      <c r="X80" s="116" t="str">
        <f>IF('(13)'!$AB23&lt;&gt;0,'(13)'!$AB23,"")</f>
        <v/>
      </c>
      <c r="Y80" s="116" t="str">
        <f>IF('(14)'!$AB23&lt;&gt;0,'(14)'!$AB23,"")</f>
        <v/>
      </c>
      <c r="Z80" s="116" t="str">
        <f>IF('(15)'!$AB23&lt;&gt;0,'(15)'!$AB23,"")</f>
        <v/>
      </c>
      <c r="AA80" s="116" t="str">
        <f>IF('(16)'!$AB23&lt;&gt;0,'(16)'!$AB23,"")</f>
        <v/>
      </c>
      <c r="AB80" s="116" t="str">
        <f>IF('(17)'!$AB23&lt;&gt;0,'(17)'!$AB23,"")</f>
        <v/>
      </c>
      <c r="AC80" s="116" t="str">
        <f>IF('(18)'!$AB23&lt;&gt;0,'(18)'!$AB23,"")</f>
        <v/>
      </c>
      <c r="AD80" s="116" t="str">
        <f>IF('(19)'!$AB23&lt;&gt;0,'(19)'!$AB23,"")</f>
        <v/>
      </c>
      <c r="AE80" s="116" t="str">
        <f>IF('(20)'!$AB23&lt;&gt;0,'(20)'!$AB23,"")</f>
        <v/>
      </c>
      <c r="AG80" s="1" t="str">
        <f>IF(SUM(L80:AE80)=0,"",AVERAGEIF(L80:AE80,"&gt;0"))</f>
        <v/>
      </c>
      <c r="AH80" s="1"/>
    </row>
    <row r="81" spans="1:34" ht="16.5">
      <c r="A81" s="1"/>
      <c r="B81" s="26" t="e">
        <f>(AG81/60)*10</f>
        <v>#VALUE!</v>
      </c>
      <c r="C81" s="789" t="e">
        <f>REPT("|",AG81*14)</f>
        <v>#VALUE!</v>
      </c>
      <c r="D81" s="790"/>
      <c r="F81" s="8" t="s">
        <v>3</v>
      </c>
      <c r="G81" s="13" t="s">
        <v>267</v>
      </c>
      <c r="H81" s="11"/>
      <c r="I81" s="11"/>
      <c r="J81" s="11"/>
      <c r="K81" s="29" t="s">
        <v>3</v>
      </c>
      <c r="L81" s="116" t="str">
        <f>IF('(1)'!$AB24&lt;&gt;0,'(1)'!$AB24,"")</f>
        <v/>
      </c>
      <c r="M81" s="116" t="str">
        <f>IF('(2)'!$AB24&lt;&gt;0,'(2)'!$AB24,"")</f>
        <v/>
      </c>
      <c r="N81" s="116" t="str">
        <f>IF('(3)'!$AB24&lt;&gt;0,'(3)'!$AB24,"")</f>
        <v/>
      </c>
      <c r="O81" s="116" t="str">
        <f>IF('(4)'!$AB24&lt;&gt;0,'(4)'!$AB24,"")</f>
        <v/>
      </c>
      <c r="P81" s="116" t="str">
        <f>IF('(5)'!$AB24&lt;&gt;0,'(5)'!$AB24,"")</f>
        <v/>
      </c>
      <c r="Q81" s="116" t="str">
        <f>IF('(6)'!$AB24&lt;&gt;0,'(6)'!$AB24,"")</f>
        <v/>
      </c>
      <c r="R81" s="116" t="str">
        <f>IF('(7)'!$AB24&lt;&gt;0,'(7)'!$AB24,"")</f>
        <v/>
      </c>
      <c r="S81" s="116" t="str">
        <f>IF('(8)'!$AB24&lt;&gt;0,'(8)'!$AB24,"")</f>
        <v/>
      </c>
      <c r="T81" s="116" t="str">
        <f>IF('(9)'!$AB24&lt;&gt;0,'(9)'!$AB24,"")</f>
        <v/>
      </c>
      <c r="U81" s="116" t="str">
        <f>IF('(10)'!$AB24&lt;&gt;0,'(10)'!$AB24,"")</f>
        <v/>
      </c>
      <c r="V81" s="116" t="str">
        <f>IF('(11)'!$AB24&lt;&gt;0,'(11)'!$AB24,"")</f>
        <v/>
      </c>
      <c r="W81" s="116" t="str">
        <f>IF('(12)'!$AB24&lt;&gt;0,'(12)'!$AB24,"")</f>
        <v/>
      </c>
      <c r="X81" s="116" t="str">
        <f>IF('(13)'!$AB24&lt;&gt;0,'(13)'!$AB24,"")</f>
        <v/>
      </c>
      <c r="Y81" s="116" t="str">
        <f>IF('(14)'!$AB24&lt;&gt;0,'(14)'!$AB24,"")</f>
        <v/>
      </c>
      <c r="Z81" s="116" t="str">
        <f>IF('(15)'!$AB24&lt;&gt;0,'(15)'!$AB24,"")</f>
        <v/>
      </c>
      <c r="AA81" s="116" t="str">
        <f>IF('(16)'!$AB24&lt;&gt;0,'(16)'!$AB24,"")</f>
        <v/>
      </c>
      <c r="AB81" s="116" t="str">
        <f>IF('(17)'!$AB24&lt;&gt;0,'(17)'!$AB24,"")</f>
        <v/>
      </c>
      <c r="AC81" s="116" t="str">
        <f>IF('(18)'!$AB24&lt;&gt;0,'(18)'!$AB24,"")</f>
        <v/>
      </c>
      <c r="AD81" s="116" t="str">
        <f>IF('(19)'!$AB24&lt;&gt;0,'(19)'!$AB24,"")</f>
        <v/>
      </c>
      <c r="AE81" s="116" t="str">
        <f>IF('(20)'!$AB24&lt;&gt;0,'(20)'!$AB24,"")</f>
        <v/>
      </c>
      <c r="AG81" s="1" t="str">
        <f>IF(SUM(L81:AE81)=0,"",AVERAGEIF(L81:AE81,"&gt;0"))</f>
        <v/>
      </c>
      <c r="AH81" s="1"/>
    </row>
    <row r="82" spans="1:34">
      <c r="A82" s="1"/>
      <c r="B82" s="1"/>
      <c r="D82" s="1"/>
      <c r="E82" s="8"/>
      <c r="F82" s="8"/>
      <c r="G82" s="1"/>
      <c r="H82" s="1"/>
      <c r="I82" s="1"/>
      <c r="J82" s="1"/>
      <c r="K82" s="29"/>
      <c r="L82" s="116"/>
      <c r="M82" s="116"/>
      <c r="N82" s="116"/>
      <c r="O82" s="116"/>
      <c r="P82" s="116"/>
      <c r="Q82" s="116"/>
      <c r="R82" s="116"/>
      <c r="S82" s="116"/>
      <c r="T82" s="116"/>
      <c r="U82" s="116"/>
      <c r="V82" s="116"/>
      <c r="W82" s="116"/>
      <c r="X82" s="116"/>
      <c r="Y82" s="116"/>
      <c r="Z82" s="116"/>
      <c r="AA82" s="116"/>
      <c r="AB82" s="116"/>
      <c r="AC82" s="116"/>
      <c r="AD82" s="116"/>
      <c r="AE82" s="116"/>
      <c r="AG82" s="1"/>
      <c r="AH82" s="1"/>
    </row>
    <row r="83" spans="1:34">
      <c r="A83" s="25" t="e">
        <f>(AG83/60)*10</f>
        <v>#VALUE!</v>
      </c>
      <c r="B83" s="756" t="e">
        <f>REPT("|",AG83*14)</f>
        <v>#VALUE!</v>
      </c>
      <c r="C83" s="784"/>
      <c r="D83" s="9" t="s">
        <v>90</v>
      </c>
      <c r="F83" s="1" t="s">
        <v>134</v>
      </c>
      <c r="G83" s="1"/>
      <c r="H83" s="1"/>
      <c r="I83" s="1"/>
      <c r="J83" s="1"/>
      <c r="K83" s="29"/>
      <c r="L83" s="183" t="e">
        <f>IF(SUM(L85:L86)&gt;0,AVERAGEIF(L85:L86, "&lt;&gt;0"),NA())</f>
        <v>#N/A</v>
      </c>
      <c r="M83" s="183" t="e">
        <f t="shared" ref="M83:AE83" si="5">IF(SUM(M85:M86)&gt;0,AVERAGEIF(M85:M86, "&lt;&gt;0"),NA())</f>
        <v>#N/A</v>
      </c>
      <c r="N83" s="183" t="e">
        <f t="shared" si="5"/>
        <v>#N/A</v>
      </c>
      <c r="O83" s="183" t="e">
        <f t="shared" si="5"/>
        <v>#N/A</v>
      </c>
      <c r="P83" s="183" t="e">
        <f t="shared" si="5"/>
        <v>#N/A</v>
      </c>
      <c r="Q83" s="183" t="e">
        <f t="shared" si="5"/>
        <v>#N/A</v>
      </c>
      <c r="R83" s="183" t="e">
        <f t="shared" si="5"/>
        <v>#N/A</v>
      </c>
      <c r="S83" s="183" t="e">
        <f t="shared" si="5"/>
        <v>#N/A</v>
      </c>
      <c r="T83" s="183" t="e">
        <f t="shared" si="5"/>
        <v>#N/A</v>
      </c>
      <c r="U83" s="183" t="e">
        <f t="shared" si="5"/>
        <v>#N/A</v>
      </c>
      <c r="V83" s="183" t="e">
        <f t="shared" si="5"/>
        <v>#N/A</v>
      </c>
      <c r="W83" s="183" t="e">
        <f t="shared" si="5"/>
        <v>#N/A</v>
      </c>
      <c r="X83" s="183" t="e">
        <f t="shared" si="5"/>
        <v>#N/A</v>
      </c>
      <c r="Y83" s="183" t="e">
        <f t="shared" si="5"/>
        <v>#N/A</v>
      </c>
      <c r="Z83" s="183" t="e">
        <f t="shared" si="5"/>
        <v>#N/A</v>
      </c>
      <c r="AA83" s="183" t="e">
        <f>IF(SUM(AB85:AB86)&gt;0,AVERAGEIF(AB85:AB86, "&lt;&gt;0"),NA())</f>
        <v>#N/A</v>
      </c>
      <c r="AB83" s="183" t="e">
        <f t="shared" si="5"/>
        <v>#N/A</v>
      </c>
      <c r="AC83" s="183" t="e">
        <f t="shared" si="5"/>
        <v>#N/A</v>
      </c>
      <c r="AD83" s="183" t="e">
        <f t="shared" si="5"/>
        <v>#N/A</v>
      </c>
      <c r="AE83" s="183" t="e">
        <f t="shared" si="5"/>
        <v>#N/A</v>
      </c>
      <c r="AG83" s="78" t="str">
        <f>IF(SUM(AG85:AG86)&gt;0,AVERAGEIF(AG85:AG86, "&lt;&gt;0"),"")</f>
        <v/>
      </c>
      <c r="AH83" s="1"/>
    </row>
    <row r="84" spans="1:34">
      <c r="A84" s="1"/>
      <c r="B84" s="1"/>
      <c r="D84" s="1"/>
      <c r="E84" s="8"/>
      <c r="F84" s="8"/>
      <c r="G84" s="1"/>
      <c r="H84" s="1"/>
      <c r="I84" s="1"/>
      <c r="J84" s="1"/>
      <c r="K84" s="29"/>
      <c r="L84" s="116"/>
      <c r="M84" s="116"/>
      <c r="N84" s="116"/>
      <c r="O84" s="116"/>
      <c r="P84" s="116"/>
      <c r="Q84" s="116"/>
      <c r="R84" s="116"/>
      <c r="S84" s="116"/>
      <c r="T84" s="116"/>
      <c r="U84" s="116"/>
      <c r="V84" s="116"/>
      <c r="W84" s="116"/>
      <c r="X84" s="116"/>
      <c r="Y84" s="116"/>
      <c r="Z84" s="116"/>
      <c r="AA84" s="116"/>
      <c r="AB84" s="116"/>
      <c r="AC84" s="116"/>
      <c r="AD84" s="116"/>
      <c r="AE84" s="116"/>
      <c r="AG84" s="1"/>
      <c r="AH84" s="1"/>
    </row>
    <row r="85" spans="1:34" ht="16.5">
      <c r="A85" s="1"/>
      <c r="B85" s="26" t="e">
        <f>(AG85/60)*10</f>
        <v>#VALUE!</v>
      </c>
      <c r="C85" s="789" t="e">
        <f>REPT("|",AG85*14)</f>
        <v>#VALUE!</v>
      </c>
      <c r="D85" s="790"/>
      <c r="F85" s="8" t="s">
        <v>0</v>
      </c>
      <c r="G85" s="13" t="s">
        <v>268</v>
      </c>
      <c r="H85" s="11"/>
      <c r="I85" s="11"/>
      <c r="J85" s="11"/>
      <c r="K85" s="29" t="s">
        <v>0</v>
      </c>
      <c r="L85" s="116" t="str">
        <f>IF('(1)'!$AB28&lt;&gt;0,'(1)'!$AB28,"")</f>
        <v/>
      </c>
      <c r="M85" s="116" t="str">
        <f>IF('(2)'!$AB28&lt;&gt;0,'(2)'!$AB28,"")</f>
        <v/>
      </c>
      <c r="N85" s="116" t="str">
        <f>IF('(3)'!$AB28&lt;&gt;0,'(3)'!$AB28,"")</f>
        <v/>
      </c>
      <c r="O85" s="116" t="str">
        <f>IF('(4)'!$AB28&lt;&gt;0,'(4)'!$AB28,"")</f>
        <v/>
      </c>
      <c r="P85" s="116" t="str">
        <f>IF('(5)'!$AB28&lt;&gt;0,'(5)'!$AB28,"")</f>
        <v/>
      </c>
      <c r="Q85" s="116" t="str">
        <f>IF('(6)'!$AB28&lt;&gt;0,'(6)'!$AB28,"")</f>
        <v/>
      </c>
      <c r="R85" s="116" t="str">
        <f>IF('(7)'!$AB28&lt;&gt;0,'(7)'!$AB28,"")</f>
        <v/>
      </c>
      <c r="S85" s="116" t="str">
        <f>IF('(8)'!$AB28&lt;&gt;0,'(8)'!$AB28,"")</f>
        <v/>
      </c>
      <c r="T85" s="116" t="str">
        <f>IF('(9)'!$AB28&lt;&gt;0,'(9)'!$AB28,"")</f>
        <v/>
      </c>
      <c r="U85" s="116" t="str">
        <f>IF('(10)'!$AB28&lt;&gt;0,'(10)'!$AB28,"")</f>
        <v/>
      </c>
      <c r="V85" s="116" t="str">
        <f>IF('(11)'!$AB28&lt;&gt;0,'(11)'!$AB28,"")</f>
        <v/>
      </c>
      <c r="W85" s="116" t="str">
        <f>IF('(12)'!$AB28&lt;&gt;0,'(12)'!$AB28,"")</f>
        <v/>
      </c>
      <c r="X85" s="116" t="str">
        <f>IF('(13)'!$AB28&lt;&gt;0,'(13)'!$AB28,"")</f>
        <v/>
      </c>
      <c r="Y85" s="116" t="str">
        <f>IF('(14)'!$AB28&lt;&gt;0,'(14)'!$AB28,"")</f>
        <v/>
      </c>
      <c r="Z85" s="116" t="str">
        <f>IF('(15)'!$AB28&lt;&gt;0,'(15)'!$AB28,"")</f>
        <v/>
      </c>
      <c r="AA85" s="116" t="str">
        <f>IF('(16)'!$AB28&lt;&gt;0,'(16)'!$AB28,"")</f>
        <v/>
      </c>
      <c r="AB85" s="116" t="str">
        <f>IF('(17)'!$AB28&lt;&gt;0,'(17)'!$AB28,"")</f>
        <v/>
      </c>
      <c r="AC85" s="116" t="str">
        <f>IF('(18)'!$AB28&lt;&gt;0,'(18)'!$AB28,"")</f>
        <v/>
      </c>
      <c r="AD85" s="116" t="str">
        <f>IF('(19)'!$AB28&lt;&gt;0,'(19)'!$AB28,"")</f>
        <v/>
      </c>
      <c r="AE85" s="116" t="str">
        <f>IF('(20)'!$AB28&lt;&gt;0,'(20)'!$AB28,"")</f>
        <v/>
      </c>
      <c r="AG85" s="1" t="str">
        <f>IF(SUM(L85:AE85)=0,"",AVERAGEIF(L85:AE85,"&gt;0"))</f>
        <v/>
      </c>
      <c r="AH85" s="1"/>
    </row>
    <row r="86" spans="1:34" ht="16.5">
      <c r="A86" s="1"/>
      <c r="B86" s="26" t="e">
        <f>(AG86/60)*10</f>
        <v>#VALUE!</v>
      </c>
      <c r="C86" s="789" t="e">
        <f>REPT("|",AG86*14)</f>
        <v>#VALUE!</v>
      </c>
      <c r="D86" s="790"/>
      <c r="F86" s="8" t="s">
        <v>133</v>
      </c>
      <c r="G86" s="13" t="s">
        <v>269</v>
      </c>
      <c r="H86" s="11"/>
      <c r="I86" s="11"/>
      <c r="J86" s="11"/>
      <c r="K86" s="29"/>
      <c r="L86" s="116" t="str">
        <f>IF('(1)'!$AB29&lt;&gt;0,'(1)'!$AB29,"")</f>
        <v/>
      </c>
      <c r="M86" s="116" t="str">
        <f>IF('(2)'!$AB29&lt;&gt;0,'(2)'!$AB29,"")</f>
        <v/>
      </c>
      <c r="N86" s="116" t="str">
        <f>IF('(3)'!$AB29&lt;&gt;0,'(3)'!$AB29,"")</f>
        <v/>
      </c>
      <c r="O86" s="116" t="str">
        <f>IF('(4)'!$AB29&lt;&gt;0,'(4)'!$AB29,"")</f>
        <v/>
      </c>
      <c r="P86" s="116" t="str">
        <f>IF('(5)'!$AB29&lt;&gt;0,'(5)'!$AB29,"")</f>
        <v/>
      </c>
      <c r="Q86" s="116" t="str">
        <f>IF('(6)'!$AB29&lt;&gt;0,'(6)'!$AB29,"")</f>
        <v/>
      </c>
      <c r="R86" s="116" t="str">
        <f>IF('(7)'!$AB29&lt;&gt;0,'(7)'!$AB29,"")</f>
        <v/>
      </c>
      <c r="S86" s="116" t="str">
        <f>IF('(8)'!$AB29&lt;&gt;0,'(8)'!$AB29,"")</f>
        <v/>
      </c>
      <c r="T86" s="116" t="str">
        <f>IF('(9)'!$AB29&lt;&gt;0,'(9)'!$AB29,"")</f>
        <v/>
      </c>
      <c r="U86" s="116" t="str">
        <f>IF('(10)'!$AB29&lt;&gt;0,'(10)'!$AB29,"")</f>
        <v/>
      </c>
      <c r="V86" s="116" t="str">
        <f>IF('(11)'!$AB29&lt;&gt;0,'(11)'!$AB29,"")</f>
        <v/>
      </c>
      <c r="W86" s="116" t="str">
        <f>IF('(12)'!$AB29&lt;&gt;0,'(12)'!$AB29,"")</f>
        <v/>
      </c>
      <c r="X86" s="116" t="str">
        <f>IF('(13)'!$AB29&lt;&gt;0,'(13)'!$AB29,"")</f>
        <v/>
      </c>
      <c r="Y86" s="116" t="str">
        <f>IF('(14)'!$AB29&lt;&gt;0,'(14)'!$AB29,"")</f>
        <v/>
      </c>
      <c r="Z86" s="116" t="str">
        <f>IF('(15)'!$AB29&lt;&gt;0,'(15)'!$AB29,"")</f>
        <v/>
      </c>
      <c r="AA86" s="116" t="str">
        <f>IF('(16)'!$AB29&lt;&gt;0,'(16)'!$AB29,"")</f>
        <v/>
      </c>
      <c r="AB86" s="116" t="str">
        <f>IF('(17)'!$AB29&lt;&gt;0,'(17)'!$AB29,"")</f>
        <v/>
      </c>
      <c r="AC86" s="116" t="str">
        <f>IF('(18)'!$AB29&lt;&gt;0,'(18)'!$AB29,"")</f>
        <v/>
      </c>
      <c r="AD86" s="116" t="str">
        <f>IF('(19)'!$AB29&lt;&gt;0,'(19)'!$AB29,"")</f>
        <v/>
      </c>
      <c r="AE86" s="116" t="str">
        <f>IF('(20)'!$AB29&lt;&gt;0,'(20)'!$AB29,"")</f>
        <v/>
      </c>
      <c r="AG86" s="1" t="str">
        <f>IF(SUM(L86:AE86)=0,"",AVERAGEIF(L86:AE86,"&gt;0"))</f>
        <v/>
      </c>
      <c r="AH86" s="1"/>
    </row>
    <row r="87" spans="1:34" ht="16.5">
      <c r="A87" s="1"/>
      <c r="B87" s="26"/>
      <c r="D87" s="74"/>
      <c r="E87" s="8"/>
      <c r="F87" s="8"/>
      <c r="G87" s="11"/>
      <c r="H87" s="11"/>
      <c r="I87" s="11"/>
      <c r="J87" s="11"/>
      <c r="K87" s="29"/>
      <c r="L87" s="116"/>
      <c r="M87" s="116"/>
      <c r="N87" s="116"/>
      <c r="O87" s="116"/>
      <c r="P87" s="116"/>
      <c r="Q87" s="116"/>
      <c r="R87" s="116"/>
      <c r="S87" s="116"/>
      <c r="T87" s="116"/>
      <c r="U87" s="116"/>
      <c r="V87" s="116"/>
      <c r="W87" s="116"/>
      <c r="X87" s="116"/>
      <c r="Y87" s="116"/>
      <c r="Z87" s="116"/>
      <c r="AA87" s="116"/>
      <c r="AB87" s="116"/>
      <c r="AC87" s="116"/>
      <c r="AD87" s="116"/>
      <c r="AE87" s="116"/>
      <c r="AG87" s="1"/>
      <c r="AH87" s="1"/>
    </row>
    <row r="88" spans="1:34" ht="16.5">
      <c r="A88" s="25" t="e">
        <f>(AG88/60)*10</f>
        <v>#VALUE!</v>
      </c>
      <c r="B88" s="756" t="e">
        <f>REPT("|",AG88*14)</f>
        <v>#VALUE!</v>
      </c>
      <c r="C88" s="784"/>
      <c r="D88" s="9" t="s">
        <v>135</v>
      </c>
      <c r="F88" s="75" t="s">
        <v>136</v>
      </c>
      <c r="G88" s="11"/>
      <c r="H88" s="11"/>
      <c r="I88" s="11"/>
      <c r="J88" s="11"/>
      <c r="K88" s="29"/>
      <c r="L88" s="183" t="e">
        <f>IF(SUM(L90:L94)&gt;0,AVERAGEIF(L90:L94, "&lt;&gt;0"),NA())</f>
        <v>#N/A</v>
      </c>
      <c r="M88" s="183" t="e">
        <f t="shared" ref="M88:AE88" si="6">IF(SUM(M90:M94)&gt;0,AVERAGEIF(M90:M94, "&lt;&gt;0"),NA())</f>
        <v>#N/A</v>
      </c>
      <c r="N88" s="183" t="e">
        <f t="shared" si="6"/>
        <v>#N/A</v>
      </c>
      <c r="O88" s="183" t="e">
        <f t="shared" si="6"/>
        <v>#N/A</v>
      </c>
      <c r="P88" s="183" t="e">
        <f t="shared" si="6"/>
        <v>#N/A</v>
      </c>
      <c r="Q88" s="183" t="e">
        <f t="shared" si="6"/>
        <v>#N/A</v>
      </c>
      <c r="R88" s="183" t="e">
        <f t="shared" si="6"/>
        <v>#N/A</v>
      </c>
      <c r="S88" s="183" t="e">
        <f t="shared" si="6"/>
        <v>#N/A</v>
      </c>
      <c r="T88" s="183" t="e">
        <f t="shared" si="6"/>
        <v>#N/A</v>
      </c>
      <c r="U88" s="183" t="e">
        <f t="shared" si="6"/>
        <v>#N/A</v>
      </c>
      <c r="V88" s="183" t="e">
        <f t="shared" si="6"/>
        <v>#N/A</v>
      </c>
      <c r="W88" s="183" t="e">
        <f t="shared" si="6"/>
        <v>#N/A</v>
      </c>
      <c r="X88" s="183" t="e">
        <f t="shared" si="6"/>
        <v>#N/A</v>
      </c>
      <c r="Y88" s="183" t="e">
        <f t="shared" si="6"/>
        <v>#N/A</v>
      </c>
      <c r="Z88" s="183" t="e">
        <f t="shared" si="6"/>
        <v>#N/A</v>
      </c>
      <c r="AA88" s="183" t="e">
        <f>IF(SUM(AB90:AB94)&gt;0,AVERAGEIF(AB90:AB94, "&lt;&gt;0"),NA())</f>
        <v>#N/A</v>
      </c>
      <c r="AB88" s="183" t="e">
        <f t="shared" si="6"/>
        <v>#N/A</v>
      </c>
      <c r="AC88" s="183" t="e">
        <f t="shared" si="6"/>
        <v>#N/A</v>
      </c>
      <c r="AD88" s="183" t="e">
        <f t="shared" si="6"/>
        <v>#N/A</v>
      </c>
      <c r="AE88" s="183" t="e">
        <f t="shared" si="6"/>
        <v>#N/A</v>
      </c>
      <c r="AG88" s="78" t="str">
        <f>IF(SUM(AG90:AG94)&gt;0,AVERAGEIF(AG90:AG94, "&lt;&gt;0"),"")</f>
        <v/>
      </c>
      <c r="AH88" s="1"/>
    </row>
    <row r="89" spans="1:34" ht="16.5">
      <c r="A89" s="1"/>
      <c r="B89" s="26"/>
      <c r="D89" s="9"/>
      <c r="E89" s="75"/>
      <c r="F89" s="8"/>
      <c r="G89" s="11"/>
      <c r="H89" s="11"/>
      <c r="I89" s="11"/>
      <c r="J89" s="11"/>
      <c r="K89" s="29"/>
      <c r="L89" s="116"/>
      <c r="M89" s="116"/>
      <c r="N89" s="116"/>
      <c r="O89" s="116"/>
      <c r="P89" s="116"/>
      <c r="Q89" s="116"/>
      <c r="R89" s="116"/>
      <c r="S89" s="116"/>
      <c r="T89" s="116"/>
      <c r="U89" s="116"/>
      <c r="V89" s="116"/>
      <c r="W89" s="116"/>
      <c r="X89" s="116"/>
      <c r="Y89" s="116"/>
      <c r="Z89" s="116"/>
      <c r="AA89" s="116"/>
      <c r="AB89" s="116"/>
      <c r="AC89" s="116"/>
      <c r="AD89" s="116"/>
      <c r="AE89" s="116"/>
      <c r="AG89" s="1"/>
      <c r="AH89" s="1"/>
    </row>
    <row r="90" spans="1:34" ht="16.5">
      <c r="A90" s="1"/>
      <c r="B90" s="26" t="e">
        <f>(AG90/60)*10</f>
        <v>#VALUE!</v>
      </c>
      <c r="C90" s="789" t="e">
        <f>REPT("|",AG90*14)</f>
        <v>#VALUE!</v>
      </c>
      <c r="D90" s="790"/>
      <c r="F90" s="8" t="s">
        <v>137</v>
      </c>
      <c r="G90" s="13" t="s">
        <v>270</v>
      </c>
      <c r="H90" s="11"/>
      <c r="I90" s="11"/>
      <c r="J90" s="11"/>
      <c r="K90" s="29"/>
      <c r="L90" s="116" t="str">
        <f>IF('(1)'!$AB33&lt;&gt;0,'(1)'!$AB33,"")</f>
        <v/>
      </c>
      <c r="M90" s="116" t="str">
        <f>IF('(2)'!$AB33&lt;&gt;0,'(2)'!$AB33,"")</f>
        <v/>
      </c>
      <c r="N90" s="116" t="str">
        <f>IF('(3)'!$AB33&lt;&gt;0,'(3)'!$AB33,"")</f>
        <v/>
      </c>
      <c r="O90" s="116" t="str">
        <f>IF('(4)'!$AB33&lt;&gt;0,'(4)'!$AB33,"")</f>
        <v/>
      </c>
      <c r="P90" s="116" t="str">
        <f>IF('(5)'!$AB33&lt;&gt;0,'(5)'!$AB33,"")</f>
        <v/>
      </c>
      <c r="Q90" s="116" t="str">
        <f>IF('(6)'!$AB33&lt;&gt;0,'(6)'!$AB33,"")</f>
        <v/>
      </c>
      <c r="R90" s="116" t="str">
        <f>IF('(7)'!$AB33&lt;&gt;0,'(7)'!$AB33,"")</f>
        <v/>
      </c>
      <c r="S90" s="116" t="str">
        <f>IF('(8)'!$AB33&lt;&gt;0,'(8)'!$AB33,"")</f>
        <v/>
      </c>
      <c r="T90" s="116" t="str">
        <f>IF('(9)'!$AB33&lt;&gt;0,'(9)'!$AB33,"")</f>
        <v/>
      </c>
      <c r="U90" s="116" t="str">
        <f>IF('(10)'!$AB33&lt;&gt;0,'(10)'!$AB33,"")</f>
        <v/>
      </c>
      <c r="V90" s="116" t="str">
        <f>IF('(11)'!$AB33&lt;&gt;0,'(11)'!$AB33,"")</f>
        <v/>
      </c>
      <c r="W90" s="116" t="str">
        <f>IF('(12)'!$AB33&lt;&gt;0,'(12)'!$AB33,"")</f>
        <v/>
      </c>
      <c r="X90" s="116" t="str">
        <f>IF('(13)'!$AB33&lt;&gt;0,'(13)'!$AB33,"")</f>
        <v/>
      </c>
      <c r="Y90" s="116" t="str">
        <f>IF('(14)'!$AB33&lt;&gt;0,'(14)'!$AB33,"")</f>
        <v/>
      </c>
      <c r="Z90" s="116" t="str">
        <f>IF('(15)'!$AB33&lt;&gt;0,'(15)'!$AB33,"")</f>
        <v/>
      </c>
      <c r="AA90" s="116" t="str">
        <f>IF('(16)'!$AB33&lt;&gt;0,'(16)'!$AB33,"")</f>
        <v/>
      </c>
      <c r="AB90" s="116" t="str">
        <f>IF('(17)'!$AB33&lt;&gt;0,'(17)'!$AB33,"")</f>
        <v/>
      </c>
      <c r="AC90" s="116" t="str">
        <f>IF('(18)'!$AB33&lt;&gt;0,'(18)'!$AB33,"")</f>
        <v/>
      </c>
      <c r="AD90" s="116" t="str">
        <f>IF('(19)'!$AB33&lt;&gt;0,'(19)'!$AB33,"")</f>
        <v/>
      </c>
      <c r="AE90" s="116" t="str">
        <f>IF('(20)'!$AB33&lt;&gt;0,'(20)'!$AB33,"")</f>
        <v/>
      </c>
      <c r="AG90" s="1" t="str">
        <f>IF(SUM(L90:AE90)=0,"",AVERAGEIF(L90:AE90,"&gt;0"))</f>
        <v/>
      </c>
      <c r="AH90" s="1"/>
    </row>
    <row r="91" spans="1:34" ht="16.5">
      <c r="A91" s="1"/>
      <c r="B91" s="26" t="e">
        <f>(AG91/60)*10</f>
        <v>#VALUE!</v>
      </c>
      <c r="C91" s="789" t="e">
        <f>REPT("|",AG91*14)</f>
        <v>#VALUE!</v>
      </c>
      <c r="D91" s="790"/>
      <c r="F91" s="8" t="s">
        <v>138</v>
      </c>
      <c r="G91" s="13" t="s">
        <v>271</v>
      </c>
      <c r="H91" s="11"/>
      <c r="I91" s="11"/>
      <c r="J91" s="11"/>
      <c r="K91" s="29"/>
      <c r="L91" s="116" t="str">
        <f>IF('(1)'!$AB34&lt;&gt;0,'(1)'!$AB34,"")</f>
        <v/>
      </c>
      <c r="M91" s="116" t="str">
        <f>IF('(2)'!$AB34&lt;&gt;0,'(2)'!$AB34,"")</f>
        <v/>
      </c>
      <c r="N91" s="116" t="str">
        <f>IF('(3)'!$AB34&lt;&gt;0,'(3)'!$AB34,"")</f>
        <v/>
      </c>
      <c r="O91" s="116" t="str">
        <f>IF('(4)'!$AB34&lt;&gt;0,'(4)'!$AB34,"")</f>
        <v/>
      </c>
      <c r="P91" s="116" t="str">
        <f>IF('(5)'!$AB34&lt;&gt;0,'(5)'!$AB34,"")</f>
        <v/>
      </c>
      <c r="Q91" s="116" t="str">
        <f>IF('(6)'!$AB34&lt;&gt;0,'(6)'!$AB34,"")</f>
        <v/>
      </c>
      <c r="R91" s="116" t="str">
        <f>IF('(7)'!$AB34&lt;&gt;0,'(7)'!$AB34,"")</f>
        <v/>
      </c>
      <c r="S91" s="116" t="str">
        <f>IF('(8)'!$AB34&lt;&gt;0,'(8)'!$AB34,"")</f>
        <v/>
      </c>
      <c r="T91" s="116" t="str">
        <f>IF('(9)'!$AB34&lt;&gt;0,'(9)'!$AB34,"")</f>
        <v/>
      </c>
      <c r="U91" s="116" t="str">
        <f>IF('(10)'!$AB34&lt;&gt;0,'(10)'!$AB34,"")</f>
        <v/>
      </c>
      <c r="V91" s="116" t="str">
        <f>IF('(11)'!$AB34&lt;&gt;0,'(11)'!$AB34,"")</f>
        <v/>
      </c>
      <c r="W91" s="116" t="str">
        <f>IF('(12)'!$AB34&lt;&gt;0,'(12)'!$AB34,"")</f>
        <v/>
      </c>
      <c r="X91" s="116" t="str">
        <f>IF('(13)'!$AB34&lt;&gt;0,'(13)'!$AB34,"")</f>
        <v/>
      </c>
      <c r="Y91" s="116" t="str">
        <f>IF('(14)'!$AB34&lt;&gt;0,'(14)'!$AB34,"")</f>
        <v/>
      </c>
      <c r="Z91" s="116" t="str">
        <f>IF('(15)'!$AB34&lt;&gt;0,'(15)'!$AB34,"")</f>
        <v/>
      </c>
      <c r="AA91" s="116" t="str">
        <f>IF('(16)'!$AB34&lt;&gt;0,'(16)'!$AB34,"")</f>
        <v/>
      </c>
      <c r="AB91" s="116" t="str">
        <f>IF('(17)'!$AB34&lt;&gt;0,'(17)'!$AB34,"")</f>
        <v/>
      </c>
      <c r="AC91" s="116" t="str">
        <f>IF('(18)'!$AB34&lt;&gt;0,'(18)'!$AB34,"")</f>
        <v/>
      </c>
      <c r="AD91" s="116" t="str">
        <f>IF('(19)'!$AB34&lt;&gt;0,'(19)'!$AB34,"")</f>
        <v/>
      </c>
      <c r="AE91" s="116" t="str">
        <f>IF('(20)'!$AB34&lt;&gt;0,'(20)'!$AB34,"")</f>
        <v/>
      </c>
      <c r="AG91" s="1" t="str">
        <f>IF(SUM(L91:AE91)=0,"",AVERAGEIF(L91:AE91,"&gt;0"))</f>
        <v/>
      </c>
      <c r="AH91" s="1"/>
    </row>
    <row r="92" spans="1:34" ht="16.5">
      <c r="A92" s="1"/>
      <c r="B92" s="26" t="e">
        <f>(AG92/60)*10</f>
        <v>#VALUE!</v>
      </c>
      <c r="C92" s="789" t="e">
        <f>REPT("|",AG92*14)</f>
        <v>#VALUE!</v>
      </c>
      <c r="D92" s="790"/>
      <c r="F92" s="8" t="s">
        <v>139</v>
      </c>
      <c r="G92" s="13" t="s">
        <v>272</v>
      </c>
      <c r="H92" s="11"/>
      <c r="I92" s="11"/>
      <c r="J92" s="11"/>
      <c r="K92" s="29"/>
      <c r="L92" s="116" t="str">
        <f>IF('(1)'!$AB35&lt;&gt;0,'(1)'!$AB35,"")</f>
        <v/>
      </c>
      <c r="M92" s="116" t="str">
        <f>IF('(2)'!$AB35&lt;&gt;0,'(2)'!$AB35,"")</f>
        <v/>
      </c>
      <c r="N92" s="116" t="str">
        <f>IF('(3)'!$AB35&lt;&gt;0,'(3)'!$AB35,"")</f>
        <v/>
      </c>
      <c r="O92" s="116" t="str">
        <f>IF('(4)'!$AB35&lt;&gt;0,'(4)'!$AB35,"")</f>
        <v/>
      </c>
      <c r="P92" s="116" t="str">
        <f>IF('(5)'!$AB35&lt;&gt;0,'(5)'!$AB35,"")</f>
        <v/>
      </c>
      <c r="Q92" s="116" t="str">
        <f>IF('(6)'!$AB35&lt;&gt;0,'(6)'!$AB35,"")</f>
        <v/>
      </c>
      <c r="R92" s="116" t="str">
        <f>IF('(7)'!$AB35&lt;&gt;0,'(7)'!$AB35,"")</f>
        <v/>
      </c>
      <c r="S92" s="116" t="str">
        <f>IF('(8)'!$AB35&lt;&gt;0,'(8)'!$AB35,"")</f>
        <v/>
      </c>
      <c r="T92" s="116" t="str">
        <f>IF('(9)'!$AB35&lt;&gt;0,'(9)'!$AB35,"")</f>
        <v/>
      </c>
      <c r="U92" s="116" t="str">
        <f>IF('(10)'!$AB35&lt;&gt;0,'(10)'!$AB35,"")</f>
        <v/>
      </c>
      <c r="V92" s="116" t="str">
        <f>IF('(11)'!$AB35&lt;&gt;0,'(11)'!$AB35,"")</f>
        <v/>
      </c>
      <c r="W92" s="116" t="str">
        <f>IF('(12)'!$AB35&lt;&gt;0,'(12)'!$AB35,"")</f>
        <v/>
      </c>
      <c r="X92" s="116" t="str">
        <f>IF('(13)'!$AB35&lt;&gt;0,'(13)'!$AB35,"")</f>
        <v/>
      </c>
      <c r="Y92" s="116" t="str">
        <f>IF('(14)'!$AB35&lt;&gt;0,'(14)'!$AB35,"")</f>
        <v/>
      </c>
      <c r="Z92" s="116" t="str">
        <f>IF('(15)'!$AB35&lt;&gt;0,'(15)'!$AB35,"")</f>
        <v/>
      </c>
      <c r="AA92" s="116" t="str">
        <f>IF('(16)'!$AB35&lt;&gt;0,'(16)'!$AB35,"")</f>
        <v/>
      </c>
      <c r="AB92" s="116" t="str">
        <f>IF('(17)'!$AB35&lt;&gt;0,'(17)'!$AB35,"")</f>
        <v/>
      </c>
      <c r="AC92" s="116" t="str">
        <f>IF('(18)'!$AB35&lt;&gt;0,'(18)'!$AB35,"")</f>
        <v/>
      </c>
      <c r="AD92" s="116" t="str">
        <f>IF('(19)'!$AB35&lt;&gt;0,'(19)'!$AB35,"")</f>
        <v/>
      </c>
      <c r="AE92" s="116" t="str">
        <f>IF('(20)'!$AB35&lt;&gt;0,'(20)'!$AB35,"")</f>
        <v/>
      </c>
      <c r="AG92" s="1" t="str">
        <f>IF(SUM(L92:AE92)=0,"",AVERAGEIF(L92:AE92,"&gt;0"))</f>
        <v/>
      </c>
      <c r="AH92" s="1"/>
    </row>
    <row r="93" spans="1:34" ht="16.5">
      <c r="A93" s="1"/>
      <c r="B93" s="26" t="e">
        <f>(AG93/60)*10</f>
        <v>#VALUE!</v>
      </c>
      <c r="C93" s="789" t="e">
        <f>REPT("|",AG93*14)</f>
        <v>#VALUE!</v>
      </c>
      <c r="D93" s="790"/>
      <c r="F93" s="8" t="s">
        <v>140</v>
      </c>
      <c r="G93" s="13" t="s">
        <v>273</v>
      </c>
      <c r="H93" s="11"/>
      <c r="I93" s="11"/>
      <c r="J93" s="11"/>
      <c r="K93" s="29"/>
      <c r="L93" s="116" t="str">
        <f>IF('(1)'!$AB36&lt;&gt;0,'(1)'!$AB36,"")</f>
        <v/>
      </c>
      <c r="M93" s="116" t="str">
        <f>IF('(2)'!$AB36&lt;&gt;0,'(2)'!$AB36,"")</f>
        <v/>
      </c>
      <c r="N93" s="116" t="str">
        <f>IF('(3)'!$AB36&lt;&gt;0,'(3)'!$AB36,"")</f>
        <v/>
      </c>
      <c r="O93" s="116" t="str">
        <f>IF('(4)'!$AB36&lt;&gt;0,'(4)'!$AB36,"")</f>
        <v/>
      </c>
      <c r="P93" s="116" t="str">
        <f>IF('(5)'!$AB36&lt;&gt;0,'(5)'!$AB36,"")</f>
        <v/>
      </c>
      <c r="Q93" s="116" t="str">
        <f>IF('(6)'!$AB36&lt;&gt;0,'(6)'!$AB36,"")</f>
        <v/>
      </c>
      <c r="R93" s="116" t="str">
        <f>IF('(7)'!$AB36&lt;&gt;0,'(7)'!$AB36,"")</f>
        <v/>
      </c>
      <c r="S93" s="116" t="str">
        <f>IF('(8)'!$AB36&lt;&gt;0,'(8)'!$AB36,"")</f>
        <v/>
      </c>
      <c r="T93" s="116" t="str">
        <f>IF('(9)'!$AB36&lt;&gt;0,'(9)'!$AB36,"")</f>
        <v/>
      </c>
      <c r="U93" s="116" t="str">
        <f>IF('(10)'!$AB36&lt;&gt;0,'(10)'!$AB36,"")</f>
        <v/>
      </c>
      <c r="V93" s="116" t="str">
        <f>IF('(11)'!$AB36&lt;&gt;0,'(11)'!$AB36,"")</f>
        <v/>
      </c>
      <c r="W93" s="116" t="str">
        <f>IF('(12)'!$AB36&lt;&gt;0,'(12)'!$AB36,"")</f>
        <v/>
      </c>
      <c r="X93" s="116" t="str">
        <f>IF('(13)'!$AB36&lt;&gt;0,'(13)'!$AB36,"")</f>
        <v/>
      </c>
      <c r="Y93" s="116" t="str">
        <f>IF('(14)'!$AB36&lt;&gt;0,'(14)'!$AB36,"")</f>
        <v/>
      </c>
      <c r="Z93" s="116" t="str">
        <f>IF('(15)'!$AB36&lt;&gt;0,'(15)'!$AB36,"")</f>
        <v/>
      </c>
      <c r="AA93" s="116" t="str">
        <f>IF('(16)'!$AB36&lt;&gt;0,'(16)'!$AB36,"")</f>
        <v/>
      </c>
      <c r="AB93" s="116" t="str">
        <f>IF('(17)'!$AB36&lt;&gt;0,'(17)'!$AB36,"")</f>
        <v/>
      </c>
      <c r="AC93" s="116" t="str">
        <f>IF('(18)'!$AB36&lt;&gt;0,'(18)'!$AB36,"")</f>
        <v/>
      </c>
      <c r="AD93" s="116" t="str">
        <f>IF('(19)'!$AB36&lt;&gt;0,'(19)'!$AB36,"")</f>
        <v/>
      </c>
      <c r="AE93" s="116" t="str">
        <f>IF('(20)'!$AB36&lt;&gt;0,'(20)'!$AB36,"")</f>
        <v/>
      </c>
      <c r="AG93" s="1" t="str">
        <f>IF(SUM(L93:AE93)=0,"",AVERAGEIF(L93:AE93,"&gt;0"))</f>
        <v/>
      </c>
      <c r="AH93" s="1"/>
    </row>
    <row r="94" spans="1:34" ht="16.5">
      <c r="A94" s="1"/>
      <c r="B94" s="26" t="e">
        <f>(AG94/60)*10</f>
        <v>#VALUE!</v>
      </c>
      <c r="C94" s="789" t="e">
        <f>REPT("|",AG94*14)</f>
        <v>#VALUE!</v>
      </c>
      <c r="D94" s="790"/>
      <c r="F94" s="8" t="s">
        <v>141</v>
      </c>
      <c r="G94" s="13" t="s">
        <v>274</v>
      </c>
      <c r="H94" s="11"/>
      <c r="I94" s="11"/>
      <c r="J94" s="11"/>
      <c r="K94" s="29"/>
      <c r="L94" s="116" t="str">
        <f>IF('(1)'!$AB37&lt;&gt;0,'(1)'!$AB37,"")</f>
        <v/>
      </c>
      <c r="M94" s="116" t="str">
        <f>IF('(2)'!$AB37&lt;&gt;0,'(2)'!$AB37,"")</f>
        <v/>
      </c>
      <c r="N94" s="116" t="str">
        <f>IF('(3)'!$AB37&lt;&gt;0,'(3)'!$AB37,"")</f>
        <v/>
      </c>
      <c r="O94" s="116" t="str">
        <f>IF('(4)'!$AB37&lt;&gt;0,'(4)'!$AB37,"")</f>
        <v/>
      </c>
      <c r="P94" s="116" t="str">
        <f>IF('(5)'!$AB37&lt;&gt;0,'(5)'!$AB37,"")</f>
        <v/>
      </c>
      <c r="Q94" s="116" t="str">
        <f>IF('(6)'!$AB37&lt;&gt;0,'(6)'!$AB37,"")</f>
        <v/>
      </c>
      <c r="R94" s="116" t="str">
        <f>IF('(7)'!$AB37&lt;&gt;0,'(7)'!$AB37,"")</f>
        <v/>
      </c>
      <c r="S94" s="116" t="str">
        <f>IF('(8)'!$AB37&lt;&gt;0,'(8)'!$AB37,"")</f>
        <v/>
      </c>
      <c r="T94" s="116" t="str">
        <f>IF('(9)'!$AB37&lt;&gt;0,'(9)'!$AB37,"")</f>
        <v/>
      </c>
      <c r="U94" s="116" t="str">
        <f>IF('(10)'!$AB37&lt;&gt;0,'(10)'!$AB37,"")</f>
        <v/>
      </c>
      <c r="V94" s="116" t="str">
        <f>IF('(11)'!$AB37&lt;&gt;0,'(11)'!$AB37,"")</f>
        <v/>
      </c>
      <c r="W94" s="116" t="str">
        <f>IF('(12)'!$AB37&lt;&gt;0,'(12)'!$AB37,"")</f>
        <v/>
      </c>
      <c r="X94" s="116" t="str">
        <f>IF('(13)'!$AB37&lt;&gt;0,'(13)'!$AB37,"")</f>
        <v/>
      </c>
      <c r="Y94" s="116" t="str">
        <f>IF('(14)'!$AB37&lt;&gt;0,'(14)'!$AB37,"")</f>
        <v/>
      </c>
      <c r="Z94" s="116" t="str">
        <f>IF('(15)'!$AB37&lt;&gt;0,'(15)'!$AB37,"")</f>
        <v/>
      </c>
      <c r="AA94" s="116" t="str">
        <f>IF('(16)'!$AB37&lt;&gt;0,'(16)'!$AB37,"")</f>
        <v/>
      </c>
      <c r="AB94" s="116" t="str">
        <f>IF('(17)'!$AB37&lt;&gt;0,'(17)'!$AB37,"")</f>
        <v/>
      </c>
      <c r="AC94" s="116" t="str">
        <f>IF('(18)'!$AB37&lt;&gt;0,'(18)'!$AB37,"")</f>
        <v/>
      </c>
      <c r="AD94" s="116" t="str">
        <f>IF('(19)'!$AB37&lt;&gt;0,'(19)'!$AB37,"")</f>
        <v/>
      </c>
      <c r="AE94" s="116" t="str">
        <f>IF('(20)'!$AB37&lt;&gt;0,'(20)'!$AB37,"")</f>
        <v/>
      </c>
      <c r="AG94" s="1" t="str">
        <f>IF(SUM(L94:AE94)=0,"",AVERAGEIF(L94:AE94,"&gt;0"))</f>
        <v/>
      </c>
      <c r="AH94" s="1"/>
    </row>
    <row r="95" spans="1:34" s="1" customFormat="1">
      <c r="E95" s="8"/>
      <c r="F95" s="8"/>
      <c r="K95" s="29"/>
      <c r="L95" s="116"/>
      <c r="M95" s="116"/>
      <c r="N95" s="116"/>
      <c r="O95" s="116"/>
      <c r="P95" s="116"/>
      <c r="Q95" s="116"/>
      <c r="R95" s="116"/>
      <c r="S95" s="116"/>
      <c r="T95" s="116"/>
      <c r="U95" s="116"/>
      <c r="V95" s="116"/>
      <c r="W95" s="116"/>
      <c r="X95" s="116"/>
      <c r="Y95" s="116"/>
      <c r="Z95" s="116"/>
      <c r="AA95" s="116"/>
      <c r="AB95" s="116"/>
      <c r="AC95" s="116"/>
      <c r="AD95" s="116"/>
      <c r="AE95" s="116"/>
    </row>
    <row r="96" spans="1:34" ht="22.5" customHeight="1">
      <c r="A96" s="211" t="s">
        <v>93</v>
      </c>
      <c r="B96" s="212" t="s">
        <v>165</v>
      </c>
      <c r="C96" s="213"/>
      <c r="D96" s="213"/>
      <c r="E96" s="213"/>
      <c r="F96" s="213"/>
      <c r="G96" s="214"/>
      <c r="H96" s="214"/>
      <c r="I96" s="214"/>
      <c r="J96" s="214"/>
      <c r="K96" s="213"/>
      <c r="L96" s="213"/>
      <c r="M96" s="213"/>
      <c r="N96" s="213"/>
      <c r="O96" s="213"/>
      <c r="P96" s="213"/>
      <c r="Q96" s="213"/>
      <c r="R96" s="213"/>
      <c r="S96" s="213"/>
      <c r="T96" s="213"/>
      <c r="U96" s="213"/>
      <c r="V96" s="213"/>
      <c r="W96" s="213"/>
      <c r="X96" s="213"/>
      <c r="Y96" s="213"/>
      <c r="Z96" s="213"/>
      <c r="AA96" s="213"/>
      <c r="AB96" s="213"/>
      <c r="AC96" s="213"/>
      <c r="AD96" s="213"/>
      <c r="AE96" s="213"/>
      <c r="AF96" s="6"/>
      <c r="AG96" s="1"/>
      <c r="AH96" s="1"/>
    </row>
    <row r="97" spans="1:34" s="1" customFormat="1">
      <c r="E97" s="8"/>
      <c r="F97" s="8"/>
      <c r="K97" s="29"/>
      <c r="L97" s="116"/>
      <c r="M97" s="116"/>
      <c r="N97" s="116"/>
      <c r="O97" s="116"/>
      <c r="P97" s="116"/>
      <c r="Q97" s="116"/>
      <c r="R97" s="116"/>
      <c r="S97" s="116"/>
      <c r="T97" s="116"/>
      <c r="U97" s="116"/>
      <c r="V97" s="116"/>
      <c r="W97" s="116"/>
      <c r="X97" s="116"/>
      <c r="Y97" s="116"/>
      <c r="Z97" s="116"/>
      <c r="AA97" s="116"/>
      <c r="AB97" s="116"/>
      <c r="AC97" s="116"/>
      <c r="AD97" s="116"/>
      <c r="AE97" s="116"/>
    </row>
    <row r="98" spans="1:34" s="1" customFormat="1">
      <c r="A98" s="25" t="e">
        <f>(AG98/60)*10</f>
        <v>#VALUE!</v>
      </c>
      <c r="B98" s="756" t="e">
        <f>REPT("|",AG98*14)</f>
        <v>#VALUE!</v>
      </c>
      <c r="C98" s="784"/>
      <c r="D98" s="9" t="s">
        <v>92</v>
      </c>
      <c r="F98" s="1" t="s">
        <v>144</v>
      </c>
      <c r="K98" s="29"/>
      <c r="L98" s="183" t="e">
        <f>IF(SUM(L100:L103)&gt;0,AVERAGEIF(L100:L103, "&lt;&gt;0"),NA())</f>
        <v>#N/A</v>
      </c>
      <c r="M98" s="183" t="e">
        <f t="shared" ref="M98:AE98" si="7">IF(SUM(M100:M103)&gt;0,AVERAGEIF(M100:M103, "&lt;&gt;0"),NA())</f>
        <v>#N/A</v>
      </c>
      <c r="N98" s="183" t="e">
        <f t="shared" si="7"/>
        <v>#N/A</v>
      </c>
      <c r="O98" s="183" t="e">
        <f t="shared" si="7"/>
        <v>#N/A</v>
      </c>
      <c r="P98" s="183" t="e">
        <f t="shared" si="7"/>
        <v>#N/A</v>
      </c>
      <c r="Q98" s="183" t="e">
        <f t="shared" si="7"/>
        <v>#N/A</v>
      </c>
      <c r="R98" s="183" t="e">
        <f t="shared" si="7"/>
        <v>#N/A</v>
      </c>
      <c r="S98" s="183" t="e">
        <f t="shared" si="7"/>
        <v>#N/A</v>
      </c>
      <c r="T98" s="183" t="e">
        <f t="shared" si="7"/>
        <v>#N/A</v>
      </c>
      <c r="U98" s="183" t="e">
        <f t="shared" si="7"/>
        <v>#N/A</v>
      </c>
      <c r="V98" s="183" t="e">
        <f t="shared" si="7"/>
        <v>#N/A</v>
      </c>
      <c r="W98" s="183" t="e">
        <f t="shared" si="7"/>
        <v>#N/A</v>
      </c>
      <c r="X98" s="183" t="e">
        <f t="shared" si="7"/>
        <v>#N/A</v>
      </c>
      <c r="Y98" s="183" t="e">
        <f t="shared" si="7"/>
        <v>#N/A</v>
      </c>
      <c r="Z98" s="183" t="e">
        <f t="shared" si="7"/>
        <v>#N/A</v>
      </c>
      <c r="AA98" s="183" t="e">
        <f>IF(SUM(AB100:AB103)&gt;0,AVERAGEIF(AB100:AB103, "&lt;&gt;0"),NA())</f>
        <v>#N/A</v>
      </c>
      <c r="AB98" s="183" t="e">
        <f t="shared" si="7"/>
        <v>#N/A</v>
      </c>
      <c r="AC98" s="183" t="e">
        <f t="shared" si="7"/>
        <v>#N/A</v>
      </c>
      <c r="AD98" s="183" t="e">
        <f t="shared" si="7"/>
        <v>#N/A</v>
      </c>
      <c r="AE98" s="183" t="e">
        <f t="shared" si="7"/>
        <v>#N/A</v>
      </c>
      <c r="AG98" s="78" t="str">
        <f>IF(SUM(AG100:AG103)&gt;0,AVERAGEIF(AG100:AG103, "&lt;&gt;0"),"")</f>
        <v/>
      </c>
    </row>
    <row r="99" spans="1:34" s="1" customFormat="1">
      <c r="E99" s="8"/>
      <c r="F99" s="8"/>
      <c r="K99" s="29"/>
      <c r="L99" s="116"/>
      <c r="M99" s="116"/>
      <c r="N99" s="116"/>
      <c r="O99" s="116"/>
      <c r="P99" s="116"/>
      <c r="Q99" s="116"/>
      <c r="R99" s="116"/>
      <c r="S99" s="116"/>
      <c r="T99" s="116"/>
      <c r="U99" s="116"/>
      <c r="V99" s="116"/>
      <c r="W99" s="116"/>
      <c r="X99" s="116"/>
      <c r="Y99" s="116"/>
      <c r="Z99" s="116"/>
      <c r="AA99" s="116"/>
      <c r="AB99" s="116"/>
      <c r="AC99" s="116"/>
      <c r="AD99" s="116"/>
      <c r="AE99" s="116"/>
    </row>
    <row r="100" spans="1:34" ht="16.5">
      <c r="A100" s="1"/>
      <c r="B100" s="26" t="e">
        <f>(AG100/60)*10</f>
        <v>#VALUE!</v>
      </c>
      <c r="C100" s="789" t="e">
        <f>REPT("|",AG100*14)</f>
        <v>#VALUE!</v>
      </c>
      <c r="D100" s="790"/>
      <c r="F100" s="8" t="s">
        <v>11</v>
      </c>
      <c r="G100" s="13" t="s">
        <v>275</v>
      </c>
      <c r="H100" s="11"/>
      <c r="I100" s="11"/>
      <c r="J100" s="11"/>
      <c r="K100" s="29" t="s">
        <v>11</v>
      </c>
      <c r="L100" s="116" t="str">
        <f>IF('(1)'!$AB43&lt;&gt;0,'(1)'!$AB43,"")</f>
        <v/>
      </c>
      <c r="M100" s="116" t="str">
        <f>IF('(2)'!$AB43&lt;&gt;0,'(2)'!$AB43,"")</f>
        <v/>
      </c>
      <c r="N100" s="116" t="str">
        <f>IF('(3)'!$AB43&lt;&gt;0,'(3)'!$AB43,"")</f>
        <v/>
      </c>
      <c r="O100" s="116" t="str">
        <f>IF('(4)'!$AB43&lt;&gt;0,'(4)'!$AB43,"")</f>
        <v/>
      </c>
      <c r="P100" s="116" t="str">
        <f>IF('(5)'!$AB43&lt;&gt;0,'(5)'!$AB43,"")</f>
        <v/>
      </c>
      <c r="Q100" s="116" t="str">
        <f>IF('(6)'!$AB43&lt;&gt;0,'(6)'!$AB43,"")</f>
        <v/>
      </c>
      <c r="R100" s="116" t="str">
        <f>IF('(7)'!$AB43&lt;&gt;0,'(7)'!$AB43,"")</f>
        <v/>
      </c>
      <c r="S100" s="116" t="str">
        <f>IF('(8)'!$AB43&lt;&gt;0,'(8)'!$AB43,"")</f>
        <v/>
      </c>
      <c r="T100" s="116" t="str">
        <f>IF('(9)'!$AB43&lt;&gt;0,'(9)'!$AB43,"")</f>
        <v/>
      </c>
      <c r="U100" s="116" t="str">
        <f>IF('(10)'!$AB43&lt;&gt;0,'(10)'!$AB43,"")</f>
        <v/>
      </c>
      <c r="V100" s="116" t="str">
        <f>IF('(11)'!$AB43&lt;&gt;0,'(11)'!$AB43,"")</f>
        <v/>
      </c>
      <c r="W100" s="116" t="str">
        <f>IF('(12)'!$AB43&lt;&gt;0,'(12)'!$AB43,"")</f>
        <v/>
      </c>
      <c r="X100" s="116" t="str">
        <f>IF('(13)'!$AB43&lt;&gt;0,'(13)'!$AB43,"")</f>
        <v/>
      </c>
      <c r="Y100" s="116" t="str">
        <f>IF('(14)'!$AB43&lt;&gt;0,'(14)'!$AB43,"")</f>
        <v/>
      </c>
      <c r="Z100" s="116" t="str">
        <f>IF('(15)'!$AB43&lt;&gt;0,'(15)'!$AB43,"")</f>
        <v/>
      </c>
      <c r="AA100" s="116" t="str">
        <f>IF('(16)'!$AB43&lt;&gt;0,'(16)'!$AB43,"")</f>
        <v/>
      </c>
      <c r="AB100" s="116" t="str">
        <f>IF('(17)'!$AB43&lt;&gt;0,'(17)'!$AB43,"")</f>
        <v/>
      </c>
      <c r="AC100" s="116" t="str">
        <f>IF('(18)'!$AB43&lt;&gt;0,'(18)'!$AB43,"")</f>
        <v/>
      </c>
      <c r="AD100" s="116" t="str">
        <f>IF('(19)'!$AB43&lt;&gt;0,'(19)'!$AB43,"")</f>
        <v/>
      </c>
      <c r="AE100" s="116" t="str">
        <f>IF('(20)'!$AB43&lt;&gt;0,'(20)'!$AB43,"")</f>
        <v/>
      </c>
      <c r="AG100" s="1" t="str">
        <f>IF(SUM(L100:AE100)=0,"",AVERAGEIF(L100:AE100,"&gt;0"))</f>
        <v/>
      </c>
      <c r="AH100" s="1"/>
    </row>
    <row r="101" spans="1:34" ht="16.5">
      <c r="A101" s="1"/>
      <c r="B101" s="26" t="e">
        <f>(AG101/60)*10</f>
        <v>#VALUE!</v>
      </c>
      <c r="C101" s="789" t="e">
        <f>REPT("|",AG101*14)</f>
        <v>#VALUE!</v>
      </c>
      <c r="D101" s="790"/>
      <c r="F101" s="8" t="s">
        <v>12</v>
      </c>
      <c r="G101" s="13" t="s">
        <v>276</v>
      </c>
      <c r="H101" s="11"/>
      <c r="I101" s="11"/>
      <c r="J101" s="11"/>
      <c r="K101" s="29" t="s">
        <v>12</v>
      </c>
      <c r="L101" s="116" t="str">
        <f>IF('(1)'!$AB44&lt;&gt;0,'(1)'!$AB44,"")</f>
        <v/>
      </c>
      <c r="M101" s="116" t="str">
        <f>IF('(2)'!$AB44&lt;&gt;0,'(2)'!$AB44,"")</f>
        <v/>
      </c>
      <c r="N101" s="116" t="str">
        <f>IF('(3)'!$AB44&lt;&gt;0,'(3)'!$AB44,"")</f>
        <v/>
      </c>
      <c r="O101" s="116" t="str">
        <f>IF('(4)'!$AB44&lt;&gt;0,'(4)'!$AB44,"")</f>
        <v/>
      </c>
      <c r="P101" s="116" t="str">
        <f>IF('(5)'!$AB44&lt;&gt;0,'(5)'!$AB44,"")</f>
        <v/>
      </c>
      <c r="Q101" s="116" t="str">
        <f>IF('(6)'!$AB44&lt;&gt;0,'(6)'!$AB44,"")</f>
        <v/>
      </c>
      <c r="R101" s="116" t="str">
        <f>IF('(7)'!$AB44&lt;&gt;0,'(7)'!$AB44,"")</f>
        <v/>
      </c>
      <c r="S101" s="116" t="str">
        <f>IF('(8)'!$AB44&lt;&gt;0,'(8)'!$AB44,"")</f>
        <v/>
      </c>
      <c r="T101" s="116" t="str">
        <f>IF('(9)'!$AB44&lt;&gt;0,'(9)'!$AB44,"")</f>
        <v/>
      </c>
      <c r="U101" s="116" t="str">
        <f>IF('(10)'!$AB44&lt;&gt;0,'(10)'!$AB44,"")</f>
        <v/>
      </c>
      <c r="V101" s="116" t="str">
        <f>IF('(11)'!$AB44&lt;&gt;0,'(11)'!$AB44,"")</f>
        <v/>
      </c>
      <c r="W101" s="116" t="str">
        <f>IF('(12)'!$AB44&lt;&gt;0,'(12)'!$AB44,"")</f>
        <v/>
      </c>
      <c r="X101" s="116" t="str">
        <f>IF('(13)'!$AB44&lt;&gt;0,'(13)'!$AB44,"")</f>
        <v/>
      </c>
      <c r="Y101" s="116" t="str">
        <f>IF('(14)'!$AB44&lt;&gt;0,'(14)'!$AB44,"")</f>
        <v/>
      </c>
      <c r="Z101" s="116" t="str">
        <f>IF('(15)'!$AB44&lt;&gt;0,'(15)'!$AB44,"")</f>
        <v/>
      </c>
      <c r="AA101" s="116" t="str">
        <f>IF('(16)'!$AB44&lt;&gt;0,'(16)'!$AB44,"")</f>
        <v/>
      </c>
      <c r="AB101" s="116" t="str">
        <f>IF('(17)'!$AB44&lt;&gt;0,'(17)'!$AB44,"")</f>
        <v/>
      </c>
      <c r="AC101" s="116" t="str">
        <f>IF('(18)'!$AB44&lt;&gt;0,'(18)'!$AB44,"")</f>
        <v/>
      </c>
      <c r="AD101" s="116" t="str">
        <f>IF('(19)'!$AB44&lt;&gt;0,'(19)'!$AB44,"")</f>
        <v/>
      </c>
      <c r="AE101" s="116" t="str">
        <f>IF('(20)'!$AB44&lt;&gt;0,'(20)'!$AB44,"")</f>
        <v/>
      </c>
      <c r="AG101" s="1" t="str">
        <f>IF(SUM(L101:AE101)=0,"",AVERAGEIF(L101:AE101,"&gt;0"))</f>
        <v/>
      </c>
      <c r="AH101" s="1"/>
    </row>
    <row r="102" spans="1:34" ht="16.5">
      <c r="A102" s="1"/>
      <c r="B102" s="26" t="e">
        <f>(AG102/60)*10</f>
        <v>#VALUE!</v>
      </c>
      <c r="C102" s="789" t="e">
        <f>REPT("|",AG102*14)</f>
        <v>#VALUE!</v>
      </c>
      <c r="D102" s="790"/>
      <c r="F102" s="8" t="s">
        <v>13</v>
      </c>
      <c r="G102" s="13" t="s">
        <v>277</v>
      </c>
      <c r="H102" s="11"/>
      <c r="I102" s="11"/>
      <c r="J102" s="11"/>
      <c r="K102" s="29" t="s">
        <v>13</v>
      </c>
      <c r="L102" s="116" t="str">
        <f>IF('(1)'!$AB45&lt;&gt;0,'(1)'!$AB45,"")</f>
        <v/>
      </c>
      <c r="M102" s="116" t="str">
        <f>IF('(2)'!$AB45&lt;&gt;0,'(2)'!$AB45,"")</f>
        <v/>
      </c>
      <c r="N102" s="116" t="str">
        <f>IF('(3)'!$AB45&lt;&gt;0,'(3)'!$AB45,"")</f>
        <v/>
      </c>
      <c r="O102" s="116" t="str">
        <f>IF('(4)'!$AB45&lt;&gt;0,'(4)'!$AB45,"")</f>
        <v/>
      </c>
      <c r="P102" s="116" t="str">
        <f>IF('(5)'!$AB45&lt;&gt;0,'(5)'!$AB45,"")</f>
        <v/>
      </c>
      <c r="Q102" s="116" t="str">
        <f>IF('(6)'!$AB45&lt;&gt;0,'(6)'!$AB45,"")</f>
        <v/>
      </c>
      <c r="R102" s="116" t="str">
        <f>IF('(7)'!$AB45&lt;&gt;0,'(7)'!$AB45,"")</f>
        <v/>
      </c>
      <c r="S102" s="116" t="str">
        <f>IF('(8)'!$AB45&lt;&gt;0,'(8)'!$AB45,"")</f>
        <v/>
      </c>
      <c r="T102" s="116" t="str">
        <f>IF('(9)'!$AB45&lt;&gt;0,'(9)'!$AB45,"")</f>
        <v/>
      </c>
      <c r="U102" s="116" t="str">
        <f>IF('(10)'!$AB45&lt;&gt;0,'(10)'!$AB45,"")</f>
        <v/>
      </c>
      <c r="V102" s="116" t="str">
        <f>IF('(11)'!$AB45&lt;&gt;0,'(11)'!$AB45,"")</f>
        <v/>
      </c>
      <c r="W102" s="116" t="str">
        <f>IF('(12)'!$AB45&lt;&gt;0,'(12)'!$AB45,"")</f>
        <v/>
      </c>
      <c r="X102" s="116" t="str">
        <f>IF('(13)'!$AB45&lt;&gt;0,'(13)'!$AB45,"")</f>
        <v/>
      </c>
      <c r="Y102" s="116" t="str">
        <f>IF('(14)'!$AB45&lt;&gt;0,'(14)'!$AB45,"")</f>
        <v/>
      </c>
      <c r="Z102" s="116" t="str">
        <f>IF('(15)'!$AB45&lt;&gt;0,'(15)'!$AB45,"")</f>
        <v/>
      </c>
      <c r="AA102" s="116" t="str">
        <f>IF('(16)'!$AB45&lt;&gt;0,'(16)'!$AB45,"")</f>
        <v/>
      </c>
      <c r="AB102" s="116" t="str">
        <f>IF('(17)'!$AB45&lt;&gt;0,'(17)'!$AB45,"")</f>
        <v/>
      </c>
      <c r="AC102" s="116" t="str">
        <f>IF('(18)'!$AB45&lt;&gt;0,'(18)'!$AB45,"")</f>
        <v/>
      </c>
      <c r="AD102" s="116" t="str">
        <f>IF('(19)'!$AB45&lt;&gt;0,'(19)'!$AB45,"")</f>
        <v/>
      </c>
      <c r="AE102" s="116" t="str">
        <f>IF('(20)'!$AB45&lt;&gt;0,'(20)'!$AB45,"")</f>
        <v/>
      </c>
      <c r="AG102" s="1" t="str">
        <f>IF(SUM(L102:AE102)=0,"",AVERAGEIF(L102:AE102,"&gt;0"))</f>
        <v/>
      </c>
      <c r="AH102" s="1"/>
    </row>
    <row r="103" spans="1:34" ht="16.5">
      <c r="A103" s="1"/>
      <c r="B103" s="26" t="e">
        <f>(AG103/60)*10</f>
        <v>#VALUE!</v>
      </c>
      <c r="C103" s="789" t="e">
        <f>REPT("|",AG103*14)</f>
        <v>#VALUE!</v>
      </c>
      <c r="D103" s="790"/>
      <c r="F103" s="8" t="s">
        <v>142</v>
      </c>
      <c r="G103" s="13" t="s">
        <v>278</v>
      </c>
      <c r="H103" s="11"/>
      <c r="I103" s="11"/>
      <c r="J103" s="11"/>
      <c r="K103" s="29"/>
      <c r="L103" s="116" t="str">
        <f>IF('(1)'!$AB46&lt;&gt;0,'(1)'!$AB46,"")</f>
        <v/>
      </c>
      <c r="M103" s="116" t="str">
        <f>IF('(2)'!$AB46&lt;&gt;0,'(2)'!$AB46,"")</f>
        <v/>
      </c>
      <c r="N103" s="116" t="str">
        <f>IF('(3)'!$AB46&lt;&gt;0,'(3)'!$AB46,"")</f>
        <v/>
      </c>
      <c r="O103" s="116" t="str">
        <f>IF('(4)'!$AB46&lt;&gt;0,'(4)'!$AB46,"")</f>
        <v/>
      </c>
      <c r="P103" s="116" t="str">
        <f>IF('(5)'!$AB46&lt;&gt;0,'(5)'!$AB46,"")</f>
        <v/>
      </c>
      <c r="Q103" s="116" t="str">
        <f>IF('(6)'!$AB46&lt;&gt;0,'(6)'!$AB46,"")</f>
        <v/>
      </c>
      <c r="R103" s="116" t="str">
        <f>IF('(7)'!$AB46&lt;&gt;0,'(7)'!$AB46,"")</f>
        <v/>
      </c>
      <c r="S103" s="116" t="str">
        <f>IF('(8)'!$AB46&lt;&gt;0,'(8)'!$AB46,"")</f>
        <v/>
      </c>
      <c r="T103" s="116" t="str">
        <f>IF('(9)'!$AB46&lt;&gt;0,'(9)'!$AB46,"")</f>
        <v/>
      </c>
      <c r="U103" s="116" t="str">
        <f>IF('(10)'!$AB46&lt;&gt;0,'(10)'!$AB46,"")</f>
        <v/>
      </c>
      <c r="V103" s="116" t="str">
        <f>IF('(11)'!$AB46&lt;&gt;0,'(11)'!$AB46,"")</f>
        <v/>
      </c>
      <c r="W103" s="116" t="str">
        <f>IF('(12)'!$AB46&lt;&gt;0,'(12)'!$AB46,"")</f>
        <v/>
      </c>
      <c r="X103" s="116" t="str">
        <f>IF('(13)'!$AB46&lt;&gt;0,'(13)'!$AB46,"")</f>
        <v/>
      </c>
      <c r="Y103" s="116" t="str">
        <f>IF('(14)'!$AB46&lt;&gt;0,'(14)'!$AB46,"")</f>
        <v/>
      </c>
      <c r="Z103" s="116" t="str">
        <f>IF('(15)'!$AB46&lt;&gt;0,'(15)'!$AB46,"")</f>
        <v/>
      </c>
      <c r="AA103" s="116" t="str">
        <f>IF('(16)'!$AB46&lt;&gt;0,'(16)'!$AB46,"")</f>
        <v/>
      </c>
      <c r="AB103" s="116" t="str">
        <f>IF('(17)'!$AB46&lt;&gt;0,'(17)'!$AB46,"")</f>
        <v/>
      </c>
      <c r="AC103" s="116" t="str">
        <f>IF('(18)'!$AB46&lt;&gt;0,'(18)'!$AB46,"")</f>
        <v/>
      </c>
      <c r="AD103" s="116" t="str">
        <f>IF('(19)'!$AB46&lt;&gt;0,'(19)'!$AB46,"")</f>
        <v/>
      </c>
      <c r="AE103" s="116" t="str">
        <f>IF('(20)'!$AB46&lt;&gt;0,'(20)'!$AB46,"")</f>
        <v/>
      </c>
      <c r="AG103" s="1" t="str">
        <f>IF(SUM(L103:AE103)=0,"",AVERAGEIF(L103:AE103,"&gt;0"))</f>
        <v/>
      </c>
      <c r="AH103" s="1"/>
    </row>
    <row r="104" spans="1:34" s="1" customFormat="1">
      <c r="F104" s="8"/>
      <c r="K104" s="29"/>
      <c r="L104" s="116"/>
      <c r="M104" s="116"/>
      <c r="N104" s="116"/>
      <c r="O104" s="116"/>
      <c r="P104" s="116"/>
      <c r="Q104" s="116"/>
      <c r="R104" s="116"/>
      <c r="S104" s="116"/>
      <c r="T104" s="116"/>
      <c r="U104" s="116"/>
      <c r="V104" s="116"/>
      <c r="W104" s="116"/>
      <c r="X104" s="116"/>
      <c r="Y104" s="116"/>
      <c r="Z104" s="116"/>
      <c r="AA104" s="116"/>
      <c r="AB104" s="116"/>
      <c r="AC104" s="116"/>
      <c r="AD104" s="116"/>
      <c r="AE104" s="116"/>
    </row>
    <row r="105" spans="1:34" s="1" customFormat="1">
      <c r="A105" s="25" t="e">
        <f>(AG105/60)*10</f>
        <v>#VALUE!</v>
      </c>
      <c r="B105" s="756" t="e">
        <f>REPT("|",AG105*14)</f>
        <v>#VALUE!</v>
      </c>
      <c r="C105" s="784"/>
      <c r="D105" s="9" t="s">
        <v>94</v>
      </c>
      <c r="F105" s="1" t="s">
        <v>143</v>
      </c>
      <c r="K105" s="29"/>
      <c r="L105" s="183" t="e">
        <f>IF(SUM(L107)&gt;0,AVERAGEIF(L107, "&lt;&gt;0"),NA())</f>
        <v>#N/A</v>
      </c>
      <c r="M105" s="183" t="e">
        <f t="shared" ref="M105:AE105" si="8">IF(SUM(M107)&gt;0,AVERAGEIF(M107, "&lt;&gt;0"),NA())</f>
        <v>#N/A</v>
      </c>
      <c r="N105" s="183" t="e">
        <f t="shared" si="8"/>
        <v>#N/A</v>
      </c>
      <c r="O105" s="183" t="e">
        <f t="shared" si="8"/>
        <v>#N/A</v>
      </c>
      <c r="P105" s="183" t="e">
        <f t="shared" si="8"/>
        <v>#N/A</v>
      </c>
      <c r="Q105" s="183" t="e">
        <f t="shared" si="8"/>
        <v>#N/A</v>
      </c>
      <c r="R105" s="183" t="e">
        <f t="shared" si="8"/>
        <v>#N/A</v>
      </c>
      <c r="S105" s="183" t="e">
        <f t="shared" si="8"/>
        <v>#N/A</v>
      </c>
      <c r="T105" s="183" t="e">
        <f t="shared" si="8"/>
        <v>#N/A</v>
      </c>
      <c r="U105" s="183" t="e">
        <f t="shared" si="8"/>
        <v>#N/A</v>
      </c>
      <c r="V105" s="183" t="e">
        <f t="shared" si="8"/>
        <v>#N/A</v>
      </c>
      <c r="W105" s="183" t="e">
        <f t="shared" si="8"/>
        <v>#N/A</v>
      </c>
      <c r="X105" s="183" t="e">
        <f t="shared" si="8"/>
        <v>#N/A</v>
      </c>
      <c r="Y105" s="183" t="e">
        <f t="shared" si="8"/>
        <v>#N/A</v>
      </c>
      <c r="Z105" s="183" t="e">
        <f t="shared" si="8"/>
        <v>#N/A</v>
      </c>
      <c r="AA105" s="183" t="e">
        <f>IF(SUM(AB107)&gt;0,AVERAGEIF(AB107, "&lt;&gt;0"),NA())</f>
        <v>#N/A</v>
      </c>
      <c r="AB105" s="183" t="e">
        <f t="shared" si="8"/>
        <v>#N/A</v>
      </c>
      <c r="AC105" s="183" t="e">
        <f t="shared" si="8"/>
        <v>#N/A</v>
      </c>
      <c r="AD105" s="183" t="e">
        <f t="shared" si="8"/>
        <v>#N/A</v>
      </c>
      <c r="AE105" s="183" t="e">
        <f t="shared" si="8"/>
        <v>#N/A</v>
      </c>
      <c r="AG105" s="78" t="str">
        <f>IF(SUM(AG107:AG107)&gt;0,AVERAGEIF(AG107:AG107, "&lt;&gt;0"),"")</f>
        <v/>
      </c>
    </row>
    <row r="106" spans="1:34" s="1" customFormat="1">
      <c r="F106" s="8"/>
      <c r="K106" s="29"/>
      <c r="L106" s="116"/>
      <c r="M106" s="116"/>
      <c r="N106" s="116"/>
      <c r="O106" s="116"/>
      <c r="P106" s="116"/>
      <c r="Q106" s="116"/>
      <c r="R106" s="116"/>
      <c r="S106" s="116"/>
      <c r="T106" s="116"/>
      <c r="U106" s="116"/>
      <c r="V106" s="116"/>
      <c r="W106" s="116"/>
      <c r="X106" s="116"/>
      <c r="Y106" s="116"/>
      <c r="Z106" s="116"/>
      <c r="AA106" s="116"/>
      <c r="AB106" s="116"/>
      <c r="AC106" s="116"/>
      <c r="AD106" s="116"/>
      <c r="AE106" s="116"/>
    </row>
    <row r="107" spans="1:34" ht="16.5">
      <c r="A107" s="1"/>
      <c r="B107" s="26" t="e">
        <f>(AG107/60)*10</f>
        <v>#VALUE!</v>
      </c>
      <c r="C107" s="789" t="e">
        <f>REPT("|",AG107*14)</f>
        <v>#VALUE!</v>
      </c>
      <c r="D107" s="790"/>
      <c r="F107" s="8" t="s">
        <v>14</v>
      </c>
      <c r="G107" s="13" t="s">
        <v>279</v>
      </c>
      <c r="H107" s="11"/>
      <c r="I107" s="11"/>
      <c r="J107" s="11"/>
      <c r="K107" s="29" t="s">
        <v>14</v>
      </c>
      <c r="L107" s="116" t="str">
        <f>IF('(1)'!$AB50&lt;&gt;0,'(1)'!$AB50,"")</f>
        <v/>
      </c>
      <c r="M107" s="116" t="str">
        <f>IF('(2)'!$AB50&lt;&gt;0,'(2)'!$AB50,"")</f>
        <v/>
      </c>
      <c r="N107" s="116" t="str">
        <f>IF('(3)'!$AB50&lt;&gt;0,'(3)'!$AB50,"")</f>
        <v/>
      </c>
      <c r="O107" s="116" t="str">
        <f>IF('(4)'!$AB50&lt;&gt;0,'(4)'!$AB50,"")</f>
        <v/>
      </c>
      <c r="P107" s="116" t="str">
        <f>IF('(5)'!$AB50&lt;&gt;0,'(5)'!$AB50,"")</f>
        <v/>
      </c>
      <c r="Q107" s="116" t="str">
        <f>IF('(6)'!$AB50&lt;&gt;0,'(6)'!$AB50,"")</f>
        <v/>
      </c>
      <c r="R107" s="116" t="str">
        <f>IF('(7)'!$AB50&lt;&gt;0,'(7)'!$AB50,"")</f>
        <v/>
      </c>
      <c r="S107" s="116" t="str">
        <f>IF('(8)'!$AB50&lt;&gt;0,'(8)'!$AB50,"")</f>
        <v/>
      </c>
      <c r="T107" s="116" t="str">
        <f>IF('(9)'!$AB50&lt;&gt;0,'(9)'!$AB50,"")</f>
        <v/>
      </c>
      <c r="U107" s="116" t="str">
        <f>IF('(10)'!$AB50&lt;&gt;0,'(10)'!$AB50,"")</f>
        <v/>
      </c>
      <c r="V107" s="116" t="str">
        <f>IF('(11)'!$AB50&lt;&gt;0,'(11)'!$AB50,"")</f>
        <v/>
      </c>
      <c r="W107" s="116" t="str">
        <f>IF('(12)'!$AB50&lt;&gt;0,'(12)'!$AB50,"")</f>
        <v/>
      </c>
      <c r="X107" s="116" t="str">
        <f>IF('(13)'!$AB50&lt;&gt;0,'(13)'!$AB50,"")</f>
        <v/>
      </c>
      <c r="Y107" s="116" t="str">
        <f>IF('(14)'!$AB50&lt;&gt;0,'(14)'!$AB50,"")</f>
        <v/>
      </c>
      <c r="Z107" s="116" t="str">
        <f>IF('(15)'!$AB50&lt;&gt;0,'(15)'!$AB50,"")</f>
        <v/>
      </c>
      <c r="AA107" s="116" t="str">
        <f>IF('(16)'!$AB50&lt;&gt;0,'(16)'!$AB50,"")</f>
        <v/>
      </c>
      <c r="AB107" s="116" t="str">
        <f>IF('(17)'!$AB50&lt;&gt;0,'(17)'!$AB50,"")</f>
        <v/>
      </c>
      <c r="AC107" s="116" t="str">
        <f>IF('(18)'!$AB50&lt;&gt;0,'(18)'!$AB50,"")</f>
        <v/>
      </c>
      <c r="AD107" s="116" t="str">
        <f>IF('(19)'!$AB50&lt;&gt;0,'(19)'!$AB50,"")</f>
        <v/>
      </c>
      <c r="AE107" s="116" t="str">
        <f>IF('(20)'!$AB50&lt;&gt;0,'(20)'!$AB50,"")</f>
        <v/>
      </c>
      <c r="AG107" s="1" t="str">
        <f>IF(SUM(L107:AE107)=0,"",AVERAGEIF(L107:AE107,"&gt;0"))</f>
        <v/>
      </c>
      <c r="AH107" s="1"/>
    </row>
    <row r="108" spans="1:34" s="1" customFormat="1">
      <c r="F108" s="8"/>
      <c r="K108" s="29"/>
      <c r="L108" s="116"/>
      <c r="M108" s="116"/>
      <c r="N108" s="116"/>
      <c r="O108" s="116"/>
      <c r="P108" s="116"/>
      <c r="Q108" s="116"/>
      <c r="R108" s="116"/>
      <c r="S108" s="116"/>
      <c r="T108" s="116"/>
      <c r="U108" s="116"/>
      <c r="V108" s="116"/>
      <c r="W108" s="116"/>
      <c r="X108" s="116"/>
      <c r="Y108" s="116"/>
      <c r="Z108" s="116"/>
      <c r="AA108" s="116"/>
      <c r="AB108" s="116"/>
      <c r="AC108" s="116"/>
      <c r="AD108" s="116"/>
      <c r="AE108" s="116"/>
    </row>
    <row r="109" spans="1:34" s="1" customFormat="1">
      <c r="A109" s="25" t="e">
        <f>(AG109/60)*10</f>
        <v>#VALUE!</v>
      </c>
      <c r="B109" s="756" t="e">
        <f>REPT("|",AG109*14)</f>
        <v>#VALUE!</v>
      </c>
      <c r="C109" s="784"/>
      <c r="D109" s="9" t="s">
        <v>95</v>
      </c>
      <c r="F109" s="1" t="s">
        <v>146</v>
      </c>
      <c r="K109" s="29"/>
      <c r="L109" s="183" t="e">
        <f>IF(SUM(L111:L113)&gt;0,AVERAGEIF(L111:L113, "&lt;&gt;0"),NA())</f>
        <v>#N/A</v>
      </c>
      <c r="M109" s="183" t="e">
        <f t="shared" ref="M109:AE109" si="9">IF(SUM(M111:M113)&gt;0,AVERAGEIF(M111:M113, "&lt;&gt;0"),NA())</f>
        <v>#N/A</v>
      </c>
      <c r="N109" s="183" t="e">
        <f t="shared" si="9"/>
        <v>#N/A</v>
      </c>
      <c r="O109" s="183" t="e">
        <f t="shared" si="9"/>
        <v>#N/A</v>
      </c>
      <c r="P109" s="183" t="e">
        <f t="shared" si="9"/>
        <v>#N/A</v>
      </c>
      <c r="Q109" s="183" t="e">
        <f t="shared" si="9"/>
        <v>#N/A</v>
      </c>
      <c r="R109" s="183" t="e">
        <f t="shared" si="9"/>
        <v>#N/A</v>
      </c>
      <c r="S109" s="183" t="e">
        <f t="shared" si="9"/>
        <v>#N/A</v>
      </c>
      <c r="T109" s="183" t="e">
        <f t="shared" si="9"/>
        <v>#N/A</v>
      </c>
      <c r="U109" s="183" t="e">
        <f t="shared" si="9"/>
        <v>#N/A</v>
      </c>
      <c r="V109" s="183" t="e">
        <f t="shared" si="9"/>
        <v>#N/A</v>
      </c>
      <c r="W109" s="183" t="e">
        <f t="shared" si="9"/>
        <v>#N/A</v>
      </c>
      <c r="X109" s="183" t="e">
        <f t="shared" si="9"/>
        <v>#N/A</v>
      </c>
      <c r="Y109" s="183" t="e">
        <f t="shared" si="9"/>
        <v>#N/A</v>
      </c>
      <c r="Z109" s="183" t="e">
        <f t="shared" si="9"/>
        <v>#N/A</v>
      </c>
      <c r="AA109" s="183" t="e">
        <f>IF(SUM(AB111:AB113)&gt;0,AVERAGEIF(AB111:AB113, "&lt;&gt;0"),NA())</f>
        <v>#N/A</v>
      </c>
      <c r="AB109" s="183" t="e">
        <f t="shared" si="9"/>
        <v>#N/A</v>
      </c>
      <c r="AC109" s="183" t="e">
        <f t="shared" si="9"/>
        <v>#N/A</v>
      </c>
      <c r="AD109" s="183" t="e">
        <f t="shared" si="9"/>
        <v>#N/A</v>
      </c>
      <c r="AE109" s="183" t="e">
        <f t="shared" si="9"/>
        <v>#N/A</v>
      </c>
      <c r="AG109" s="78" t="str">
        <f>IF(SUM(AG111:AG113)&gt;0,AVERAGEIF(AG111:AG113, "&lt;&gt;0"),"")</f>
        <v/>
      </c>
    </row>
    <row r="110" spans="1:34" s="1" customFormat="1">
      <c r="F110" s="8"/>
      <c r="K110" s="29"/>
      <c r="L110" s="116"/>
      <c r="M110" s="116"/>
      <c r="N110" s="116"/>
      <c r="O110" s="116"/>
      <c r="P110" s="116"/>
      <c r="Q110" s="116"/>
      <c r="R110" s="116"/>
      <c r="S110" s="116"/>
      <c r="T110" s="116"/>
      <c r="U110" s="116"/>
      <c r="V110" s="116"/>
      <c r="W110" s="116"/>
      <c r="X110" s="116"/>
      <c r="Y110" s="116"/>
      <c r="Z110" s="116"/>
      <c r="AA110" s="116"/>
      <c r="AB110" s="116"/>
      <c r="AC110" s="116"/>
      <c r="AD110" s="116"/>
      <c r="AE110" s="116"/>
    </row>
    <row r="111" spans="1:34" ht="16.5">
      <c r="A111" s="1"/>
      <c r="B111" s="26" t="e">
        <f>(AG111/60)*10</f>
        <v>#VALUE!</v>
      </c>
      <c r="C111" s="789" t="e">
        <f>REPT("|",AG111*14)</f>
        <v>#VALUE!</v>
      </c>
      <c r="D111" s="790"/>
      <c r="F111" s="8" t="s">
        <v>15</v>
      </c>
      <c r="G111" s="13" t="s">
        <v>280</v>
      </c>
      <c r="H111" s="11"/>
      <c r="I111" s="11"/>
      <c r="J111" s="11"/>
      <c r="K111" s="29" t="s">
        <v>15</v>
      </c>
      <c r="L111" s="116" t="str">
        <f>IF('(1)'!$AB54&lt;&gt;0,'(1)'!$AB54,"")</f>
        <v/>
      </c>
      <c r="M111" s="116" t="str">
        <f>IF('(2)'!$AB54&lt;&gt;0,'(2)'!$AB54,"")</f>
        <v/>
      </c>
      <c r="N111" s="116" t="str">
        <f>IF('(3)'!$AB54&lt;&gt;0,'(3)'!$AB54,"")</f>
        <v/>
      </c>
      <c r="O111" s="116" t="str">
        <f>IF('(4)'!$AB54&lt;&gt;0,'(4)'!$AB54,"")</f>
        <v/>
      </c>
      <c r="P111" s="116" t="str">
        <f>IF('(5)'!$AB54&lt;&gt;0,'(5)'!$AB54,"")</f>
        <v/>
      </c>
      <c r="Q111" s="116" t="str">
        <f>IF('(6)'!$AB54&lt;&gt;0,'(6)'!$AB54,"")</f>
        <v/>
      </c>
      <c r="R111" s="116" t="str">
        <f>IF('(7)'!$AB54&lt;&gt;0,'(7)'!$AB54,"")</f>
        <v/>
      </c>
      <c r="S111" s="116" t="str">
        <f>IF('(8)'!$AB54&lt;&gt;0,'(8)'!$AB54,"")</f>
        <v/>
      </c>
      <c r="T111" s="116" t="str">
        <f>IF('(9)'!$AB54&lt;&gt;0,'(9)'!$AB54,"")</f>
        <v/>
      </c>
      <c r="U111" s="116" t="str">
        <f>IF('(10)'!$AB54&lt;&gt;0,'(10)'!$AB54,"")</f>
        <v/>
      </c>
      <c r="V111" s="116" t="str">
        <f>IF('(11)'!$AB54&lt;&gt;0,'(11)'!$AB54,"")</f>
        <v/>
      </c>
      <c r="W111" s="116" t="str">
        <f>IF('(12)'!$AB54&lt;&gt;0,'(12)'!$AB54,"")</f>
        <v/>
      </c>
      <c r="X111" s="116" t="str">
        <f>IF('(13)'!$AB54&lt;&gt;0,'(13)'!$AB54,"")</f>
        <v/>
      </c>
      <c r="Y111" s="116" t="str">
        <f>IF('(14)'!$AB54&lt;&gt;0,'(14)'!$AB54,"")</f>
        <v/>
      </c>
      <c r="Z111" s="116" t="str">
        <f>IF('(15)'!$AB54&lt;&gt;0,'(15)'!$AB54,"")</f>
        <v/>
      </c>
      <c r="AA111" s="116" t="str">
        <f>IF('(16)'!$AB54&lt;&gt;0,'(16)'!$AB54,"")</f>
        <v/>
      </c>
      <c r="AB111" s="116" t="str">
        <f>IF('(17)'!$AB54&lt;&gt;0,'(17)'!$AB54,"")</f>
        <v/>
      </c>
      <c r="AC111" s="116" t="str">
        <f>IF('(18)'!$AB54&lt;&gt;0,'(18)'!$AB54,"")</f>
        <v/>
      </c>
      <c r="AD111" s="116" t="str">
        <f>IF('(19)'!$AB54&lt;&gt;0,'(19)'!$AB54,"")</f>
        <v/>
      </c>
      <c r="AE111" s="116" t="str">
        <f>IF('(20)'!$AB54&lt;&gt;0,'(20)'!$AB54,"")</f>
        <v/>
      </c>
      <c r="AG111" s="1" t="str">
        <f>IF(SUM(L111:AE111)=0,"",AVERAGEIF(L111:AE111,"&gt;0"))</f>
        <v/>
      </c>
      <c r="AH111" s="1"/>
    </row>
    <row r="112" spans="1:34" ht="16.5">
      <c r="A112" s="1"/>
      <c r="B112" s="26" t="e">
        <f>(AG112/60)*10</f>
        <v>#VALUE!</v>
      </c>
      <c r="C112" s="789" t="e">
        <f>REPT("|",AG112*14)</f>
        <v>#VALUE!</v>
      </c>
      <c r="D112" s="790"/>
      <c r="F112" s="8" t="s">
        <v>16</v>
      </c>
      <c r="G112" s="13" t="s">
        <v>281</v>
      </c>
      <c r="H112" s="11"/>
      <c r="I112" s="11"/>
      <c r="J112" s="11"/>
      <c r="K112" s="29" t="s">
        <v>16</v>
      </c>
      <c r="L112" s="116" t="str">
        <f>IF('(1)'!$AB55&lt;&gt;0,'(1)'!$AB55,"")</f>
        <v/>
      </c>
      <c r="M112" s="116" t="str">
        <f>IF('(2)'!$AB55&lt;&gt;0,'(2)'!$AB55,"")</f>
        <v/>
      </c>
      <c r="N112" s="116" t="str">
        <f>IF('(3)'!$AB55&lt;&gt;0,'(3)'!$AB55,"")</f>
        <v/>
      </c>
      <c r="O112" s="116" t="str">
        <f>IF('(4)'!$AB55&lt;&gt;0,'(4)'!$AB55,"")</f>
        <v/>
      </c>
      <c r="P112" s="116" t="str">
        <f>IF('(5)'!$AB55&lt;&gt;0,'(5)'!$AB55,"")</f>
        <v/>
      </c>
      <c r="Q112" s="116" t="str">
        <f>IF('(6)'!$AB55&lt;&gt;0,'(6)'!$AB55,"")</f>
        <v/>
      </c>
      <c r="R112" s="116" t="str">
        <f>IF('(7)'!$AB55&lt;&gt;0,'(7)'!$AB55,"")</f>
        <v/>
      </c>
      <c r="S112" s="116" t="str">
        <f>IF('(8)'!$AB55&lt;&gt;0,'(8)'!$AB55,"")</f>
        <v/>
      </c>
      <c r="T112" s="116" t="str">
        <f>IF('(9)'!$AB55&lt;&gt;0,'(9)'!$AB55,"")</f>
        <v/>
      </c>
      <c r="U112" s="116" t="str">
        <f>IF('(10)'!$AB55&lt;&gt;0,'(10)'!$AB55,"")</f>
        <v/>
      </c>
      <c r="V112" s="116" t="str">
        <f>IF('(11)'!$AB55&lt;&gt;0,'(11)'!$AB55,"")</f>
        <v/>
      </c>
      <c r="W112" s="116" t="str">
        <f>IF('(12)'!$AB55&lt;&gt;0,'(12)'!$AB55,"")</f>
        <v/>
      </c>
      <c r="X112" s="116" t="str">
        <f>IF('(13)'!$AB55&lt;&gt;0,'(13)'!$AB55,"")</f>
        <v/>
      </c>
      <c r="Y112" s="116" t="str">
        <f>IF('(14)'!$AB55&lt;&gt;0,'(14)'!$AB55,"")</f>
        <v/>
      </c>
      <c r="Z112" s="116" t="str">
        <f>IF('(15)'!$AB55&lt;&gt;0,'(15)'!$AB55,"")</f>
        <v/>
      </c>
      <c r="AA112" s="116" t="str">
        <f>IF('(16)'!$AB55&lt;&gt;0,'(16)'!$AB55,"")</f>
        <v/>
      </c>
      <c r="AB112" s="116" t="str">
        <f>IF('(17)'!$AB55&lt;&gt;0,'(17)'!$AB55,"")</f>
        <v/>
      </c>
      <c r="AC112" s="116" t="str">
        <f>IF('(18)'!$AB55&lt;&gt;0,'(18)'!$AB55,"")</f>
        <v/>
      </c>
      <c r="AD112" s="116" t="str">
        <f>IF('(19)'!$AB55&lt;&gt;0,'(19)'!$AB55,"")</f>
        <v/>
      </c>
      <c r="AE112" s="116" t="str">
        <f>IF('(20)'!$AB55&lt;&gt;0,'(20)'!$AB55,"")</f>
        <v/>
      </c>
      <c r="AG112" s="1" t="str">
        <f>IF(SUM(L112:AE112)=0,"",AVERAGEIF(L112:AE112,"&gt;0"))</f>
        <v/>
      </c>
      <c r="AH112" s="1"/>
    </row>
    <row r="113" spans="1:34" ht="16.5">
      <c r="A113" s="1"/>
      <c r="B113" s="26" t="e">
        <f>(AG113/60)*10</f>
        <v>#VALUE!</v>
      </c>
      <c r="C113" s="789" t="e">
        <f>REPT("|",AG113*14)</f>
        <v>#VALUE!</v>
      </c>
      <c r="D113" s="790"/>
      <c r="F113" s="8" t="s">
        <v>145</v>
      </c>
      <c r="G113" s="13" t="s">
        <v>282</v>
      </c>
      <c r="H113" s="11"/>
      <c r="I113" s="11"/>
      <c r="J113" s="11"/>
      <c r="K113" s="29"/>
      <c r="L113" s="116" t="str">
        <f>IF('(1)'!$AB56&lt;&gt;0,'(1)'!$AB56,"")</f>
        <v/>
      </c>
      <c r="M113" s="116" t="str">
        <f>IF('(2)'!$AB56&lt;&gt;0,'(2)'!$AB56,"")</f>
        <v/>
      </c>
      <c r="N113" s="116" t="str">
        <f>IF('(3)'!$AB56&lt;&gt;0,'(3)'!$AB56,"")</f>
        <v/>
      </c>
      <c r="O113" s="116" t="str">
        <f>IF('(4)'!$AB56&lt;&gt;0,'(4)'!$AB56,"")</f>
        <v/>
      </c>
      <c r="P113" s="116" t="str">
        <f>IF('(5)'!$AB56&lt;&gt;0,'(5)'!$AB56,"")</f>
        <v/>
      </c>
      <c r="Q113" s="116" t="str">
        <f>IF('(6)'!$AB56&lt;&gt;0,'(6)'!$AB56,"")</f>
        <v/>
      </c>
      <c r="R113" s="116" t="str">
        <f>IF('(7)'!$AB56&lt;&gt;0,'(7)'!$AB56,"")</f>
        <v/>
      </c>
      <c r="S113" s="116" t="str">
        <f>IF('(8)'!$AB56&lt;&gt;0,'(8)'!$AB56,"")</f>
        <v/>
      </c>
      <c r="T113" s="116" t="str">
        <f>IF('(9)'!$AB56&lt;&gt;0,'(9)'!$AB56,"")</f>
        <v/>
      </c>
      <c r="U113" s="116" t="str">
        <f>IF('(10)'!$AB56&lt;&gt;0,'(10)'!$AB56,"")</f>
        <v/>
      </c>
      <c r="V113" s="116" t="str">
        <f>IF('(11)'!$AB56&lt;&gt;0,'(11)'!$AB56,"")</f>
        <v/>
      </c>
      <c r="W113" s="116" t="str">
        <f>IF('(12)'!$AB56&lt;&gt;0,'(12)'!$AB56,"")</f>
        <v/>
      </c>
      <c r="X113" s="116" t="str">
        <f>IF('(13)'!$AB56&lt;&gt;0,'(13)'!$AB56,"")</f>
        <v/>
      </c>
      <c r="Y113" s="116" t="str">
        <f>IF('(14)'!$AB56&lt;&gt;0,'(14)'!$AB56,"")</f>
        <v/>
      </c>
      <c r="Z113" s="116" t="str">
        <f>IF('(15)'!$AB56&lt;&gt;0,'(15)'!$AB56,"")</f>
        <v/>
      </c>
      <c r="AA113" s="116" t="str">
        <f>IF('(16)'!$AB56&lt;&gt;0,'(16)'!$AB56,"")</f>
        <v/>
      </c>
      <c r="AB113" s="116" t="str">
        <f>IF('(17)'!$AB56&lt;&gt;0,'(17)'!$AB56,"")</f>
        <v/>
      </c>
      <c r="AC113" s="116" t="str">
        <f>IF('(18)'!$AB56&lt;&gt;0,'(18)'!$AB56,"")</f>
        <v/>
      </c>
      <c r="AD113" s="116" t="str">
        <f>IF('(19)'!$AB56&lt;&gt;0,'(19)'!$AB56,"")</f>
        <v/>
      </c>
      <c r="AE113" s="116" t="str">
        <f>IF('(20)'!$AB56&lt;&gt;0,'(20)'!$AB56,"")</f>
        <v/>
      </c>
      <c r="AG113" s="1" t="str">
        <f>IF(SUM(L113:AE113)=0,"",AVERAGEIF(L113:AE113,"&gt;0"))</f>
        <v/>
      </c>
      <c r="AH113" s="1"/>
    </row>
    <row r="114" spans="1:34" s="1" customFormat="1">
      <c r="F114" s="8"/>
      <c r="K114" s="29"/>
      <c r="L114" s="116"/>
      <c r="M114" s="116"/>
      <c r="N114" s="116"/>
      <c r="O114" s="116"/>
      <c r="P114" s="116"/>
      <c r="Q114" s="116"/>
      <c r="R114" s="116"/>
      <c r="S114" s="116"/>
      <c r="T114" s="116"/>
      <c r="U114" s="116"/>
      <c r="V114" s="116"/>
      <c r="W114" s="116"/>
      <c r="X114" s="116"/>
      <c r="Y114" s="116"/>
      <c r="Z114" s="116"/>
      <c r="AA114" s="116"/>
      <c r="AB114" s="116"/>
      <c r="AC114" s="116"/>
      <c r="AD114" s="116"/>
      <c r="AE114" s="116"/>
    </row>
    <row r="115" spans="1:34" s="1" customFormat="1">
      <c r="A115" s="25" t="e">
        <f>(AG115/60)*10</f>
        <v>#VALUE!</v>
      </c>
      <c r="B115" s="756" t="e">
        <f>REPT("|",AG115*14)</f>
        <v>#VALUE!</v>
      </c>
      <c r="C115" s="784"/>
      <c r="D115" s="9" t="s">
        <v>96</v>
      </c>
      <c r="F115" s="1" t="s">
        <v>147</v>
      </c>
      <c r="K115" s="29"/>
      <c r="L115" s="183" t="e">
        <f>IF(SUM(L117:L120)&gt;0,AVERAGEIF(L117:L120, "&lt;&gt;0"),NA())</f>
        <v>#N/A</v>
      </c>
      <c r="M115" s="183" t="e">
        <f t="shared" ref="M115:AD115" si="10">IF(SUM(M117:M120)&gt;0,AVERAGEIF(M117:M120, "&lt;&gt;0"),NA())</f>
        <v>#N/A</v>
      </c>
      <c r="N115" s="183" t="e">
        <f t="shared" si="10"/>
        <v>#N/A</v>
      </c>
      <c r="O115" s="183" t="e">
        <f t="shared" si="10"/>
        <v>#N/A</v>
      </c>
      <c r="P115" s="183" t="e">
        <f t="shared" si="10"/>
        <v>#N/A</v>
      </c>
      <c r="Q115" s="183" t="e">
        <f t="shared" si="10"/>
        <v>#N/A</v>
      </c>
      <c r="R115" s="183" t="e">
        <f t="shared" si="10"/>
        <v>#N/A</v>
      </c>
      <c r="S115" s="183" t="e">
        <f t="shared" si="10"/>
        <v>#N/A</v>
      </c>
      <c r="T115" s="183" t="e">
        <f t="shared" si="10"/>
        <v>#N/A</v>
      </c>
      <c r="U115" s="183" t="e">
        <f t="shared" si="10"/>
        <v>#N/A</v>
      </c>
      <c r="V115" s="183" t="e">
        <f t="shared" si="10"/>
        <v>#N/A</v>
      </c>
      <c r="W115" s="183" t="e">
        <f t="shared" si="10"/>
        <v>#N/A</v>
      </c>
      <c r="X115" s="183" t="e">
        <f t="shared" si="10"/>
        <v>#N/A</v>
      </c>
      <c r="Y115" s="183" t="e">
        <f t="shared" si="10"/>
        <v>#N/A</v>
      </c>
      <c r="Z115" s="183" t="e">
        <f t="shared" si="10"/>
        <v>#N/A</v>
      </c>
      <c r="AA115" s="183" t="e">
        <f>IF(SUM(AB117:AB120)&gt;0,AVERAGEIF(AB117:AB120, "&lt;&gt;0"),NA())</f>
        <v>#N/A</v>
      </c>
      <c r="AB115" s="183" t="e">
        <f t="shared" si="10"/>
        <v>#N/A</v>
      </c>
      <c r="AC115" s="183" t="e">
        <f t="shared" si="10"/>
        <v>#N/A</v>
      </c>
      <c r="AD115" s="183" t="e">
        <f t="shared" si="10"/>
        <v>#N/A</v>
      </c>
      <c r="AE115" s="184"/>
      <c r="AG115" s="78" t="str">
        <f>IF(SUM(AG117:AG120)&gt;0,AVERAGEIF(AG117:AG120, "&lt;&gt;0"),"")</f>
        <v/>
      </c>
    </row>
    <row r="116" spans="1:34" s="1" customFormat="1">
      <c r="F116" s="8"/>
      <c r="K116" s="29"/>
      <c r="L116" s="116"/>
      <c r="M116" s="116"/>
      <c r="N116" s="116"/>
      <c r="O116" s="116"/>
      <c r="P116" s="116"/>
      <c r="Q116" s="116"/>
      <c r="R116" s="116"/>
      <c r="S116" s="116"/>
      <c r="T116" s="116"/>
      <c r="U116" s="116"/>
      <c r="V116" s="116"/>
      <c r="W116" s="116"/>
      <c r="X116" s="116"/>
      <c r="Y116" s="116"/>
      <c r="Z116" s="116"/>
      <c r="AA116" s="116"/>
      <c r="AB116" s="116"/>
      <c r="AC116" s="116"/>
      <c r="AD116" s="116"/>
      <c r="AE116" s="116"/>
    </row>
    <row r="117" spans="1:34" ht="16.5">
      <c r="A117" s="1"/>
      <c r="B117" s="26" t="e">
        <f t="shared" ref="B117:B127" si="11">(AG117/60)*10</f>
        <v>#VALUE!</v>
      </c>
      <c r="C117" s="789" t="e">
        <f>REPT("|",AG117*14)</f>
        <v>#VALUE!</v>
      </c>
      <c r="D117" s="790"/>
      <c r="F117" s="8" t="s">
        <v>17</v>
      </c>
      <c r="G117" s="13" t="s">
        <v>283</v>
      </c>
      <c r="H117" s="11"/>
      <c r="I117" s="11"/>
      <c r="J117" s="11"/>
      <c r="K117" s="29" t="s">
        <v>17</v>
      </c>
      <c r="L117" s="116" t="str">
        <f>IF('(1)'!$AB60&lt;&gt;0,'(1)'!$AB60,"")</f>
        <v/>
      </c>
      <c r="M117" s="116" t="str">
        <f>IF('(2)'!$AB60&lt;&gt;0,'(2)'!$AB60,"")</f>
        <v/>
      </c>
      <c r="N117" s="116" t="str">
        <f>IF('(3)'!$AB60&lt;&gt;0,'(3)'!$AB60,"")</f>
        <v/>
      </c>
      <c r="O117" s="116" t="str">
        <f>IF('(4)'!$AB60&lt;&gt;0,'(4)'!$AB60,"")</f>
        <v/>
      </c>
      <c r="P117" s="116" t="str">
        <f>IF('(5)'!$AB60&lt;&gt;0,'(5)'!$AB60,"")</f>
        <v/>
      </c>
      <c r="Q117" s="116" t="str">
        <f>IF('(6)'!$AB60&lt;&gt;0,'(6)'!$AB60,"")</f>
        <v/>
      </c>
      <c r="R117" s="116" t="str">
        <f>IF('(7)'!$AB60&lt;&gt;0,'(7)'!$AB60,"")</f>
        <v/>
      </c>
      <c r="S117" s="116" t="str">
        <f>IF('(8)'!$AB60&lt;&gt;0,'(8)'!$AB60,"")</f>
        <v/>
      </c>
      <c r="T117" s="116" t="str">
        <f>IF('(9)'!$AB60&lt;&gt;0,'(9)'!$AB60,"")</f>
        <v/>
      </c>
      <c r="U117" s="116" t="str">
        <f>IF('(10)'!$AB60&lt;&gt;0,'(10)'!$AB60,"")</f>
        <v/>
      </c>
      <c r="V117" s="116" t="str">
        <f>IF('(11)'!$AB60&lt;&gt;0,'(11)'!$AB60,"")</f>
        <v/>
      </c>
      <c r="W117" s="116" t="str">
        <f>IF('(12)'!$AB60&lt;&gt;0,'(12)'!$AB60,"")</f>
        <v/>
      </c>
      <c r="X117" s="116" t="str">
        <f>IF('(13)'!$AB60&lt;&gt;0,'(13)'!$AB60,"")</f>
        <v/>
      </c>
      <c r="Y117" s="116" t="str">
        <f>IF('(14)'!$AB60&lt;&gt;0,'(14)'!$AB60,"")</f>
        <v/>
      </c>
      <c r="Z117" s="116" t="str">
        <f>IF('(15)'!$AB60&lt;&gt;0,'(15)'!$AB60,"")</f>
        <v/>
      </c>
      <c r="AA117" s="116" t="str">
        <f>IF('(16)'!$AB60&lt;&gt;0,'(16)'!$AB60,"")</f>
        <v/>
      </c>
      <c r="AB117" s="116" t="str">
        <f>IF('(17)'!$AB60&lt;&gt;0,'(17)'!$AB60,"")</f>
        <v/>
      </c>
      <c r="AC117" s="116" t="str">
        <f>IF('(18)'!$AB60&lt;&gt;0,'(18)'!$AB60,"")</f>
        <v/>
      </c>
      <c r="AD117" s="116" t="str">
        <f>IF('(19)'!$AB60&lt;&gt;0,'(19)'!$AB60,"")</f>
        <v/>
      </c>
      <c r="AE117" s="116" t="str">
        <f>IF('(20)'!$AB60&lt;&gt;0,'(20)'!$AB60,"")</f>
        <v/>
      </c>
      <c r="AG117" s="1" t="str">
        <f>IF(SUM(L117:AE117)=0,"",AVERAGEIF(L117:AE117,"&gt;0"))</f>
        <v/>
      </c>
      <c r="AH117" s="1"/>
    </row>
    <row r="118" spans="1:34" ht="16.5">
      <c r="A118" s="1"/>
      <c r="B118" s="26" t="e">
        <f t="shared" si="11"/>
        <v>#VALUE!</v>
      </c>
      <c r="C118" s="789" t="e">
        <f>REPT("|",AG118*14)</f>
        <v>#VALUE!</v>
      </c>
      <c r="D118" s="790"/>
      <c r="F118" s="8" t="s">
        <v>18</v>
      </c>
      <c r="G118" s="13" t="s">
        <v>284</v>
      </c>
      <c r="H118" s="11"/>
      <c r="I118" s="11"/>
      <c r="J118" s="11"/>
      <c r="K118" s="29" t="s">
        <v>18</v>
      </c>
      <c r="L118" s="116" t="str">
        <f>IF('(1)'!$AB61&lt;&gt;0,'(1)'!$AB61,"")</f>
        <v/>
      </c>
      <c r="M118" s="116" t="str">
        <f>IF('(2)'!$AB61&lt;&gt;0,'(2)'!$AB61,"")</f>
        <v/>
      </c>
      <c r="N118" s="116" t="str">
        <f>IF('(3)'!$AB61&lt;&gt;0,'(3)'!$AB61,"")</f>
        <v/>
      </c>
      <c r="O118" s="116" t="str">
        <f>IF('(4)'!$AB61&lt;&gt;0,'(4)'!$AB61,"")</f>
        <v/>
      </c>
      <c r="P118" s="116" t="str">
        <f>IF('(5)'!$AB61&lt;&gt;0,'(5)'!$AB61,"")</f>
        <v/>
      </c>
      <c r="Q118" s="116" t="str">
        <f>IF('(6)'!$AB61&lt;&gt;0,'(6)'!$AB61,"")</f>
        <v/>
      </c>
      <c r="R118" s="116" t="str">
        <f>IF('(7)'!$AB61&lt;&gt;0,'(7)'!$AB61,"")</f>
        <v/>
      </c>
      <c r="S118" s="116" t="str">
        <f>IF('(8)'!$AB61&lt;&gt;0,'(8)'!$AB61,"")</f>
        <v/>
      </c>
      <c r="T118" s="116" t="str">
        <f>IF('(9)'!$AB61&lt;&gt;0,'(9)'!$AB61,"")</f>
        <v/>
      </c>
      <c r="U118" s="116" t="str">
        <f>IF('(10)'!$AB61&lt;&gt;0,'(10)'!$AB61,"")</f>
        <v/>
      </c>
      <c r="V118" s="116" t="str">
        <f>IF('(11)'!$AB61&lt;&gt;0,'(11)'!$AB61,"")</f>
        <v/>
      </c>
      <c r="W118" s="116" t="str">
        <f>IF('(12)'!$AB61&lt;&gt;0,'(12)'!$AB61,"")</f>
        <v/>
      </c>
      <c r="X118" s="116" t="str">
        <f>IF('(13)'!$AB61&lt;&gt;0,'(13)'!$AB61,"")</f>
        <v/>
      </c>
      <c r="Y118" s="116" t="str">
        <f>IF('(14)'!$AB61&lt;&gt;0,'(14)'!$AB61,"")</f>
        <v/>
      </c>
      <c r="Z118" s="116" t="str">
        <f>IF('(15)'!$AB61&lt;&gt;0,'(15)'!$AB61,"")</f>
        <v/>
      </c>
      <c r="AA118" s="116" t="str">
        <f>IF('(16)'!$AB61&lt;&gt;0,'(16)'!$AB61,"")</f>
        <v/>
      </c>
      <c r="AB118" s="116" t="str">
        <f>IF('(17)'!$AB61&lt;&gt;0,'(17)'!$AB61,"")</f>
        <v/>
      </c>
      <c r="AC118" s="116" t="str">
        <f>IF('(18)'!$AB61&lt;&gt;0,'(18)'!$AB61,"")</f>
        <v/>
      </c>
      <c r="AD118" s="116" t="str">
        <f>IF('(19)'!$AB61&lt;&gt;0,'(19)'!$AB61,"")</f>
        <v/>
      </c>
      <c r="AE118" s="116" t="str">
        <f>IF('(20)'!$AB61&lt;&gt;0,'(20)'!$AB61,"")</f>
        <v/>
      </c>
      <c r="AG118" s="1" t="str">
        <f>IF(SUM(L118:AE118)=0,"",AVERAGEIF(L118:AE118,"&gt;0"))</f>
        <v/>
      </c>
      <c r="AH118" s="1"/>
    </row>
    <row r="119" spans="1:34" ht="16.5">
      <c r="A119" s="1"/>
      <c r="B119" s="26" t="e">
        <f t="shared" si="11"/>
        <v>#VALUE!</v>
      </c>
      <c r="C119" s="789" t="e">
        <f>REPT("|",AG119*14)</f>
        <v>#VALUE!</v>
      </c>
      <c r="D119" s="790"/>
      <c r="F119" s="8" t="s">
        <v>19</v>
      </c>
      <c r="G119" s="13" t="s">
        <v>285</v>
      </c>
      <c r="H119" s="11"/>
      <c r="I119" s="11"/>
      <c r="J119" s="11"/>
      <c r="K119" s="29" t="s">
        <v>19</v>
      </c>
      <c r="L119" s="116" t="str">
        <f>IF('(1)'!$AB62&lt;&gt;0,'(1)'!$AB62,"")</f>
        <v/>
      </c>
      <c r="M119" s="116" t="str">
        <f>IF('(2)'!$AB62&lt;&gt;0,'(2)'!$AB62,"")</f>
        <v/>
      </c>
      <c r="N119" s="116" t="str">
        <f>IF('(3)'!$AB62&lt;&gt;0,'(3)'!$AB62,"")</f>
        <v/>
      </c>
      <c r="O119" s="116" t="str">
        <f>IF('(4)'!$AB62&lt;&gt;0,'(4)'!$AB62,"")</f>
        <v/>
      </c>
      <c r="P119" s="116" t="str">
        <f>IF('(5)'!$AB62&lt;&gt;0,'(5)'!$AB62,"")</f>
        <v/>
      </c>
      <c r="Q119" s="116" t="str">
        <f>IF('(6)'!$AB62&lt;&gt;0,'(6)'!$AB62,"")</f>
        <v/>
      </c>
      <c r="R119" s="116" t="str">
        <f>IF('(7)'!$AB62&lt;&gt;0,'(7)'!$AB62,"")</f>
        <v/>
      </c>
      <c r="S119" s="116" t="str">
        <f>IF('(8)'!$AB62&lt;&gt;0,'(8)'!$AB62,"")</f>
        <v/>
      </c>
      <c r="T119" s="116" t="str">
        <f>IF('(9)'!$AB62&lt;&gt;0,'(9)'!$AB62,"")</f>
        <v/>
      </c>
      <c r="U119" s="116" t="str">
        <f>IF('(10)'!$AB62&lt;&gt;0,'(10)'!$AB62,"")</f>
        <v/>
      </c>
      <c r="V119" s="116" t="str">
        <f>IF('(11)'!$AB62&lt;&gt;0,'(11)'!$AB62,"")</f>
        <v/>
      </c>
      <c r="W119" s="116" t="str">
        <f>IF('(12)'!$AB62&lt;&gt;0,'(12)'!$AB62,"")</f>
        <v/>
      </c>
      <c r="X119" s="116" t="str">
        <f>IF('(13)'!$AB62&lt;&gt;0,'(13)'!$AB62,"")</f>
        <v/>
      </c>
      <c r="Y119" s="116" t="str">
        <f>IF('(14)'!$AB62&lt;&gt;0,'(14)'!$AB62,"")</f>
        <v/>
      </c>
      <c r="Z119" s="116" t="str">
        <f>IF('(15)'!$AB62&lt;&gt;0,'(15)'!$AB62,"")</f>
        <v/>
      </c>
      <c r="AA119" s="116" t="str">
        <f>IF('(16)'!$AB62&lt;&gt;0,'(16)'!$AB62,"")</f>
        <v/>
      </c>
      <c r="AB119" s="116" t="str">
        <f>IF('(17)'!$AB62&lt;&gt;0,'(17)'!$AB62,"")</f>
        <v/>
      </c>
      <c r="AC119" s="116" t="str">
        <f>IF('(18)'!$AB62&lt;&gt;0,'(18)'!$AB62,"")</f>
        <v/>
      </c>
      <c r="AD119" s="116" t="str">
        <f>IF('(19)'!$AB62&lt;&gt;0,'(19)'!$AB62,"")</f>
        <v/>
      </c>
      <c r="AE119" s="116" t="str">
        <f>IF('(20)'!$AB62&lt;&gt;0,'(20)'!$AB62,"")</f>
        <v/>
      </c>
      <c r="AG119" s="1" t="str">
        <f>IF(SUM(L119:AE119)=0,"",AVERAGEIF(L119:AE119,"&gt;0"))</f>
        <v/>
      </c>
      <c r="AH119" s="1"/>
    </row>
    <row r="120" spans="1:34" ht="16.5">
      <c r="A120" s="1"/>
      <c r="B120" s="26" t="e">
        <f t="shared" si="11"/>
        <v>#VALUE!</v>
      </c>
      <c r="C120" s="789" t="e">
        <f>REPT("|",AG120*14)</f>
        <v>#VALUE!</v>
      </c>
      <c r="D120" s="790"/>
      <c r="F120" s="8" t="s">
        <v>20</v>
      </c>
      <c r="G120" s="13" t="s">
        <v>286</v>
      </c>
      <c r="H120" s="11"/>
      <c r="I120" s="11"/>
      <c r="J120" s="11"/>
      <c r="K120" s="29" t="s">
        <v>20</v>
      </c>
      <c r="L120" s="116" t="str">
        <f>IF('(1)'!$AB63&lt;&gt;0,'(1)'!$AB63,"")</f>
        <v/>
      </c>
      <c r="M120" s="116" t="str">
        <f>IF('(2)'!$AB63&lt;&gt;0,'(2)'!$AB63,"")</f>
        <v/>
      </c>
      <c r="N120" s="116" t="str">
        <f>IF('(3)'!$AB63&lt;&gt;0,'(3)'!$AB63,"")</f>
        <v/>
      </c>
      <c r="O120" s="116" t="str">
        <f>IF('(4)'!$AB63&lt;&gt;0,'(4)'!$AB63,"")</f>
        <v/>
      </c>
      <c r="P120" s="116" t="str">
        <f>IF('(5)'!$AB63&lt;&gt;0,'(5)'!$AB63,"")</f>
        <v/>
      </c>
      <c r="Q120" s="116" t="str">
        <f>IF('(6)'!$AB63&lt;&gt;0,'(6)'!$AB63,"")</f>
        <v/>
      </c>
      <c r="R120" s="116" t="str">
        <f>IF('(7)'!$AB63&lt;&gt;0,'(7)'!$AB63,"")</f>
        <v/>
      </c>
      <c r="S120" s="116" t="str">
        <f>IF('(8)'!$AB63&lt;&gt;0,'(8)'!$AB63,"")</f>
        <v/>
      </c>
      <c r="T120" s="116" t="str">
        <f>IF('(9)'!$AB63&lt;&gt;0,'(9)'!$AB63,"")</f>
        <v/>
      </c>
      <c r="U120" s="116" t="str">
        <f>IF('(10)'!$AB63&lt;&gt;0,'(10)'!$AB63,"")</f>
        <v/>
      </c>
      <c r="V120" s="116" t="str">
        <f>IF('(11)'!$AB63&lt;&gt;0,'(11)'!$AB63,"")</f>
        <v/>
      </c>
      <c r="W120" s="116" t="str">
        <f>IF('(12)'!$AB63&lt;&gt;0,'(12)'!$AB63,"")</f>
        <v/>
      </c>
      <c r="X120" s="116" t="str">
        <f>IF('(13)'!$AB63&lt;&gt;0,'(13)'!$AB63,"")</f>
        <v/>
      </c>
      <c r="Y120" s="116" t="str">
        <f>IF('(14)'!$AB63&lt;&gt;0,'(14)'!$AB63,"")</f>
        <v/>
      </c>
      <c r="Z120" s="116" t="str">
        <f>IF('(15)'!$AB63&lt;&gt;0,'(15)'!$AB63,"")</f>
        <v/>
      </c>
      <c r="AA120" s="116" t="str">
        <f>IF('(16)'!$AB63&lt;&gt;0,'(16)'!$AB63,"")</f>
        <v/>
      </c>
      <c r="AB120" s="116" t="str">
        <f>IF('(17)'!$AB63&lt;&gt;0,'(17)'!$AB63,"")</f>
        <v/>
      </c>
      <c r="AC120" s="116" t="str">
        <f>IF('(18)'!$AB63&lt;&gt;0,'(18)'!$AB63,"")</f>
        <v/>
      </c>
      <c r="AD120" s="116" t="str">
        <f>IF('(19)'!$AB63&lt;&gt;0,'(19)'!$AB63,"")</f>
        <v/>
      </c>
      <c r="AE120" s="116" t="str">
        <f>IF('(20)'!$AB63&lt;&gt;0,'(20)'!$AB63,"")</f>
        <v/>
      </c>
      <c r="AG120" s="1" t="str">
        <f>IF(SUM(L120:AE120)=0,"",AVERAGEIF(L120:AE120,"&gt;0"))</f>
        <v/>
      </c>
      <c r="AH120" s="1"/>
    </row>
    <row r="121" spans="1:34" ht="16.5">
      <c r="A121" s="1"/>
      <c r="B121" s="26"/>
      <c r="D121" s="74"/>
      <c r="F121" s="8"/>
      <c r="G121" s="11"/>
      <c r="H121" s="11"/>
      <c r="I121" s="11"/>
      <c r="J121" s="11"/>
      <c r="K121" s="29" t="s">
        <v>21</v>
      </c>
      <c r="L121" s="116"/>
      <c r="M121" s="116"/>
      <c r="N121" s="116"/>
      <c r="O121" s="116"/>
      <c r="P121" s="116"/>
      <c r="Q121" s="116"/>
      <c r="R121" s="116"/>
      <c r="S121" s="116"/>
      <c r="T121" s="116"/>
      <c r="U121" s="116"/>
      <c r="V121" s="116"/>
      <c r="W121" s="116"/>
      <c r="X121" s="116"/>
      <c r="Y121" s="116"/>
      <c r="Z121" s="116"/>
      <c r="AA121" s="116"/>
      <c r="AB121" s="116"/>
      <c r="AC121" s="116"/>
      <c r="AD121" s="116"/>
      <c r="AE121" s="116"/>
      <c r="AG121" s="1" t="str">
        <f>IF(SUM(L121:AE121)=0,"",AVERAGEIF(L121:AE121,"&gt;0"))</f>
        <v/>
      </c>
      <c r="AH121" s="1"/>
    </row>
    <row r="122" spans="1:34" ht="16.5">
      <c r="A122" s="25" t="e">
        <f>(AG122/60)*10</f>
        <v>#VALUE!</v>
      </c>
      <c r="B122" s="756" t="e">
        <f>REPT("|",AG122*14)</f>
        <v>#VALUE!</v>
      </c>
      <c r="C122" s="784"/>
      <c r="D122" s="9" t="s">
        <v>148</v>
      </c>
      <c r="F122" s="75" t="s">
        <v>149</v>
      </c>
      <c r="G122" s="11"/>
      <c r="H122" s="11"/>
      <c r="I122" s="11"/>
      <c r="J122" s="11"/>
      <c r="K122" s="29"/>
      <c r="L122" s="183" t="e">
        <f>IF(SUM(L124:L127)&gt;0,AVERAGEIF(L124:L127, "&lt;&gt;0"),NA())</f>
        <v>#N/A</v>
      </c>
      <c r="M122" s="183" t="e">
        <f t="shared" ref="M122:AE122" si="12">IF(SUM(M124:M127)&gt;0,AVERAGEIF(M124:M127, "&lt;&gt;0"),NA())</f>
        <v>#N/A</v>
      </c>
      <c r="N122" s="183" t="e">
        <f t="shared" si="12"/>
        <v>#N/A</v>
      </c>
      <c r="O122" s="183" t="e">
        <f t="shared" si="12"/>
        <v>#N/A</v>
      </c>
      <c r="P122" s="183" t="e">
        <f t="shared" si="12"/>
        <v>#N/A</v>
      </c>
      <c r="Q122" s="183" t="e">
        <f t="shared" si="12"/>
        <v>#N/A</v>
      </c>
      <c r="R122" s="183" t="e">
        <f t="shared" si="12"/>
        <v>#N/A</v>
      </c>
      <c r="S122" s="183" t="e">
        <f t="shared" si="12"/>
        <v>#N/A</v>
      </c>
      <c r="T122" s="183" t="e">
        <f t="shared" si="12"/>
        <v>#N/A</v>
      </c>
      <c r="U122" s="183" t="e">
        <f t="shared" si="12"/>
        <v>#N/A</v>
      </c>
      <c r="V122" s="183" t="e">
        <f t="shared" si="12"/>
        <v>#N/A</v>
      </c>
      <c r="W122" s="183" t="e">
        <f t="shared" si="12"/>
        <v>#N/A</v>
      </c>
      <c r="X122" s="183" t="e">
        <f t="shared" si="12"/>
        <v>#N/A</v>
      </c>
      <c r="Y122" s="183" t="e">
        <f t="shared" si="12"/>
        <v>#N/A</v>
      </c>
      <c r="Z122" s="183" t="e">
        <f t="shared" si="12"/>
        <v>#N/A</v>
      </c>
      <c r="AA122" s="183" t="e">
        <f>IF(SUM(AB124:AB127)&gt;0,AVERAGEIF(AB124:AB127, "&lt;&gt;0"),NA())</f>
        <v>#N/A</v>
      </c>
      <c r="AB122" s="183" t="e">
        <f t="shared" si="12"/>
        <v>#N/A</v>
      </c>
      <c r="AC122" s="183" t="e">
        <f t="shared" si="12"/>
        <v>#N/A</v>
      </c>
      <c r="AD122" s="183" t="e">
        <f t="shared" si="12"/>
        <v>#N/A</v>
      </c>
      <c r="AE122" s="183" t="e">
        <f t="shared" si="12"/>
        <v>#N/A</v>
      </c>
      <c r="AG122" s="78" t="str">
        <f>IF(SUM(AG124:AG127)&gt;0,AVERAGEIF(AG124:AG127, "&lt;&gt;0"),"")</f>
        <v/>
      </c>
      <c r="AH122" s="1"/>
    </row>
    <row r="123" spans="1:34" ht="16.5">
      <c r="A123" s="1"/>
      <c r="B123" s="26"/>
      <c r="D123" s="9"/>
      <c r="F123" s="75"/>
      <c r="G123" s="11"/>
      <c r="H123" s="11"/>
      <c r="I123" s="11"/>
      <c r="J123" s="11"/>
      <c r="K123" s="29"/>
      <c r="L123" s="116"/>
      <c r="M123" s="116"/>
      <c r="N123" s="116"/>
      <c r="O123" s="116"/>
      <c r="P123" s="116"/>
      <c r="Q123" s="116"/>
      <c r="R123" s="116"/>
      <c r="S123" s="116"/>
      <c r="T123" s="116"/>
      <c r="U123" s="116"/>
      <c r="V123" s="116"/>
      <c r="W123" s="116"/>
      <c r="X123" s="116"/>
      <c r="Y123" s="116"/>
      <c r="Z123" s="116"/>
      <c r="AA123" s="116"/>
      <c r="AB123" s="116"/>
      <c r="AC123" s="116"/>
      <c r="AD123" s="116"/>
      <c r="AE123" s="116"/>
      <c r="AG123" s="1"/>
      <c r="AH123" s="1"/>
    </row>
    <row r="124" spans="1:34" ht="16.5">
      <c r="A124" s="1"/>
      <c r="B124" s="26" t="e">
        <f t="shared" si="11"/>
        <v>#VALUE!</v>
      </c>
      <c r="C124" s="789" t="e">
        <f>REPT("|",AG124*14)</f>
        <v>#VALUE!</v>
      </c>
      <c r="D124" s="790"/>
      <c r="F124" s="8" t="s">
        <v>150</v>
      </c>
      <c r="G124" s="13" t="s">
        <v>287</v>
      </c>
      <c r="H124" s="11"/>
      <c r="I124" s="11"/>
      <c r="J124" s="11"/>
      <c r="K124" s="29"/>
      <c r="L124" s="116" t="str">
        <f>IF('(1)'!$AB67&lt;&gt;0,'(1)'!$AB67,"")</f>
        <v/>
      </c>
      <c r="M124" s="116" t="str">
        <f>IF('(2)'!$AB67&lt;&gt;0,'(2)'!$AB67,"")</f>
        <v/>
      </c>
      <c r="N124" s="116" t="str">
        <f>IF('(3)'!$AB67&lt;&gt;0,'(3)'!$AB67,"")</f>
        <v/>
      </c>
      <c r="O124" s="116" t="str">
        <f>IF('(4)'!$AB67&lt;&gt;0,'(4)'!$AB67,"")</f>
        <v/>
      </c>
      <c r="P124" s="116" t="str">
        <f>IF('(5)'!$AB67&lt;&gt;0,'(5)'!$AB67,"")</f>
        <v/>
      </c>
      <c r="Q124" s="116" t="str">
        <f>IF('(6)'!$AB67&lt;&gt;0,'(6)'!$AB67,"")</f>
        <v/>
      </c>
      <c r="R124" s="116" t="str">
        <f>IF('(7)'!$AB67&lt;&gt;0,'(7)'!$AB67,"")</f>
        <v/>
      </c>
      <c r="S124" s="116" t="str">
        <f>IF('(8)'!$AB67&lt;&gt;0,'(8)'!$AB67,"")</f>
        <v/>
      </c>
      <c r="T124" s="116" t="str">
        <f>IF('(9)'!$AB67&lt;&gt;0,'(9)'!$AB67,"")</f>
        <v/>
      </c>
      <c r="U124" s="116" t="str">
        <f>IF('(10)'!$AB67&lt;&gt;0,'(10)'!$AB67,"")</f>
        <v/>
      </c>
      <c r="V124" s="116" t="str">
        <f>IF('(11)'!$AB67&lt;&gt;0,'(11)'!$AB67,"")</f>
        <v/>
      </c>
      <c r="W124" s="116" t="str">
        <f>IF('(12)'!$AB67&lt;&gt;0,'(12)'!$AB67,"")</f>
        <v/>
      </c>
      <c r="X124" s="116" t="str">
        <f>IF('(13)'!$AB67&lt;&gt;0,'(13)'!$AB67,"")</f>
        <v/>
      </c>
      <c r="Y124" s="116" t="str">
        <f>IF('(14)'!$AB67&lt;&gt;0,'(14)'!$AB67,"")</f>
        <v/>
      </c>
      <c r="Z124" s="116" t="str">
        <f>IF('(15)'!$AB67&lt;&gt;0,'(15)'!$AB67,"")</f>
        <v/>
      </c>
      <c r="AA124" s="116" t="str">
        <f>IF('(16)'!$AB67&lt;&gt;0,'(16)'!$AB67,"")</f>
        <v/>
      </c>
      <c r="AB124" s="116" t="str">
        <f>IF('(17)'!$AB67&lt;&gt;0,'(17)'!$AB67,"")</f>
        <v/>
      </c>
      <c r="AC124" s="116" t="str">
        <f>IF('(18)'!$AB67&lt;&gt;0,'(18)'!$AB67,"")</f>
        <v/>
      </c>
      <c r="AD124" s="116" t="str">
        <f>IF('(19)'!$AB67&lt;&gt;0,'(19)'!$AB67,"")</f>
        <v/>
      </c>
      <c r="AE124" s="116" t="str">
        <f>IF('(20)'!$AB67&lt;&gt;0,'(20)'!$AB67,"")</f>
        <v/>
      </c>
      <c r="AG124" s="1" t="str">
        <f>IF(SUM(L124:AE124)=0,"",AVERAGEIF(L124:AE124,"&gt;0"))</f>
        <v/>
      </c>
      <c r="AH124" s="1"/>
    </row>
    <row r="125" spans="1:34" ht="16.5">
      <c r="A125" s="1"/>
      <c r="B125" s="26" t="e">
        <f t="shared" si="11"/>
        <v>#VALUE!</v>
      </c>
      <c r="C125" s="789" t="e">
        <f>REPT("|",AG125*14)</f>
        <v>#VALUE!</v>
      </c>
      <c r="D125" s="790"/>
      <c r="F125" s="8" t="s">
        <v>151</v>
      </c>
      <c r="G125" s="13" t="s">
        <v>288</v>
      </c>
      <c r="H125" s="11"/>
      <c r="I125" s="11"/>
      <c r="J125" s="11"/>
      <c r="K125" s="29"/>
      <c r="L125" s="116" t="str">
        <f>IF('(1)'!$AB68&lt;&gt;0,'(1)'!$AB68,"")</f>
        <v/>
      </c>
      <c r="M125" s="116" t="str">
        <f>IF('(2)'!$AB68&lt;&gt;0,'(2)'!$AB68,"")</f>
        <v/>
      </c>
      <c r="N125" s="116" t="str">
        <f>IF('(3)'!$AB68&lt;&gt;0,'(3)'!$AB68,"")</f>
        <v/>
      </c>
      <c r="O125" s="116" t="str">
        <f>IF('(4)'!$AB68&lt;&gt;0,'(4)'!$AB68,"")</f>
        <v/>
      </c>
      <c r="P125" s="116" t="str">
        <f>IF('(5)'!$AB68&lt;&gt;0,'(5)'!$AB68,"")</f>
        <v/>
      </c>
      <c r="Q125" s="116" t="str">
        <f>IF('(6)'!$AB68&lt;&gt;0,'(6)'!$AB68,"")</f>
        <v/>
      </c>
      <c r="R125" s="116" t="str">
        <f>IF('(7)'!$AB68&lt;&gt;0,'(7)'!$AB68,"")</f>
        <v/>
      </c>
      <c r="S125" s="116" t="str">
        <f>IF('(8)'!$AB68&lt;&gt;0,'(8)'!$AB68,"")</f>
        <v/>
      </c>
      <c r="T125" s="116" t="str">
        <f>IF('(9)'!$AB68&lt;&gt;0,'(9)'!$AB68,"")</f>
        <v/>
      </c>
      <c r="U125" s="116" t="str">
        <f>IF('(10)'!$AB68&lt;&gt;0,'(10)'!$AB68,"")</f>
        <v/>
      </c>
      <c r="V125" s="116" t="str">
        <f>IF('(11)'!$AB68&lt;&gt;0,'(11)'!$AB68,"")</f>
        <v/>
      </c>
      <c r="W125" s="116" t="str">
        <f>IF('(12)'!$AB68&lt;&gt;0,'(12)'!$AB68,"")</f>
        <v/>
      </c>
      <c r="X125" s="116" t="str">
        <f>IF('(13)'!$AB68&lt;&gt;0,'(13)'!$AB68,"")</f>
        <v/>
      </c>
      <c r="Y125" s="116" t="str">
        <f>IF('(14)'!$AB68&lt;&gt;0,'(14)'!$AB68,"")</f>
        <v/>
      </c>
      <c r="Z125" s="116" t="str">
        <f>IF('(15)'!$AB68&lt;&gt;0,'(15)'!$AB68,"")</f>
        <v/>
      </c>
      <c r="AA125" s="116" t="str">
        <f>IF('(16)'!$AB68&lt;&gt;0,'(16)'!$AB68,"")</f>
        <v/>
      </c>
      <c r="AB125" s="116" t="str">
        <f>IF('(17)'!$AB68&lt;&gt;0,'(17)'!$AB68,"")</f>
        <v/>
      </c>
      <c r="AC125" s="116" t="str">
        <f>IF('(18)'!$AB68&lt;&gt;0,'(18)'!$AB68,"")</f>
        <v/>
      </c>
      <c r="AD125" s="116" t="str">
        <f>IF('(19)'!$AB68&lt;&gt;0,'(19)'!$AB68,"")</f>
        <v/>
      </c>
      <c r="AE125" s="116" t="str">
        <f>IF('(20)'!$AB68&lt;&gt;0,'(20)'!$AB68,"")</f>
        <v/>
      </c>
      <c r="AG125" s="1" t="str">
        <f>IF(SUM(L125:AE125)=0,"",AVERAGEIF(L125:AE125,"&gt;0"))</f>
        <v/>
      </c>
      <c r="AH125" s="1"/>
    </row>
    <row r="126" spans="1:34" ht="16.5">
      <c r="A126" s="1"/>
      <c r="B126" s="26" t="e">
        <f t="shared" si="11"/>
        <v>#VALUE!</v>
      </c>
      <c r="C126" s="789" t="e">
        <f>REPT("|",AG126*14)</f>
        <v>#VALUE!</v>
      </c>
      <c r="D126" s="790"/>
      <c r="F126" s="8" t="s">
        <v>152</v>
      </c>
      <c r="G126" s="13" t="s">
        <v>289</v>
      </c>
      <c r="H126" s="11"/>
      <c r="I126" s="11"/>
      <c r="J126" s="11"/>
      <c r="K126" s="29"/>
      <c r="L126" s="116" t="str">
        <f>IF('(1)'!$AB69&lt;&gt;0,'(1)'!$AB69,"")</f>
        <v/>
      </c>
      <c r="M126" s="116" t="str">
        <f>IF('(2)'!$AB69&lt;&gt;0,'(2)'!$AB69,"")</f>
        <v/>
      </c>
      <c r="N126" s="116" t="str">
        <f>IF('(3)'!$AB69&lt;&gt;0,'(3)'!$AB69,"")</f>
        <v/>
      </c>
      <c r="O126" s="116" t="str">
        <f>IF('(4)'!$AB69&lt;&gt;0,'(4)'!$AB69,"")</f>
        <v/>
      </c>
      <c r="P126" s="116" t="str">
        <f>IF('(5)'!$AB69&lt;&gt;0,'(5)'!$AB69,"")</f>
        <v/>
      </c>
      <c r="Q126" s="116" t="str">
        <f>IF('(6)'!$AB69&lt;&gt;0,'(6)'!$AB69,"")</f>
        <v/>
      </c>
      <c r="R126" s="116" t="str">
        <f>IF('(7)'!$AB69&lt;&gt;0,'(7)'!$AB69,"")</f>
        <v/>
      </c>
      <c r="S126" s="116" t="str">
        <f>IF('(8)'!$AB69&lt;&gt;0,'(8)'!$AB69,"")</f>
        <v/>
      </c>
      <c r="T126" s="116" t="str">
        <f>IF('(9)'!$AB69&lt;&gt;0,'(9)'!$AB69,"")</f>
        <v/>
      </c>
      <c r="U126" s="116" t="str">
        <f>IF('(10)'!$AB69&lt;&gt;0,'(10)'!$AB69,"")</f>
        <v/>
      </c>
      <c r="V126" s="116" t="str">
        <f>IF('(11)'!$AB69&lt;&gt;0,'(11)'!$AB69,"")</f>
        <v/>
      </c>
      <c r="W126" s="116" t="str">
        <f>IF('(12)'!$AB69&lt;&gt;0,'(12)'!$AB69,"")</f>
        <v/>
      </c>
      <c r="X126" s="116" t="str">
        <f>IF('(13)'!$AB69&lt;&gt;0,'(13)'!$AB69,"")</f>
        <v/>
      </c>
      <c r="Y126" s="116" t="str">
        <f>IF('(14)'!$AB69&lt;&gt;0,'(14)'!$AB69,"")</f>
        <v/>
      </c>
      <c r="Z126" s="116" t="str">
        <f>IF('(15)'!$AB69&lt;&gt;0,'(15)'!$AB69,"")</f>
        <v/>
      </c>
      <c r="AA126" s="116" t="str">
        <f>IF('(16)'!$AB69&lt;&gt;0,'(16)'!$AB69,"")</f>
        <v/>
      </c>
      <c r="AB126" s="116" t="str">
        <f>IF('(17)'!$AB69&lt;&gt;0,'(17)'!$AB69,"")</f>
        <v/>
      </c>
      <c r="AC126" s="116" t="str">
        <f>IF('(18)'!$AB69&lt;&gt;0,'(18)'!$AB69,"")</f>
        <v/>
      </c>
      <c r="AD126" s="116" t="str">
        <f>IF('(19)'!$AB69&lt;&gt;0,'(19)'!$AB69,"")</f>
        <v/>
      </c>
      <c r="AE126" s="116" t="str">
        <f>IF('(20)'!$AB69&lt;&gt;0,'(20)'!$AB69,"")</f>
        <v/>
      </c>
      <c r="AG126" s="1" t="str">
        <f>IF(SUM(L126:AE126)=0,"",AVERAGEIF(L126:AE126,"&gt;0"))</f>
        <v/>
      </c>
      <c r="AH126" s="1"/>
    </row>
    <row r="127" spans="1:34" ht="16.5">
      <c r="A127" s="1"/>
      <c r="B127" s="26" t="e">
        <f t="shared" si="11"/>
        <v>#VALUE!</v>
      </c>
      <c r="C127" s="789" t="e">
        <f>REPT("|",AG127*14)</f>
        <v>#VALUE!</v>
      </c>
      <c r="D127" s="790"/>
      <c r="F127" s="8" t="s">
        <v>153</v>
      </c>
      <c r="G127" s="13" t="s">
        <v>290</v>
      </c>
      <c r="H127" s="11"/>
      <c r="I127" s="11"/>
      <c r="J127" s="11"/>
      <c r="K127" s="29" t="s">
        <v>22</v>
      </c>
      <c r="L127" s="116" t="str">
        <f>IF('(1)'!$AB70&lt;&gt;0,'(1)'!$AB70,"")</f>
        <v/>
      </c>
      <c r="M127" s="116" t="str">
        <f>IF('(2)'!$AB70&lt;&gt;0,'(2)'!$AB70,"")</f>
        <v/>
      </c>
      <c r="N127" s="116" t="str">
        <f>IF('(3)'!$AB70&lt;&gt;0,'(3)'!$AB70,"")</f>
        <v/>
      </c>
      <c r="O127" s="116" t="str">
        <f>IF('(4)'!$AB70&lt;&gt;0,'(4)'!$AB70,"")</f>
        <v/>
      </c>
      <c r="P127" s="116" t="str">
        <f>IF('(5)'!$AB70&lt;&gt;0,'(5)'!$AB70,"")</f>
        <v/>
      </c>
      <c r="Q127" s="116" t="str">
        <f>IF('(6)'!$AB70&lt;&gt;0,'(6)'!$AB70,"")</f>
        <v/>
      </c>
      <c r="R127" s="116" t="str">
        <f>IF('(7)'!$AB70&lt;&gt;0,'(7)'!$AB70,"")</f>
        <v/>
      </c>
      <c r="S127" s="116" t="str">
        <f>IF('(8)'!$AB70&lt;&gt;0,'(8)'!$AB70,"")</f>
        <v/>
      </c>
      <c r="T127" s="116" t="str">
        <f>IF('(9)'!$AB70&lt;&gt;0,'(9)'!$AB70,"")</f>
        <v/>
      </c>
      <c r="U127" s="116" t="str">
        <f>IF('(10)'!$AB70&lt;&gt;0,'(10)'!$AB70,"")</f>
        <v/>
      </c>
      <c r="V127" s="116" t="str">
        <f>IF('(11)'!$AB70&lt;&gt;0,'(11)'!$AB70,"")</f>
        <v/>
      </c>
      <c r="W127" s="116" t="str">
        <f>IF('(12)'!$AB70&lt;&gt;0,'(12)'!$AB70,"")</f>
        <v/>
      </c>
      <c r="X127" s="116" t="str">
        <f>IF('(13)'!$AB70&lt;&gt;0,'(13)'!$AB70,"")</f>
        <v/>
      </c>
      <c r="Y127" s="116" t="str">
        <f>IF('(14)'!$AB70&lt;&gt;0,'(14)'!$AB70,"")</f>
        <v/>
      </c>
      <c r="Z127" s="116" t="str">
        <f>IF('(15)'!$AB70&lt;&gt;0,'(15)'!$AB70,"")</f>
        <v/>
      </c>
      <c r="AA127" s="116" t="str">
        <f>IF('(16)'!$AB70&lt;&gt;0,'(16)'!$AB70,"")</f>
        <v/>
      </c>
      <c r="AB127" s="116" t="str">
        <f>IF('(17)'!$AB70&lt;&gt;0,'(17)'!$AB70,"")</f>
        <v/>
      </c>
      <c r="AC127" s="116" t="str">
        <f>IF('(18)'!$AB70&lt;&gt;0,'(18)'!$AB70,"")</f>
        <v/>
      </c>
      <c r="AD127" s="116" t="str">
        <f>IF('(19)'!$AB70&lt;&gt;0,'(19)'!$AB70,"")</f>
        <v/>
      </c>
      <c r="AE127" s="116" t="str">
        <f>IF('(20)'!$AB70&lt;&gt;0,'(20)'!$AB70,"")</f>
        <v/>
      </c>
      <c r="AG127" s="1" t="str">
        <f>IF(SUM(L127:AE127)=0,"",AVERAGEIF(L127:AE127,"&gt;0"))</f>
        <v/>
      </c>
      <c r="AH127" s="1"/>
    </row>
    <row r="128" spans="1:34" s="1" customFormat="1">
      <c r="F128" s="8"/>
      <c r="K128" s="29"/>
      <c r="L128" s="116"/>
      <c r="M128" s="116"/>
      <c r="N128" s="116"/>
      <c r="O128" s="116"/>
      <c r="P128" s="116"/>
      <c r="Q128" s="116"/>
      <c r="R128" s="116"/>
      <c r="S128" s="116"/>
      <c r="T128" s="116"/>
      <c r="U128" s="116"/>
      <c r="V128" s="116"/>
      <c r="W128" s="116"/>
      <c r="X128" s="116"/>
      <c r="Y128" s="116"/>
      <c r="Z128" s="116"/>
      <c r="AA128" s="116"/>
      <c r="AB128" s="116"/>
      <c r="AC128" s="116"/>
      <c r="AD128" s="116"/>
      <c r="AE128" s="116"/>
    </row>
    <row r="129" spans="1:38" ht="22.5" customHeight="1">
      <c r="A129" s="215" t="s">
        <v>98</v>
      </c>
      <c r="B129" s="216" t="s">
        <v>166</v>
      </c>
      <c r="C129" s="217"/>
      <c r="D129" s="217"/>
      <c r="E129" s="217"/>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6"/>
      <c r="AG129" s="1"/>
      <c r="AH129" s="1"/>
    </row>
    <row r="130" spans="1:38" s="1" customFormat="1">
      <c r="F130" s="8"/>
      <c r="K130" s="29"/>
      <c r="L130" s="116"/>
      <c r="M130" s="116"/>
      <c r="N130" s="116"/>
      <c r="O130" s="116"/>
      <c r="P130" s="116"/>
      <c r="Q130" s="116"/>
      <c r="R130" s="116"/>
      <c r="S130" s="116"/>
      <c r="T130" s="116"/>
      <c r="U130" s="116"/>
      <c r="V130" s="116"/>
      <c r="W130" s="116"/>
      <c r="X130" s="116"/>
      <c r="Y130" s="116"/>
      <c r="Z130" s="116"/>
      <c r="AA130" s="116"/>
      <c r="AB130" s="116"/>
      <c r="AC130" s="116"/>
      <c r="AD130" s="116"/>
      <c r="AE130" s="116"/>
    </row>
    <row r="131" spans="1:38" s="1" customFormat="1">
      <c r="A131" s="25" t="e">
        <f>(AG131/60)*10</f>
        <v>#VALUE!</v>
      </c>
      <c r="B131" s="756" t="e">
        <f>REPT("|",AG131*14)</f>
        <v>#VALUE!</v>
      </c>
      <c r="C131" s="784"/>
      <c r="D131" s="9" t="s">
        <v>97</v>
      </c>
      <c r="F131" s="1" t="s">
        <v>154</v>
      </c>
      <c r="K131" s="29"/>
      <c r="L131" s="183" t="e">
        <f>IF(SUM(L133:L138)&gt;0,AVERAGEIF(L133:L138, "&lt;&gt;0"),NA())</f>
        <v>#N/A</v>
      </c>
      <c r="M131" s="183" t="e">
        <f t="shared" ref="M131:AE131" si="13">IF(SUM(M133:M138)&gt;0,AVERAGEIF(M133:M138, "&lt;&gt;0"),NA())</f>
        <v>#N/A</v>
      </c>
      <c r="N131" s="183" t="e">
        <f t="shared" si="13"/>
        <v>#N/A</v>
      </c>
      <c r="O131" s="183" t="e">
        <f t="shared" si="13"/>
        <v>#N/A</v>
      </c>
      <c r="P131" s="183" t="e">
        <f t="shared" si="13"/>
        <v>#N/A</v>
      </c>
      <c r="Q131" s="183" t="e">
        <f t="shared" si="13"/>
        <v>#N/A</v>
      </c>
      <c r="R131" s="183" t="e">
        <f t="shared" si="13"/>
        <v>#N/A</v>
      </c>
      <c r="S131" s="183" t="e">
        <f t="shared" si="13"/>
        <v>#N/A</v>
      </c>
      <c r="T131" s="183" t="e">
        <f t="shared" si="13"/>
        <v>#N/A</v>
      </c>
      <c r="U131" s="183" t="e">
        <f t="shared" si="13"/>
        <v>#N/A</v>
      </c>
      <c r="V131" s="183" t="e">
        <f t="shared" si="13"/>
        <v>#N/A</v>
      </c>
      <c r="W131" s="183" t="e">
        <f t="shared" si="13"/>
        <v>#N/A</v>
      </c>
      <c r="X131" s="183" t="e">
        <f t="shared" si="13"/>
        <v>#N/A</v>
      </c>
      <c r="Y131" s="183" t="e">
        <f t="shared" si="13"/>
        <v>#N/A</v>
      </c>
      <c r="Z131" s="183" t="e">
        <f t="shared" si="13"/>
        <v>#N/A</v>
      </c>
      <c r="AA131" s="183" t="e">
        <f>IF(SUM(AB133:AB138)&gt;0,AVERAGEIF(AB133:AB138, "&lt;&gt;0"),NA())</f>
        <v>#N/A</v>
      </c>
      <c r="AB131" s="183" t="e">
        <f t="shared" si="13"/>
        <v>#N/A</v>
      </c>
      <c r="AC131" s="183" t="e">
        <f t="shared" si="13"/>
        <v>#N/A</v>
      </c>
      <c r="AD131" s="183" t="e">
        <f t="shared" si="13"/>
        <v>#N/A</v>
      </c>
      <c r="AE131" s="183" t="e">
        <f t="shared" si="13"/>
        <v>#N/A</v>
      </c>
      <c r="AG131" s="78" t="str">
        <f>IF(SUM(AG133:AG138)&gt;0,AVERAGEIF(AG133:AG138, "&lt;&gt;0"),"")</f>
        <v/>
      </c>
    </row>
    <row r="132" spans="1:38" s="1" customFormat="1">
      <c r="F132" s="8"/>
      <c r="K132" s="29"/>
      <c r="L132" s="116"/>
      <c r="M132" s="116"/>
      <c r="N132" s="116"/>
      <c r="O132" s="116"/>
      <c r="P132" s="116"/>
      <c r="Q132" s="116"/>
      <c r="R132" s="116"/>
      <c r="S132" s="116"/>
      <c r="T132" s="116"/>
      <c r="U132" s="116"/>
      <c r="V132" s="116"/>
      <c r="W132" s="116"/>
      <c r="X132" s="116"/>
      <c r="Y132" s="116"/>
      <c r="Z132" s="116"/>
      <c r="AA132" s="116"/>
      <c r="AB132" s="116"/>
      <c r="AC132" s="116"/>
      <c r="AD132" s="116"/>
      <c r="AE132" s="116"/>
    </row>
    <row r="133" spans="1:38" ht="16.5">
      <c r="A133" s="1"/>
      <c r="B133" s="26" t="e">
        <f t="shared" ref="B133:B138" si="14">(AG133/60)*10</f>
        <v>#VALUE!</v>
      </c>
      <c r="C133" s="789" t="e">
        <f t="shared" ref="C133:C138" si="15">REPT("|",AG133*14)</f>
        <v>#VALUE!</v>
      </c>
      <c r="D133" s="790"/>
      <c r="F133" s="8" t="s">
        <v>23</v>
      </c>
      <c r="G133" s="13" t="s">
        <v>291</v>
      </c>
      <c r="H133" s="11"/>
      <c r="I133" s="11"/>
      <c r="J133" s="11"/>
      <c r="K133" s="29" t="s">
        <v>23</v>
      </c>
      <c r="L133" s="116" t="str">
        <f>IF('(1)'!$AB76&lt;&gt;0,'(1)'!$AB76,"")</f>
        <v/>
      </c>
      <c r="M133" s="116" t="str">
        <f>IF('(2)'!$AB76&lt;&gt;0,'(2)'!$AB76,"")</f>
        <v/>
      </c>
      <c r="N133" s="116" t="str">
        <f>IF('(3)'!$AB76&lt;&gt;0,'(3)'!$AB76,"")</f>
        <v/>
      </c>
      <c r="O133" s="116" t="str">
        <f>IF('(4)'!$AB76&lt;&gt;0,'(4)'!$AB76,"")</f>
        <v/>
      </c>
      <c r="P133" s="116" t="str">
        <f>IF('(5)'!$AB76&lt;&gt;0,'(5)'!$AB76,"")</f>
        <v/>
      </c>
      <c r="Q133" s="116" t="str">
        <f>IF('(6)'!$AB76&lt;&gt;0,'(6)'!$AB76,"")</f>
        <v/>
      </c>
      <c r="R133" s="116" t="str">
        <f>IF('(7)'!$AB76&lt;&gt;0,'(7)'!$AB76,"")</f>
        <v/>
      </c>
      <c r="S133" s="116" t="str">
        <f>IF('(8)'!$AB76&lt;&gt;0,'(8)'!$AB76,"")</f>
        <v/>
      </c>
      <c r="T133" s="116" t="str">
        <f>IF('(9)'!$AB76&lt;&gt;0,'(9)'!$AB76,"")</f>
        <v/>
      </c>
      <c r="U133" s="116" t="str">
        <f>IF('(10)'!$AB76&lt;&gt;0,'(10)'!$AB76,"")</f>
        <v/>
      </c>
      <c r="V133" s="116" t="str">
        <f>IF('(11)'!$AB76&lt;&gt;0,'(11)'!$AB76,"")</f>
        <v/>
      </c>
      <c r="W133" s="116" t="str">
        <f>IF('(12)'!$AB76&lt;&gt;0,'(12)'!$AB76,"")</f>
        <v/>
      </c>
      <c r="X133" s="116" t="str">
        <f>IF('(13)'!$AB76&lt;&gt;0,'(13)'!$AB76,"")</f>
        <v/>
      </c>
      <c r="Y133" s="116" t="str">
        <f>IF('(14)'!$AB76&lt;&gt;0,'(14)'!$AB76,"")</f>
        <v/>
      </c>
      <c r="Z133" s="116" t="str">
        <f>IF('(15)'!$AB76&lt;&gt;0,'(15)'!$AB76,"")</f>
        <v/>
      </c>
      <c r="AA133" s="116" t="str">
        <f>IF('(16)'!$AB76&lt;&gt;0,'(16)'!$AB76,"")</f>
        <v/>
      </c>
      <c r="AB133" s="116" t="str">
        <f>IF('(17)'!$AB76&lt;&gt;0,'(17)'!$AB76,"")</f>
        <v/>
      </c>
      <c r="AC133" s="116" t="str">
        <f>IF('(18)'!$AB76&lt;&gt;0,'(18)'!$AB76,"")</f>
        <v/>
      </c>
      <c r="AD133" s="116" t="str">
        <f>IF('(19)'!$AB76&lt;&gt;0,'(19)'!$AB76,"")</f>
        <v/>
      </c>
      <c r="AE133" s="116" t="str">
        <f>IF('(20)'!$AB76&lt;&gt;0,'(20)'!$AB76,"")</f>
        <v/>
      </c>
      <c r="AG133" s="1" t="str">
        <f t="shared" ref="AG133:AG138" si="16">IF(SUM(L133:AE133)=0,"",AVERAGEIF(L133:AE133,"&gt;0"))</f>
        <v/>
      </c>
      <c r="AH133" s="1"/>
    </row>
    <row r="134" spans="1:38" ht="16.5">
      <c r="A134" s="1"/>
      <c r="B134" s="26" t="e">
        <f t="shared" si="14"/>
        <v>#VALUE!</v>
      </c>
      <c r="C134" s="789" t="e">
        <f t="shared" si="15"/>
        <v>#VALUE!</v>
      </c>
      <c r="D134" s="790"/>
      <c r="F134" s="8" t="s">
        <v>24</v>
      </c>
      <c r="G134" s="13" t="s">
        <v>292</v>
      </c>
      <c r="H134" s="11"/>
      <c r="I134" s="11"/>
      <c r="J134" s="11"/>
      <c r="K134" s="29" t="s">
        <v>24</v>
      </c>
      <c r="L134" s="116" t="str">
        <f>IF('(1)'!$AB77&lt;&gt;0,'(1)'!$AB77,"")</f>
        <v/>
      </c>
      <c r="M134" s="116" t="str">
        <f>IF('(2)'!$AB77&lt;&gt;0,'(2)'!$AB77,"")</f>
        <v/>
      </c>
      <c r="N134" s="116" t="str">
        <f>IF('(3)'!$AB77&lt;&gt;0,'(3)'!$AB77,"")</f>
        <v/>
      </c>
      <c r="O134" s="116" t="str">
        <f>IF('(4)'!$AB77&lt;&gt;0,'(4)'!$AB77,"")</f>
        <v/>
      </c>
      <c r="P134" s="116" t="str">
        <f>IF('(5)'!$AB77&lt;&gt;0,'(5)'!$AB77,"")</f>
        <v/>
      </c>
      <c r="Q134" s="116" t="str">
        <f>IF('(6)'!$AB77&lt;&gt;0,'(6)'!$AB77,"")</f>
        <v/>
      </c>
      <c r="R134" s="116" t="str">
        <f>IF('(7)'!$AB77&lt;&gt;0,'(7)'!$AB77,"")</f>
        <v/>
      </c>
      <c r="S134" s="116" t="str">
        <f>IF('(8)'!$AB77&lt;&gt;0,'(8)'!$AB77,"")</f>
        <v/>
      </c>
      <c r="T134" s="116" t="str">
        <f>IF('(9)'!$AB77&lt;&gt;0,'(9)'!$AB77,"")</f>
        <v/>
      </c>
      <c r="U134" s="116" t="str">
        <f>IF('(10)'!$AB77&lt;&gt;0,'(10)'!$AB77,"")</f>
        <v/>
      </c>
      <c r="V134" s="116" t="str">
        <f>IF('(11)'!$AB77&lt;&gt;0,'(11)'!$AB77,"")</f>
        <v/>
      </c>
      <c r="W134" s="116" t="str">
        <f>IF('(12)'!$AB77&lt;&gt;0,'(12)'!$AB77,"")</f>
        <v/>
      </c>
      <c r="X134" s="116" t="str">
        <f>IF('(13)'!$AB77&lt;&gt;0,'(13)'!$AB77,"")</f>
        <v/>
      </c>
      <c r="Y134" s="116" t="str">
        <f>IF('(14)'!$AB77&lt;&gt;0,'(14)'!$AB77,"")</f>
        <v/>
      </c>
      <c r="Z134" s="116" t="str">
        <f>IF('(15)'!$AB77&lt;&gt;0,'(15)'!$AB77,"")</f>
        <v/>
      </c>
      <c r="AA134" s="116" t="str">
        <f>IF('(16)'!$AB77&lt;&gt;0,'(16)'!$AB77,"")</f>
        <v/>
      </c>
      <c r="AB134" s="116" t="str">
        <f>IF('(17)'!$AB77&lt;&gt;0,'(17)'!$AB77,"")</f>
        <v/>
      </c>
      <c r="AC134" s="116" t="str">
        <f>IF('(18)'!$AB77&lt;&gt;0,'(18)'!$AB77,"")</f>
        <v/>
      </c>
      <c r="AD134" s="116" t="str">
        <f>IF('(19)'!$AB77&lt;&gt;0,'(19)'!$AB77,"")</f>
        <v/>
      </c>
      <c r="AE134" s="116" t="str">
        <f>IF('(20)'!$AB77&lt;&gt;0,'(20)'!$AB77,"")</f>
        <v/>
      </c>
      <c r="AG134" s="1" t="str">
        <f t="shared" si="16"/>
        <v/>
      </c>
      <c r="AH134" s="1"/>
    </row>
    <row r="135" spans="1:38" ht="16.5">
      <c r="A135" s="1"/>
      <c r="B135" s="26" t="e">
        <f t="shared" si="14"/>
        <v>#VALUE!</v>
      </c>
      <c r="C135" s="789" t="e">
        <f t="shared" si="15"/>
        <v>#VALUE!</v>
      </c>
      <c r="D135" s="790"/>
      <c r="F135" s="8" t="s">
        <v>25</v>
      </c>
      <c r="G135" s="13" t="s">
        <v>293</v>
      </c>
      <c r="H135" s="11"/>
      <c r="I135" s="11"/>
      <c r="J135" s="11"/>
      <c r="K135" s="29" t="s">
        <v>25</v>
      </c>
      <c r="L135" s="116" t="str">
        <f>IF('(1)'!$AB78&lt;&gt;0,'(1)'!$AB78,"")</f>
        <v/>
      </c>
      <c r="M135" s="116" t="str">
        <f>IF('(2)'!$AB78&lt;&gt;0,'(2)'!$AB78,"")</f>
        <v/>
      </c>
      <c r="N135" s="116" t="str">
        <f>IF('(3)'!$AB78&lt;&gt;0,'(3)'!$AB78,"")</f>
        <v/>
      </c>
      <c r="O135" s="116" t="str">
        <f>IF('(4)'!$AB78&lt;&gt;0,'(4)'!$AB78,"")</f>
        <v/>
      </c>
      <c r="P135" s="116" t="str">
        <f>IF('(5)'!$AB78&lt;&gt;0,'(5)'!$AB78,"")</f>
        <v/>
      </c>
      <c r="Q135" s="116" t="str">
        <f>IF('(6)'!$AB78&lt;&gt;0,'(6)'!$AB78,"")</f>
        <v/>
      </c>
      <c r="R135" s="116" t="str">
        <f>IF('(7)'!$AB78&lt;&gt;0,'(7)'!$AB78,"")</f>
        <v/>
      </c>
      <c r="S135" s="116" t="str">
        <f>IF('(8)'!$AB78&lt;&gt;0,'(8)'!$AB78,"")</f>
        <v/>
      </c>
      <c r="T135" s="116" t="str">
        <f>IF('(9)'!$AB78&lt;&gt;0,'(9)'!$AB78,"")</f>
        <v/>
      </c>
      <c r="U135" s="116" t="str">
        <f>IF('(10)'!$AB78&lt;&gt;0,'(10)'!$AB78,"")</f>
        <v/>
      </c>
      <c r="V135" s="116" t="str">
        <f>IF('(11)'!$AB78&lt;&gt;0,'(11)'!$AB78,"")</f>
        <v/>
      </c>
      <c r="W135" s="116" t="str">
        <f>IF('(12)'!$AB78&lt;&gt;0,'(12)'!$AB78,"")</f>
        <v/>
      </c>
      <c r="X135" s="116" t="str">
        <f>IF('(13)'!$AB78&lt;&gt;0,'(13)'!$AB78,"")</f>
        <v/>
      </c>
      <c r="Y135" s="116" t="str">
        <f>IF('(14)'!$AB78&lt;&gt;0,'(14)'!$AB78,"")</f>
        <v/>
      </c>
      <c r="Z135" s="116" t="str">
        <f>IF('(15)'!$AB78&lt;&gt;0,'(15)'!$AB78,"")</f>
        <v/>
      </c>
      <c r="AA135" s="116" t="str">
        <f>IF('(16)'!$AB78&lt;&gt;0,'(16)'!$AB78,"")</f>
        <v/>
      </c>
      <c r="AB135" s="116" t="str">
        <f>IF('(17)'!$AB78&lt;&gt;0,'(17)'!$AB78,"")</f>
        <v/>
      </c>
      <c r="AC135" s="116" t="str">
        <f>IF('(18)'!$AB78&lt;&gt;0,'(18)'!$AB78,"")</f>
        <v/>
      </c>
      <c r="AD135" s="116" t="str">
        <f>IF('(19)'!$AB78&lt;&gt;0,'(19)'!$AB78,"")</f>
        <v/>
      </c>
      <c r="AE135" s="116" t="str">
        <f>IF('(20)'!$AB78&lt;&gt;0,'(20)'!$AB78,"")</f>
        <v/>
      </c>
      <c r="AG135" s="1" t="str">
        <f t="shared" si="16"/>
        <v/>
      </c>
      <c r="AH135" s="1"/>
    </row>
    <row r="136" spans="1:38" ht="16.5">
      <c r="A136" s="1"/>
      <c r="B136" s="26" t="e">
        <f t="shared" si="14"/>
        <v>#VALUE!</v>
      </c>
      <c r="C136" s="789" t="e">
        <f t="shared" si="15"/>
        <v>#VALUE!</v>
      </c>
      <c r="D136" s="790"/>
      <c r="F136" s="8" t="s">
        <v>26</v>
      </c>
      <c r="G136" s="13" t="s">
        <v>294</v>
      </c>
      <c r="H136" s="11"/>
      <c r="I136" s="11"/>
      <c r="J136" s="11"/>
      <c r="K136" s="29" t="s">
        <v>26</v>
      </c>
      <c r="L136" s="116" t="str">
        <f>IF('(1)'!$AB79&lt;&gt;0,'(1)'!$AB79,"")</f>
        <v/>
      </c>
      <c r="M136" s="116" t="str">
        <f>IF('(2)'!$AB79&lt;&gt;0,'(2)'!$AB79,"")</f>
        <v/>
      </c>
      <c r="N136" s="116" t="str">
        <f>IF('(3)'!$AB79&lt;&gt;0,'(3)'!$AB79,"")</f>
        <v/>
      </c>
      <c r="O136" s="116" t="str">
        <f>IF('(4)'!$AB79&lt;&gt;0,'(4)'!$AB79,"")</f>
        <v/>
      </c>
      <c r="P136" s="116" t="str">
        <f>IF('(5)'!$AB79&lt;&gt;0,'(5)'!$AB79,"")</f>
        <v/>
      </c>
      <c r="Q136" s="116" t="str">
        <f>IF('(6)'!$AB79&lt;&gt;0,'(6)'!$AB79,"")</f>
        <v/>
      </c>
      <c r="R136" s="116" t="str">
        <f>IF('(7)'!$AB79&lt;&gt;0,'(7)'!$AB79,"")</f>
        <v/>
      </c>
      <c r="S136" s="116" t="str">
        <f>IF('(8)'!$AB79&lt;&gt;0,'(8)'!$AB79,"")</f>
        <v/>
      </c>
      <c r="T136" s="116" t="str">
        <f>IF('(9)'!$AB79&lt;&gt;0,'(9)'!$AB79,"")</f>
        <v/>
      </c>
      <c r="U136" s="116" t="str">
        <f>IF('(10)'!$AB79&lt;&gt;0,'(10)'!$AB79,"")</f>
        <v/>
      </c>
      <c r="V136" s="116" t="str">
        <f>IF('(11)'!$AB79&lt;&gt;0,'(11)'!$AB79,"")</f>
        <v/>
      </c>
      <c r="W136" s="116" t="str">
        <f>IF('(12)'!$AB79&lt;&gt;0,'(12)'!$AB79,"")</f>
        <v/>
      </c>
      <c r="X136" s="116" t="str">
        <f>IF('(13)'!$AB79&lt;&gt;0,'(13)'!$AB79,"")</f>
        <v/>
      </c>
      <c r="Y136" s="116" t="str">
        <f>IF('(14)'!$AB79&lt;&gt;0,'(14)'!$AB79,"")</f>
        <v/>
      </c>
      <c r="Z136" s="116" t="str">
        <f>IF('(15)'!$AB79&lt;&gt;0,'(15)'!$AB79,"")</f>
        <v/>
      </c>
      <c r="AA136" s="116" t="str">
        <f>IF('(16)'!$AB79&lt;&gt;0,'(16)'!$AB79,"")</f>
        <v/>
      </c>
      <c r="AB136" s="116" t="str">
        <f>IF('(17)'!$AB79&lt;&gt;0,'(17)'!$AB79,"")</f>
        <v/>
      </c>
      <c r="AC136" s="116" t="str">
        <f>IF('(18)'!$AB79&lt;&gt;0,'(18)'!$AB79,"")</f>
        <v/>
      </c>
      <c r="AD136" s="116" t="str">
        <f>IF('(19)'!$AB79&lt;&gt;0,'(19)'!$AB79,"")</f>
        <v/>
      </c>
      <c r="AE136" s="116" t="str">
        <f>IF('(20)'!$AB79&lt;&gt;0,'(20)'!$AB79,"")</f>
        <v/>
      </c>
      <c r="AG136" s="1" t="str">
        <f t="shared" si="16"/>
        <v/>
      </c>
      <c r="AH136" s="1"/>
    </row>
    <row r="137" spans="1:38" ht="16.5">
      <c r="A137" s="1"/>
      <c r="B137" s="26" t="e">
        <f t="shared" si="14"/>
        <v>#VALUE!</v>
      </c>
      <c r="C137" s="789" t="e">
        <f t="shared" si="15"/>
        <v>#VALUE!</v>
      </c>
      <c r="D137" s="790"/>
      <c r="F137" s="8" t="s">
        <v>27</v>
      </c>
      <c r="G137" s="13" t="s">
        <v>295</v>
      </c>
      <c r="H137" s="11"/>
      <c r="I137" s="11"/>
      <c r="J137" s="11"/>
      <c r="K137" s="29" t="s">
        <v>27</v>
      </c>
      <c r="L137" s="116" t="str">
        <f>IF('(1)'!$AB80&lt;&gt;0,'(1)'!$AB80,"")</f>
        <v/>
      </c>
      <c r="M137" s="116" t="str">
        <f>IF('(2)'!$AB80&lt;&gt;0,'(2)'!$AB80,"")</f>
        <v/>
      </c>
      <c r="N137" s="116" t="str">
        <f>IF('(3)'!$AB80&lt;&gt;0,'(3)'!$AB80,"")</f>
        <v/>
      </c>
      <c r="O137" s="116" t="str">
        <f>IF('(4)'!$AB80&lt;&gt;0,'(4)'!$AB80,"")</f>
        <v/>
      </c>
      <c r="P137" s="116" t="str">
        <f>IF('(5)'!$AB80&lt;&gt;0,'(5)'!$AB80,"")</f>
        <v/>
      </c>
      <c r="Q137" s="116" t="str">
        <f>IF('(6)'!$AB80&lt;&gt;0,'(6)'!$AB80,"")</f>
        <v/>
      </c>
      <c r="R137" s="116" t="str">
        <f>IF('(7)'!$AB80&lt;&gt;0,'(7)'!$AB80,"")</f>
        <v/>
      </c>
      <c r="S137" s="116" t="str">
        <f>IF('(8)'!$AB80&lt;&gt;0,'(8)'!$AB80,"")</f>
        <v/>
      </c>
      <c r="T137" s="116" t="str">
        <f>IF('(9)'!$AB80&lt;&gt;0,'(9)'!$AB80,"")</f>
        <v/>
      </c>
      <c r="U137" s="116" t="str">
        <f>IF('(10)'!$AB80&lt;&gt;0,'(10)'!$AB80,"")</f>
        <v/>
      </c>
      <c r="V137" s="116" t="str">
        <f>IF('(11)'!$AB80&lt;&gt;0,'(11)'!$AB80,"")</f>
        <v/>
      </c>
      <c r="W137" s="116" t="str">
        <f>IF('(12)'!$AB80&lt;&gt;0,'(12)'!$AB80,"")</f>
        <v/>
      </c>
      <c r="X137" s="116" t="str">
        <f>IF('(13)'!$AB80&lt;&gt;0,'(13)'!$AB80,"")</f>
        <v/>
      </c>
      <c r="Y137" s="116" t="str">
        <f>IF('(14)'!$AB80&lt;&gt;0,'(14)'!$AB80,"")</f>
        <v/>
      </c>
      <c r="Z137" s="116" t="str">
        <f>IF('(15)'!$AB80&lt;&gt;0,'(15)'!$AB80,"")</f>
        <v/>
      </c>
      <c r="AA137" s="116" t="str">
        <f>IF('(16)'!$AB80&lt;&gt;0,'(16)'!$AB80,"")</f>
        <v/>
      </c>
      <c r="AB137" s="116" t="str">
        <f>IF('(17)'!$AB80&lt;&gt;0,'(17)'!$AB80,"")</f>
        <v/>
      </c>
      <c r="AC137" s="116" t="str">
        <f>IF('(18)'!$AB80&lt;&gt;0,'(18)'!$AB80,"")</f>
        <v/>
      </c>
      <c r="AD137" s="116" t="str">
        <f>IF('(19)'!$AB80&lt;&gt;0,'(19)'!$AB80,"")</f>
        <v/>
      </c>
      <c r="AE137" s="116" t="str">
        <f>IF('(20)'!$AB80&lt;&gt;0,'(20)'!$AB80,"")</f>
        <v/>
      </c>
      <c r="AG137" s="1" t="str">
        <f t="shared" si="16"/>
        <v/>
      </c>
      <c r="AH137" s="1"/>
    </row>
    <row r="138" spans="1:38" ht="16.5">
      <c r="A138" s="1"/>
      <c r="B138" s="26" t="e">
        <f t="shared" si="14"/>
        <v>#VALUE!</v>
      </c>
      <c r="C138" s="789" t="e">
        <f t="shared" si="15"/>
        <v>#VALUE!</v>
      </c>
      <c r="D138" s="790"/>
      <c r="F138" s="8" t="s">
        <v>28</v>
      </c>
      <c r="G138" s="13" t="s">
        <v>296</v>
      </c>
      <c r="H138" s="11"/>
      <c r="I138" s="11"/>
      <c r="J138" s="11"/>
      <c r="K138" s="29" t="s">
        <v>28</v>
      </c>
      <c r="L138" s="116" t="str">
        <f>IF('(1)'!$AB81&lt;&gt;0,'(1)'!$AB81,"")</f>
        <v/>
      </c>
      <c r="M138" s="116" t="str">
        <f>IF('(2)'!$AB81&lt;&gt;0,'(2)'!$AB81,"")</f>
        <v/>
      </c>
      <c r="N138" s="116" t="str">
        <f>IF('(3)'!$AB81&lt;&gt;0,'(3)'!$AB81,"")</f>
        <v/>
      </c>
      <c r="O138" s="116" t="str">
        <f>IF('(4)'!$AB81&lt;&gt;0,'(4)'!$AB81,"")</f>
        <v/>
      </c>
      <c r="P138" s="116" t="str">
        <f>IF('(5)'!$AB81&lt;&gt;0,'(5)'!$AB81,"")</f>
        <v/>
      </c>
      <c r="Q138" s="116" t="str">
        <f>IF('(6)'!$AB81&lt;&gt;0,'(6)'!$AB81,"")</f>
        <v/>
      </c>
      <c r="R138" s="116" t="str">
        <f>IF('(7)'!$AB81&lt;&gt;0,'(7)'!$AB81,"")</f>
        <v/>
      </c>
      <c r="S138" s="116" t="str">
        <f>IF('(8)'!$AB81&lt;&gt;0,'(8)'!$AB81,"")</f>
        <v/>
      </c>
      <c r="T138" s="116" t="str">
        <f>IF('(9)'!$AB81&lt;&gt;0,'(9)'!$AB81,"")</f>
        <v/>
      </c>
      <c r="U138" s="116" t="str">
        <f>IF('(10)'!$AB81&lt;&gt;0,'(10)'!$AB81,"")</f>
        <v/>
      </c>
      <c r="V138" s="116" t="str">
        <f>IF('(11)'!$AB81&lt;&gt;0,'(11)'!$AB81,"")</f>
        <v/>
      </c>
      <c r="W138" s="116" t="str">
        <f>IF('(12)'!$AB81&lt;&gt;0,'(12)'!$AB81,"")</f>
        <v/>
      </c>
      <c r="X138" s="116" t="str">
        <f>IF('(13)'!$AB81&lt;&gt;0,'(13)'!$AB81,"")</f>
        <v/>
      </c>
      <c r="Y138" s="116" t="str">
        <f>IF('(14)'!$AB81&lt;&gt;0,'(14)'!$AB81,"")</f>
        <v/>
      </c>
      <c r="Z138" s="116" t="str">
        <f>IF('(15)'!$AB81&lt;&gt;0,'(15)'!$AB81,"")</f>
        <v/>
      </c>
      <c r="AA138" s="116" t="str">
        <f>IF('(16)'!$AB81&lt;&gt;0,'(16)'!$AB81,"")</f>
        <v/>
      </c>
      <c r="AB138" s="116" t="str">
        <f>IF('(17)'!$AB81&lt;&gt;0,'(17)'!$AB81,"")</f>
        <v/>
      </c>
      <c r="AC138" s="116" t="str">
        <f>IF('(18)'!$AB81&lt;&gt;0,'(18)'!$AB81,"")</f>
        <v/>
      </c>
      <c r="AD138" s="116" t="str">
        <f>IF('(19)'!$AB81&lt;&gt;0,'(19)'!$AB81,"")</f>
        <v/>
      </c>
      <c r="AE138" s="116" t="str">
        <f>IF('(20)'!$AB81&lt;&gt;0,'(20)'!$AB81,"")</f>
        <v/>
      </c>
      <c r="AG138" s="1" t="str">
        <f t="shared" si="16"/>
        <v/>
      </c>
      <c r="AH138" s="1"/>
    </row>
    <row r="139" spans="1:38" s="1" customFormat="1">
      <c r="F139" s="8"/>
      <c r="K139" s="29"/>
      <c r="L139" s="116"/>
      <c r="M139" s="116"/>
      <c r="N139" s="116"/>
      <c r="O139" s="116"/>
      <c r="P139" s="116"/>
      <c r="Q139" s="116"/>
      <c r="R139" s="116"/>
      <c r="S139" s="116"/>
      <c r="T139" s="116"/>
      <c r="U139" s="116"/>
      <c r="V139" s="116"/>
      <c r="W139" s="116"/>
      <c r="X139" s="116"/>
      <c r="Y139" s="116"/>
      <c r="Z139" s="116"/>
      <c r="AA139" s="116"/>
      <c r="AB139" s="116"/>
      <c r="AC139" s="116"/>
      <c r="AD139" s="116"/>
      <c r="AE139" s="116"/>
    </row>
    <row r="140" spans="1:38" s="1" customFormat="1">
      <c r="A140" s="25" t="e">
        <f>(AG140/60)*10</f>
        <v>#VALUE!</v>
      </c>
      <c r="B140" s="756" t="e">
        <f>REPT("|",AG140*14)</f>
        <v>#VALUE!</v>
      </c>
      <c r="C140" s="784"/>
      <c r="D140" s="9" t="s">
        <v>99</v>
      </c>
      <c r="F140" s="1" t="s">
        <v>155</v>
      </c>
      <c r="K140" s="29"/>
      <c r="L140" s="183" t="e">
        <f>IF(SUM(L142:L144)&gt;0,AVERAGEIF(L142:L144, "&lt;&gt;0"),NA())</f>
        <v>#N/A</v>
      </c>
      <c r="M140" s="183" t="e">
        <f t="shared" ref="M140:AE140" si="17">IF(SUM(M142:M144)&gt;0,AVERAGEIF(M142:M144, "&lt;&gt;0"),NA())</f>
        <v>#N/A</v>
      </c>
      <c r="N140" s="183" t="e">
        <f t="shared" si="17"/>
        <v>#N/A</v>
      </c>
      <c r="O140" s="183" t="e">
        <f t="shared" si="17"/>
        <v>#N/A</v>
      </c>
      <c r="P140" s="183" t="e">
        <f t="shared" si="17"/>
        <v>#N/A</v>
      </c>
      <c r="Q140" s="183" t="e">
        <f t="shared" si="17"/>
        <v>#N/A</v>
      </c>
      <c r="R140" s="183" t="e">
        <f t="shared" si="17"/>
        <v>#N/A</v>
      </c>
      <c r="S140" s="183" t="e">
        <f t="shared" si="17"/>
        <v>#N/A</v>
      </c>
      <c r="T140" s="183" t="e">
        <f t="shared" si="17"/>
        <v>#N/A</v>
      </c>
      <c r="U140" s="183" t="e">
        <f t="shared" si="17"/>
        <v>#N/A</v>
      </c>
      <c r="V140" s="183" t="e">
        <f t="shared" si="17"/>
        <v>#N/A</v>
      </c>
      <c r="W140" s="183" t="e">
        <f t="shared" si="17"/>
        <v>#N/A</v>
      </c>
      <c r="X140" s="183" t="e">
        <f t="shared" si="17"/>
        <v>#N/A</v>
      </c>
      <c r="Y140" s="183" t="e">
        <f t="shared" si="17"/>
        <v>#N/A</v>
      </c>
      <c r="Z140" s="183" t="e">
        <f t="shared" si="17"/>
        <v>#N/A</v>
      </c>
      <c r="AA140" s="183" t="e">
        <f>IF(SUM(AB142:AB144)&gt;0,AVERAGEIF(AB142:AB144, "&lt;&gt;0"),NA())</f>
        <v>#N/A</v>
      </c>
      <c r="AB140" s="183" t="e">
        <f t="shared" si="17"/>
        <v>#N/A</v>
      </c>
      <c r="AC140" s="183" t="e">
        <f t="shared" si="17"/>
        <v>#N/A</v>
      </c>
      <c r="AD140" s="183" t="e">
        <f t="shared" si="17"/>
        <v>#N/A</v>
      </c>
      <c r="AE140" s="183" t="e">
        <f t="shared" si="17"/>
        <v>#N/A</v>
      </c>
      <c r="AG140" s="78" t="str">
        <f>IF(SUM(AG142:AG144)&gt;0,AVERAGEIF(AG142:AG144, "&lt;&gt;0"),"")</f>
        <v/>
      </c>
    </row>
    <row r="141" spans="1:38" s="1" customFormat="1">
      <c r="F141" s="8"/>
      <c r="K141" s="29"/>
      <c r="L141" s="116"/>
      <c r="M141" s="116"/>
      <c r="N141" s="116"/>
      <c r="O141" s="116"/>
      <c r="P141" s="116"/>
      <c r="Q141" s="116"/>
      <c r="R141" s="116"/>
      <c r="S141" s="116"/>
      <c r="T141" s="116"/>
      <c r="U141" s="116"/>
      <c r="V141" s="116"/>
      <c r="W141" s="116"/>
      <c r="X141" s="116"/>
      <c r="Y141" s="116"/>
      <c r="Z141" s="116"/>
      <c r="AA141" s="116"/>
      <c r="AB141" s="116"/>
      <c r="AC141" s="116"/>
      <c r="AD141" s="116"/>
      <c r="AE141" s="116"/>
      <c r="AL141" s="16" t="str">
        <f>+AG146</f>
        <v/>
      </c>
    </row>
    <row r="142" spans="1:38" ht="16.5">
      <c r="A142" s="1"/>
      <c r="B142" s="26" t="e">
        <f>(AG142/60)*10</f>
        <v>#VALUE!</v>
      </c>
      <c r="C142" s="789" t="e">
        <f>REPT("|",AG142*14)</f>
        <v>#VALUE!</v>
      </c>
      <c r="D142" s="790"/>
      <c r="F142" s="8" t="s">
        <v>29</v>
      </c>
      <c r="G142" s="13" t="s">
        <v>297</v>
      </c>
      <c r="H142" s="11"/>
      <c r="I142" s="11"/>
      <c r="J142" s="11"/>
      <c r="K142" s="29" t="s">
        <v>29</v>
      </c>
      <c r="L142" s="116" t="str">
        <f>IF('(1)'!$AB85&lt;&gt;0,'(1)'!$AB85,"")</f>
        <v/>
      </c>
      <c r="M142" s="116" t="str">
        <f>IF('(2)'!$AB85&lt;&gt;0,'(2)'!$AB85,"")</f>
        <v/>
      </c>
      <c r="N142" s="116" t="str">
        <f>IF('(3)'!$AB85&lt;&gt;0,'(3)'!$AB85,"")</f>
        <v/>
      </c>
      <c r="O142" s="116" t="str">
        <f>IF('(4)'!$AB85&lt;&gt;0,'(4)'!$AB85,"")</f>
        <v/>
      </c>
      <c r="P142" s="116" t="str">
        <f>IF('(5)'!$AB85&lt;&gt;0,'(5)'!$AB85,"")</f>
        <v/>
      </c>
      <c r="Q142" s="116" t="str">
        <f>IF('(6)'!$AB85&lt;&gt;0,'(6)'!$AB85,"")</f>
        <v/>
      </c>
      <c r="R142" s="116" t="str">
        <f>IF('(7)'!$AB85&lt;&gt;0,'(7)'!$AB85,"")</f>
        <v/>
      </c>
      <c r="S142" s="116" t="str">
        <f>IF('(8)'!$AB85&lt;&gt;0,'(8)'!$AB85,"")</f>
        <v/>
      </c>
      <c r="T142" s="116" t="str">
        <f>IF('(9)'!$AB85&lt;&gt;0,'(9)'!$AB85,"")</f>
        <v/>
      </c>
      <c r="U142" s="116" t="str">
        <f>IF('(10)'!$AB85&lt;&gt;0,'(10)'!$AB85,"")</f>
        <v/>
      </c>
      <c r="V142" s="116" t="str">
        <f>IF('(11)'!$AB85&lt;&gt;0,'(11)'!$AB85,"")</f>
        <v/>
      </c>
      <c r="W142" s="116" t="str">
        <f>IF('(12)'!$AB85&lt;&gt;0,'(12)'!$AB85,"")</f>
        <v/>
      </c>
      <c r="X142" s="116" t="str">
        <f>IF('(13)'!$AB85&lt;&gt;0,'(13)'!$AB85,"")</f>
        <v/>
      </c>
      <c r="Y142" s="116" t="str">
        <f>IF('(14)'!$AB85&lt;&gt;0,'(14)'!$AB85,"")</f>
        <v/>
      </c>
      <c r="Z142" s="116" t="str">
        <f>IF('(15)'!$AB85&lt;&gt;0,'(15)'!$AB85,"")</f>
        <v/>
      </c>
      <c r="AA142" s="116" t="str">
        <f>IF('(16)'!$AB85&lt;&gt;0,'(16)'!$AB85,"")</f>
        <v/>
      </c>
      <c r="AB142" s="116" t="str">
        <f>IF('(17)'!$AB85&lt;&gt;0,'(17)'!$AB85,"")</f>
        <v/>
      </c>
      <c r="AC142" s="116" t="str">
        <f>IF('(18)'!$AB85&lt;&gt;0,'(18)'!$AB85,"")</f>
        <v/>
      </c>
      <c r="AD142" s="116" t="str">
        <f>IF('(19)'!$AB85&lt;&gt;0,'(19)'!$AB85,"")</f>
        <v/>
      </c>
      <c r="AE142" s="116" t="str">
        <f>IF('(20)'!$AB85&lt;&gt;0,'(20)'!$AB85,"")</f>
        <v/>
      </c>
      <c r="AG142" s="1" t="str">
        <f>IF(SUM(L142:AE142)=0,"",AVERAGEIF(L142:AE142,"&gt;0"))</f>
        <v/>
      </c>
      <c r="AH142" s="1"/>
    </row>
    <row r="143" spans="1:38" ht="16.5">
      <c r="A143" s="1"/>
      <c r="B143" s="26" t="e">
        <f>(AG143/60)*10</f>
        <v>#VALUE!</v>
      </c>
      <c r="C143" s="789" t="e">
        <f>REPT("|",AG143*14)</f>
        <v>#VALUE!</v>
      </c>
      <c r="D143" s="790"/>
      <c r="F143" s="8" t="s">
        <v>30</v>
      </c>
      <c r="G143" s="13" t="s">
        <v>298</v>
      </c>
      <c r="H143" s="11"/>
      <c r="I143" s="11"/>
      <c r="J143" s="11"/>
      <c r="K143" s="29" t="s">
        <v>30</v>
      </c>
      <c r="L143" s="116" t="str">
        <f>IF('(1)'!$AB86&lt;&gt;0,'(1)'!$AB86,"")</f>
        <v/>
      </c>
      <c r="M143" s="116" t="str">
        <f>IF('(2)'!$AB86&lt;&gt;0,'(2)'!$AB86,"")</f>
        <v/>
      </c>
      <c r="N143" s="116" t="str">
        <f>IF('(3)'!$AB86&lt;&gt;0,'(3)'!$AB86,"")</f>
        <v/>
      </c>
      <c r="O143" s="116" t="str">
        <f>IF('(4)'!$AB86&lt;&gt;0,'(4)'!$AB86,"")</f>
        <v/>
      </c>
      <c r="P143" s="116" t="str">
        <f>IF('(5)'!$AB86&lt;&gt;0,'(5)'!$AB86,"")</f>
        <v/>
      </c>
      <c r="Q143" s="116" t="str">
        <f>IF('(6)'!$AB86&lt;&gt;0,'(6)'!$AB86,"")</f>
        <v/>
      </c>
      <c r="R143" s="116" t="str">
        <f>IF('(7)'!$AB86&lt;&gt;0,'(7)'!$AB86,"")</f>
        <v/>
      </c>
      <c r="S143" s="116" t="str">
        <f>IF('(8)'!$AB86&lt;&gt;0,'(8)'!$AB86,"")</f>
        <v/>
      </c>
      <c r="T143" s="116" t="str">
        <f>IF('(9)'!$AB86&lt;&gt;0,'(9)'!$AB86,"")</f>
        <v/>
      </c>
      <c r="U143" s="116" t="str">
        <f>IF('(10)'!$AB86&lt;&gt;0,'(10)'!$AB86,"")</f>
        <v/>
      </c>
      <c r="V143" s="116" t="str">
        <f>IF('(11)'!$AB86&lt;&gt;0,'(11)'!$AB86,"")</f>
        <v/>
      </c>
      <c r="W143" s="116" t="str">
        <f>IF('(12)'!$AB86&lt;&gt;0,'(12)'!$AB86,"")</f>
        <v/>
      </c>
      <c r="X143" s="116" t="str">
        <f>IF('(13)'!$AB86&lt;&gt;0,'(13)'!$AB86,"")</f>
        <v/>
      </c>
      <c r="Y143" s="116" t="str">
        <f>IF('(14)'!$AB86&lt;&gt;0,'(14)'!$AB86,"")</f>
        <v/>
      </c>
      <c r="Z143" s="116" t="str">
        <f>IF('(15)'!$AB86&lt;&gt;0,'(15)'!$AB86,"")</f>
        <v/>
      </c>
      <c r="AA143" s="116" t="str">
        <f>IF('(16)'!$AB86&lt;&gt;0,'(16)'!$AB86,"")</f>
        <v/>
      </c>
      <c r="AB143" s="116" t="str">
        <f>IF('(17)'!$AB86&lt;&gt;0,'(17)'!$AB86,"")</f>
        <v/>
      </c>
      <c r="AC143" s="116" t="str">
        <f>IF('(18)'!$AB86&lt;&gt;0,'(18)'!$AB86,"")</f>
        <v/>
      </c>
      <c r="AD143" s="116" t="str">
        <f>IF('(19)'!$AB86&lt;&gt;0,'(19)'!$AB86,"")</f>
        <v/>
      </c>
      <c r="AE143" s="116" t="str">
        <f>IF('(20)'!$AB86&lt;&gt;0,'(20)'!$AB86,"")</f>
        <v/>
      </c>
      <c r="AG143" s="1" t="str">
        <f>IF(SUM(L143:AE143)=0,"",AVERAGEIF(L143:AE143,"&gt;0"))</f>
        <v/>
      </c>
      <c r="AH143" s="1"/>
    </row>
    <row r="144" spans="1:38" ht="16.5">
      <c r="A144" s="1"/>
      <c r="B144" s="26" t="e">
        <f>(AG144/60)*10</f>
        <v>#VALUE!</v>
      </c>
      <c r="C144" s="789" t="e">
        <f>REPT("|",AG144*14)</f>
        <v>#VALUE!</v>
      </c>
      <c r="D144" s="790"/>
      <c r="F144" s="8" t="s">
        <v>31</v>
      </c>
      <c r="G144" s="13" t="s">
        <v>299</v>
      </c>
      <c r="H144" s="11"/>
      <c r="I144" s="11"/>
      <c r="J144" s="11"/>
      <c r="K144" s="29" t="s">
        <v>31</v>
      </c>
      <c r="L144" s="116" t="str">
        <f>IF('(1)'!$AB87&lt;&gt;0,'(1)'!$AB87,"")</f>
        <v/>
      </c>
      <c r="M144" s="116" t="str">
        <f>IF('(2)'!$AB87&lt;&gt;0,'(2)'!$AB87,"")</f>
        <v/>
      </c>
      <c r="N144" s="116" t="str">
        <f>IF('(3)'!$AB87&lt;&gt;0,'(3)'!$AB87,"")</f>
        <v/>
      </c>
      <c r="O144" s="116" t="str">
        <f>IF('(4)'!$AB87&lt;&gt;0,'(4)'!$AB87,"")</f>
        <v/>
      </c>
      <c r="P144" s="116" t="str">
        <f>IF('(5)'!$AB87&lt;&gt;0,'(5)'!$AB87,"")</f>
        <v/>
      </c>
      <c r="Q144" s="116" t="str">
        <f>IF('(6)'!$AB87&lt;&gt;0,'(6)'!$AB87,"")</f>
        <v/>
      </c>
      <c r="R144" s="116" t="str">
        <f>IF('(7)'!$AB87&lt;&gt;0,'(7)'!$AB87,"")</f>
        <v/>
      </c>
      <c r="S144" s="116" t="str">
        <f>IF('(8)'!$AB87&lt;&gt;0,'(8)'!$AB87,"")</f>
        <v/>
      </c>
      <c r="T144" s="116" t="str">
        <f>IF('(9)'!$AB87&lt;&gt;0,'(9)'!$AB87,"")</f>
        <v/>
      </c>
      <c r="U144" s="116" t="str">
        <f>IF('(10)'!$AB87&lt;&gt;0,'(10)'!$AB87,"")</f>
        <v/>
      </c>
      <c r="V144" s="116" t="str">
        <f>IF('(11)'!$AB87&lt;&gt;0,'(11)'!$AB87,"")</f>
        <v/>
      </c>
      <c r="W144" s="116" t="str">
        <f>IF('(12)'!$AB87&lt;&gt;0,'(12)'!$AB87,"")</f>
        <v/>
      </c>
      <c r="X144" s="116" t="str">
        <f>IF('(13)'!$AB87&lt;&gt;0,'(13)'!$AB87,"")</f>
        <v/>
      </c>
      <c r="Y144" s="116" t="str">
        <f>IF('(14)'!$AB87&lt;&gt;0,'(14)'!$AB87,"")</f>
        <v/>
      </c>
      <c r="Z144" s="116" t="str">
        <f>IF('(15)'!$AB87&lt;&gt;0,'(15)'!$AB87,"")</f>
        <v/>
      </c>
      <c r="AA144" s="116" t="str">
        <f>IF('(16)'!$AB87&lt;&gt;0,'(16)'!$AB87,"")</f>
        <v/>
      </c>
      <c r="AB144" s="116" t="str">
        <f>IF('(17)'!$AB87&lt;&gt;0,'(17)'!$AB87,"")</f>
        <v/>
      </c>
      <c r="AC144" s="116" t="str">
        <f>IF('(18)'!$AB87&lt;&gt;0,'(18)'!$AB87,"")</f>
        <v/>
      </c>
      <c r="AD144" s="116" t="str">
        <f>IF('(19)'!$AB87&lt;&gt;0,'(19)'!$AB87,"")</f>
        <v/>
      </c>
      <c r="AE144" s="116" t="str">
        <f>IF('(20)'!$AB87&lt;&gt;0,'(20)'!$AB87,"")</f>
        <v/>
      </c>
      <c r="AG144" s="1" t="str">
        <f>IF(SUM(L144:AE144)=0,"",AVERAGEIF(L144:AE144,"&gt;0"))</f>
        <v/>
      </c>
      <c r="AH144" s="1"/>
    </row>
    <row r="145" spans="1:34" s="1" customFormat="1">
      <c r="F145" s="8"/>
      <c r="K145" s="29"/>
      <c r="L145" s="116"/>
      <c r="M145" s="116"/>
      <c r="N145" s="116"/>
      <c r="O145" s="116"/>
      <c r="P145" s="116"/>
      <c r="Q145" s="116"/>
      <c r="R145" s="116"/>
      <c r="S145" s="116"/>
      <c r="T145" s="116"/>
      <c r="U145" s="116"/>
      <c r="V145" s="116"/>
      <c r="W145" s="116"/>
      <c r="X145" s="116"/>
      <c r="Y145" s="116"/>
      <c r="Z145" s="116"/>
      <c r="AA145" s="116"/>
      <c r="AB145" s="116"/>
      <c r="AC145" s="116"/>
      <c r="AD145" s="116"/>
      <c r="AE145" s="116"/>
    </row>
    <row r="146" spans="1:34" s="1" customFormat="1">
      <c r="A146" s="25" t="e">
        <f>(AG146/60)*10</f>
        <v>#VALUE!</v>
      </c>
      <c r="B146" s="756" t="e">
        <f>REPT("|",AG146*14)</f>
        <v>#VALUE!</v>
      </c>
      <c r="C146" s="784"/>
      <c r="D146" s="9" t="s">
        <v>100</v>
      </c>
      <c r="F146" s="1" t="s">
        <v>156</v>
      </c>
      <c r="K146" s="29"/>
      <c r="L146" s="183" t="e">
        <f>IF(SUM(L148:L153)&gt;0,AVERAGEIF(L148:L153, "&lt;&gt;0"),NA())</f>
        <v>#N/A</v>
      </c>
      <c r="M146" s="183" t="e">
        <f t="shared" ref="M146:AE146" si="18">IF(SUM(M148:M153)&gt;0,AVERAGEIF(M148:M153, "&lt;&gt;0"),NA())</f>
        <v>#N/A</v>
      </c>
      <c r="N146" s="183" t="e">
        <f t="shared" si="18"/>
        <v>#N/A</v>
      </c>
      <c r="O146" s="183" t="e">
        <f t="shared" si="18"/>
        <v>#N/A</v>
      </c>
      <c r="P146" s="183" t="e">
        <f t="shared" si="18"/>
        <v>#N/A</v>
      </c>
      <c r="Q146" s="183" t="e">
        <f t="shared" si="18"/>
        <v>#N/A</v>
      </c>
      <c r="R146" s="183" t="e">
        <f t="shared" si="18"/>
        <v>#N/A</v>
      </c>
      <c r="S146" s="183" t="e">
        <f t="shared" si="18"/>
        <v>#N/A</v>
      </c>
      <c r="T146" s="183" t="e">
        <f t="shared" si="18"/>
        <v>#N/A</v>
      </c>
      <c r="U146" s="183" t="e">
        <f t="shared" si="18"/>
        <v>#N/A</v>
      </c>
      <c r="V146" s="183" t="e">
        <f t="shared" si="18"/>
        <v>#N/A</v>
      </c>
      <c r="W146" s="183" t="e">
        <f t="shared" si="18"/>
        <v>#N/A</v>
      </c>
      <c r="X146" s="183" t="e">
        <f t="shared" si="18"/>
        <v>#N/A</v>
      </c>
      <c r="Y146" s="183" t="e">
        <f t="shared" si="18"/>
        <v>#N/A</v>
      </c>
      <c r="Z146" s="183" t="e">
        <f t="shared" si="18"/>
        <v>#N/A</v>
      </c>
      <c r="AA146" s="183" t="e">
        <f>IF(SUM(AB148:AB153)&gt;0,AVERAGEIF(AB148:AB153, "&lt;&gt;0"),NA())</f>
        <v>#N/A</v>
      </c>
      <c r="AB146" s="183" t="e">
        <f t="shared" si="18"/>
        <v>#N/A</v>
      </c>
      <c r="AC146" s="183" t="e">
        <f t="shared" si="18"/>
        <v>#N/A</v>
      </c>
      <c r="AD146" s="183" t="e">
        <f t="shared" si="18"/>
        <v>#N/A</v>
      </c>
      <c r="AE146" s="183" t="e">
        <f t="shared" si="18"/>
        <v>#N/A</v>
      </c>
      <c r="AG146" s="78" t="str">
        <f>IF(SUM(AG148:AG153)&gt;0,AVERAGEIF(AG148:AG153, "&lt;&gt;0"),"")</f>
        <v/>
      </c>
    </row>
    <row r="147" spans="1:34" s="1" customFormat="1">
      <c r="F147" s="8"/>
      <c r="K147" s="29"/>
      <c r="L147" s="116"/>
      <c r="M147" s="116"/>
      <c r="N147" s="116"/>
      <c r="O147" s="116"/>
      <c r="P147" s="116"/>
      <c r="Q147" s="116"/>
      <c r="R147" s="116"/>
      <c r="S147" s="116"/>
      <c r="T147" s="116"/>
      <c r="U147" s="116"/>
      <c r="V147" s="116"/>
      <c r="W147" s="116"/>
      <c r="X147" s="116"/>
      <c r="Y147" s="116"/>
      <c r="Z147" s="116"/>
      <c r="AA147" s="116"/>
      <c r="AB147" s="116"/>
      <c r="AC147" s="116"/>
      <c r="AD147" s="116"/>
      <c r="AE147" s="116"/>
    </row>
    <row r="148" spans="1:34" ht="16.5">
      <c r="A148" s="1"/>
      <c r="B148" s="26" t="e">
        <f t="shared" ref="B148:B153" si="19">(AG148/60)*10</f>
        <v>#VALUE!</v>
      </c>
      <c r="C148" s="789" t="e">
        <f t="shared" ref="C148:C153" si="20">REPT("|",AG148*14)</f>
        <v>#VALUE!</v>
      </c>
      <c r="D148" s="790"/>
      <c r="F148" s="8" t="s">
        <v>32</v>
      </c>
      <c r="G148" s="13" t="s">
        <v>300</v>
      </c>
      <c r="H148" s="11"/>
      <c r="I148" s="11"/>
      <c r="J148" s="11"/>
      <c r="K148" s="29" t="s">
        <v>32</v>
      </c>
      <c r="L148" s="116" t="str">
        <f>IF('(1)'!$AB91&lt;&gt;0,'(1)'!$AB91,"")</f>
        <v/>
      </c>
      <c r="M148" s="116" t="str">
        <f>IF('(2)'!$AB91&lt;&gt;0,'(2)'!$AB91,"")</f>
        <v/>
      </c>
      <c r="N148" s="116" t="str">
        <f>IF('(3)'!$AB91&lt;&gt;0,'(3)'!$AB91,"")</f>
        <v/>
      </c>
      <c r="O148" s="116" t="str">
        <f>IF('(4)'!$AB91&lt;&gt;0,'(4)'!$AB91,"")</f>
        <v/>
      </c>
      <c r="P148" s="116" t="str">
        <f>IF('(5)'!$AB91&lt;&gt;0,'(5)'!$AB91,"")</f>
        <v/>
      </c>
      <c r="Q148" s="116" t="str">
        <f>IF('(6)'!$AB91&lt;&gt;0,'(6)'!$AB91,"")</f>
        <v/>
      </c>
      <c r="R148" s="116" t="str">
        <f>IF('(7)'!$AB91&lt;&gt;0,'(7)'!$AB91,"")</f>
        <v/>
      </c>
      <c r="S148" s="116" t="str">
        <f>IF('(8)'!$AB91&lt;&gt;0,'(8)'!$AB91,"")</f>
        <v/>
      </c>
      <c r="T148" s="116" t="str">
        <f>IF('(9)'!$AB91&lt;&gt;0,'(9)'!$AB91,"")</f>
        <v/>
      </c>
      <c r="U148" s="116" t="str">
        <f>IF('(10)'!$AB91&lt;&gt;0,'(10)'!$AB91,"")</f>
        <v/>
      </c>
      <c r="V148" s="116" t="str">
        <f>IF('(11)'!$AB91&lt;&gt;0,'(11)'!$AB91,"")</f>
        <v/>
      </c>
      <c r="W148" s="116" t="str">
        <f>IF('(12)'!$AB91&lt;&gt;0,'(12)'!$AB91,"")</f>
        <v/>
      </c>
      <c r="X148" s="116" t="str">
        <f>IF('(13)'!$AB91&lt;&gt;0,'(13)'!$AB91,"")</f>
        <v/>
      </c>
      <c r="Y148" s="116" t="str">
        <f>IF('(14)'!$AB91&lt;&gt;0,'(14)'!$AB91,"")</f>
        <v/>
      </c>
      <c r="Z148" s="116" t="str">
        <f>IF('(15)'!$AB91&lt;&gt;0,'(15)'!$AB91,"")</f>
        <v/>
      </c>
      <c r="AA148" s="116" t="str">
        <f>IF('(16)'!$AB91&lt;&gt;0,'(16)'!$AB91,"")</f>
        <v/>
      </c>
      <c r="AB148" s="116" t="str">
        <f>IF('(17)'!$AB91&lt;&gt;0,'(17)'!$AB91,"")</f>
        <v/>
      </c>
      <c r="AC148" s="116" t="str">
        <f>IF('(18)'!$AB91&lt;&gt;0,'(18)'!$AB91,"")</f>
        <v/>
      </c>
      <c r="AD148" s="116" t="str">
        <f>IF('(19)'!$AB91&lt;&gt;0,'(19)'!$AB91,"")</f>
        <v/>
      </c>
      <c r="AE148" s="116" t="str">
        <f>IF('(20)'!$AB91&lt;&gt;0,'(20)'!$AB91,"")</f>
        <v/>
      </c>
      <c r="AG148" s="1" t="str">
        <f t="shared" ref="AG148:AG153" si="21">IF(SUM(L148:AE148)=0,"",AVERAGEIF(L148:AE148,"&gt;0"))</f>
        <v/>
      </c>
      <c r="AH148" s="1"/>
    </row>
    <row r="149" spans="1:34" ht="16.5">
      <c r="A149" s="1"/>
      <c r="B149" s="26" t="e">
        <f t="shared" si="19"/>
        <v>#VALUE!</v>
      </c>
      <c r="C149" s="789" t="e">
        <f t="shared" si="20"/>
        <v>#VALUE!</v>
      </c>
      <c r="D149" s="790"/>
      <c r="F149" s="8" t="s">
        <v>33</v>
      </c>
      <c r="G149" s="13" t="s">
        <v>301</v>
      </c>
      <c r="H149" s="11"/>
      <c r="I149" s="11"/>
      <c r="J149" s="11"/>
      <c r="K149" s="29" t="s">
        <v>33</v>
      </c>
      <c r="L149" s="116" t="str">
        <f>IF('(1)'!$AB92&lt;&gt;0,'(1)'!$AB92,"")</f>
        <v/>
      </c>
      <c r="M149" s="116" t="str">
        <f>IF('(2)'!$AB92&lt;&gt;0,'(2)'!$AB92,"")</f>
        <v/>
      </c>
      <c r="N149" s="116" t="str">
        <f>IF('(3)'!$AB92&lt;&gt;0,'(3)'!$AB92,"")</f>
        <v/>
      </c>
      <c r="O149" s="116" t="str">
        <f>IF('(4)'!$AB92&lt;&gt;0,'(4)'!$AB92,"")</f>
        <v/>
      </c>
      <c r="P149" s="116" t="str">
        <f>IF('(5)'!$AB92&lt;&gt;0,'(5)'!$AB92,"")</f>
        <v/>
      </c>
      <c r="Q149" s="116" t="str">
        <f>IF('(6)'!$AB92&lt;&gt;0,'(6)'!$AB92,"")</f>
        <v/>
      </c>
      <c r="R149" s="116" t="str">
        <f>IF('(7)'!$AB92&lt;&gt;0,'(7)'!$AB92,"")</f>
        <v/>
      </c>
      <c r="S149" s="116" t="str">
        <f>IF('(8)'!$AB92&lt;&gt;0,'(8)'!$AB92,"")</f>
        <v/>
      </c>
      <c r="T149" s="116" t="str">
        <f>IF('(9)'!$AB92&lt;&gt;0,'(9)'!$AB92,"")</f>
        <v/>
      </c>
      <c r="U149" s="116" t="str">
        <f>IF('(10)'!$AB92&lt;&gt;0,'(10)'!$AB92,"")</f>
        <v/>
      </c>
      <c r="V149" s="116" t="str">
        <f>IF('(11)'!$AB92&lt;&gt;0,'(11)'!$AB92,"")</f>
        <v/>
      </c>
      <c r="W149" s="116" t="str">
        <f>IF('(12)'!$AB92&lt;&gt;0,'(12)'!$AB92,"")</f>
        <v/>
      </c>
      <c r="X149" s="116" t="str">
        <f>IF('(13)'!$AB92&lt;&gt;0,'(13)'!$AB92,"")</f>
        <v/>
      </c>
      <c r="Y149" s="116" t="str">
        <f>IF('(14)'!$AB92&lt;&gt;0,'(14)'!$AB92,"")</f>
        <v/>
      </c>
      <c r="Z149" s="116" t="str">
        <f>IF('(15)'!$AB92&lt;&gt;0,'(15)'!$AB92,"")</f>
        <v/>
      </c>
      <c r="AA149" s="116" t="str">
        <f>IF('(16)'!$AB92&lt;&gt;0,'(16)'!$AB92,"")</f>
        <v/>
      </c>
      <c r="AB149" s="116" t="str">
        <f>IF('(17)'!$AB92&lt;&gt;0,'(17)'!$AB92,"")</f>
        <v/>
      </c>
      <c r="AC149" s="116" t="str">
        <f>IF('(18)'!$AB92&lt;&gt;0,'(18)'!$AB92,"")</f>
        <v/>
      </c>
      <c r="AD149" s="116" t="str">
        <f>IF('(19)'!$AB92&lt;&gt;0,'(19)'!$AB92,"")</f>
        <v/>
      </c>
      <c r="AE149" s="116" t="str">
        <f>IF('(20)'!$AB92&lt;&gt;0,'(20)'!$AB92,"")</f>
        <v/>
      </c>
      <c r="AG149" s="1" t="str">
        <f t="shared" si="21"/>
        <v/>
      </c>
      <c r="AH149" s="1"/>
    </row>
    <row r="150" spans="1:34" ht="16.5">
      <c r="A150" s="1"/>
      <c r="B150" s="26" t="e">
        <f t="shared" si="19"/>
        <v>#VALUE!</v>
      </c>
      <c r="C150" s="789" t="e">
        <f t="shared" si="20"/>
        <v>#VALUE!</v>
      </c>
      <c r="D150" s="790"/>
      <c r="F150" s="8" t="s">
        <v>34</v>
      </c>
      <c r="G150" s="13" t="s">
        <v>302</v>
      </c>
      <c r="H150" s="11"/>
      <c r="I150" s="11"/>
      <c r="J150" s="11"/>
      <c r="K150" s="29" t="s">
        <v>34</v>
      </c>
      <c r="L150" s="116" t="str">
        <f>IF('(1)'!$AB93&lt;&gt;0,'(1)'!$AB93,"")</f>
        <v/>
      </c>
      <c r="M150" s="116" t="str">
        <f>IF('(2)'!$AB93&lt;&gt;0,'(2)'!$AB93,"")</f>
        <v/>
      </c>
      <c r="N150" s="116" t="str">
        <f>IF('(3)'!$AB93&lt;&gt;0,'(3)'!$AB93,"")</f>
        <v/>
      </c>
      <c r="O150" s="116" t="str">
        <f>IF('(4)'!$AB93&lt;&gt;0,'(4)'!$AB93,"")</f>
        <v/>
      </c>
      <c r="P150" s="116" t="str">
        <f>IF('(5)'!$AB93&lt;&gt;0,'(5)'!$AB93,"")</f>
        <v/>
      </c>
      <c r="Q150" s="116" t="str">
        <f>IF('(6)'!$AB93&lt;&gt;0,'(6)'!$AB93,"")</f>
        <v/>
      </c>
      <c r="R150" s="116" t="str">
        <f>IF('(7)'!$AB93&lt;&gt;0,'(7)'!$AB93,"")</f>
        <v/>
      </c>
      <c r="S150" s="116" t="str">
        <f>IF('(8)'!$AB93&lt;&gt;0,'(8)'!$AB93,"")</f>
        <v/>
      </c>
      <c r="T150" s="116" t="str">
        <f>IF('(9)'!$AB93&lt;&gt;0,'(9)'!$AB93,"")</f>
        <v/>
      </c>
      <c r="U150" s="116" t="str">
        <f>IF('(10)'!$AB93&lt;&gt;0,'(10)'!$AB93,"")</f>
        <v/>
      </c>
      <c r="V150" s="116" t="str">
        <f>IF('(11)'!$AB93&lt;&gt;0,'(11)'!$AB93,"")</f>
        <v/>
      </c>
      <c r="W150" s="116" t="str">
        <f>IF('(12)'!$AB93&lt;&gt;0,'(12)'!$AB93,"")</f>
        <v/>
      </c>
      <c r="X150" s="116" t="str">
        <f>IF('(13)'!$AB93&lt;&gt;0,'(13)'!$AB93,"")</f>
        <v/>
      </c>
      <c r="Y150" s="116" t="str">
        <f>IF('(14)'!$AB93&lt;&gt;0,'(14)'!$AB93,"")</f>
        <v/>
      </c>
      <c r="Z150" s="116" t="str">
        <f>IF('(15)'!$AB93&lt;&gt;0,'(15)'!$AB93,"")</f>
        <v/>
      </c>
      <c r="AA150" s="116" t="str">
        <f>IF('(16)'!$AB93&lt;&gt;0,'(16)'!$AB93,"")</f>
        <v/>
      </c>
      <c r="AB150" s="116" t="str">
        <f>IF('(17)'!$AB93&lt;&gt;0,'(17)'!$AB93,"")</f>
        <v/>
      </c>
      <c r="AC150" s="116" t="str">
        <f>IF('(18)'!$AB93&lt;&gt;0,'(18)'!$AB93,"")</f>
        <v/>
      </c>
      <c r="AD150" s="116" t="str">
        <f>IF('(19)'!$AB93&lt;&gt;0,'(19)'!$AB93,"")</f>
        <v/>
      </c>
      <c r="AE150" s="116" t="str">
        <f>IF('(20)'!$AB93&lt;&gt;0,'(20)'!$AB93,"")</f>
        <v/>
      </c>
      <c r="AG150" s="1" t="str">
        <f t="shared" si="21"/>
        <v/>
      </c>
      <c r="AH150" s="1"/>
    </row>
    <row r="151" spans="1:34" ht="16.5">
      <c r="A151" s="1"/>
      <c r="B151" s="26" t="e">
        <f t="shared" si="19"/>
        <v>#VALUE!</v>
      </c>
      <c r="C151" s="789" t="e">
        <f t="shared" si="20"/>
        <v>#VALUE!</v>
      </c>
      <c r="D151" s="790"/>
      <c r="F151" s="8" t="s">
        <v>157</v>
      </c>
      <c r="G151" s="13" t="s">
        <v>303</v>
      </c>
      <c r="H151" s="11"/>
      <c r="I151" s="11"/>
      <c r="J151" s="11"/>
      <c r="K151" s="29"/>
      <c r="L151" s="116" t="str">
        <f>IF('(1)'!$AB94&lt;&gt;0,'(1)'!$AB94,"")</f>
        <v/>
      </c>
      <c r="M151" s="116" t="str">
        <f>IF('(2)'!$AB94&lt;&gt;0,'(2)'!$AB94,"")</f>
        <v/>
      </c>
      <c r="N151" s="116" t="str">
        <f>IF('(3)'!$AB94&lt;&gt;0,'(3)'!$AB94,"")</f>
        <v/>
      </c>
      <c r="O151" s="116" t="str">
        <f>IF('(4)'!$AB94&lt;&gt;0,'(4)'!$AB94,"")</f>
        <v/>
      </c>
      <c r="P151" s="116" t="str">
        <f>IF('(5)'!$AB94&lt;&gt;0,'(5)'!$AB94,"")</f>
        <v/>
      </c>
      <c r="Q151" s="116" t="str">
        <f>IF('(6)'!$AB94&lt;&gt;0,'(6)'!$AB94,"")</f>
        <v/>
      </c>
      <c r="R151" s="116" t="str">
        <f>IF('(7)'!$AB94&lt;&gt;0,'(7)'!$AB94,"")</f>
        <v/>
      </c>
      <c r="S151" s="116" t="str">
        <f>IF('(8)'!$AB94&lt;&gt;0,'(8)'!$AB94,"")</f>
        <v/>
      </c>
      <c r="T151" s="116" t="str">
        <f>IF('(9)'!$AB94&lt;&gt;0,'(9)'!$AB94,"")</f>
        <v/>
      </c>
      <c r="U151" s="116" t="str">
        <f>IF('(10)'!$AB94&lt;&gt;0,'(10)'!$AB94,"")</f>
        <v/>
      </c>
      <c r="V151" s="116" t="str">
        <f>IF('(11)'!$AB94&lt;&gt;0,'(11)'!$AB94,"")</f>
        <v/>
      </c>
      <c r="W151" s="116" t="str">
        <f>IF('(12)'!$AB94&lt;&gt;0,'(12)'!$AB94,"")</f>
        <v/>
      </c>
      <c r="X151" s="116" t="str">
        <f>IF('(13)'!$AB94&lt;&gt;0,'(13)'!$AB94,"")</f>
        <v/>
      </c>
      <c r="Y151" s="116" t="str">
        <f>IF('(14)'!$AB94&lt;&gt;0,'(14)'!$AB94,"")</f>
        <v/>
      </c>
      <c r="Z151" s="116" t="str">
        <f>IF('(15)'!$AB94&lt;&gt;0,'(15)'!$AB94,"")</f>
        <v/>
      </c>
      <c r="AA151" s="116" t="str">
        <f>IF('(16)'!$AB94&lt;&gt;0,'(16)'!$AB94,"")</f>
        <v/>
      </c>
      <c r="AB151" s="116" t="str">
        <f>IF('(17)'!$AB94&lt;&gt;0,'(17)'!$AB94,"")</f>
        <v/>
      </c>
      <c r="AC151" s="116" t="str">
        <f>IF('(18)'!$AB94&lt;&gt;0,'(18)'!$AB94,"")</f>
        <v/>
      </c>
      <c r="AD151" s="116" t="str">
        <f>IF('(19)'!$AB94&lt;&gt;0,'(19)'!$AB94,"")</f>
        <v/>
      </c>
      <c r="AE151" s="116" t="str">
        <f>IF('(20)'!$AB94&lt;&gt;0,'(20)'!$AB94,"")</f>
        <v/>
      </c>
      <c r="AG151" s="1" t="str">
        <f t="shared" si="21"/>
        <v/>
      </c>
      <c r="AH151" s="1"/>
    </row>
    <row r="152" spans="1:34" ht="16.5">
      <c r="A152" s="1"/>
      <c r="B152" s="26" t="e">
        <f t="shared" si="19"/>
        <v>#VALUE!</v>
      </c>
      <c r="C152" s="789" t="e">
        <f t="shared" si="20"/>
        <v>#VALUE!</v>
      </c>
      <c r="D152" s="790"/>
      <c r="F152" s="8" t="s">
        <v>158</v>
      </c>
      <c r="G152" s="13" t="s">
        <v>304</v>
      </c>
      <c r="H152" s="11"/>
      <c r="I152" s="11"/>
      <c r="J152" s="11"/>
      <c r="K152" s="29"/>
      <c r="L152" s="116" t="str">
        <f>IF('(1)'!$AB95&lt;&gt;0,'(1)'!$AB95,"")</f>
        <v/>
      </c>
      <c r="M152" s="116" t="str">
        <f>IF('(2)'!$AB95&lt;&gt;0,'(2)'!$AB95,"")</f>
        <v/>
      </c>
      <c r="N152" s="116" t="str">
        <f>IF('(3)'!$AB95&lt;&gt;0,'(3)'!$AB95,"")</f>
        <v/>
      </c>
      <c r="O152" s="116" t="str">
        <f>IF('(4)'!$AB95&lt;&gt;0,'(4)'!$AB95,"")</f>
        <v/>
      </c>
      <c r="P152" s="116" t="str">
        <f>IF('(5)'!$AB95&lt;&gt;0,'(5)'!$AB95,"")</f>
        <v/>
      </c>
      <c r="Q152" s="116" t="str">
        <f>IF('(6)'!$AB95&lt;&gt;0,'(6)'!$AB95,"")</f>
        <v/>
      </c>
      <c r="R152" s="116" t="str">
        <f>IF('(7)'!$AB95&lt;&gt;0,'(7)'!$AB95,"")</f>
        <v/>
      </c>
      <c r="S152" s="116" t="str">
        <f>IF('(8)'!$AB95&lt;&gt;0,'(8)'!$AB95,"")</f>
        <v/>
      </c>
      <c r="T152" s="116" t="str">
        <f>IF('(9)'!$AB95&lt;&gt;0,'(9)'!$AB95,"")</f>
        <v/>
      </c>
      <c r="U152" s="116" t="str">
        <f>IF('(10)'!$AB95&lt;&gt;0,'(10)'!$AB95,"")</f>
        <v/>
      </c>
      <c r="V152" s="116" t="str">
        <f>IF('(11)'!$AB95&lt;&gt;0,'(11)'!$AB95,"")</f>
        <v/>
      </c>
      <c r="W152" s="116" t="str">
        <f>IF('(12)'!$AB95&lt;&gt;0,'(12)'!$AB95,"")</f>
        <v/>
      </c>
      <c r="X152" s="116" t="str">
        <f>IF('(13)'!$AB95&lt;&gt;0,'(13)'!$AB95,"")</f>
        <v/>
      </c>
      <c r="Y152" s="116" t="str">
        <f>IF('(14)'!$AB95&lt;&gt;0,'(14)'!$AB95,"")</f>
        <v/>
      </c>
      <c r="Z152" s="116" t="str">
        <f>IF('(15)'!$AB95&lt;&gt;0,'(15)'!$AB95,"")</f>
        <v/>
      </c>
      <c r="AA152" s="116" t="str">
        <f>IF('(16)'!$AB95&lt;&gt;0,'(16)'!$AB95,"")</f>
        <v/>
      </c>
      <c r="AB152" s="116" t="str">
        <f>IF('(17)'!$AB95&lt;&gt;0,'(17)'!$AB95,"")</f>
        <v/>
      </c>
      <c r="AC152" s="116" t="str">
        <f>IF('(18)'!$AB95&lt;&gt;0,'(18)'!$AB95,"")</f>
        <v/>
      </c>
      <c r="AD152" s="116" t="str">
        <f>IF('(19)'!$AB95&lt;&gt;0,'(19)'!$AB95,"")</f>
        <v/>
      </c>
      <c r="AE152" s="116" t="str">
        <f>IF('(20)'!$AB95&lt;&gt;0,'(20)'!$AB95,"")</f>
        <v/>
      </c>
      <c r="AG152" s="1" t="str">
        <f t="shared" si="21"/>
        <v/>
      </c>
      <c r="AH152" s="1"/>
    </row>
    <row r="153" spans="1:34" ht="16.5">
      <c r="A153" s="1"/>
      <c r="B153" s="26" t="e">
        <f t="shared" si="19"/>
        <v>#VALUE!</v>
      </c>
      <c r="C153" s="789" t="e">
        <f t="shared" si="20"/>
        <v>#VALUE!</v>
      </c>
      <c r="D153" s="790"/>
      <c r="F153" s="8" t="s">
        <v>159</v>
      </c>
      <c r="G153" s="13" t="s">
        <v>305</v>
      </c>
      <c r="H153" s="11"/>
      <c r="I153" s="11"/>
      <c r="J153" s="11"/>
      <c r="K153" s="29"/>
      <c r="L153" s="116" t="str">
        <f>IF('(1)'!$AB96&lt;&gt;0,'(1)'!$AB96,"")</f>
        <v/>
      </c>
      <c r="M153" s="116" t="str">
        <f>IF('(2)'!$AB96&lt;&gt;0,'(2)'!$AB96,"")</f>
        <v/>
      </c>
      <c r="N153" s="116" t="str">
        <f>IF('(3)'!$AB96&lt;&gt;0,'(3)'!$AB96,"")</f>
        <v/>
      </c>
      <c r="O153" s="116" t="str">
        <f>IF('(4)'!$AB96&lt;&gt;0,'(4)'!$AB96,"")</f>
        <v/>
      </c>
      <c r="P153" s="116" t="str">
        <f>IF('(5)'!$AB96&lt;&gt;0,'(5)'!$AB96,"")</f>
        <v/>
      </c>
      <c r="Q153" s="116" t="str">
        <f>IF('(6)'!$AB96&lt;&gt;0,'(6)'!$AB96,"")</f>
        <v/>
      </c>
      <c r="R153" s="116" t="str">
        <f>IF('(7)'!$AB96&lt;&gt;0,'(7)'!$AB96,"")</f>
        <v/>
      </c>
      <c r="S153" s="116" t="str">
        <f>IF('(8)'!$AB96&lt;&gt;0,'(8)'!$AB96,"")</f>
        <v/>
      </c>
      <c r="T153" s="116" t="str">
        <f>IF('(9)'!$AB96&lt;&gt;0,'(9)'!$AB96,"")</f>
        <v/>
      </c>
      <c r="U153" s="116" t="str">
        <f>IF('(10)'!$AB96&lt;&gt;0,'(10)'!$AB96,"")</f>
        <v/>
      </c>
      <c r="V153" s="116" t="str">
        <f>IF('(11)'!$AB96&lt;&gt;0,'(11)'!$AB96,"")</f>
        <v/>
      </c>
      <c r="W153" s="116" t="str">
        <f>IF('(12)'!$AB96&lt;&gt;0,'(12)'!$AB96,"")</f>
        <v/>
      </c>
      <c r="X153" s="116" t="str">
        <f>IF('(13)'!$AB96&lt;&gt;0,'(13)'!$AB96,"")</f>
        <v/>
      </c>
      <c r="Y153" s="116" t="str">
        <f>IF('(14)'!$AB96&lt;&gt;0,'(14)'!$AB96,"")</f>
        <v/>
      </c>
      <c r="Z153" s="116" t="str">
        <f>IF('(15)'!$AB96&lt;&gt;0,'(15)'!$AB96,"")</f>
        <v/>
      </c>
      <c r="AA153" s="116" t="str">
        <f>IF('(16)'!$AB96&lt;&gt;0,'(16)'!$AB96,"")</f>
        <v/>
      </c>
      <c r="AB153" s="116" t="str">
        <f>IF('(17)'!$AB96&lt;&gt;0,'(17)'!$AB96,"")</f>
        <v/>
      </c>
      <c r="AC153" s="116" t="str">
        <f>IF('(18)'!$AB96&lt;&gt;0,'(18)'!$AB96,"")</f>
        <v/>
      </c>
      <c r="AD153" s="116" t="str">
        <f>IF('(19)'!$AB96&lt;&gt;0,'(19)'!$AB96,"")</f>
        <v/>
      </c>
      <c r="AE153" s="116" t="str">
        <f>IF('(20)'!$AB96&lt;&gt;0,'(20)'!$AB96,"")</f>
        <v/>
      </c>
      <c r="AG153" s="1" t="str">
        <f t="shared" si="21"/>
        <v/>
      </c>
      <c r="AH153" s="1"/>
    </row>
    <row r="154" spans="1:34" s="1" customFormat="1">
      <c r="F154" s="8"/>
      <c r="K154" s="29"/>
      <c r="L154" s="116"/>
      <c r="M154" s="116"/>
      <c r="N154" s="116"/>
      <c r="O154" s="116"/>
      <c r="P154" s="116"/>
      <c r="Q154" s="116"/>
      <c r="R154" s="116"/>
      <c r="S154" s="116"/>
      <c r="T154" s="116"/>
      <c r="U154" s="116"/>
      <c r="V154" s="116"/>
      <c r="W154" s="116"/>
      <c r="X154" s="116"/>
      <c r="Y154" s="116"/>
      <c r="Z154" s="116"/>
      <c r="AA154" s="116"/>
      <c r="AB154" s="116"/>
      <c r="AC154" s="116"/>
      <c r="AD154" s="116"/>
      <c r="AE154" s="116"/>
    </row>
    <row r="155" spans="1:34" s="1" customFormat="1">
      <c r="A155" s="25" t="e">
        <f>(AG155/60)*10</f>
        <v>#VALUE!</v>
      </c>
      <c r="B155" s="756" t="e">
        <f>REPT("|",AG155*14)</f>
        <v>#VALUE!</v>
      </c>
      <c r="C155" s="784"/>
      <c r="D155" s="9" t="s">
        <v>101</v>
      </c>
      <c r="F155" s="1" t="s">
        <v>160</v>
      </c>
      <c r="K155" s="29"/>
      <c r="L155" s="183" t="e">
        <f>IF(SUM(L157:L161)&gt;0,AVERAGEIF(L157:L161, "&lt;&gt;0"),NA())</f>
        <v>#N/A</v>
      </c>
      <c r="M155" s="183" t="e">
        <f t="shared" ref="M155:AE155" si="22">IF(SUM(M157:M161)&gt;0,AVERAGEIF(M157:M161, "&lt;&gt;0"),NA())</f>
        <v>#N/A</v>
      </c>
      <c r="N155" s="183" t="e">
        <f t="shared" si="22"/>
        <v>#N/A</v>
      </c>
      <c r="O155" s="183" t="e">
        <f t="shared" si="22"/>
        <v>#N/A</v>
      </c>
      <c r="P155" s="183" t="e">
        <f t="shared" si="22"/>
        <v>#N/A</v>
      </c>
      <c r="Q155" s="183" t="e">
        <f t="shared" si="22"/>
        <v>#N/A</v>
      </c>
      <c r="R155" s="183" t="e">
        <f t="shared" si="22"/>
        <v>#N/A</v>
      </c>
      <c r="S155" s="183" t="e">
        <f t="shared" si="22"/>
        <v>#N/A</v>
      </c>
      <c r="T155" s="183" t="e">
        <f t="shared" si="22"/>
        <v>#N/A</v>
      </c>
      <c r="U155" s="183" t="e">
        <f t="shared" si="22"/>
        <v>#N/A</v>
      </c>
      <c r="V155" s="183" t="e">
        <f t="shared" si="22"/>
        <v>#N/A</v>
      </c>
      <c r="W155" s="183" t="e">
        <f t="shared" si="22"/>
        <v>#N/A</v>
      </c>
      <c r="X155" s="183" t="e">
        <f t="shared" si="22"/>
        <v>#N/A</v>
      </c>
      <c r="Y155" s="183" t="e">
        <f t="shared" si="22"/>
        <v>#N/A</v>
      </c>
      <c r="Z155" s="183" t="e">
        <f t="shared" si="22"/>
        <v>#N/A</v>
      </c>
      <c r="AA155" s="183" t="e">
        <f>IF(SUM(AB157:AB161)&gt;0,AVERAGEIF(AB157:AB161, "&lt;&gt;0"),NA())</f>
        <v>#N/A</v>
      </c>
      <c r="AB155" s="183" t="e">
        <f t="shared" si="22"/>
        <v>#N/A</v>
      </c>
      <c r="AC155" s="183" t="e">
        <f t="shared" si="22"/>
        <v>#N/A</v>
      </c>
      <c r="AD155" s="183" t="e">
        <f t="shared" si="22"/>
        <v>#N/A</v>
      </c>
      <c r="AE155" s="183" t="e">
        <f t="shared" si="22"/>
        <v>#N/A</v>
      </c>
      <c r="AG155" s="78" t="str">
        <f>IF(SUM(AG157:AG161)&gt;0,AVERAGEIF(AG157:AG161, "&lt;&gt;0"),"")</f>
        <v/>
      </c>
    </row>
    <row r="156" spans="1:34" s="1" customFormat="1">
      <c r="F156" s="8"/>
      <c r="K156" s="29"/>
      <c r="L156" s="116"/>
      <c r="M156" s="116"/>
      <c r="N156" s="116"/>
      <c r="O156" s="116"/>
      <c r="P156" s="116"/>
      <c r="Q156" s="116"/>
      <c r="R156" s="116"/>
      <c r="S156" s="116"/>
      <c r="T156" s="116"/>
      <c r="U156" s="116"/>
      <c r="V156" s="116"/>
      <c r="W156" s="116"/>
      <c r="X156" s="116"/>
      <c r="Y156" s="116"/>
      <c r="Z156" s="116"/>
      <c r="AA156" s="116"/>
      <c r="AB156" s="116"/>
      <c r="AC156" s="116"/>
      <c r="AD156" s="116"/>
      <c r="AE156" s="116"/>
    </row>
    <row r="157" spans="1:34" ht="16.5">
      <c r="A157" s="1"/>
      <c r="B157" s="26" t="e">
        <f>(AG157/60)*10</f>
        <v>#VALUE!</v>
      </c>
      <c r="C157" s="789" t="e">
        <f>REPT("|",AG157*14)</f>
        <v>#VALUE!</v>
      </c>
      <c r="D157" s="790"/>
      <c r="F157" s="8" t="s">
        <v>35</v>
      </c>
      <c r="G157" s="13" t="s">
        <v>306</v>
      </c>
      <c r="H157" s="11"/>
      <c r="I157" s="11"/>
      <c r="J157" s="11"/>
      <c r="K157" s="29" t="s">
        <v>35</v>
      </c>
      <c r="L157" s="116" t="str">
        <f>IF('(1)'!$AB100&lt;&gt;0,'(1)'!$AB100,"")</f>
        <v/>
      </c>
      <c r="M157" s="116" t="str">
        <f>IF('(2)'!$AB100&lt;&gt;0,'(2)'!$AB100,"")</f>
        <v/>
      </c>
      <c r="N157" s="116" t="str">
        <f>IF('(3)'!$AB100&lt;&gt;0,'(3)'!$AB100,"")</f>
        <v/>
      </c>
      <c r="O157" s="116" t="str">
        <f>IF('(4)'!$AB100&lt;&gt;0,'(4)'!$AB100,"")</f>
        <v/>
      </c>
      <c r="P157" s="116" t="str">
        <f>IF('(5)'!$AB100&lt;&gt;0,'(5)'!$AB100,"")</f>
        <v/>
      </c>
      <c r="Q157" s="116" t="str">
        <f>IF('(6)'!$AB100&lt;&gt;0,'(6)'!$AB100,"")</f>
        <v/>
      </c>
      <c r="R157" s="116" t="str">
        <f>IF('(7)'!$AB100&lt;&gt;0,'(7)'!$AB100,"")</f>
        <v/>
      </c>
      <c r="S157" s="116" t="str">
        <f>IF('(8)'!$AB100&lt;&gt;0,'(8)'!$AB100,"")</f>
        <v/>
      </c>
      <c r="T157" s="116" t="str">
        <f>IF('(9)'!$AB100&lt;&gt;0,'(9)'!$AB100,"")</f>
        <v/>
      </c>
      <c r="U157" s="116" t="str">
        <f>IF('(10)'!$AB100&lt;&gt;0,'(10)'!$AB100,"")</f>
        <v/>
      </c>
      <c r="V157" s="116" t="str">
        <f>IF('(11)'!$AB100&lt;&gt;0,'(11)'!$AB100,"")</f>
        <v/>
      </c>
      <c r="W157" s="116" t="str">
        <f>IF('(12)'!$AB100&lt;&gt;0,'(12)'!$AB100,"")</f>
        <v/>
      </c>
      <c r="X157" s="116" t="str">
        <f>IF('(13)'!$AB100&lt;&gt;0,'(13)'!$AB100,"")</f>
        <v/>
      </c>
      <c r="Y157" s="116" t="str">
        <f>IF('(14)'!$AB100&lt;&gt;0,'(14)'!$AB100,"")</f>
        <v/>
      </c>
      <c r="Z157" s="116" t="str">
        <f>IF('(15)'!$AB100&lt;&gt;0,'(15)'!$AB100,"")</f>
        <v/>
      </c>
      <c r="AA157" s="116" t="str">
        <f>IF('(16)'!$AB100&lt;&gt;0,'(16)'!$AB100,"")</f>
        <v/>
      </c>
      <c r="AB157" s="116" t="str">
        <f>IF('(17)'!$AB100&lt;&gt;0,'(17)'!$AB100,"")</f>
        <v/>
      </c>
      <c r="AC157" s="116" t="str">
        <f>IF('(18)'!$AB100&lt;&gt;0,'(18)'!$AB100,"")</f>
        <v/>
      </c>
      <c r="AD157" s="116" t="str">
        <f>IF('(19)'!$AB100&lt;&gt;0,'(19)'!$AB100,"")</f>
        <v/>
      </c>
      <c r="AE157" s="116" t="str">
        <f>IF('(20)'!$AB100&lt;&gt;0,'(20)'!$AB100,"")</f>
        <v/>
      </c>
      <c r="AG157" s="1" t="str">
        <f>IF(SUM(L157:AE157)=0,"",AVERAGEIF(L157:AE157,"&gt;0"))</f>
        <v/>
      </c>
      <c r="AH157" s="1"/>
    </row>
    <row r="158" spans="1:34" ht="16.5">
      <c r="A158" s="1"/>
      <c r="B158" s="26" t="e">
        <f>(AG158/60)*10</f>
        <v>#VALUE!</v>
      </c>
      <c r="C158" s="789" t="e">
        <f>REPT("|",AG158*14)</f>
        <v>#VALUE!</v>
      </c>
      <c r="D158" s="790"/>
      <c r="F158" s="8" t="s">
        <v>36</v>
      </c>
      <c r="G158" s="13" t="s">
        <v>307</v>
      </c>
      <c r="H158" s="11"/>
      <c r="I158" s="11"/>
      <c r="J158" s="11"/>
      <c r="K158" s="29" t="s">
        <v>36</v>
      </c>
      <c r="L158" s="116" t="str">
        <f>IF('(1)'!$AB101&lt;&gt;0,'(1)'!$AB101,"")</f>
        <v/>
      </c>
      <c r="M158" s="116" t="str">
        <f>IF('(2)'!$AB101&lt;&gt;0,'(2)'!$AB101,"")</f>
        <v/>
      </c>
      <c r="N158" s="116" t="str">
        <f>IF('(3)'!$AB101&lt;&gt;0,'(3)'!$AB101,"")</f>
        <v/>
      </c>
      <c r="O158" s="116" t="str">
        <f>IF('(4)'!$AB101&lt;&gt;0,'(4)'!$AB101,"")</f>
        <v/>
      </c>
      <c r="P158" s="116" t="str">
        <f>IF('(5)'!$AB101&lt;&gt;0,'(5)'!$AB101,"")</f>
        <v/>
      </c>
      <c r="Q158" s="116" t="str">
        <f>IF('(6)'!$AB101&lt;&gt;0,'(6)'!$AB101,"")</f>
        <v/>
      </c>
      <c r="R158" s="116" t="str">
        <f>IF('(7)'!$AB101&lt;&gt;0,'(7)'!$AB101,"")</f>
        <v/>
      </c>
      <c r="S158" s="116" t="str">
        <f>IF('(8)'!$AB101&lt;&gt;0,'(8)'!$AB101,"")</f>
        <v/>
      </c>
      <c r="T158" s="116" t="str">
        <f>IF('(9)'!$AB101&lt;&gt;0,'(9)'!$AB101,"")</f>
        <v/>
      </c>
      <c r="U158" s="116" t="str">
        <f>IF('(10)'!$AB101&lt;&gt;0,'(10)'!$AB101,"")</f>
        <v/>
      </c>
      <c r="V158" s="116" t="str">
        <f>IF('(11)'!$AB101&lt;&gt;0,'(11)'!$AB101,"")</f>
        <v/>
      </c>
      <c r="W158" s="116" t="str">
        <f>IF('(12)'!$AB101&lt;&gt;0,'(12)'!$AB101,"")</f>
        <v/>
      </c>
      <c r="X158" s="116" t="str">
        <f>IF('(13)'!$AB101&lt;&gt;0,'(13)'!$AB101,"")</f>
        <v/>
      </c>
      <c r="Y158" s="116" t="str">
        <f>IF('(14)'!$AB101&lt;&gt;0,'(14)'!$AB101,"")</f>
        <v/>
      </c>
      <c r="Z158" s="116" t="str">
        <f>IF('(15)'!$AB101&lt;&gt;0,'(15)'!$AB101,"")</f>
        <v/>
      </c>
      <c r="AA158" s="116" t="str">
        <f>IF('(16)'!$AB101&lt;&gt;0,'(16)'!$AB101,"")</f>
        <v/>
      </c>
      <c r="AB158" s="116" t="str">
        <f>IF('(17)'!$AB101&lt;&gt;0,'(17)'!$AB101,"")</f>
        <v/>
      </c>
      <c r="AC158" s="116" t="str">
        <f>IF('(18)'!$AB101&lt;&gt;0,'(18)'!$AB101,"")</f>
        <v/>
      </c>
      <c r="AD158" s="116" t="str">
        <f>IF('(19)'!$AB101&lt;&gt;0,'(19)'!$AB101,"")</f>
        <v/>
      </c>
      <c r="AE158" s="116" t="str">
        <f>IF('(20)'!$AB101&lt;&gt;0,'(20)'!$AB101,"")</f>
        <v/>
      </c>
      <c r="AG158" s="1" t="str">
        <f>IF(SUM(L158:AE158)=0,"",AVERAGEIF(L158:AE158,"&gt;0"))</f>
        <v/>
      </c>
      <c r="AH158" s="1"/>
    </row>
    <row r="159" spans="1:34" ht="16.5">
      <c r="A159" s="1"/>
      <c r="B159" s="26" t="e">
        <f>(AG159/60)*10</f>
        <v>#VALUE!</v>
      </c>
      <c r="C159" s="789" t="e">
        <f>REPT("|",AG159*14)</f>
        <v>#VALUE!</v>
      </c>
      <c r="D159" s="790"/>
      <c r="F159" s="8" t="s">
        <v>37</v>
      </c>
      <c r="G159" s="13" t="s">
        <v>308</v>
      </c>
      <c r="H159" s="11"/>
      <c r="I159" s="11"/>
      <c r="J159" s="11"/>
      <c r="K159" s="29" t="s">
        <v>37</v>
      </c>
      <c r="L159" s="116" t="str">
        <f>IF('(1)'!$AB102&lt;&gt;0,'(1)'!$AB102,"")</f>
        <v/>
      </c>
      <c r="M159" s="116" t="str">
        <f>IF('(2)'!$AB102&lt;&gt;0,'(2)'!$AB102,"")</f>
        <v/>
      </c>
      <c r="N159" s="116" t="str">
        <f>IF('(3)'!$AB102&lt;&gt;0,'(3)'!$AB102,"")</f>
        <v/>
      </c>
      <c r="O159" s="116" t="str">
        <f>IF('(4)'!$AB102&lt;&gt;0,'(4)'!$AB102,"")</f>
        <v/>
      </c>
      <c r="P159" s="116" t="str">
        <f>IF('(5)'!$AB102&lt;&gt;0,'(5)'!$AB102,"")</f>
        <v/>
      </c>
      <c r="Q159" s="116" t="str">
        <f>IF('(6)'!$AB102&lt;&gt;0,'(6)'!$AB102,"")</f>
        <v/>
      </c>
      <c r="R159" s="116" t="str">
        <f>IF('(7)'!$AB102&lt;&gt;0,'(7)'!$AB102,"")</f>
        <v/>
      </c>
      <c r="S159" s="116" t="str">
        <f>IF('(8)'!$AB102&lt;&gt;0,'(8)'!$AB102,"")</f>
        <v/>
      </c>
      <c r="T159" s="116" t="str">
        <f>IF('(9)'!$AB102&lt;&gt;0,'(9)'!$AB102,"")</f>
        <v/>
      </c>
      <c r="U159" s="116" t="str">
        <f>IF('(10)'!$AB102&lt;&gt;0,'(10)'!$AB102,"")</f>
        <v/>
      </c>
      <c r="V159" s="116" t="str">
        <f>IF('(11)'!$AB102&lt;&gt;0,'(11)'!$AB102,"")</f>
        <v/>
      </c>
      <c r="W159" s="116" t="str">
        <f>IF('(12)'!$AB102&lt;&gt;0,'(12)'!$AB102,"")</f>
        <v/>
      </c>
      <c r="X159" s="116" t="str">
        <f>IF('(13)'!$AB102&lt;&gt;0,'(13)'!$AB102,"")</f>
        <v/>
      </c>
      <c r="Y159" s="116" t="str">
        <f>IF('(14)'!$AB102&lt;&gt;0,'(14)'!$AB102,"")</f>
        <v/>
      </c>
      <c r="Z159" s="116" t="str">
        <f>IF('(15)'!$AB102&lt;&gt;0,'(15)'!$AB102,"")</f>
        <v/>
      </c>
      <c r="AA159" s="116" t="str">
        <f>IF('(16)'!$AB102&lt;&gt;0,'(16)'!$AB102,"")</f>
        <v/>
      </c>
      <c r="AB159" s="116" t="str">
        <f>IF('(17)'!$AB102&lt;&gt;0,'(17)'!$AB102,"")</f>
        <v/>
      </c>
      <c r="AC159" s="116" t="str">
        <f>IF('(18)'!$AB102&lt;&gt;0,'(18)'!$AB102,"")</f>
        <v/>
      </c>
      <c r="AD159" s="116" t="str">
        <f>IF('(19)'!$AB102&lt;&gt;0,'(19)'!$AB102,"")</f>
        <v/>
      </c>
      <c r="AE159" s="116" t="str">
        <f>IF('(20)'!$AB102&lt;&gt;0,'(20)'!$AB102,"")</f>
        <v/>
      </c>
      <c r="AG159" s="1" t="str">
        <f>IF(SUM(L159:AE159)=0,"",AVERAGEIF(L159:AE159,"&gt;0"))</f>
        <v/>
      </c>
      <c r="AH159" s="1"/>
    </row>
    <row r="160" spans="1:34" ht="16.5">
      <c r="A160" s="1"/>
      <c r="B160" s="26" t="e">
        <f>(AG160/60)*10</f>
        <v>#VALUE!</v>
      </c>
      <c r="C160" s="789" t="e">
        <f>REPT("|",AG160*14)</f>
        <v>#VALUE!</v>
      </c>
      <c r="D160" s="790"/>
      <c r="F160" s="8" t="s">
        <v>38</v>
      </c>
      <c r="G160" s="13" t="s">
        <v>309</v>
      </c>
      <c r="H160" s="11"/>
      <c r="I160" s="11"/>
      <c r="J160" s="11"/>
      <c r="K160" s="29" t="s">
        <v>38</v>
      </c>
      <c r="L160" s="116" t="str">
        <f>IF('(1)'!$AB103&lt;&gt;0,'(1)'!$AB103,"")</f>
        <v/>
      </c>
      <c r="M160" s="116" t="str">
        <f>IF('(2)'!$AB103&lt;&gt;0,'(2)'!$AB103,"")</f>
        <v/>
      </c>
      <c r="N160" s="116" t="str">
        <f>IF('(3)'!$AB103&lt;&gt;0,'(3)'!$AB103,"")</f>
        <v/>
      </c>
      <c r="O160" s="116" t="str">
        <f>IF('(4)'!$AB103&lt;&gt;0,'(4)'!$AB103,"")</f>
        <v/>
      </c>
      <c r="P160" s="116" t="str">
        <f>IF('(5)'!$AB103&lt;&gt;0,'(5)'!$AB103,"")</f>
        <v/>
      </c>
      <c r="Q160" s="116" t="str">
        <f>IF('(6)'!$AB103&lt;&gt;0,'(6)'!$AB103,"")</f>
        <v/>
      </c>
      <c r="R160" s="116" t="str">
        <f>IF('(7)'!$AB103&lt;&gt;0,'(7)'!$AB103,"")</f>
        <v/>
      </c>
      <c r="S160" s="116" t="str">
        <f>IF('(8)'!$AB103&lt;&gt;0,'(8)'!$AB103,"")</f>
        <v/>
      </c>
      <c r="T160" s="116" t="str">
        <f>IF('(9)'!$AB103&lt;&gt;0,'(9)'!$AB103,"")</f>
        <v/>
      </c>
      <c r="U160" s="116" t="str">
        <f>IF('(10)'!$AB103&lt;&gt;0,'(10)'!$AB103,"")</f>
        <v/>
      </c>
      <c r="V160" s="116" t="str">
        <f>IF('(11)'!$AB103&lt;&gt;0,'(11)'!$AB103,"")</f>
        <v/>
      </c>
      <c r="W160" s="116" t="str">
        <f>IF('(12)'!$AB103&lt;&gt;0,'(12)'!$AB103,"")</f>
        <v/>
      </c>
      <c r="X160" s="116" t="str">
        <f>IF('(13)'!$AB103&lt;&gt;0,'(13)'!$AB103,"")</f>
        <v/>
      </c>
      <c r="Y160" s="116" t="str">
        <f>IF('(14)'!$AB103&lt;&gt;0,'(14)'!$AB103,"")</f>
        <v/>
      </c>
      <c r="Z160" s="116" t="str">
        <f>IF('(15)'!$AB103&lt;&gt;0,'(15)'!$AB103,"")</f>
        <v/>
      </c>
      <c r="AA160" s="116" t="str">
        <f>IF('(16)'!$AB103&lt;&gt;0,'(16)'!$AB103,"")</f>
        <v/>
      </c>
      <c r="AB160" s="116" t="str">
        <f>IF('(17)'!$AB103&lt;&gt;0,'(17)'!$AB103,"")</f>
        <v/>
      </c>
      <c r="AC160" s="116" t="str">
        <f>IF('(18)'!$AB103&lt;&gt;0,'(18)'!$AB103,"")</f>
        <v/>
      </c>
      <c r="AD160" s="116" t="str">
        <f>IF('(19)'!$AB103&lt;&gt;0,'(19)'!$AB103,"")</f>
        <v/>
      </c>
      <c r="AE160" s="116" t="str">
        <f>IF('(20)'!$AB103&lt;&gt;0,'(20)'!$AB103,"")</f>
        <v/>
      </c>
      <c r="AG160" s="1" t="str">
        <f>IF(SUM(L160:AE160)=0,"",AVERAGEIF(L160:AE160,"&gt;0"))</f>
        <v/>
      </c>
      <c r="AH160" s="1"/>
    </row>
    <row r="161" spans="1:34" ht="16.5">
      <c r="A161" s="1"/>
      <c r="B161" s="26" t="e">
        <f>(AG161/60)*10</f>
        <v>#VALUE!</v>
      </c>
      <c r="C161" s="789" t="e">
        <f>REPT("|",AG161*14)</f>
        <v>#VALUE!</v>
      </c>
      <c r="D161" s="790"/>
      <c r="F161" s="8" t="s">
        <v>39</v>
      </c>
      <c r="G161" s="13" t="s">
        <v>310</v>
      </c>
      <c r="H161" s="11"/>
      <c r="I161" s="11"/>
      <c r="J161" s="11"/>
      <c r="K161" s="29" t="s">
        <v>39</v>
      </c>
      <c r="L161" s="116" t="str">
        <f>IF('(1)'!$AB104&lt;&gt;0,'(1)'!$AB104,"")</f>
        <v/>
      </c>
      <c r="M161" s="116" t="str">
        <f>IF('(2)'!$AB104&lt;&gt;0,'(2)'!$AB104,"")</f>
        <v/>
      </c>
      <c r="N161" s="116" t="str">
        <f>IF('(3)'!$AB104&lt;&gt;0,'(3)'!$AB104,"")</f>
        <v/>
      </c>
      <c r="O161" s="116" t="str">
        <f>IF('(4)'!$AB104&lt;&gt;0,'(4)'!$AB104,"")</f>
        <v/>
      </c>
      <c r="P161" s="116" t="str">
        <f>IF('(5)'!$AB104&lt;&gt;0,'(5)'!$AB104,"")</f>
        <v/>
      </c>
      <c r="Q161" s="116" t="str">
        <f>IF('(6)'!$AB104&lt;&gt;0,'(6)'!$AB104,"")</f>
        <v/>
      </c>
      <c r="R161" s="116" t="str">
        <f>IF('(7)'!$AB104&lt;&gt;0,'(7)'!$AB104,"")</f>
        <v/>
      </c>
      <c r="S161" s="116" t="str">
        <f>IF('(8)'!$AB104&lt;&gt;0,'(8)'!$AB104,"")</f>
        <v/>
      </c>
      <c r="T161" s="116" t="str">
        <f>IF('(9)'!$AB104&lt;&gt;0,'(9)'!$AB104,"")</f>
        <v/>
      </c>
      <c r="U161" s="116" t="str">
        <f>IF('(10)'!$AB104&lt;&gt;0,'(10)'!$AB104,"")</f>
        <v/>
      </c>
      <c r="V161" s="116" t="str">
        <f>IF('(11)'!$AB104&lt;&gt;0,'(11)'!$AB104,"")</f>
        <v/>
      </c>
      <c r="W161" s="116" t="str">
        <f>IF('(12)'!$AB104&lt;&gt;0,'(12)'!$AB104,"")</f>
        <v/>
      </c>
      <c r="X161" s="116" t="str">
        <f>IF('(13)'!$AB104&lt;&gt;0,'(13)'!$AB104,"")</f>
        <v/>
      </c>
      <c r="Y161" s="116" t="str">
        <f>IF('(14)'!$AB104&lt;&gt;0,'(14)'!$AB104,"")</f>
        <v/>
      </c>
      <c r="Z161" s="116" t="str">
        <f>IF('(15)'!$AB104&lt;&gt;0,'(15)'!$AB104,"")</f>
        <v/>
      </c>
      <c r="AA161" s="116" t="str">
        <f>IF('(16)'!$AB104&lt;&gt;0,'(16)'!$AB104,"")</f>
        <v/>
      </c>
      <c r="AB161" s="116" t="str">
        <f>IF('(17)'!$AB104&lt;&gt;0,'(17)'!$AB104,"")</f>
        <v/>
      </c>
      <c r="AC161" s="116" t="str">
        <f>IF('(18)'!$AB104&lt;&gt;0,'(18)'!$AB104,"")</f>
        <v/>
      </c>
      <c r="AD161" s="116" t="str">
        <f>IF('(19)'!$AB104&lt;&gt;0,'(19)'!$AB104,"")</f>
        <v/>
      </c>
      <c r="AE161" s="116" t="str">
        <f>IF('(20)'!$AB104&lt;&gt;0,'(20)'!$AB104,"")</f>
        <v/>
      </c>
      <c r="AG161" s="1" t="str">
        <f>IF(SUM(L161:AE161)=0,"",AVERAGEIF(L161:AE161,"&gt;0"))</f>
        <v/>
      </c>
      <c r="AH161" s="1"/>
    </row>
    <row r="162" spans="1:34" s="1" customFormat="1">
      <c r="F162" s="8"/>
      <c r="K162" s="29"/>
      <c r="L162" s="116"/>
      <c r="M162" s="116"/>
      <c r="N162" s="116"/>
      <c r="O162" s="116"/>
      <c r="P162" s="116"/>
      <c r="Q162" s="116"/>
      <c r="R162" s="116"/>
      <c r="S162" s="116"/>
      <c r="T162" s="116"/>
      <c r="U162" s="116"/>
      <c r="V162" s="116"/>
      <c r="W162" s="116"/>
      <c r="X162" s="116"/>
      <c r="Y162" s="116"/>
      <c r="Z162" s="116"/>
      <c r="AA162" s="116"/>
      <c r="AB162" s="116"/>
      <c r="AC162" s="116"/>
      <c r="AD162" s="116"/>
      <c r="AE162" s="116"/>
    </row>
    <row r="163" spans="1:34" s="1" customFormat="1">
      <c r="A163" s="25" t="e">
        <f>(AG163/60)*10</f>
        <v>#VALUE!</v>
      </c>
      <c r="B163" s="756" t="e">
        <f>REPT("|",AG163*14)</f>
        <v>#VALUE!</v>
      </c>
      <c r="C163" s="784"/>
      <c r="D163" s="9" t="s">
        <v>102</v>
      </c>
      <c r="F163" s="1" t="s">
        <v>161</v>
      </c>
      <c r="K163" s="29"/>
      <c r="L163" s="183" t="e">
        <f>IF(SUM(L165:L171)&gt;0,AVERAGEIF(L165:L171, "&lt;&gt;0"),NA())</f>
        <v>#N/A</v>
      </c>
      <c r="M163" s="183" t="e">
        <f t="shared" ref="M163:AE163" si="23">IF(SUM(M165:M171)&gt;0,AVERAGEIF(M165:M171, "&lt;&gt;0"),NA())</f>
        <v>#N/A</v>
      </c>
      <c r="N163" s="183" t="e">
        <f t="shared" si="23"/>
        <v>#N/A</v>
      </c>
      <c r="O163" s="183" t="e">
        <f t="shared" si="23"/>
        <v>#N/A</v>
      </c>
      <c r="P163" s="183" t="e">
        <f t="shared" si="23"/>
        <v>#N/A</v>
      </c>
      <c r="Q163" s="183" t="e">
        <f t="shared" si="23"/>
        <v>#N/A</v>
      </c>
      <c r="R163" s="183" t="e">
        <f t="shared" si="23"/>
        <v>#N/A</v>
      </c>
      <c r="S163" s="183" t="e">
        <f t="shared" si="23"/>
        <v>#N/A</v>
      </c>
      <c r="T163" s="183" t="e">
        <f t="shared" si="23"/>
        <v>#N/A</v>
      </c>
      <c r="U163" s="183" t="e">
        <f t="shared" si="23"/>
        <v>#N/A</v>
      </c>
      <c r="V163" s="183" t="e">
        <f t="shared" si="23"/>
        <v>#N/A</v>
      </c>
      <c r="W163" s="183" t="e">
        <f t="shared" si="23"/>
        <v>#N/A</v>
      </c>
      <c r="X163" s="183" t="e">
        <f t="shared" si="23"/>
        <v>#N/A</v>
      </c>
      <c r="Y163" s="183" t="e">
        <f t="shared" si="23"/>
        <v>#N/A</v>
      </c>
      <c r="Z163" s="183" t="e">
        <f t="shared" si="23"/>
        <v>#N/A</v>
      </c>
      <c r="AA163" s="183" t="e">
        <f>IF(SUM(AB165:AB171)&gt;0,AVERAGEIF(AB165:AB171, "&lt;&gt;0"),NA())</f>
        <v>#N/A</v>
      </c>
      <c r="AB163" s="183" t="e">
        <f t="shared" si="23"/>
        <v>#N/A</v>
      </c>
      <c r="AC163" s="183" t="e">
        <f t="shared" si="23"/>
        <v>#N/A</v>
      </c>
      <c r="AD163" s="183" t="e">
        <f t="shared" si="23"/>
        <v>#N/A</v>
      </c>
      <c r="AE163" s="183" t="e">
        <f t="shared" si="23"/>
        <v>#N/A</v>
      </c>
      <c r="AG163" s="78" t="str">
        <f>IF(SUM(AG165:AG171)&gt;0,AVERAGEIF(AG165:AG171, "&lt;&gt;0"),"")</f>
        <v/>
      </c>
    </row>
    <row r="164" spans="1:34" s="1" customFormat="1">
      <c r="F164" s="8"/>
      <c r="K164" s="29"/>
      <c r="L164" s="116"/>
      <c r="M164" s="116"/>
      <c r="N164" s="116"/>
      <c r="O164" s="116"/>
      <c r="P164" s="116"/>
      <c r="Q164" s="116"/>
      <c r="R164" s="116"/>
      <c r="S164" s="116"/>
      <c r="T164" s="116"/>
      <c r="U164" s="116"/>
      <c r="V164" s="116"/>
      <c r="W164" s="116"/>
      <c r="X164" s="116"/>
      <c r="Y164" s="116"/>
      <c r="Z164" s="116"/>
      <c r="AA164" s="116"/>
      <c r="AB164" s="116"/>
      <c r="AC164" s="116"/>
      <c r="AD164" s="116"/>
      <c r="AE164" s="116"/>
    </row>
    <row r="165" spans="1:34" ht="16.5">
      <c r="A165" s="1"/>
      <c r="B165" s="26" t="e">
        <f t="shared" ref="B165:B171" si="24">(AG165/60)*10</f>
        <v>#VALUE!</v>
      </c>
      <c r="C165" s="789" t="e">
        <f t="shared" ref="C165:C171" si="25">REPT("|",AG165*14)</f>
        <v>#VALUE!</v>
      </c>
      <c r="D165" s="790"/>
      <c r="F165" s="8" t="s">
        <v>40</v>
      </c>
      <c r="G165" s="13" t="s">
        <v>311</v>
      </c>
      <c r="H165" s="11"/>
      <c r="I165" s="11"/>
      <c r="J165" s="11"/>
      <c r="K165" s="29" t="s">
        <v>40</v>
      </c>
      <c r="L165" s="116" t="str">
        <f>IF('(1)'!$AB110&lt;&gt;0,'(1)'!$AB110,"")</f>
        <v/>
      </c>
      <c r="M165" s="116" t="str">
        <f>IF('(2)'!$AB110&lt;&gt;0,'(2)'!$AB110,"")</f>
        <v/>
      </c>
      <c r="N165" s="116" t="str">
        <f>IF('(3)'!$AB110&lt;&gt;0,'(3)'!$AB110,"")</f>
        <v/>
      </c>
      <c r="O165" s="116" t="str">
        <f>IF('(4)'!$AB110&lt;&gt;0,'(4)'!$AB110,"")</f>
        <v/>
      </c>
      <c r="P165" s="116" t="str">
        <f>IF('(5)'!$AB110&lt;&gt;0,'(5)'!$AB110,"")</f>
        <v/>
      </c>
      <c r="Q165" s="116" t="str">
        <f>IF('(6)'!$AB110&lt;&gt;0,'(6)'!$AB110,"")</f>
        <v/>
      </c>
      <c r="R165" s="116" t="str">
        <f>IF('(7)'!$AB110&lt;&gt;0,'(7)'!$AB110,"")</f>
        <v/>
      </c>
      <c r="S165" s="116" t="str">
        <f>IF('(8)'!$AB110&lt;&gt;0,'(8)'!$AB110,"")</f>
        <v/>
      </c>
      <c r="T165" s="116" t="str">
        <f>IF('(9)'!$AB110&lt;&gt;0,'(9)'!$AB110,"")</f>
        <v/>
      </c>
      <c r="U165" s="116" t="str">
        <f>IF('(10)'!$AB110&lt;&gt;0,'(10)'!$AB110,"")</f>
        <v/>
      </c>
      <c r="V165" s="116" t="str">
        <f>IF('(11)'!$AB110&lt;&gt;0,'(11)'!$AB110,"")</f>
        <v/>
      </c>
      <c r="W165" s="116" t="str">
        <f>IF('(12)'!$AB110&lt;&gt;0,'(12)'!$AB110,"")</f>
        <v/>
      </c>
      <c r="X165" s="116" t="str">
        <f>IF('(13)'!$AB110&lt;&gt;0,'(13)'!$AB110,"")</f>
        <v/>
      </c>
      <c r="Y165" s="116" t="str">
        <f>IF('(14)'!$AB110&lt;&gt;0,'(14)'!$AB110,"")</f>
        <v/>
      </c>
      <c r="Z165" s="116" t="str">
        <f>IF('(15)'!$AB110&lt;&gt;0,'(15)'!$AB110,"")</f>
        <v/>
      </c>
      <c r="AA165" s="116" t="str">
        <f>IF('(16)'!$AB110&lt;&gt;0,'(16)'!$AB110,"")</f>
        <v/>
      </c>
      <c r="AB165" s="116" t="str">
        <f>IF('(17)'!$AB110&lt;&gt;0,'(17)'!$AB110,"")</f>
        <v/>
      </c>
      <c r="AC165" s="116" t="str">
        <f>IF('(18)'!$AB110&lt;&gt;0,'(18)'!$AB110,"")</f>
        <v/>
      </c>
      <c r="AD165" s="116" t="str">
        <f>IF('(19)'!$AB110&lt;&gt;0,'(19)'!$AB110,"")</f>
        <v/>
      </c>
      <c r="AE165" s="116" t="str">
        <f>IF('(20)'!$AB110&lt;&gt;0,'(20)'!$AB110,"")</f>
        <v/>
      </c>
      <c r="AG165" s="1" t="str">
        <f t="shared" ref="AG165:AG171" si="26">IF(SUM(L165:AE165)=0,"",AVERAGEIF(L165:AE165,"&gt;0"))</f>
        <v/>
      </c>
      <c r="AH165" s="1"/>
    </row>
    <row r="166" spans="1:34" ht="16.5">
      <c r="A166" s="1"/>
      <c r="B166" s="26" t="e">
        <f t="shared" si="24"/>
        <v>#VALUE!</v>
      </c>
      <c r="C166" s="789" t="e">
        <f t="shared" si="25"/>
        <v>#VALUE!</v>
      </c>
      <c r="D166" s="790"/>
      <c r="F166" s="8" t="s">
        <v>41</v>
      </c>
      <c r="G166" s="13" t="s">
        <v>312</v>
      </c>
      <c r="H166" s="11"/>
      <c r="I166" s="11"/>
      <c r="J166" s="11"/>
      <c r="K166" s="29" t="s">
        <v>41</v>
      </c>
      <c r="L166" s="116" t="str">
        <f>IF('(1)'!$AB111&lt;&gt;0,'(1)'!$AB111,"")</f>
        <v/>
      </c>
      <c r="M166" s="116" t="str">
        <f>IF('(2)'!$AB111&lt;&gt;0,'(2)'!$AB111,"")</f>
        <v/>
      </c>
      <c r="N166" s="116" t="str">
        <f>IF('(3)'!$AB111&lt;&gt;0,'(3)'!$AB111,"")</f>
        <v/>
      </c>
      <c r="O166" s="116" t="str">
        <f>IF('(4)'!$AB111&lt;&gt;0,'(4)'!$AB111,"")</f>
        <v/>
      </c>
      <c r="P166" s="116" t="str">
        <f>IF('(5)'!$AB111&lt;&gt;0,'(5)'!$AB111,"")</f>
        <v/>
      </c>
      <c r="Q166" s="116" t="str">
        <f>IF('(6)'!$AB111&lt;&gt;0,'(6)'!$AB111,"")</f>
        <v/>
      </c>
      <c r="R166" s="116" t="str">
        <f>IF('(7)'!$AB111&lt;&gt;0,'(7)'!$AB111,"")</f>
        <v/>
      </c>
      <c r="S166" s="116" t="str">
        <f>IF('(8)'!$AB111&lt;&gt;0,'(8)'!$AB111,"")</f>
        <v/>
      </c>
      <c r="T166" s="116" t="str">
        <f>IF('(9)'!$AB111&lt;&gt;0,'(9)'!$AB111,"")</f>
        <v/>
      </c>
      <c r="U166" s="116" t="str">
        <f>IF('(10)'!$AB111&lt;&gt;0,'(10)'!$AB111,"")</f>
        <v/>
      </c>
      <c r="V166" s="116" t="str">
        <f>IF('(11)'!$AB111&lt;&gt;0,'(11)'!$AB111,"")</f>
        <v/>
      </c>
      <c r="W166" s="116" t="str">
        <f>IF('(12)'!$AB111&lt;&gt;0,'(12)'!$AB111,"")</f>
        <v/>
      </c>
      <c r="X166" s="116" t="str">
        <f>IF('(13)'!$AB111&lt;&gt;0,'(13)'!$AB111,"")</f>
        <v/>
      </c>
      <c r="Y166" s="116" t="str">
        <f>IF('(14)'!$AB111&lt;&gt;0,'(14)'!$AB111,"")</f>
        <v/>
      </c>
      <c r="Z166" s="116" t="str">
        <f>IF('(15)'!$AB111&lt;&gt;0,'(15)'!$AB111,"")</f>
        <v/>
      </c>
      <c r="AA166" s="116" t="str">
        <f>IF('(16)'!$AB111&lt;&gt;0,'(16)'!$AB111,"")</f>
        <v/>
      </c>
      <c r="AB166" s="116" t="str">
        <f>IF('(17)'!$AB111&lt;&gt;0,'(17)'!$AB111,"")</f>
        <v/>
      </c>
      <c r="AC166" s="116" t="str">
        <f>IF('(18)'!$AB111&lt;&gt;0,'(18)'!$AB111,"")</f>
        <v/>
      </c>
      <c r="AD166" s="116" t="str">
        <f>IF('(19)'!$AB111&lt;&gt;0,'(19)'!$AB111,"")</f>
        <v/>
      </c>
      <c r="AE166" s="116" t="str">
        <f>IF('(20)'!$AB111&lt;&gt;0,'(20)'!$AB111,"")</f>
        <v/>
      </c>
      <c r="AG166" s="1" t="str">
        <f t="shared" si="26"/>
        <v/>
      </c>
      <c r="AH166" s="1"/>
    </row>
    <row r="167" spans="1:34" ht="16.5">
      <c r="A167" s="1"/>
      <c r="B167" s="26" t="e">
        <f t="shared" si="24"/>
        <v>#VALUE!</v>
      </c>
      <c r="C167" s="789" t="e">
        <f t="shared" si="25"/>
        <v>#VALUE!</v>
      </c>
      <c r="D167" s="790"/>
      <c r="F167" s="8" t="s">
        <v>42</v>
      </c>
      <c r="G167" s="13" t="s">
        <v>313</v>
      </c>
      <c r="H167" s="11"/>
      <c r="I167" s="11"/>
      <c r="J167" s="11"/>
      <c r="K167" s="29" t="s">
        <v>42</v>
      </c>
      <c r="L167" s="116" t="str">
        <f>IF('(1)'!$AB112&lt;&gt;0,'(1)'!$AB112,"")</f>
        <v/>
      </c>
      <c r="M167" s="116" t="str">
        <f>IF('(2)'!$AB112&lt;&gt;0,'(2)'!$AB112,"")</f>
        <v/>
      </c>
      <c r="N167" s="116" t="str">
        <f>IF('(3)'!$AB112&lt;&gt;0,'(3)'!$AB112,"")</f>
        <v/>
      </c>
      <c r="O167" s="116" t="str">
        <f>IF('(4)'!$AB112&lt;&gt;0,'(4)'!$AB112,"")</f>
        <v/>
      </c>
      <c r="P167" s="116" t="str">
        <f>IF('(5)'!$AB112&lt;&gt;0,'(5)'!$AB112,"")</f>
        <v/>
      </c>
      <c r="Q167" s="116" t="str">
        <f>IF('(6)'!$AB112&lt;&gt;0,'(6)'!$AB112,"")</f>
        <v/>
      </c>
      <c r="R167" s="116" t="str">
        <f>IF('(7)'!$AB112&lt;&gt;0,'(7)'!$AB112,"")</f>
        <v/>
      </c>
      <c r="S167" s="116" t="str">
        <f>IF('(8)'!$AB112&lt;&gt;0,'(8)'!$AB112,"")</f>
        <v/>
      </c>
      <c r="T167" s="116" t="str">
        <f>IF('(9)'!$AB112&lt;&gt;0,'(9)'!$AB112,"")</f>
        <v/>
      </c>
      <c r="U167" s="116" t="str">
        <f>IF('(10)'!$AB112&lt;&gt;0,'(10)'!$AB112,"")</f>
        <v/>
      </c>
      <c r="V167" s="116" t="str">
        <f>IF('(11)'!$AB112&lt;&gt;0,'(11)'!$AB112,"")</f>
        <v/>
      </c>
      <c r="W167" s="116" t="str">
        <f>IF('(12)'!$AB112&lt;&gt;0,'(12)'!$AB112,"")</f>
        <v/>
      </c>
      <c r="X167" s="116" t="str">
        <f>IF('(13)'!$AB112&lt;&gt;0,'(13)'!$AB112,"")</f>
        <v/>
      </c>
      <c r="Y167" s="116" t="str">
        <f>IF('(14)'!$AB112&lt;&gt;0,'(14)'!$AB112,"")</f>
        <v/>
      </c>
      <c r="Z167" s="116" t="str">
        <f>IF('(15)'!$AB112&lt;&gt;0,'(15)'!$AB112,"")</f>
        <v/>
      </c>
      <c r="AA167" s="116" t="str">
        <f>IF('(16)'!$AB112&lt;&gt;0,'(16)'!$AB112,"")</f>
        <v/>
      </c>
      <c r="AB167" s="116" t="str">
        <f>IF('(17)'!$AB112&lt;&gt;0,'(17)'!$AB112,"")</f>
        <v/>
      </c>
      <c r="AC167" s="116" t="str">
        <f>IF('(18)'!$AB112&lt;&gt;0,'(18)'!$AB112,"")</f>
        <v/>
      </c>
      <c r="AD167" s="116" t="str">
        <f>IF('(19)'!$AB112&lt;&gt;0,'(19)'!$AB112,"")</f>
        <v/>
      </c>
      <c r="AE167" s="116" t="str">
        <f>IF('(20)'!$AB112&lt;&gt;0,'(20)'!$AB112,"")</f>
        <v/>
      </c>
      <c r="AG167" s="1" t="str">
        <f t="shared" si="26"/>
        <v/>
      </c>
      <c r="AH167" s="1"/>
    </row>
    <row r="168" spans="1:34" ht="16.5">
      <c r="A168" s="1"/>
      <c r="B168" s="26" t="e">
        <f t="shared" si="24"/>
        <v>#VALUE!</v>
      </c>
      <c r="C168" s="789" t="e">
        <f t="shared" si="25"/>
        <v>#VALUE!</v>
      </c>
      <c r="D168" s="790"/>
      <c r="F168" s="8" t="s">
        <v>43</v>
      </c>
      <c r="G168" s="13" t="s">
        <v>314</v>
      </c>
      <c r="H168" s="11"/>
      <c r="I168" s="11"/>
      <c r="J168" s="11"/>
      <c r="K168" s="29" t="s">
        <v>43</v>
      </c>
      <c r="L168" s="116" t="str">
        <f>IF('(1)'!$AB113&lt;&gt;0,'(1)'!$AB113,"")</f>
        <v/>
      </c>
      <c r="M168" s="116" t="str">
        <f>IF('(2)'!$AB113&lt;&gt;0,'(2)'!$AB113,"")</f>
        <v/>
      </c>
      <c r="N168" s="116" t="str">
        <f>IF('(3)'!$AB113&lt;&gt;0,'(3)'!$AB113,"")</f>
        <v/>
      </c>
      <c r="O168" s="116" t="str">
        <f>IF('(4)'!$AB113&lt;&gt;0,'(4)'!$AB113,"")</f>
        <v/>
      </c>
      <c r="P168" s="116" t="str">
        <f>IF('(5)'!$AB113&lt;&gt;0,'(5)'!$AB113,"")</f>
        <v/>
      </c>
      <c r="Q168" s="116" t="str">
        <f>IF('(6)'!$AB113&lt;&gt;0,'(6)'!$AB113,"")</f>
        <v/>
      </c>
      <c r="R168" s="116" t="str">
        <f>IF('(7)'!$AB113&lt;&gt;0,'(7)'!$AB113,"")</f>
        <v/>
      </c>
      <c r="S168" s="116" t="str">
        <f>IF('(8)'!$AB113&lt;&gt;0,'(8)'!$AB113,"")</f>
        <v/>
      </c>
      <c r="T168" s="116" t="str">
        <f>IF('(9)'!$AB113&lt;&gt;0,'(9)'!$AB113,"")</f>
        <v/>
      </c>
      <c r="U168" s="116" t="str">
        <f>IF('(10)'!$AB113&lt;&gt;0,'(10)'!$AB113,"")</f>
        <v/>
      </c>
      <c r="V168" s="116" t="str">
        <f>IF('(11)'!$AB113&lt;&gt;0,'(11)'!$AB113,"")</f>
        <v/>
      </c>
      <c r="W168" s="116" t="str">
        <f>IF('(12)'!$AB113&lt;&gt;0,'(12)'!$AB113,"")</f>
        <v/>
      </c>
      <c r="X168" s="116" t="str">
        <f>IF('(13)'!$AB113&lt;&gt;0,'(13)'!$AB113,"")</f>
        <v/>
      </c>
      <c r="Y168" s="116" t="str">
        <f>IF('(14)'!$AB113&lt;&gt;0,'(14)'!$AB113,"")</f>
        <v/>
      </c>
      <c r="Z168" s="116" t="str">
        <f>IF('(15)'!$AB113&lt;&gt;0,'(15)'!$AB113,"")</f>
        <v/>
      </c>
      <c r="AA168" s="116" t="str">
        <f>IF('(16)'!$AB113&lt;&gt;0,'(16)'!$AB113,"")</f>
        <v/>
      </c>
      <c r="AB168" s="116" t="str">
        <f>IF('(17)'!$AB113&lt;&gt;0,'(17)'!$AB113,"")</f>
        <v/>
      </c>
      <c r="AC168" s="116" t="str">
        <f>IF('(18)'!$AB113&lt;&gt;0,'(18)'!$AB113,"")</f>
        <v/>
      </c>
      <c r="AD168" s="116" t="str">
        <f>IF('(19)'!$AB113&lt;&gt;0,'(19)'!$AB113,"")</f>
        <v/>
      </c>
      <c r="AE168" s="116" t="str">
        <f>IF('(20)'!$AB113&lt;&gt;0,'(20)'!$AB113,"")</f>
        <v/>
      </c>
      <c r="AG168" s="1" t="str">
        <f t="shared" si="26"/>
        <v/>
      </c>
      <c r="AH168" s="1"/>
    </row>
    <row r="169" spans="1:34" ht="16.5">
      <c r="A169" s="1"/>
      <c r="B169" s="26" t="e">
        <f t="shared" si="24"/>
        <v>#VALUE!</v>
      </c>
      <c r="C169" s="789" t="e">
        <f t="shared" si="25"/>
        <v>#VALUE!</v>
      </c>
      <c r="D169" s="790"/>
      <c r="F169" s="8" t="s">
        <v>44</v>
      </c>
      <c r="G169" s="13" t="s">
        <v>315</v>
      </c>
      <c r="H169" s="11"/>
      <c r="I169" s="11"/>
      <c r="J169" s="11"/>
      <c r="K169" s="29" t="s">
        <v>44</v>
      </c>
      <c r="L169" s="116" t="str">
        <f>IF('(1)'!$AB114&lt;&gt;0,'(1)'!$AB114,"")</f>
        <v/>
      </c>
      <c r="M169" s="116" t="str">
        <f>IF('(2)'!$AB114&lt;&gt;0,'(2)'!$AB114,"")</f>
        <v/>
      </c>
      <c r="N169" s="116" t="str">
        <f>IF('(3)'!$AB114&lt;&gt;0,'(3)'!$AB114,"")</f>
        <v/>
      </c>
      <c r="O169" s="116" t="str">
        <f>IF('(4)'!$AB114&lt;&gt;0,'(4)'!$AB114,"")</f>
        <v/>
      </c>
      <c r="P169" s="116" t="str">
        <f>IF('(5)'!$AB114&lt;&gt;0,'(5)'!$AB114,"")</f>
        <v/>
      </c>
      <c r="Q169" s="116" t="str">
        <f>IF('(6)'!$AB114&lt;&gt;0,'(6)'!$AB114,"")</f>
        <v/>
      </c>
      <c r="R169" s="116" t="str">
        <f>IF('(7)'!$AB114&lt;&gt;0,'(7)'!$AB114,"")</f>
        <v/>
      </c>
      <c r="S169" s="116" t="str">
        <f>IF('(8)'!$AB114&lt;&gt;0,'(8)'!$AB114,"")</f>
        <v/>
      </c>
      <c r="T169" s="116" t="str">
        <f>IF('(9)'!$AB114&lt;&gt;0,'(9)'!$AB114,"")</f>
        <v/>
      </c>
      <c r="U169" s="116" t="str">
        <f>IF('(10)'!$AB114&lt;&gt;0,'(10)'!$AB114,"")</f>
        <v/>
      </c>
      <c r="V169" s="116" t="str">
        <f>IF('(11)'!$AB114&lt;&gt;0,'(11)'!$AB114,"")</f>
        <v/>
      </c>
      <c r="W169" s="116" t="str">
        <f>IF('(12)'!$AB114&lt;&gt;0,'(12)'!$AB114,"")</f>
        <v/>
      </c>
      <c r="X169" s="116" t="str">
        <f>IF('(13)'!$AB114&lt;&gt;0,'(13)'!$AB114,"")</f>
        <v/>
      </c>
      <c r="Y169" s="116" t="str">
        <f>IF('(14)'!$AB114&lt;&gt;0,'(14)'!$AB114,"")</f>
        <v/>
      </c>
      <c r="Z169" s="116" t="str">
        <f>IF('(15)'!$AB114&lt;&gt;0,'(15)'!$AB114,"")</f>
        <v/>
      </c>
      <c r="AA169" s="116" t="str">
        <f>IF('(16)'!$AB114&lt;&gt;0,'(16)'!$AB114,"")</f>
        <v/>
      </c>
      <c r="AB169" s="116" t="str">
        <f>IF('(17)'!$AB114&lt;&gt;0,'(17)'!$AB114,"")</f>
        <v/>
      </c>
      <c r="AC169" s="116" t="str">
        <f>IF('(18)'!$AB114&lt;&gt;0,'(18)'!$AB114,"")</f>
        <v/>
      </c>
      <c r="AD169" s="116" t="str">
        <f>IF('(19)'!$AB114&lt;&gt;0,'(19)'!$AB114,"")</f>
        <v/>
      </c>
      <c r="AE169" s="116" t="str">
        <f>IF('(20)'!$AB114&lt;&gt;0,'(20)'!$AB114,"")</f>
        <v/>
      </c>
      <c r="AG169" s="1" t="str">
        <f t="shared" si="26"/>
        <v/>
      </c>
      <c r="AH169" s="1"/>
    </row>
    <row r="170" spans="1:34" ht="16.5">
      <c r="A170" s="1"/>
      <c r="B170" s="26" t="e">
        <f t="shared" si="24"/>
        <v>#VALUE!</v>
      </c>
      <c r="C170" s="789" t="e">
        <f t="shared" si="25"/>
        <v>#VALUE!</v>
      </c>
      <c r="D170" s="790"/>
      <c r="F170" s="8" t="s">
        <v>45</v>
      </c>
      <c r="G170" s="13" t="s">
        <v>316</v>
      </c>
      <c r="H170" s="11"/>
      <c r="I170" s="11"/>
      <c r="J170" s="11"/>
      <c r="K170" s="29" t="s">
        <v>45</v>
      </c>
      <c r="L170" s="116" t="str">
        <f>IF('(1)'!$AB115&lt;&gt;0,'(1)'!$AB115,"")</f>
        <v/>
      </c>
      <c r="M170" s="116" t="str">
        <f>IF('(2)'!$AB115&lt;&gt;0,'(2)'!$AB115,"")</f>
        <v/>
      </c>
      <c r="N170" s="116" t="str">
        <f>IF('(3)'!$AB115&lt;&gt;0,'(3)'!$AB115,"")</f>
        <v/>
      </c>
      <c r="O170" s="116" t="str">
        <f>IF('(4)'!$AB115&lt;&gt;0,'(4)'!$AB115,"")</f>
        <v/>
      </c>
      <c r="P170" s="116" t="str">
        <f>IF('(5)'!$AB115&lt;&gt;0,'(5)'!$AB115,"")</f>
        <v/>
      </c>
      <c r="Q170" s="116" t="str">
        <f>IF('(6)'!$AB115&lt;&gt;0,'(6)'!$AB115,"")</f>
        <v/>
      </c>
      <c r="R170" s="116" t="str">
        <f>IF('(7)'!$AB115&lt;&gt;0,'(7)'!$AB115,"")</f>
        <v/>
      </c>
      <c r="S170" s="116" t="str">
        <f>IF('(8)'!$AB115&lt;&gt;0,'(8)'!$AB115,"")</f>
        <v/>
      </c>
      <c r="T170" s="116" t="str">
        <f>IF('(9)'!$AB115&lt;&gt;0,'(9)'!$AB115,"")</f>
        <v/>
      </c>
      <c r="U170" s="116" t="str">
        <f>IF('(10)'!$AB115&lt;&gt;0,'(10)'!$AB115,"")</f>
        <v/>
      </c>
      <c r="V170" s="116" t="str">
        <f>IF('(11)'!$AB115&lt;&gt;0,'(11)'!$AB115,"")</f>
        <v/>
      </c>
      <c r="W170" s="116" t="str">
        <f>IF('(12)'!$AB115&lt;&gt;0,'(12)'!$AB115,"")</f>
        <v/>
      </c>
      <c r="X170" s="116" t="str">
        <f>IF('(13)'!$AB115&lt;&gt;0,'(13)'!$AB115,"")</f>
        <v/>
      </c>
      <c r="Y170" s="116" t="str">
        <f>IF('(14)'!$AB115&lt;&gt;0,'(14)'!$AB115,"")</f>
        <v/>
      </c>
      <c r="Z170" s="116" t="str">
        <f>IF('(15)'!$AB115&lt;&gt;0,'(15)'!$AB115,"")</f>
        <v/>
      </c>
      <c r="AA170" s="116" t="str">
        <f>IF('(16)'!$AB115&lt;&gt;0,'(16)'!$AB115,"")</f>
        <v/>
      </c>
      <c r="AB170" s="116" t="str">
        <f>IF('(17)'!$AB115&lt;&gt;0,'(17)'!$AB115,"")</f>
        <v/>
      </c>
      <c r="AC170" s="116" t="str">
        <f>IF('(18)'!$AB115&lt;&gt;0,'(18)'!$AB115,"")</f>
        <v/>
      </c>
      <c r="AD170" s="116" t="str">
        <f>IF('(19)'!$AB115&lt;&gt;0,'(19)'!$AB115,"")</f>
        <v/>
      </c>
      <c r="AE170" s="116" t="str">
        <f>IF('(20)'!$AB115&lt;&gt;0,'(20)'!$AB115,"")</f>
        <v/>
      </c>
      <c r="AG170" s="1" t="str">
        <f t="shared" si="26"/>
        <v/>
      </c>
      <c r="AH170" s="1"/>
    </row>
    <row r="171" spans="1:34" ht="16.5">
      <c r="A171" s="1"/>
      <c r="B171" s="26" t="e">
        <f t="shared" si="24"/>
        <v>#VALUE!</v>
      </c>
      <c r="C171" s="789" t="e">
        <f t="shared" si="25"/>
        <v>#VALUE!</v>
      </c>
      <c r="D171" s="790"/>
      <c r="F171" s="8" t="s">
        <v>46</v>
      </c>
      <c r="G171" s="13" t="s">
        <v>317</v>
      </c>
      <c r="H171" s="11"/>
      <c r="I171" s="11"/>
      <c r="J171" s="11"/>
      <c r="K171" s="29" t="s">
        <v>46</v>
      </c>
      <c r="L171" s="116" t="str">
        <f>IF('(1)'!$AB116&lt;&gt;0,'(1)'!$AB116,"")</f>
        <v/>
      </c>
      <c r="M171" s="116" t="str">
        <f>IF('(2)'!$AB116&lt;&gt;0,'(2)'!$AB116,"")</f>
        <v/>
      </c>
      <c r="N171" s="116" t="str">
        <f>IF('(3)'!$AB116&lt;&gt;0,'(3)'!$AB116,"")</f>
        <v/>
      </c>
      <c r="O171" s="116" t="str">
        <f>IF('(4)'!$AB116&lt;&gt;0,'(4)'!$AB116,"")</f>
        <v/>
      </c>
      <c r="P171" s="116" t="str">
        <f>IF('(5)'!$AB116&lt;&gt;0,'(5)'!$AB116,"")</f>
        <v/>
      </c>
      <c r="Q171" s="116" t="str">
        <f>IF('(6)'!$AB116&lt;&gt;0,'(6)'!$AB116,"")</f>
        <v/>
      </c>
      <c r="R171" s="116" t="str">
        <f>IF('(7)'!$AB116&lt;&gt;0,'(7)'!$AB116,"")</f>
        <v/>
      </c>
      <c r="S171" s="116" t="str">
        <f>IF('(8)'!$AB116&lt;&gt;0,'(8)'!$AB116,"")</f>
        <v/>
      </c>
      <c r="T171" s="116" t="str">
        <f>IF('(9)'!$AB116&lt;&gt;0,'(9)'!$AB116,"")</f>
        <v/>
      </c>
      <c r="U171" s="116" t="str">
        <f>IF('(10)'!$AB116&lt;&gt;0,'(10)'!$AB116,"")</f>
        <v/>
      </c>
      <c r="V171" s="116" t="str">
        <f>IF('(11)'!$AB116&lt;&gt;0,'(11)'!$AB116,"")</f>
        <v/>
      </c>
      <c r="W171" s="116" t="str">
        <f>IF('(12)'!$AB116&lt;&gt;0,'(12)'!$AB116,"")</f>
        <v/>
      </c>
      <c r="X171" s="116" t="str">
        <f>IF('(13)'!$AB116&lt;&gt;0,'(13)'!$AB116,"")</f>
        <v/>
      </c>
      <c r="Y171" s="116" t="str">
        <f>IF('(14)'!$AB116&lt;&gt;0,'(14)'!$AB116,"")</f>
        <v/>
      </c>
      <c r="Z171" s="116" t="str">
        <f>IF('(15)'!$AB116&lt;&gt;0,'(15)'!$AB116,"")</f>
        <v/>
      </c>
      <c r="AA171" s="116" t="str">
        <f>IF('(16)'!$AB116&lt;&gt;0,'(16)'!$AB116,"")</f>
        <v/>
      </c>
      <c r="AB171" s="116" t="str">
        <f>IF('(17)'!$AB116&lt;&gt;0,'(17)'!$AB116,"")</f>
        <v/>
      </c>
      <c r="AC171" s="116" t="str">
        <f>IF('(18)'!$AB116&lt;&gt;0,'(18)'!$AB116,"")</f>
        <v/>
      </c>
      <c r="AD171" s="116" t="str">
        <f>IF('(19)'!$AB116&lt;&gt;0,'(19)'!$AB116,"")</f>
        <v/>
      </c>
      <c r="AE171" s="116" t="str">
        <f>IF('(20)'!$AB116&lt;&gt;0,'(20)'!$AB116,"")</f>
        <v/>
      </c>
      <c r="AG171" s="1" t="str">
        <f t="shared" si="26"/>
        <v/>
      </c>
      <c r="AH171" s="1"/>
    </row>
    <row r="172" spans="1:34" s="1" customFormat="1">
      <c r="F172" s="8"/>
      <c r="K172" s="29"/>
      <c r="L172" s="116"/>
      <c r="M172" s="116"/>
      <c r="N172" s="116"/>
      <c r="O172" s="116"/>
      <c r="P172" s="116"/>
      <c r="Q172" s="116"/>
      <c r="R172" s="116"/>
      <c r="S172" s="116"/>
      <c r="T172" s="116"/>
      <c r="U172" s="116"/>
      <c r="V172" s="116"/>
      <c r="W172" s="116"/>
      <c r="X172" s="116"/>
      <c r="Y172" s="116"/>
      <c r="Z172" s="116"/>
      <c r="AA172" s="116"/>
      <c r="AB172" s="116"/>
      <c r="AC172" s="116"/>
      <c r="AD172" s="116"/>
      <c r="AE172" s="116"/>
    </row>
    <row r="173" spans="1:34" s="1" customFormat="1">
      <c r="A173" s="25" t="e">
        <f>(AG173/60)*10</f>
        <v>#VALUE!</v>
      </c>
      <c r="B173" s="756" t="e">
        <f>REPT("|",AG173*14)</f>
        <v>#VALUE!</v>
      </c>
      <c r="C173" s="784"/>
      <c r="D173" s="9" t="s">
        <v>103</v>
      </c>
      <c r="F173" s="1" t="s">
        <v>162</v>
      </c>
      <c r="K173" s="29"/>
      <c r="L173" s="183" t="e">
        <f>IF(SUM(L175:L181)&gt;0,AVERAGEIF(L175:L181, "&lt;&gt;0"),NA())</f>
        <v>#N/A</v>
      </c>
      <c r="M173" s="183" t="e">
        <f t="shared" ref="M173:AE173" si="27">IF(SUM(M175:M181)&gt;0,AVERAGEIF(M175:M181, "&lt;&gt;0"),NA())</f>
        <v>#N/A</v>
      </c>
      <c r="N173" s="183" t="e">
        <f t="shared" si="27"/>
        <v>#N/A</v>
      </c>
      <c r="O173" s="183" t="e">
        <f t="shared" si="27"/>
        <v>#N/A</v>
      </c>
      <c r="P173" s="183" t="e">
        <f t="shared" si="27"/>
        <v>#N/A</v>
      </c>
      <c r="Q173" s="183" t="e">
        <f t="shared" si="27"/>
        <v>#N/A</v>
      </c>
      <c r="R173" s="183" t="e">
        <f t="shared" si="27"/>
        <v>#N/A</v>
      </c>
      <c r="S173" s="183" t="e">
        <f t="shared" si="27"/>
        <v>#N/A</v>
      </c>
      <c r="T173" s="183" t="e">
        <f t="shared" si="27"/>
        <v>#N/A</v>
      </c>
      <c r="U173" s="183" t="e">
        <f t="shared" si="27"/>
        <v>#N/A</v>
      </c>
      <c r="V173" s="183" t="e">
        <f t="shared" si="27"/>
        <v>#N/A</v>
      </c>
      <c r="W173" s="183" t="e">
        <f t="shared" si="27"/>
        <v>#N/A</v>
      </c>
      <c r="X173" s="183" t="e">
        <f t="shared" si="27"/>
        <v>#N/A</v>
      </c>
      <c r="Y173" s="183" t="e">
        <f t="shared" si="27"/>
        <v>#N/A</v>
      </c>
      <c r="Z173" s="183" t="e">
        <f t="shared" si="27"/>
        <v>#N/A</v>
      </c>
      <c r="AA173" s="183" t="e">
        <f>IF(SUM(AB175:AB181)&gt;0,AVERAGEIF(AB175:AB181, "&lt;&gt;0"),NA())</f>
        <v>#N/A</v>
      </c>
      <c r="AB173" s="183" t="e">
        <f t="shared" si="27"/>
        <v>#N/A</v>
      </c>
      <c r="AC173" s="183" t="e">
        <f t="shared" si="27"/>
        <v>#N/A</v>
      </c>
      <c r="AD173" s="183" t="e">
        <f t="shared" si="27"/>
        <v>#N/A</v>
      </c>
      <c r="AE173" s="183" t="e">
        <f t="shared" si="27"/>
        <v>#N/A</v>
      </c>
      <c r="AG173" s="78" t="str">
        <f>IF(SUM(AG175:AG181)&gt;0,AVERAGEIF(AG175:AG181, "&lt;&gt;0"),"")</f>
        <v/>
      </c>
    </row>
    <row r="174" spans="1:34" s="1" customFormat="1">
      <c r="F174" s="8"/>
      <c r="K174" s="29"/>
      <c r="L174" s="116"/>
      <c r="M174" s="116"/>
      <c r="N174" s="116"/>
      <c r="O174" s="116"/>
      <c r="P174" s="116"/>
      <c r="Q174" s="116"/>
      <c r="R174" s="116"/>
      <c r="S174" s="116"/>
      <c r="T174" s="116"/>
      <c r="U174" s="116"/>
      <c r="V174" s="116"/>
      <c r="W174" s="116"/>
      <c r="X174" s="116"/>
      <c r="Y174" s="116"/>
      <c r="Z174" s="116"/>
      <c r="AA174" s="116"/>
      <c r="AB174" s="116"/>
      <c r="AC174" s="116"/>
      <c r="AD174" s="116"/>
      <c r="AE174" s="116"/>
    </row>
    <row r="175" spans="1:34" ht="16.5">
      <c r="A175" s="1"/>
      <c r="B175" s="26" t="e">
        <f t="shared" ref="B175:B181" si="28">(AG175/60)*10</f>
        <v>#VALUE!</v>
      </c>
      <c r="C175" s="789" t="e">
        <f t="shared" ref="C175:C181" si="29">REPT("|",AG175*14)</f>
        <v>#VALUE!</v>
      </c>
      <c r="D175" s="790"/>
      <c r="F175" s="8" t="s">
        <v>47</v>
      </c>
      <c r="G175" s="13" t="s">
        <v>318</v>
      </c>
      <c r="H175" s="11"/>
      <c r="I175" s="11"/>
      <c r="J175" s="11"/>
      <c r="K175" s="29" t="s">
        <v>47</v>
      </c>
      <c r="L175" s="116" t="str">
        <f>IF('(1)'!$AB120&lt;&gt;0,'(1)'!$AB120,"")</f>
        <v/>
      </c>
      <c r="M175" s="116" t="str">
        <f>IF('(2)'!$AB120&lt;&gt;0,'(2)'!$AB120,"")</f>
        <v/>
      </c>
      <c r="N175" s="116" t="str">
        <f>IF('(3)'!$AB120&lt;&gt;0,'(3)'!$AB120,"")</f>
        <v/>
      </c>
      <c r="O175" s="116" t="str">
        <f>IF('(4)'!$AB120&lt;&gt;0,'(4)'!$AB120,"")</f>
        <v/>
      </c>
      <c r="P175" s="116" t="str">
        <f>IF('(5)'!$AB120&lt;&gt;0,'(5)'!$AB120,"")</f>
        <v/>
      </c>
      <c r="Q175" s="116" t="str">
        <f>IF('(6)'!$AB120&lt;&gt;0,'(6)'!$AB120,"")</f>
        <v/>
      </c>
      <c r="R175" s="116" t="str">
        <f>IF('(7)'!$AB120&lt;&gt;0,'(7)'!$AB120,"")</f>
        <v/>
      </c>
      <c r="S175" s="116" t="str">
        <f>IF('(8)'!$AB120&lt;&gt;0,'(8)'!$AB120,"")</f>
        <v/>
      </c>
      <c r="T175" s="116" t="str">
        <f>IF('(9)'!$AB120&lt;&gt;0,'(9)'!$AB120,"")</f>
        <v/>
      </c>
      <c r="U175" s="116" t="str">
        <f>IF('(10)'!$AB120&lt;&gt;0,'(10)'!$AB120,"")</f>
        <v/>
      </c>
      <c r="V175" s="116" t="str">
        <f>IF('(11)'!$AB120&lt;&gt;0,'(11)'!$AB120,"")</f>
        <v/>
      </c>
      <c r="W175" s="116" t="str">
        <f>IF('(12)'!$AB120&lt;&gt;0,'(12)'!$AB120,"")</f>
        <v/>
      </c>
      <c r="X175" s="116" t="str">
        <f>IF('(13)'!$AB120&lt;&gt;0,'(13)'!$AB120,"")</f>
        <v/>
      </c>
      <c r="Y175" s="116" t="str">
        <f>IF('(14)'!$AB120&lt;&gt;0,'(14)'!$AB120,"")</f>
        <v/>
      </c>
      <c r="Z175" s="116" t="str">
        <f>IF('(15)'!$AB120&lt;&gt;0,'(15)'!$AB120,"")</f>
        <v/>
      </c>
      <c r="AA175" s="116" t="str">
        <f>IF('(16)'!$AB120&lt;&gt;0,'(16)'!$AB120,"")</f>
        <v/>
      </c>
      <c r="AB175" s="116" t="str">
        <f>IF('(17)'!$AB120&lt;&gt;0,'(17)'!$AB120,"")</f>
        <v/>
      </c>
      <c r="AC175" s="116" t="str">
        <f>IF('(18)'!$AB120&lt;&gt;0,'(18)'!$AB120,"")</f>
        <v/>
      </c>
      <c r="AD175" s="116" t="str">
        <f>IF('(19)'!$AB120&lt;&gt;0,'(19)'!$AB120,"")</f>
        <v/>
      </c>
      <c r="AE175" s="116" t="str">
        <f>IF('(20)'!$AB120&lt;&gt;0,'(20)'!$AB120,"")</f>
        <v/>
      </c>
      <c r="AF175" s="11"/>
      <c r="AG175" s="1" t="str">
        <f t="shared" ref="AG175:AG181" si="30">IF(SUM(L175:AE175)=0,"",AVERAGEIF(L175:AE175,"&gt;0"))</f>
        <v/>
      </c>
      <c r="AH175" s="1"/>
    </row>
    <row r="176" spans="1:34" ht="16.5">
      <c r="A176" s="1"/>
      <c r="B176" s="26" t="e">
        <f t="shared" si="28"/>
        <v>#VALUE!</v>
      </c>
      <c r="C176" s="789" t="e">
        <f t="shared" si="29"/>
        <v>#VALUE!</v>
      </c>
      <c r="D176" s="790"/>
      <c r="F176" s="8" t="s">
        <v>48</v>
      </c>
      <c r="G176" s="13" t="s">
        <v>319</v>
      </c>
      <c r="H176" s="11"/>
      <c r="I176" s="11"/>
      <c r="J176" s="11"/>
      <c r="K176" s="29" t="s">
        <v>48</v>
      </c>
      <c r="L176" s="116" t="str">
        <f>IF('(1)'!$AB121&lt;&gt;0,'(1)'!$AB121,"")</f>
        <v/>
      </c>
      <c r="M176" s="116" t="str">
        <f>IF('(2)'!$AB121&lt;&gt;0,'(2)'!$AB121,"")</f>
        <v/>
      </c>
      <c r="N176" s="116" t="str">
        <f>IF('(3)'!$AB121&lt;&gt;0,'(3)'!$AB121,"")</f>
        <v/>
      </c>
      <c r="O176" s="116" t="str">
        <f>IF('(4)'!$AB121&lt;&gt;0,'(4)'!$AB121,"")</f>
        <v/>
      </c>
      <c r="P176" s="116" t="str">
        <f>IF('(5)'!$AB121&lt;&gt;0,'(5)'!$AB121,"")</f>
        <v/>
      </c>
      <c r="Q176" s="116" t="str">
        <f>IF('(6)'!$AB121&lt;&gt;0,'(6)'!$AB121,"")</f>
        <v/>
      </c>
      <c r="R176" s="116" t="str">
        <f>IF('(7)'!$AB121&lt;&gt;0,'(7)'!$AB121,"")</f>
        <v/>
      </c>
      <c r="S176" s="116" t="str">
        <f>IF('(8)'!$AB121&lt;&gt;0,'(8)'!$AB121,"")</f>
        <v/>
      </c>
      <c r="T176" s="116" t="str">
        <f>IF('(9)'!$AB121&lt;&gt;0,'(9)'!$AB121,"")</f>
        <v/>
      </c>
      <c r="U176" s="116" t="str">
        <f>IF('(10)'!$AB121&lt;&gt;0,'(10)'!$AB121,"")</f>
        <v/>
      </c>
      <c r="V176" s="116" t="str">
        <f>IF('(11)'!$AB121&lt;&gt;0,'(11)'!$AB121,"")</f>
        <v/>
      </c>
      <c r="W176" s="116" t="str">
        <f>IF('(12)'!$AB121&lt;&gt;0,'(12)'!$AB121,"")</f>
        <v/>
      </c>
      <c r="X176" s="116" t="str">
        <f>IF('(13)'!$AB121&lt;&gt;0,'(13)'!$AB121,"")</f>
        <v/>
      </c>
      <c r="Y176" s="116" t="str">
        <f>IF('(14)'!$AB121&lt;&gt;0,'(14)'!$AB121,"")</f>
        <v/>
      </c>
      <c r="Z176" s="116" t="str">
        <f>IF('(15)'!$AB121&lt;&gt;0,'(15)'!$AB121,"")</f>
        <v/>
      </c>
      <c r="AA176" s="116" t="str">
        <f>IF('(16)'!$AB121&lt;&gt;0,'(16)'!$AB121,"")</f>
        <v/>
      </c>
      <c r="AB176" s="116" t="str">
        <f>IF('(17)'!$AB121&lt;&gt;0,'(17)'!$AB121,"")</f>
        <v/>
      </c>
      <c r="AC176" s="116" t="str">
        <f>IF('(18)'!$AB121&lt;&gt;0,'(18)'!$AB121,"")</f>
        <v/>
      </c>
      <c r="AD176" s="116" t="str">
        <f>IF('(19)'!$AB121&lt;&gt;0,'(19)'!$AB121,"")</f>
        <v/>
      </c>
      <c r="AE176" s="116" t="str">
        <f>IF('(20)'!$AB121&lt;&gt;0,'(20)'!$AB121,"")</f>
        <v/>
      </c>
      <c r="AF176" s="11"/>
      <c r="AG176" s="1" t="str">
        <f t="shared" si="30"/>
        <v/>
      </c>
      <c r="AH176" s="1"/>
    </row>
    <row r="177" spans="1:34" ht="16.5">
      <c r="A177" s="1"/>
      <c r="B177" s="26" t="e">
        <f t="shared" si="28"/>
        <v>#VALUE!</v>
      </c>
      <c r="C177" s="789" t="e">
        <f t="shared" si="29"/>
        <v>#VALUE!</v>
      </c>
      <c r="D177" s="790"/>
      <c r="F177" s="8" t="s">
        <v>49</v>
      </c>
      <c r="G177" s="13" t="s">
        <v>320</v>
      </c>
      <c r="H177" s="11"/>
      <c r="I177" s="11"/>
      <c r="J177" s="11"/>
      <c r="K177" s="29" t="s">
        <v>49</v>
      </c>
      <c r="L177" s="116" t="str">
        <f>IF('(1)'!$AB122&lt;&gt;0,'(1)'!$AB122,"")</f>
        <v/>
      </c>
      <c r="M177" s="116" t="str">
        <f>IF('(2)'!$AB122&lt;&gt;0,'(2)'!$AB122,"")</f>
        <v/>
      </c>
      <c r="N177" s="116" t="str">
        <f>IF('(3)'!$AB122&lt;&gt;0,'(3)'!$AB122,"")</f>
        <v/>
      </c>
      <c r="O177" s="116" t="str">
        <f>IF('(4)'!$AB122&lt;&gt;0,'(4)'!$AB122,"")</f>
        <v/>
      </c>
      <c r="P177" s="116" t="str">
        <f>IF('(5)'!$AB122&lt;&gt;0,'(5)'!$AB122,"")</f>
        <v/>
      </c>
      <c r="Q177" s="116" t="str">
        <f>IF('(6)'!$AB122&lt;&gt;0,'(6)'!$AB122,"")</f>
        <v/>
      </c>
      <c r="R177" s="116" t="str">
        <f>IF('(7)'!$AB122&lt;&gt;0,'(7)'!$AB122,"")</f>
        <v/>
      </c>
      <c r="S177" s="116" t="str">
        <f>IF('(8)'!$AB122&lt;&gt;0,'(8)'!$AB122,"")</f>
        <v/>
      </c>
      <c r="T177" s="116" t="str">
        <f>IF('(9)'!$AB122&lt;&gt;0,'(9)'!$AB122,"")</f>
        <v/>
      </c>
      <c r="U177" s="116" t="str">
        <f>IF('(10)'!$AB122&lt;&gt;0,'(10)'!$AB122,"")</f>
        <v/>
      </c>
      <c r="V177" s="116" t="str">
        <f>IF('(11)'!$AB122&lt;&gt;0,'(11)'!$AB122,"")</f>
        <v/>
      </c>
      <c r="W177" s="116" t="str">
        <f>IF('(12)'!$AB122&lt;&gt;0,'(12)'!$AB122,"")</f>
        <v/>
      </c>
      <c r="X177" s="116" t="str">
        <f>IF('(13)'!$AB122&lt;&gt;0,'(13)'!$AB122,"")</f>
        <v/>
      </c>
      <c r="Y177" s="116" t="str">
        <f>IF('(14)'!$AB122&lt;&gt;0,'(14)'!$AB122,"")</f>
        <v/>
      </c>
      <c r="Z177" s="116" t="str">
        <f>IF('(15)'!$AB122&lt;&gt;0,'(15)'!$AB122,"")</f>
        <v/>
      </c>
      <c r="AA177" s="116" t="str">
        <f>IF('(16)'!$AB122&lt;&gt;0,'(16)'!$AB122,"")</f>
        <v/>
      </c>
      <c r="AB177" s="116" t="str">
        <f>IF('(17)'!$AB122&lt;&gt;0,'(17)'!$AB122,"")</f>
        <v/>
      </c>
      <c r="AC177" s="116" t="str">
        <f>IF('(18)'!$AB122&lt;&gt;0,'(18)'!$AB122,"")</f>
        <v/>
      </c>
      <c r="AD177" s="116" t="str">
        <f>IF('(19)'!$AB122&lt;&gt;0,'(19)'!$AB122,"")</f>
        <v/>
      </c>
      <c r="AE177" s="116" t="str">
        <f>IF('(20)'!$AB122&lt;&gt;0,'(20)'!$AB122,"")</f>
        <v/>
      </c>
      <c r="AF177" s="11"/>
      <c r="AG177" s="1" t="str">
        <f t="shared" si="30"/>
        <v/>
      </c>
      <c r="AH177" s="1"/>
    </row>
    <row r="178" spans="1:34" ht="16.5">
      <c r="A178" s="1"/>
      <c r="B178" s="26" t="e">
        <f t="shared" si="28"/>
        <v>#VALUE!</v>
      </c>
      <c r="C178" s="789" t="e">
        <f t="shared" si="29"/>
        <v>#VALUE!</v>
      </c>
      <c r="D178" s="790"/>
      <c r="F178" s="8" t="s">
        <v>50</v>
      </c>
      <c r="G178" s="13" t="s">
        <v>321</v>
      </c>
      <c r="H178" s="11"/>
      <c r="I178" s="11"/>
      <c r="J178" s="11"/>
      <c r="K178" s="29" t="s">
        <v>50</v>
      </c>
      <c r="L178" s="116" t="str">
        <f>IF('(1)'!$AB123&lt;&gt;0,'(1)'!$AB123,"")</f>
        <v/>
      </c>
      <c r="M178" s="116" t="str">
        <f>IF('(2)'!$AB123&lt;&gt;0,'(2)'!$AB123,"")</f>
        <v/>
      </c>
      <c r="N178" s="116" t="str">
        <f>IF('(3)'!$AB123&lt;&gt;0,'(3)'!$AB123,"")</f>
        <v/>
      </c>
      <c r="O178" s="116" t="str">
        <f>IF('(4)'!$AB123&lt;&gt;0,'(4)'!$AB123,"")</f>
        <v/>
      </c>
      <c r="P178" s="116" t="str">
        <f>IF('(5)'!$AB123&lt;&gt;0,'(5)'!$AB123,"")</f>
        <v/>
      </c>
      <c r="Q178" s="116" t="str">
        <f>IF('(6)'!$AB123&lt;&gt;0,'(6)'!$AB123,"")</f>
        <v/>
      </c>
      <c r="R178" s="116" t="str">
        <f>IF('(7)'!$AB123&lt;&gt;0,'(7)'!$AB123,"")</f>
        <v/>
      </c>
      <c r="S178" s="116" t="str">
        <f>IF('(8)'!$AB123&lt;&gt;0,'(8)'!$AB123,"")</f>
        <v/>
      </c>
      <c r="T178" s="116" t="str">
        <f>IF('(9)'!$AB123&lt;&gt;0,'(9)'!$AB123,"")</f>
        <v/>
      </c>
      <c r="U178" s="116" t="str">
        <f>IF('(10)'!$AB123&lt;&gt;0,'(10)'!$AB123,"")</f>
        <v/>
      </c>
      <c r="V178" s="116" t="str">
        <f>IF('(11)'!$AB123&lt;&gt;0,'(11)'!$AB123,"")</f>
        <v/>
      </c>
      <c r="W178" s="116" t="str">
        <f>IF('(12)'!$AB123&lt;&gt;0,'(12)'!$AB123,"")</f>
        <v/>
      </c>
      <c r="X178" s="116" t="str">
        <f>IF('(13)'!$AB123&lt;&gt;0,'(13)'!$AB123,"")</f>
        <v/>
      </c>
      <c r="Y178" s="116" t="str">
        <f>IF('(14)'!$AB123&lt;&gt;0,'(14)'!$AB123,"")</f>
        <v/>
      </c>
      <c r="Z178" s="116" t="str">
        <f>IF('(15)'!$AB123&lt;&gt;0,'(15)'!$AB123,"")</f>
        <v/>
      </c>
      <c r="AA178" s="116" t="str">
        <f>IF('(16)'!$AB123&lt;&gt;0,'(16)'!$AB123,"")</f>
        <v/>
      </c>
      <c r="AB178" s="116" t="str">
        <f>IF('(17)'!$AB123&lt;&gt;0,'(17)'!$AB123,"")</f>
        <v/>
      </c>
      <c r="AC178" s="116" t="str">
        <f>IF('(18)'!$AB123&lt;&gt;0,'(18)'!$AB123,"")</f>
        <v/>
      </c>
      <c r="AD178" s="116" t="str">
        <f>IF('(19)'!$AB123&lt;&gt;0,'(19)'!$AB123,"")</f>
        <v/>
      </c>
      <c r="AE178" s="116" t="str">
        <f>IF('(20)'!$AB123&lt;&gt;0,'(20)'!$AB123,"")</f>
        <v/>
      </c>
      <c r="AF178" s="11"/>
      <c r="AG178" s="1" t="str">
        <f t="shared" si="30"/>
        <v/>
      </c>
      <c r="AH178" s="1"/>
    </row>
    <row r="179" spans="1:34" ht="16.5">
      <c r="A179" s="1"/>
      <c r="B179" s="26" t="e">
        <f t="shared" si="28"/>
        <v>#VALUE!</v>
      </c>
      <c r="C179" s="789" t="e">
        <f t="shared" si="29"/>
        <v>#VALUE!</v>
      </c>
      <c r="D179" s="790"/>
      <c r="F179" s="8" t="s">
        <v>51</v>
      </c>
      <c r="G179" s="13" t="s">
        <v>322</v>
      </c>
      <c r="H179" s="11"/>
      <c r="I179" s="11"/>
      <c r="J179" s="11"/>
      <c r="K179" s="29" t="s">
        <v>51</v>
      </c>
      <c r="L179" s="116" t="str">
        <f>IF('(1)'!$AB124&lt;&gt;0,'(1)'!$AB124,"")</f>
        <v/>
      </c>
      <c r="M179" s="116" t="str">
        <f>IF('(2)'!$AB124&lt;&gt;0,'(2)'!$AB124,"")</f>
        <v/>
      </c>
      <c r="N179" s="116" t="str">
        <f>IF('(3)'!$AB124&lt;&gt;0,'(3)'!$AB124,"")</f>
        <v/>
      </c>
      <c r="O179" s="116" t="str">
        <f>IF('(4)'!$AB124&lt;&gt;0,'(4)'!$AB124,"")</f>
        <v/>
      </c>
      <c r="P179" s="116" t="str">
        <f>IF('(5)'!$AB124&lt;&gt;0,'(5)'!$AB124,"")</f>
        <v/>
      </c>
      <c r="Q179" s="116" t="str">
        <f>IF('(6)'!$AB124&lt;&gt;0,'(6)'!$AB124,"")</f>
        <v/>
      </c>
      <c r="R179" s="116" t="str">
        <f>IF('(7)'!$AB124&lt;&gt;0,'(7)'!$AB124,"")</f>
        <v/>
      </c>
      <c r="S179" s="116" t="str">
        <f>IF('(8)'!$AB124&lt;&gt;0,'(8)'!$AB124,"")</f>
        <v/>
      </c>
      <c r="T179" s="116" t="str">
        <f>IF('(9)'!$AB124&lt;&gt;0,'(9)'!$AB124,"")</f>
        <v/>
      </c>
      <c r="U179" s="116" t="str">
        <f>IF('(10)'!$AB124&lt;&gt;0,'(10)'!$AB124,"")</f>
        <v/>
      </c>
      <c r="V179" s="116" t="str">
        <f>IF('(11)'!$AB124&lt;&gt;0,'(11)'!$AB124,"")</f>
        <v/>
      </c>
      <c r="W179" s="116" t="str">
        <f>IF('(12)'!$AB124&lt;&gt;0,'(12)'!$AB124,"")</f>
        <v/>
      </c>
      <c r="X179" s="116" t="str">
        <f>IF('(13)'!$AB124&lt;&gt;0,'(13)'!$AB124,"")</f>
        <v/>
      </c>
      <c r="Y179" s="116" t="str">
        <f>IF('(14)'!$AB124&lt;&gt;0,'(14)'!$AB124,"")</f>
        <v/>
      </c>
      <c r="Z179" s="116" t="str">
        <f>IF('(15)'!$AB124&lt;&gt;0,'(15)'!$AB124,"")</f>
        <v/>
      </c>
      <c r="AA179" s="116" t="str">
        <f>IF('(16)'!$AB124&lt;&gt;0,'(16)'!$AB124,"")</f>
        <v/>
      </c>
      <c r="AB179" s="116" t="str">
        <f>IF('(17)'!$AB124&lt;&gt;0,'(17)'!$AB124,"")</f>
        <v/>
      </c>
      <c r="AC179" s="116" t="str">
        <f>IF('(18)'!$AB124&lt;&gt;0,'(18)'!$AB124,"")</f>
        <v/>
      </c>
      <c r="AD179" s="116" t="str">
        <f>IF('(19)'!$AB124&lt;&gt;0,'(19)'!$AB124,"")</f>
        <v/>
      </c>
      <c r="AE179" s="116" t="str">
        <f>IF('(20)'!$AB124&lt;&gt;0,'(20)'!$AB124,"")</f>
        <v/>
      </c>
      <c r="AF179" s="11"/>
      <c r="AG179" s="1" t="str">
        <f t="shared" si="30"/>
        <v/>
      </c>
      <c r="AH179" s="1"/>
    </row>
    <row r="180" spans="1:34" ht="16.5">
      <c r="A180" s="1"/>
      <c r="B180" s="26" t="e">
        <f t="shared" si="28"/>
        <v>#VALUE!</v>
      </c>
      <c r="C180" s="789" t="e">
        <f t="shared" si="29"/>
        <v>#VALUE!</v>
      </c>
      <c r="D180" s="790"/>
      <c r="F180" s="8" t="s">
        <v>52</v>
      </c>
      <c r="G180" s="13" t="s">
        <v>317</v>
      </c>
      <c r="H180" s="11"/>
      <c r="I180" s="11"/>
      <c r="J180" s="11"/>
      <c r="K180" s="29" t="s">
        <v>52</v>
      </c>
      <c r="L180" s="116" t="str">
        <f>IF('(1)'!$AB125&lt;&gt;0,'(1)'!$AB125,"")</f>
        <v/>
      </c>
      <c r="M180" s="116" t="str">
        <f>IF('(2)'!$AB125&lt;&gt;0,'(2)'!$AB125,"")</f>
        <v/>
      </c>
      <c r="N180" s="116" t="str">
        <f>IF('(3)'!$AB125&lt;&gt;0,'(3)'!$AB125,"")</f>
        <v/>
      </c>
      <c r="O180" s="116" t="str">
        <f>IF('(4)'!$AB125&lt;&gt;0,'(4)'!$AB125,"")</f>
        <v/>
      </c>
      <c r="P180" s="116" t="str">
        <f>IF('(5)'!$AB125&lt;&gt;0,'(5)'!$AB125,"")</f>
        <v/>
      </c>
      <c r="Q180" s="116" t="str">
        <f>IF('(6)'!$AB125&lt;&gt;0,'(6)'!$AB125,"")</f>
        <v/>
      </c>
      <c r="R180" s="116" t="str">
        <f>IF('(7)'!$AB125&lt;&gt;0,'(7)'!$AB125,"")</f>
        <v/>
      </c>
      <c r="S180" s="116" t="str">
        <f>IF('(8)'!$AB125&lt;&gt;0,'(8)'!$AB125,"")</f>
        <v/>
      </c>
      <c r="T180" s="116" t="str">
        <f>IF('(9)'!$AB125&lt;&gt;0,'(9)'!$AB125,"")</f>
        <v/>
      </c>
      <c r="U180" s="116" t="str">
        <f>IF('(10)'!$AB125&lt;&gt;0,'(10)'!$AB125,"")</f>
        <v/>
      </c>
      <c r="V180" s="116" t="str">
        <f>IF('(11)'!$AB125&lt;&gt;0,'(11)'!$AB125,"")</f>
        <v/>
      </c>
      <c r="W180" s="116" t="str">
        <f>IF('(12)'!$AB125&lt;&gt;0,'(12)'!$AB125,"")</f>
        <v/>
      </c>
      <c r="X180" s="116" t="str">
        <f>IF('(13)'!$AB125&lt;&gt;0,'(13)'!$AB125,"")</f>
        <v/>
      </c>
      <c r="Y180" s="116" t="str">
        <f>IF('(14)'!$AB125&lt;&gt;0,'(14)'!$AB125,"")</f>
        <v/>
      </c>
      <c r="Z180" s="116" t="str">
        <f>IF('(15)'!$AB125&lt;&gt;0,'(15)'!$AB125,"")</f>
        <v/>
      </c>
      <c r="AA180" s="116" t="str">
        <f>IF('(16)'!$AB125&lt;&gt;0,'(16)'!$AB125,"")</f>
        <v/>
      </c>
      <c r="AB180" s="116" t="str">
        <f>IF('(17)'!$AB125&lt;&gt;0,'(17)'!$AB125,"")</f>
        <v/>
      </c>
      <c r="AC180" s="116" t="str">
        <f>IF('(18)'!$AB125&lt;&gt;0,'(18)'!$AB125,"")</f>
        <v/>
      </c>
      <c r="AD180" s="116" t="str">
        <f>IF('(19)'!$AB125&lt;&gt;0,'(19)'!$AB125,"")</f>
        <v/>
      </c>
      <c r="AE180" s="116" t="str">
        <f>IF('(20)'!$AB125&lt;&gt;0,'(20)'!$AB125,"")</f>
        <v/>
      </c>
      <c r="AF180" s="11"/>
      <c r="AG180" s="1" t="str">
        <f t="shared" si="30"/>
        <v/>
      </c>
      <c r="AH180" s="1"/>
    </row>
    <row r="181" spans="1:34" ht="16.5">
      <c r="A181" s="1"/>
      <c r="B181" s="26" t="e">
        <f t="shared" si="28"/>
        <v>#VALUE!</v>
      </c>
      <c r="C181" s="789" t="e">
        <f t="shared" si="29"/>
        <v>#VALUE!</v>
      </c>
      <c r="D181" s="790"/>
      <c r="F181" s="8" t="s">
        <v>53</v>
      </c>
      <c r="G181" s="13" t="s">
        <v>323</v>
      </c>
      <c r="H181" s="11"/>
      <c r="I181" s="11"/>
      <c r="J181" s="11"/>
      <c r="K181" s="29" t="s">
        <v>53</v>
      </c>
      <c r="L181" s="116" t="str">
        <f>IF('(1)'!$AB126&lt;&gt;0,'(1)'!$AB126,"")</f>
        <v/>
      </c>
      <c r="M181" s="116" t="str">
        <f>IF('(2)'!$AB126&lt;&gt;0,'(2)'!$AB126,"")</f>
        <v/>
      </c>
      <c r="N181" s="116" t="str">
        <f>IF('(3)'!$AB126&lt;&gt;0,'(3)'!$AB126,"")</f>
        <v/>
      </c>
      <c r="O181" s="116" t="str">
        <f>IF('(4)'!$AB126&lt;&gt;0,'(4)'!$AB126,"")</f>
        <v/>
      </c>
      <c r="P181" s="116" t="str">
        <f>IF('(5)'!$AB126&lt;&gt;0,'(5)'!$AB126,"")</f>
        <v/>
      </c>
      <c r="Q181" s="116" t="str">
        <f>IF('(6)'!$AB126&lt;&gt;0,'(6)'!$AB126,"")</f>
        <v/>
      </c>
      <c r="R181" s="116" t="str">
        <f>IF('(7)'!$AB126&lt;&gt;0,'(7)'!$AB126,"")</f>
        <v/>
      </c>
      <c r="S181" s="116" t="str">
        <f>IF('(8)'!$AB126&lt;&gt;0,'(8)'!$AB126,"")</f>
        <v/>
      </c>
      <c r="T181" s="116" t="str">
        <f>IF('(9)'!$AB126&lt;&gt;0,'(9)'!$AB126,"")</f>
        <v/>
      </c>
      <c r="U181" s="116" t="str">
        <f>IF('(10)'!$AB126&lt;&gt;0,'(10)'!$AB126,"")</f>
        <v/>
      </c>
      <c r="V181" s="116" t="str">
        <f>IF('(11)'!$AB126&lt;&gt;0,'(11)'!$AB126,"")</f>
        <v/>
      </c>
      <c r="W181" s="116" t="str">
        <f>IF('(12)'!$AB126&lt;&gt;0,'(12)'!$AB126,"")</f>
        <v/>
      </c>
      <c r="X181" s="116" t="str">
        <f>IF('(13)'!$AB126&lt;&gt;0,'(13)'!$AB126,"")</f>
        <v/>
      </c>
      <c r="Y181" s="116" t="str">
        <f>IF('(14)'!$AB126&lt;&gt;0,'(14)'!$AB126,"")</f>
        <v/>
      </c>
      <c r="Z181" s="116" t="str">
        <f>IF('(15)'!$AB126&lt;&gt;0,'(15)'!$AB126,"")</f>
        <v/>
      </c>
      <c r="AA181" s="116" t="str">
        <f>IF('(16)'!$AB126&lt;&gt;0,'(16)'!$AB126,"")</f>
        <v/>
      </c>
      <c r="AB181" s="116" t="str">
        <f>IF('(17)'!$AB126&lt;&gt;0,'(17)'!$AB126,"")</f>
        <v/>
      </c>
      <c r="AC181" s="116" t="str">
        <f>IF('(18)'!$AB126&lt;&gt;0,'(18)'!$AB126,"")</f>
        <v/>
      </c>
      <c r="AD181" s="116" t="str">
        <f>IF('(19)'!$AB126&lt;&gt;0,'(19)'!$AB126,"")</f>
        <v/>
      </c>
      <c r="AE181" s="116" t="str">
        <f>IF('(20)'!$AB126&lt;&gt;0,'(20)'!$AB126,"")</f>
        <v/>
      </c>
      <c r="AF181" s="11"/>
      <c r="AG181" s="1" t="str">
        <f t="shared" si="30"/>
        <v/>
      </c>
      <c r="AH181" s="1"/>
    </row>
    <row r="182" spans="1:34" s="1" customFormat="1">
      <c r="F182" s="8"/>
      <c r="K182" s="29"/>
      <c r="L182" s="116"/>
      <c r="M182" s="116"/>
      <c r="N182" s="116"/>
      <c r="O182" s="116"/>
      <c r="P182" s="116"/>
      <c r="Q182" s="116"/>
      <c r="R182" s="116"/>
      <c r="S182" s="116"/>
      <c r="T182" s="116"/>
      <c r="U182" s="116"/>
      <c r="V182" s="116"/>
      <c r="W182" s="116"/>
      <c r="X182" s="116"/>
      <c r="Y182" s="116"/>
      <c r="Z182" s="116"/>
      <c r="AA182" s="116"/>
      <c r="AB182" s="116"/>
      <c r="AC182" s="116"/>
      <c r="AD182" s="116"/>
      <c r="AE182" s="116"/>
    </row>
    <row r="183" spans="1:34" s="1" customFormat="1" ht="25.5">
      <c r="A183" s="219" t="s">
        <v>163</v>
      </c>
      <c r="B183" s="220" t="s">
        <v>167</v>
      </c>
      <c r="C183" s="134"/>
      <c r="D183" s="134"/>
      <c r="E183" s="134"/>
      <c r="F183" s="134"/>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row>
    <row r="184" spans="1:34" s="1" customFormat="1">
      <c r="F184" s="8"/>
      <c r="K184" s="29"/>
      <c r="L184" s="116"/>
      <c r="M184" s="116"/>
      <c r="N184" s="116"/>
      <c r="O184" s="116"/>
      <c r="P184" s="116"/>
      <c r="Q184" s="116"/>
      <c r="R184" s="116"/>
      <c r="S184" s="116"/>
      <c r="T184" s="116"/>
      <c r="U184" s="116"/>
      <c r="V184" s="116"/>
      <c r="W184" s="116"/>
      <c r="X184" s="116"/>
      <c r="Y184" s="116"/>
      <c r="Z184" s="116"/>
      <c r="AA184" s="116"/>
      <c r="AB184" s="116"/>
      <c r="AC184" s="116"/>
      <c r="AD184" s="116"/>
      <c r="AE184" s="116"/>
    </row>
    <row r="185" spans="1:34" s="1" customFormat="1">
      <c r="A185" s="25" t="e">
        <f>(AG185/60)*10</f>
        <v>#VALUE!</v>
      </c>
      <c r="B185" s="756" t="e">
        <f>REPT("|",AG185*14)</f>
        <v>#VALUE!</v>
      </c>
      <c r="C185" s="784"/>
      <c r="D185" s="9" t="s">
        <v>168</v>
      </c>
      <c r="F185" s="1" t="s">
        <v>185</v>
      </c>
      <c r="K185" s="29"/>
      <c r="L185" s="183" t="e">
        <f>IF(SUM(L187:L194)&gt;0,AVERAGEIF(L187:L194, "&lt;&gt;0"),NA())</f>
        <v>#N/A</v>
      </c>
      <c r="M185" s="183" t="e">
        <f t="shared" ref="M185:AE185" si="31">IF(SUM(M187:M194)&gt;0,AVERAGEIF(M187:M194, "&lt;&gt;0"),NA())</f>
        <v>#N/A</v>
      </c>
      <c r="N185" s="183" t="e">
        <f t="shared" si="31"/>
        <v>#N/A</v>
      </c>
      <c r="O185" s="183" t="e">
        <f t="shared" si="31"/>
        <v>#N/A</v>
      </c>
      <c r="P185" s="183" t="e">
        <f t="shared" si="31"/>
        <v>#N/A</v>
      </c>
      <c r="Q185" s="183" t="e">
        <f t="shared" si="31"/>
        <v>#N/A</v>
      </c>
      <c r="R185" s="183" t="e">
        <f t="shared" si="31"/>
        <v>#N/A</v>
      </c>
      <c r="S185" s="183" t="e">
        <f t="shared" si="31"/>
        <v>#N/A</v>
      </c>
      <c r="T185" s="183" t="e">
        <f t="shared" si="31"/>
        <v>#N/A</v>
      </c>
      <c r="U185" s="183" t="e">
        <f t="shared" si="31"/>
        <v>#N/A</v>
      </c>
      <c r="V185" s="183" t="e">
        <f t="shared" si="31"/>
        <v>#N/A</v>
      </c>
      <c r="W185" s="183" t="e">
        <f t="shared" si="31"/>
        <v>#N/A</v>
      </c>
      <c r="X185" s="183" t="e">
        <f t="shared" si="31"/>
        <v>#N/A</v>
      </c>
      <c r="Y185" s="183" t="e">
        <f t="shared" si="31"/>
        <v>#N/A</v>
      </c>
      <c r="Z185" s="183" t="e">
        <f t="shared" si="31"/>
        <v>#N/A</v>
      </c>
      <c r="AA185" s="183" t="e">
        <f>IF(SUM(AB187:AB194)&gt;0,AVERAGEIF(AB187:AB194, "&lt;&gt;0"),NA())</f>
        <v>#N/A</v>
      </c>
      <c r="AB185" s="183" t="e">
        <f t="shared" si="31"/>
        <v>#N/A</v>
      </c>
      <c r="AC185" s="183" t="e">
        <f t="shared" si="31"/>
        <v>#N/A</v>
      </c>
      <c r="AD185" s="183" t="e">
        <f t="shared" si="31"/>
        <v>#N/A</v>
      </c>
      <c r="AE185" s="183" t="e">
        <f t="shared" si="31"/>
        <v>#N/A</v>
      </c>
      <c r="AG185" s="78" t="str">
        <f>IF(SUM(AG187:AG194)&gt;0,AVERAGEIF(AG187:AG194, "&lt;&gt;0"),"")</f>
        <v/>
      </c>
    </row>
    <row r="186" spans="1:34" s="1" customFormat="1">
      <c r="F186" s="8"/>
      <c r="K186" s="29"/>
      <c r="L186" s="116"/>
      <c r="M186" s="116"/>
      <c r="N186" s="116"/>
      <c r="O186" s="116"/>
      <c r="P186" s="116"/>
      <c r="Q186" s="116"/>
      <c r="R186" s="116"/>
      <c r="S186" s="116"/>
      <c r="T186" s="116"/>
      <c r="U186" s="116"/>
      <c r="V186" s="116"/>
      <c r="W186" s="116"/>
      <c r="X186" s="116"/>
      <c r="Y186" s="116"/>
      <c r="Z186" s="116"/>
      <c r="AA186" s="116"/>
      <c r="AB186" s="116"/>
      <c r="AC186" s="116"/>
      <c r="AD186" s="116"/>
      <c r="AE186" s="116"/>
    </row>
    <row r="187" spans="1:34" ht="16.5">
      <c r="A187" s="1"/>
      <c r="B187" s="26" t="e">
        <f t="shared" ref="B187:B194" si="32">(AG187/60)*10</f>
        <v>#VALUE!</v>
      </c>
      <c r="C187" s="789" t="e">
        <f t="shared" ref="C187:C194" si="33">REPT("|",AG187*14)</f>
        <v>#VALUE!</v>
      </c>
      <c r="D187" s="790"/>
      <c r="F187" s="8" t="s">
        <v>169</v>
      </c>
      <c r="G187" s="13" t="s">
        <v>324</v>
      </c>
      <c r="H187" s="11"/>
      <c r="I187" s="11"/>
      <c r="J187" s="11"/>
      <c r="K187" s="29" t="s">
        <v>54</v>
      </c>
      <c r="L187" s="116" t="str">
        <f>IF('(1)'!$AB132&lt;&gt;0,'(1)'!$AB132,"")</f>
        <v/>
      </c>
      <c r="M187" s="116" t="str">
        <f>IF('(2)'!$AB132&lt;&gt;0,'(2)'!$AB132,"")</f>
        <v/>
      </c>
      <c r="N187" s="116" t="str">
        <f>IF('(3)'!$AB132&lt;&gt;0,'(3)'!$AB132,"")</f>
        <v/>
      </c>
      <c r="O187" s="116" t="str">
        <f>IF('(4)'!$AB132&lt;&gt;0,'(4)'!$AB132,"")</f>
        <v/>
      </c>
      <c r="P187" s="116" t="str">
        <f>IF('(5)'!$AB132&lt;&gt;0,'(5)'!$AB132,"")</f>
        <v/>
      </c>
      <c r="Q187" s="116" t="str">
        <f>IF('(6)'!$AB132&lt;&gt;0,'(6)'!$AB132,"")</f>
        <v/>
      </c>
      <c r="R187" s="116" t="str">
        <f>IF('(7)'!$AB132&lt;&gt;0,'(7)'!$AB132,"")</f>
        <v/>
      </c>
      <c r="S187" s="116" t="str">
        <f>IF('(8)'!$AB132&lt;&gt;0,'(8)'!$AB132,"")</f>
        <v/>
      </c>
      <c r="T187" s="116" t="str">
        <f>IF('(9)'!$AB132&lt;&gt;0,'(9)'!$AB132,"")</f>
        <v/>
      </c>
      <c r="U187" s="116" t="str">
        <f>IF('(10)'!$AB132&lt;&gt;0,'(10)'!$AB132,"")</f>
        <v/>
      </c>
      <c r="V187" s="116" t="str">
        <f>IF('(11)'!$AB132&lt;&gt;0,'(11)'!$AB132,"")</f>
        <v/>
      </c>
      <c r="W187" s="116" t="str">
        <f>IF('(12)'!$AB132&lt;&gt;0,'(12)'!$AB132,"")</f>
        <v/>
      </c>
      <c r="X187" s="116" t="str">
        <f>IF('(13)'!$AB132&lt;&gt;0,'(13)'!$AB132,"")</f>
        <v/>
      </c>
      <c r="Y187" s="116" t="str">
        <f>IF('(14)'!$AB132&lt;&gt;0,'(14)'!$AB132,"")</f>
        <v/>
      </c>
      <c r="Z187" s="116" t="str">
        <f>IF('(15)'!$AB132&lt;&gt;0,'(15)'!$AB132,"")</f>
        <v/>
      </c>
      <c r="AA187" s="116" t="str">
        <f>IF('(16)'!$AB132&lt;&gt;0,'(16)'!$AB132,"")</f>
        <v/>
      </c>
      <c r="AB187" s="116" t="str">
        <f>IF('(17)'!$AB132&lt;&gt;0,'(17)'!$AB132,"")</f>
        <v/>
      </c>
      <c r="AC187" s="116" t="str">
        <f>IF('(18)'!$AB132&lt;&gt;0,'(18)'!$AB132,"")</f>
        <v/>
      </c>
      <c r="AD187" s="116" t="str">
        <f>IF('(19)'!$AB132&lt;&gt;0,'(19)'!$AB132,"")</f>
        <v/>
      </c>
      <c r="AE187" s="116" t="str">
        <f>IF('(20)'!$AB132&lt;&gt;0,'(20)'!$AB132,"")</f>
        <v/>
      </c>
      <c r="AG187" s="1" t="str">
        <f t="shared" ref="AG187:AG194" si="34">IF(SUM(L187:AE187)=0,"",AVERAGEIF(L187:AE187,"&gt;0"))</f>
        <v/>
      </c>
      <c r="AH187" s="1"/>
    </row>
    <row r="188" spans="1:34" ht="16.5">
      <c r="A188" s="1"/>
      <c r="B188" s="26" t="e">
        <f t="shared" si="32"/>
        <v>#VALUE!</v>
      </c>
      <c r="C188" s="789" t="e">
        <f t="shared" si="33"/>
        <v>#VALUE!</v>
      </c>
      <c r="D188" s="790"/>
      <c r="F188" s="8" t="s">
        <v>170</v>
      </c>
      <c r="G188" s="13" t="s">
        <v>325</v>
      </c>
      <c r="H188" s="11"/>
      <c r="I188" s="11"/>
      <c r="J188" s="11"/>
      <c r="K188" s="29" t="s">
        <v>55</v>
      </c>
      <c r="L188" s="116" t="str">
        <f>IF('(1)'!$AB133&lt;&gt;0,'(1)'!$AB133,"")</f>
        <v/>
      </c>
      <c r="M188" s="116" t="str">
        <f>IF('(2)'!$AB133&lt;&gt;0,'(2)'!$AB133,"")</f>
        <v/>
      </c>
      <c r="N188" s="116" t="str">
        <f>IF('(3)'!$AB133&lt;&gt;0,'(3)'!$AB133,"")</f>
        <v/>
      </c>
      <c r="O188" s="116" t="str">
        <f>IF('(4)'!$AB133&lt;&gt;0,'(4)'!$AB133,"")</f>
        <v/>
      </c>
      <c r="P188" s="116" t="str">
        <f>IF('(5)'!$AB133&lt;&gt;0,'(5)'!$AB133,"")</f>
        <v/>
      </c>
      <c r="Q188" s="116" t="str">
        <f>IF('(6)'!$AB133&lt;&gt;0,'(6)'!$AB133,"")</f>
        <v/>
      </c>
      <c r="R188" s="116" t="str">
        <f>IF('(7)'!$AB133&lt;&gt;0,'(7)'!$AB133,"")</f>
        <v/>
      </c>
      <c r="S188" s="116" t="str">
        <f>IF('(8)'!$AB133&lt;&gt;0,'(8)'!$AB133,"")</f>
        <v/>
      </c>
      <c r="T188" s="116" t="str">
        <f>IF('(9)'!$AB133&lt;&gt;0,'(9)'!$AB133,"")</f>
        <v/>
      </c>
      <c r="U188" s="116" t="str">
        <f>IF('(10)'!$AB133&lt;&gt;0,'(10)'!$AB133,"")</f>
        <v/>
      </c>
      <c r="V188" s="116" t="str">
        <f>IF('(11)'!$AB133&lt;&gt;0,'(11)'!$AB133,"")</f>
        <v/>
      </c>
      <c r="W188" s="116" t="str">
        <f>IF('(12)'!$AB133&lt;&gt;0,'(12)'!$AB133,"")</f>
        <v/>
      </c>
      <c r="X188" s="116" t="str">
        <f>IF('(13)'!$AB133&lt;&gt;0,'(13)'!$AB133,"")</f>
        <v/>
      </c>
      <c r="Y188" s="116" t="str">
        <f>IF('(14)'!$AB133&lt;&gt;0,'(14)'!$AB133,"")</f>
        <v/>
      </c>
      <c r="Z188" s="116" t="str">
        <f>IF('(15)'!$AB133&lt;&gt;0,'(15)'!$AB133,"")</f>
        <v/>
      </c>
      <c r="AA188" s="116" t="str">
        <f>IF('(16)'!$AB133&lt;&gt;0,'(16)'!$AB133,"")</f>
        <v/>
      </c>
      <c r="AB188" s="116" t="str">
        <f>IF('(17)'!$AB133&lt;&gt;0,'(17)'!$AB133,"")</f>
        <v/>
      </c>
      <c r="AC188" s="116" t="str">
        <f>IF('(18)'!$AB133&lt;&gt;0,'(18)'!$AB133,"")</f>
        <v/>
      </c>
      <c r="AD188" s="116" t="str">
        <f>IF('(19)'!$AB133&lt;&gt;0,'(19)'!$AB133,"")</f>
        <v/>
      </c>
      <c r="AE188" s="116" t="str">
        <f>IF('(20)'!$AB133&lt;&gt;0,'(20)'!$AB133,"")</f>
        <v/>
      </c>
      <c r="AG188" s="1" t="str">
        <f t="shared" si="34"/>
        <v/>
      </c>
      <c r="AH188" s="1"/>
    </row>
    <row r="189" spans="1:34" ht="16.5">
      <c r="A189" s="1"/>
      <c r="B189" s="26" t="e">
        <f t="shared" si="32"/>
        <v>#VALUE!</v>
      </c>
      <c r="C189" s="789" t="e">
        <f t="shared" si="33"/>
        <v>#VALUE!</v>
      </c>
      <c r="D189" s="790"/>
      <c r="F189" s="8" t="s">
        <v>171</v>
      </c>
      <c r="G189" s="13" t="s">
        <v>326</v>
      </c>
      <c r="H189" s="11"/>
      <c r="I189" s="11"/>
      <c r="J189" s="11"/>
      <c r="K189" s="29" t="s">
        <v>56</v>
      </c>
      <c r="L189" s="116" t="str">
        <f>IF('(1)'!$AB134&lt;&gt;0,'(1)'!$AB134,"")</f>
        <v/>
      </c>
      <c r="M189" s="116" t="str">
        <f>IF('(2)'!$AB134&lt;&gt;0,'(2)'!$AB134,"")</f>
        <v/>
      </c>
      <c r="N189" s="116" t="str">
        <f>IF('(3)'!$AB134&lt;&gt;0,'(3)'!$AB134,"")</f>
        <v/>
      </c>
      <c r="O189" s="116" t="str">
        <f>IF('(4)'!$AB134&lt;&gt;0,'(4)'!$AB134,"")</f>
        <v/>
      </c>
      <c r="P189" s="116" t="str">
        <f>IF('(5)'!$AB134&lt;&gt;0,'(5)'!$AB134,"")</f>
        <v/>
      </c>
      <c r="Q189" s="116" t="str">
        <f>IF('(6)'!$AB134&lt;&gt;0,'(6)'!$AB134,"")</f>
        <v/>
      </c>
      <c r="R189" s="116" t="str">
        <f>IF('(7)'!$AB134&lt;&gt;0,'(7)'!$AB134,"")</f>
        <v/>
      </c>
      <c r="S189" s="116" t="str">
        <f>IF('(8)'!$AB134&lt;&gt;0,'(8)'!$AB134,"")</f>
        <v/>
      </c>
      <c r="T189" s="116" t="str">
        <f>IF('(9)'!$AB134&lt;&gt;0,'(9)'!$AB134,"")</f>
        <v/>
      </c>
      <c r="U189" s="116" t="str">
        <f>IF('(10)'!$AB134&lt;&gt;0,'(10)'!$AB134,"")</f>
        <v/>
      </c>
      <c r="V189" s="116" t="str">
        <f>IF('(11)'!$AB134&lt;&gt;0,'(11)'!$AB134,"")</f>
        <v/>
      </c>
      <c r="W189" s="116" t="str">
        <f>IF('(12)'!$AB134&lt;&gt;0,'(12)'!$AB134,"")</f>
        <v/>
      </c>
      <c r="X189" s="116" t="str">
        <f>IF('(13)'!$AB134&lt;&gt;0,'(13)'!$AB134,"")</f>
        <v/>
      </c>
      <c r="Y189" s="116" t="str">
        <f>IF('(14)'!$AB134&lt;&gt;0,'(14)'!$AB134,"")</f>
        <v/>
      </c>
      <c r="Z189" s="116" t="str">
        <f>IF('(15)'!$AB134&lt;&gt;0,'(15)'!$AB134,"")</f>
        <v/>
      </c>
      <c r="AA189" s="116" t="str">
        <f>IF('(16)'!$AB134&lt;&gt;0,'(16)'!$AB134,"")</f>
        <v/>
      </c>
      <c r="AB189" s="116" t="str">
        <f>IF('(17)'!$AB134&lt;&gt;0,'(17)'!$AB134,"")</f>
        <v/>
      </c>
      <c r="AC189" s="116" t="str">
        <f>IF('(18)'!$AB134&lt;&gt;0,'(18)'!$AB134,"")</f>
        <v/>
      </c>
      <c r="AD189" s="116" t="str">
        <f>IF('(19)'!$AB134&lt;&gt;0,'(19)'!$AB134,"")</f>
        <v/>
      </c>
      <c r="AE189" s="116" t="str">
        <f>IF('(20)'!$AB134&lt;&gt;0,'(20)'!$AB134,"")</f>
        <v/>
      </c>
      <c r="AG189" s="1" t="str">
        <f t="shared" si="34"/>
        <v/>
      </c>
      <c r="AH189" s="1"/>
    </row>
    <row r="190" spans="1:34" ht="16.5">
      <c r="A190" s="1"/>
      <c r="B190" s="26" t="e">
        <f t="shared" si="32"/>
        <v>#VALUE!</v>
      </c>
      <c r="C190" s="789" t="e">
        <f t="shared" si="33"/>
        <v>#VALUE!</v>
      </c>
      <c r="D190" s="790"/>
      <c r="F190" s="8" t="s">
        <v>172</v>
      </c>
      <c r="G190" s="13" t="s">
        <v>327</v>
      </c>
      <c r="H190" s="11"/>
      <c r="I190" s="11"/>
      <c r="J190" s="11"/>
      <c r="K190" s="29" t="s">
        <v>57</v>
      </c>
      <c r="L190" s="116" t="str">
        <f>IF('(1)'!$AB135&lt;&gt;0,'(1)'!$AB135,"")</f>
        <v/>
      </c>
      <c r="M190" s="116" t="str">
        <f>IF('(2)'!$AB135&lt;&gt;0,'(2)'!$AB135,"")</f>
        <v/>
      </c>
      <c r="N190" s="116" t="str">
        <f>IF('(3)'!$AB135&lt;&gt;0,'(3)'!$AB135,"")</f>
        <v/>
      </c>
      <c r="O190" s="116" t="str">
        <f>IF('(4)'!$AB135&lt;&gt;0,'(4)'!$AB135,"")</f>
        <v/>
      </c>
      <c r="P190" s="116" t="str">
        <f>IF('(5)'!$AB135&lt;&gt;0,'(5)'!$AB135,"")</f>
        <v/>
      </c>
      <c r="Q190" s="116" t="str">
        <f>IF('(6)'!$AB135&lt;&gt;0,'(6)'!$AB135,"")</f>
        <v/>
      </c>
      <c r="R190" s="116" t="str">
        <f>IF('(7)'!$AB135&lt;&gt;0,'(7)'!$AB135,"")</f>
        <v/>
      </c>
      <c r="S190" s="116" t="str">
        <f>IF('(8)'!$AB135&lt;&gt;0,'(8)'!$AB135,"")</f>
        <v/>
      </c>
      <c r="T190" s="116" t="str">
        <f>IF('(9)'!$AB135&lt;&gt;0,'(9)'!$AB135,"")</f>
        <v/>
      </c>
      <c r="U190" s="116" t="str">
        <f>IF('(10)'!$AB135&lt;&gt;0,'(10)'!$AB135,"")</f>
        <v/>
      </c>
      <c r="V190" s="116" t="str">
        <f>IF('(11)'!$AB135&lt;&gt;0,'(11)'!$AB135,"")</f>
        <v/>
      </c>
      <c r="W190" s="116" t="str">
        <f>IF('(12)'!$AB135&lt;&gt;0,'(12)'!$AB135,"")</f>
        <v/>
      </c>
      <c r="X190" s="116" t="str">
        <f>IF('(13)'!$AB135&lt;&gt;0,'(13)'!$AB135,"")</f>
        <v/>
      </c>
      <c r="Y190" s="116" t="str">
        <f>IF('(14)'!$AB135&lt;&gt;0,'(14)'!$AB135,"")</f>
        <v/>
      </c>
      <c r="Z190" s="116" t="str">
        <f>IF('(15)'!$AB135&lt;&gt;0,'(15)'!$AB135,"")</f>
        <v/>
      </c>
      <c r="AA190" s="116" t="str">
        <f>IF('(16)'!$AB135&lt;&gt;0,'(16)'!$AB135,"")</f>
        <v/>
      </c>
      <c r="AB190" s="116" t="str">
        <f>IF('(17)'!$AB135&lt;&gt;0,'(17)'!$AB135,"")</f>
        <v/>
      </c>
      <c r="AC190" s="116" t="str">
        <f>IF('(18)'!$AB135&lt;&gt;0,'(18)'!$AB135,"")</f>
        <v/>
      </c>
      <c r="AD190" s="116" t="str">
        <f>IF('(19)'!$AB135&lt;&gt;0,'(19)'!$AB135,"")</f>
        <v/>
      </c>
      <c r="AE190" s="116" t="str">
        <f>IF('(20)'!$AB135&lt;&gt;0,'(20)'!$AB135,"")</f>
        <v/>
      </c>
      <c r="AG190" s="1" t="str">
        <f t="shared" si="34"/>
        <v/>
      </c>
      <c r="AH190" s="1"/>
    </row>
    <row r="191" spans="1:34" ht="16.5">
      <c r="A191" s="1"/>
      <c r="B191" s="26" t="e">
        <f t="shared" si="32"/>
        <v>#VALUE!</v>
      </c>
      <c r="C191" s="789" t="e">
        <f t="shared" si="33"/>
        <v>#VALUE!</v>
      </c>
      <c r="D191" s="790"/>
      <c r="F191" s="8" t="s">
        <v>173</v>
      </c>
      <c r="G191" s="13" t="s">
        <v>328</v>
      </c>
      <c r="H191" s="11"/>
      <c r="I191" s="11"/>
      <c r="J191" s="11"/>
      <c r="K191" s="29" t="s">
        <v>58</v>
      </c>
      <c r="L191" s="116" t="str">
        <f>IF('(1)'!$AB136&lt;&gt;0,'(1)'!$AB136,"")</f>
        <v/>
      </c>
      <c r="M191" s="116" t="str">
        <f>IF('(2)'!$AB136&lt;&gt;0,'(2)'!$AB136,"")</f>
        <v/>
      </c>
      <c r="N191" s="116" t="str">
        <f>IF('(3)'!$AB136&lt;&gt;0,'(3)'!$AB136,"")</f>
        <v/>
      </c>
      <c r="O191" s="116" t="str">
        <f>IF('(4)'!$AB136&lt;&gt;0,'(4)'!$AB136,"")</f>
        <v/>
      </c>
      <c r="P191" s="116" t="str">
        <f>IF('(5)'!$AB136&lt;&gt;0,'(5)'!$AB136,"")</f>
        <v/>
      </c>
      <c r="Q191" s="116" t="str">
        <f>IF('(6)'!$AB136&lt;&gt;0,'(6)'!$AB136,"")</f>
        <v/>
      </c>
      <c r="R191" s="116" t="str">
        <f>IF('(7)'!$AB136&lt;&gt;0,'(7)'!$AB136,"")</f>
        <v/>
      </c>
      <c r="S191" s="116" t="str">
        <f>IF('(8)'!$AB136&lt;&gt;0,'(8)'!$AB136,"")</f>
        <v/>
      </c>
      <c r="T191" s="116" t="str">
        <f>IF('(9)'!$AB136&lt;&gt;0,'(9)'!$AB136,"")</f>
        <v/>
      </c>
      <c r="U191" s="116" t="str">
        <f>IF('(10)'!$AB136&lt;&gt;0,'(10)'!$AB136,"")</f>
        <v/>
      </c>
      <c r="V191" s="116" t="str">
        <f>IF('(11)'!$AB136&lt;&gt;0,'(11)'!$AB136,"")</f>
        <v/>
      </c>
      <c r="W191" s="116" t="str">
        <f>IF('(12)'!$AB136&lt;&gt;0,'(12)'!$AB136,"")</f>
        <v/>
      </c>
      <c r="X191" s="116" t="str">
        <f>IF('(13)'!$AB136&lt;&gt;0,'(13)'!$AB136,"")</f>
        <v/>
      </c>
      <c r="Y191" s="116" t="str">
        <f>IF('(14)'!$AB136&lt;&gt;0,'(14)'!$AB136,"")</f>
        <v/>
      </c>
      <c r="Z191" s="116" t="str">
        <f>IF('(15)'!$AB136&lt;&gt;0,'(15)'!$AB136,"")</f>
        <v/>
      </c>
      <c r="AA191" s="116" t="str">
        <f>IF('(16)'!$AB136&lt;&gt;0,'(16)'!$AB136,"")</f>
        <v/>
      </c>
      <c r="AB191" s="116" t="str">
        <f>IF('(17)'!$AB136&lt;&gt;0,'(17)'!$AB136,"")</f>
        <v/>
      </c>
      <c r="AC191" s="116" t="str">
        <f>IF('(18)'!$AB136&lt;&gt;0,'(18)'!$AB136,"")</f>
        <v/>
      </c>
      <c r="AD191" s="116" t="str">
        <f>IF('(19)'!$AB136&lt;&gt;0,'(19)'!$AB136,"")</f>
        <v/>
      </c>
      <c r="AE191" s="116" t="str">
        <f>IF('(20)'!$AB136&lt;&gt;0,'(20)'!$AB136,"")</f>
        <v/>
      </c>
      <c r="AG191" s="1" t="str">
        <f t="shared" si="34"/>
        <v/>
      </c>
      <c r="AH191" s="1"/>
    </row>
    <row r="192" spans="1:34" ht="16.5">
      <c r="A192" s="1"/>
      <c r="B192" s="26" t="e">
        <f t="shared" si="32"/>
        <v>#VALUE!</v>
      </c>
      <c r="C192" s="789" t="e">
        <f t="shared" si="33"/>
        <v>#VALUE!</v>
      </c>
      <c r="D192" s="790"/>
      <c r="F192" s="8" t="s">
        <v>174</v>
      </c>
      <c r="G192" s="13" t="s">
        <v>329</v>
      </c>
      <c r="H192" s="11"/>
      <c r="I192" s="11"/>
      <c r="J192" s="11"/>
      <c r="K192" s="29" t="s">
        <v>59</v>
      </c>
      <c r="L192" s="116" t="str">
        <f>IF('(1)'!$AB137&lt;&gt;0,'(1)'!$AB137,"")</f>
        <v/>
      </c>
      <c r="M192" s="116" t="str">
        <f>IF('(2)'!$AB137&lt;&gt;0,'(2)'!$AB137,"")</f>
        <v/>
      </c>
      <c r="N192" s="116" t="str">
        <f>IF('(3)'!$AB137&lt;&gt;0,'(3)'!$AB137,"")</f>
        <v/>
      </c>
      <c r="O192" s="116" t="str">
        <f>IF('(4)'!$AB137&lt;&gt;0,'(4)'!$AB137,"")</f>
        <v/>
      </c>
      <c r="P192" s="116" t="str">
        <f>IF('(5)'!$AB137&lt;&gt;0,'(5)'!$AB137,"")</f>
        <v/>
      </c>
      <c r="Q192" s="116" t="str">
        <f>IF('(6)'!$AB137&lt;&gt;0,'(6)'!$AB137,"")</f>
        <v/>
      </c>
      <c r="R192" s="116" t="str">
        <f>IF('(7)'!$AB137&lt;&gt;0,'(7)'!$AB137,"")</f>
        <v/>
      </c>
      <c r="S192" s="116" t="str">
        <f>IF('(8)'!$AB137&lt;&gt;0,'(8)'!$AB137,"")</f>
        <v/>
      </c>
      <c r="T192" s="116" t="str">
        <f>IF('(9)'!$AB137&lt;&gt;0,'(9)'!$AB137,"")</f>
        <v/>
      </c>
      <c r="U192" s="116" t="str">
        <f>IF('(10)'!$AB137&lt;&gt;0,'(10)'!$AB137,"")</f>
        <v/>
      </c>
      <c r="V192" s="116" t="str">
        <f>IF('(11)'!$AB137&lt;&gt;0,'(11)'!$AB137,"")</f>
        <v/>
      </c>
      <c r="W192" s="116" t="str">
        <f>IF('(12)'!$AB137&lt;&gt;0,'(12)'!$AB137,"")</f>
        <v/>
      </c>
      <c r="X192" s="116" t="str">
        <f>IF('(13)'!$AB137&lt;&gt;0,'(13)'!$AB137,"")</f>
        <v/>
      </c>
      <c r="Y192" s="116" t="str">
        <f>IF('(14)'!$AB137&lt;&gt;0,'(14)'!$AB137,"")</f>
        <v/>
      </c>
      <c r="Z192" s="116" t="str">
        <f>IF('(15)'!$AB137&lt;&gt;0,'(15)'!$AB137,"")</f>
        <v/>
      </c>
      <c r="AA192" s="116" t="str">
        <f>IF('(16)'!$AB137&lt;&gt;0,'(16)'!$AB137,"")</f>
        <v/>
      </c>
      <c r="AB192" s="116" t="str">
        <f>IF('(17)'!$AB137&lt;&gt;0,'(17)'!$AB137,"")</f>
        <v/>
      </c>
      <c r="AC192" s="116" t="str">
        <f>IF('(18)'!$AB137&lt;&gt;0,'(18)'!$AB137,"")</f>
        <v/>
      </c>
      <c r="AD192" s="116" t="str">
        <f>IF('(19)'!$AB137&lt;&gt;0,'(19)'!$AB137,"")</f>
        <v/>
      </c>
      <c r="AE192" s="116" t="str">
        <f>IF('(20)'!$AB137&lt;&gt;0,'(20)'!$AB137,"")</f>
        <v/>
      </c>
      <c r="AG192" s="1" t="str">
        <f t="shared" si="34"/>
        <v/>
      </c>
      <c r="AH192" s="1"/>
    </row>
    <row r="193" spans="1:34" ht="16.5">
      <c r="A193" s="1"/>
      <c r="B193" s="26" t="e">
        <f t="shared" si="32"/>
        <v>#VALUE!</v>
      </c>
      <c r="C193" s="789" t="e">
        <f t="shared" si="33"/>
        <v>#VALUE!</v>
      </c>
      <c r="D193" s="790"/>
      <c r="F193" s="8" t="s">
        <v>175</v>
      </c>
      <c r="G193" s="13" t="s">
        <v>330</v>
      </c>
      <c r="H193" s="11"/>
      <c r="I193" s="11"/>
      <c r="J193" s="11"/>
      <c r="K193" s="29" t="s">
        <v>60</v>
      </c>
      <c r="L193" s="116" t="str">
        <f>IF('(1)'!$AB138&lt;&gt;0,'(1)'!$AB138,"")</f>
        <v/>
      </c>
      <c r="M193" s="116" t="str">
        <f>IF('(2)'!$AB138&lt;&gt;0,'(2)'!$AB138,"")</f>
        <v/>
      </c>
      <c r="N193" s="116" t="str">
        <f>IF('(3)'!$AB138&lt;&gt;0,'(3)'!$AB138,"")</f>
        <v/>
      </c>
      <c r="O193" s="116" t="str">
        <f>IF('(4)'!$AB138&lt;&gt;0,'(4)'!$AB138,"")</f>
        <v/>
      </c>
      <c r="P193" s="116" t="str">
        <f>IF('(5)'!$AB138&lt;&gt;0,'(5)'!$AB138,"")</f>
        <v/>
      </c>
      <c r="Q193" s="116" t="str">
        <f>IF('(6)'!$AB138&lt;&gt;0,'(6)'!$AB138,"")</f>
        <v/>
      </c>
      <c r="R193" s="116" t="str">
        <f>IF('(7)'!$AB138&lt;&gt;0,'(7)'!$AB138,"")</f>
        <v/>
      </c>
      <c r="S193" s="116" t="str">
        <f>IF('(8)'!$AB138&lt;&gt;0,'(8)'!$AB138,"")</f>
        <v/>
      </c>
      <c r="T193" s="116" t="str">
        <f>IF('(9)'!$AB138&lt;&gt;0,'(9)'!$AB138,"")</f>
        <v/>
      </c>
      <c r="U193" s="116" t="str">
        <f>IF('(10)'!$AB138&lt;&gt;0,'(10)'!$AB138,"")</f>
        <v/>
      </c>
      <c r="V193" s="116" t="str">
        <f>IF('(11)'!$AB138&lt;&gt;0,'(11)'!$AB138,"")</f>
        <v/>
      </c>
      <c r="W193" s="116" t="str">
        <f>IF('(12)'!$AB138&lt;&gt;0,'(12)'!$AB138,"")</f>
        <v/>
      </c>
      <c r="X193" s="116" t="str">
        <f>IF('(13)'!$AB138&lt;&gt;0,'(13)'!$AB138,"")</f>
        <v/>
      </c>
      <c r="Y193" s="116" t="str">
        <f>IF('(14)'!$AB138&lt;&gt;0,'(14)'!$AB138,"")</f>
        <v/>
      </c>
      <c r="Z193" s="116" t="str">
        <f>IF('(15)'!$AB138&lt;&gt;0,'(15)'!$AB138,"")</f>
        <v/>
      </c>
      <c r="AA193" s="116" t="str">
        <f>IF('(16)'!$AB138&lt;&gt;0,'(16)'!$AB138,"")</f>
        <v/>
      </c>
      <c r="AB193" s="116" t="str">
        <f>IF('(17)'!$AB138&lt;&gt;0,'(17)'!$AB138,"")</f>
        <v/>
      </c>
      <c r="AC193" s="116" t="str">
        <f>IF('(18)'!$AB138&lt;&gt;0,'(18)'!$AB138,"")</f>
        <v/>
      </c>
      <c r="AD193" s="116" t="str">
        <f>IF('(19)'!$AB138&lt;&gt;0,'(19)'!$AB138,"")</f>
        <v/>
      </c>
      <c r="AE193" s="116" t="str">
        <f>IF('(20)'!$AB138&lt;&gt;0,'(20)'!$AB138,"")</f>
        <v/>
      </c>
      <c r="AG193" s="1" t="str">
        <f t="shared" si="34"/>
        <v/>
      </c>
      <c r="AH193" s="1"/>
    </row>
    <row r="194" spans="1:34" ht="16.5">
      <c r="A194" s="1"/>
      <c r="B194" s="26" t="e">
        <f t="shared" si="32"/>
        <v>#VALUE!</v>
      </c>
      <c r="C194" s="789" t="e">
        <f t="shared" si="33"/>
        <v>#VALUE!</v>
      </c>
      <c r="D194" s="790"/>
      <c r="F194" s="8" t="s">
        <v>176</v>
      </c>
      <c r="G194" s="13" t="s">
        <v>331</v>
      </c>
      <c r="H194" s="11"/>
      <c r="I194" s="11"/>
      <c r="J194" s="11"/>
      <c r="K194" s="29" t="s">
        <v>61</v>
      </c>
      <c r="L194" s="116" t="str">
        <f>IF('(1)'!$AB139&lt;&gt;0,'(1)'!$AB139,"")</f>
        <v/>
      </c>
      <c r="M194" s="116" t="str">
        <f>IF('(2)'!$AB139&lt;&gt;0,'(2)'!$AB139,"")</f>
        <v/>
      </c>
      <c r="N194" s="116" t="str">
        <f>IF('(3)'!$AB139&lt;&gt;0,'(3)'!$AB139,"")</f>
        <v/>
      </c>
      <c r="O194" s="116" t="str">
        <f>IF('(4)'!$AB139&lt;&gt;0,'(4)'!$AB139,"")</f>
        <v/>
      </c>
      <c r="P194" s="116" t="str">
        <f>IF('(5)'!$AB139&lt;&gt;0,'(5)'!$AB139,"")</f>
        <v/>
      </c>
      <c r="Q194" s="116" t="str">
        <f>IF('(6)'!$AB139&lt;&gt;0,'(6)'!$AB139,"")</f>
        <v/>
      </c>
      <c r="R194" s="116" t="str">
        <f>IF('(7)'!$AB139&lt;&gt;0,'(7)'!$AB139,"")</f>
        <v/>
      </c>
      <c r="S194" s="116" t="str">
        <f>IF('(8)'!$AB139&lt;&gt;0,'(8)'!$AB139,"")</f>
        <v/>
      </c>
      <c r="T194" s="116" t="str">
        <f>IF('(9)'!$AB139&lt;&gt;0,'(9)'!$AB139,"")</f>
        <v/>
      </c>
      <c r="U194" s="116" t="str">
        <f>IF('(10)'!$AB139&lt;&gt;0,'(10)'!$AB139,"")</f>
        <v/>
      </c>
      <c r="V194" s="116" t="str">
        <f>IF('(11)'!$AB139&lt;&gt;0,'(11)'!$AB139,"")</f>
        <v/>
      </c>
      <c r="W194" s="116" t="str">
        <f>IF('(12)'!$AB139&lt;&gt;0,'(12)'!$AB139,"")</f>
        <v/>
      </c>
      <c r="X194" s="116" t="str">
        <f>IF('(13)'!$AB139&lt;&gt;0,'(13)'!$AB139,"")</f>
        <v/>
      </c>
      <c r="Y194" s="116" t="str">
        <f>IF('(14)'!$AB139&lt;&gt;0,'(14)'!$AB139,"")</f>
        <v/>
      </c>
      <c r="Z194" s="116" t="str">
        <f>IF('(15)'!$AB139&lt;&gt;0,'(15)'!$AB139,"")</f>
        <v/>
      </c>
      <c r="AA194" s="116" t="str">
        <f>IF('(16)'!$AB139&lt;&gt;0,'(16)'!$AB139,"")</f>
        <v/>
      </c>
      <c r="AB194" s="116" t="str">
        <f>IF('(17)'!$AB139&lt;&gt;0,'(17)'!$AB139,"")</f>
        <v/>
      </c>
      <c r="AC194" s="116" t="str">
        <f>IF('(18)'!$AB139&lt;&gt;0,'(18)'!$AB139,"")</f>
        <v/>
      </c>
      <c r="AD194" s="116" t="str">
        <f>IF('(19)'!$AB139&lt;&gt;0,'(19)'!$AB139,"")</f>
        <v/>
      </c>
      <c r="AE194" s="116" t="str">
        <f>IF('(20)'!$AB139&lt;&gt;0,'(20)'!$AB139,"")</f>
        <v/>
      </c>
      <c r="AG194" s="1" t="str">
        <f t="shared" si="34"/>
        <v/>
      </c>
      <c r="AH194" s="1"/>
    </row>
    <row r="195" spans="1:34" s="1" customFormat="1">
      <c r="F195" s="8"/>
      <c r="K195" s="29"/>
      <c r="L195" s="116"/>
      <c r="M195" s="116"/>
      <c r="N195" s="116"/>
      <c r="O195" s="116"/>
      <c r="P195" s="116"/>
      <c r="Q195" s="116"/>
      <c r="R195" s="116"/>
      <c r="S195" s="116"/>
      <c r="T195" s="116"/>
      <c r="U195" s="116"/>
      <c r="V195" s="116"/>
      <c r="W195" s="116"/>
      <c r="X195" s="116"/>
      <c r="Y195" s="116"/>
      <c r="Z195" s="116"/>
      <c r="AA195" s="116"/>
      <c r="AB195" s="116"/>
      <c r="AC195" s="116"/>
      <c r="AD195" s="116"/>
      <c r="AE195" s="116"/>
    </row>
    <row r="196" spans="1:34" s="1" customFormat="1">
      <c r="A196" s="25" t="e">
        <f>(AG196/60)*10</f>
        <v>#VALUE!</v>
      </c>
      <c r="B196" s="756" t="e">
        <f>REPT("|",AG196*14)</f>
        <v>#VALUE!</v>
      </c>
      <c r="C196" s="784"/>
      <c r="D196" s="9" t="s">
        <v>177</v>
      </c>
      <c r="F196" s="1" t="s">
        <v>186</v>
      </c>
      <c r="K196" s="29"/>
      <c r="L196" s="183" t="e">
        <f>IF(SUM(L198:L200)&gt;0,AVERAGEIF(L198:L200, "&lt;&gt;0"),NA())</f>
        <v>#N/A</v>
      </c>
      <c r="M196" s="183" t="e">
        <f t="shared" ref="M196:AE196" si="35">IF(SUM(M198:M200)&gt;0,AVERAGEIF(M198:M200, "&lt;&gt;0"),NA())</f>
        <v>#N/A</v>
      </c>
      <c r="N196" s="183" t="e">
        <f t="shared" si="35"/>
        <v>#N/A</v>
      </c>
      <c r="O196" s="183" t="e">
        <f t="shared" si="35"/>
        <v>#N/A</v>
      </c>
      <c r="P196" s="183" t="e">
        <f t="shared" si="35"/>
        <v>#N/A</v>
      </c>
      <c r="Q196" s="183" t="e">
        <f t="shared" si="35"/>
        <v>#N/A</v>
      </c>
      <c r="R196" s="183" t="e">
        <f t="shared" si="35"/>
        <v>#N/A</v>
      </c>
      <c r="S196" s="183" t="e">
        <f t="shared" si="35"/>
        <v>#N/A</v>
      </c>
      <c r="T196" s="183" t="e">
        <f t="shared" si="35"/>
        <v>#N/A</v>
      </c>
      <c r="U196" s="183" t="e">
        <f t="shared" si="35"/>
        <v>#N/A</v>
      </c>
      <c r="V196" s="183" t="e">
        <f t="shared" si="35"/>
        <v>#N/A</v>
      </c>
      <c r="W196" s="183" t="e">
        <f t="shared" si="35"/>
        <v>#N/A</v>
      </c>
      <c r="X196" s="183" t="e">
        <f t="shared" si="35"/>
        <v>#N/A</v>
      </c>
      <c r="Y196" s="183" t="e">
        <f t="shared" si="35"/>
        <v>#N/A</v>
      </c>
      <c r="Z196" s="183" t="e">
        <f t="shared" si="35"/>
        <v>#N/A</v>
      </c>
      <c r="AA196" s="183" t="e">
        <f>IF(SUM(AB198:AB200)&gt;0,AVERAGEIF(AB198:AB200, "&lt;&gt;0"),NA())</f>
        <v>#N/A</v>
      </c>
      <c r="AB196" s="183" t="e">
        <f t="shared" si="35"/>
        <v>#N/A</v>
      </c>
      <c r="AC196" s="183" t="e">
        <f t="shared" si="35"/>
        <v>#N/A</v>
      </c>
      <c r="AD196" s="183" t="e">
        <f t="shared" si="35"/>
        <v>#N/A</v>
      </c>
      <c r="AE196" s="183" t="e">
        <f t="shared" si="35"/>
        <v>#N/A</v>
      </c>
      <c r="AG196" s="78" t="str">
        <f>IF(SUM(AG198:AG200)&gt;0,AVERAGEIF(AG198:AG200, "&lt;&gt;0"),"")</f>
        <v/>
      </c>
    </row>
    <row r="197" spans="1:34" s="1" customFormat="1">
      <c r="F197" s="8"/>
      <c r="K197" s="29"/>
      <c r="L197" s="116"/>
      <c r="M197" s="116"/>
      <c r="N197" s="116"/>
      <c r="O197" s="116"/>
      <c r="P197" s="116"/>
      <c r="Q197" s="116"/>
      <c r="R197" s="116"/>
      <c r="S197" s="116"/>
      <c r="T197" s="116"/>
      <c r="U197" s="116"/>
      <c r="V197" s="116"/>
      <c r="W197" s="116"/>
      <c r="X197" s="116"/>
      <c r="Y197" s="116"/>
      <c r="Z197" s="116"/>
      <c r="AA197" s="116"/>
      <c r="AB197" s="116"/>
      <c r="AC197" s="116"/>
      <c r="AD197" s="116"/>
      <c r="AE197" s="116"/>
    </row>
    <row r="198" spans="1:34" ht="16.5">
      <c r="A198" s="1"/>
      <c r="B198" s="26" t="e">
        <f>(AG198/60)*10</f>
        <v>#VALUE!</v>
      </c>
      <c r="C198" s="789" t="e">
        <f>REPT("|",AG198*14)</f>
        <v>#VALUE!</v>
      </c>
      <c r="D198" s="790"/>
      <c r="F198" s="8" t="s">
        <v>178</v>
      </c>
      <c r="G198" s="13" t="s">
        <v>332</v>
      </c>
      <c r="H198" s="11"/>
      <c r="I198" s="11"/>
      <c r="J198" s="11"/>
      <c r="K198" s="29" t="s">
        <v>62</v>
      </c>
      <c r="L198" s="116" t="str">
        <f>IF('(1)'!$AB143&lt;&gt;0,'(1)'!$AB143,"")</f>
        <v/>
      </c>
      <c r="M198" s="116" t="str">
        <f>IF('(2)'!$AB143&lt;&gt;0,'(2)'!$AB143,"")</f>
        <v/>
      </c>
      <c r="N198" s="116" t="str">
        <f>IF('(3)'!$AB143&lt;&gt;0,'(3)'!$AB143,"")</f>
        <v/>
      </c>
      <c r="O198" s="116" t="str">
        <f>IF('(4)'!$AB143&lt;&gt;0,'(4)'!$AB143,"")</f>
        <v/>
      </c>
      <c r="P198" s="116" t="str">
        <f>IF('(5)'!$AB143&lt;&gt;0,'(5)'!$AB143,"")</f>
        <v/>
      </c>
      <c r="Q198" s="116" t="str">
        <f>IF('(6)'!$AB143&lt;&gt;0,'(6)'!$AB143,"")</f>
        <v/>
      </c>
      <c r="R198" s="116" t="str">
        <f>IF('(7)'!$AB143&lt;&gt;0,'(7)'!$AB143,"")</f>
        <v/>
      </c>
      <c r="S198" s="116" t="str">
        <f>IF('(8)'!$AB143&lt;&gt;0,'(8)'!$AB143,"")</f>
        <v/>
      </c>
      <c r="T198" s="116" t="str">
        <f>IF('(9)'!$AB143&lt;&gt;0,'(9)'!$AB143,"")</f>
        <v/>
      </c>
      <c r="U198" s="116" t="str">
        <f>IF('(10)'!$AB143&lt;&gt;0,'(10)'!$AB143,"")</f>
        <v/>
      </c>
      <c r="V198" s="116" t="str">
        <f>IF('(11)'!$AB143&lt;&gt;0,'(11)'!$AB143,"")</f>
        <v/>
      </c>
      <c r="W198" s="116" t="str">
        <f>IF('(12)'!$AB143&lt;&gt;0,'(12)'!$AB143,"")</f>
        <v/>
      </c>
      <c r="X198" s="116" t="str">
        <f>IF('(13)'!$AB143&lt;&gt;0,'(13)'!$AB143,"")</f>
        <v/>
      </c>
      <c r="Y198" s="116" t="str">
        <f>IF('(14)'!$AB143&lt;&gt;0,'(14)'!$AB143,"")</f>
        <v/>
      </c>
      <c r="Z198" s="116" t="str">
        <f>IF('(15)'!$AB143&lt;&gt;0,'(15)'!$AB143,"")</f>
        <v/>
      </c>
      <c r="AA198" s="116" t="str">
        <f>IF('(16)'!$AB143&lt;&gt;0,'(16)'!$AB143,"")</f>
        <v/>
      </c>
      <c r="AB198" s="116" t="str">
        <f>IF('(17)'!$AB143&lt;&gt;0,'(17)'!$AB143,"")</f>
        <v/>
      </c>
      <c r="AC198" s="116" t="str">
        <f>IF('(18)'!$AB143&lt;&gt;0,'(18)'!$AB143,"")</f>
        <v/>
      </c>
      <c r="AD198" s="116" t="str">
        <f>IF('(19)'!$AB143&lt;&gt;0,'(19)'!$AB143,"")</f>
        <v/>
      </c>
      <c r="AE198" s="116" t="str">
        <f>IF('(20)'!$AB143&lt;&gt;0,'(20)'!$AB143,"")</f>
        <v/>
      </c>
      <c r="AG198" s="1" t="str">
        <f>IF(SUM(L198:AE198)=0,"",AVERAGEIF(L198:AE198,"&gt;0"))</f>
        <v/>
      </c>
      <c r="AH198" s="1"/>
    </row>
    <row r="199" spans="1:34" ht="16.5">
      <c r="A199" s="1"/>
      <c r="B199" s="26" t="e">
        <f>(AG199/60)*10</f>
        <v>#VALUE!</v>
      </c>
      <c r="C199" s="789" t="e">
        <f>REPT("|",AG199*14)</f>
        <v>#VALUE!</v>
      </c>
      <c r="D199" s="790"/>
      <c r="F199" s="8" t="s">
        <v>179</v>
      </c>
      <c r="G199" s="13" t="s">
        <v>333</v>
      </c>
      <c r="H199" s="11"/>
      <c r="I199" s="11"/>
      <c r="J199" s="11"/>
      <c r="K199" s="29" t="s">
        <v>63</v>
      </c>
      <c r="L199" s="116" t="str">
        <f>IF('(1)'!$AB144&lt;&gt;0,'(1)'!$AB144,"")</f>
        <v/>
      </c>
      <c r="M199" s="116" t="str">
        <f>IF('(2)'!$AB144&lt;&gt;0,'(2)'!$AB144,"")</f>
        <v/>
      </c>
      <c r="N199" s="116" t="str">
        <f>IF('(3)'!$AB144&lt;&gt;0,'(3)'!$AB144,"")</f>
        <v/>
      </c>
      <c r="O199" s="116" t="str">
        <f>IF('(4)'!$AB144&lt;&gt;0,'(4)'!$AB144,"")</f>
        <v/>
      </c>
      <c r="P199" s="116" t="str">
        <f>IF('(5)'!$AB144&lt;&gt;0,'(5)'!$AB144,"")</f>
        <v/>
      </c>
      <c r="Q199" s="116" t="str">
        <f>IF('(6)'!$AB144&lt;&gt;0,'(6)'!$AB144,"")</f>
        <v/>
      </c>
      <c r="R199" s="116" t="str">
        <f>IF('(7)'!$AB144&lt;&gt;0,'(7)'!$AB144,"")</f>
        <v/>
      </c>
      <c r="S199" s="116" t="str">
        <f>IF('(8)'!$AB144&lt;&gt;0,'(8)'!$AB144,"")</f>
        <v/>
      </c>
      <c r="T199" s="116" t="str">
        <f>IF('(9)'!$AB144&lt;&gt;0,'(9)'!$AB144,"")</f>
        <v/>
      </c>
      <c r="U199" s="116" t="str">
        <f>IF('(10)'!$AB144&lt;&gt;0,'(10)'!$AB144,"")</f>
        <v/>
      </c>
      <c r="V199" s="116" t="str">
        <f>IF('(11)'!$AB144&lt;&gt;0,'(11)'!$AB144,"")</f>
        <v/>
      </c>
      <c r="W199" s="116" t="str">
        <f>IF('(12)'!$AB144&lt;&gt;0,'(12)'!$AB144,"")</f>
        <v/>
      </c>
      <c r="X199" s="116" t="str">
        <f>IF('(13)'!$AB144&lt;&gt;0,'(13)'!$AB144,"")</f>
        <v/>
      </c>
      <c r="Y199" s="116" t="str">
        <f>IF('(14)'!$AB144&lt;&gt;0,'(14)'!$AB144,"")</f>
        <v/>
      </c>
      <c r="Z199" s="116" t="str">
        <f>IF('(15)'!$AB144&lt;&gt;0,'(15)'!$AB144,"")</f>
        <v/>
      </c>
      <c r="AA199" s="116" t="str">
        <f>IF('(16)'!$AB144&lt;&gt;0,'(16)'!$AB144,"")</f>
        <v/>
      </c>
      <c r="AB199" s="116" t="str">
        <f>IF('(17)'!$AB144&lt;&gt;0,'(17)'!$AB144,"")</f>
        <v/>
      </c>
      <c r="AC199" s="116" t="str">
        <f>IF('(18)'!$AB144&lt;&gt;0,'(18)'!$AB144,"")</f>
        <v/>
      </c>
      <c r="AD199" s="116" t="str">
        <f>IF('(19)'!$AB144&lt;&gt;0,'(19)'!$AB144,"")</f>
        <v/>
      </c>
      <c r="AE199" s="116" t="str">
        <f>IF('(20)'!$AB144&lt;&gt;0,'(20)'!$AB144,"")</f>
        <v/>
      </c>
      <c r="AG199" s="1" t="str">
        <f>IF(SUM(L199:AE199)=0,"",AVERAGEIF(L199:AE199,"&gt;0"))</f>
        <v/>
      </c>
      <c r="AH199" s="1"/>
    </row>
    <row r="200" spans="1:34" ht="16.5">
      <c r="A200" s="1"/>
      <c r="B200" s="26" t="e">
        <f>(AG200/60)*10</f>
        <v>#VALUE!</v>
      </c>
      <c r="C200" s="789" t="e">
        <f>REPT("|",AG200*14)</f>
        <v>#VALUE!</v>
      </c>
      <c r="D200" s="790"/>
      <c r="F200" s="8" t="s">
        <v>180</v>
      </c>
      <c r="G200" s="13" t="s">
        <v>334</v>
      </c>
      <c r="H200" s="11"/>
      <c r="I200" s="11"/>
      <c r="J200" s="11"/>
      <c r="K200" s="29" t="s">
        <v>64</v>
      </c>
      <c r="L200" s="116" t="str">
        <f>IF('(1)'!$AB145&lt;&gt;0,'(1)'!$AB145,"")</f>
        <v/>
      </c>
      <c r="M200" s="116" t="str">
        <f>IF('(2)'!$AB145&lt;&gt;0,'(2)'!$AB145,"")</f>
        <v/>
      </c>
      <c r="N200" s="116" t="str">
        <f>IF('(3)'!$AB145&lt;&gt;0,'(3)'!$AB145,"")</f>
        <v/>
      </c>
      <c r="O200" s="116" t="str">
        <f>IF('(4)'!$AB145&lt;&gt;0,'(4)'!$AB145,"")</f>
        <v/>
      </c>
      <c r="P200" s="116" t="str">
        <f>IF('(5)'!$AB145&lt;&gt;0,'(5)'!$AB145,"")</f>
        <v/>
      </c>
      <c r="Q200" s="116" t="str">
        <f>IF('(6)'!$AB145&lt;&gt;0,'(6)'!$AB145,"")</f>
        <v/>
      </c>
      <c r="R200" s="116" t="str">
        <f>IF('(7)'!$AB145&lt;&gt;0,'(7)'!$AB145,"")</f>
        <v/>
      </c>
      <c r="S200" s="116" t="str">
        <f>IF('(8)'!$AB145&lt;&gt;0,'(8)'!$AB145,"")</f>
        <v/>
      </c>
      <c r="T200" s="116" t="str">
        <f>IF('(9)'!$AB145&lt;&gt;0,'(9)'!$AB145,"")</f>
        <v/>
      </c>
      <c r="U200" s="116" t="str">
        <f>IF('(10)'!$AB145&lt;&gt;0,'(10)'!$AB145,"")</f>
        <v/>
      </c>
      <c r="V200" s="116" t="str">
        <f>IF('(11)'!$AB145&lt;&gt;0,'(11)'!$AB145,"")</f>
        <v/>
      </c>
      <c r="W200" s="116" t="str">
        <f>IF('(12)'!$AB145&lt;&gt;0,'(12)'!$AB145,"")</f>
        <v/>
      </c>
      <c r="X200" s="116" t="str">
        <f>IF('(13)'!$AB145&lt;&gt;0,'(13)'!$AB145,"")</f>
        <v/>
      </c>
      <c r="Y200" s="116" t="str">
        <f>IF('(14)'!$AB145&lt;&gt;0,'(14)'!$AB145,"")</f>
        <v/>
      </c>
      <c r="Z200" s="116" t="str">
        <f>IF('(15)'!$AB145&lt;&gt;0,'(15)'!$AB145,"")</f>
        <v/>
      </c>
      <c r="AA200" s="116" t="str">
        <f>IF('(16)'!$AB145&lt;&gt;0,'(16)'!$AB145,"")</f>
        <v/>
      </c>
      <c r="AB200" s="116" t="str">
        <f>IF('(17)'!$AB145&lt;&gt;0,'(17)'!$AB145,"")</f>
        <v/>
      </c>
      <c r="AC200" s="116" t="str">
        <f>IF('(18)'!$AB145&lt;&gt;0,'(18)'!$AB145,"")</f>
        <v/>
      </c>
      <c r="AD200" s="116" t="str">
        <f>IF('(19)'!$AB145&lt;&gt;0,'(19)'!$AB145,"")</f>
        <v/>
      </c>
      <c r="AE200" s="116" t="str">
        <f>IF('(20)'!$AB145&lt;&gt;0,'(20)'!$AB145,"")</f>
        <v/>
      </c>
      <c r="AG200" s="1" t="str">
        <f>IF(SUM(L200:AE200)=0,"",AVERAGEIF(L200:AE200,"&gt;0"))</f>
        <v/>
      </c>
      <c r="AH200" s="1"/>
    </row>
    <row r="201" spans="1:34" s="1" customFormat="1">
      <c r="F201" s="8"/>
      <c r="K201" s="29"/>
      <c r="L201" s="116"/>
      <c r="M201" s="116"/>
      <c r="N201" s="116"/>
      <c r="O201" s="116"/>
      <c r="P201" s="116"/>
      <c r="Q201" s="116"/>
      <c r="R201" s="116"/>
      <c r="S201" s="116"/>
      <c r="T201" s="116"/>
      <c r="U201" s="116"/>
      <c r="V201" s="116"/>
      <c r="W201" s="116"/>
      <c r="X201" s="116"/>
      <c r="Y201" s="116"/>
      <c r="Z201" s="116"/>
      <c r="AA201" s="116"/>
      <c r="AB201" s="116"/>
      <c r="AC201" s="116"/>
      <c r="AD201" s="116"/>
      <c r="AE201" s="116"/>
    </row>
    <row r="202" spans="1:34" s="1" customFormat="1">
      <c r="A202" s="25" t="e">
        <f>(AG202/60)*10</f>
        <v>#VALUE!</v>
      </c>
      <c r="B202" s="756" t="e">
        <f>REPT("|",AG202*14)</f>
        <v>#VALUE!</v>
      </c>
      <c r="C202" s="784"/>
      <c r="D202" s="9" t="s">
        <v>181</v>
      </c>
      <c r="F202" s="1" t="s">
        <v>187</v>
      </c>
      <c r="K202" s="29"/>
      <c r="L202" s="183" t="e">
        <f>IF(SUM(L204:L205)&gt;0,AVERAGEIF(L204:L205, "&lt;&gt;0"),NA())</f>
        <v>#N/A</v>
      </c>
      <c r="M202" s="183" t="e">
        <f t="shared" ref="M202:AE202" si="36">IF(SUM(M204:M205)&gt;0,AVERAGEIF(M204:M205, "&lt;&gt;0"),NA())</f>
        <v>#N/A</v>
      </c>
      <c r="N202" s="183" t="e">
        <f t="shared" si="36"/>
        <v>#N/A</v>
      </c>
      <c r="O202" s="183" t="e">
        <f t="shared" si="36"/>
        <v>#N/A</v>
      </c>
      <c r="P202" s="183" t="e">
        <f t="shared" si="36"/>
        <v>#N/A</v>
      </c>
      <c r="Q202" s="183" t="e">
        <f t="shared" si="36"/>
        <v>#N/A</v>
      </c>
      <c r="R202" s="183" t="e">
        <f t="shared" si="36"/>
        <v>#N/A</v>
      </c>
      <c r="S202" s="183" t="e">
        <f t="shared" si="36"/>
        <v>#N/A</v>
      </c>
      <c r="T202" s="183" t="e">
        <f t="shared" si="36"/>
        <v>#N/A</v>
      </c>
      <c r="U202" s="183" t="e">
        <f t="shared" si="36"/>
        <v>#N/A</v>
      </c>
      <c r="V202" s="183" t="e">
        <f t="shared" si="36"/>
        <v>#N/A</v>
      </c>
      <c r="W202" s="183" t="e">
        <f t="shared" si="36"/>
        <v>#N/A</v>
      </c>
      <c r="X202" s="183" t="e">
        <f t="shared" si="36"/>
        <v>#N/A</v>
      </c>
      <c r="Y202" s="183" t="e">
        <f t="shared" si="36"/>
        <v>#N/A</v>
      </c>
      <c r="Z202" s="183" t="e">
        <f t="shared" si="36"/>
        <v>#N/A</v>
      </c>
      <c r="AA202" s="183" t="e">
        <f>IF(SUM(AB204:AB205)&gt;0,AVERAGEIF(AB204:AB205, "&lt;&gt;0"),NA())</f>
        <v>#N/A</v>
      </c>
      <c r="AB202" s="183" t="e">
        <f t="shared" si="36"/>
        <v>#N/A</v>
      </c>
      <c r="AC202" s="183" t="e">
        <f t="shared" si="36"/>
        <v>#N/A</v>
      </c>
      <c r="AD202" s="183" t="e">
        <f t="shared" si="36"/>
        <v>#N/A</v>
      </c>
      <c r="AE202" s="183" t="e">
        <f t="shared" si="36"/>
        <v>#N/A</v>
      </c>
      <c r="AG202" s="78" t="str">
        <f>IF(SUM(AG204:AG205)&gt;0,AVERAGEIF(AG204:AG205, "&lt;&gt;0"),"")</f>
        <v/>
      </c>
    </row>
    <row r="203" spans="1:34" s="1" customFormat="1">
      <c r="F203" s="8"/>
      <c r="K203" s="29"/>
      <c r="L203" s="116"/>
      <c r="M203" s="116"/>
      <c r="N203" s="116"/>
      <c r="O203" s="116"/>
      <c r="P203" s="116"/>
      <c r="Q203" s="116"/>
      <c r="R203" s="116"/>
      <c r="S203" s="116"/>
      <c r="T203" s="116"/>
      <c r="U203" s="116"/>
      <c r="V203" s="116"/>
      <c r="W203" s="116"/>
      <c r="X203" s="116"/>
      <c r="Y203" s="116"/>
      <c r="Z203" s="116"/>
      <c r="AA203" s="116"/>
      <c r="AB203" s="116"/>
      <c r="AC203" s="116"/>
      <c r="AD203" s="116"/>
      <c r="AE203" s="116"/>
    </row>
    <row r="204" spans="1:34" ht="16.5">
      <c r="A204" s="1"/>
      <c r="B204" s="26" t="e">
        <f t="shared" ref="B204:B243" si="37">(AG204/60)*10</f>
        <v>#VALUE!</v>
      </c>
      <c r="C204" s="789" t="e">
        <f>REPT("|",AG204*14)</f>
        <v>#VALUE!</v>
      </c>
      <c r="D204" s="790"/>
      <c r="F204" s="8" t="s">
        <v>182</v>
      </c>
      <c r="G204" s="13" t="s">
        <v>335</v>
      </c>
      <c r="H204" s="11"/>
      <c r="I204" s="11"/>
      <c r="J204" s="11"/>
      <c r="K204" s="29" t="s">
        <v>65</v>
      </c>
      <c r="L204" s="116" t="str">
        <f>IF('(1)'!$AB149&lt;&gt;0,'(1)'!$AB149,"")</f>
        <v/>
      </c>
      <c r="M204" s="116" t="str">
        <f>IF('(2)'!$AB149&lt;&gt;0,'(2)'!$AB149,"")</f>
        <v/>
      </c>
      <c r="N204" s="116" t="str">
        <f>IF('(3)'!$AB149&lt;&gt;0,'(3)'!$AB149,"")</f>
        <v/>
      </c>
      <c r="O204" s="116" t="str">
        <f>IF('(4)'!$AB149&lt;&gt;0,'(4)'!$AB149,"")</f>
        <v/>
      </c>
      <c r="P204" s="116" t="str">
        <f>IF('(5)'!$AB149&lt;&gt;0,'(5)'!$AB149,"")</f>
        <v/>
      </c>
      <c r="Q204" s="116" t="str">
        <f>IF('(6)'!$AB149&lt;&gt;0,'(6)'!$AB149,"")</f>
        <v/>
      </c>
      <c r="R204" s="116" t="str">
        <f>IF('(7)'!$AB149&lt;&gt;0,'(7)'!$AB149,"")</f>
        <v/>
      </c>
      <c r="S204" s="116" t="str">
        <f>IF('(8)'!$AB149&lt;&gt;0,'(8)'!$AB149,"")</f>
        <v/>
      </c>
      <c r="T204" s="116" t="str">
        <f>IF('(9)'!$AB149&lt;&gt;0,'(9)'!$AB149,"")</f>
        <v/>
      </c>
      <c r="U204" s="116" t="str">
        <f>IF('(10)'!$AB149&lt;&gt;0,'(10)'!$AB149,"")</f>
        <v/>
      </c>
      <c r="V204" s="116" t="str">
        <f>IF('(11)'!$AB149&lt;&gt;0,'(11)'!$AB149,"")</f>
        <v/>
      </c>
      <c r="W204" s="116" t="str">
        <f>IF('(12)'!$AB149&lt;&gt;0,'(12)'!$AB149,"")</f>
        <v/>
      </c>
      <c r="X204" s="116" t="str">
        <f>IF('(13)'!$AB149&lt;&gt;0,'(13)'!$AB149,"")</f>
        <v/>
      </c>
      <c r="Y204" s="116" t="str">
        <f>IF('(14)'!$AB149&lt;&gt;0,'(14)'!$AB149,"")</f>
        <v/>
      </c>
      <c r="Z204" s="116" t="str">
        <f>IF('(15)'!$AB149&lt;&gt;0,'(15)'!$AB149,"")</f>
        <v/>
      </c>
      <c r="AA204" s="116" t="str">
        <f>IF('(16)'!$AB149&lt;&gt;0,'(16)'!$AB149,"")</f>
        <v/>
      </c>
      <c r="AB204" s="116" t="str">
        <f>IF('(17)'!$AB149&lt;&gt;0,'(17)'!$AB149,"")</f>
        <v/>
      </c>
      <c r="AC204" s="116" t="str">
        <f>IF('(18)'!$AB149&lt;&gt;0,'(18)'!$AB149,"")</f>
        <v/>
      </c>
      <c r="AD204" s="116" t="str">
        <f>IF('(19)'!$AB149&lt;&gt;0,'(19)'!$AB149,"")</f>
        <v/>
      </c>
      <c r="AE204" s="116" t="str">
        <f>IF('(20)'!$AB149&lt;&gt;0,'(20)'!$AB149,"")</f>
        <v/>
      </c>
      <c r="AG204" s="1" t="str">
        <f>IF(SUM(L204:AE204)=0,"",AVERAGEIF(L204:AE204,"&gt;0"))</f>
        <v/>
      </c>
      <c r="AH204" s="1"/>
    </row>
    <row r="205" spans="1:34" ht="16.5">
      <c r="A205" s="1"/>
      <c r="B205" s="26" t="e">
        <f t="shared" si="37"/>
        <v>#VALUE!</v>
      </c>
      <c r="C205" s="789" t="e">
        <f>REPT("|",AG205*14)</f>
        <v>#VALUE!</v>
      </c>
      <c r="D205" s="790"/>
      <c r="F205" s="8" t="s">
        <v>183</v>
      </c>
      <c r="G205" s="13" t="s">
        <v>336</v>
      </c>
      <c r="H205" s="11"/>
      <c r="I205" s="11"/>
      <c r="J205" s="11"/>
      <c r="K205" s="29" t="s">
        <v>66</v>
      </c>
      <c r="L205" s="116" t="str">
        <f>IF('(1)'!$AB150&lt;&gt;0,'(1)'!$AB150,"")</f>
        <v/>
      </c>
      <c r="M205" s="116" t="str">
        <f>IF('(2)'!$AB150&lt;&gt;0,'(2)'!$AB150,"")</f>
        <v/>
      </c>
      <c r="N205" s="116" t="str">
        <f>IF('(3)'!$AB150&lt;&gt;0,'(3)'!$AB150,"")</f>
        <v/>
      </c>
      <c r="O205" s="116" t="str">
        <f>IF('(4)'!$AB150&lt;&gt;0,'(4)'!$AB150,"")</f>
        <v/>
      </c>
      <c r="P205" s="116" t="str">
        <f>IF('(5)'!$AB150&lt;&gt;0,'(5)'!$AB150,"")</f>
        <v/>
      </c>
      <c r="Q205" s="116" t="str">
        <f>IF('(6)'!$AB150&lt;&gt;0,'(6)'!$AB150,"")</f>
        <v/>
      </c>
      <c r="R205" s="116" t="str">
        <f>IF('(7)'!$AB150&lt;&gt;0,'(7)'!$AB150,"")</f>
        <v/>
      </c>
      <c r="S205" s="116" t="str">
        <f>IF('(8)'!$AB150&lt;&gt;0,'(8)'!$AB150,"")</f>
        <v/>
      </c>
      <c r="T205" s="116" t="str">
        <f>IF('(9)'!$AB150&lt;&gt;0,'(9)'!$AB150,"")</f>
        <v/>
      </c>
      <c r="U205" s="116" t="str">
        <f>IF('(10)'!$AB150&lt;&gt;0,'(10)'!$AB150,"")</f>
        <v/>
      </c>
      <c r="V205" s="116" t="str">
        <f>IF('(11)'!$AB150&lt;&gt;0,'(11)'!$AB150,"")</f>
        <v/>
      </c>
      <c r="W205" s="116" t="str">
        <f>IF('(12)'!$AB150&lt;&gt;0,'(12)'!$AB150,"")</f>
        <v/>
      </c>
      <c r="X205" s="116" t="str">
        <f>IF('(13)'!$AB150&lt;&gt;0,'(13)'!$AB150,"")</f>
        <v/>
      </c>
      <c r="Y205" s="116" t="str">
        <f>IF('(14)'!$AB150&lt;&gt;0,'(14)'!$AB150,"")</f>
        <v/>
      </c>
      <c r="Z205" s="116" t="str">
        <f>IF('(15)'!$AB150&lt;&gt;0,'(15)'!$AB150,"")</f>
        <v/>
      </c>
      <c r="AA205" s="116" t="str">
        <f>IF('(16)'!$AB150&lt;&gt;0,'(16)'!$AB150,"")</f>
        <v/>
      </c>
      <c r="AB205" s="116" t="str">
        <f>IF('(17)'!$AB150&lt;&gt;0,'(17)'!$AB150,"")</f>
        <v/>
      </c>
      <c r="AC205" s="116" t="str">
        <f>IF('(18)'!$AB150&lt;&gt;0,'(18)'!$AB150,"")</f>
        <v/>
      </c>
      <c r="AD205" s="116" t="str">
        <f>IF('(19)'!$AB150&lt;&gt;0,'(19)'!$AB150,"")</f>
        <v/>
      </c>
      <c r="AE205" s="116" t="str">
        <f>IF('(20)'!$AB150&lt;&gt;0,'(20)'!$AB150,"")</f>
        <v/>
      </c>
      <c r="AG205" s="1" t="str">
        <f>IF(SUM(L205:AE205)=0,"",AVERAGEIF(L205:AE205,"&gt;0"))</f>
        <v/>
      </c>
      <c r="AH205" s="1"/>
    </row>
    <row r="206" spans="1:34" ht="16.5">
      <c r="A206" s="1"/>
      <c r="B206" s="26"/>
      <c r="D206" s="74"/>
      <c r="F206" s="8"/>
      <c r="G206" s="11"/>
      <c r="H206" s="11"/>
      <c r="I206" s="11"/>
      <c r="J206" s="11"/>
      <c r="K206" s="29"/>
      <c r="L206" s="116"/>
      <c r="M206" s="116"/>
      <c r="N206" s="116"/>
      <c r="O206" s="116"/>
      <c r="P206" s="116"/>
      <c r="Q206" s="116"/>
      <c r="R206" s="116"/>
      <c r="S206" s="116"/>
      <c r="T206" s="116"/>
      <c r="U206" s="116"/>
      <c r="V206" s="116"/>
      <c r="W206" s="116"/>
      <c r="X206" s="116"/>
      <c r="Y206" s="116"/>
      <c r="Z206" s="116"/>
      <c r="AA206" s="116"/>
      <c r="AB206" s="116"/>
      <c r="AC206" s="116"/>
      <c r="AD206" s="116"/>
      <c r="AE206" s="116"/>
      <c r="AG206" s="1"/>
      <c r="AH206" s="1"/>
    </row>
    <row r="207" spans="1:34" ht="16.5">
      <c r="A207" s="25" t="e">
        <f>(AG207/60)*10</f>
        <v>#VALUE!</v>
      </c>
      <c r="B207" s="756" t="e">
        <f>REPT("|",AG207*14)</f>
        <v>#VALUE!</v>
      </c>
      <c r="C207" s="784"/>
      <c r="D207" s="9" t="s">
        <v>184</v>
      </c>
      <c r="F207" s="75" t="s">
        <v>188</v>
      </c>
      <c r="G207" s="11"/>
      <c r="H207" s="11"/>
      <c r="I207" s="11"/>
      <c r="J207" s="11"/>
      <c r="K207" s="29"/>
      <c r="L207" s="183" t="e">
        <f>IF(SUM(L209:L214)&gt;0,AVERAGEIF(L209:L214, "&lt;&gt;0"),NA())</f>
        <v>#N/A</v>
      </c>
      <c r="M207" s="183" t="e">
        <f t="shared" ref="M207:AE207" si="38">IF(SUM(M209:M214)&gt;0,AVERAGEIF(M209:M214, "&lt;&gt;0"),NA())</f>
        <v>#N/A</v>
      </c>
      <c r="N207" s="183" t="e">
        <f t="shared" si="38"/>
        <v>#N/A</v>
      </c>
      <c r="O207" s="183" t="e">
        <f t="shared" si="38"/>
        <v>#N/A</v>
      </c>
      <c r="P207" s="183" t="e">
        <f t="shared" si="38"/>
        <v>#N/A</v>
      </c>
      <c r="Q207" s="183" t="e">
        <f t="shared" si="38"/>
        <v>#N/A</v>
      </c>
      <c r="R207" s="183" t="e">
        <f t="shared" si="38"/>
        <v>#N/A</v>
      </c>
      <c r="S207" s="183" t="e">
        <f t="shared" si="38"/>
        <v>#N/A</v>
      </c>
      <c r="T207" s="183" t="e">
        <f t="shared" si="38"/>
        <v>#N/A</v>
      </c>
      <c r="U207" s="183" t="e">
        <f t="shared" si="38"/>
        <v>#N/A</v>
      </c>
      <c r="V207" s="183" t="e">
        <f t="shared" si="38"/>
        <v>#N/A</v>
      </c>
      <c r="W207" s="183" t="e">
        <f t="shared" si="38"/>
        <v>#N/A</v>
      </c>
      <c r="X207" s="183" t="e">
        <f t="shared" si="38"/>
        <v>#N/A</v>
      </c>
      <c r="Y207" s="183" t="e">
        <f t="shared" si="38"/>
        <v>#N/A</v>
      </c>
      <c r="Z207" s="183" t="e">
        <f t="shared" si="38"/>
        <v>#N/A</v>
      </c>
      <c r="AA207" s="183" t="e">
        <f>IF(SUM(AB209:AB214)&gt;0,AVERAGEIF(AB209:AB214, "&lt;&gt;0"),NA())</f>
        <v>#N/A</v>
      </c>
      <c r="AB207" s="183" t="e">
        <f t="shared" si="38"/>
        <v>#N/A</v>
      </c>
      <c r="AC207" s="183" t="e">
        <f t="shared" si="38"/>
        <v>#N/A</v>
      </c>
      <c r="AD207" s="183" t="e">
        <f t="shared" si="38"/>
        <v>#N/A</v>
      </c>
      <c r="AE207" s="183" t="e">
        <f t="shared" si="38"/>
        <v>#N/A</v>
      </c>
      <c r="AG207" s="78" t="str">
        <f>IF(SUM(AG209:AG214)&gt;0,AVERAGEIF(AG209:AG214, "&lt;&gt;0"),"")</f>
        <v/>
      </c>
      <c r="AH207" s="1"/>
    </row>
    <row r="208" spans="1:34" ht="16.5">
      <c r="A208" s="1"/>
      <c r="B208" s="26"/>
      <c r="D208" s="74"/>
      <c r="F208" s="8"/>
      <c r="G208" s="11"/>
      <c r="H208" s="11"/>
      <c r="I208" s="11"/>
      <c r="J208" s="11"/>
      <c r="K208" s="29"/>
      <c r="L208" s="116"/>
      <c r="M208" s="116"/>
      <c r="N208" s="116"/>
      <c r="O208" s="116"/>
      <c r="P208" s="116"/>
      <c r="Q208" s="116"/>
      <c r="R208" s="116"/>
      <c r="S208" s="116"/>
      <c r="T208" s="116"/>
      <c r="U208" s="116"/>
      <c r="V208" s="116"/>
      <c r="W208" s="116"/>
      <c r="X208" s="116"/>
      <c r="Y208" s="116"/>
      <c r="Z208" s="116"/>
      <c r="AA208" s="116"/>
      <c r="AB208" s="116"/>
      <c r="AC208" s="116"/>
      <c r="AD208" s="116"/>
      <c r="AE208" s="116"/>
      <c r="AG208" s="1"/>
      <c r="AH208" s="1"/>
    </row>
    <row r="209" spans="1:34" ht="16.5">
      <c r="A209" s="1"/>
      <c r="B209" s="26" t="e">
        <f t="shared" si="37"/>
        <v>#VALUE!</v>
      </c>
      <c r="C209" s="789" t="e">
        <f t="shared" ref="C209:C214" si="39">REPT("|",AG209*14)</f>
        <v>#VALUE!</v>
      </c>
      <c r="D209" s="790"/>
      <c r="F209" s="8" t="s">
        <v>189</v>
      </c>
      <c r="G209" s="13" t="s">
        <v>337</v>
      </c>
      <c r="H209" s="11"/>
      <c r="I209" s="11"/>
      <c r="J209" s="11"/>
      <c r="K209" s="29" t="s">
        <v>67</v>
      </c>
      <c r="L209" s="116" t="str">
        <f>IF('(1)'!$AB154&lt;&gt;0,'(1)'!$AB154,"")</f>
        <v/>
      </c>
      <c r="M209" s="116" t="str">
        <f>IF('(2)'!$AB154&lt;&gt;0,'(2)'!$AB154,"")</f>
        <v/>
      </c>
      <c r="N209" s="116" t="str">
        <f>IF('(3)'!$AB154&lt;&gt;0,'(3)'!$AB154,"")</f>
        <v/>
      </c>
      <c r="O209" s="116" t="str">
        <f>IF('(4)'!$AB154&lt;&gt;0,'(4)'!$AB154,"")</f>
        <v/>
      </c>
      <c r="P209" s="116" t="str">
        <f>IF('(5)'!$AB154&lt;&gt;0,'(5)'!$AB154,"")</f>
        <v/>
      </c>
      <c r="Q209" s="116" t="str">
        <f>IF('(6)'!$AB154&lt;&gt;0,'(6)'!$AB154,"")</f>
        <v/>
      </c>
      <c r="R209" s="116" t="str">
        <f>IF('(7)'!$AB154&lt;&gt;0,'(7)'!$AB154,"")</f>
        <v/>
      </c>
      <c r="S209" s="116" t="str">
        <f>IF('(8)'!$AB154&lt;&gt;0,'(8)'!$AB154,"")</f>
        <v/>
      </c>
      <c r="T209" s="116" t="str">
        <f>IF('(9)'!$AB154&lt;&gt;0,'(9)'!$AB154,"")</f>
        <v/>
      </c>
      <c r="U209" s="116" t="str">
        <f>IF('(10)'!$AB154&lt;&gt;0,'(10)'!$AB154,"")</f>
        <v/>
      </c>
      <c r="V209" s="116" t="str">
        <f>IF('(11)'!$AB154&lt;&gt;0,'(11)'!$AB154,"")</f>
        <v/>
      </c>
      <c r="W209" s="116" t="str">
        <f>IF('(12)'!$AB154&lt;&gt;0,'(12)'!$AB154,"")</f>
        <v/>
      </c>
      <c r="X209" s="116" t="str">
        <f>IF('(13)'!$AB154&lt;&gt;0,'(13)'!$AB154,"")</f>
        <v/>
      </c>
      <c r="Y209" s="116" t="str">
        <f>IF('(14)'!$AB154&lt;&gt;0,'(14)'!$AB154,"")</f>
        <v/>
      </c>
      <c r="Z209" s="116" t="str">
        <f>IF('(15)'!$AB154&lt;&gt;0,'(15)'!$AB154,"")</f>
        <v/>
      </c>
      <c r="AA209" s="116" t="str">
        <f>IF('(16)'!$AB154&lt;&gt;0,'(16)'!$AB154,"")</f>
        <v/>
      </c>
      <c r="AB209" s="116" t="str">
        <f>IF('(17)'!$AB154&lt;&gt;0,'(17)'!$AB154,"")</f>
        <v/>
      </c>
      <c r="AC209" s="116" t="str">
        <f>IF('(18)'!$AB154&lt;&gt;0,'(18)'!$AB154,"")</f>
        <v/>
      </c>
      <c r="AD209" s="116" t="str">
        <f>IF('(19)'!$AB154&lt;&gt;0,'(19)'!$AB154,"")</f>
        <v/>
      </c>
      <c r="AE209" s="116" t="str">
        <f>IF('(20)'!$AB154&lt;&gt;0,'(20)'!$AB154,"")</f>
        <v/>
      </c>
      <c r="AG209" s="1" t="str">
        <f t="shared" ref="AG209:AG214" si="40">IF(SUM(L209:AE209)=0,"",AVERAGEIF(L209:AE209,"&gt;0"))</f>
        <v/>
      </c>
      <c r="AH209" s="1"/>
    </row>
    <row r="210" spans="1:34" ht="16.5">
      <c r="A210" s="1"/>
      <c r="B210" s="26" t="e">
        <f t="shared" si="37"/>
        <v>#VALUE!</v>
      </c>
      <c r="C210" s="789" t="e">
        <f t="shared" si="39"/>
        <v>#VALUE!</v>
      </c>
      <c r="D210" s="790"/>
      <c r="F210" s="8" t="s">
        <v>190</v>
      </c>
      <c r="G210" s="13" t="s">
        <v>338</v>
      </c>
      <c r="H210" s="11"/>
      <c r="I210" s="11"/>
      <c r="J210" s="11"/>
      <c r="K210" s="29" t="s">
        <v>68</v>
      </c>
      <c r="L210" s="116" t="str">
        <f>IF('(1)'!$AB155&lt;&gt;0,'(1)'!$AB155,"")</f>
        <v/>
      </c>
      <c r="M210" s="116" t="str">
        <f>IF('(2)'!$AB155&lt;&gt;0,'(2)'!$AB155,"")</f>
        <v/>
      </c>
      <c r="N210" s="116" t="str">
        <f>IF('(3)'!$AB155&lt;&gt;0,'(3)'!$AB155,"")</f>
        <v/>
      </c>
      <c r="O210" s="116" t="str">
        <f>IF('(4)'!$AB155&lt;&gt;0,'(4)'!$AB155,"")</f>
        <v/>
      </c>
      <c r="P210" s="116" t="str">
        <f>IF('(5)'!$AB155&lt;&gt;0,'(5)'!$AB155,"")</f>
        <v/>
      </c>
      <c r="Q210" s="116" t="str">
        <f>IF('(6)'!$AB155&lt;&gt;0,'(6)'!$AB155,"")</f>
        <v/>
      </c>
      <c r="R210" s="116" t="str">
        <f>IF('(7)'!$AB155&lt;&gt;0,'(7)'!$AB155,"")</f>
        <v/>
      </c>
      <c r="S210" s="116" t="str">
        <f>IF('(8)'!$AB155&lt;&gt;0,'(8)'!$AB155,"")</f>
        <v/>
      </c>
      <c r="T210" s="116" t="str">
        <f>IF('(9)'!$AB155&lt;&gt;0,'(9)'!$AB155,"")</f>
        <v/>
      </c>
      <c r="U210" s="116" t="str">
        <f>IF('(10)'!$AB155&lt;&gt;0,'(10)'!$AB155,"")</f>
        <v/>
      </c>
      <c r="V210" s="116" t="str">
        <f>IF('(11)'!$AB155&lt;&gt;0,'(11)'!$AB155,"")</f>
        <v/>
      </c>
      <c r="W210" s="116" t="str">
        <f>IF('(12)'!$AB155&lt;&gt;0,'(12)'!$AB155,"")</f>
        <v/>
      </c>
      <c r="X210" s="116" t="str">
        <f>IF('(13)'!$AB155&lt;&gt;0,'(13)'!$AB155,"")</f>
        <v/>
      </c>
      <c r="Y210" s="116" t="str">
        <f>IF('(14)'!$AB155&lt;&gt;0,'(14)'!$AB155,"")</f>
        <v/>
      </c>
      <c r="Z210" s="116" t="str">
        <f>IF('(15)'!$AB155&lt;&gt;0,'(15)'!$AB155,"")</f>
        <v/>
      </c>
      <c r="AA210" s="116" t="str">
        <f>IF('(16)'!$AB155&lt;&gt;0,'(16)'!$AB155,"")</f>
        <v/>
      </c>
      <c r="AB210" s="116" t="str">
        <f>IF('(17)'!$AB155&lt;&gt;0,'(17)'!$AB155,"")</f>
        <v/>
      </c>
      <c r="AC210" s="116" t="str">
        <f>IF('(18)'!$AB155&lt;&gt;0,'(18)'!$AB155,"")</f>
        <v/>
      </c>
      <c r="AD210" s="116" t="str">
        <f>IF('(19)'!$AB155&lt;&gt;0,'(19)'!$AB155,"")</f>
        <v/>
      </c>
      <c r="AE210" s="116" t="str">
        <f>IF('(20)'!$AB155&lt;&gt;0,'(20)'!$AB155,"")</f>
        <v/>
      </c>
      <c r="AG210" s="1" t="str">
        <f t="shared" si="40"/>
        <v/>
      </c>
      <c r="AH210" s="1"/>
    </row>
    <row r="211" spans="1:34" ht="16.5">
      <c r="A211" s="1"/>
      <c r="B211" s="26" t="e">
        <f t="shared" si="37"/>
        <v>#VALUE!</v>
      </c>
      <c r="C211" s="789" t="e">
        <f t="shared" si="39"/>
        <v>#VALUE!</v>
      </c>
      <c r="D211" s="790"/>
      <c r="F211" s="8" t="s">
        <v>191</v>
      </c>
      <c r="G211" s="13" t="s">
        <v>339</v>
      </c>
      <c r="H211" s="11"/>
      <c r="I211" s="11"/>
      <c r="J211" s="11"/>
      <c r="K211" s="29" t="s">
        <v>69</v>
      </c>
      <c r="L211" s="116" t="str">
        <f>IF('(1)'!$AB156&lt;&gt;0,'(1)'!$AB156,"")</f>
        <v/>
      </c>
      <c r="M211" s="116" t="str">
        <f>IF('(2)'!$AB156&lt;&gt;0,'(2)'!$AB156,"")</f>
        <v/>
      </c>
      <c r="N211" s="116" t="str">
        <f>IF('(3)'!$AB156&lt;&gt;0,'(3)'!$AB156,"")</f>
        <v/>
      </c>
      <c r="O211" s="116" t="str">
        <f>IF('(4)'!$AB156&lt;&gt;0,'(4)'!$AB156,"")</f>
        <v/>
      </c>
      <c r="P211" s="116" t="str">
        <f>IF('(5)'!$AB156&lt;&gt;0,'(5)'!$AB156,"")</f>
        <v/>
      </c>
      <c r="Q211" s="116" t="str">
        <f>IF('(6)'!$AB156&lt;&gt;0,'(6)'!$AB156,"")</f>
        <v/>
      </c>
      <c r="R211" s="116" t="str">
        <f>IF('(7)'!$AB156&lt;&gt;0,'(7)'!$AB156,"")</f>
        <v/>
      </c>
      <c r="S211" s="116" t="str">
        <f>IF('(8)'!$AB156&lt;&gt;0,'(8)'!$AB156,"")</f>
        <v/>
      </c>
      <c r="T211" s="116" t="str">
        <f>IF('(9)'!$AB156&lt;&gt;0,'(9)'!$AB156,"")</f>
        <v/>
      </c>
      <c r="U211" s="116" t="str">
        <f>IF('(10)'!$AB156&lt;&gt;0,'(10)'!$AB156,"")</f>
        <v/>
      </c>
      <c r="V211" s="116" t="str">
        <f>IF('(11)'!$AB156&lt;&gt;0,'(11)'!$AB156,"")</f>
        <v/>
      </c>
      <c r="W211" s="116" t="str">
        <f>IF('(12)'!$AB156&lt;&gt;0,'(12)'!$AB156,"")</f>
        <v/>
      </c>
      <c r="X211" s="116" t="str">
        <f>IF('(13)'!$AB156&lt;&gt;0,'(13)'!$AB156,"")</f>
        <v/>
      </c>
      <c r="Y211" s="116" t="str">
        <f>IF('(14)'!$AB156&lt;&gt;0,'(14)'!$AB156,"")</f>
        <v/>
      </c>
      <c r="Z211" s="116" t="str">
        <f>IF('(15)'!$AB156&lt;&gt;0,'(15)'!$AB156,"")</f>
        <v/>
      </c>
      <c r="AA211" s="116" t="str">
        <f>IF('(16)'!$AB156&lt;&gt;0,'(16)'!$AB156,"")</f>
        <v/>
      </c>
      <c r="AB211" s="116" t="str">
        <f>IF('(17)'!$AB156&lt;&gt;0,'(17)'!$AB156,"")</f>
        <v/>
      </c>
      <c r="AC211" s="116" t="str">
        <f>IF('(18)'!$AB156&lt;&gt;0,'(18)'!$AB156,"")</f>
        <v/>
      </c>
      <c r="AD211" s="116" t="str">
        <f>IF('(19)'!$AB156&lt;&gt;0,'(19)'!$AB156,"")</f>
        <v/>
      </c>
      <c r="AE211" s="116" t="str">
        <f>IF('(20)'!$AB156&lt;&gt;0,'(20)'!$AB156,"")</f>
        <v/>
      </c>
      <c r="AG211" s="1" t="str">
        <f t="shared" si="40"/>
        <v/>
      </c>
      <c r="AH211" s="1"/>
    </row>
    <row r="212" spans="1:34" ht="16.5">
      <c r="A212" s="1"/>
      <c r="B212" s="26" t="e">
        <f t="shared" si="37"/>
        <v>#VALUE!</v>
      </c>
      <c r="C212" s="789" t="e">
        <f t="shared" si="39"/>
        <v>#VALUE!</v>
      </c>
      <c r="D212" s="790"/>
      <c r="F212" s="8" t="s">
        <v>192</v>
      </c>
      <c r="G212" s="13" t="s">
        <v>340</v>
      </c>
      <c r="H212" s="11"/>
      <c r="I212" s="11"/>
      <c r="J212" s="11"/>
      <c r="K212" s="29" t="s">
        <v>70</v>
      </c>
      <c r="L212" s="116" t="str">
        <f>IF('(1)'!$AB157&lt;&gt;0,'(1)'!$AB157,"")</f>
        <v/>
      </c>
      <c r="M212" s="116" t="str">
        <f>IF('(2)'!$AB157&lt;&gt;0,'(2)'!$AB157,"")</f>
        <v/>
      </c>
      <c r="N212" s="116" t="str">
        <f>IF('(3)'!$AB157&lt;&gt;0,'(3)'!$AB157,"")</f>
        <v/>
      </c>
      <c r="O212" s="116" t="str">
        <f>IF('(4)'!$AB157&lt;&gt;0,'(4)'!$AB157,"")</f>
        <v/>
      </c>
      <c r="P212" s="116" t="str">
        <f>IF('(5)'!$AB157&lt;&gt;0,'(5)'!$AB157,"")</f>
        <v/>
      </c>
      <c r="Q212" s="116" t="str">
        <f>IF('(6)'!$AB157&lt;&gt;0,'(6)'!$AB157,"")</f>
        <v/>
      </c>
      <c r="R212" s="116" t="str">
        <f>IF('(7)'!$AB157&lt;&gt;0,'(7)'!$AB157,"")</f>
        <v/>
      </c>
      <c r="S212" s="116" t="str">
        <f>IF('(8)'!$AB157&lt;&gt;0,'(8)'!$AB157,"")</f>
        <v/>
      </c>
      <c r="T212" s="116" t="str">
        <f>IF('(9)'!$AB157&lt;&gt;0,'(9)'!$AB157,"")</f>
        <v/>
      </c>
      <c r="U212" s="116" t="str">
        <f>IF('(10)'!$AB157&lt;&gt;0,'(10)'!$AB157,"")</f>
        <v/>
      </c>
      <c r="V212" s="116" t="str">
        <f>IF('(11)'!$AB157&lt;&gt;0,'(11)'!$AB157,"")</f>
        <v/>
      </c>
      <c r="W212" s="116" t="str">
        <f>IF('(12)'!$AB157&lt;&gt;0,'(12)'!$AB157,"")</f>
        <v/>
      </c>
      <c r="X212" s="116" t="str">
        <f>IF('(13)'!$AB157&lt;&gt;0,'(13)'!$AB157,"")</f>
        <v/>
      </c>
      <c r="Y212" s="116" t="str">
        <f>IF('(14)'!$AB157&lt;&gt;0,'(14)'!$AB157,"")</f>
        <v/>
      </c>
      <c r="Z212" s="116" t="str">
        <f>IF('(15)'!$AB157&lt;&gt;0,'(15)'!$AB157,"")</f>
        <v/>
      </c>
      <c r="AA212" s="116" t="str">
        <f>IF('(16)'!$AB157&lt;&gt;0,'(16)'!$AB157,"")</f>
        <v/>
      </c>
      <c r="AB212" s="116" t="str">
        <f>IF('(17)'!$AB157&lt;&gt;0,'(17)'!$AB157,"")</f>
        <v/>
      </c>
      <c r="AC212" s="116" t="str">
        <f>IF('(18)'!$AB157&lt;&gt;0,'(18)'!$AB157,"")</f>
        <v/>
      </c>
      <c r="AD212" s="116" t="str">
        <f>IF('(19)'!$AB157&lt;&gt;0,'(19)'!$AB157,"")</f>
        <v/>
      </c>
      <c r="AE212" s="116" t="str">
        <f>IF('(20)'!$AB157&lt;&gt;0,'(20)'!$AB157,"")</f>
        <v/>
      </c>
      <c r="AG212" s="1" t="str">
        <f t="shared" si="40"/>
        <v/>
      </c>
      <c r="AH212" s="1"/>
    </row>
    <row r="213" spans="1:34" ht="16.5">
      <c r="A213" s="1"/>
      <c r="B213" s="26" t="e">
        <f t="shared" si="37"/>
        <v>#VALUE!</v>
      </c>
      <c r="C213" s="789" t="e">
        <f t="shared" si="39"/>
        <v>#VALUE!</v>
      </c>
      <c r="D213" s="790"/>
      <c r="F213" s="8" t="s">
        <v>193</v>
      </c>
      <c r="G213" s="13" t="s">
        <v>341</v>
      </c>
      <c r="H213" s="11"/>
      <c r="I213" s="11"/>
      <c r="J213" s="11"/>
      <c r="K213" s="29" t="s">
        <v>71</v>
      </c>
      <c r="L213" s="116" t="str">
        <f>IF('(1)'!$AB158&lt;&gt;0,'(1)'!$AB158,"")</f>
        <v/>
      </c>
      <c r="M213" s="116" t="str">
        <f>IF('(2)'!$AB158&lt;&gt;0,'(2)'!$AB158,"")</f>
        <v/>
      </c>
      <c r="N213" s="116" t="str">
        <f>IF('(3)'!$AB158&lt;&gt;0,'(3)'!$AB158,"")</f>
        <v/>
      </c>
      <c r="O213" s="116" t="str">
        <f>IF('(4)'!$AB158&lt;&gt;0,'(4)'!$AB158,"")</f>
        <v/>
      </c>
      <c r="P213" s="116" t="str">
        <f>IF('(5)'!$AB158&lt;&gt;0,'(5)'!$AB158,"")</f>
        <v/>
      </c>
      <c r="Q213" s="116" t="str">
        <f>IF('(6)'!$AB158&lt;&gt;0,'(6)'!$AB158,"")</f>
        <v/>
      </c>
      <c r="R213" s="116" t="str">
        <f>IF('(7)'!$AB158&lt;&gt;0,'(7)'!$AB158,"")</f>
        <v/>
      </c>
      <c r="S213" s="116" t="str">
        <f>IF('(8)'!$AB158&lt;&gt;0,'(8)'!$AB158,"")</f>
        <v/>
      </c>
      <c r="T213" s="116" t="str">
        <f>IF('(9)'!$AB158&lt;&gt;0,'(9)'!$AB158,"")</f>
        <v/>
      </c>
      <c r="U213" s="116" t="str">
        <f>IF('(10)'!$AB158&lt;&gt;0,'(10)'!$AB158,"")</f>
        <v/>
      </c>
      <c r="V213" s="116" t="str">
        <f>IF('(11)'!$AB158&lt;&gt;0,'(11)'!$AB158,"")</f>
        <v/>
      </c>
      <c r="W213" s="116" t="str">
        <f>IF('(12)'!$AB158&lt;&gt;0,'(12)'!$AB158,"")</f>
        <v/>
      </c>
      <c r="X213" s="116" t="str">
        <f>IF('(13)'!$AB158&lt;&gt;0,'(13)'!$AB158,"")</f>
        <v/>
      </c>
      <c r="Y213" s="116" t="str">
        <f>IF('(14)'!$AB158&lt;&gt;0,'(14)'!$AB158,"")</f>
        <v/>
      </c>
      <c r="Z213" s="116" t="str">
        <f>IF('(15)'!$AB158&lt;&gt;0,'(15)'!$AB158,"")</f>
        <v/>
      </c>
      <c r="AA213" s="116" t="str">
        <f>IF('(16)'!$AB158&lt;&gt;0,'(16)'!$AB158,"")</f>
        <v/>
      </c>
      <c r="AB213" s="116" t="str">
        <f>IF('(17)'!$AB158&lt;&gt;0,'(17)'!$AB158,"")</f>
        <v/>
      </c>
      <c r="AC213" s="116" t="str">
        <f>IF('(18)'!$AB158&lt;&gt;0,'(18)'!$AB158,"")</f>
        <v/>
      </c>
      <c r="AD213" s="116" t="str">
        <f>IF('(19)'!$AB158&lt;&gt;0,'(19)'!$AB158,"")</f>
        <v/>
      </c>
      <c r="AE213" s="116" t="str">
        <f>IF('(20)'!$AB158&lt;&gt;0,'(20)'!$AB158,"")</f>
        <v/>
      </c>
      <c r="AG213" s="1" t="str">
        <f t="shared" si="40"/>
        <v/>
      </c>
      <c r="AH213" s="1"/>
    </row>
    <row r="214" spans="1:34" ht="16.5">
      <c r="A214" s="1"/>
      <c r="B214" s="26" t="e">
        <f t="shared" si="37"/>
        <v>#VALUE!</v>
      </c>
      <c r="C214" s="789" t="e">
        <f t="shared" si="39"/>
        <v>#VALUE!</v>
      </c>
      <c r="D214" s="790"/>
      <c r="F214" s="8" t="s">
        <v>194</v>
      </c>
      <c r="G214" s="13" t="s">
        <v>342</v>
      </c>
      <c r="H214" s="11"/>
      <c r="I214" s="11"/>
      <c r="J214" s="11"/>
      <c r="K214" s="29" t="s">
        <v>72</v>
      </c>
      <c r="L214" s="116" t="str">
        <f>IF('(1)'!$AB159&lt;&gt;0,'(1)'!$AB159,"")</f>
        <v/>
      </c>
      <c r="M214" s="116" t="str">
        <f>IF('(2)'!$AB159&lt;&gt;0,'(2)'!$AB159,"")</f>
        <v/>
      </c>
      <c r="N214" s="116" t="str">
        <f>IF('(3)'!$AB159&lt;&gt;0,'(3)'!$AB159,"")</f>
        <v/>
      </c>
      <c r="O214" s="116" t="str">
        <f>IF('(4)'!$AB159&lt;&gt;0,'(4)'!$AB159,"")</f>
        <v/>
      </c>
      <c r="P214" s="116" t="str">
        <f>IF('(5)'!$AB159&lt;&gt;0,'(5)'!$AB159,"")</f>
        <v/>
      </c>
      <c r="Q214" s="116" t="str">
        <f>IF('(6)'!$AB159&lt;&gt;0,'(6)'!$AB159,"")</f>
        <v/>
      </c>
      <c r="R214" s="116" t="str">
        <f>IF('(7)'!$AB159&lt;&gt;0,'(7)'!$AB159,"")</f>
        <v/>
      </c>
      <c r="S214" s="116" t="str">
        <f>IF('(8)'!$AB159&lt;&gt;0,'(8)'!$AB159,"")</f>
        <v/>
      </c>
      <c r="T214" s="116" t="str">
        <f>IF('(9)'!$AB159&lt;&gt;0,'(9)'!$AB159,"")</f>
        <v/>
      </c>
      <c r="U214" s="116" t="str">
        <f>IF('(10)'!$AB159&lt;&gt;0,'(10)'!$AB159,"")</f>
        <v/>
      </c>
      <c r="V214" s="116" t="str">
        <f>IF('(11)'!$AB159&lt;&gt;0,'(11)'!$AB159,"")</f>
        <v/>
      </c>
      <c r="W214" s="116" t="str">
        <f>IF('(12)'!$AB159&lt;&gt;0,'(12)'!$AB159,"")</f>
        <v/>
      </c>
      <c r="X214" s="116" t="str">
        <f>IF('(13)'!$AB159&lt;&gt;0,'(13)'!$AB159,"")</f>
        <v/>
      </c>
      <c r="Y214" s="116" t="str">
        <f>IF('(14)'!$AB159&lt;&gt;0,'(14)'!$AB159,"")</f>
        <v/>
      </c>
      <c r="Z214" s="116" t="str">
        <f>IF('(15)'!$AB159&lt;&gt;0,'(15)'!$AB159,"")</f>
        <v/>
      </c>
      <c r="AA214" s="116" t="str">
        <f>IF('(16)'!$AB159&lt;&gt;0,'(16)'!$AB159,"")</f>
        <v/>
      </c>
      <c r="AB214" s="116" t="str">
        <f>IF('(17)'!$AB159&lt;&gt;0,'(17)'!$AB159,"")</f>
        <v/>
      </c>
      <c r="AC214" s="116" t="str">
        <f>IF('(18)'!$AB159&lt;&gt;0,'(18)'!$AB159,"")</f>
        <v/>
      </c>
      <c r="AD214" s="116" t="str">
        <f>IF('(19)'!$AB159&lt;&gt;0,'(19)'!$AB159,"")</f>
        <v/>
      </c>
      <c r="AE214" s="116" t="str">
        <f>IF('(20)'!$AB159&lt;&gt;0,'(20)'!$AB159,"")</f>
        <v/>
      </c>
      <c r="AG214" s="1" t="str">
        <f t="shared" si="40"/>
        <v/>
      </c>
      <c r="AH214" s="1"/>
    </row>
    <row r="215" spans="1:34" ht="16.5">
      <c r="A215" s="1"/>
      <c r="B215" s="26"/>
      <c r="D215" s="74"/>
      <c r="F215" s="8"/>
      <c r="G215" s="11"/>
      <c r="H215" s="11"/>
      <c r="I215" s="11"/>
      <c r="J215" s="11"/>
      <c r="K215" s="29"/>
      <c r="L215" s="116"/>
      <c r="M215" s="116"/>
      <c r="N215" s="116"/>
      <c r="O215" s="116"/>
      <c r="P215" s="116"/>
      <c r="Q215" s="116"/>
      <c r="R215" s="116"/>
      <c r="S215" s="116"/>
      <c r="T215" s="116"/>
      <c r="U215" s="116"/>
      <c r="V215" s="116"/>
      <c r="W215" s="116"/>
      <c r="X215" s="116"/>
      <c r="Y215" s="116"/>
      <c r="Z215" s="116"/>
      <c r="AA215" s="116"/>
      <c r="AB215" s="116"/>
      <c r="AC215" s="116"/>
      <c r="AD215" s="116"/>
      <c r="AE215" s="116"/>
      <c r="AG215" s="1"/>
      <c r="AH215" s="1"/>
    </row>
    <row r="216" spans="1:34" ht="16.5">
      <c r="A216" s="25" t="e">
        <f>(AG216/60)*10</f>
        <v>#VALUE!</v>
      </c>
      <c r="B216" s="756" t="e">
        <f>REPT("|",AG216*14)</f>
        <v>#VALUE!</v>
      </c>
      <c r="C216" s="784"/>
      <c r="D216" s="9" t="s">
        <v>195</v>
      </c>
      <c r="F216" s="75" t="s">
        <v>196</v>
      </c>
      <c r="G216" s="11"/>
      <c r="H216" s="11"/>
      <c r="I216" s="11"/>
      <c r="J216" s="11"/>
      <c r="K216" s="29"/>
      <c r="L216" s="183" t="e">
        <f>IF(SUM(L218:L222)&gt;0,AVERAGEIF(L218:L222, "&lt;&gt;0"),NA())</f>
        <v>#N/A</v>
      </c>
      <c r="M216" s="183" t="e">
        <f t="shared" ref="M216:AE216" si="41">IF(SUM(M218:M222)&gt;0,AVERAGEIF(M218:M222, "&lt;&gt;0"),NA())</f>
        <v>#N/A</v>
      </c>
      <c r="N216" s="183" t="e">
        <f t="shared" si="41"/>
        <v>#N/A</v>
      </c>
      <c r="O216" s="183" t="e">
        <f t="shared" si="41"/>
        <v>#N/A</v>
      </c>
      <c r="P216" s="183" t="e">
        <f t="shared" si="41"/>
        <v>#N/A</v>
      </c>
      <c r="Q216" s="183" t="e">
        <f t="shared" si="41"/>
        <v>#N/A</v>
      </c>
      <c r="R216" s="183" t="e">
        <f t="shared" si="41"/>
        <v>#N/A</v>
      </c>
      <c r="S216" s="183" t="e">
        <f t="shared" si="41"/>
        <v>#N/A</v>
      </c>
      <c r="T216" s="183" t="e">
        <f t="shared" si="41"/>
        <v>#N/A</v>
      </c>
      <c r="U216" s="183" t="e">
        <f t="shared" si="41"/>
        <v>#N/A</v>
      </c>
      <c r="V216" s="183" t="e">
        <f t="shared" si="41"/>
        <v>#N/A</v>
      </c>
      <c r="W216" s="183" t="e">
        <f t="shared" si="41"/>
        <v>#N/A</v>
      </c>
      <c r="X216" s="183" t="e">
        <f t="shared" si="41"/>
        <v>#N/A</v>
      </c>
      <c r="Y216" s="183" t="e">
        <f t="shared" si="41"/>
        <v>#N/A</v>
      </c>
      <c r="Z216" s="183" t="e">
        <f t="shared" si="41"/>
        <v>#N/A</v>
      </c>
      <c r="AA216" s="183" t="e">
        <f>IF(SUM(AB218:AB222)&gt;0,AVERAGEIF(AB218:AB222, "&lt;&gt;0"),NA())</f>
        <v>#N/A</v>
      </c>
      <c r="AB216" s="183" t="e">
        <f t="shared" si="41"/>
        <v>#N/A</v>
      </c>
      <c r="AC216" s="183" t="e">
        <f t="shared" si="41"/>
        <v>#N/A</v>
      </c>
      <c r="AD216" s="183" t="e">
        <f t="shared" si="41"/>
        <v>#N/A</v>
      </c>
      <c r="AE216" s="183" t="e">
        <f t="shared" si="41"/>
        <v>#N/A</v>
      </c>
      <c r="AG216" s="78" t="str">
        <f>IF(SUM(AG218:AG222)&gt;0,AVERAGEIF(AG218:AG222, "&lt;&gt;0"),"")</f>
        <v/>
      </c>
      <c r="AH216" s="1"/>
    </row>
    <row r="217" spans="1:34" ht="16.5">
      <c r="A217" s="1"/>
      <c r="B217" s="26"/>
      <c r="D217" s="74"/>
      <c r="F217" s="8"/>
      <c r="G217" s="11"/>
      <c r="H217" s="11"/>
      <c r="I217" s="11"/>
      <c r="J217" s="11"/>
      <c r="K217" s="29"/>
      <c r="L217" s="116"/>
      <c r="M217" s="116"/>
      <c r="N217" s="116"/>
      <c r="O217" s="116"/>
      <c r="P217" s="116"/>
      <c r="Q217" s="116"/>
      <c r="R217" s="116"/>
      <c r="S217" s="116"/>
      <c r="T217" s="116"/>
      <c r="U217" s="116"/>
      <c r="V217" s="116"/>
      <c r="W217" s="116"/>
      <c r="X217" s="116"/>
      <c r="Y217" s="116"/>
      <c r="Z217" s="116"/>
      <c r="AA217" s="116"/>
      <c r="AB217" s="116"/>
      <c r="AC217" s="116"/>
      <c r="AD217" s="116"/>
      <c r="AE217" s="116"/>
      <c r="AG217" s="1"/>
      <c r="AH217" s="1"/>
    </row>
    <row r="218" spans="1:34" ht="16.5">
      <c r="A218" s="1"/>
      <c r="B218" s="26" t="e">
        <f t="shared" si="37"/>
        <v>#VALUE!</v>
      </c>
      <c r="C218" s="789" t="e">
        <f>REPT("|",AG218*14)</f>
        <v>#VALUE!</v>
      </c>
      <c r="D218" s="790"/>
      <c r="F218" s="8" t="s">
        <v>197</v>
      </c>
      <c r="G218" s="13" t="s">
        <v>343</v>
      </c>
      <c r="H218" s="11"/>
      <c r="I218" s="11"/>
      <c r="J218" s="11"/>
      <c r="K218" s="29" t="s">
        <v>73</v>
      </c>
      <c r="L218" s="116" t="str">
        <f>IF('(1)'!$AB167&lt;&gt;0,'(1)'!$AB167,"")</f>
        <v/>
      </c>
      <c r="M218" s="116" t="str">
        <f>IF('(2)'!$AB167&lt;&gt;0,'(2)'!$AB167,"")</f>
        <v/>
      </c>
      <c r="N218" s="116" t="str">
        <f>IF('(3)'!$AB167&lt;&gt;0,'(3)'!$AB167,"")</f>
        <v/>
      </c>
      <c r="O218" s="116" t="str">
        <f>IF('(4)'!$AB167&lt;&gt;0,'(4)'!$AB167,"")</f>
        <v/>
      </c>
      <c r="P218" s="116" t="str">
        <f>IF('(5)'!$AB167&lt;&gt;0,'(5)'!$AB167,"")</f>
        <v/>
      </c>
      <c r="Q218" s="116" t="str">
        <f>IF('(6)'!$AB167&lt;&gt;0,'(6)'!$AB167,"")</f>
        <v/>
      </c>
      <c r="R218" s="116" t="str">
        <f>IF('(7)'!$AB167&lt;&gt;0,'(7)'!$AB167,"")</f>
        <v/>
      </c>
      <c r="S218" s="116" t="str">
        <f>IF('(8)'!$AB167&lt;&gt;0,'(8)'!$AB167,"")</f>
        <v/>
      </c>
      <c r="T218" s="116" t="str">
        <f>IF('(9)'!$AB167&lt;&gt;0,'(9)'!$AB167,"")</f>
        <v/>
      </c>
      <c r="U218" s="116" t="str">
        <f>IF('(10)'!$AB166&lt;&gt;0,'(10)'!$AB166,"")</f>
        <v/>
      </c>
      <c r="V218" s="116" t="str">
        <f>IF('(11)'!$AB167&lt;&gt;0,'(11)'!$AB167,"")</f>
        <v/>
      </c>
      <c r="W218" s="116" t="str">
        <f>IF('(12)'!$AB167&lt;&gt;0,'(12)'!$AB167,"")</f>
        <v/>
      </c>
      <c r="X218" s="116" t="str">
        <f>IF('(13)'!$AB167&lt;&gt;0,'(13)'!$AB167,"")</f>
        <v/>
      </c>
      <c r="Y218" s="116" t="str">
        <f>IF('(14)'!$AB167&lt;&gt;0,'(14)'!$AB167,"")</f>
        <v/>
      </c>
      <c r="Z218" s="116" t="str">
        <f>IF('(15)'!$AB167&lt;&gt;0,'(15)'!$AB167,"")</f>
        <v/>
      </c>
      <c r="AA218" s="116" t="str">
        <f>IF('(16)'!$AB165&lt;&gt;0,'(16)'!$AB165,"")</f>
        <v/>
      </c>
      <c r="AB218" s="116" t="str">
        <f>IF('(17)'!$AB165&lt;&gt;0,'(17)'!$AB165,"")</f>
        <v/>
      </c>
      <c r="AC218" s="116" t="str">
        <f>IF('(18)'!$AB165&lt;&gt;0,'(18)'!$AB165,"")</f>
        <v/>
      </c>
      <c r="AD218" s="116" t="str">
        <f>IF('(19)'!$AB165&lt;&gt;0,'(19)'!$AB165,"")</f>
        <v/>
      </c>
      <c r="AE218" s="116" t="str">
        <f>IF('(20)'!$AB165&lt;&gt;0,'(20)'!$AB165,"")</f>
        <v/>
      </c>
      <c r="AG218" s="1" t="str">
        <f>IF(SUM(L218:AE218)=0,"",AVERAGEIF(L218:AE218,"&gt;0"))</f>
        <v/>
      </c>
      <c r="AH218" s="1"/>
    </row>
    <row r="219" spans="1:34" ht="16.5">
      <c r="A219" s="1"/>
      <c r="B219" s="26" t="e">
        <f t="shared" si="37"/>
        <v>#VALUE!</v>
      </c>
      <c r="C219" s="789" t="e">
        <f>REPT("|",AG219*14)</f>
        <v>#VALUE!</v>
      </c>
      <c r="D219" s="790"/>
      <c r="F219" s="8" t="s">
        <v>198</v>
      </c>
      <c r="G219" s="13" t="s">
        <v>344</v>
      </c>
      <c r="H219" s="11"/>
      <c r="I219" s="11"/>
      <c r="J219" s="11"/>
      <c r="K219" s="29" t="s">
        <v>74</v>
      </c>
      <c r="L219" s="116" t="str">
        <f>IF('(1)'!$AB168&lt;&gt;0,'(1)'!$AB168,"")</f>
        <v/>
      </c>
      <c r="M219" s="116" t="str">
        <f>IF('(2)'!$AB168&lt;&gt;0,'(2)'!$AB168,"")</f>
        <v/>
      </c>
      <c r="N219" s="116" t="str">
        <f>IF('(3)'!$AB168&lt;&gt;0,'(3)'!$AB168,"")</f>
        <v/>
      </c>
      <c r="O219" s="116" t="str">
        <f>IF('(4)'!$AB168&lt;&gt;0,'(4)'!$AB168,"")</f>
        <v/>
      </c>
      <c r="P219" s="116" t="str">
        <f>IF('(5)'!$AB168&lt;&gt;0,'(5)'!$AB168,"")</f>
        <v/>
      </c>
      <c r="Q219" s="116" t="str">
        <f>IF('(6)'!$AB168&lt;&gt;0,'(6)'!$AB168,"")</f>
        <v/>
      </c>
      <c r="R219" s="116" t="str">
        <f>IF('(7)'!$AB168&lt;&gt;0,'(7)'!$AB168,"")</f>
        <v/>
      </c>
      <c r="S219" s="116" t="str">
        <f>IF('(8)'!$AB168&lt;&gt;0,'(8)'!$AB168,"")</f>
        <v/>
      </c>
      <c r="T219" s="116" t="str">
        <f>IF('(9)'!$AB168&lt;&gt;0,'(9)'!$AB168,"")</f>
        <v/>
      </c>
      <c r="U219" s="116" t="str">
        <f>IF('(10)'!$AB167&lt;&gt;0,'(10)'!$AB167,"")</f>
        <v/>
      </c>
      <c r="V219" s="116" t="str">
        <f>IF('(11)'!$AB168&lt;&gt;0,'(11)'!$AB168,"")</f>
        <v/>
      </c>
      <c r="W219" s="116" t="str">
        <f>IF('(12)'!$AB168&lt;&gt;0,'(12)'!$AB168,"")</f>
        <v/>
      </c>
      <c r="X219" s="116" t="str">
        <f>IF('(13)'!$AB168&lt;&gt;0,'(13)'!$AB168,"")</f>
        <v/>
      </c>
      <c r="Y219" s="116" t="str">
        <f>IF('(14)'!$AB168&lt;&gt;0,'(14)'!$AB168,"")</f>
        <v/>
      </c>
      <c r="Z219" s="116" t="str">
        <f>IF('(15)'!$AB168&lt;&gt;0,'(15)'!$AB168,"")</f>
        <v/>
      </c>
      <c r="AA219" s="116" t="str">
        <f>IF('(16)'!$AB166&lt;&gt;0,'(16)'!$AB166,"")</f>
        <v/>
      </c>
      <c r="AB219" s="116" t="str">
        <f>IF('(17)'!$AB166&lt;&gt;0,'(17)'!$AB166,"")</f>
        <v/>
      </c>
      <c r="AC219" s="116" t="str">
        <f>IF('(18)'!$AB166&lt;&gt;0,'(18)'!$AB166,"")</f>
        <v/>
      </c>
      <c r="AD219" s="116" t="str">
        <f>IF('(19)'!$AB166&lt;&gt;0,'(19)'!$AB166,"")</f>
        <v/>
      </c>
      <c r="AE219" s="116" t="str">
        <f>IF('(20)'!$AB166&lt;&gt;0,'(20)'!$AB166,"")</f>
        <v/>
      </c>
      <c r="AG219" s="1" t="str">
        <f>IF(SUM(L219:AE219)=0,"",AVERAGEIF(L219:AE219,"&gt;0"))</f>
        <v/>
      </c>
      <c r="AH219" s="1"/>
    </row>
    <row r="220" spans="1:34" ht="16.5">
      <c r="A220" s="1"/>
      <c r="B220" s="26" t="e">
        <f t="shared" si="37"/>
        <v>#VALUE!</v>
      </c>
      <c r="C220" s="789" t="e">
        <f>REPT("|",AG220*14)</f>
        <v>#VALUE!</v>
      </c>
      <c r="D220" s="790"/>
      <c r="F220" s="8" t="s">
        <v>199</v>
      </c>
      <c r="G220" s="13" t="s">
        <v>345</v>
      </c>
      <c r="H220" s="11"/>
      <c r="I220" s="11"/>
      <c r="J220" s="11"/>
      <c r="K220" s="29" t="s">
        <v>75</v>
      </c>
      <c r="L220" s="116" t="str">
        <f>IF('(1)'!$AB169&lt;&gt;0,'(1)'!$AB169,"")</f>
        <v/>
      </c>
      <c r="M220" s="116" t="str">
        <f>IF('(2)'!$AB169&lt;&gt;0,'(2)'!$AB169,"")</f>
        <v/>
      </c>
      <c r="N220" s="116" t="str">
        <f>IF('(3)'!$AB169&lt;&gt;0,'(3)'!$AB169,"")</f>
        <v/>
      </c>
      <c r="O220" s="116" t="str">
        <f>IF('(4)'!$AB169&lt;&gt;0,'(4)'!$AB169,"")</f>
        <v/>
      </c>
      <c r="P220" s="116" t="str">
        <f>IF('(5)'!$AB169&lt;&gt;0,'(5)'!$AB169,"")</f>
        <v/>
      </c>
      <c r="Q220" s="116" t="str">
        <f>IF('(6)'!$AB169&lt;&gt;0,'(6)'!$AB169,"")</f>
        <v/>
      </c>
      <c r="R220" s="116" t="str">
        <f>IF('(7)'!$AB169&lt;&gt;0,'(7)'!$AB169,"")</f>
        <v/>
      </c>
      <c r="S220" s="116" t="str">
        <f>IF('(8)'!$AB169&lt;&gt;0,'(8)'!$AB169,"")</f>
        <v/>
      </c>
      <c r="T220" s="116" t="str">
        <f>IF('(9)'!$AB169&lt;&gt;0,'(9)'!$AB169,"")</f>
        <v/>
      </c>
      <c r="U220" s="116" t="str">
        <f>IF('(10)'!$AB168&lt;&gt;0,'(10)'!$AB168,"")</f>
        <v/>
      </c>
      <c r="V220" s="116" t="str">
        <f>IF('(11)'!$AB169&lt;&gt;0,'(11)'!$AB169,"")</f>
        <v/>
      </c>
      <c r="W220" s="116" t="str">
        <f>IF('(12)'!$AB169&lt;&gt;0,'(12)'!$AB169,"")</f>
        <v/>
      </c>
      <c r="X220" s="116" t="str">
        <f>IF('(13)'!$AB169&lt;&gt;0,'(13)'!$AB169,"")</f>
        <v/>
      </c>
      <c r="Y220" s="116" t="str">
        <f>IF('(14)'!$AB169&lt;&gt;0,'(14)'!$AB169,"")</f>
        <v/>
      </c>
      <c r="Z220" s="116" t="str">
        <f>IF('(15)'!$AB169&lt;&gt;0,'(15)'!$AB169,"")</f>
        <v/>
      </c>
      <c r="AA220" s="116" t="str">
        <f>IF('(16)'!$AB167&lt;&gt;0,'(16)'!$AB167,"")</f>
        <v/>
      </c>
      <c r="AB220" s="116" t="str">
        <f>IF('(17)'!$AB167&lt;&gt;0,'(17)'!$AB167,"")</f>
        <v/>
      </c>
      <c r="AC220" s="116" t="str">
        <f>IF('(18)'!$AB167&lt;&gt;0,'(18)'!$AB167,"")</f>
        <v/>
      </c>
      <c r="AD220" s="116" t="str">
        <f>IF('(19)'!$AB167&lt;&gt;0,'(19)'!$AB167,"")</f>
        <v/>
      </c>
      <c r="AE220" s="116" t="str">
        <f>IF('(20)'!$AB167&lt;&gt;0,'(20)'!$AB167,"")</f>
        <v/>
      </c>
      <c r="AG220" s="1" t="str">
        <f>IF(SUM(L220:AE220)=0,"",AVERAGEIF(L220:AE220,"&gt;0"))</f>
        <v/>
      </c>
      <c r="AH220" s="1"/>
    </row>
    <row r="221" spans="1:34" ht="16.5">
      <c r="A221" s="1"/>
      <c r="B221" s="26" t="e">
        <f t="shared" si="37"/>
        <v>#VALUE!</v>
      </c>
      <c r="C221" s="789" t="e">
        <f>REPT("|",AG221*14)</f>
        <v>#VALUE!</v>
      </c>
      <c r="D221" s="790"/>
      <c r="F221" s="8" t="s">
        <v>200</v>
      </c>
      <c r="G221" s="13" t="s">
        <v>346</v>
      </c>
      <c r="H221" s="11"/>
      <c r="I221" s="11"/>
      <c r="J221" s="11"/>
      <c r="K221" s="29"/>
      <c r="L221" s="116" t="str">
        <f>IF('(1)'!$AB170&lt;&gt;0,'(1)'!$AB170,"")</f>
        <v/>
      </c>
      <c r="M221" s="116" t="str">
        <f>IF('(2)'!$AB170&lt;&gt;0,'(2)'!$AB170,"")</f>
        <v/>
      </c>
      <c r="N221" s="116" t="str">
        <f>IF('(3)'!$AB170&lt;&gt;0,'(3)'!$AB170,"")</f>
        <v/>
      </c>
      <c r="O221" s="116" t="str">
        <f>IF('(4)'!$AB170&lt;&gt;0,'(4)'!$AB170,"")</f>
        <v/>
      </c>
      <c r="P221" s="116" t="str">
        <f>IF('(5)'!$AB170&lt;&gt;0,'(5)'!$AB170,"")</f>
        <v/>
      </c>
      <c r="Q221" s="116" t="str">
        <f>IF('(6)'!$AB170&lt;&gt;0,'(6)'!$AB170,"")</f>
        <v/>
      </c>
      <c r="R221" s="116" t="str">
        <f>IF('(7)'!$AB170&lt;&gt;0,'(7)'!$AB170,"")</f>
        <v/>
      </c>
      <c r="S221" s="116" t="str">
        <f>IF('(8)'!$AB170&lt;&gt;0,'(8)'!$AB170,"")</f>
        <v/>
      </c>
      <c r="T221" s="116" t="str">
        <f>IF('(9)'!$AB170&lt;&gt;0,'(9)'!$AB170,"")</f>
        <v/>
      </c>
      <c r="U221" s="116" t="str">
        <f>IF('(10)'!$AB169&lt;&gt;0,'(10)'!$AB169,"")</f>
        <v/>
      </c>
      <c r="V221" s="116" t="str">
        <f>IF('(11)'!$AB170&lt;&gt;0,'(11)'!$AB170,"")</f>
        <v/>
      </c>
      <c r="W221" s="116" t="str">
        <f>IF('(12)'!$AB170&lt;&gt;0,'(12)'!$AB170,"")</f>
        <v/>
      </c>
      <c r="X221" s="116" t="str">
        <f>IF('(13)'!$AB170&lt;&gt;0,'(13)'!$AB170,"")</f>
        <v/>
      </c>
      <c r="Y221" s="116" t="str">
        <f>IF('(14)'!$AB170&lt;&gt;0,'(14)'!$AB170,"")</f>
        <v/>
      </c>
      <c r="Z221" s="116" t="str">
        <f>IF('(15)'!$AB170&lt;&gt;0,'(15)'!$AB170,"")</f>
        <v/>
      </c>
      <c r="AA221" s="116" t="str">
        <f>IF('(16)'!$AB168&lt;&gt;0,'(16)'!$AB168,"")</f>
        <v/>
      </c>
      <c r="AB221" s="116" t="str">
        <f>IF('(17)'!$AB168&lt;&gt;0,'(17)'!$AB168,"")</f>
        <v/>
      </c>
      <c r="AC221" s="116" t="str">
        <f>IF('(18)'!$AB168&lt;&gt;0,'(18)'!$AB168,"")</f>
        <v/>
      </c>
      <c r="AD221" s="116" t="str">
        <f>IF('(19)'!$AB168&lt;&gt;0,'(19)'!$AB168,"")</f>
        <v/>
      </c>
      <c r="AE221" s="116" t="str">
        <f>IF('(20)'!$AB168&lt;&gt;0,'(20)'!$AB168,"")</f>
        <v/>
      </c>
      <c r="AG221" s="1" t="str">
        <f>IF(SUM(L221:AE221)=0,"",AVERAGEIF(L221:AE221,"&gt;0"))</f>
        <v/>
      </c>
      <c r="AH221" s="1"/>
    </row>
    <row r="222" spans="1:34" ht="16.5">
      <c r="A222" s="1"/>
      <c r="B222" s="26" t="e">
        <f t="shared" si="37"/>
        <v>#VALUE!</v>
      </c>
      <c r="C222" s="789" t="e">
        <f>REPT("|",AG222*14)</f>
        <v>#VALUE!</v>
      </c>
      <c r="D222" s="790"/>
      <c r="F222" s="8" t="s">
        <v>201</v>
      </c>
      <c r="G222" s="13" t="s">
        <v>347</v>
      </c>
      <c r="H222" s="11"/>
      <c r="I222" s="11"/>
      <c r="J222" s="11"/>
      <c r="K222" s="29"/>
      <c r="L222" s="116" t="str">
        <f>IF('(1)'!$AB171&lt;&gt;0,'(1)'!$AB171,"")</f>
        <v/>
      </c>
      <c r="M222" s="116" t="str">
        <f>IF('(2)'!$AB171&lt;&gt;0,'(2)'!$AB171,"")</f>
        <v/>
      </c>
      <c r="N222" s="116" t="str">
        <f>IF('(3)'!$AB171&lt;&gt;0,'(3)'!$AB171,"")</f>
        <v/>
      </c>
      <c r="O222" s="116" t="str">
        <f>IF('(4)'!$AB171&lt;&gt;0,'(4)'!$AB171,"")</f>
        <v/>
      </c>
      <c r="P222" s="116" t="str">
        <f>IF('(5)'!$AB171&lt;&gt;0,'(5)'!$AB171,"")</f>
        <v/>
      </c>
      <c r="Q222" s="116" t="str">
        <f>IF('(6)'!$AB171&lt;&gt;0,'(6)'!$AB171,"")</f>
        <v/>
      </c>
      <c r="R222" s="116" t="str">
        <f>IF('(7)'!$AB171&lt;&gt;0,'(7)'!$AB171,"")</f>
        <v/>
      </c>
      <c r="S222" s="116" t="str">
        <f>IF('(8)'!$AB171&lt;&gt;0,'(8)'!$AB171,"")</f>
        <v/>
      </c>
      <c r="T222" s="116" t="str">
        <f>IF('(9)'!$AB171&lt;&gt;0,'(9)'!$AB171,"")</f>
        <v/>
      </c>
      <c r="U222" s="116" t="str">
        <f>IF('(10)'!$AB170&lt;&gt;0,'(10)'!$AB170,"")</f>
        <v/>
      </c>
      <c r="V222" s="116" t="str">
        <f>IF('(11)'!$AB171&lt;&gt;0,'(11)'!$AB171,"")</f>
        <v/>
      </c>
      <c r="W222" s="116" t="str">
        <f>IF('(12)'!$AB171&lt;&gt;0,'(12)'!$AB171,"")</f>
        <v/>
      </c>
      <c r="X222" s="116" t="str">
        <f>IF('(13)'!$AB171&lt;&gt;0,'(13)'!$AB171,"")</f>
        <v/>
      </c>
      <c r="Y222" s="116" t="str">
        <f>IF('(14)'!$AB171&lt;&gt;0,'(14)'!$AB171,"")</f>
        <v/>
      </c>
      <c r="Z222" s="116" t="str">
        <f>IF('(15)'!$AB171&lt;&gt;0,'(15)'!$AB171,"")</f>
        <v/>
      </c>
      <c r="AA222" s="116" t="str">
        <f>IF('(16)'!$AB169&lt;&gt;0,'(16)'!$AB169,"")</f>
        <v/>
      </c>
      <c r="AB222" s="116" t="str">
        <f>IF('(17)'!$AB169&lt;&gt;0,'(17)'!$AB169,"")</f>
        <v/>
      </c>
      <c r="AC222" s="116" t="str">
        <f>IF('(18)'!$AB169&lt;&gt;0,'(18)'!$AB169,"")</f>
        <v/>
      </c>
      <c r="AD222" s="116" t="str">
        <f>IF('(19)'!$AB169&lt;&gt;0,'(19)'!$AB169,"")</f>
        <v/>
      </c>
      <c r="AE222" s="116" t="str">
        <f>IF('(20)'!$AB169&lt;&gt;0,'(20)'!$AB169,"")</f>
        <v/>
      </c>
      <c r="AG222" s="1" t="str">
        <f>IF(SUM(L222:AE222)=0,"",AVERAGEIF(L222:AE222,"&gt;0"))</f>
        <v/>
      </c>
      <c r="AH222" s="1"/>
    </row>
    <row r="223" spans="1:34" ht="16.5">
      <c r="A223" s="1"/>
      <c r="B223" s="26"/>
      <c r="D223" s="74"/>
      <c r="F223" s="8"/>
      <c r="G223" s="11"/>
      <c r="H223" s="11"/>
      <c r="I223" s="11"/>
      <c r="J223" s="11"/>
      <c r="K223" s="29"/>
      <c r="L223" s="116"/>
      <c r="M223" s="116"/>
      <c r="N223" s="116"/>
      <c r="O223" s="116"/>
      <c r="P223" s="116"/>
      <c r="Q223" s="116"/>
      <c r="R223" s="116"/>
      <c r="S223" s="116"/>
      <c r="T223" s="116"/>
      <c r="U223" s="116"/>
      <c r="V223" s="116"/>
      <c r="W223" s="116"/>
      <c r="X223" s="116"/>
      <c r="Y223" s="116"/>
      <c r="Z223" s="116"/>
      <c r="AA223" s="116"/>
      <c r="AB223" s="116"/>
      <c r="AC223" s="116"/>
      <c r="AD223" s="116"/>
      <c r="AE223" s="116"/>
      <c r="AG223" s="1"/>
      <c r="AH223" s="1"/>
    </row>
    <row r="224" spans="1:34" ht="16.5">
      <c r="A224" s="25" t="e">
        <f>(AG224/60)*10</f>
        <v>#VALUE!</v>
      </c>
      <c r="B224" s="756" t="e">
        <f>REPT("|",AG224*14)</f>
        <v>#VALUE!</v>
      </c>
      <c r="C224" s="784"/>
      <c r="D224" s="9" t="s">
        <v>204</v>
      </c>
      <c r="F224" s="75" t="s">
        <v>205</v>
      </c>
      <c r="G224" s="11"/>
      <c r="H224" s="11"/>
      <c r="I224" s="11"/>
      <c r="J224" s="11"/>
      <c r="K224" s="29"/>
      <c r="L224" s="183" t="e">
        <f>IF(SUM(L226:L228)&gt;0,AVERAGEIF(L226:L228, "&lt;&gt;0"),NA())</f>
        <v>#N/A</v>
      </c>
      <c r="M224" s="183" t="e">
        <f t="shared" ref="M224:AE224" si="42">IF(SUM(M226:M228)&gt;0,AVERAGEIF(M226:M228, "&lt;&gt;0"),NA())</f>
        <v>#N/A</v>
      </c>
      <c r="N224" s="183" t="e">
        <f t="shared" si="42"/>
        <v>#N/A</v>
      </c>
      <c r="O224" s="183" t="e">
        <f t="shared" si="42"/>
        <v>#N/A</v>
      </c>
      <c r="P224" s="183" t="e">
        <f t="shared" si="42"/>
        <v>#N/A</v>
      </c>
      <c r="Q224" s="183" t="e">
        <f t="shared" si="42"/>
        <v>#N/A</v>
      </c>
      <c r="R224" s="183" t="e">
        <f t="shared" si="42"/>
        <v>#N/A</v>
      </c>
      <c r="S224" s="183" t="e">
        <f t="shared" si="42"/>
        <v>#N/A</v>
      </c>
      <c r="T224" s="183" t="e">
        <f t="shared" si="42"/>
        <v>#N/A</v>
      </c>
      <c r="U224" s="183" t="e">
        <f t="shared" si="42"/>
        <v>#N/A</v>
      </c>
      <c r="V224" s="183" t="e">
        <f t="shared" si="42"/>
        <v>#N/A</v>
      </c>
      <c r="W224" s="183" t="e">
        <f t="shared" si="42"/>
        <v>#N/A</v>
      </c>
      <c r="X224" s="183" t="e">
        <f t="shared" si="42"/>
        <v>#N/A</v>
      </c>
      <c r="Y224" s="183" t="e">
        <f t="shared" si="42"/>
        <v>#N/A</v>
      </c>
      <c r="Z224" s="183" t="e">
        <f t="shared" si="42"/>
        <v>#N/A</v>
      </c>
      <c r="AA224" s="183" t="e">
        <f>IF(SUM(AB226:AB228)&gt;0,AVERAGEIF(AB226:AB228, "&lt;&gt;0"),NA())</f>
        <v>#N/A</v>
      </c>
      <c r="AB224" s="183" t="e">
        <f t="shared" si="42"/>
        <v>#N/A</v>
      </c>
      <c r="AC224" s="183" t="e">
        <f t="shared" si="42"/>
        <v>#N/A</v>
      </c>
      <c r="AD224" s="183" t="e">
        <f t="shared" si="42"/>
        <v>#N/A</v>
      </c>
      <c r="AE224" s="183" t="e">
        <f t="shared" si="42"/>
        <v>#N/A</v>
      </c>
      <c r="AG224" s="78" t="str">
        <f>IF(SUM(AG226:AG228)&gt;0,AVERAGEIF(AG226:AG228, "&lt;&gt;0"),"")</f>
        <v/>
      </c>
      <c r="AH224" s="1"/>
    </row>
    <row r="225" spans="1:34" ht="16.5">
      <c r="A225" s="1"/>
      <c r="B225" s="26"/>
      <c r="D225" s="74"/>
      <c r="F225" s="8"/>
      <c r="G225" s="11"/>
      <c r="H225" s="11"/>
      <c r="I225" s="11"/>
      <c r="J225" s="11"/>
      <c r="K225" s="29"/>
      <c r="L225" s="116"/>
      <c r="M225" s="116"/>
      <c r="N225" s="116"/>
      <c r="O225" s="116"/>
      <c r="P225" s="116"/>
      <c r="Q225" s="116"/>
      <c r="R225" s="116"/>
      <c r="S225" s="116"/>
      <c r="T225" s="116"/>
      <c r="U225" s="116"/>
      <c r="V225" s="116"/>
      <c r="W225" s="116"/>
      <c r="X225" s="116"/>
      <c r="Y225" s="116"/>
      <c r="Z225" s="116"/>
      <c r="AA225" s="116"/>
      <c r="AB225" s="116"/>
      <c r="AC225" s="116"/>
      <c r="AD225" s="116"/>
      <c r="AE225" s="116"/>
      <c r="AG225" s="1"/>
      <c r="AH225" s="1"/>
    </row>
    <row r="226" spans="1:34" ht="16.5">
      <c r="A226" s="1"/>
      <c r="B226" s="26" t="e">
        <f t="shared" si="37"/>
        <v>#VALUE!</v>
      </c>
      <c r="C226" s="789" t="e">
        <f>REPT("|",AG226*14)</f>
        <v>#VALUE!</v>
      </c>
      <c r="D226" s="790"/>
      <c r="F226" s="8" t="s">
        <v>206</v>
      </c>
      <c r="G226" s="13" t="s">
        <v>348</v>
      </c>
      <c r="H226" s="11"/>
      <c r="I226" s="11"/>
      <c r="J226" s="11"/>
      <c r="K226" s="29"/>
      <c r="L226" s="116" t="str">
        <f>IF('(1)'!$AB175&lt;&gt;0,'(1)'!$AB175,"")</f>
        <v/>
      </c>
      <c r="M226" s="116" t="str">
        <f>IF('(2)'!$AB175&lt;&gt;0,'(2)'!$AB175,"")</f>
        <v/>
      </c>
      <c r="N226" s="116" t="str">
        <f>IF('(3)'!$AB175&lt;&gt;0,'(3)'!$AB175,"")</f>
        <v/>
      </c>
      <c r="O226" s="116" t="str">
        <f>IF('(4)'!$AB175&lt;&gt;0,'(4)'!$AB175,"")</f>
        <v/>
      </c>
      <c r="P226" s="116" t="str">
        <f>IF('(5)'!$AB175&lt;&gt;0,'(5)'!$AB175,"")</f>
        <v/>
      </c>
      <c r="Q226" s="116" t="str">
        <f>IF('(6)'!$AB175&lt;&gt;0,'(6)'!$AB175,"")</f>
        <v/>
      </c>
      <c r="R226" s="116" t="str">
        <f>IF('(7)'!$AB175&lt;&gt;0,'(7)'!$AB175,"")</f>
        <v/>
      </c>
      <c r="S226" s="116" t="str">
        <f>IF('(8)'!$AB175&lt;&gt;0,'(8)'!$AB175,"")</f>
        <v/>
      </c>
      <c r="T226" s="116" t="str">
        <f>IF('(9)'!$AB175&lt;&gt;0,'(9)'!$AB175,"")</f>
        <v/>
      </c>
      <c r="U226" s="116" t="str">
        <f>IF('(10)'!$AB174&lt;&gt;0,'(10)'!$AB174,"")</f>
        <v/>
      </c>
      <c r="V226" s="116" t="str">
        <f>IF('(11)'!$AB175&lt;&gt;0,'(11)'!$AB175,"")</f>
        <v/>
      </c>
      <c r="W226" s="116" t="str">
        <f>IF('(12)'!$AB175&lt;&gt;0,'(12)'!$AB175,"")</f>
        <v/>
      </c>
      <c r="X226" s="116" t="str">
        <f>IF('(13)'!$AB175&lt;&gt;0,'(13)'!$AB175,"")</f>
        <v/>
      </c>
      <c r="Y226" s="116" t="str">
        <f>IF('(14)'!$AB175&lt;&gt;0,'(14)'!$AB175,"")</f>
        <v/>
      </c>
      <c r="Z226" s="116" t="str">
        <f>IF('(15)'!$AB175&lt;&gt;0,'(15)'!$AB175,"")</f>
        <v/>
      </c>
      <c r="AA226" s="116" t="str">
        <f>IF('(16)'!$AB173&lt;&gt;0,'(16)'!$AB173,"")</f>
        <v/>
      </c>
      <c r="AB226" s="116" t="str">
        <f>IF('(17)'!$AB173&lt;&gt;0,'(17)'!$AB173,"")</f>
        <v/>
      </c>
      <c r="AC226" s="116" t="str">
        <f>IF('(18)'!$AB173&lt;&gt;0,'(18)'!$AB173,"")</f>
        <v/>
      </c>
      <c r="AD226" s="116" t="str">
        <f>IF('(19)'!$AB173&lt;&gt;0,'(19)'!$AB173,"")</f>
        <v/>
      </c>
      <c r="AE226" s="116" t="str">
        <f>IF('(20)'!$AB173&lt;&gt;0,'(20)'!$AB173,"")</f>
        <v/>
      </c>
      <c r="AG226" s="1" t="str">
        <f>IF(SUM(L226:AE226)=0,"",AVERAGEIF(L226:AE226,"&gt;0"))</f>
        <v/>
      </c>
      <c r="AH226" s="1"/>
    </row>
    <row r="227" spans="1:34" ht="16.5">
      <c r="A227" s="1"/>
      <c r="B227" s="26" t="e">
        <f t="shared" si="37"/>
        <v>#VALUE!</v>
      </c>
      <c r="C227" s="789" t="e">
        <f>REPT("|",AG227*14)</f>
        <v>#VALUE!</v>
      </c>
      <c r="D227" s="790"/>
      <c r="F227" s="8" t="s">
        <v>207</v>
      </c>
      <c r="G227" s="13" t="s">
        <v>349</v>
      </c>
      <c r="H227" s="11"/>
      <c r="I227" s="11"/>
      <c r="J227" s="11"/>
      <c r="K227" s="29"/>
      <c r="L227" s="116" t="str">
        <f>IF('(1)'!$AB176&lt;&gt;0,'(1)'!$AB176,"")</f>
        <v/>
      </c>
      <c r="M227" s="116" t="str">
        <f>IF('(2)'!$AB176&lt;&gt;0,'(2)'!$AB176,"")</f>
        <v/>
      </c>
      <c r="N227" s="116" t="str">
        <f>IF('(3)'!$AB176&lt;&gt;0,'(3)'!$AB176,"")</f>
        <v/>
      </c>
      <c r="O227" s="116" t="str">
        <f>IF('(4)'!$AB176&lt;&gt;0,'(4)'!$AB176,"")</f>
        <v/>
      </c>
      <c r="P227" s="116" t="str">
        <f>IF('(5)'!$AB176&lt;&gt;0,'(5)'!$AB176,"")</f>
        <v/>
      </c>
      <c r="Q227" s="116" t="str">
        <f>IF('(6)'!$AB176&lt;&gt;0,'(6)'!$AB176,"")</f>
        <v/>
      </c>
      <c r="R227" s="116" t="str">
        <f>IF('(7)'!$AB176&lt;&gt;0,'(7)'!$AB176,"")</f>
        <v/>
      </c>
      <c r="S227" s="116" t="str">
        <f>IF('(8)'!$AB176&lt;&gt;0,'(8)'!$AB176,"")</f>
        <v/>
      </c>
      <c r="T227" s="116" t="str">
        <f>IF('(9)'!$AB176&lt;&gt;0,'(9)'!$AB176,"")</f>
        <v/>
      </c>
      <c r="U227" s="116" t="str">
        <f>IF('(10)'!$AB175&lt;&gt;0,'(10)'!$AB175,"")</f>
        <v/>
      </c>
      <c r="V227" s="116" t="str">
        <f>IF('(11)'!$AB176&lt;&gt;0,'(11)'!$AB176,"")</f>
        <v/>
      </c>
      <c r="W227" s="116" t="str">
        <f>IF('(12)'!$AB176&lt;&gt;0,'(12)'!$AB176,"")</f>
        <v/>
      </c>
      <c r="X227" s="116" t="str">
        <f>IF('(13)'!$AB176&lt;&gt;0,'(13)'!$AB176,"")</f>
        <v/>
      </c>
      <c r="Y227" s="116" t="str">
        <f>IF('(14)'!$AB176&lt;&gt;0,'(14)'!$AB176,"")</f>
        <v/>
      </c>
      <c r="Z227" s="116" t="str">
        <f>IF('(15)'!$AB176&lt;&gt;0,'(15)'!$AB176,"")</f>
        <v/>
      </c>
      <c r="AA227" s="116" t="str">
        <f>IF('(16)'!$AB174&lt;&gt;0,'(16)'!$AB174,"")</f>
        <v/>
      </c>
      <c r="AB227" s="116" t="str">
        <f>IF('(17)'!$AB174&lt;&gt;0,'(17)'!$AB174,"")</f>
        <v/>
      </c>
      <c r="AC227" s="116" t="str">
        <f>IF('(18)'!$AB174&lt;&gt;0,'(18)'!$AB174,"")</f>
        <v/>
      </c>
      <c r="AD227" s="116" t="str">
        <f>IF('(19)'!$AB174&lt;&gt;0,'(19)'!$AB174,"")</f>
        <v/>
      </c>
      <c r="AE227" s="116" t="str">
        <f>IF('(20)'!$AB174&lt;&gt;0,'(20)'!$AB174,"")</f>
        <v/>
      </c>
      <c r="AG227" s="1" t="str">
        <f>IF(SUM(L227:AE227)=0,"",AVERAGEIF(L227:AE227,"&gt;0"))</f>
        <v/>
      </c>
      <c r="AH227" s="1"/>
    </row>
    <row r="228" spans="1:34" ht="16.5">
      <c r="A228" s="1"/>
      <c r="B228" s="26" t="e">
        <f t="shared" si="37"/>
        <v>#VALUE!</v>
      </c>
      <c r="C228" s="789" t="e">
        <f>REPT("|",AG228*14)</f>
        <v>#VALUE!</v>
      </c>
      <c r="D228" s="790"/>
      <c r="F228" s="8" t="s">
        <v>208</v>
      </c>
      <c r="G228" s="13" t="s">
        <v>350</v>
      </c>
      <c r="H228" s="11"/>
      <c r="I228" s="11"/>
      <c r="J228" s="11"/>
      <c r="K228" s="29"/>
      <c r="L228" s="116" t="str">
        <f>IF('(1)'!$AB177&lt;&gt;0,'(1)'!$AB177,"")</f>
        <v/>
      </c>
      <c r="M228" s="116" t="str">
        <f>IF('(2)'!$AB177&lt;&gt;0,'(2)'!$AB177,"")</f>
        <v/>
      </c>
      <c r="N228" s="116" t="str">
        <f>IF('(3)'!$AB177&lt;&gt;0,'(3)'!$AB177,"")</f>
        <v/>
      </c>
      <c r="O228" s="116" t="str">
        <f>IF('(4)'!$AB177&lt;&gt;0,'(4)'!$AB177,"")</f>
        <v/>
      </c>
      <c r="P228" s="116" t="str">
        <f>IF('(5)'!$AB177&lt;&gt;0,'(5)'!$AB177,"")</f>
        <v/>
      </c>
      <c r="Q228" s="116" t="str">
        <f>IF('(6)'!$AB177&lt;&gt;0,'(6)'!$AB177,"")</f>
        <v/>
      </c>
      <c r="R228" s="116" t="str">
        <f>IF('(7)'!$AB177&lt;&gt;0,'(7)'!$AB177,"")</f>
        <v/>
      </c>
      <c r="S228" s="116" t="str">
        <f>IF('(8)'!$AB177&lt;&gt;0,'(8)'!$AB177,"")</f>
        <v/>
      </c>
      <c r="T228" s="116" t="str">
        <f>IF('(9)'!$AB177&lt;&gt;0,'(9)'!$AB177,"")</f>
        <v/>
      </c>
      <c r="U228" s="116" t="str">
        <f>IF('(10)'!$AB176&lt;&gt;0,'(10)'!$AB176,"")</f>
        <v/>
      </c>
      <c r="V228" s="116" t="str">
        <f>IF('(11)'!$AB177&lt;&gt;0,'(11)'!$AB177,"")</f>
        <v/>
      </c>
      <c r="W228" s="116" t="str">
        <f>IF('(12)'!$AB177&lt;&gt;0,'(12)'!$AB177,"")</f>
        <v/>
      </c>
      <c r="X228" s="116" t="str">
        <f>IF('(13)'!$AB177&lt;&gt;0,'(13)'!$AB177,"")</f>
        <v/>
      </c>
      <c r="Y228" s="116" t="str">
        <f>IF('(14)'!$AB177&lt;&gt;0,'(14)'!$AB177,"")</f>
        <v/>
      </c>
      <c r="Z228" s="116" t="str">
        <f>IF('(15)'!$AB177&lt;&gt;0,'(15)'!$AB177,"")</f>
        <v/>
      </c>
      <c r="AA228" s="116" t="str">
        <f>IF('(16)'!$AB175&lt;&gt;0,'(16)'!$AB175,"")</f>
        <v/>
      </c>
      <c r="AB228" s="116" t="str">
        <f>IF('(17)'!$AB175&lt;&gt;0,'(17)'!$AB175,"")</f>
        <v/>
      </c>
      <c r="AC228" s="116" t="str">
        <f>IF('(18)'!$AB175&lt;&gt;0,'(18)'!$AB175,"")</f>
        <v/>
      </c>
      <c r="AD228" s="116" t="str">
        <f>IF('(19)'!$AB175&lt;&gt;0,'(19)'!$AB175,"")</f>
        <v/>
      </c>
      <c r="AE228" s="116" t="str">
        <f>IF('(20)'!$AB175&lt;&gt;0,'(20)'!$AB175,"")</f>
        <v/>
      </c>
      <c r="AG228" s="1" t="str">
        <f>IF(SUM(L228:AE228)=0,"",AVERAGEIF(L228:AE228,"&gt;0"))</f>
        <v/>
      </c>
      <c r="AH228" s="1"/>
    </row>
    <row r="229" spans="1:34" ht="16.5">
      <c r="A229" s="1"/>
      <c r="B229" s="26"/>
      <c r="D229" s="74"/>
      <c r="F229" s="8"/>
      <c r="G229" s="11"/>
      <c r="H229" s="11"/>
      <c r="I229" s="11"/>
      <c r="J229" s="11"/>
      <c r="K229" s="29"/>
      <c r="L229" s="116"/>
      <c r="M229" s="116"/>
      <c r="N229" s="116"/>
      <c r="O229" s="116"/>
      <c r="P229" s="116"/>
      <c r="Q229" s="116"/>
      <c r="R229" s="116"/>
      <c r="S229" s="116"/>
      <c r="T229" s="116"/>
      <c r="U229" s="116"/>
      <c r="V229" s="116"/>
      <c r="W229" s="116"/>
      <c r="X229" s="116"/>
      <c r="Y229" s="116"/>
      <c r="Z229" s="116"/>
      <c r="AA229" s="116"/>
      <c r="AB229" s="116"/>
      <c r="AC229" s="116"/>
      <c r="AD229" s="116"/>
      <c r="AE229" s="116"/>
      <c r="AG229" s="1"/>
      <c r="AH229" s="1"/>
    </row>
    <row r="230" spans="1:34" ht="16.5">
      <c r="A230" s="25" t="e">
        <f>(AG230/60)*10</f>
        <v>#VALUE!</v>
      </c>
      <c r="B230" s="756" t="e">
        <f>REPT("|",AG230*14)</f>
        <v>#VALUE!</v>
      </c>
      <c r="C230" s="784"/>
      <c r="D230" s="9" t="s">
        <v>202</v>
      </c>
      <c r="F230" s="75" t="s">
        <v>203</v>
      </c>
      <c r="G230" s="11"/>
      <c r="H230" s="11"/>
      <c r="I230" s="11"/>
      <c r="J230" s="11"/>
      <c r="K230" s="29"/>
      <c r="L230" s="183" t="e">
        <f>IF(SUM(L232:L236)&gt;0,AVERAGEIF(L232:L236, "&lt;&gt;0"),NA())</f>
        <v>#N/A</v>
      </c>
      <c r="M230" s="183" t="e">
        <f t="shared" ref="M230:AE230" si="43">IF(SUM(M232:M236)&gt;0,AVERAGEIF(M232:M236, "&lt;&gt;0"),NA())</f>
        <v>#N/A</v>
      </c>
      <c r="N230" s="183" t="e">
        <f t="shared" si="43"/>
        <v>#N/A</v>
      </c>
      <c r="O230" s="183" t="e">
        <f t="shared" si="43"/>
        <v>#N/A</v>
      </c>
      <c r="P230" s="183" t="e">
        <f t="shared" si="43"/>
        <v>#N/A</v>
      </c>
      <c r="Q230" s="183" t="e">
        <f t="shared" si="43"/>
        <v>#N/A</v>
      </c>
      <c r="R230" s="183" t="e">
        <f t="shared" si="43"/>
        <v>#N/A</v>
      </c>
      <c r="S230" s="183" t="e">
        <f t="shared" si="43"/>
        <v>#N/A</v>
      </c>
      <c r="T230" s="183" t="e">
        <f t="shared" si="43"/>
        <v>#N/A</v>
      </c>
      <c r="U230" s="183" t="e">
        <f t="shared" si="43"/>
        <v>#N/A</v>
      </c>
      <c r="V230" s="183" t="e">
        <f t="shared" si="43"/>
        <v>#N/A</v>
      </c>
      <c r="W230" s="183" t="e">
        <f t="shared" si="43"/>
        <v>#N/A</v>
      </c>
      <c r="X230" s="183" t="e">
        <f t="shared" si="43"/>
        <v>#N/A</v>
      </c>
      <c r="Y230" s="183" t="e">
        <f t="shared" si="43"/>
        <v>#N/A</v>
      </c>
      <c r="Z230" s="183" t="e">
        <f t="shared" si="43"/>
        <v>#N/A</v>
      </c>
      <c r="AA230" s="183" t="e">
        <f>IF(SUM(AB232:AB236)&gt;0,AVERAGEIF(AB232:AB236, "&lt;&gt;0"),NA())</f>
        <v>#N/A</v>
      </c>
      <c r="AB230" s="183" t="e">
        <f t="shared" si="43"/>
        <v>#N/A</v>
      </c>
      <c r="AC230" s="183" t="e">
        <f t="shared" si="43"/>
        <v>#N/A</v>
      </c>
      <c r="AD230" s="183" t="e">
        <f t="shared" si="43"/>
        <v>#N/A</v>
      </c>
      <c r="AE230" s="183" t="e">
        <f t="shared" si="43"/>
        <v>#N/A</v>
      </c>
      <c r="AG230" s="78" t="str">
        <f>IF(SUM(AG232:AG236)&gt;0,AVERAGEIF(AG232:AG236, "&lt;&gt;0"),"")</f>
        <v/>
      </c>
      <c r="AH230" s="1"/>
    </row>
    <row r="231" spans="1:34" ht="16.5">
      <c r="A231" s="1"/>
      <c r="B231" s="26"/>
      <c r="D231" s="74"/>
      <c r="F231" s="8"/>
      <c r="G231" s="11"/>
      <c r="H231" s="11"/>
      <c r="I231" s="11"/>
      <c r="J231" s="11"/>
      <c r="K231" s="29"/>
      <c r="L231" s="116"/>
      <c r="M231" s="116"/>
      <c r="N231" s="116"/>
      <c r="O231" s="116"/>
      <c r="P231" s="116"/>
      <c r="Q231" s="116"/>
      <c r="R231" s="116"/>
      <c r="S231" s="116"/>
      <c r="T231" s="116"/>
      <c r="U231" s="116"/>
      <c r="V231" s="116"/>
      <c r="W231" s="116"/>
      <c r="X231" s="116"/>
      <c r="Y231" s="116"/>
      <c r="Z231" s="116"/>
      <c r="AA231" s="116"/>
      <c r="AB231" s="116"/>
      <c r="AC231" s="116"/>
      <c r="AD231" s="116"/>
      <c r="AE231" s="116"/>
      <c r="AG231" s="1"/>
      <c r="AH231" s="1"/>
    </row>
    <row r="232" spans="1:34" ht="16.5">
      <c r="A232" s="1"/>
      <c r="B232" s="26" t="e">
        <f t="shared" si="37"/>
        <v>#VALUE!</v>
      </c>
      <c r="C232" s="789" t="e">
        <f>REPT("|",AG232*14)</f>
        <v>#VALUE!</v>
      </c>
      <c r="D232" s="790"/>
      <c r="F232" s="8" t="s">
        <v>209</v>
      </c>
      <c r="G232" s="13" t="s">
        <v>351</v>
      </c>
      <c r="H232" s="11"/>
      <c r="I232" s="11"/>
      <c r="J232" s="11"/>
      <c r="K232" s="29"/>
      <c r="L232" s="116" t="str">
        <f>IF('(1)'!$AB181&lt;&gt;0,'(1)'!$AB181,"")</f>
        <v/>
      </c>
      <c r="M232" s="116" t="str">
        <f>IF('(2)'!$AB181&lt;&gt;0,'(2)'!$AB181,"")</f>
        <v/>
      </c>
      <c r="N232" s="116" t="str">
        <f>IF('(3)'!$AB181&lt;&gt;0,'(3)'!$AB181,"")</f>
        <v/>
      </c>
      <c r="O232" s="116" t="str">
        <f>IF('(4)'!$AB181&lt;&gt;0,'(4)'!$AB181,"")</f>
        <v/>
      </c>
      <c r="P232" s="116" t="str">
        <f>IF('(5)'!$AB181&lt;&gt;0,'(5)'!$AB181,"")</f>
        <v/>
      </c>
      <c r="Q232" s="116" t="str">
        <f>IF('(6)'!$AB181&lt;&gt;0,'(6)'!$AB181,"")</f>
        <v/>
      </c>
      <c r="R232" s="116" t="str">
        <f>IF('(7)'!$AB181&lt;&gt;0,'(7)'!$AB181,"")</f>
        <v/>
      </c>
      <c r="S232" s="116" t="str">
        <f>IF('(8)'!$AB181&lt;&gt;0,'(8)'!$AB181,"")</f>
        <v/>
      </c>
      <c r="T232" s="116" t="str">
        <f>IF('(9)'!$AB181&lt;&gt;0,'(9)'!$AB181,"")</f>
        <v/>
      </c>
      <c r="U232" s="116" t="str">
        <f>IF('(10)'!$AB180&lt;&gt;0,'(10)'!$AB180,"")</f>
        <v/>
      </c>
      <c r="V232" s="116" t="str">
        <f>IF('(11)'!$AB181&lt;&gt;0,'(11)'!$AB181,"")</f>
        <v/>
      </c>
      <c r="W232" s="116" t="str">
        <f>IF('(12)'!$AB181&lt;&gt;0,'(12)'!$AB181,"")</f>
        <v/>
      </c>
      <c r="X232" s="116" t="str">
        <f>IF('(13)'!$AB181&lt;&gt;0,'(13)'!$AB181,"")</f>
        <v/>
      </c>
      <c r="Y232" s="116" t="str">
        <f>IF('(14)'!$AB181&lt;&gt;0,'(14)'!$AB181,"")</f>
        <v/>
      </c>
      <c r="Z232" s="116" t="str">
        <f>IF('(15)'!$AB181&lt;&gt;0,'(15)'!$AB181,"")</f>
        <v/>
      </c>
      <c r="AA232" s="116" t="str">
        <f>IF('(16)'!$AB179&lt;&gt;0,'(16)'!$AB179,"")</f>
        <v/>
      </c>
      <c r="AB232" s="116" t="str">
        <f>IF('(17)'!$AB179&lt;&gt;0,'(17)'!$AB179,"")</f>
        <v/>
      </c>
      <c r="AC232" s="116" t="str">
        <f>IF('(18)'!$AB179&lt;&gt;0,'(18)'!$AB179,"")</f>
        <v/>
      </c>
      <c r="AD232" s="116" t="str">
        <f>IF('(19)'!$AB179&lt;&gt;0,'(19)'!$AB179,"")</f>
        <v/>
      </c>
      <c r="AE232" s="116" t="str">
        <f>IF('(20)'!$AB179&lt;&gt;0,'(20)'!$AB179,"")</f>
        <v/>
      </c>
      <c r="AG232" s="1" t="str">
        <f>IF(SUM(L232:AE232)=0,"",AVERAGEIF(L232:AE232,"&gt;0"))</f>
        <v/>
      </c>
      <c r="AH232" s="1"/>
    </row>
    <row r="233" spans="1:34" ht="16.5">
      <c r="A233" s="1"/>
      <c r="B233" s="26" t="e">
        <f t="shared" si="37"/>
        <v>#VALUE!</v>
      </c>
      <c r="C233" s="789" t="e">
        <f>REPT("|",AG233*14)</f>
        <v>#VALUE!</v>
      </c>
      <c r="D233" s="790"/>
      <c r="F233" s="8" t="s">
        <v>210</v>
      </c>
      <c r="G233" s="13" t="s">
        <v>352</v>
      </c>
      <c r="H233" s="11"/>
      <c r="I233" s="11"/>
      <c r="J233" s="11"/>
      <c r="K233" s="29"/>
      <c r="L233" s="116" t="str">
        <f>IF('(1)'!$AB182&lt;&gt;0,'(1)'!$AB182,"")</f>
        <v/>
      </c>
      <c r="M233" s="116" t="str">
        <f>IF('(2)'!$AB182&lt;&gt;0,'(2)'!$AB182,"")</f>
        <v/>
      </c>
      <c r="N233" s="116" t="str">
        <f>IF('(3)'!$AB182&lt;&gt;0,'(3)'!$AB182,"")</f>
        <v/>
      </c>
      <c r="O233" s="116" t="str">
        <f>IF('(4)'!$AB182&lt;&gt;0,'(4)'!$AB182,"")</f>
        <v/>
      </c>
      <c r="P233" s="116" t="str">
        <f>IF('(5)'!$AB182&lt;&gt;0,'(5)'!$AB182,"")</f>
        <v/>
      </c>
      <c r="Q233" s="116" t="str">
        <f>IF('(6)'!$AB182&lt;&gt;0,'(6)'!$AB182,"")</f>
        <v/>
      </c>
      <c r="R233" s="116" t="str">
        <f>IF('(7)'!$AB182&lt;&gt;0,'(7)'!$AB182,"")</f>
        <v/>
      </c>
      <c r="S233" s="116" t="str">
        <f>IF('(8)'!$AB182&lt;&gt;0,'(8)'!$AB182,"")</f>
        <v/>
      </c>
      <c r="T233" s="116" t="str">
        <f>IF('(9)'!$AB182&lt;&gt;0,'(9)'!$AB182,"")</f>
        <v/>
      </c>
      <c r="U233" s="116" t="str">
        <f>IF('(10)'!$AB181&lt;&gt;0,'(10)'!$AB181,"")</f>
        <v/>
      </c>
      <c r="V233" s="116" t="str">
        <f>IF('(11)'!$AB182&lt;&gt;0,'(11)'!$AB182,"")</f>
        <v/>
      </c>
      <c r="W233" s="116" t="str">
        <f>IF('(12)'!$AB182&lt;&gt;0,'(12)'!$AB182,"")</f>
        <v/>
      </c>
      <c r="X233" s="116" t="str">
        <f>IF('(13)'!$AB182&lt;&gt;0,'(13)'!$AB182,"")</f>
        <v/>
      </c>
      <c r="Y233" s="116" t="str">
        <f>IF('(14)'!$AB182&lt;&gt;0,'(14)'!$AB182,"")</f>
        <v/>
      </c>
      <c r="Z233" s="116" t="str">
        <f>IF('(15)'!$AB182&lt;&gt;0,'(15)'!$AB182,"")</f>
        <v/>
      </c>
      <c r="AA233" s="116" t="str">
        <f>IF('(16)'!$AB180&lt;&gt;0,'(16)'!$AB180,"")</f>
        <v/>
      </c>
      <c r="AB233" s="116" t="str">
        <f>IF('(17)'!$AB180&lt;&gt;0,'(17)'!$AB180,"")</f>
        <v/>
      </c>
      <c r="AC233" s="116" t="str">
        <f>IF('(18)'!$AB180&lt;&gt;0,'(18)'!$AB180,"")</f>
        <v/>
      </c>
      <c r="AD233" s="116" t="str">
        <f>IF('(19)'!$AB180&lt;&gt;0,'(19)'!$AB180,"")</f>
        <v/>
      </c>
      <c r="AE233" s="116" t="str">
        <f>IF('(20)'!$AB180&lt;&gt;0,'(20)'!$AB180,"")</f>
        <v/>
      </c>
      <c r="AG233" s="1" t="str">
        <f>IF(SUM(L233:AE233)=0,"",AVERAGEIF(L233:AE233,"&gt;0"))</f>
        <v/>
      </c>
      <c r="AH233" s="1"/>
    </row>
    <row r="234" spans="1:34" ht="16.5">
      <c r="A234" s="1"/>
      <c r="B234" s="26" t="e">
        <f t="shared" si="37"/>
        <v>#VALUE!</v>
      </c>
      <c r="C234" s="789" t="e">
        <f>REPT("|",AG234*14)</f>
        <v>#VALUE!</v>
      </c>
      <c r="D234" s="790"/>
      <c r="F234" s="8" t="s">
        <v>211</v>
      </c>
      <c r="G234" s="13" t="s">
        <v>353</v>
      </c>
      <c r="H234" s="11"/>
      <c r="I234" s="11"/>
      <c r="J234" s="11"/>
      <c r="K234" s="29"/>
      <c r="L234" s="116" t="str">
        <f>IF('(1)'!$AB183&lt;&gt;0,'(1)'!$AB183,"")</f>
        <v/>
      </c>
      <c r="M234" s="116" t="str">
        <f>IF('(2)'!$AB183&lt;&gt;0,'(2)'!$AB183,"")</f>
        <v/>
      </c>
      <c r="N234" s="116" t="str">
        <f>IF('(3)'!$AB183&lt;&gt;0,'(3)'!$AB183,"")</f>
        <v/>
      </c>
      <c r="O234" s="116" t="str">
        <f>IF('(4)'!$AB183&lt;&gt;0,'(4)'!$AB183,"")</f>
        <v/>
      </c>
      <c r="P234" s="116" t="str">
        <f>IF('(5)'!$AB183&lt;&gt;0,'(5)'!$AB183,"")</f>
        <v/>
      </c>
      <c r="Q234" s="116" t="str">
        <f>IF('(6)'!$AB183&lt;&gt;0,'(6)'!$AB183,"")</f>
        <v/>
      </c>
      <c r="R234" s="116" t="str">
        <f>IF('(7)'!$AB183&lt;&gt;0,'(7)'!$AB183,"")</f>
        <v/>
      </c>
      <c r="S234" s="116" t="str">
        <f>IF('(8)'!$AB183&lt;&gt;0,'(8)'!$AB183,"")</f>
        <v/>
      </c>
      <c r="T234" s="116" t="str">
        <f>IF('(9)'!$AB183&lt;&gt;0,'(9)'!$AB183,"")</f>
        <v/>
      </c>
      <c r="U234" s="116" t="str">
        <f>IF('(10)'!$AB182&lt;&gt;0,'(10)'!$AB182,"")</f>
        <v/>
      </c>
      <c r="V234" s="116" t="str">
        <f>IF('(11)'!$AB183&lt;&gt;0,'(11)'!$AB183,"")</f>
        <v/>
      </c>
      <c r="W234" s="116" t="str">
        <f>IF('(12)'!$AB183&lt;&gt;0,'(12)'!$AB183,"")</f>
        <v/>
      </c>
      <c r="X234" s="116" t="str">
        <f>IF('(13)'!$AB183&lt;&gt;0,'(13)'!$AB183,"")</f>
        <v/>
      </c>
      <c r="Y234" s="116" t="str">
        <f>IF('(14)'!$AB183&lt;&gt;0,'(14)'!$AB183,"")</f>
        <v/>
      </c>
      <c r="Z234" s="116" t="str">
        <f>IF('(15)'!$AB183&lt;&gt;0,'(15)'!$AB183,"")</f>
        <v/>
      </c>
      <c r="AA234" s="116" t="str">
        <f>IF('(16)'!$AB181&lt;&gt;0,'(16)'!$AB181,"")</f>
        <v/>
      </c>
      <c r="AB234" s="116" t="str">
        <f>IF('(17)'!$AB181&lt;&gt;0,'(17)'!$AB181,"")</f>
        <v/>
      </c>
      <c r="AC234" s="116" t="str">
        <f>IF('(18)'!$AB181&lt;&gt;0,'(18)'!$AB181,"")</f>
        <v/>
      </c>
      <c r="AD234" s="116" t="str">
        <f>IF('(19)'!$AB181&lt;&gt;0,'(19)'!$AB181,"")</f>
        <v/>
      </c>
      <c r="AE234" s="116" t="str">
        <f>IF('(20)'!$AB181&lt;&gt;0,'(20)'!$AB181,"")</f>
        <v/>
      </c>
      <c r="AG234" s="1" t="str">
        <f>IF(SUM(L234:AE234)=0,"",AVERAGEIF(L234:AE234,"&gt;0"))</f>
        <v/>
      </c>
      <c r="AH234" s="1"/>
    </row>
    <row r="235" spans="1:34" ht="16.5">
      <c r="A235" s="1"/>
      <c r="B235" s="26" t="e">
        <f t="shared" si="37"/>
        <v>#VALUE!</v>
      </c>
      <c r="C235" s="789" t="e">
        <f>REPT("|",AG235*14)</f>
        <v>#VALUE!</v>
      </c>
      <c r="D235" s="790"/>
      <c r="F235" s="8" t="s">
        <v>212</v>
      </c>
      <c r="G235" s="13" t="s">
        <v>354</v>
      </c>
      <c r="H235" s="11"/>
      <c r="I235" s="11"/>
      <c r="J235" s="11"/>
      <c r="K235" s="29"/>
      <c r="L235" s="116" t="str">
        <f>IF('(1)'!$AB184&lt;&gt;0,'(1)'!$AB184,"")</f>
        <v/>
      </c>
      <c r="M235" s="116" t="str">
        <f>IF('(2)'!$AB184&lt;&gt;0,'(2)'!$AB184,"")</f>
        <v/>
      </c>
      <c r="N235" s="116" t="str">
        <f>IF('(3)'!$AB184&lt;&gt;0,'(3)'!$AB184,"")</f>
        <v/>
      </c>
      <c r="O235" s="116" t="str">
        <f>IF('(4)'!$AB184&lt;&gt;0,'(4)'!$AB184,"")</f>
        <v/>
      </c>
      <c r="P235" s="116" t="str">
        <f>IF('(5)'!$AB184&lt;&gt;0,'(5)'!$AB184,"")</f>
        <v/>
      </c>
      <c r="Q235" s="116" t="str">
        <f>IF('(6)'!$AB184&lt;&gt;0,'(6)'!$AB184,"")</f>
        <v/>
      </c>
      <c r="R235" s="116" t="str">
        <f>IF('(7)'!$AB184&lt;&gt;0,'(7)'!$AB184,"")</f>
        <v/>
      </c>
      <c r="S235" s="116" t="str">
        <f>IF('(8)'!$AB184&lt;&gt;0,'(8)'!$AB184,"")</f>
        <v/>
      </c>
      <c r="T235" s="116" t="str">
        <f>IF('(9)'!$AB184&lt;&gt;0,'(9)'!$AB184,"")</f>
        <v/>
      </c>
      <c r="U235" s="116" t="str">
        <f>IF('(10)'!$AB183&lt;&gt;0,'(10)'!$AB183,"")</f>
        <v/>
      </c>
      <c r="V235" s="116" t="str">
        <f>IF('(11)'!$AB184&lt;&gt;0,'(11)'!$AB184,"")</f>
        <v/>
      </c>
      <c r="W235" s="116" t="str">
        <f>IF('(12)'!$AB184&lt;&gt;0,'(12)'!$AB184,"")</f>
        <v/>
      </c>
      <c r="X235" s="116" t="str">
        <f>IF('(13)'!$AB184&lt;&gt;0,'(13)'!$AB184,"")</f>
        <v/>
      </c>
      <c r="Y235" s="116" t="str">
        <f>IF('(14)'!$AB184&lt;&gt;0,'(14)'!$AB184,"")</f>
        <v/>
      </c>
      <c r="Z235" s="116" t="str">
        <f>IF('(15)'!$AB184&lt;&gt;0,'(15)'!$AB184,"")</f>
        <v/>
      </c>
      <c r="AA235" s="116" t="str">
        <f>IF('(16)'!$AB182&lt;&gt;0,'(16)'!$AB182,"")</f>
        <v/>
      </c>
      <c r="AB235" s="116" t="str">
        <f>IF('(17)'!$AB182&lt;&gt;0,'(17)'!$AB182,"")</f>
        <v/>
      </c>
      <c r="AC235" s="116" t="str">
        <f>IF('(18)'!$AB182&lt;&gt;0,'(18)'!$AB182,"")</f>
        <v/>
      </c>
      <c r="AD235" s="116" t="str">
        <f>IF('(19)'!$AB182&lt;&gt;0,'(19)'!$AB182,"")</f>
        <v/>
      </c>
      <c r="AE235" s="116" t="str">
        <f>IF('(20)'!$AB182&lt;&gt;0,'(20)'!$AB182,"")</f>
        <v/>
      </c>
      <c r="AG235" s="1" t="str">
        <f>IF(SUM(L235:AE235)=0,"",AVERAGEIF(L235:AE235,"&gt;0"))</f>
        <v/>
      </c>
      <c r="AH235" s="1"/>
    </row>
    <row r="236" spans="1:34" ht="16.5">
      <c r="A236" s="1"/>
      <c r="B236" s="26" t="e">
        <f t="shared" si="37"/>
        <v>#VALUE!</v>
      </c>
      <c r="C236" s="789" t="e">
        <f>REPT("|",AG236*14)</f>
        <v>#VALUE!</v>
      </c>
      <c r="D236" s="790"/>
      <c r="F236" s="8" t="s">
        <v>213</v>
      </c>
      <c r="G236" s="13" t="s">
        <v>355</v>
      </c>
      <c r="H236" s="11"/>
      <c r="I236" s="11"/>
      <c r="J236" s="11"/>
      <c r="K236" s="29"/>
      <c r="L236" s="116" t="str">
        <f>IF('(1)'!$AB185&lt;&gt;0,'(1)'!$AB185,"")</f>
        <v/>
      </c>
      <c r="M236" s="116" t="str">
        <f>IF('(2)'!$AB185&lt;&gt;0,'(2)'!$AB185,"")</f>
        <v/>
      </c>
      <c r="N236" s="116" t="str">
        <f>IF('(3)'!$AB185&lt;&gt;0,'(3)'!$AB185,"")</f>
        <v/>
      </c>
      <c r="O236" s="116" t="str">
        <f>IF('(4)'!$AB185&lt;&gt;0,'(4)'!$AB185,"")</f>
        <v/>
      </c>
      <c r="P236" s="116" t="str">
        <f>IF('(5)'!$AB185&lt;&gt;0,'(5)'!$AB185,"")</f>
        <v/>
      </c>
      <c r="Q236" s="116" t="str">
        <f>IF('(6)'!$AB185&lt;&gt;0,'(6)'!$AB185,"")</f>
        <v/>
      </c>
      <c r="R236" s="116" t="str">
        <f>IF('(7)'!$AB185&lt;&gt;0,'(7)'!$AB185,"")</f>
        <v/>
      </c>
      <c r="S236" s="116" t="str">
        <f>IF('(8)'!$AB185&lt;&gt;0,'(8)'!$AB185,"")</f>
        <v/>
      </c>
      <c r="T236" s="116" t="str">
        <f>IF('(9)'!$AB185&lt;&gt;0,'(9)'!$AB185,"")</f>
        <v/>
      </c>
      <c r="U236" s="116" t="str">
        <f>IF('(10)'!$AB184&lt;&gt;0,'(10)'!$AB184,"")</f>
        <v/>
      </c>
      <c r="V236" s="116" t="str">
        <f>IF('(11)'!$AB185&lt;&gt;0,'(11)'!$AB185,"")</f>
        <v/>
      </c>
      <c r="W236" s="116" t="str">
        <f>IF('(12)'!$AB185&lt;&gt;0,'(12)'!$AB185,"")</f>
        <v/>
      </c>
      <c r="X236" s="116" t="str">
        <f>IF('(13)'!$AB185&lt;&gt;0,'(13)'!$AB185,"")</f>
        <v/>
      </c>
      <c r="Y236" s="116" t="str">
        <f>IF('(14)'!$AB185&lt;&gt;0,'(14)'!$AB185,"")</f>
        <v/>
      </c>
      <c r="Z236" s="116" t="str">
        <f>IF('(15)'!$AB185&lt;&gt;0,'(15)'!$AB185,"")</f>
        <v/>
      </c>
      <c r="AA236" s="116" t="str">
        <f>IF('(16)'!$AB183&lt;&gt;0,'(16)'!$AB183,"")</f>
        <v/>
      </c>
      <c r="AB236" s="116" t="str">
        <f>IF('(17)'!$AB183&lt;&gt;0,'(17)'!$AB183,"")</f>
        <v/>
      </c>
      <c r="AC236" s="116" t="str">
        <f>IF('(18)'!$AB183&lt;&gt;0,'(18)'!$AB183,"")</f>
        <v/>
      </c>
      <c r="AD236" s="116" t="str">
        <f>IF('(19)'!$AB183&lt;&gt;0,'(19)'!$AB183,"")</f>
        <v/>
      </c>
      <c r="AE236" s="116" t="str">
        <f>IF('(20)'!$AB183&lt;&gt;0,'(20)'!$AB183,"")</f>
        <v/>
      </c>
      <c r="AG236" s="1" t="str">
        <f>IF(SUM(L236:AE236)=0,"",AVERAGEIF(L236:AE236,"&gt;0"))</f>
        <v/>
      </c>
      <c r="AH236" s="1"/>
    </row>
    <row r="237" spans="1:34" ht="16.5">
      <c r="A237" s="1"/>
      <c r="B237" s="26"/>
      <c r="D237" s="74"/>
      <c r="F237" s="8"/>
      <c r="G237" s="11"/>
      <c r="H237" s="11"/>
      <c r="I237" s="11"/>
      <c r="J237" s="11"/>
      <c r="K237" s="29"/>
      <c r="L237" s="116"/>
      <c r="M237" s="116"/>
      <c r="N237" s="116"/>
      <c r="O237" s="116"/>
      <c r="P237" s="116"/>
      <c r="Q237" s="116"/>
      <c r="R237" s="116"/>
      <c r="S237" s="116"/>
      <c r="T237" s="116"/>
      <c r="U237" s="116"/>
      <c r="V237" s="116"/>
      <c r="W237" s="116"/>
      <c r="X237" s="116"/>
      <c r="Y237" s="116"/>
      <c r="Z237" s="116"/>
      <c r="AA237" s="116"/>
      <c r="AB237" s="116"/>
      <c r="AC237" s="116"/>
      <c r="AD237" s="116"/>
      <c r="AE237" s="116"/>
      <c r="AG237" s="1"/>
      <c r="AH237" s="1"/>
    </row>
    <row r="238" spans="1:34" ht="16.5">
      <c r="A238" s="25" t="e">
        <f>(AG238/60)*10</f>
        <v>#VALUE!</v>
      </c>
      <c r="B238" s="756" t="e">
        <f>REPT("|",AG238*14)</f>
        <v>#VALUE!</v>
      </c>
      <c r="C238" s="784"/>
      <c r="D238" s="9" t="s">
        <v>214</v>
      </c>
      <c r="F238" s="75" t="s">
        <v>215</v>
      </c>
      <c r="G238" s="11"/>
      <c r="H238" s="11"/>
      <c r="I238" s="11"/>
      <c r="J238" s="11"/>
      <c r="K238" s="29"/>
      <c r="L238" s="183" t="e">
        <f>IF(SUM(L240:L243)&gt;0,AVERAGEIF(L240:L243, "&lt;&gt;0"),NA())</f>
        <v>#N/A</v>
      </c>
      <c r="M238" s="183" t="e">
        <f t="shared" ref="M238:AE238" si="44">IF(SUM(M240:M243)&gt;0,AVERAGEIF(M240:M243, "&lt;&gt;0"),NA())</f>
        <v>#N/A</v>
      </c>
      <c r="N238" s="183" t="e">
        <f t="shared" si="44"/>
        <v>#N/A</v>
      </c>
      <c r="O238" s="183" t="e">
        <f t="shared" si="44"/>
        <v>#N/A</v>
      </c>
      <c r="P238" s="183" t="e">
        <f t="shared" si="44"/>
        <v>#N/A</v>
      </c>
      <c r="Q238" s="183" t="e">
        <f t="shared" si="44"/>
        <v>#N/A</v>
      </c>
      <c r="R238" s="183" t="e">
        <f t="shared" si="44"/>
        <v>#N/A</v>
      </c>
      <c r="S238" s="183" t="e">
        <f t="shared" si="44"/>
        <v>#N/A</v>
      </c>
      <c r="T238" s="183" t="e">
        <f t="shared" si="44"/>
        <v>#N/A</v>
      </c>
      <c r="U238" s="183" t="e">
        <f t="shared" si="44"/>
        <v>#N/A</v>
      </c>
      <c r="V238" s="183" t="e">
        <f t="shared" si="44"/>
        <v>#N/A</v>
      </c>
      <c r="W238" s="183" t="e">
        <f t="shared" si="44"/>
        <v>#N/A</v>
      </c>
      <c r="X238" s="183" t="e">
        <f t="shared" si="44"/>
        <v>#N/A</v>
      </c>
      <c r="Y238" s="183" t="e">
        <f t="shared" si="44"/>
        <v>#N/A</v>
      </c>
      <c r="Z238" s="183" t="e">
        <f t="shared" si="44"/>
        <v>#N/A</v>
      </c>
      <c r="AA238" s="183" t="e">
        <f>IF(SUM(AB240:AB243)&gt;0,AVERAGEIF(AB240:AB243, "&lt;&gt;0"),NA())</f>
        <v>#N/A</v>
      </c>
      <c r="AB238" s="183" t="e">
        <f t="shared" si="44"/>
        <v>#N/A</v>
      </c>
      <c r="AC238" s="183" t="e">
        <f t="shared" si="44"/>
        <v>#N/A</v>
      </c>
      <c r="AD238" s="183" t="e">
        <f t="shared" si="44"/>
        <v>#N/A</v>
      </c>
      <c r="AE238" s="183" t="e">
        <f t="shared" si="44"/>
        <v>#N/A</v>
      </c>
      <c r="AG238" s="78" t="str">
        <f>IF(SUM(AG240:AG243)&gt;0,AVERAGEIF(AG240:AG243, "&lt;&gt;0"),"")</f>
        <v/>
      </c>
      <c r="AH238" s="1"/>
    </row>
    <row r="239" spans="1:34" ht="16.5">
      <c r="A239" s="1"/>
      <c r="B239" s="26"/>
      <c r="D239" s="74"/>
      <c r="F239" s="8"/>
      <c r="G239" s="11"/>
      <c r="H239" s="11"/>
      <c r="I239" s="11"/>
      <c r="J239" s="11"/>
      <c r="K239" s="29"/>
      <c r="L239" s="116"/>
      <c r="M239" s="116"/>
      <c r="N239" s="116"/>
      <c r="O239" s="116"/>
      <c r="P239" s="116"/>
      <c r="Q239" s="116"/>
      <c r="R239" s="116"/>
      <c r="S239" s="116"/>
      <c r="T239" s="116"/>
      <c r="U239" s="116"/>
      <c r="V239" s="116"/>
      <c r="W239" s="116"/>
      <c r="X239" s="116"/>
      <c r="Y239" s="116"/>
      <c r="Z239" s="116"/>
      <c r="AA239" s="116"/>
      <c r="AB239" s="116"/>
      <c r="AC239" s="116"/>
      <c r="AD239" s="116"/>
      <c r="AE239" s="116"/>
      <c r="AG239" s="1"/>
      <c r="AH239" s="1"/>
    </row>
    <row r="240" spans="1:34" ht="16.5">
      <c r="A240" s="1"/>
      <c r="B240" s="26" t="e">
        <f t="shared" si="37"/>
        <v>#VALUE!</v>
      </c>
      <c r="C240" s="789" t="e">
        <f>REPT("|",AG240*14)</f>
        <v>#VALUE!</v>
      </c>
      <c r="D240" s="790"/>
      <c r="F240" s="8" t="s">
        <v>216</v>
      </c>
      <c r="G240" s="13" t="s">
        <v>356</v>
      </c>
      <c r="H240" s="11"/>
      <c r="I240" s="11"/>
      <c r="J240" s="11"/>
      <c r="K240" s="29"/>
      <c r="L240" s="116" t="str">
        <f>IF('(1)'!$AB189&lt;&gt;0,'(1)'!$AB189,"")</f>
        <v/>
      </c>
      <c r="M240" s="116" t="str">
        <f>IF('(2)'!$AB189&lt;&gt;0,'(2)'!$AB189,"")</f>
        <v/>
      </c>
      <c r="N240" s="116" t="str">
        <f>IF('(3)'!$AB189&lt;&gt;0,'(3)'!$AB189,"")</f>
        <v/>
      </c>
      <c r="O240" s="116" t="str">
        <f>IF('(4)'!$AB189&lt;&gt;0,'(4)'!$AB189,"")</f>
        <v/>
      </c>
      <c r="P240" s="116" t="str">
        <f>IF('(5)'!$AB189&lt;&gt;0,'(5)'!$AB189,"")</f>
        <v/>
      </c>
      <c r="Q240" s="116" t="str">
        <f>IF('(6)'!$AB189&lt;&gt;0,'(6)'!$AB189,"")</f>
        <v/>
      </c>
      <c r="R240" s="116" t="str">
        <f>IF('(7)'!$AB189&lt;&gt;0,'(7)'!$AB189,"")</f>
        <v/>
      </c>
      <c r="S240" s="116" t="str">
        <f>IF('(8)'!$AB189&lt;&gt;0,'(8)'!$AB189,"")</f>
        <v/>
      </c>
      <c r="T240" s="116" t="str">
        <f>IF('(9)'!$AB189&lt;&gt;0,'(9)'!$AB189,"")</f>
        <v/>
      </c>
      <c r="U240" s="116" t="str">
        <f>IF('(10)'!$AB188&lt;&gt;0,'(10)'!$AB188,"")</f>
        <v/>
      </c>
      <c r="V240" s="116" t="str">
        <f>IF('(11)'!$AB189&lt;&gt;0,'(11)'!$AB189,"")</f>
        <v/>
      </c>
      <c r="W240" s="116" t="str">
        <f>IF('(12)'!$AB189&lt;&gt;0,'(12)'!$AB189,"")</f>
        <v/>
      </c>
      <c r="X240" s="116" t="str">
        <f>IF('(13)'!$AB189&lt;&gt;0,'(13)'!$AB189,"")</f>
        <v/>
      </c>
      <c r="Y240" s="116" t="str">
        <f>IF('(14)'!$AB189&lt;&gt;0,'(14)'!$AB189,"")</f>
        <v/>
      </c>
      <c r="Z240" s="116" t="str">
        <f>IF('(15)'!$AB189&lt;&gt;0,'(15)'!$AB189,"")</f>
        <v/>
      </c>
      <c r="AA240" s="116" t="str">
        <f>IF('(16)'!$AB187&lt;&gt;0,'(16)'!$AB187,"")</f>
        <v/>
      </c>
      <c r="AB240" s="116" t="str">
        <f>IF('(17)'!$AB187&lt;&gt;0,'(17)'!$AB187,"")</f>
        <v/>
      </c>
      <c r="AC240" s="116" t="str">
        <f>IF('(18)'!$AB187&lt;&gt;0,'(18)'!$AB187,"")</f>
        <v/>
      </c>
      <c r="AD240" s="116" t="str">
        <f>IF('(19)'!$AB187&lt;&gt;0,'(19)'!$AB187,"")</f>
        <v/>
      </c>
      <c r="AE240" s="116" t="str">
        <f>IF('(20)'!$AB187&lt;&gt;0,'(20)'!$AB187,"")</f>
        <v/>
      </c>
      <c r="AG240" s="1" t="str">
        <f>IF(SUM(L240:AE240)=0,"",AVERAGEIF(L240:AE240,"&gt;0"))</f>
        <v/>
      </c>
      <c r="AH240" s="1"/>
    </row>
    <row r="241" spans="1:34" ht="16.5">
      <c r="A241" s="1"/>
      <c r="B241" s="26" t="e">
        <f t="shared" si="37"/>
        <v>#VALUE!</v>
      </c>
      <c r="C241" s="789" t="e">
        <f>REPT("|",AG241*14)</f>
        <v>#VALUE!</v>
      </c>
      <c r="D241" s="790"/>
      <c r="F241" s="8" t="s">
        <v>217</v>
      </c>
      <c r="G241" s="13" t="s">
        <v>357</v>
      </c>
      <c r="H241" s="11"/>
      <c r="I241" s="11"/>
      <c r="J241" s="11"/>
      <c r="K241" s="29" t="s">
        <v>76</v>
      </c>
      <c r="L241" s="116" t="str">
        <f>IF('(1)'!$AB190&lt;&gt;0,'(1)'!$AB190,"")</f>
        <v/>
      </c>
      <c r="M241" s="116" t="str">
        <f>IF('(2)'!$AB190&lt;&gt;0,'(2)'!$AB190,"")</f>
        <v/>
      </c>
      <c r="N241" s="116" t="str">
        <f>IF('(3)'!$AB190&lt;&gt;0,'(3)'!$AB190,"")</f>
        <v/>
      </c>
      <c r="O241" s="116" t="str">
        <f>IF('(4)'!$AB190&lt;&gt;0,'(4)'!$AB190,"")</f>
        <v/>
      </c>
      <c r="P241" s="116" t="str">
        <f>IF('(5)'!$AB190&lt;&gt;0,'(5)'!$AB190,"")</f>
        <v/>
      </c>
      <c r="Q241" s="116" t="str">
        <f>IF('(6)'!$AB190&lt;&gt;0,'(6)'!$AB190,"")</f>
        <v/>
      </c>
      <c r="R241" s="116" t="str">
        <f>IF('(7)'!$AB190&lt;&gt;0,'(7)'!$AB190,"")</f>
        <v/>
      </c>
      <c r="S241" s="116" t="str">
        <f>IF('(8)'!$AB190&lt;&gt;0,'(8)'!$AB190,"")</f>
        <v/>
      </c>
      <c r="T241" s="116" t="str">
        <f>IF('(9)'!$AB190&lt;&gt;0,'(9)'!$AB190,"")</f>
        <v/>
      </c>
      <c r="U241" s="116" t="str">
        <f>IF('(10)'!$AB189&lt;&gt;0,'(10)'!$AB189,"")</f>
        <v/>
      </c>
      <c r="V241" s="116" t="str">
        <f>IF('(11)'!$AB190&lt;&gt;0,'(11)'!$AB190,"")</f>
        <v/>
      </c>
      <c r="W241" s="116" t="str">
        <f>IF('(12)'!$AB190&lt;&gt;0,'(12)'!$AB190,"")</f>
        <v/>
      </c>
      <c r="X241" s="116" t="str">
        <f>IF('(13)'!$AB190&lt;&gt;0,'(13)'!$AB190,"")</f>
        <v/>
      </c>
      <c r="Y241" s="116" t="str">
        <f>IF('(14)'!$AB190&lt;&gt;0,'(14)'!$AB190,"")</f>
        <v/>
      </c>
      <c r="Z241" s="116" t="str">
        <f>IF('(15)'!$AB190&lt;&gt;0,'(15)'!$AB190,"")</f>
        <v/>
      </c>
      <c r="AA241" s="116" t="str">
        <f>IF('(16)'!$AB188&lt;&gt;0,'(16)'!$AB188,"")</f>
        <v/>
      </c>
      <c r="AB241" s="116" t="str">
        <f>IF('(17)'!$AB188&lt;&gt;0,'(17)'!$AB188,"")</f>
        <v/>
      </c>
      <c r="AC241" s="116" t="str">
        <f>IF('(18)'!$AB188&lt;&gt;0,'(18)'!$AB188,"")</f>
        <v/>
      </c>
      <c r="AD241" s="116" t="str">
        <f>IF('(19)'!$AB188&lt;&gt;0,'(19)'!$AB188,"")</f>
        <v/>
      </c>
      <c r="AE241" s="116" t="str">
        <f>IF('(20)'!$AB188&lt;&gt;0,'(20)'!$AB188,"")</f>
        <v/>
      </c>
      <c r="AG241" s="1" t="str">
        <f>IF(SUM(L241:AE241)=0,"",AVERAGEIF(L241:AE241,"&gt;0"))</f>
        <v/>
      </c>
      <c r="AH241" s="1"/>
    </row>
    <row r="242" spans="1:34" ht="16.5">
      <c r="A242" s="1"/>
      <c r="B242" s="26" t="e">
        <f t="shared" si="37"/>
        <v>#VALUE!</v>
      </c>
      <c r="C242" s="789" t="e">
        <f>REPT("|",AG242*14)</f>
        <v>#VALUE!</v>
      </c>
      <c r="D242" s="790"/>
      <c r="F242" s="8" t="s">
        <v>218</v>
      </c>
      <c r="G242" s="13" t="s">
        <v>358</v>
      </c>
      <c r="H242" s="11"/>
      <c r="I242" s="11"/>
      <c r="J242" s="11"/>
      <c r="K242" s="29"/>
      <c r="L242" s="116" t="str">
        <f>IF('(1)'!$AB191&lt;&gt;0,'(1)'!$AB191,"")</f>
        <v/>
      </c>
      <c r="M242" s="116" t="str">
        <f>IF('(2)'!$AB191&lt;&gt;0,'(2)'!$AB191,"")</f>
        <v/>
      </c>
      <c r="N242" s="116" t="str">
        <f>IF('(3)'!$AB191&lt;&gt;0,'(3)'!$AB191,"")</f>
        <v/>
      </c>
      <c r="O242" s="116" t="str">
        <f>IF('(4)'!$AB191&lt;&gt;0,'(4)'!$AB191,"")</f>
        <v/>
      </c>
      <c r="P242" s="116" t="str">
        <f>IF('(5)'!$AB191&lt;&gt;0,'(5)'!$AB191,"")</f>
        <v/>
      </c>
      <c r="Q242" s="116" t="str">
        <f>IF('(6)'!$AB191&lt;&gt;0,'(6)'!$AB191,"")</f>
        <v/>
      </c>
      <c r="R242" s="116" t="str">
        <f>IF('(7)'!$AB191&lt;&gt;0,'(7)'!$AB191,"")</f>
        <v/>
      </c>
      <c r="S242" s="116" t="str">
        <f>IF('(8)'!$AB191&lt;&gt;0,'(8)'!$AB191,"")</f>
        <v/>
      </c>
      <c r="T242" s="116" t="str">
        <f>IF('(9)'!$AB191&lt;&gt;0,'(9)'!$AB191,"")</f>
        <v/>
      </c>
      <c r="U242" s="116" t="str">
        <f>IF('(10)'!$AB190&lt;&gt;0,'(10)'!$AB190,"")</f>
        <v/>
      </c>
      <c r="V242" s="116" t="str">
        <f>IF('(11)'!$AB191&lt;&gt;0,'(11)'!$AB191,"")</f>
        <v/>
      </c>
      <c r="W242" s="116" t="str">
        <f>IF('(12)'!$AB191&lt;&gt;0,'(12)'!$AB191,"")</f>
        <v/>
      </c>
      <c r="X242" s="116" t="str">
        <f>IF('(13)'!$AB191&lt;&gt;0,'(13)'!$AB191,"")</f>
        <v/>
      </c>
      <c r="Y242" s="116" t="str">
        <f>IF('(14)'!$AB191&lt;&gt;0,'(14)'!$AB191,"")</f>
        <v/>
      </c>
      <c r="Z242" s="116" t="str">
        <f>IF('(15)'!$AB191&lt;&gt;0,'(15)'!$AB191,"")</f>
        <v/>
      </c>
      <c r="AA242" s="116" t="str">
        <f>IF('(16)'!$AB189&lt;&gt;0,'(16)'!$AB189,"")</f>
        <v/>
      </c>
      <c r="AB242" s="116" t="str">
        <f>IF('(17)'!$AB189&lt;&gt;0,'(17)'!$AB189,"")</f>
        <v/>
      </c>
      <c r="AC242" s="116" t="str">
        <f>IF('(18)'!$AB189&lt;&gt;0,'(18)'!$AB189,"")</f>
        <v/>
      </c>
      <c r="AD242" s="116" t="str">
        <f>IF('(19)'!$AB189&lt;&gt;0,'(19)'!$AB189,"")</f>
        <v/>
      </c>
      <c r="AE242" s="116" t="str">
        <f>IF('(20)'!$AB189&lt;&gt;0,'(20)'!$AB189,"")</f>
        <v/>
      </c>
      <c r="AG242" s="1" t="str">
        <f>IF(SUM(L242:AE242)=0,"",AVERAGEIF(L242:AE242,"&gt;0"))</f>
        <v/>
      </c>
      <c r="AH242" s="1"/>
    </row>
    <row r="243" spans="1:34" ht="16.5">
      <c r="A243" s="1"/>
      <c r="B243" s="26" t="e">
        <f t="shared" si="37"/>
        <v>#VALUE!</v>
      </c>
      <c r="C243" s="789" t="e">
        <f>REPT("|",AG243*14)</f>
        <v>#VALUE!</v>
      </c>
      <c r="D243" s="790"/>
      <c r="F243" s="8" t="s">
        <v>219</v>
      </c>
      <c r="G243" s="13" t="s">
        <v>359</v>
      </c>
      <c r="H243" s="11"/>
      <c r="I243" s="11"/>
      <c r="J243" s="11"/>
      <c r="K243" s="29"/>
      <c r="L243" s="116" t="str">
        <f>IF('(1)'!$AB192&lt;&gt;0,'(1)'!$AB192,"")</f>
        <v/>
      </c>
      <c r="M243" s="116" t="str">
        <f>IF('(2)'!$AB192&lt;&gt;0,'(2)'!$AB192,"")</f>
        <v/>
      </c>
      <c r="N243" s="116" t="str">
        <f>IF('(3)'!$AB192&lt;&gt;0,'(3)'!$AB192,"")</f>
        <v/>
      </c>
      <c r="O243" s="116" t="str">
        <f>IF('(4)'!$AB192&lt;&gt;0,'(4)'!$AB192,"")</f>
        <v/>
      </c>
      <c r="P243" s="116" t="str">
        <f>IF('(5)'!$AB192&lt;&gt;0,'(5)'!$AB192,"")</f>
        <v/>
      </c>
      <c r="Q243" s="116" t="str">
        <f>IF('(6)'!$AB192&lt;&gt;0,'(6)'!$AB192,"")</f>
        <v/>
      </c>
      <c r="R243" s="116" t="str">
        <f>IF('(7)'!$AB192&lt;&gt;0,'(7)'!$AB192,"")</f>
        <v/>
      </c>
      <c r="S243" s="116" t="str">
        <f>IF('(8)'!$AB192&lt;&gt;0,'(8)'!$AB192,"")</f>
        <v/>
      </c>
      <c r="T243" s="116" t="str">
        <f>IF('(9)'!$AB192&lt;&gt;0,'(9)'!$AB192,"")</f>
        <v/>
      </c>
      <c r="U243" s="116" t="str">
        <f>IF('(10)'!$AB191&lt;&gt;0,'(10)'!$AB191,"")</f>
        <v/>
      </c>
      <c r="V243" s="116" t="str">
        <f>IF('(11)'!$AB192&lt;&gt;0,'(11)'!$AB192,"")</f>
        <v/>
      </c>
      <c r="W243" s="116" t="str">
        <f>IF('(12)'!$AB192&lt;&gt;0,'(12)'!$AB192,"")</f>
        <v/>
      </c>
      <c r="X243" s="116" t="str">
        <f>IF('(13)'!$AB192&lt;&gt;0,'(13)'!$AB192,"")</f>
        <v/>
      </c>
      <c r="Y243" s="116" t="str">
        <f>IF('(14)'!$AB192&lt;&gt;0,'(14)'!$AB192,"")</f>
        <v/>
      </c>
      <c r="Z243" s="116" t="str">
        <f>IF('(15)'!$AB192&lt;&gt;0,'(15)'!$AB192,"")</f>
        <v/>
      </c>
      <c r="AA243" s="116" t="str">
        <f>IF('(16)'!$AB190&lt;&gt;0,'(16)'!$AB190,"")</f>
        <v/>
      </c>
      <c r="AB243" s="116" t="str">
        <f>IF('(17)'!$AB190&lt;&gt;0,'(17)'!$AB190,"")</f>
        <v/>
      </c>
      <c r="AC243" s="116" t="str">
        <f>IF('(18)'!$AB190&lt;&gt;0,'(18)'!$AB190,"")</f>
        <v/>
      </c>
      <c r="AD243" s="116" t="str">
        <f>IF('(19)'!$AB190&lt;&gt;0,'(19)'!$AB190,"")</f>
        <v/>
      </c>
      <c r="AE243" s="116" t="str">
        <f>IF('(20)'!$AB190&lt;&gt;0,'(20)'!$AB190,"")</f>
        <v/>
      </c>
      <c r="AG243" s="1" t="str">
        <f>IF(SUM(L243:AE243)=0,"",AVERAGEIF(L243:AE243,"&gt;0"))</f>
        <v/>
      </c>
      <c r="AH243" s="1"/>
    </row>
    <row r="244" spans="1:34" ht="16.5">
      <c r="A244" s="1"/>
      <c r="B244" s="26"/>
      <c r="D244" s="74"/>
      <c r="F244" s="8"/>
      <c r="G244" s="11"/>
      <c r="H244" s="11"/>
      <c r="I244" s="11"/>
      <c r="J244" s="11"/>
      <c r="K244" s="29"/>
      <c r="L244" s="116"/>
      <c r="M244" s="116"/>
      <c r="N244" s="116"/>
      <c r="O244" s="116"/>
      <c r="P244" s="116"/>
      <c r="Q244" s="116"/>
      <c r="R244" s="116"/>
      <c r="S244" s="116"/>
      <c r="T244" s="116"/>
      <c r="U244" s="116"/>
      <c r="V244" s="116"/>
      <c r="W244" s="116"/>
      <c r="X244" s="116"/>
      <c r="Y244" s="116"/>
      <c r="Z244" s="116"/>
      <c r="AA244" s="116"/>
      <c r="AB244" s="116"/>
      <c r="AC244" s="116"/>
      <c r="AD244" s="116"/>
      <c r="AE244" s="116"/>
      <c r="AG244" s="1"/>
      <c r="AH244" s="1"/>
    </row>
    <row r="245" spans="1:34" ht="25.5">
      <c r="A245" s="221" t="s">
        <v>220</v>
      </c>
      <c r="B245" s="222" t="s">
        <v>221</v>
      </c>
      <c r="C245" s="137"/>
      <c r="D245" s="137"/>
      <c r="E245" s="137"/>
      <c r="F245" s="137"/>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G245" s="1"/>
      <c r="AH245" s="1"/>
    </row>
    <row r="246" spans="1:34" s="1" customFormat="1">
      <c r="F246" s="8"/>
      <c r="K246" s="29"/>
      <c r="L246" s="116"/>
      <c r="M246" s="116"/>
      <c r="N246" s="116"/>
      <c r="O246" s="116"/>
      <c r="P246" s="116"/>
      <c r="Q246" s="116"/>
      <c r="R246" s="116"/>
      <c r="S246" s="116"/>
      <c r="T246" s="116"/>
      <c r="U246" s="116"/>
      <c r="V246" s="116"/>
      <c r="W246" s="116"/>
      <c r="X246" s="116"/>
      <c r="Y246" s="116"/>
      <c r="Z246" s="116"/>
      <c r="AA246" s="116"/>
      <c r="AB246" s="116"/>
      <c r="AC246" s="116"/>
      <c r="AD246" s="116"/>
      <c r="AE246" s="116"/>
    </row>
    <row r="247" spans="1:34" s="1" customFormat="1">
      <c r="A247" s="25" t="e">
        <f>(AG247/60)*10</f>
        <v>#VALUE!</v>
      </c>
      <c r="B247" s="756" t="e">
        <f>REPT("|",AG247*14)</f>
        <v>#VALUE!</v>
      </c>
      <c r="C247" s="784"/>
      <c r="D247" s="9" t="s">
        <v>222</v>
      </c>
      <c r="F247" s="1" t="s">
        <v>228</v>
      </c>
      <c r="K247" s="29"/>
      <c r="L247" s="183" t="e">
        <f>IF(SUM(L249:L252)&gt;0,AVERAGEIF(L249:L252, "&lt;&gt;0"),NA())</f>
        <v>#N/A</v>
      </c>
      <c r="M247" s="183" t="e">
        <f t="shared" ref="M247:AE247" si="45">IF(SUM(M249:M252)&gt;0,AVERAGEIF(M249:M252, "&lt;&gt;0"),NA())</f>
        <v>#N/A</v>
      </c>
      <c r="N247" s="183" t="e">
        <f t="shared" si="45"/>
        <v>#N/A</v>
      </c>
      <c r="O247" s="183" t="e">
        <f t="shared" si="45"/>
        <v>#N/A</v>
      </c>
      <c r="P247" s="183" t="e">
        <f t="shared" si="45"/>
        <v>#N/A</v>
      </c>
      <c r="Q247" s="183" t="e">
        <f t="shared" si="45"/>
        <v>#N/A</v>
      </c>
      <c r="R247" s="183" t="e">
        <f t="shared" si="45"/>
        <v>#N/A</v>
      </c>
      <c r="S247" s="183" t="e">
        <f t="shared" si="45"/>
        <v>#N/A</v>
      </c>
      <c r="T247" s="183" t="e">
        <f t="shared" si="45"/>
        <v>#N/A</v>
      </c>
      <c r="U247" s="183" t="e">
        <f t="shared" si="45"/>
        <v>#N/A</v>
      </c>
      <c r="V247" s="183" t="e">
        <f t="shared" si="45"/>
        <v>#N/A</v>
      </c>
      <c r="W247" s="183" t="e">
        <f t="shared" si="45"/>
        <v>#N/A</v>
      </c>
      <c r="X247" s="183" t="e">
        <f t="shared" si="45"/>
        <v>#N/A</v>
      </c>
      <c r="Y247" s="183" t="e">
        <f t="shared" si="45"/>
        <v>#N/A</v>
      </c>
      <c r="Z247" s="183" t="e">
        <f t="shared" si="45"/>
        <v>#N/A</v>
      </c>
      <c r="AA247" s="183" t="e">
        <f>IF(SUM(AB249:AB252)&gt;0,AVERAGEIF(AB249:AB252, "&lt;&gt;0"),NA())</f>
        <v>#N/A</v>
      </c>
      <c r="AB247" s="183" t="e">
        <f t="shared" si="45"/>
        <v>#N/A</v>
      </c>
      <c r="AC247" s="183" t="e">
        <f t="shared" si="45"/>
        <v>#N/A</v>
      </c>
      <c r="AD247" s="183" t="e">
        <f t="shared" si="45"/>
        <v>#N/A</v>
      </c>
      <c r="AE247" s="183" t="e">
        <f t="shared" si="45"/>
        <v>#N/A</v>
      </c>
      <c r="AG247" s="78" t="str">
        <f>IF(SUM(AG249:AG252)&gt;0,AVERAGEIF(AG249:AG252, "&lt;&gt;0"),"")</f>
        <v/>
      </c>
    </row>
    <row r="248" spans="1:34" s="1" customFormat="1">
      <c r="F248" s="8"/>
      <c r="K248" s="29"/>
      <c r="L248" s="116"/>
      <c r="M248" s="116"/>
      <c r="N248" s="116"/>
      <c r="O248" s="116"/>
      <c r="P248" s="116"/>
      <c r="Q248" s="116"/>
      <c r="R248" s="116"/>
      <c r="S248" s="116"/>
      <c r="T248" s="116"/>
      <c r="U248" s="116"/>
      <c r="V248" s="116"/>
      <c r="W248" s="116"/>
      <c r="X248" s="116"/>
      <c r="Y248" s="116"/>
      <c r="Z248" s="116"/>
      <c r="AA248" s="116"/>
      <c r="AB248" s="116"/>
      <c r="AC248" s="116"/>
      <c r="AD248" s="116"/>
      <c r="AE248" s="116"/>
    </row>
    <row r="249" spans="1:34" ht="16.5">
      <c r="A249" s="1"/>
      <c r="B249" s="26" t="e">
        <f t="shared" ref="B249:B263" si="46">(AG249/60)*10</f>
        <v>#VALUE!</v>
      </c>
      <c r="C249" s="789" t="e">
        <f>REPT("|",AG249*14)</f>
        <v>#VALUE!</v>
      </c>
      <c r="D249" s="790"/>
      <c r="F249" s="8" t="s">
        <v>223</v>
      </c>
      <c r="G249" s="13" t="s">
        <v>360</v>
      </c>
      <c r="H249" s="11"/>
      <c r="I249" s="11"/>
      <c r="J249" s="11"/>
      <c r="K249" s="29" t="s">
        <v>77</v>
      </c>
      <c r="L249" s="116" t="str">
        <f>IF('(1)'!$AB198&lt;&gt;0,'(1)'!$AB198,"")</f>
        <v/>
      </c>
      <c r="M249" s="116" t="str">
        <f>IF('(2)'!$AB198&lt;&gt;0,'(2)'!$AB198,"")</f>
        <v/>
      </c>
      <c r="N249" s="116" t="str">
        <f>IF('(3)'!$AB198&lt;&gt;0,'(3)'!$AB198,"")</f>
        <v/>
      </c>
      <c r="O249" s="116" t="str">
        <f>IF('(4)'!$AB198&lt;&gt;0,'(4)'!$AB198,"")</f>
        <v/>
      </c>
      <c r="P249" s="116" t="str">
        <f>IF('(5)'!$AB198&lt;&gt;0,'(5)'!$AB198,"")</f>
        <v/>
      </c>
      <c r="Q249" s="116" t="str">
        <f>IF('(6)'!$AB198&lt;&gt;0,'(6)'!$AB198,"")</f>
        <v/>
      </c>
      <c r="R249" s="116" t="str">
        <f>IF('(7)'!$AB198&lt;&gt;0,'(7)'!$AB198,"")</f>
        <v/>
      </c>
      <c r="S249" s="116" t="str">
        <f>IF('(8)'!$AB198&lt;&gt;0,'(8)'!$AB198,"")</f>
        <v/>
      </c>
      <c r="T249" s="116" t="str">
        <f>IF('(9)'!$AB198&lt;&gt;0,'(9)'!$AB198,"")</f>
        <v/>
      </c>
      <c r="U249" s="116" t="str">
        <f>IF('(10)'!$AB197&lt;&gt;0,'(10)'!$AB197,"")</f>
        <v/>
      </c>
      <c r="V249" s="116" t="str">
        <f>IF('(11)'!$AB198&lt;&gt;0,'(11)'!$AB198,"")</f>
        <v/>
      </c>
      <c r="W249" s="116" t="str">
        <f>IF('(12)'!$AB198&lt;&gt;0,'(12)'!$AB198,"")</f>
        <v/>
      </c>
      <c r="X249" s="116" t="str">
        <f>IF('(13)'!$AB198&lt;&gt;0,'(13)'!$AB198,"")</f>
        <v/>
      </c>
      <c r="Y249" s="116" t="str">
        <f>IF('(14)'!$AB198&lt;&gt;0,'(14)'!$AB198,"")</f>
        <v/>
      </c>
      <c r="Z249" s="116" t="str">
        <f>IF('(15)'!$AB198&lt;&gt;0,'(15)'!$AB198,"")</f>
        <v/>
      </c>
      <c r="AA249" s="116" t="str">
        <f>IF('(16)'!$AB196&lt;&gt;0,'(16)'!$AB196,"")</f>
        <v/>
      </c>
      <c r="AB249" s="116" t="str">
        <f>IF('(17)'!$AB196&lt;&gt;0,'(17)'!$AB196,"")</f>
        <v/>
      </c>
      <c r="AC249" s="116" t="str">
        <f>IF('(18)'!$AB196&lt;&gt;0,'(18)'!$AB196,"")</f>
        <v/>
      </c>
      <c r="AD249" s="116" t="str">
        <f>IF('(19)'!$AB196&lt;&gt;0,'(19)'!$AB196,"")</f>
        <v/>
      </c>
      <c r="AE249" s="116" t="str">
        <f>IF('(20)'!$AB196&lt;&gt;0,'(20)'!$AB196,"")</f>
        <v/>
      </c>
      <c r="AG249" s="1" t="str">
        <f>IF(SUM(L249:AE249)=0,"",AVERAGEIF(L249:AE249,"&gt;0"))</f>
        <v/>
      </c>
      <c r="AH249" s="1"/>
    </row>
    <row r="250" spans="1:34" ht="16.5">
      <c r="A250" s="1"/>
      <c r="B250" s="26" t="e">
        <f t="shared" si="46"/>
        <v>#VALUE!</v>
      </c>
      <c r="C250" s="789" t="e">
        <f>REPT("|",AG250*14)</f>
        <v>#VALUE!</v>
      </c>
      <c r="D250" s="790"/>
      <c r="F250" s="8" t="s">
        <v>224</v>
      </c>
      <c r="G250" s="13" t="s">
        <v>361</v>
      </c>
      <c r="H250" s="11"/>
      <c r="I250" s="11"/>
      <c r="J250" s="11"/>
      <c r="K250" s="29" t="s">
        <v>78</v>
      </c>
      <c r="L250" s="116" t="str">
        <f>IF('(1)'!$AB199&lt;&gt;0,'(1)'!$AB199,"")</f>
        <v/>
      </c>
      <c r="M250" s="116" t="str">
        <f>IF('(2)'!$AB199&lt;&gt;0,'(2)'!$AB199,"")</f>
        <v/>
      </c>
      <c r="N250" s="116" t="str">
        <f>IF('(3)'!$AB199&lt;&gt;0,'(3)'!$AB199,"")</f>
        <v/>
      </c>
      <c r="O250" s="116" t="str">
        <f>IF('(4)'!$AB199&lt;&gt;0,'(4)'!$AB199,"")</f>
        <v/>
      </c>
      <c r="P250" s="116" t="str">
        <f>IF('(5)'!$AB199&lt;&gt;0,'(5)'!$AB199,"")</f>
        <v/>
      </c>
      <c r="Q250" s="116" t="str">
        <f>IF('(6)'!$AB199&lt;&gt;0,'(6)'!$AB199,"")</f>
        <v/>
      </c>
      <c r="R250" s="116" t="str">
        <f>IF('(7)'!$AB199&lt;&gt;0,'(7)'!$AB199,"")</f>
        <v/>
      </c>
      <c r="S250" s="116" t="str">
        <f>IF('(8)'!$AB199&lt;&gt;0,'(8)'!$AB199,"")</f>
        <v/>
      </c>
      <c r="T250" s="116" t="str">
        <f>IF('(9)'!$AB199&lt;&gt;0,'(9)'!$AB199,"")</f>
        <v/>
      </c>
      <c r="U250" s="116" t="str">
        <f>IF('(10)'!$AB198&lt;&gt;0,'(10)'!$AB198,"")</f>
        <v/>
      </c>
      <c r="V250" s="116" t="str">
        <f>IF('(11)'!$AB199&lt;&gt;0,'(11)'!$AB199,"")</f>
        <v/>
      </c>
      <c r="W250" s="116" t="str">
        <f>IF('(12)'!$AB199&lt;&gt;0,'(12)'!$AB199,"")</f>
        <v/>
      </c>
      <c r="X250" s="116" t="str">
        <f>IF('(13)'!$AB199&lt;&gt;0,'(13)'!$AB199,"")</f>
        <v/>
      </c>
      <c r="Y250" s="116" t="str">
        <f>IF('(14)'!$AB199&lt;&gt;0,'(14)'!$AB199,"")</f>
        <v/>
      </c>
      <c r="Z250" s="116" t="str">
        <f>IF('(15)'!$AB199&lt;&gt;0,'(15)'!$AB199,"")</f>
        <v/>
      </c>
      <c r="AA250" s="116" t="str">
        <f>IF('(16)'!$AB197&lt;&gt;0,'(16)'!$AB197,"")</f>
        <v/>
      </c>
      <c r="AB250" s="116" t="str">
        <f>IF('(17)'!$AB197&lt;&gt;0,'(17)'!$AB197,"")</f>
        <v/>
      </c>
      <c r="AC250" s="116" t="str">
        <f>IF('(18)'!$AB197&lt;&gt;0,'(18)'!$AB197,"")</f>
        <v/>
      </c>
      <c r="AD250" s="116" t="str">
        <f>IF('(19)'!$AB197&lt;&gt;0,'(19)'!$AB197,"")</f>
        <v/>
      </c>
      <c r="AE250" s="116" t="str">
        <f>IF('(20)'!$AB197&lt;&gt;0,'(20)'!$AB197,"")</f>
        <v/>
      </c>
      <c r="AG250" s="1" t="str">
        <f>IF(SUM(L250:AE250)=0,"",AVERAGEIF(L250:AE250,"&gt;0"))</f>
        <v/>
      </c>
      <c r="AH250" s="1"/>
    </row>
    <row r="251" spans="1:34" ht="16.5">
      <c r="A251" s="1"/>
      <c r="B251" s="26" t="e">
        <f t="shared" si="46"/>
        <v>#VALUE!</v>
      </c>
      <c r="C251" s="789" t="e">
        <f>REPT("|",AG251*14)</f>
        <v>#VALUE!</v>
      </c>
      <c r="D251" s="790"/>
      <c r="F251" s="8" t="s">
        <v>225</v>
      </c>
      <c r="G251" s="13" t="s">
        <v>362</v>
      </c>
      <c r="H251" s="11"/>
      <c r="I251" s="11"/>
      <c r="J251" s="11"/>
      <c r="K251" s="29" t="s">
        <v>79</v>
      </c>
      <c r="L251" s="116" t="str">
        <f>IF('(1)'!$AB200&lt;&gt;0,'(1)'!$AB200,"")</f>
        <v/>
      </c>
      <c r="M251" s="116" t="str">
        <f>IF('(2)'!$AB200&lt;&gt;0,'(2)'!$AB200,"")</f>
        <v/>
      </c>
      <c r="N251" s="116" t="str">
        <f>IF('(3)'!$AB200&lt;&gt;0,'(3)'!$AB200,"")</f>
        <v/>
      </c>
      <c r="O251" s="116" t="str">
        <f>IF('(4)'!$AB200&lt;&gt;0,'(4)'!$AB200,"")</f>
        <v/>
      </c>
      <c r="P251" s="116" t="str">
        <f>IF('(5)'!$AB200&lt;&gt;0,'(5)'!$AB200,"")</f>
        <v/>
      </c>
      <c r="Q251" s="116" t="str">
        <f>IF('(6)'!$AB200&lt;&gt;0,'(6)'!$AB200,"")</f>
        <v/>
      </c>
      <c r="R251" s="116" t="str">
        <f>IF('(7)'!$AB200&lt;&gt;0,'(7)'!$AB200,"")</f>
        <v/>
      </c>
      <c r="S251" s="116" t="str">
        <f>IF('(8)'!$AB200&lt;&gt;0,'(8)'!$AB200,"")</f>
        <v/>
      </c>
      <c r="T251" s="116" t="str">
        <f>IF('(9)'!$AB200&lt;&gt;0,'(9)'!$AB200,"")</f>
        <v/>
      </c>
      <c r="U251" s="116" t="str">
        <f>IF('(10)'!$AB199&lt;&gt;0,'(10)'!$AB199,"")</f>
        <v/>
      </c>
      <c r="V251" s="116" t="str">
        <f>IF('(11)'!$AB200&lt;&gt;0,'(11)'!$AB200,"")</f>
        <v/>
      </c>
      <c r="W251" s="116" t="str">
        <f>IF('(12)'!$AB200&lt;&gt;0,'(12)'!$AB200,"")</f>
        <v/>
      </c>
      <c r="X251" s="116" t="str">
        <f>IF('(13)'!$AB200&lt;&gt;0,'(13)'!$AB200,"")</f>
        <v/>
      </c>
      <c r="Y251" s="116" t="str">
        <f>IF('(14)'!$AB200&lt;&gt;0,'(14)'!$AB200,"")</f>
        <v/>
      </c>
      <c r="Z251" s="116" t="str">
        <f>IF('(15)'!$AB200&lt;&gt;0,'(15)'!$AB200,"")</f>
        <v/>
      </c>
      <c r="AA251" s="116" t="str">
        <f>IF('(16)'!$AB198&lt;&gt;0,'(16)'!$AB198,"")</f>
        <v/>
      </c>
      <c r="AB251" s="116" t="str">
        <f>IF('(17)'!$AB198&lt;&gt;0,'(17)'!$AB198,"")</f>
        <v/>
      </c>
      <c r="AC251" s="116" t="str">
        <f>IF('(18)'!$AB198&lt;&gt;0,'(18)'!$AB198,"")</f>
        <v/>
      </c>
      <c r="AD251" s="116" t="str">
        <f>IF('(19)'!$AB198&lt;&gt;0,'(19)'!$AB198,"")</f>
        <v/>
      </c>
      <c r="AE251" s="116" t="str">
        <f>IF('(20)'!$AB198&lt;&gt;0,'(20)'!$AB198,"")</f>
        <v/>
      </c>
      <c r="AG251" s="1" t="str">
        <f>IF(SUM(L251:AE251)=0,"",AVERAGEIF(L251:AE251,"&gt;0"))</f>
        <v/>
      </c>
      <c r="AH251" s="1"/>
    </row>
    <row r="252" spans="1:34" ht="16.5">
      <c r="A252" s="1"/>
      <c r="B252" s="26" t="e">
        <f t="shared" si="46"/>
        <v>#VALUE!</v>
      </c>
      <c r="C252" s="789" t="e">
        <f>REPT("|",AG252*14)</f>
        <v>#VALUE!</v>
      </c>
      <c r="D252" s="790"/>
      <c r="F252" s="8" t="s">
        <v>226</v>
      </c>
      <c r="G252" s="13" t="s">
        <v>363</v>
      </c>
      <c r="H252" s="11"/>
      <c r="I252" s="11"/>
      <c r="J252" s="11"/>
      <c r="K252" s="29" t="s">
        <v>80</v>
      </c>
      <c r="L252" s="116" t="str">
        <f>IF('(1)'!$AB201&lt;&gt;0,'(1)'!$AB201,"")</f>
        <v/>
      </c>
      <c r="M252" s="116" t="str">
        <f>IF('(2)'!$AB201&lt;&gt;0,'(2)'!$AB201,"")</f>
        <v/>
      </c>
      <c r="N252" s="116" t="str">
        <f>IF('(3)'!$AB201&lt;&gt;0,'(3)'!$AB201,"")</f>
        <v/>
      </c>
      <c r="O252" s="116" t="str">
        <f>IF('(4)'!$AB201&lt;&gt;0,'(4)'!$AB201,"")</f>
        <v/>
      </c>
      <c r="P252" s="116" t="str">
        <f>IF('(5)'!$AB201&lt;&gt;0,'(5)'!$AB201,"")</f>
        <v/>
      </c>
      <c r="Q252" s="116" t="str">
        <f>IF('(6)'!$AB201&lt;&gt;0,'(6)'!$AB201,"")</f>
        <v/>
      </c>
      <c r="R252" s="116" t="str">
        <f>IF('(7)'!$AB201&lt;&gt;0,'(7)'!$AB201,"")</f>
        <v/>
      </c>
      <c r="S252" s="116" t="str">
        <f>IF('(8)'!$AB201&lt;&gt;0,'(8)'!$AB201,"")</f>
        <v/>
      </c>
      <c r="T252" s="116" t="str">
        <f>IF('(9)'!$AB201&lt;&gt;0,'(9)'!$AB201,"")</f>
        <v/>
      </c>
      <c r="U252" s="116" t="str">
        <f>IF('(10)'!$AB200&lt;&gt;0,'(10)'!$AB200,"")</f>
        <v/>
      </c>
      <c r="V252" s="116" t="str">
        <f>IF('(11)'!$AB201&lt;&gt;0,'(11)'!$AB201,"")</f>
        <v/>
      </c>
      <c r="W252" s="116" t="str">
        <f>IF('(12)'!$AB201&lt;&gt;0,'(12)'!$AB201,"")</f>
        <v/>
      </c>
      <c r="X252" s="116" t="str">
        <f>IF('(13)'!$AB201&lt;&gt;0,'(13)'!$AB201,"")</f>
        <v/>
      </c>
      <c r="Y252" s="116" t="str">
        <f>IF('(14)'!$AB201&lt;&gt;0,'(14)'!$AB201,"")</f>
        <v/>
      </c>
      <c r="Z252" s="116" t="str">
        <f>IF('(15)'!$AB201&lt;&gt;0,'(15)'!$AB201,"")</f>
        <v/>
      </c>
      <c r="AA252" s="116" t="str">
        <f>IF('(16)'!$AB199&lt;&gt;0,'(16)'!$AB199,"")</f>
        <v/>
      </c>
      <c r="AB252" s="116" t="str">
        <f>IF('(17)'!$AB199&lt;&gt;0,'(17)'!$AB199,"")</f>
        <v/>
      </c>
      <c r="AC252" s="116" t="str">
        <f>IF('(18)'!$AB199&lt;&gt;0,'(18)'!$AB199,"")</f>
        <v/>
      </c>
      <c r="AD252" s="116" t="str">
        <f>IF('(19)'!$AB199&lt;&gt;0,'(19)'!$AB199,"")</f>
        <v/>
      </c>
      <c r="AE252" s="116" t="str">
        <f>IF('(20)'!$AB199&lt;&gt;0,'(20)'!$AB199,"")</f>
        <v/>
      </c>
      <c r="AG252" s="1" t="str">
        <f>IF(SUM(L252:AE252)=0,"",AVERAGEIF(L252:AE252,"&gt;0"))</f>
        <v/>
      </c>
      <c r="AH252" s="1"/>
    </row>
    <row r="253" spans="1:34" ht="16.5">
      <c r="A253" s="1"/>
      <c r="B253" s="26"/>
      <c r="D253" s="74"/>
      <c r="F253" s="8"/>
      <c r="G253" s="11"/>
      <c r="H253" s="11"/>
      <c r="I253" s="11"/>
      <c r="J253" s="11"/>
      <c r="K253" s="29"/>
      <c r="L253" s="116"/>
      <c r="M253" s="116"/>
      <c r="N253" s="116"/>
      <c r="O253" s="116"/>
      <c r="P253" s="116"/>
      <c r="Q253" s="116"/>
      <c r="R253" s="116"/>
      <c r="S253" s="116"/>
      <c r="T253" s="116"/>
      <c r="U253" s="116"/>
      <c r="V253" s="116"/>
      <c r="W253" s="116"/>
      <c r="X253" s="116"/>
      <c r="Y253" s="116"/>
      <c r="Z253" s="116"/>
      <c r="AA253" s="116"/>
      <c r="AB253" s="116"/>
      <c r="AC253" s="116"/>
      <c r="AD253" s="116"/>
      <c r="AE253" s="116"/>
      <c r="AG253" s="1"/>
      <c r="AH253" s="1"/>
    </row>
    <row r="254" spans="1:34" ht="16.5">
      <c r="A254" s="25" t="e">
        <f>(AG254/60)*10</f>
        <v>#VALUE!</v>
      </c>
      <c r="B254" s="756" t="e">
        <f>REPT("|",AG254*14)</f>
        <v>#VALUE!</v>
      </c>
      <c r="C254" s="784"/>
      <c r="D254" s="9" t="s">
        <v>227</v>
      </c>
      <c r="F254" s="75" t="s">
        <v>229</v>
      </c>
      <c r="G254" s="11"/>
      <c r="H254" s="11"/>
      <c r="I254" s="11"/>
      <c r="J254" s="11"/>
      <c r="K254" s="29"/>
      <c r="L254" s="183" t="e">
        <f>IF(SUM(L256:L263)&gt;0,AVERAGEIF(L256:L263, "&lt;&gt;0"),NA())</f>
        <v>#N/A</v>
      </c>
      <c r="M254" s="183" t="e">
        <f t="shared" ref="M254:AE254" si="47">IF(SUM(M256:M263)&gt;0,AVERAGEIF(M256:M263, "&lt;&gt;0"),NA())</f>
        <v>#N/A</v>
      </c>
      <c r="N254" s="183" t="e">
        <f t="shared" si="47"/>
        <v>#N/A</v>
      </c>
      <c r="O254" s="183" t="e">
        <f t="shared" si="47"/>
        <v>#N/A</v>
      </c>
      <c r="P254" s="183" t="e">
        <f t="shared" si="47"/>
        <v>#N/A</v>
      </c>
      <c r="Q254" s="183" t="e">
        <f t="shared" si="47"/>
        <v>#N/A</v>
      </c>
      <c r="R254" s="183" t="e">
        <f t="shared" si="47"/>
        <v>#N/A</v>
      </c>
      <c r="S254" s="183" t="e">
        <f t="shared" si="47"/>
        <v>#N/A</v>
      </c>
      <c r="T254" s="183" t="e">
        <f t="shared" si="47"/>
        <v>#N/A</v>
      </c>
      <c r="U254" s="183" t="e">
        <f t="shared" si="47"/>
        <v>#N/A</v>
      </c>
      <c r="V254" s="183" t="e">
        <f t="shared" si="47"/>
        <v>#N/A</v>
      </c>
      <c r="W254" s="183" t="e">
        <f t="shared" si="47"/>
        <v>#N/A</v>
      </c>
      <c r="X254" s="183" t="e">
        <f t="shared" si="47"/>
        <v>#N/A</v>
      </c>
      <c r="Y254" s="183" t="e">
        <f t="shared" si="47"/>
        <v>#N/A</v>
      </c>
      <c r="Z254" s="183" t="e">
        <f t="shared" si="47"/>
        <v>#N/A</v>
      </c>
      <c r="AA254" s="183" t="e">
        <f>IF(SUM(AB256:AB263)&gt;0,AVERAGEIF(AB256:AB263, "&lt;&gt;0"),NA())</f>
        <v>#N/A</v>
      </c>
      <c r="AB254" s="183" t="e">
        <f t="shared" si="47"/>
        <v>#N/A</v>
      </c>
      <c r="AC254" s="183" t="e">
        <f t="shared" si="47"/>
        <v>#N/A</v>
      </c>
      <c r="AD254" s="183" t="e">
        <f t="shared" si="47"/>
        <v>#N/A</v>
      </c>
      <c r="AE254" s="183" t="e">
        <f t="shared" si="47"/>
        <v>#N/A</v>
      </c>
      <c r="AG254" s="78" t="str">
        <f>IF(SUM(AG256:AG263)&gt;0,AVERAGEIF(AG256:AG263, "&lt;&gt;0"),"")</f>
        <v/>
      </c>
      <c r="AH254" s="1"/>
    </row>
    <row r="255" spans="1:34" ht="16.5">
      <c r="A255" s="1"/>
      <c r="B255" s="26"/>
      <c r="D255" s="74"/>
      <c r="F255" s="8"/>
      <c r="G255" s="11"/>
      <c r="H255" s="11"/>
      <c r="I255" s="11"/>
      <c r="J255" s="11"/>
      <c r="K255" s="29"/>
      <c r="L255" s="116"/>
      <c r="M255" s="116"/>
      <c r="N255" s="116"/>
      <c r="O255" s="116"/>
      <c r="P255" s="116"/>
      <c r="Q255" s="116"/>
      <c r="R255" s="116"/>
      <c r="S255" s="116"/>
      <c r="T255" s="116"/>
      <c r="U255" s="116"/>
      <c r="V255" s="116"/>
      <c r="W255" s="116"/>
      <c r="X255" s="116"/>
      <c r="Y255" s="116"/>
      <c r="Z255" s="116"/>
      <c r="AA255" s="116"/>
      <c r="AB255" s="116"/>
      <c r="AC255" s="116"/>
      <c r="AD255" s="116"/>
      <c r="AE255" s="116"/>
      <c r="AG255" s="1"/>
      <c r="AH255" s="1"/>
    </row>
    <row r="256" spans="1:34" ht="16.5">
      <c r="A256" s="1"/>
      <c r="B256" s="26" t="e">
        <f t="shared" si="46"/>
        <v>#VALUE!</v>
      </c>
      <c r="C256" s="789" t="e">
        <f t="shared" ref="C256:C263" si="48">REPT("|",AG256*14)</f>
        <v>#VALUE!</v>
      </c>
      <c r="D256" s="790"/>
      <c r="F256" s="8" t="s">
        <v>230</v>
      </c>
      <c r="G256" s="13" t="s">
        <v>364</v>
      </c>
      <c r="H256" s="11"/>
      <c r="I256" s="11"/>
      <c r="J256" s="11"/>
      <c r="K256" s="29" t="s">
        <v>81</v>
      </c>
      <c r="L256" s="116" t="str">
        <f>IF('(1)'!$AB205&lt;&gt;0,'(1)'!$AB205,"")</f>
        <v/>
      </c>
      <c r="M256" s="116" t="str">
        <f>IF('(2)'!$AB205&lt;&gt;0,'(2)'!$AB205,"")</f>
        <v/>
      </c>
      <c r="N256" s="116" t="str">
        <f>IF('(3)'!$AB205&lt;&gt;0,'(3)'!$AB205,"")</f>
        <v/>
      </c>
      <c r="O256" s="116" t="str">
        <f>IF('(4)'!$AB205&lt;&gt;0,'(4)'!$AB205,"")</f>
        <v/>
      </c>
      <c r="P256" s="116" t="str">
        <f>IF('(5)'!$AB205&lt;&gt;0,'(5)'!$AB205,"")</f>
        <v/>
      </c>
      <c r="Q256" s="116" t="str">
        <f>IF('(6)'!$AB205&lt;&gt;0,'(6)'!$AB205,"")</f>
        <v/>
      </c>
      <c r="R256" s="116" t="str">
        <f>IF('(7)'!$AB205&lt;&gt;0,'(7)'!$AB205,"")</f>
        <v/>
      </c>
      <c r="S256" s="116" t="str">
        <f>IF('(8)'!$AB205&lt;&gt;0,'(8)'!$AB205,"")</f>
        <v/>
      </c>
      <c r="T256" s="116" t="str">
        <f>IF('(9)'!$AB205&lt;&gt;0,'(9)'!$AB205,"")</f>
        <v/>
      </c>
      <c r="U256" s="116" t="str">
        <f>IF('(10)'!$AB204&lt;&gt;0,'(10)'!$AB204,"")</f>
        <v/>
      </c>
      <c r="V256" s="116" t="str">
        <f>IF('(11)'!$AB205&lt;&gt;0,'(11)'!$AB205,"")</f>
        <v/>
      </c>
      <c r="W256" s="116" t="str">
        <f>IF('(12)'!$AB205&lt;&gt;0,'(12)'!$AB205,"")</f>
        <v/>
      </c>
      <c r="X256" s="116" t="str">
        <f>IF('(13)'!$AB205&lt;&gt;0,'(13)'!$AB205,"")</f>
        <v/>
      </c>
      <c r="Y256" s="116" t="str">
        <f>IF('(14)'!$AB205&lt;&gt;0,'(14)'!$AB205,"")</f>
        <v/>
      </c>
      <c r="Z256" s="116" t="str">
        <f>IF('(15)'!$AB205&lt;&gt;0,'(15)'!$AB205,"")</f>
        <v/>
      </c>
      <c r="AA256" s="116" t="str">
        <f>IF('(16)'!$AB203&lt;&gt;0,'(16)'!$AB203,"")</f>
        <v/>
      </c>
      <c r="AB256" s="116" t="str">
        <f>IF('(17)'!$AB203&lt;&gt;0,'(17)'!$AB203,"")</f>
        <v/>
      </c>
      <c r="AC256" s="116" t="str">
        <f>IF('(18)'!$AB203&lt;&gt;0,'(18)'!$AB203,"")</f>
        <v/>
      </c>
      <c r="AD256" s="116" t="str">
        <f>IF('(19)'!$AB203&lt;&gt;0,'(19)'!$AB203,"")</f>
        <v/>
      </c>
      <c r="AE256" s="116" t="str">
        <f>IF('(20)'!$AB203&lt;&gt;0,'(20)'!$AB203,"")</f>
        <v/>
      </c>
      <c r="AG256" s="1" t="str">
        <f t="shared" ref="AG256:AG263" si="49">IF(SUM(L256:AE256)=0,"",AVERAGEIF(L256:AE256,"&gt;0"))</f>
        <v/>
      </c>
      <c r="AH256" s="1"/>
    </row>
    <row r="257" spans="1:34" ht="16.5">
      <c r="A257" s="1"/>
      <c r="B257" s="26" t="e">
        <f t="shared" si="46"/>
        <v>#VALUE!</v>
      </c>
      <c r="C257" s="789" t="e">
        <f t="shared" si="48"/>
        <v>#VALUE!</v>
      </c>
      <c r="D257" s="790"/>
      <c r="F257" s="8" t="s">
        <v>231</v>
      </c>
      <c r="G257" s="13" t="s">
        <v>365</v>
      </c>
      <c r="H257" s="11"/>
      <c r="I257" s="11"/>
      <c r="J257" s="11"/>
      <c r="K257" s="29" t="s">
        <v>82</v>
      </c>
      <c r="L257" s="116" t="str">
        <f>IF('(1)'!$AB206&lt;&gt;0,'(1)'!$AB206,"")</f>
        <v/>
      </c>
      <c r="M257" s="116" t="str">
        <f>IF('(2)'!$AB206&lt;&gt;0,'(2)'!$AB206,"")</f>
        <v/>
      </c>
      <c r="N257" s="116" t="str">
        <f>IF('(3)'!$AB206&lt;&gt;0,'(3)'!$AB206,"")</f>
        <v/>
      </c>
      <c r="O257" s="116" t="str">
        <f>IF('(4)'!$AB206&lt;&gt;0,'(4)'!$AB206,"")</f>
        <v/>
      </c>
      <c r="P257" s="116" t="str">
        <f>IF('(5)'!$AB206&lt;&gt;0,'(5)'!$AB206,"")</f>
        <v/>
      </c>
      <c r="Q257" s="116" t="str">
        <f>IF('(6)'!$AB206&lt;&gt;0,'(6)'!$AB206,"")</f>
        <v/>
      </c>
      <c r="R257" s="116" t="str">
        <f>IF('(7)'!$AB206&lt;&gt;0,'(7)'!$AB206,"")</f>
        <v/>
      </c>
      <c r="S257" s="116" t="str">
        <f>IF('(8)'!$AB206&lt;&gt;0,'(8)'!$AB206,"")</f>
        <v/>
      </c>
      <c r="T257" s="116" t="str">
        <f>IF('(9)'!$AB206&lt;&gt;0,'(9)'!$AB206,"")</f>
        <v/>
      </c>
      <c r="U257" s="116" t="str">
        <f>IF('(10)'!$AB205&lt;&gt;0,'(10)'!$AB205,"")</f>
        <v/>
      </c>
      <c r="V257" s="116" t="str">
        <f>IF('(11)'!$AB206&lt;&gt;0,'(11)'!$AB206,"")</f>
        <v/>
      </c>
      <c r="W257" s="116" t="str">
        <f>IF('(12)'!$AB206&lt;&gt;0,'(12)'!$AB206,"")</f>
        <v/>
      </c>
      <c r="X257" s="116" t="str">
        <f>IF('(13)'!$AB206&lt;&gt;0,'(13)'!$AB206,"")</f>
        <v/>
      </c>
      <c r="Y257" s="116" t="str">
        <f>IF('(14)'!$AB206&lt;&gt;0,'(14)'!$AB206,"")</f>
        <v/>
      </c>
      <c r="Z257" s="116" t="str">
        <f>IF('(15)'!$AB206&lt;&gt;0,'(15)'!$AB206,"")</f>
        <v/>
      </c>
      <c r="AA257" s="116" t="str">
        <f>IF('(16)'!$AB204&lt;&gt;0,'(16)'!$AB204,"")</f>
        <v/>
      </c>
      <c r="AB257" s="116" t="str">
        <f>IF('(17)'!$AB204&lt;&gt;0,'(17)'!$AB204,"")</f>
        <v/>
      </c>
      <c r="AC257" s="116" t="str">
        <f>IF('(18)'!$AB204&lt;&gt;0,'(18)'!$AB204,"")</f>
        <v/>
      </c>
      <c r="AD257" s="116" t="str">
        <f>IF('(19)'!$AB204&lt;&gt;0,'(19)'!$AB204,"")</f>
        <v/>
      </c>
      <c r="AE257" s="116" t="str">
        <f>IF('(20)'!$AB204&lt;&gt;0,'(20)'!$AB204,"")</f>
        <v/>
      </c>
      <c r="AG257" s="1" t="str">
        <f t="shared" si="49"/>
        <v/>
      </c>
      <c r="AH257" s="1"/>
    </row>
    <row r="258" spans="1:34" ht="16.5">
      <c r="A258" s="1"/>
      <c r="B258" s="26" t="e">
        <f t="shared" si="46"/>
        <v>#VALUE!</v>
      </c>
      <c r="C258" s="789" t="e">
        <f t="shared" si="48"/>
        <v>#VALUE!</v>
      </c>
      <c r="D258" s="790"/>
      <c r="F258" s="8" t="s">
        <v>232</v>
      </c>
      <c r="G258" s="13" t="s">
        <v>366</v>
      </c>
      <c r="H258" s="11"/>
      <c r="I258" s="11"/>
      <c r="J258" s="11"/>
      <c r="K258" s="29" t="s">
        <v>83</v>
      </c>
      <c r="L258" s="116" t="str">
        <f>IF('(1)'!$AB207&lt;&gt;0,'(1)'!$AB207,"")</f>
        <v/>
      </c>
      <c r="M258" s="116" t="str">
        <f>IF('(2)'!$AB207&lt;&gt;0,'(2)'!$AB207,"")</f>
        <v/>
      </c>
      <c r="N258" s="116" t="str">
        <f>IF('(3)'!$AB207&lt;&gt;0,'(3)'!$AB207,"")</f>
        <v/>
      </c>
      <c r="O258" s="116" t="str">
        <f>IF('(4)'!$AB207&lt;&gt;0,'(4)'!$AB207,"")</f>
        <v/>
      </c>
      <c r="P258" s="116" t="str">
        <f>IF('(5)'!$AB207&lt;&gt;0,'(5)'!$AB207,"")</f>
        <v/>
      </c>
      <c r="Q258" s="116" t="str">
        <f>IF('(6)'!$AB207&lt;&gt;0,'(6)'!$AB207,"")</f>
        <v/>
      </c>
      <c r="R258" s="116" t="str">
        <f>IF('(7)'!$AB207&lt;&gt;0,'(7)'!$AB207,"")</f>
        <v/>
      </c>
      <c r="S258" s="116" t="str">
        <f>IF('(8)'!$AB207&lt;&gt;0,'(8)'!$AB207,"")</f>
        <v/>
      </c>
      <c r="T258" s="116" t="str">
        <f>IF('(9)'!$AB207&lt;&gt;0,'(9)'!$AB207,"")</f>
        <v/>
      </c>
      <c r="U258" s="116" t="str">
        <f>IF('(10)'!$AB206&lt;&gt;0,'(10)'!$AB206,"")</f>
        <v/>
      </c>
      <c r="V258" s="116" t="str">
        <f>IF('(11)'!$AB207&lt;&gt;0,'(11)'!$AB207,"")</f>
        <v/>
      </c>
      <c r="W258" s="116" t="str">
        <f>IF('(12)'!$AB207&lt;&gt;0,'(12)'!$AB207,"")</f>
        <v/>
      </c>
      <c r="X258" s="116" t="str">
        <f>IF('(13)'!$AB207&lt;&gt;0,'(13)'!$AB207,"")</f>
        <v/>
      </c>
      <c r="Y258" s="116" t="str">
        <f>IF('(14)'!$AB207&lt;&gt;0,'(14)'!$AB207,"")</f>
        <v/>
      </c>
      <c r="Z258" s="116" t="str">
        <f>IF('(15)'!$AB207&lt;&gt;0,'(15)'!$AB207,"")</f>
        <v/>
      </c>
      <c r="AA258" s="116" t="str">
        <f>IF('(16)'!$AB205&lt;&gt;0,'(16)'!$AB205,"")</f>
        <v/>
      </c>
      <c r="AB258" s="116" t="str">
        <f>IF('(17)'!$AB205&lt;&gt;0,'(17)'!$AB205,"")</f>
        <v/>
      </c>
      <c r="AC258" s="116" t="str">
        <f>IF('(18)'!$AB205&lt;&gt;0,'(18)'!$AB205,"")</f>
        <v/>
      </c>
      <c r="AD258" s="116" t="str">
        <f>IF('(19)'!$AB205&lt;&gt;0,'(19)'!$AB205,"")</f>
        <v/>
      </c>
      <c r="AE258" s="116" t="str">
        <f>IF('(20)'!$AB205&lt;&gt;0,'(20)'!$AB205,"")</f>
        <v/>
      </c>
      <c r="AG258" s="1" t="str">
        <f t="shared" si="49"/>
        <v/>
      </c>
      <c r="AH258" s="1"/>
    </row>
    <row r="259" spans="1:34" ht="16.5">
      <c r="A259" s="1"/>
      <c r="B259" s="26" t="e">
        <f t="shared" si="46"/>
        <v>#VALUE!</v>
      </c>
      <c r="C259" s="789" t="e">
        <f t="shared" si="48"/>
        <v>#VALUE!</v>
      </c>
      <c r="D259" s="790"/>
      <c r="F259" s="8" t="s">
        <v>233</v>
      </c>
      <c r="G259" s="13" t="s">
        <v>367</v>
      </c>
      <c r="H259" s="11"/>
      <c r="I259" s="11"/>
      <c r="J259" s="11"/>
      <c r="K259" s="29" t="s">
        <v>84</v>
      </c>
      <c r="L259" s="116" t="str">
        <f>IF('(1)'!$AB208&lt;&gt;0,'(1)'!$AB208,"")</f>
        <v/>
      </c>
      <c r="M259" s="116" t="str">
        <f>IF('(2)'!$AB208&lt;&gt;0,'(2)'!$AB208,"")</f>
        <v/>
      </c>
      <c r="N259" s="116" t="str">
        <f>IF('(3)'!$AB208&lt;&gt;0,'(3)'!$AB208,"")</f>
        <v/>
      </c>
      <c r="O259" s="116" t="str">
        <f>IF('(4)'!$AB208&lt;&gt;0,'(4)'!$AB208,"")</f>
        <v/>
      </c>
      <c r="P259" s="116" t="str">
        <f>IF('(5)'!$AB208&lt;&gt;0,'(5)'!$AB208,"")</f>
        <v/>
      </c>
      <c r="Q259" s="116" t="str">
        <f>IF('(6)'!$AB208&lt;&gt;0,'(6)'!$AB208,"")</f>
        <v/>
      </c>
      <c r="R259" s="116" t="str">
        <f>IF('(7)'!$AB208&lt;&gt;0,'(7)'!$AB208,"")</f>
        <v/>
      </c>
      <c r="S259" s="116" t="str">
        <f>IF('(8)'!$AB208&lt;&gt;0,'(8)'!$AB208,"")</f>
        <v/>
      </c>
      <c r="T259" s="116" t="str">
        <f>IF('(9)'!$AB208&lt;&gt;0,'(9)'!$AB208,"")</f>
        <v/>
      </c>
      <c r="U259" s="116" t="str">
        <f>IF('(10)'!$AB207&lt;&gt;0,'(10)'!$AB207,"")</f>
        <v/>
      </c>
      <c r="V259" s="116" t="str">
        <f>IF('(11)'!$AB208&lt;&gt;0,'(11)'!$AB208,"")</f>
        <v/>
      </c>
      <c r="W259" s="116" t="str">
        <f>IF('(12)'!$AB208&lt;&gt;0,'(12)'!$AB208,"")</f>
        <v/>
      </c>
      <c r="X259" s="116" t="str">
        <f>IF('(13)'!$AB208&lt;&gt;0,'(13)'!$AB208,"")</f>
        <v/>
      </c>
      <c r="Y259" s="116" t="str">
        <f>IF('(14)'!$AB208&lt;&gt;0,'(14)'!$AB208,"")</f>
        <v/>
      </c>
      <c r="Z259" s="116" t="str">
        <f>IF('(15)'!$AB208&lt;&gt;0,'(15)'!$AB208,"")</f>
        <v/>
      </c>
      <c r="AA259" s="116" t="str">
        <f>IF('(16)'!$AB206&lt;&gt;0,'(16)'!$AB206,"")</f>
        <v/>
      </c>
      <c r="AB259" s="116" t="str">
        <f>IF('(17)'!$AB206&lt;&gt;0,'(17)'!$AB206,"")</f>
        <v/>
      </c>
      <c r="AC259" s="116" t="str">
        <f>IF('(18)'!$AB206&lt;&gt;0,'(18)'!$AB206,"")</f>
        <v/>
      </c>
      <c r="AD259" s="116" t="str">
        <f>IF('(19)'!$AB206&lt;&gt;0,'(19)'!$AB206,"")</f>
        <v/>
      </c>
      <c r="AE259" s="116" t="str">
        <f>IF('(20)'!$AB206&lt;&gt;0,'(20)'!$AB206,"")</f>
        <v/>
      </c>
      <c r="AG259" s="1" t="str">
        <f t="shared" si="49"/>
        <v/>
      </c>
      <c r="AH259" s="1"/>
    </row>
    <row r="260" spans="1:34" ht="16.5">
      <c r="A260" s="1"/>
      <c r="B260" s="26" t="e">
        <f t="shared" si="46"/>
        <v>#VALUE!</v>
      </c>
      <c r="C260" s="789" t="e">
        <f t="shared" si="48"/>
        <v>#VALUE!</v>
      </c>
      <c r="D260" s="790"/>
      <c r="F260" s="8" t="s">
        <v>234</v>
      </c>
      <c r="G260" s="13" t="s">
        <v>368</v>
      </c>
      <c r="H260" s="11"/>
      <c r="I260" s="11"/>
      <c r="J260" s="11"/>
      <c r="K260" s="29" t="s">
        <v>85</v>
      </c>
      <c r="L260" s="116" t="str">
        <f>IF('(1)'!$AB209&lt;&gt;0,'(1)'!$AB209,"")</f>
        <v/>
      </c>
      <c r="M260" s="116" t="str">
        <f>IF('(2)'!$AB209&lt;&gt;0,'(2)'!$AB209,"")</f>
        <v/>
      </c>
      <c r="N260" s="116" t="str">
        <f>IF('(3)'!$AB209&lt;&gt;0,'(3)'!$AB209,"")</f>
        <v/>
      </c>
      <c r="O260" s="116" t="str">
        <f>IF('(4)'!$AB209&lt;&gt;0,'(4)'!$AB209,"")</f>
        <v/>
      </c>
      <c r="P260" s="116" t="str">
        <f>IF('(5)'!$AB209&lt;&gt;0,'(5)'!$AB209,"")</f>
        <v/>
      </c>
      <c r="Q260" s="116" t="str">
        <f>IF('(6)'!$AB209&lt;&gt;0,'(6)'!$AB209,"")</f>
        <v/>
      </c>
      <c r="R260" s="116" t="str">
        <f>IF('(7)'!$AB209&lt;&gt;0,'(7)'!$AB209,"")</f>
        <v/>
      </c>
      <c r="S260" s="116" t="str">
        <f>IF('(8)'!$AB209&lt;&gt;0,'(8)'!$AB209,"")</f>
        <v/>
      </c>
      <c r="T260" s="116" t="str">
        <f>IF('(9)'!$AB209&lt;&gt;0,'(9)'!$AB209,"")</f>
        <v/>
      </c>
      <c r="U260" s="116" t="str">
        <f>IF('(10)'!$AB208&lt;&gt;0,'(10)'!$AB208,"")</f>
        <v/>
      </c>
      <c r="V260" s="116" t="str">
        <f>IF('(11)'!$AB209&lt;&gt;0,'(11)'!$AB209,"")</f>
        <v/>
      </c>
      <c r="W260" s="116" t="str">
        <f>IF('(12)'!$AB209&lt;&gt;0,'(12)'!$AB209,"")</f>
        <v/>
      </c>
      <c r="X260" s="116" t="str">
        <f>IF('(13)'!$AB209&lt;&gt;0,'(13)'!$AB209,"")</f>
        <v/>
      </c>
      <c r="Y260" s="116" t="str">
        <f>IF('(14)'!$AB209&lt;&gt;0,'(14)'!$AB209,"")</f>
        <v/>
      </c>
      <c r="Z260" s="116" t="str">
        <f>IF('(15)'!$AB209&lt;&gt;0,'(15)'!$AB209,"")</f>
        <v/>
      </c>
      <c r="AA260" s="116" t="str">
        <f>IF('(16)'!$AB207&lt;&gt;0,'(16)'!$AB207,"")</f>
        <v/>
      </c>
      <c r="AB260" s="116" t="str">
        <f>IF('(17)'!$AB207&lt;&gt;0,'(17)'!$AB207,"")</f>
        <v/>
      </c>
      <c r="AC260" s="116" t="str">
        <f>IF('(18)'!$AB207&lt;&gt;0,'(18)'!$AB207,"")</f>
        <v/>
      </c>
      <c r="AD260" s="116" t="str">
        <f>IF('(19)'!$AB207&lt;&gt;0,'(19)'!$AB207,"")</f>
        <v/>
      </c>
      <c r="AE260" s="116" t="str">
        <f>IF('(20)'!$AB207&lt;&gt;0,'(20)'!$AB207,"")</f>
        <v/>
      </c>
      <c r="AG260" s="1" t="str">
        <f t="shared" si="49"/>
        <v/>
      </c>
      <c r="AH260" s="1"/>
    </row>
    <row r="261" spans="1:34" ht="16.5">
      <c r="A261" s="1"/>
      <c r="B261" s="26" t="e">
        <f t="shared" si="46"/>
        <v>#VALUE!</v>
      </c>
      <c r="C261" s="789" t="e">
        <f t="shared" si="48"/>
        <v>#VALUE!</v>
      </c>
      <c r="D261" s="790"/>
      <c r="F261" s="8" t="s">
        <v>235</v>
      </c>
      <c r="G261" s="13" t="s">
        <v>369</v>
      </c>
      <c r="H261" s="11"/>
      <c r="I261" s="11"/>
      <c r="J261" s="11"/>
      <c r="K261" s="29"/>
      <c r="L261" s="116" t="str">
        <f>IF('(1)'!$AB210&lt;&gt;0,'(1)'!$AB210,"")</f>
        <v/>
      </c>
      <c r="M261" s="116" t="str">
        <f>IF('(2)'!$AB210&lt;&gt;0,'(2)'!$AB210,"")</f>
        <v/>
      </c>
      <c r="N261" s="116" t="str">
        <f>IF('(3)'!$AB210&lt;&gt;0,'(3)'!$AB210,"")</f>
        <v/>
      </c>
      <c r="O261" s="116" t="str">
        <f>IF('(4)'!$AB210&lt;&gt;0,'(4)'!$AB210,"")</f>
        <v/>
      </c>
      <c r="P261" s="116" t="str">
        <f>IF('(5)'!$AB210&lt;&gt;0,'(5)'!$AB210,"")</f>
        <v/>
      </c>
      <c r="Q261" s="116" t="str">
        <f>IF('(6)'!$AB210&lt;&gt;0,'(6)'!$AB210,"")</f>
        <v/>
      </c>
      <c r="R261" s="116" t="str">
        <f>IF('(7)'!$AB210&lt;&gt;0,'(7)'!$AB210,"")</f>
        <v/>
      </c>
      <c r="S261" s="116" t="str">
        <f>IF('(8)'!$AB210&lt;&gt;0,'(8)'!$AB210,"")</f>
        <v/>
      </c>
      <c r="T261" s="116" t="str">
        <f>IF('(9)'!$AB210&lt;&gt;0,'(9)'!$AB210,"")</f>
        <v/>
      </c>
      <c r="U261" s="116" t="str">
        <f>IF('(10)'!$AB209&lt;&gt;0,'(10)'!$AB209,"")</f>
        <v/>
      </c>
      <c r="V261" s="116" t="str">
        <f>IF('(11)'!$AB210&lt;&gt;0,'(11)'!$AB210,"")</f>
        <v/>
      </c>
      <c r="W261" s="116" t="str">
        <f>IF('(12)'!$AB210&lt;&gt;0,'(12)'!$AB210,"")</f>
        <v/>
      </c>
      <c r="X261" s="116" t="str">
        <f>IF('(13)'!$AB210&lt;&gt;0,'(13)'!$AB210,"")</f>
        <v/>
      </c>
      <c r="Y261" s="116" t="str">
        <f>IF('(14)'!$AB210&lt;&gt;0,'(14)'!$AB210,"")</f>
        <v/>
      </c>
      <c r="Z261" s="116" t="str">
        <f>IF('(15)'!$AB210&lt;&gt;0,'(15)'!$AB210,"")</f>
        <v/>
      </c>
      <c r="AA261" s="116" t="str">
        <f>IF('(16)'!$AB208&lt;&gt;0,'(16)'!$AB208,"")</f>
        <v/>
      </c>
      <c r="AB261" s="116" t="str">
        <f>IF('(17)'!$AB208&lt;&gt;0,'(17)'!$AB208,"")</f>
        <v/>
      </c>
      <c r="AC261" s="116" t="str">
        <f>IF('(18)'!$AB208&lt;&gt;0,'(18)'!$AB208,"")</f>
        <v/>
      </c>
      <c r="AD261" s="116" t="str">
        <f>IF('(19)'!$AB208&lt;&gt;0,'(19)'!$AB208,"")</f>
        <v/>
      </c>
      <c r="AE261" s="116" t="str">
        <f>IF('(20)'!$AB208&lt;&gt;0,'(20)'!$AB208,"")</f>
        <v/>
      </c>
      <c r="AG261" s="1" t="str">
        <f t="shared" si="49"/>
        <v/>
      </c>
      <c r="AH261" s="1"/>
    </row>
    <row r="262" spans="1:34" ht="16.5">
      <c r="A262" s="1"/>
      <c r="B262" s="26" t="e">
        <f t="shared" si="46"/>
        <v>#VALUE!</v>
      </c>
      <c r="C262" s="789" t="e">
        <f t="shared" si="48"/>
        <v>#VALUE!</v>
      </c>
      <c r="D262" s="790"/>
      <c r="F262" s="8" t="s">
        <v>236</v>
      </c>
      <c r="G262" s="13" t="s">
        <v>370</v>
      </c>
      <c r="H262" s="11"/>
      <c r="I262" s="11"/>
      <c r="J262" s="11"/>
      <c r="K262" s="29"/>
      <c r="L262" s="116" t="str">
        <f>IF('(1)'!$AB211&lt;&gt;0,'(1)'!$AB211,"")</f>
        <v/>
      </c>
      <c r="M262" s="116" t="str">
        <f>IF('(2)'!$AB211&lt;&gt;0,'(2)'!$AB211,"")</f>
        <v/>
      </c>
      <c r="N262" s="116" t="str">
        <f>IF('(3)'!$AB211&lt;&gt;0,'(3)'!$AB211,"")</f>
        <v/>
      </c>
      <c r="O262" s="116" t="str">
        <f>IF('(4)'!$AB211&lt;&gt;0,'(4)'!$AB211,"")</f>
        <v/>
      </c>
      <c r="P262" s="116" t="str">
        <f>IF('(5)'!$AB211&lt;&gt;0,'(5)'!$AB211,"")</f>
        <v/>
      </c>
      <c r="Q262" s="116" t="str">
        <f>IF('(6)'!$AB211&lt;&gt;0,'(6)'!$AB211,"")</f>
        <v/>
      </c>
      <c r="R262" s="116" t="str">
        <f>IF('(7)'!$AB211&lt;&gt;0,'(7)'!$AB211,"")</f>
        <v/>
      </c>
      <c r="S262" s="116" t="str">
        <f>IF('(8)'!$AB211&lt;&gt;0,'(8)'!$AB211,"")</f>
        <v/>
      </c>
      <c r="T262" s="116" t="str">
        <f>IF('(9)'!$AB211&lt;&gt;0,'(9)'!$AB211,"")</f>
        <v/>
      </c>
      <c r="U262" s="116" t="str">
        <f>IF('(10)'!$AB210&lt;&gt;0,'(10)'!$AB210,"")</f>
        <v/>
      </c>
      <c r="V262" s="116" t="str">
        <f>IF('(11)'!$AB211&lt;&gt;0,'(11)'!$AB211,"")</f>
        <v/>
      </c>
      <c r="W262" s="116" t="str">
        <f>IF('(12)'!$AB211&lt;&gt;0,'(12)'!$AB211,"")</f>
        <v/>
      </c>
      <c r="X262" s="116" t="str">
        <f>IF('(13)'!$AB211&lt;&gt;0,'(13)'!$AB211,"")</f>
        <v/>
      </c>
      <c r="Y262" s="116" t="str">
        <f>IF('(14)'!$AB211&lt;&gt;0,'(14)'!$AB211,"")</f>
        <v/>
      </c>
      <c r="Z262" s="116" t="str">
        <f>IF('(15)'!$AB211&lt;&gt;0,'(15)'!$AB211,"")</f>
        <v/>
      </c>
      <c r="AA262" s="116" t="str">
        <f>IF('(16)'!$AB209&lt;&gt;0,'(16)'!$AB209,"")</f>
        <v/>
      </c>
      <c r="AB262" s="116" t="str">
        <f>IF('(17)'!$AB209&lt;&gt;0,'(17)'!$AB209,"")</f>
        <v/>
      </c>
      <c r="AC262" s="116" t="str">
        <f>IF('(18)'!$AB209&lt;&gt;0,'(18)'!$AB209,"")</f>
        <v/>
      </c>
      <c r="AD262" s="116" t="str">
        <f>IF('(19)'!$AB209&lt;&gt;0,'(19)'!$AB209,"")</f>
        <v/>
      </c>
      <c r="AE262" s="116" t="str">
        <f>IF('(20)'!$AB209&lt;&gt;0,'(20)'!$AB209,"")</f>
        <v/>
      </c>
      <c r="AG262" s="1" t="str">
        <f t="shared" si="49"/>
        <v/>
      </c>
      <c r="AH262" s="1"/>
    </row>
    <row r="263" spans="1:34" ht="16.5">
      <c r="A263" s="1"/>
      <c r="B263" s="26" t="e">
        <f t="shared" si="46"/>
        <v>#VALUE!</v>
      </c>
      <c r="C263" s="789" t="e">
        <f t="shared" si="48"/>
        <v>#VALUE!</v>
      </c>
      <c r="D263" s="790"/>
      <c r="F263" s="8" t="s">
        <v>237</v>
      </c>
      <c r="G263" s="13" t="s">
        <v>371</v>
      </c>
      <c r="H263" s="11"/>
      <c r="I263" s="11"/>
      <c r="J263" s="11"/>
      <c r="K263" s="29" t="s">
        <v>86</v>
      </c>
      <c r="L263" s="116" t="str">
        <f>IF('(1)'!$AB212&lt;&gt;0,'(1)'!$AB212,"")</f>
        <v/>
      </c>
      <c r="M263" s="116" t="str">
        <f>IF('(2)'!$AB212&lt;&gt;0,'(2)'!$AB212,"")</f>
        <v/>
      </c>
      <c r="N263" s="116" t="str">
        <f>IF('(3)'!$AB212&lt;&gt;0,'(3)'!$AB212,"")</f>
        <v/>
      </c>
      <c r="O263" s="116" t="str">
        <f>IF('(4)'!$AB212&lt;&gt;0,'(4)'!$AB212,"")</f>
        <v/>
      </c>
      <c r="P263" s="116" t="str">
        <f>IF('(5)'!$AB212&lt;&gt;0,'(5)'!$AB212,"")</f>
        <v/>
      </c>
      <c r="Q263" s="116" t="str">
        <f>IF('(6)'!$AB212&lt;&gt;0,'(6)'!$AB212,"")</f>
        <v/>
      </c>
      <c r="R263" s="116" t="str">
        <f>IF('(7)'!$AB212&lt;&gt;0,'(7)'!$AB212,"")</f>
        <v/>
      </c>
      <c r="S263" s="116" t="str">
        <f>IF('(8)'!$AB212&lt;&gt;0,'(8)'!$AB212,"")</f>
        <v/>
      </c>
      <c r="T263" s="116" t="str">
        <f>IF('(9)'!$AB212&lt;&gt;0,'(9)'!$AB212,"")</f>
        <v/>
      </c>
      <c r="U263" s="116" t="str">
        <f>IF('(10)'!$AB211&lt;&gt;0,'(10)'!$AB211,"")</f>
        <v/>
      </c>
      <c r="V263" s="116" t="str">
        <f>IF('(11)'!$AB212&lt;&gt;0,'(11)'!$AB212,"")</f>
        <v/>
      </c>
      <c r="W263" s="116" t="str">
        <f>IF('(12)'!$AB212&lt;&gt;0,'(12)'!$AB212,"")</f>
        <v/>
      </c>
      <c r="X263" s="116" t="str">
        <f>IF('(13)'!$AB212&lt;&gt;0,'(13)'!$AB212,"")</f>
        <v/>
      </c>
      <c r="Y263" s="116" t="str">
        <f>IF('(14)'!$AB212&lt;&gt;0,'(14)'!$AB212,"")</f>
        <v/>
      </c>
      <c r="Z263" s="116" t="str">
        <f>IF('(15)'!$AB212&lt;&gt;0,'(15)'!$AB212,"")</f>
        <v/>
      </c>
      <c r="AA263" s="116" t="str">
        <f>IF('(16)'!$AB210&lt;&gt;0,'(16)'!$AB210,"")</f>
        <v/>
      </c>
      <c r="AB263" s="116" t="str">
        <f>IF('(17)'!$AB210&lt;&gt;0,'(17)'!$AB210,"")</f>
        <v/>
      </c>
      <c r="AC263" s="116" t="str">
        <f>IF('(18)'!$AB210&lt;&gt;0,'(18)'!$AB210,"")</f>
        <v/>
      </c>
      <c r="AD263" s="116" t="str">
        <f>IF('(19)'!$AB210&lt;&gt;0,'(19)'!$AB210,"")</f>
        <v/>
      </c>
      <c r="AE263" s="116" t="str">
        <f>IF('(20)'!$AB210&lt;&gt;0,'(20)'!$AB210,"")</f>
        <v/>
      </c>
      <c r="AG263" s="1" t="str">
        <f t="shared" si="49"/>
        <v/>
      </c>
      <c r="AH263" s="1"/>
    </row>
    <row r="264" spans="1:34" s="1" customFormat="1">
      <c r="F264" s="8"/>
      <c r="K264" s="29"/>
      <c r="L264" s="116"/>
      <c r="M264" s="116"/>
      <c r="N264" s="116"/>
      <c r="O264" s="116"/>
      <c r="P264" s="116"/>
      <c r="Q264" s="116"/>
      <c r="R264" s="116"/>
      <c r="S264" s="116"/>
      <c r="T264" s="116"/>
      <c r="U264" s="116"/>
      <c r="V264" s="116"/>
      <c r="W264" s="116"/>
      <c r="X264" s="116"/>
      <c r="Y264" s="116"/>
      <c r="Z264" s="116"/>
      <c r="AA264" s="116"/>
      <c r="AB264" s="116"/>
      <c r="AC264" s="116"/>
      <c r="AD264" s="116"/>
      <c r="AE264" s="116"/>
    </row>
    <row r="265" spans="1:34" s="1" customFormat="1" ht="25.5">
      <c r="A265" s="241" t="s">
        <v>238</v>
      </c>
      <c r="B265" s="242" t="s">
        <v>239</v>
      </c>
      <c r="C265" s="243"/>
      <c r="D265" s="243"/>
      <c r="E265" s="243"/>
      <c r="F265" s="243"/>
      <c r="G265" s="244"/>
      <c r="H265" s="244"/>
      <c r="I265" s="244"/>
      <c r="J265" s="244"/>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G265" s="1" t="str">
        <f>IF(SUM(AG267:AG288)&gt;0,AVERAGEIF(AG267:AG288, "&lt;&gt;0"),"")</f>
        <v/>
      </c>
    </row>
    <row r="266" spans="1:34" s="1" customFormat="1">
      <c r="F266" s="8"/>
      <c r="K266" s="29"/>
      <c r="L266" s="116"/>
      <c r="M266" s="116"/>
      <c r="N266" s="116"/>
      <c r="O266" s="116"/>
      <c r="P266" s="116"/>
      <c r="Q266" s="116"/>
      <c r="R266" s="116"/>
      <c r="S266" s="116"/>
      <c r="T266" s="116"/>
      <c r="U266" s="116"/>
      <c r="V266" s="116"/>
      <c r="W266" s="116"/>
      <c r="X266" s="116"/>
      <c r="Y266" s="116"/>
      <c r="Z266" s="116"/>
      <c r="AA266" s="116"/>
      <c r="AB266" s="116"/>
      <c r="AC266" s="116"/>
      <c r="AD266" s="116"/>
      <c r="AE266" s="116"/>
    </row>
    <row r="267" spans="1:34">
      <c r="A267" s="25" t="e">
        <f>(AG267/60)*10</f>
        <v>#VALUE!</v>
      </c>
      <c r="B267" s="756" t="e">
        <f>REPT("|",AG267*14)</f>
        <v>#VALUE!</v>
      </c>
      <c r="C267" s="784"/>
      <c r="D267" s="9" t="s">
        <v>240</v>
      </c>
      <c r="F267" s="1" t="s">
        <v>247</v>
      </c>
      <c r="G267" s="1"/>
      <c r="H267" s="1"/>
      <c r="I267" s="1"/>
      <c r="J267" s="1"/>
      <c r="K267" s="29"/>
      <c r="L267" s="183" t="e">
        <f>IF(SUM(L269:L271)&gt;0,AVERAGEIF(L269:L271, "&lt;&gt;0"),NA())</f>
        <v>#N/A</v>
      </c>
      <c r="M267" s="183" t="e">
        <f t="shared" ref="M267:AE267" si="50">IF(SUM(M269:M271)&gt;0,AVERAGEIF(M269:M271, "&lt;&gt;0"),NA())</f>
        <v>#N/A</v>
      </c>
      <c r="N267" s="183" t="e">
        <f t="shared" si="50"/>
        <v>#N/A</v>
      </c>
      <c r="O267" s="183" t="e">
        <f t="shared" si="50"/>
        <v>#N/A</v>
      </c>
      <c r="P267" s="183" t="e">
        <f t="shared" si="50"/>
        <v>#N/A</v>
      </c>
      <c r="Q267" s="183" t="e">
        <f t="shared" si="50"/>
        <v>#N/A</v>
      </c>
      <c r="R267" s="183" t="e">
        <f t="shared" si="50"/>
        <v>#N/A</v>
      </c>
      <c r="S267" s="183" t="e">
        <f t="shared" si="50"/>
        <v>#N/A</v>
      </c>
      <c r="T267" s="183" t="e">
        <f t="shared" si="50"/>
        <v>#N/A</v>
      </c>
      <c r="U267" s="183" t="e">
        <f t="shared" si="50"/>
        <v>#N/A</v>
      </c>
      <c r="V267" s="183" t="e">
        <f t="shared" si="50"/>
        <v>#N/A</v>
      </c>
      <c r="W267" s="183" t="e">
        <f t="shared" si="50"/>
        <v>#N/A</v>
      </c>
      <c r="X267" s="183" t="e">
        <f t="shared" si="50"/>
        <v>#N/A</v>
      </c>
      <c r="Y267" s="183" t="e">
        <f t="shared" si="50"/>
        <v>#N/A</v>
      </c>
      <c r="Z267" s="183" t="e">
        <f t="shared" si="50"/>
        <v>#N/A</v>
      </c>
      <c r="AA267" s="183" t="e">
        <f>IF(SUM(AB269:AB271)&gt;0,AVERAGEIF(AB269:AB271, "&lt;&gt;0"),NA())</f>
        <v>#N/A</v>
      </c>
      <c r="AB267" s="183" t="e">
        <f t="shared" si="50"/>
        <v>#N/A</v>
      </c>
      <c r="AC267" s="183" t="e">
        <f t="shared" si="50"/>
        <v>#N/A</v>
      </c>
      <c r="AD267" s="183" t="e">
        <f t="shared" si="50"/>
        <v>#N/A</v>
      </c>
      <c r="AE267" s="183" t="e">
        <f t="shared" si="50"/>
        <v>#N/A</v>
      </c>
      <c r="AG267" s="78" t="str">
        <f>IF(SUM(AG269:AG271)&gt;0,AVERAGEIF(AG269:AG271, "&lt;&gt;0"),"")</f>
        <v/>
      </c>
      <c r="AH267" s="1"/>
    </row>
    <row r="268" spans="1:34">
      <c r="A268" s="1"/>
      <c r="B268" s="1"/>
      <c r="D268" s="1"/>
      <c r="F268" s="8"/>
      <c r="G268" s="1"/>
      <c r="H268" s="1"/>
      <c r="I268" s="1"/>
      <c r="J268" s="1"/>
      <c r="K268" s="29"/>
      <c r="L268" s="116"/>
      <c r="M268" s="116"/>
      <c r="N268" s="116"/>
      <c r="O268" s="116"/>
      <c r="P268" s="116"/>
      <c r="Q268" s="116"/>
      <c r="R268" s="116"/>
      <c r="S268" s="116"/>
      <c r="T268" s="116"/>
      <c r="U268" s="116"/>
      <c r="V268" s="116"/>
      <c r="W268" s="116"/>
      <c r="X268" s="116"/>
      <c r="Y268" s="116"/>
      <c r="Z268" s="116"/>
      <c r="AA268" s="116"/>
      <c r="AB268" s="116"/>
      <c r="AC268" s="116"/>
      <c r="AD268" s="116"/>
      <c r="AE268" s="116"/>
      <c r="AG268" s="1" t="str">
        <f>IF(SUM(L268:AE268)=0,"",AVERAGEIF(L268:AE268,"&gt;0"))</f>
        <v/>
      </c>
      <c r="AH268" s="1"/>
    </row>
    <row r="269" spans="1:34">
      <c r="A269" s="1"/>
      <c r="B269" s="26" t="e">
        <f>(AG269/60)*10</f>
        <v>#VALUE!</v>
      </c>
      <c r="C269" s="789" t="e">
        <f>REPT("|",AG269*14)</f>
        <v>#VALUE!</v>
      </c>
      <c r="D269" s="790"/>
      <c r="F269" s="8" t="s">
        <v>241</v>
      </c>
      <c r="G269" s="76" t="s">
        <v>372</v>
      </c>
      <c r="H269" s="1"/>
      <c r="I269" s="1"/>
      <c r="J269" s="1"/>
      <c r="K269" s="29"/>
      <c r="L269" s="116" t="str">
        <f>IF('(1)'!$AB218&lt;&gt;0,'(1)'!$AB218,"")</f>
        <v/>
      </c>
      <c r="M269" s="116" t="str">
        <f>IF('(2)'!$AB218&lt;&gt;0,'(2)'!$AB218,"")</f>
        <v/>
      </c>
      <c r="N269" s="116" t="str">
        <f>IF('(3)'!$AB218&lt;&gt;0,'(3)'!$AB218,"")</f>
        <v/>
      </c>
      <c r="O269" s="116" t="str">
        <f>IF('(4)'!$AB218&lt;&gt;0,'(4)'!$AB218,"")</f>
        <v/>
      </c>
      <c r="P269" s="116" t="str">
        <f>IF('(5)'!$AB218&lt;&gt;0,'(5)'!$AB218,"")</f>
        <v/>
      </c>
      <c r="Q269" s="116" t="str">
        <f>IF('(6)'!$AB218&lt;&gt;0,'(6)'!$AB218,"")</f>
        <v/>
      </c>
      <c r="R269" s="116" t="str">
        <f>IF('(7)'!$AB218&lt;&gt;0,'(7)'!$AB218,"")</f>
        <v/>
      </c>
      <c r="S269" s="116" t="str">
        <f>IF('(8)'!$AB218&lt;&gt;0,'(8)'!$AB218,"")</f>
        <v/>
      </c>
      <c r="T269" s="116" t="str">
        <f>IF('(9)'!$AB218&lt;&gt;0,'(9)'!$AB218,"")</f>
        <v/>
      </c>
      <c r="U269" s="116" t="str">
        <f>IF('(10)'!$AB217&lt;&gt;0,'(10)'!$AB217,"")</f>
        <v/>
      </c>
      <c r="V269" s="116" t="str">
        <f>IF('(11)'!$AB218&lt;&gt;0,'(11)'!$AB218,"")</f>
        <v/>
      </c>
      <c r="W269" s="116" t="str">
        <f>IF('(12)'!$AB218&lt;&gt;0,'(12)'!$AB218,"")</f>
        <v/>
      </c>
      <c r="X269" s="116" t="str">
        <f>IF('(13)'!$AB218&lt;&gt;0,'(13)'!$AB218,"")</f>
        <v/>
      </c>
      <c r="Y269" s="116" t="str">
        <f>IF('(14)'!$AB218&lt;&gt;0,'(14)'!$AB218,"")</f>
        <v/>
      </c>
      <c r="Z269" s="116" t="str">
        <f>IF('(15)'!$AB218&lt;&gt;0,'(15)'!$AB218,"")</f>
        <v/>
      </c>
      <c r="AA269" s="116" t="str">
        <f>IF('(16)'!$AB216&lt;&gt;0,'(16)'!$AB216,"")</f>
        <v/>
      </c>
      <c r="AB269" s="116" t="str">
        <f>IF('(17)'!$AB216&lt;&gt;0,'(17)'!$AB216,"")</f>
        <v/>
      </c>
      <c r="AC269" s="116" t="str">
        <f>IF('(18)'!$AB216&lt;&gt;0,'(18)'!$AB216,"")</f>
        <v/>
      </c>
      <c r="AD269" s="116" t="str">
        <f>IF('(19)'!$AB216&lt;&gt;0,'(19)'!$AB216,"")</f>
        <v/>
      </c>
      <c r="AE269" s="116" t="str">
        <f>IF('(20)'!$AB216&lt;&gt;0,'(20)'!$AB216,"")</f>
        <v/>
      </c>
      <c r="AG269" s="1" t="str">
        <f>IF(SUM(L269:AE269)=0,"",AVERAGEIF(L269:AE269,"&gt;0"))</f>
        <v/>
      </c>
      <c r="AH269" s="1"/>
    </row>
    <row r="270" spans="1:34">
      <c r="A270" s="1"/>
      <c r="B270" s="26" t="e">
        <f>(AG270/60)*10</f>
        <v>#VALUE!</v>
      </c>
      <c r="C270" s="789" t="e">
        <f>REPT("|",AG270*14)</f>
        <v>#VALUE!</v>
      </c>
      <c r="D270" s="790"/>
      <c r="F270" s="8" t="s">
        <v>242</v>
      </c>
      <c r="G270" s="76" t="s">
        <v>373</v>
      </c>
      <c r="H270" s="1"/>
      <c r="I270" s="1"/>
      <c r="J270" s="1"/>
      <c r="K270" s="29"/>
      <c r="L270" s="116" t="str">
        <f>IF('(1)'!$AB219&lt;&gt;0,'(1)'!$AB219,"")</f>
        <v/>
      </c>
      <c r="M270" s="116" t="str">
        <f>IF('(2)'!$AB219&lt;&gt;0,'(2)'!$AB219,"")</f>
        <v/>
      </c>
      <c r="N270" s="116" t="str">
        <f>IF('(3)'!$AB219&lt;&gt;0,'(3)'!$AB219,"")</f>
        <v/>
      </c>
      <c r="O270" s="116" t="str">
        <f>IF('(4)'!$AB219&lt;&gt;0,'(4)'!$AB219,"")</f>
        <v/>
      </c>
      <c r="P270" s="116" t="str">
        <f>IF('(5)'!$AB219&lt;&gt;0,'(5)'!$AB219,"")</f>
        <v/>
      </c>
      <c r="Q270" s="116" t="str">
        <f>IF('(6)'!$AB219&lt;&gt;0,'(6)'!$AB219,"")</f>
        <v/>
      </c>
      <c r="R270" s="116" t="str">
        <f>IF('(7)'!$AB219&lt;&gt;0,'(7)'!$AB219,"")</f>
        <v/>
      </c>
      <c r="S270" s="116" t="str">
        <f>IF('(8)'!$AB219&lt;&gt;0,'(8)'!$AB219,"")</f>
        <v/>
      </c>
      <c r="T270" s="116" t="str">
        <f>IF('(9)'!$AB219&lt;&gt;0,'(9)'!$AB219,"")</f>
        <v/>
      </c>
      <c r="U270" s="116" t="str">
        <f>IF('(10)'!$AB218&lt;&gt;0,'(10)'!$AB218,"")</f>
        <v/>
      </c>
      <c r="V270" s="116" t="str">
        <f>IF('(11)'!$AB219&lt;&gt;0,'(11)'!$AB219,"")</f>
        <v/>
      </c>
      <c r="W270" s="116" t="str">
        <f>IF('(12)'!$AB219&lt;&gt;0,'(12)'!$AB219,"")</f>
        <v/>
      </c>
      <c r="X270" s="116" t="str">
        <f>IF('(13)'!$AB219&lt;&gt;0,'(13)'!$AB219,"")</f>
        <v/>
      </c>
      <c r="Y270" s="116" t="str">
        <f>IF('(14)'!$AB219&lt;&gt;0,'(14)'!$AB219,"")</f>
        <v/>
      </c>
      <c r="Z270" s="116" t="str">
        <f>IF('(15)'!$AB219&lt;&gt;0,'(15)'!$AB219,"")</f>
        <v/>
      </c>
      <c r="AA270" s="116" t="str">
        <f>IF('(16)'!$AB217&lt;&gt;0,'(16)'!$AB217,"")</f>
        <v/>
      </c>
      <c r="AB270" s="116" t="str">
        <f>IF('(17)'!$AB217&lt;&gt;0,'(17)'!$AB217,"")</f>
        <v/>
      </c>
      <c r="AC270" s="116" t="str">
        <f>IF('(18)'!$AB217&lt;&gt;0,'(18)'!$AB217,"")</f>
        <v/>
      </c>
      <c r="AD270" s="116" t="str">
        <f>IF('(19)'!$AB217&lt;&gt;0,'(19)'!$AB217,"")</f>
        <v/>
      </c>
      <c r="AE270" s="116" t="str">
        <f>IF('(20)'!$AB217&lt;&gt;0,'(20)'!$AB217,"")</f>
        <v/>
      </c>
      <c r="AG270" s="1" t="str">
        <f>IF(SUM(L270:AE270)=0,"",AVERAGEIF(L270:AE270,"&gt;0"))</f>
        <v/>
      </c>
      <c r="AH270" s="1"/>
    </row>
    <row r="271" spans="1:34">
      <c r="A271" s="1"/>
      <c r="B271" s="26" t="e">
        <f>(AG271/60)*10</f>
        <v>#VALUE!</v>
      </c>
      <c r="C271" s="789" t="e">
        <f>REPT("|",AG271*14)</f>
        <v>#VALUE!</v>
      </c>
      <c r="D271" s="790"/>
      <c r="F271" s="8" t="s">
        <v>243</v>
      </c>
      <c r="G271" s="76" t="s">
        <v>374</v>
      </c>
      <c r="H271" s="1"/>
      <c r="I271" s="1"/>
      <c r="J271" s="1"/>
      <c r="K271" s="29"/>
      <c r="L271" s="116" t="str">
        <f>IF('(1)'!$AB220&lt;&gt;0,'(1)'!$AB220,"")</f>
        <v/>
      </c>
      <c r="M271" s="116" t="str">
        <f>IF('(2)'!$AB220&lt;&gt;0,'(2)'!$AB220,"")</f>
        <v/>
      </c>
      <c r="N271" s="116" t="str">
        <f>IF('(3)'!$AB220&lt;&gt;0,'(3)'!$AB220,"")</f>
        <v/>
      </c>
      <c r="O271" s="116" t="str">
        <f>IF('(4)'!$AB220&lt;&gt;0,'(4)'!$AB220,"")</f>
        <v/>
      </c>
      <c r="P271" s="116" t="str">
        <f>IF('(5)'!$AB220&lt;&gt;0,'(5)'!$AB220,"")</f>
        <v/>
      </c>
      <c r="Q271" s="116" t="str">
        <f>IF('(6)'!$AB220&lt;&gt;0,'(6)'!$AB220,"")</f>
        <v/>
      </c>
      <c r="R271" s="116" t="str">
        <f>IF('(7)'!$AB220&lt;&gt;0,'(7)'!$AB220,"")</f>
        <v/>
      </c>
      <c r="S271" s="116" t="str">
        <f>IF('(8)'!$AB220&lt;&gt;0,'(8)'!$AB220,"")</f>
        <v/>
      </c>
      <c r="T271" s="116" t="str">
        <f>IF('(9)'!$AB220&lt;&gt;0,'(9)'!$AB220,"")</f>
        <v/>
      </c>
      <c r="U271" s="116" t="str">
        <f>IF('(10)'!$AB219&lt;&gt;0,'(10)'!$AB219,"")</f>
        <v/>
      </c>
      <c r="V271" s="116" t="str">
        <f>IF('(11)'!$AB220&lt;&gt;0,'(11)'!$AB220,"")</f>
        <v/>
      </c>
      <c r="W271" s="116" t="str">
        <f>IF('(12)'!$AB220&lt;&gt;0,'(12)'!$AB220,"")</f>
        <v/>
      </c>
      <c r="X271" s="116" t="str">
        <f>IF('(13)'!$AB220&lt;&gt;0,'(13)'!$AB220,"")</f>
        <v/>
      </c>
      <c r="Y271" s="116" t="str">
        <f>IF('(14)'!$AB220&lt;&gt;0,'(14)'!$AB220,"")</f>
        <v/>
      </c>
      <c r="Z271" s="116" t="str">
        <f>IF('(15)'!$AB220&lt;&gt;0,'(15)'!$AB220,"")</f>
        <v/>
      </c>
      <c r="AA271" s="116" t="str">
        <f>IF('(16)'!$AB218&lt;&gt;0,'(16)'!$AB218,"")</f>
        <v/>
      </c>
      <c r="AB271" s="116" t="str">
        <f>IF('(17)'!$AB218&lt;&gt;0,'(17)'!$AB218,"")</f>
        <v/>
      </c>
      <c r="AC271" s="116" t="str">
        <f>IF('(18)'!$AB218&lt;&gt;0,'(18)'!$AB218,"")</f>
        <v/>
      </c>
      <c r="AD271" s="116" t="str">
        <f>IF('(19)'!$AB218&lt;&gt;0,'(19)'!$AB218,"")</f>
        <v/>
      </c>
      <c r="AE271" s="116" t="str">
        <f>IF('(20)'!$AB218&lt;&gt;0,'(20)'!$AB218,"")</f>
        <v/>
      </c>
      <c r="AG271" s="1" t="str">
        <f>IF(SUM(L271:AE271)=0,"",AVERAGEIF(L271:AE271,"&gt;0"))</f>
        <v/>
      </c>
      <c r="AH271" s="1"/>
    </row>
    <row r="272" spans="1:34">
      <c r="A272" s="1"/>
      <c r="B272" s="26"/>
      <c r="D272" s="1"/>
      <c r="F272" s="8"/>
      <c r="G272" s="1"/>
      <c r="H272" s="1"/>
      <c r="I272" s="1"/>
      <c r="J272" s="1"/>
      <c r="K272" s="29"/>
      <c r="L272" s="116"/>
      <c r="M272" s="116"/>
      <c r="N272" s="116"/>
      <c r="O272" s="116"/>
      <c r="P272" s="116"/>
      <c r="Q272" s="116"/>
      <c r="R272" s="116"/>
      <c r="S272" s="116"/>
      <c r="T272" s="116"/>
      <c r="U272" s="116"/>
      <c r="V272" s="116"/>
      <c r="W272" s="116"/>
      <c r="X272" s="116"/>
      <c r="Y272" s="116"/>
      <c r="Z272" s="116"/>
      <c r="AA272" s="116"/>
      <c r="AB272" s="116"/>
      <c r="AC272" s="116"/>
      <c r="AD272" s="116"/>
      <c r="AE272" s="116"/>
      <c r="AG272" s="1"/>
      <c r="AH272" s="1"/>
    </row>
    <row r="273" spans="1:34">
      <c r="A273" s="25" t="e">
        <f>(AG273/60)*10</f>
        <v>#VALUE!</v>
      </c>
      <c r="B273" s="756" t="e">
        <f>REPT("|",AG273*14)</f>
        <v>#VALUE!</v>
      </c>
      <c r="C273" s="784"/>
      <c r="D273" s="1" t="s">
        <v>244</v>
      </c>
      <c r="F273" s="75" t="s">
        <v>248</v>
      </c>
      <c r="G273" s="1"/>
      <c r="H273" s="1"/>
      <c r="I273" s="1"/>
      <c r="J273" s="1"/>
      <c r="K273" s="29"/>
      <c r="L273" s="183" t="e">
        <f>IF(SUM(L275:L278)&gt;0,AVERAGEIF(L275:L278, "&lt;&gt;0"),NA())</f>
        <v>#N/A</v>
      </c>
      <c r="M273" s="183" t="e">
        <f t="shared" ref="M273:AE273" si="51">IF(SUM(M275:M278)&gt;0,AVERAGEIF(M275:M278, "&lt;&gt;0"),NA())</f>
        <v>#N/A</v>
      </c>
      <c r="N273" s="183" t="e">
        <f t="shared" si="51"/>
        <v>#N/A</v>
      </c>
      <c r="O273" s="183" t="e">
        <f t="shared" si="51"/>
        <v>#N/A</v>
      </c>
      <c r="P273" s="183" t="e">
        <f t="shared" si="51"/>
        <v>#N/A</v>
      </c>
      <c r="Q273" s="183" t="e">
        <f t="shared" si="51"/>
        <v>#N/A</v>
      </c>
      <c r="R273" s="183" t="e">
        <f t="shared" si="51"/>
        <v>#N/A</v>
      </c>
      <c r="S273" s="183" t="e">
        <f t="shared" si="51"/>
        <v>#N/A</v>
      </c>
      <c r="T273" s="183" t="e">
        <f t="shared" si="51"/>
        <v>#N/A</v>
      </c>
      <c r="U273" s="183" t="e">
        <f t="shared" si="51"/>
        <v>#N/A</v>
      </c>
      <c r="V273" s="183" t="e">
        <f t="shared" si="51"/>
        <v>#N/A</v>
      </c>
      <c r="W273" s="183" t="e">
        <f t="shared" si="51"/>
        <v>#N/A</v>
      </c>
      <c r="X273" s="183" t="e">
        <f t="shared" si="51"/>
        <v>#N/A</v>
      </c>
      <c r="Y273" s="183" t="e">
        <f t="shared" si="51"/>
        <v>#N/A</v>
      </c>
      <c r="Z273" s="183" t="e">
        <f t="shared" si="51"/>
        <v>#N/A</v>
      </c>
      <c r="AA273" s="183" t="e">
        <f>IF(SUM(AB275:AB278)&gt;0,AVERAGEIF(AB275:AB278, "&lt;&gt;0"),NA())</f>
        <v>#N/A</v>
      </c>
      <c r="AB273" s="183" t="e">
        <f t="shared" si="51"/>
        <v>#N/A</v>
      </c>
      <c r="AC273" s="183" t="e">
        <f t="shared" si="51"/>
        <v>#N/A</v>
      </c>
      <c r="AD273" s="183" t="e">
        <f t="shared" si="51"/>
        <v>#N/A</v>
      </c>
      <c r="AE273" s="183" t="e">
        <f t="shared" si="51"/>
        <v>#N/A</v>
      </c>
      <c r="AG273" s="78" t="str">
        <f>IF(SUM(AG275:AG278)&gt;0,AVERAGEIF(AG275:AG278, "&lt;&gt;0"),"")</f>
        <v/>
      </c>
      <c r="AH273" s="1"/>
    </row>
    <row r="274" spans="1:34">
      <c r="A274" s="1"/>
      <c r="B274" s="26"/>
      <c r="D274" s="1"/>
      <c r="F274" s="8"/>
      <c r="G274" s="1"/>
      <c r="H274" s="1"/>
      <c r="I274" s="1"/>
      <c r="J274" s="1"/>
      <c r="K274" s="29"/>
      <c r="L274" s="116"/>
      <c r="M274" s="116"/>
      <c r="N274" s="116"/>
      <c r="O274" s="116"/>
      <c r="P274" s="116"/>
      <c r="Q274" s="116"/>
      <c r="R274" s="116"/>
      <c r="S274" s="116"/>
      <c r="T274" s="116"/>
      <c r="U274" s="116"/>
      <c r="V274" s="116"/>
      <c r="W274" s="116"/>
      <c r="X274" s="116"/>
      <c r="Y274" s="116"/>
      <c r="Z274" s="116"/>
      <c r="AA274" s="116"/>
      <c r="AB274" s="116"/>
      <c r="AC274" s="116"/>
      <c r="AD274" s="116"/>
      <c r="AE274" s="116"/>
      <c r="AG274" s="1"/>
      <c r="AH274" s="1"/>
    </row>
    <row r="275" spans="1:34">
      <c r="A275" s="1"/>
      <c r="B275" s="26" t="e">
        <f t="shared" ref="B275:B288" si="52">(AG275/60)*10</f>
        <v>#VALUE!</v>
      </c>
      <c r="C275" s="789" t="e">
        <f>REPT("|",AG275*14)</f>
        <v>#VALUE!</v>
      </c>
      <c r="D275" s="790"/>
      <c r="F275" s="8" t="s">
        <v>245</v>
      </c>
      <c r="G275" s="76" t="s">
        <v>375</v>
      </c>
      <c r="H275" s="1"/>
      <c r="I275" s="1"/>
      <c r="J275" s="1"/>
      <c r="K275" s="29"/>
      <c r="L275" s="116" t="str">
        <f>IF('(1)'!$AB224&lt;&gt;0,'(1)'!$AB224,"")</f>
        <v/>
      </c>
      <c r="M275" s="116" t="str">
        <f>IF('(2)'!$AB224&lt;&gt;0,'(2)'!$AB224,"")</f>
        <v/>
      </c>
      <c r="N275" s="116" t="str">
        <f>IF('(3)'!$AB224&lt;&gt;0,'(3)'!$AB224,"")</f>
        <v/>
      </c>
      <c r="O275" s="116" t="str">
        <f>IF('(4)'!$AB224&lt;&gt;0,'(4)'!$AB224,"")</f>
        <v/>
      </c>
      <c r="P275" s="116" t="str">
        <f>IF('(5)'!$AB224&lt;&gt;0,'(5)'!$AB224,"")</f>
        <v/>
      </c>
      <c r="Q275" s="116" t="str">
        <f>IF('(6)'!$AB224&lt;&gt;0,'(6)'!$AB224,"")</f>
        <v/>
      </c>
      <c r="R275" s="116" t="str">
        <f>IF('(7)'!$AB224&lt;&gt;0,'(7)'!$AB224,"")</f>
        <v/>
      </c>
      <c r="S275" s="116" t="str">
        <f>IF('(8)'!$AB224&lt;&gt;0,'(8)'!$AB224,"")</f>
        <v/>
      </c>
      <c r="T275" s="116" t="str">
        <f>IF('(9)'!$AB224&lt;&gt;0,'(9)'!$AB224,"")</f>
        <v/>
      </c>
      <c r="U275" s="116" t="str">
        <f>IF('(10)'!$AB223&lt;&gt;0,'(10)'!$AB223,"")</f>
        <v/>
      </c>
      <c r="V275" s="116" t="str">
        <f>IF('(11)'!$AB224&lt;&gt;0,'(11)'!$AB224,"")</f>
        <v/>
      </c>
      <c r="W275" s="116" t="str">
        <f>IF('(12)'!$AB224&lt;&gt;0,'(12)'!$AB224,"")</f>
        <v/>
      </c>
      <c r="X275" s="116" t="str">
        <f>IF('(13)'!$AB224&lt;&gt;0,'(13)'!$AB224,"")</f>
        <v/>
      </c>
      <c r="Y275" s="116" t="str">
        <f>IF('(14)'!$AB224&lt;&gt;0,'(14)'!$AB224,"")</f>
        <v/>
      </c>
      <c r="Z275" s="116" t="str">
        <f>IF('(15)'!$AB224&lt;&gt;0,'(15)'!$AB224,"")</f>
        <v/>
      </c>
      <c r="AA275" s="116" t="str">
        <f>IF('(16)'!$AB222&lt;&gt;0,'(16)'!$AB222,"")</f>
        <v/>
      </c>
      <c r="AB275" s="116" t="str">
        <f>IF('(17)'!$AB222&lt;&gt;0,'(17)'!$AB222,"")</f>
        <v/>
      </c>
      <c r="AC275" s="116" t="str">
        <f>IF('(18)'!$AB222&lt;&gt;0,'(18)'!$AB222,"")</f>
        <v/>
      </c>
      <c r="AD275" s="116" t="str">
        <f>IF('(19)'!$AB222&lt;&gt;0,'(19)'!$AB222,"")</f>
        <v/>
      </c>
      <c r="AE275" s="116" t="str">
        <f>IF('(20)'!$AB222&lt;&gt;0,'(20)'!$AB222,"")</f>
        <v/>
      </c>
      <c r="AG275" s="1" t="str">
        <f>IF(SUM(L275:AE275)=0,"",AVERAGEIF(L275:AE275,"&gt;0"))</f>
        <v/>
      </c>
      <c r="AH275" s="1"/>
    </row>
    <row r="276" spans="1:34">
      <c r="A276" s="1"/>
      <c r="B276" s="26" t="e">
        <f t="shared" si="52"/>
        <v>#VALUE!</v>
      </c>
      <c r="C276" s="789" t="e">
        <f>REPT("|",AG276*14)</f>
        <v>#VALUE!</v>
      </c>
      <c r="D276" s="790"/>
      <c r="F276" s="8" t="s">
        <v>246</v>
      </c>
      <c r="G276" s="76" t="s">
        <v>376</v>
      </c>
      <c r="H276" s="1"/>
      <c r="I276" s="1"/>
      <c r="J276" s="1"/>
      <c r="K276" s="29"/>
      <c r="L276" s="116" t="str">
        <f>IF('(1)'!$AB225&lt;&gt;0,'(1)'!$AB225,"")</f>
        <v/>
      </c>
      <c r="M276" s="116" t="str">
        <f>IF('(2)'!$AB225&lt;&gt;0,'(2)'!$AB225,"")</f>
        <v/>
      </c>
      <c r="N276" s="116" t="str">
        <f>IF('(3)'!$AB225&lt;&gt;0,'(3)'!$AB225,"")</f>
        <v/>
      </c>
      <c r="O276" s="116" t="str">
        <f>IF('(4)'!$AB225&lt;&gt;0,'(4)'!$AB225,"")</f>
        <v/>
      </c>
      <c r="P276" s="116" t="str">
        <f>IF('(5)'!$AB225&lt;&gt;0,'(5)'!$AB225,"")</f>
        <v/>
      </c>
      <c r="Q276" s="116" t="str">
        <f>IF('(6)'!$AB225&lt;&gt;0,'(6)'!$AB225,"")</f>
        <v/>
      </c>
      <c r="R276" s="116" t="str">
        <f>IF('(7)'!$AB225&lt;&gt;0,'(7)'!$AB225,"")</f>
        <v/>
      </c>
      <c r="S276" s="116" t="str">
        <f>IF('(8)'!$AB225&lt;&gt;0,'(8)'!$AB225,"")</f>
        <v/>
      </c>
      <c r="T276" s="116" t="str">
        <f>IF('(9)'!$AB225&lt;&gt;0,'(9)'!$AB225,"")</f>
        <v/>
      </c>
      <c r="U276" s="116" t="str">
        <f>IF('(10)'!$AB224&lt;&gt;0,'(10)'!$AB224,"")</f>
        <v/>
      </c>
      <c r="V276" s="116" t="str">
        <f>IF('(11)'!$AB225&lt;&gt;0,'(11)'!$AB225,"")</f>
        <v/>
      </c>
      <c r="W276" s="116" t="str">
        <f>IF('(12)'!$AB225&lt;&gt;0,'(12)'!$AB225,"")</f>
        <v/>
      </c>
      <c r="X276" s="116" t="str">
        <f>IF('(13)'!$AB225&lt;&gt;0,'(13)'!$AB225,"")</f>
        <v/>
      </c>
      <c r="Y276" s="116" t="str">
        <f>IF('(14)'!$AB225&lt;&gt;0,'(14)'!$AB225,"")</f>
        <v/>
      </c>
      <c r="Z276" s="116" t="str">
        <f>IF('(15)'!$AB225&lt;&gt;0,'(15)'!$AB225,"")</f>
        <v/>
      </c>
      <c r="AA276" s="116" t="str">
        <f>IF('(16)'!$AB223&lt;&gt;0,'(16)'!$AB223,"")</f>
        <v/>
      </c>
      <c r="AB276" s="116" t="str">
        <f>IF('(17)'!$AB223&lt;&gt;0,'(17)'!$AB223,"")</f>
        <v/>
      </c>
      <c r="AC276" s="116" t="str">
        <f>IF('(18)'!$AB223&lt;&gt;0,'(18)'!$AB223,"")</f>
        <v/>
      </c>
      <c r="AD276" s="116" t="str">
        <f>IF('(19)'!$AB223&lt;&gt;0,'(19)'!$AB223,"")</f>
        <v/>
      </c>
      <c r="AE276" s="116" t="str">
        <f>IF('(20)'!$AB223&lt;&gt;0,'(20)'!$AB223,"")</f>
        <v/>
      </c>
      <c r="AG276" s="1" t="str">
        <f>IF(SUM(L276:AE276)=0,"",AVERAGEIF(L276:AE276,"&gt;0"))</f>
        <v/>
      </c>
      <c r="AH276" s="1"/>
    </row>
    <row r="277" spans="1:34">
      <c r="A277" s="1"/>
      <c r="B277" s="26" t="e">
        <f t="shared" si="52"/>
        <v>#VALUE!</v>
      </c>
      <c r="C277" s="789" t="e">
        <f>REPT("|",AG277*14)</f>
        <v>#VALUE!</v>
      </c>
      <c r="D277" s="790"/>
      <c r="F277" s="8" t="s">
        <v>249</v>
      </c>
      <c r="G277" s="76" t="s">
        <v>377</v>
      </c>
      <c r="H277" s="1"/>
      <c r="I277" s="1"/>
      <c r="J277" s="1"/>
      <c r="K277" s="29"/>
      <c r="L277" s="116" t="str">
        <f>IF('(1)'!$AB226&lt;&gt;0,'(1)'!$AB226,"")</f>
        <v/>
      </c>
      <c r="M277" s="116" t="str">
        <f>IF('(2)'!$AB226&lt;&gt;0,'(2)'!$AB226,"")</f>
        <v/>
      </c>
      <c r="N277" s="116" t="str">
        <f>IF('(3)'!$AB226&lt;&gt;0,'(3)'!$AB226,"")</f>
        <v/>
      </c>
      <c r="O277" s="116" t="str">
        <f>IF('(4)'!$AB226&lt;&gt;0,'(4)'!$AB226,"")</f>
        <v/>
      </c>
      <c r="P277" s="116" t="str">
        <f>IF('(5)'!$AB226&lt;&gt;0,'(5)'!$AB226,"")</f>
        <v/>
      </c>
      <c r="Q277" s="116" t="str">
        <f>IF('(6)'!$AB226&lt;&gt;0,'(6)'!$AB226,"")</f>
        <v/>
      </c>
      <c r="R277" s="116" t="str">
        <f>IF('(7)'!$AB226&lt;&gt;0,'(7)'!$AB226,"")</f>
        <v/>
      </c>
      <c r="S277" s="116" t="str">
        <f>IF('(8)'!$AB226&lt;&gt;0,'(8)'!$AB226,"")</f>
        <v/>
      </c>
      <c r="T277" s="116" t="str">
        <f>IF('(9)'!$AB226&lt;&gt;0,'(9)'!$AB226,"")</f>
        <v/>
      </c>
      <c r="U277" s="116" t="str">
        <f>IF('(10)'!$AB225&lt;&gt;0,'(10)'!$AB225,"")</f>
        <v/>
      </c>
      <c r="V277" s="116" t="str">
        <f>IF('(11)'!$AB226&lt;&gt;0,'(11)'!$AB226,"")</f>
        <v/>
      </c>
      <c r="W277" s="116" t="str">
        <f>IF('(12)'!$AB226&lt;&gt;0,'(12)'!$AB226,"")</f>
        <v/>
      </c>
      <c r="X277" s="116" t="str">
        <f>IF('(13)'!$AB226&lt;&gt;0,'(13)'!$AB226,"")</f>
        <v/>
      </c>
      <c r="Y277" s="116" t="str">
        <f>IF('(14)'!$AB226&lt;&gt;0,'(14)'!$AB226,"")</f>
        <v/>
      </c>
      <c r="Z277" s="116" t="str">
        <f>IF('(15)'!$AB226&lt;&gt;0,'(15)'!$AB226,"")</f>
        <v/>
      </c>
      <c r="AA277" s="116" t="str">
        <f>IF('(16)'!$AB224&lt;&gt;0,'(16)'!$AB224,"")</f>
        <v/>
      </c>
      <c r="AB277" s="116" t="str">
        <f>IF('(17)'!$AB224&lt;&gt;0,'(17)'!$AB224,"")</f>
        <v/>
      </c>
      <c r="AC277" s="116" t="str">
        <f>IF('(18)'!$AB224&lt;&gt;0,'(18)'!$AB224,"")</f>
        <v/>
      </c>
      <c r="AD277" s="116" t="str">
        <f>IF('(19)'!$AB224&lt;&gt;0,'(19)'!$AB224,"")</f>
        <v/>
      </c>
      <c r="AE277" s="116" t="str">
        <f>IF('(20)'!$AB224&lt;&gt;0,'(20)'!$AB224,"")</f>
        <v/>
      </c>
      <c r="AG277" s="1" t="str">
        <f>IF(SUM(L277:AE277)=0,"",AVERAGEIF(L277:AE277,"&gt;0"))</f>
        <v/>
      </c>
      <c r="AH277" s="1"/>
    </row>
    <row r="278" spans="1:34">
      <c r="A278" s="1"/>
      <c r="B278" s="26" t="e">
        <f t="shared" si="52"/>
        <v>#VALUE!</v>
      </c>
      <c r="C278" s="789" t="e">
        <f>REPT("|",AG278*14)</f>
        <v>#VALUE!</v>
      </c>
      <c r="D278" s="790"/>
      <c r="F278" s="8" t="s">
        <v>250</v>
      </c>
      <c r="G278" s="76" t="s">
        <v>378</v>
      </c>
      <c r="H278" s="1"/>
      <c r="I278" s="1"/>
      <c r="J278" s="1"/>
      <c r="K278" s="29"/>
      <c r="L278" s="116" t="str">
        <f>IF('(1)'!$AB227&lt;&gt;0,'(1)'!$AB227,"")</f>
        <v/>
      </c>
      <c r="M278" s="116" t="str">
        <f>IF('(2)'!$AB227&lt;&gt;0,'(2)'!$AB227,"")</f>
        <v/>
      </c>
      <c r="N278" s="116" t="str">
        <f>IF('(3)'!$AB227&lt;&gt;0,'(3)'!$AB227,"")</f>
        <v/>
      </c>
      <c r="O278" s="116" t="str">
        <f>IF('(4)'!$AB227&lt;&gt;0,'(4)'!$AB227,"")</f>
        <v/>
      </c>
      <c r="P278" s="116" t="str">
        <f>IF('(5)'!$AB227&lt;&gt;0,'(5)'!$AB227,"")</f>
        <v/>
      </c>
      <c r="Q278" s="116" t="str">
        <f>IF('(6)'!$AB227&lt;&gt;0,'(6)'!$AB227,"")</f>
        <v/>
      </c>
      <c r="R278" s="116" t="str">
        <f>IF('(7)'!$AB227&lt;&gt;0,'(7)'!$AB227,"")</f>
        <v/>
      </c>
      <c r="S278" s="116" t="str">
        <f>IF('(8)'!$AB227&lt;&gt;0,'(8)'!$AB227,"")</f>
        <v/>
      </c>
      <c r="T278" s="116" t="str">
        <f>IF('(9)'!$AB227&lt;&gt;0,'(9)'!$AB227,"")</f>
        <v/>
      </c>
      <c r="U278" s="116" t="str">
        <f>IF('(10)'!$AB226&lt;&gt;0,'(10)'!$AB226,"")</f>
        <v/>
      </c>
      <c r="V278" s="116" t="str">
        <f>IF('(11)'!$AB227&lt;&gt;0,'(11)'!$AB227,"")</f>
        <v/>
      </c>
      <c r="W278" s="116" t="str">
        <f>IF('(12)'!$AB227&lt;&gt;0,'(12)'!$AB227,"")</f>
        <v/>
      </c>
      <c r="X278" s="116" t="str">
        <f>IF('(13)'!$AB227&lt;&gt;0,'(13)'!$AB227,"")</f>
        <v/>
      </c>
      <c r="Y278" s="116" t="str">
        <f>IF('(14)'!$AB227&lt;&gt;0,'(14)'!$AB227,"")</f>
        <v/>
      </c>
      <c r="Z278" s="116" t="str">
        <f>IF('(15)'!$AB227&lt;&gt;0,'(15)'!$AB227,"")</f>
        <v/>
      </c>
      <c r="AA278" s="116" t="str">
        <f>IF('(16)'!$AB225&lt;&gt;0,'(16)'!$AB225,"")</f>
        <v/>
      </c>
      <c r="AB278" s="116" t="str">
        <f>IF('(17)'!$AB225&lt;&gt;0,'(17)'!$AB225,"")</f>
        <v/>
      </c>
      <c r="AC278" s="116" t="str">
        <f>IF('(18)'!$AB225&lt;&gt;0,'(18)'!$AB225,"")</f>
        <v/>
      </c>
      <c r="AD278" s="116" t="str">
        <f>IF('(19)'!$AB225&lt;&gt;0,'(19)'!$AB225,"")</f>
        <v/>
      </c>
      <c r="AE278" s="116" t="str">
        <f>IF('(20)'!$AB225&lt;&gt;0,'(20)'!$AB225,"")</f>
        <v/>
      </c>
      <c r="AG278" s="1" t="str">
        <f>IF(SUM(L278:AE278)=0,"",AVERAGEIF(L278:AE278,"&gt;0"))</f>
        <v/>
      </c>
      <c r="AH278" s="1"/>
    </row>
    <row r="279" spans="1:34">
      <c r="A279" s="1"/>
      <c r="B279" s="26"/>
      <c r="D279" s="1"/>
      <c r="F279" s="8"/>
      <c r="G279" s="1"/>
      <c r="H279" s="1"/>
      <c r="I279" s="1"/>
      <c r="J279" s="1"/>
      <c r="K279" s="29"/>
      <c r="L279" s="116"/>
      <c r="M279" s="116"/>
      <c r="N279" s="116"/>
      <c r="O279" s="116"/>
      <c r="P279" s="116"/>
      <c r="Q279" s="116"/>
      <c r="R279" s="116"/>
      <c r="S279" s="116"/>
      <c r="T279" s="116"/>
      <c r="U279" s="116"/>
      <c r="V279" s="116"/>
      <c r="W279" s="116"/>
      <c r="X279" s="116"/>
      <c r="Y279" s="116"/>
      <c r="Z279" s="116"/>
      <c r="AA279" s="116"/>
      <c r="AB279" s="116"/>
      <c r="AC279" s="116"/>
      <c r="AD279" s="116"/>
      <c r="AE279" s="116"/>
      <c r="AG279" s="1"/>
      <c r="AH279" s="1"/>
    </row>
    <row r="280" spans="1:34">
      <c r="A280" s="25" t="e">
        <f>(AG280/60)*10</f>
        <v>#VALUE!</v>
      </c>
      <c r="B280" s="756" t="e">
        <f>REPT("|",AG280*14)</f>
        <v>#VALUE!</v>
      </c>
      <c r="C280" s="784"/>
      <c r="D280" s="1" t="s">
        <v>255</v>
      </c>
      <c r="F280" s="75" t="s">
        <v>91</v>
      </c>
      <c r="G280" s="1"/>
      <c r="H280" s="1"/>
      <c r="I280" s="1"/>
      <c r="J280" s="1"/>
      <c r="K280" s="29"/>
      <c r="L280" s="183" t="e">
        <f>IF(SUM(L282:L283)&gt;0,AVERAGEIF(L282:L283, "&lt;&gt;0"),NA())</f>
        <v>#N/A</v>
      </c>
      <c r="M280" s="183" t="e">
        <f t="shared" ref="M280:AE280" si="53">IF(SUM(M282:M283)&gt;0,AVERAGEIF(M282:M283, "&lt;&gt;0"),NA())</f>
        <v>#N/A</v>
      </c>
      <c r="N280" s="183" t="e">
        <f t="shared" si="53"/>
        <v>#N/A</v>
      </c>
      <c r="O280" s="183" t="e">
        <f t="shared" si="53"/>
        <v>#N/A</v>
      </c>
      <c r="P280" s="183" t="e">
        <f t="shared" si="53"/>
        <v>#N/A</v>
      </c>
      <c r="Q280" s="183" t="e">
        <f t="shared" si="53"/>
        <v>#N/A</v>
      </c>
      <c r="R280" s="183" t="e">
        <f t="shared" si="53"/>
        <v>#N/A</v>
      </c>
      <c r="S280" s="183" t="e">
        <f t="shared" si="53"/>
        <v>#N/A</v>
      </c>
      <c r="T280" s="183" t="e">
        <f t="shared" si="53"/>
        <v>#N/A</v>
      </c>
      <c r="U280" s="183" t="e">
        <f t="shared" si="53"/>
        <v>#N/A</v>
      </c>
      <c r="V280" s="183" t="e">
        <f t="shared" si="53"/>
        <v>#N/A</v>
      </c>
      <c r="W280" s="183" t="e">
        <f t="shared" si="53"/>
        <v>#N/A</v>
      </c>
      <c r="X280" s="183" t="e">
        <f t="shared" si="53"/>
        <v>#N/A</v>
      </c>
      <c r="Y280" s="183" t="e">
        <f t="shared" si="53"/>
        <v>#N/A</v>
      </c>
      <c r="Z280" s="183" t="e">
        <f t="shared" si="53"/>
        <v>#N/A</v>
      </c>
      <c r="AA280" s="183" t="e">
        <f>IF(SUM(AB282:AB283)&gt;0,AVERAGEIF(AB282:AB283, "&lt;&gt;0"),NA())</f>
        <v>#N/A</v>
      </c>
      <c r="AB280" s="183" t="e">
        <f t="shared" si="53"/>
        <v>#N/A</v>
      </c>
      <c r="AC280" s="183" t="e">
        <f t="shared" si="53"/>
        <v>#N/A</v>
      </c>
      <c r="AD280" s="183" t="e">
        <f t="shared" si="53"/>
        <v>#N/A</v>
      </c>
      <c r="AE280" s="183" t="e">
        <f t="shared" si="53"/>
        <v>#N/A</v>
      </c>
      <c r="AG280" s="78" t="str">
        <f>IF(SUM(AG282:AG283)&gt;0,AVERAGEIF(AG282:AG283, "&lt;&gt;0"),"")</f>
        <v/>
      </c>
      <c r="AH280" s="1"/>
    </row>
    <row r="281" spans="1:34">
      <c r="A281" s="1"/>
      <c r="B281" s="26"/>
      <c r="D281" s="1"/>
      <c r="F281" s="8"/>
      <c r="G281" s="1"/>
      <c r="H281" s="1"/>
      <c r="I281" s="1"/>
      <c r="J281" s="1"/>
      <c r="K281" s="29"/>
      <c r="L281" s="116"/>
      <c r="M281" s="116"/>
      <c r="N281" s="116"/>
      <c r="O281" s="116"/>
      <c r="P281" s="116"/>
      <c r="Q281" s="116"/>
      <c r="R281" s="116"/>
      <c r="S281" s="116"/>
      <c r="T281" s="116"/>
      <c r="U281" s="116"/>
      <c r="V281" s="116"/>
      <c r="W281" s="116"/>
      <c r="X281" s="116"/>
      <c r="Y281" s="116"/>
      <c r="Z281" s="116"/>
      <c r="AA281" s="116"/>
      <c r="AB281" s="116"/>
      <c r="AC281" s="116"/>
      <c r="AD281" s="116"/>
      <c r="AE281" s="116"/>
      <c r="AG281" s="1"/>
      <c r="AH281" s="1"/>
    </row>
    <row r="282" spans="1:34">
      <c r="A282" s="1"/>
      <c r="B282" s="26" t="e">
        <f t="shared" si="52"/>
        <v>#VALUE!</v>
      </c>
      <c r="C282" s="789" t="e">
        <f>REPT("|",AG282*14)</f>
        <v>#VALUE!</v>
      </c>
      <c r="D282" s="790"/>
      <c r="F282" s="8" t="s">
        <v>251</v>
      </c>
      <c r="G282" s="76" t="s">
        <v>379</v>
      </c>
      <c r="H282" s="1"/>
      <c r="I282" s="1"/>
      <c r="J282" s="1"/>
      <c r="K282" s="29"/>
      <c r="L282" s="116" t="str">
        <f>IF('(1)'!$AB231&lt;&gt;0,'(1)'!$AB231,"")</f>
        <v/>
      </c>
      <c r="M282" s="116" t="str">
        <f>IF('(2)'!$AB231&lt;&gt;0,'(2)'!$AB231,"")</f>
        <v/>
      </c>
      <c r="N282" s="116" t="str">
        <f>IF('(3)'!$AB231&lt;&gt;0,'(3)'!$AB231,"")</f>
        <v/>
      </c>
      <c r="O282" s="116" t="str">
        <f>IF('(4)'!$AB231&lt;&gt;0,'(4)'!$AB231,"")</f>
        <v/>
      </c>
      <c r="P282" s="116" t="str">
        <f>IF('(5)'!$AB231&lt;&gt;0,'(5)'!$AB231,"")</f>
        <v/>
      </c>
      <c r="Q282" s="116" t="str">
        <f>IF('(6)'!$AB231&lt;&gt;0,'(6)'!$AB231,"")</f>
        <v/>
      </c>
      <c r="R282" s="116" t="str">
        <f>IF('(7)'!$AB231&lt;&gt;0,'(7)'!$AB231,"")</f>
        <v/>
      </c>
      <c r="S282" s="116" t="str">
        <f>IF('(8)'!$AB231&lt;&gt;0,'(8)'!$AB231,"")</f>
        <v/>
      </c>
      <c r="T282" s="116" t="str">
        <f>IF('(9)'!$AB231&lt;&gt;0,'(9)'!$AB231,"")</f>
        <v/>
      </c>
      <c r="U282" s="116" t="str">
        <f>IF('(10)'!$AB230&lt;&gt;0,'(10)'!$AB230,"")</f>
        <v/>
      </c>
      <c r="V282" s="116" t="str">
        <f>IF('(11)'!$AB231&lt;&gt;0,'(11)'!$AB231,"")</f>
        <v/>
      </c>
      <c r="W282" s="116" t="str">
        <f>IF('(12)'!$AB231&lt;&gt;0,'(12)'!$AB231,"")</f>
        <v/>
      </c>
      <c r="X282" s="116" t="str">
        <f>IF('(13)'!$AB231&lt;&gt;0,'(13)'!$AB231,"")</f>
        <v/>
      </c>
      <c r="Y282" s="116" t="str">
        <f>IF('(14)'!$AB231&lt;&gt;0,'(14)'!$AB231,"")</f>
        <v/>
      </c>
      <c r="Z282" s="116" t="str">
        <f>IF('(15)'!$AB231&lt;&gt;0,'(15)'!$AB231,"")</f>
        <v/>
      </c>
      <c r="AA282" s="116" t="str">
        <f>IF('(16)'!$AB229&lt;&gt;0,'(16)'!$AB229,"")</f>
        <v/>
      </c>
      <c r="AB282" s="116" t="str">
        <f>IF('(17)'!$AB229&lt;&gt;0,'(17)'!$AB229,"")</f>
        <v/>
      </c>
      <c r="AC282" s="116" t="str">
        <f>IF('(18)'!$AB229&lt;&gt;0,'(18)'!$AB229,"")</f>
        <v/>
      </c>
      <c r="AD282" s="116" t="str">
        <f>IF('(19)'!$AB229&lt;&gt;0,'(19)'!$AB229,"")</f>
        <v/>
      </c>
      <c r="AE282" s="116" t="str">
        <f>IF('(20)'!$AB229&lt;&gt;0,'(20)'!$AB229,"")</f>
        <v/>
      </c>
      <c r="AG282" s="1" t="str">
        <f>IF(SUM(L282:AE282)=0,"",AVERAGEIF(L282:AE282,"&gt;0"))</f>
        <v/>
      </c>
      <c r="AH282" s="1"/>
    </row>
    <row r="283" spans="1:34">
      <c r="A283" s="1"/>
      <c r="B283" s="26" t="e">
        <f t="shared" si="52"/>
        <v>#VALUE!</v>
      </c>
      <c r="C283" s="789" t="e">
        <f>REPT("|",AG283*14)</f>
        <v>#VALUE!</v>
      </c>
      <c r="D283" s="790"/>
      <c r="F283" s="8" t="s">
        <v>252</v>
      </c>
      <c r="G283" s="76" t="s">
        <v>380</v>
      </c>
      <c r="H283" s="1"/>
      <c r="I283" s="1"/>
      <c r="J283" s="1"/>
      <c r="K283" s="29"/>
      <c r="L283" s="116" t="str">
        <f>IF('(1)'!$AB232&lt;&gt;0,'(1)'!$AB232,"")</f>
        <v/>
      </c>
      <c r="M283" s="116" t="str">
        <f>IF('(2)'!$AB232&lt;&gt;0,'(2)'!$AB232,"")</f>
        <v/>
      </c>
      <c r="N283" s="116" t="str">
        <f>IF('(3)'!$AB232&lt;&gt;0,'(3)'!$AB232,"")</f>
        <v/>
      </c>
      <c r="O283" s="116" t="str">
        <f>IF('(4)'!$AB232&lt;&gt;0,'(4)'!$AB232,"")</f>
        <v/>
      </c>
      <c r="P283" s="116" t="str">
        <f>IF('(5)'!$AB232&lt;&gt;0,'(5)'!$AB232,"")</f>
        <v/>
      </c>
      <c r="Q283" s="116" t="str">
        <f>IF('(6)'!$AB232&lt;&gt;0,'(6)'!$AB232,"")</f>
        <v/>
      </c>
      <c r="R283" s="116" t="str">
        <f>IF('(7)'!$AB232&lt;&gt;0,'(7)'!$AB232,"")</f>
        <v/>
      </c>
      <c r="S283" s="116" t="str">
        <f>IF('(8)'!$AB232&lt;&gt;0,'(8)'!$AB232,"")</f>
        <v/>
      </c>
      <c r="T283" s="116" t="str">
        <f>IF('(9)'!$AB232&lt;&gt;0,'(9)'!$AB232,"")</f>
        <v/>
      </c>
      <c r="U283" s="116" t="str">
        <f>IF('(10)'!$AB231&lt;&gt;0,'(10)'!$AB231,"")</f>
        <v/>
      </c>
      <c r="V283" s="116" t="str">
        <f>IF('(11)'!$AB232&lt;&gt;0,'(11)'!$AB232,"")</f>
        <v/>
      </c>
      <c r="W283" s="116" t="str">
        <f>IF('(12)'!$AB232&lt;&gt;0,'(12)'!$AB232,"")</f>
        <v/>
      </c>
      <c r="X283" s="116" t="str">
        <f>IF('(13)'!$AB232&lt;&gt;0,'(13)'!$AB232,"")</f>
        <v/>
      </c>
      <c r="Y283" s="116" t="str">
        <f>IF('(14)'!$AB232&lt;&gt;0,'(14)'!$AB232,"")</f>
        <v/>
      </c>
      <c r="Z283" s="116" t="str">
        <f>IF('(15)'!$AB232&lt;&gt;0,'(15)'!$AB232,"")</f>
        <v/>
      </c>
      <c r="AA283" s="116" t="str">
        <f>IF('(16)'!$AB230&lt;&gt;0,'(16)'!$AB230,"")</f>
        <v/>
      </c>
      <c r="AB283" s="116" t="str">
        <f>IF('(17)'!$AB230&lt;&gt;0,'(17)'!$AB230,"")</f>
        <v/>
      </c>
      <c r="AC283" s="116" t="str">
        <f>IF('(18)'!$AB230&lt;&gt;0,'(18)'!$AB230,"")</f>
        <v/>
      </c>
      <c r="AD283" s="116" t="str">
        <f>IF('(19)'!$AB230&lt;&gt;0,'(19)'!$AB230,"")</f>
        <v/>
      </c>
      <c r="AE283" s="116" t="str">
        <f>IF('(20)'!$AB230&lt;&gt;0,'(20)'!$AB230,"")</f>
        <v/>
      </c>
      <c r="AG283" s="1" t="str">
        <f>IF(SUM(L283:AE283)=0,"",AVERAGEIF(L283:AE283,"&gt;0"))</f>
        <v/>
      </c>
      <c r="AH283" s="1"/>
    </row>
    <row r="284" spans="1:34">
      <c r="A284" s="1"/>
      <c r="B284" s="26"/>
      <c r="D284" s="1"/>
      <c r="F284" s="8"/>
      <c r="G284" s="1"/>
      <c r="H284" s="1"/>
      <c r="I284" s="1"/>
      <c r="J284" s="1"/>
      <c r="K284" s="29"/>
      <c r="L284" s="116"/>
      <c r="M284" s="116"/>
      <c r="N284" s="116"/>
      <c r="O284" s="116"/>
      <c r="P284" s="116"/>
      <c r="Q284" s="116"/>
      <c r="R284" s="116"/>
      <c r="S284" s="116"/>
      <c r="T284" s="116"/>
      <c r="U284" s="116"/>
      <c r="V284" s="116"/>
      <c r="W284" s="116"/>
      <c r="X284" s="116"/>
      <c r="Y284" s="116"/>
      <c r="Z284" s="116"/>
      <c r="AA284" s="116"/>
      <c r="AB284" s="116"/>
      <c r="AC284" s="116"/>
      <c r="AD284" s="116"/>
      <c r="AE284" s="116"/>
      <c r="AG284" s="1"/>
      <c r="AH284" s="1"/>
    </row>
    <row r="285" spans="1:34">
      <c r="A285" s="25" t="e">
        <f>(AG285/60)*10</f>
        <v>#VALUE!</v>
      </c>
      <c r="B285" s="756" t="e">
        <f>REPT("|",AG285*14)</f>
        <v>#VALUE!</v>
      </c>
      <c r="C285" s="784"/>
      <c r="D285" s="1" t="s">
        <v>256</v>
      </c>
      <c r="F285" s="75" t="s">
        <v>257</v>
      </c>
      <c r="G285" s="1"/>
      <c r="H285" s="1"/>
      <c r="I285" s="1"/>
      <c r="J285" s="1"/>
      <c r="K285" s="29"/>
      <c r="L285" s="183" t="e">
        <f>IF(SUM(L287:L288)&gt;0,AVERAGEIF(L287:L288, "&lt;&gt;0"),NA())</f>
        <v>#N/A</v>
      </c>
      <c r="M285" s="183" t="e">
        <f t="shared" ref="M285:AE285" si="54">IF(SUM(M287:M288)&gt;0,AVERAGEIF(M287:M288, "&lt;&gt;0"),NA())</f>
        <v>#N/A</v>
      </c>
      <c r="N285" s="183" t="e">
        <f t="shared" si="54"/>
        <v>#N/A</v>
      </c>
      <c r="O285" s="183" t="e">
        <f t="shared" si="54"/>
        <v>#N/A</v>
      </c>
      <c r="P285" s="183" t="e">
        <f t="shared" si="54"/>
        <v>#N/A</v>
      </c>
      <c r="Q285" s="183" t="e">
        <f t="shared" si="54"/>
        <v>#N/A</v>
      </c>
      <c r="R285" s="183" t="e">
        <f t="shared" si="54"/>
        <v>#N/A</v>
      </c>
      <c r="S285" s="183" t="e">
        <f t="shared" si="54"/>
        <v>#N/A</v>
      </c>
      <c r="T285" s="183" t="e">
        <f t="shared" si="54"/>
        <v>#N/A</v>
      </c>
      <c r="U285" s="183" t="e">
        <f t="shared" si="54"/>
        <v>#N/A</v>
      </c>
      <c r="V285" s="183" t="e">
        <f t="shared" si="54"/>
        <v>#N/A</v>
      </c>
      <c r="W285" s="183" t="e">
        <f t="shared" si="54"/>
        <v>#N/A</v>
      </c>
      <c r="X285" s="183" t="e">
        <f t="shared" si="54"/>
        <v>#N/A</v>
      </c>
      <c r="Y285" s="183" t="e">
        <f t="shared" si="54"/>
        <v>#N/A</v>
      </c>
      <c r="Z285" s="183" t="e">
        <f t="shared" si="54"/>
        <v>#N/A</v>
      </c>
      <c r="AA285" s="183" t="e">
        <f>IF(SUM(AB287:AB288)&gt;0,AVERAGEIF(AB287:AB288, "&lt;&gt;0"),NA())</f>
        <v>#N/A</v>
      </c>
      <c r="AB285" s="183" t="e">
        <f t="shared" si="54"/>
        <v>#N/A</v>
      </c>
      <c r="AC285" s="183" t="e">
        <f t="shared" si="54"/>
        <v>#N/A</v>
      </c>
      <c r="AD285" s="183" t="e">
        <f t="shared" si="54"/>
        <v>#N/A</v>
      </c>
      <c r="AE285" s="183" t="e">
        <f t="shared" si="54"/>
        <v>#N/A</v>
      </c>
      <c r="AG285" s="78" t="str">
        <f>IF(SUM(AG287:AG288)&gt;0,AVERAGEIF(AG287:AG288, "&lt;&gt;0"),"")</f>
        <v/>
      </c>
      <c r="AH285" s="1"/>
    </row>
    <row r="286" spans="1:34">
      <c r="A286" s="1"/>
      <c r="B286" s="26"/>
      <c r="C286" s="1"/>
      <c r="D286" s="1"/>
      <c r="F286" s="8"/>
      <c r="G286" s="1"/>
      <c r="H286" s="1"/>
      <c r="I286" s="1"/>
      <c r="J286" s="1"/>
      <c r="K286" s="29"/>
      <c r="L286" s="116"/>
      <c r="M286" s="116"/>
      <c r="N286" s="116"/>
      <c r="O286" s="116"/>
      <c r="P286" s="116"/>
      <c r="Q286" s="116"/>
      <c r="R286" s="116"/>
      <c r="S286" s="116"/>
      <c r="T286" s="116"/>
      <c r="U286" s="116"/>
      <c r="V286" s="116"/>
      <c r="W286" s="116"/>
      <c r="X286" s="116"/>
      <c r="Y286" s="116"/>
      <c r="Z286" s="116"/>
      <c r="AA286" s="116"/>
      <c r="AB286" s="116"/>
      <c r="AC286" s="116"/>
      <c r="AD286" s="116"/>
      <c r="AE286" s="116"/>
      <c r="AG286" s="1"/>
      <c r="AH286" s="1"/>
    </row>
    <row r="287" spans="1:34">
      <c r="A287" s="1"/>
      <c r="B287" s="26" t="e">
        <f t="shared" si="52"/>
        <v>#VALUE!</v>
      </c>
      <c r="C287" s="789" t="e">
        <f>REPT("|",AG287*14)</f>
        <v>#VALUE!</v>
      </c>
      <c r="D287" s="790"/>
      <c r="F287" s="8" t="s">
        <v>253</v>
      </c>
      <c r="G287" s="76" t="s">
        <v>381</v>
      </c>
      <c r="H287" s="1"/>
      <c r="I287" s="1"/>
      <c r="J287" s="1"/>
      <c r="K287" s="29"/>
      <c r="L287" s="116" t="str">
        <f>IF('(1)'!$AB236&lt;&gt;0,'(1)'!$AB236,"")</f>
        <v/>
      </c>
      <c r="M287" s="116" t="str">
        <f>IF('(2)'!$AB236&lt;&gt;0,'(2)'!$AB236,"")</f>
        <v/>
      </c>
      <c r="N287" s="116" t="str">
        <f>IF('(3)'!$AB236&lt;&gt;0,'(3)'!$AB236,"")</f>
        <v/>
      </c>
      <c r="O287" s="116" t="str">
        <f>IF('(4)'!$AB236&lt;&gt;0,'(4)'!$AB236,"")</f>
        <v/>
      </c>
      <c r="P287" s="116" t="str">
        <f>IF('(5)'!$AB236&lt;&gt;0,'(5)'!$AB236,"")</f>
        <v/>
      </c>
      <c r="Q287" s="116" t="str">
        <f>IF('(6)'!$AB236&lt;&gt;0,'(6)'!$AB236,"")</f>
        <v/>
      </c>
      <c r="R287" s="116" t="str">
        <f>IF('(7)'!$AB236&lt;&gt;0,'(7)'!$AB236,"")</f>
        <v/>
      </c>
      <c r="S287" s="116" t="str">
        <f>IF('(8)'!$AB236&lt;&gt;0,'(8)'!$AB236,"")</f>
        <v/>
      </c>
      <c r="T287" s="116" t="str">
        <f>IF('(9)'!$AB236&lt;&gt;0,'(9)'!$AB236,"")</f>
        <v/>
      </c>
      <c r="U287" s="116" t="str">
        <f>IF('(10)'!$AB235&lt;&gt;0,'(10)'!$AB235,"")</f>
        <v/>
      </c>
      <c r="V287" s="116" t="str">
        <f>IF('(11)'!$AB236&lt;&gt;0,'(11)'!$AB236,"")</f>
        <v/>
      </c>
      <c r="W287" s="116" t="str">
        <f>IF('(12)'!$AB236&lt;&gt;0,'(12)'!$AB236,"")</f>
        <v/>
      </c>
      <c r="X287" s="116" t="str">
        <f>IF('(13)'!$AB236&lt;&gt;0,'(13)'!$AB236,"")</f>
        <v/>
      </c>
      <c r="Y287" s="116" t="str">
        <f>IF('(14)'!$AB236&lt;&gt;0,'(14)'!$AB236,"")</f>
        <v/>
      </c>
      <c r="Z287" s="116" t="str">
        <f>IF('(15)'!$AB236&lt;&gt;0,'(15)'!$AB236,"")</f>
        <v/>
      </c>
      <c r="AA287" s="116" t="str">
        <f>IF('(16)'!$AB234&lt;&gt;0,'(16)'!$AB234,"")</f>
        <v/>
      </c>
      <c r="AB287" s="116" t="str">
        <f>IF('(17)'!$AB234&lt;&gt;0,'(17)'!$AB234,"")</f>
        <v/>
      </c>
      <c r="AC287" s="116" t="str">
        <f>IF('(18)'!$AB234&lt;&gt;0,'(18)'!$AB234,"")</f>
        <v/>
      </c>
      <c r="AD287" s="116" t="str">
        <f>IF('(19)'!$AB234&lt;&gt;0,'(19)'!$AB234,"")</f>
        <v/>
      </c>
      <c r="AE287" s="116" t="str">
        <f>IF('(20)'!$AB234&lt;&gt;0,'(20)'!$AB234,"")</f>
        <v/>
      </c>
      <c r="AG287" s="1" t="str">
        <f>IF(SUM(L287:AE287)=0,"",AVERAGEIF(L287:AE287,"&gt;0"))</f>
        <v/>
      </c>
      <c r="AH287" s="1"/>
    </row>
    <row r="288" spans="1:34">
      <c r="A288" s="1"/>
      <c r="B288" s="26" t="e">
        <f t="shared" si="52"/>
        <v>#VALUE!</v>
      </c>
      <c r="C288" s="789" t="e">
        <f>REPT("|",AG288*14)</f>
        <v>#VALUE!</v>
      </c>
      <c r="D288" s="790"/>
      <c r="F288" s="8" t="s">
        <v>254</v>
      </c>
      <c r="G288" s="76" t="s">
        <v>382</v>
      </c>
      <c r="H288" s="1"/>
      <c r="I288" s="1"/>
      <c r="J288" s="1"/>
      <c r="K288" s="29"/>
      <c r="L288" s="116" t="str">
        <f>IF('(1)'!$AB237&lt;&gt;0,'(1)'!$AB237,"")</f>
        <v/>
      </c>
      <c r="M288" s="116" t="str">
        <f>IF('(2)'!$AB237&lt;&gt;0,'(2)'!$AB237,"")</f>
        <v/>
      </c>
      <c r="N288" s="116" t="str">
        <f>IF('(3)'!$AB237&lt;&gt;0,'(3)'!$AB237,"")</f>
        <v/>
      </c>
      <c r="O288" s="116" t="str">
        <f>IF('(4)'!$AB237&lt;&gt;0,'(4)'!$AB237,"")</f>
        <v/>
      </c>
      <c r="P288" s="116" t="str">
        <f>IF('(5)'!$AB237&lt;&gt;0,'(5)'!$AB237,"")</f>
        <v/>
      </c>
      <c r="Q288" s="116" t="str">
        <f>IF('(6)'!$AB237&lt;&gt;0,'(6)'!$AB237,"")</f>
        <v/>
      </c>
      <c r="R288" s="116" t="str">
        <f>IF('(7)'!$AB237&lt;&gt;0,'(7)'!$AB237,"")</f>
        <v/>
      </c>
      <c r="S288" s="116" t="str">
        <f>IF('(8)'!$AB237&lt;&gt;0,'(8)'!$AB237,"")</f>
        <v/>
      </c>
      <c r="T288" s="116" t="str">
        <f>IF('(9)'!$AB237&lt;&gt;0,'(9)'!$AB237,"")</f>
        <v/>
      </c>
      <c r="U288" s="116" t="str">
        <f>IF('(10)'!$AB236&lt;&gt;0,'(10)'!$AB236,"")</f>
        <v/>
      </c>
      <c r="V288" s="116" t="str">
        <f>IF('(11)'!$AB237&lt;&gt;0,'(11)'!$AB237,"")</f>
        <v/>
      </c>
      <c r="W288" s="116" t="str">
        <f>IF('(12)'!$AB237&lt;&gt;0,'(12)'!$AB237,"")</f>
        <v/>
      </c>
      <c r="X288" s="116" t="str">
        <f>IF('(13)'!$AB237&lt;&gt;0,'(13)'!$AB237,"")</f>
        <v/>
      </c>
      <c r="Y288" s="116" t="str">
        <f>IF('(14)'!$AB237&lt;&gt;0,'(14)'!$AB237,"")</f>
        <v/>
      </c>
      <c r="Z288" s="116" t="str">
        <f>IF('(15)'!$AB237&lt;&gt;0,'(15)'!$AB237,"")</f>
        <v/>
      </c>
      <c r="AA288" s="116" t="str">
        <f>IF('(16)'!$AB235&lt;&gt;0,'(16)'!$AB235,"")</f>
        <v/>
      </c>
      <c r="AB288" s="116" t="str">
        <f>IF('(17)'!$AB235&lt;&gt;0,'(17)'!$AB235,"")</f>
        <v/>
      </c>
      <c r="AC288" s="116" t="str">
        <f>IF('(18)'!$AB235&lt;&gt;0,'(18)'!$AB235,"")</f>
        <v/>
      </c>
      <c r="AD288" s="116" t="str">
        <f>IF('(19)'!$AB235&lt;&gt;0,'(19)'!$AB235,"")</f>
        <v/>
      </c>
      <c r="AE288" s="116" t="str">
        <f>IF('(20)'!$AB235&lt;&gt;0,'(20)'!$AB235,"")</f>
        <v/>
      </c>
      <c r="AG288" s="1" t="str">
        <f>IF(SUM(L288:AE288)=0,"",AVERAGEIF(L288:AE288,"&gt;0"))</f>
        <v/>
      </c>
      <c r="AH288" s="1"/>
    </row>
    <row r="289" spans="1:34" ht="16.5">
      <c r="A289" s="1"/>
      <c r="B289" s="26"/>
      <c r="C289" s="74"/>
      <c r="D289" s="1"/>
      <c r="E289" s="8"/>
      <c r="F289" s="8"/>
      <c r="G289" s="11"/>
      <c r="H289" s="11"/>
      <c r="I289" s="11"/>
      <c r="J289" s="11"/>
      <c r="K289" s="11"/>
      <c r="L289" s="117"/>
      <c r="M289" s="118"/>
      <c r="N289" s="118"/>
      <c r="O289" s="118"/>
      <c r="P289" s="118"/>
      <c r="Q289" s="118"/>
      <c r="R289" s="118"/>
      <c r="S289" s="118"/>
      <c r="T289" s="118"/>
      <c r="U289" s="118"/>
      <c r="V289" s="118"/>
      <c r="W289" s="118"/>
      <c r="X289" s="118"/>
      <c r="Y289" s="118"/>
      <c r="Z289" s="118"/>
      <c r="AA289" s="118"/>
      <c r="AB289" s="118"/>
      <c r="AC289" s="118"/>
      <c r="AD289" s="118"/>
      <c r="AE289" s="118"/>
      <c r="AG289" s="1"/>
      <c r="AH289" s="1"/>
    </row>
  </sheetData>
  <sheetProtection password="C0CD" sheet="1" objects="1" scenarios="1" selectLockedCells="1" selectUnlockedCells="1"/>
  <mergeCells count="260">
    <mergeCell ref="C288:D288"/>
    <mergeCell ref="C278:D278"/>
    <mergeCell ref="B280:C280"/>
    <mergeCell ref="C282:D282"/>
    <mergeCell ref="C283:D283"/>
    <mergeCell ref="B285:C285"/>
    <mergeCell ref="C287:D287"/>
    <mergeCell ref="C270:D270"/>
    <mergeCell ref="C271:D271"/>
    <mergeCell ref="B273:C273"/>
    <mergeCell ref="C275:D275"/>
    <mergeCell ref="C276:D276"/>
    <mergeCell ref="C277:D277"/>
    <mergeCell ref="C260:D260"/>
    <mergeCell ref="C261:D261"/>
    <mergeCell ref="C262:D262"/>
    <mergeCell ref="C263:D263"/>
    <mergeCell ref="B267:C267"/>
    <mergeCell ref="C269:D269"/>
    <mergeCell ref="C252:D252"/>
    <mergeCell ref="B254:C254"/>
    <mergeCell ref="C256:D256"/>
    <mergeCell ref="C257:D257"/>
    <mergeCell ref="C258:D258"/>
    <mergeCell ref="C259:D259"/>
    <mergeCell ref="C242:D242"/>
    <mergeCell ref="C243:D243"/>
    <mergeCell ref="B247:C247"/>
    <mergeCell ref="C249:D249"/>
    <mergeCell ref="C250:D250"/>
    <mergeCell ref="C251:D251"/>
    <mergeCell ref="C234:D234"/>
    <mergeCell ref="C235:D235"/>
    <mergeCell ref="C236:D236"/>
    <mergeCell ref="B238:C238"/>
    <mergeCell ref="C240:D240"/>
    <mergeCell ref="C241:D241"/>
    <mergeCell ref="C226:D226"/>
    <mergeCell ref="C227:D227"/>
    <mergeCell ref="C228:D228"/>
    <mergeCell ref="B230:C230"/>
    <mergeCell ref="C232:D232"/>
    <mergeCell ref="C233:D233"/>
    <mergeCell ref="C218:D218"/>
    <mergeCell ref="C219:D219"/>
    <mergeCell ref="C220:D220"/>
    <mergeCell ref="C221:D221"/>
    <mergeCell ref="C222:D222"/>
    <mergeCell ref="B224:C224"/>
    <mergeCell ref="C210:D210"/>
    <mergeCell ref="C211:D211"/>
    <mergeCell ref="C212:D212"/>
    <mergeCell ref="C213:D213"/>
    <mergeCell ref="C214:D214"/>
    <mergeCell ref="B216:C216"/>
    <mergeCell ref="C200:D200"/>
    <mergeCell ref="B202:C202"/>
    <mergeCell ref="C204:D204"/>
    <mergeCell ref="C205:D205"/>
    <mergeCell ref="B207:C207"/>
    <mergeCell ref="C209:D209"/>
    <mergeCell ref="C192:D192"/>
    <mergeCell ref="C193:D193"/>
    <mergeCell ref="C194:D194"/>
    <mergeCell ref="B196:C196"/>
    <mergeCell ref="C198:D198"/>
    <mergeCell ref="C199:D199"/>
    <mergeCell ref="B185:C185"/>
    <mergeCell ref="C187:D187"/>
    <mergeCell ref="C188:D188"/>
    <mergeCell ref="C189:D189"/>
    <mergeCell ref="C190:D190"/>
    <mergeCell ref="C191:D191"/>
    <mergeCell ref="C176:D176"/>
    <mergeCell ref="C177:D177"/>
    <mergeCell ref="C178:D178"/>
    <mergeCell ref="C179:D179"/>
    <mergeCell ref="C180:D180"/>
    <mergeCell ref="C181:D181"/>
    <mergeCell ref="C168:D168"/>
    <mergeCell ref="C169:D169"/>
    <mergeCell ref="C170:D170"/>
    <mergeCell ref="C171:D171"/>
    <mergeCell ref="B173:C173"/>
    <mergeCell ref="C175:D175"/>
    <mergeCell ref="C160:D160"/>
    <mergeCell ref="C161:D161"/>
    <mergeCell ref="B163:C163"/>
    <mergeCell ref="C165:D165"/>
    <mergeCell ref="C166:D166"/>
    <mergeCell ref="C167:D167"/>
    <mergeCell ref="C152:D152"/>
    <mergeCell ref="C153:D153"/>
    <mergeCell ref="B155:C155"/>
    <mergeCell ref="C157:D157"/>
    <mergeCell ref="C158:D158"/>
    <mergeCell ref="C159:D159"/>
    <mergeCell ref="C144:D144"/>
    <mergeCell ref="B146:C146"/>
    <mergeCell ref="C148:D148"/>
    <mergeCell ref="C149:D149"/>
    <mergeCell ref="C150:D150"/>
    <mergeCell ref="C151:D151"/>
    <mergeCell ref="C136:D136"/>
    <mergeCell ref="C137:D137"/>
    <mergeCell ref="C138:D138"/>
    <mergeCell ref="B140:C140"/>
    <mergeCell ref="C142:D142"/>
    <mergeCell ref="C143:D143"/>
    <mergeCell ref="C126:D126"/>
    <mergeCell ref="C127:D127"/>
    <mergeCell ref="B131:C131"/>
    <mergeCell ref="C133:D133"/>
    <mergeCell ref="C134:D134"/>
    <mergeCell ref="C135:D135"/>
    <mergeCell ref="C118:D118"/>
    <mergeCell ref="C119:D119"/>
    <mergeCell ref="C120:D120"/>
    <mergeCell ref="B122:C122"/>
    <mergeCell ref="C124:D124"/>
    <mergeCell ref="C125:D125"/>
    <mergeCell ref="B109:C109"/>
    <mergeCell ref="C111:D111"/>
    <mergeCell ref="C112:D112"/>
    <mergeCell ref="C113:D113"/>
    <mergeCell ref="B115:C115"/>
    <mergeCell ref="C117:D117"/>
    <mergeCell ref="C100:D100"/>
    <mergeCell ref="C101:D101"/>
    <mergeCell ref="C102:D102"/>
    <mergeCell ref="C103:D103"/>
    <mergeCell ref="B105:C105"/>
    <mergeCell ref="C107:D107"/>
    <mergeCell ref="C90:D90"/>
    <mergeCell ref="C91:D91"/>
    <mergeCell ref="C92:D92"/>
    <mergeCell ref="C93:D93"/>
    <mergeCell ref="C94:D94"/>
    <mergeCell ref="B98:C98"/>
    <mergeCell ref="C80:D80"/>
    <mergeCell ref="C81:D81"/>
    <mergeCell ref="B83:C83"/>
    <mergeCell ref="C85:D85"/>
    <mergeCell ref="C86:D86"/>
    <mergeCell ref="B88:C88"/>
    <mergeCell ref="C72:D72"/>
    <mergeCell ref="C73:D73"/>
    <mergeCell ref="C74:D74"/>
    <mergeCell ref="C75:D75"/>
    <mergeCell ref="B77:C77"/>
    <mergeCell ref="C79:D79"/>
    <mergeCell ref="B63:C63"/>
    <mergeCell ref="B64:C64"/>
    <mergeCell ref="B67:C67"/>
    <mergeCell ref="C69:D69"/>
    <mergeCell ref="C70:D70"/>
    <mergeCell ref="C71:D71"/>
    <mergeCell ref="B60:C60"/>
    <mergeCell ref="M60:S62"/>
    <mergeCell ref="T60:V62"/>
    <mergeCell ref="W60:AD62"/>
    <mergeCell ref="B61:C61"/>
    <mergeCell ref="B62:C62"/>
    <mergeCell ref="B54:C54"/>
    <mergeCell ref="M54:S56"/>
    <mergeCell ref="T54:V56"/>
    <mergeCell ref="W54:AD56"/>
    <mergeCell ref="M58:S59"/>
    <mergeCell ref="T58:AD59"/>
    <mergeCell ref="B59:C59"/>
    <mergeCell ref="B48:C48"/>
    <mergeCell ref="M48:S50"/>
    <mergeCell ref="T48:V50"/>
    <mergeCell ref="W48:AD50"/>
    <mergeCell ref="M52:S53"/>
    <mergeCell ref="T52:AD53"/>
    <mergeCell ref="B53:C53"/>
    <mergeCell ref="B45:C45"/>
    <mergeCell ref="AG45:AH47"/>
    <mergeCell ref="B46:C46"/>
    <mergeCell ref="M46:S47"/>
    <mergeCell ref="T46:AD47"/>
    <mergeCell ref="B47:C47"/>
    <mergeCell ref="AG35:AH43"/>
    <mergeCell ref="B36:C36"/>
    <mergeCell ref="M36:S38"/>
    <mergeCell ref="T36:V38"/>
    <mergeCell ref="W36:AD38"/>
    <mergeCell ref="M40:S41"/>
    <mergeCell ref="AG26:AH28"/>
    <mergeCell ref="B31:C31"/>
    <mergeCell ref="M31:AD32"/>
    <mergeCell ref="AG31:AH33"/>
    <mergeCell ref="B32:C32"/>
    <mergeCell ref="B33:C33"/>
    <mergeCell ref="T40:AD41"/>
    <mergeCell ref="B41:C41"/>
    <mergeCell ref="B42:C42"/>
    <mergeCell ref="M42:S44"/>
    <mergeCell ref="T42:V44"/>
    <mergeCell ref="W42:AD44"/>
    <mergeCell ref="B43:C43"/>
    <mergeCell ref="B44:C44"/>
    <mergeCell ref="B34:C34"/>
    <mergeCell ref="M34:S35"/>
    <mergeCell ref="T34:AD35"/>
    <mergeCell ref="B35:C35"/>
    <mergeCell ref="M13:AD14"/>
    <mergeCell ref="B14:C14"/>
    <mergeCell ref="B15:C15"/>
    <mergeCell ref="B16:C16"/>
    <mergeCell ref="M16:S17"/>
    <mergeCell ref="T16:AD17"/>
    <mergeCell ref="B17:C17"/>
    <mergeCell ref="B24:C24"/>
    <mergeCell ref="M24:S26"/>
    <mergeCell ref="T24:V26"/>
    <mergeCell ref="W24:AD26"/>
    <mergeCell ref="B25:C25"/>
    <mergeCell ref="B26:C26"/>
    <mergeCell ref="M18:S20"/>
    <mergeCell ref="T18:V20"/>
    <mergeCell ref="W18:AD20"/>
    <mergeCell ref="B22:C22"/>
    <mergeCell ref="M22:S23"/>
    <mergeCell ref="T22:AD23"/>
    <mergeCell ref="B23:C23"/>
    <mergeCell ref="O1:O7"/>
    <mergeCell ref="P1:P7"/>
    <mergeCell ref="A10:J10"/>
    <mergeCell ref="M11:AD12"/>
    <mergeCell ref="A7:H8"/>
    <mergeCell ref="I7:I8"/>
    <mergeCell ref="J7:J8"/>
    <mergeCell ref="AC1:AC7"/>
    <mergeCell ref="AD1:AD7"/>
    <mergeCell ref="AE1:AE7"/>
    <mergeCell ref="A2:G2"/>
    <mergeCell ref="AG2:AG9"/>
    <mergeCell ref="A4:B5"/>
    <mergeCell ref="C4:H5"/>
    <mergeCell ref="I4:I5"/>
    <mergeCell ref="J4:J5"/>
    <mergeCell ref="A6:H6"/>
    <mergeCell ref="W1:W7"/>
    <mergeCell ref="X1:X7"/>
    <mergeCell ref="Y1:Y7"/>
    <mergeCell ref="Z1:Z7"/>
    <mergeCell ref="AA1:AA7"/>
    <mergeCell ref="AB1:AB7"/>
    <mergeCell ref="Q1:Q7"/>
    <mergeCell ref="R1:R7"/>
    <mergeCell ref="S1:S7"/>
    <mergeCell ref="T1:T7"/>
    <mergeCell ref="U1:U7"/>
    <mergeCell ref="V1:V7"/>
    <mergeCell ref="H1:J2"/>
    <mergeCell ref="L1:L7"/>
    <mergeCell ref="M1:M7"/>
    <mergeCell ref="N1:N7"/>
  </mergeCells>
  <conditionalFormatting sqref="L9:AE10 L11:L12 L15:L26 AE15:AE64 AE11:AE12">
    <cfRule type="containsErrors" dxfId="37" priority="41" stopIfTrue="1">
      <formula>ISERROR(L9)</formula>
    </cfRule>
    <cfRule type="cellIs" dxfId="36" priority="42" stopIfTrue="1" operator="equal">
      <formula>0</formula>
    </cfRule>
  </conditionalFormatting>
  <conditionalFormatting sqref="AG26:AH28 AG37:AH38 AG49:AH50 AG55:AH56">
    <cfRule type="colorScale" priority="40">
      <colorScale>
        <cfvo type="num" val="0"/>
        <cfvo type="num" val="3"/>
        <cfvo type="num" val="6"/>
        <color rgb="FFC00000"/>
        <color rgb="FFFFEB84"/>
        <color rgb="FF00B050"/>
      </colorScale>
    </cfRule>
  </conditionalFormatting>
  <conditionalFormatting sqref="AG35:AH43 AG31:AH33 AG45:AH62">
    <cfRule type="colorScale" priority="39">
      <colorScale>
        <cfvo type="num" val="0"/>
        <cfvo type="num" val="3"/>
        <cfvo type="num" val="6"/>
        <color rgb="FFF8696B"/>
        <color rgb="FFFFEB84"/>
        <color rgb="FF00B050"/>
      </colorScale>
    </cfRule>
  </conditionalFormatting>
  <conditionalFormatting sqref="B69:D75 B79:D81 B90:D94 B107:D107 B111:D113 B117:D120 B124:D127 B133:D138 B142:D144 B148:D153 B157:D161 B165:D171 B175:D181 B187:D194 B198:D200 B204:D205 B209:D214 B218:D222 B226:D228 B232:D236 B240:D243 B249:D252 B256:D263 B269:D271 B275:D278 B282:D283 B287:D288 B85:D86 B100:D103">
    <cfRule type="containsErrors" dxfId="35" priority="37" stopIfTrue="1">
      <formula>ISERROR(B69)</formula>
    </cfRule>
  </conditionalFormatting>
  <conditionalFormatting sqref="T36:AD38 T42:AD44 T48:AD50 T54:AD56 T60:AD62">
    <cfRule type="containsErrors" dxfId="34" priority="36" stopIfTrue="1">
      <formula>ISERROR(T36)</formula>
    </cfRule>
  </conditionalFormatting>
  <conditionalFormatting sqref="T18:AD20 T24:AD26">
    <cfRule type="containsErrors" dxfId="33" priority="35" stopIfTrue="1">
      <formula>ISERROR(T18)</formula>
    </cfRule>
  </conditionalFormatting>
  <conditionalFormatting sqref="I7:J8">
    <cfRule type="containsErrors" dxfId="32" priority="34" stopIfTrue="1">
      <formula>ISERROR(I7)</formula>
    </cfRule>
  </conditionalFormatting>
  <conditionalFormatting sqref="A14:C17 A22:C26 A31:C36 A41:C48 A53:C54 A59:C62">
    <cfRule type="containsErrors" dxfId="31" priority="33" stopIfTrue="1">
      <formula>ISERROR(A14)</formula>
    </cfRule>
  </conditionalFormatting>
  <conditionalFormatting sqref="A67:C67 A77:C77 A83:C83 A88:C88 A98:C98 A105:C105 A109:C109 A115:C115 A122:C122 A131:C131 A140:C140 A146:C146 A155:C155 A163:C163 A173:C173 A185:C185 A196:C196 A202:C202 A207:C207 A216:C216 A224:C224 A230:C230 A238:C238 A247:C247 A254:C254 A267:C267 A273:C273 A280:C280 A285:C285">
    <cfRule type="containsErrors" dxfId="30" priority="32">
      <formula>ISERROR(A67)</formula>
    </cfRule>
  </conditionalFormatting>
  <conditionalFormatting sqref="L67:AE67">
    <cfRule type="containsErrors" dxfId="29" priority="31">
      <formula>ISERROR(L67)</formula>
    </cfRule>
  </conditionalFormatting>
  <conditionalFormatting sqref="L77:AE77">
    <cfRule type="containsErrors" dxfId="28" priority="30">
      <formula>ISERROR(L77)</formula>
    </cfRule>
  </conditionalFormatting>
  <conditionalFormatting sqref="L83:AE83">
    <cfRule type="containsErrors" dxfId="27" priority="29">
      <formula>ISERROR(L83)</formula>
    </cfRule>
  </conditionalFormatting>
  <conditionalFormatting sqref="L88:AE88">
    <cfRule type="containsErrors" dxfId="26" priority="28">
      <formula>ISERROR(L88)</formula>
    </cfRule>
  </conditionalFormatting>
  <conditionalFormatting sqref="L98:AE98">
    <cfRule type="containsErrors" dxfId="25" priority="27">
      <formula>ISERROR(L98)</formula>
    </cfRule>
  </conditionalFormatting>
  <conditionalFormatting sqref="L105:AE105">
    <cfRule type="containsErrors" dxfId="24" priority="26">
      <formula>ISERROR(L105)</formula>
    </cfRule>
  </conditionalFormatting>
  <conditionalFormatting sqref="L109:AE109">
    <cfRule type="containsErrors" dxfId="23" priority="25">
      <formula>ISERROR(L109)</formula>
    </cfRule>
  </conditionalFormatting>
  <conditionalFormatting sqref="L115:AD115">
    <cfRule type="containsErrors" dxfId="22" priority="24">
      <formula>ISERROR(L115)</formula>
    </cfRule>
  </conditionalFormatting>
  <conditionalFormatting sqref="L122:AE122">
    <cfRule type="containsErrors" dxfId="21" priority="23">
      <formula>ISERROR(L122)</formula>
    </cfRule>
  </conditionalFormatting>
  <conditionalFormatting sqref="L131:AE131">
    <cfRule type="containsErrors" dxfId="20" priority="22">
      <formula>ISERROR(L131)</formula>
    </cfRule>
  </conditionalFormatting>
  <conditionalFormatting sqref="L140:AE140">
    <cfRule type="containsErrors" dxfId="19" priority="21">
      <formula>ISERROR(L140)</formula>
    </cfRule>
  </conditionalFormatting>
  <conditionalFormatting sqref="L146:AE146">
    <cfRule type="containsErrors" dxfId="18" priority="20">
      <formula>ISERROR(L146)</formula>
    </cfRule>
  </conditionalFormatting>
  <conditionalFormatting sqref="L155:AE155">
    <cfRule type="containsErrors" dxfId="17" priority="19">
      <formula>ISERROR(L155)</formula>
    </cfRule>
  </conditionalFormatting>
  <conditionalFormatting sqref="L163:AE163">
    <cfRule type="containsErrors" dxfId="16" priority="18">
      <formula>ISERROR(L163)</formula>
    </cfRule>
  </conditionalFormatting>
  <conditionalFormatting sqref="L173:AE173">
    <cfRule type="containsErrors" dxfId="15" priority="17">
      <formula>ISERROR(L173)</formula>
    </cfRule>
  </conditionalFormatting>
  <conditionalFormatting sqref="L185:AE185">
    <cfRule type="containsErrors" dxfId="14" priority="16">
      <formula>ISERROR(L185)</formula>
    </cfRule>
  </conditionalFormatting>
  <conditionalFormatting sqref="L196:AE196">
    <cfRule type="containsErrors" dxfId="13" priority="15">
      <formula>ISERROR(L196)</formula>
    </cfRule>
  </conditionalFormatting>
  <conditionalFormatting sqref="L202:AE202">
    <cfRule type="containsErrors" dxfId="12" priority="14">
      <formula>ISERROR(L202)</formula>
    </cfRule>
  </conditionalFormatting>
  <conditionalFormatting sqref="L207:AE207">
    <cfRule type="containsErrors" dxfId="11" priority="13">
      <formula>ISERROR(L207)</formula>
    </cfRule>
  </conditionalFormatting>
  <conditionalFormatting sqref="L216:AE216">
    <cfRule type="containsErrors" dxfId="10" priority="12">
      <formula>ISERROR(L216)</formula>
    </cfRule>
  </conditionalFormatting>
  <conditionalFormatting sqref="L224:AE224">
    <cfRule type="containsErrors" dxfId="9" priority="11">
      <formula>ISERROR(L224)</formula>
    </cfRule>
  </conditionalFormatting>
  <conditionalFormatting sqref="L230:AE230">
    <cfRule type="containsErrors" dxfId="8" priority="10">
      <formula>ISERROR(L230)</formula>
    </cfRule>
  </conditionalFormatting>
  <conditionalFormatting sqref="L238:AE238">
    <cfRule type="containsErrors" dxfId="7" priority="9">
      <formula>ISERROR(L238)</formula>
    </cfRule>
  </conditionalFormatting>
  <conditionalFormatting sqref="L247:AE247">
    <cfRule type="containsErrors" dxfId="6" priority="8">
      <formula>ISERROR(L247)</formula>
    </cfRule>
  </conditionalFormatting>
  <conditionalFormatting sqref="L254:AE254">
    <cfRule type="containsErrors" dxfId="5" priority="7">
      <formula>ISERROR(L254)</formula>
    </cfRule>
  </conditionalFormatting>
  <conditionalFormatting sqref="L267:AE267">
    <cfRule type="containsErrors" dxfId="4" priority="6">
      <formula>ISERROR(L267)</formula>
    </cfRule>
  </conditionalFormatting>
  <conditionalFormatting sqref="L273:AE273">
    <cfRule type="containsErrors" dxfId="3" priority="5">
      <formula>ISERROR(L273)</formula>
    </cfRule>
  </conditionalFormatting>
  <conditionalFormatting sqref="L280:AE280">
    <cfRule type="containsErrors" dxfId="2" priority="4">
      <formula>ISERROR(L280)</formula>
    </cfRule>
  </conditionalFormatting>
  <conditionalFormatting sqref="L285:AE285">
    <cfRule type="containsErrors" dxfId="1" priority="3">
      <formula>ISERROR(L285)</formula>
    </cfRule>
  </conditionalFormatting>
  <conditionalFormatting sqref="L165:AE171 L69:AE75 L79:AE81 L85:AE86 L90:AE94 L100:AE103 L107:AE107 L111:AE113 L117:AE120 L124:AE127 L133:AE138 L142:AE144 L148:AE153 L157:AE161 L175:AE181 L187:AE194 L198:AE200 L204:AE205 L209:AE214 L218:AE222 L226:AE228 L232:AE236 L240:AE243 L249:AE252 L256:AE263 L269:AE271 L275:AE278 L282:AE283 L287:AE288">
    <cfRule type="iconSet" priority="2">
      <iconSet iconSet="3Symbols">
        <cfvo type="percent" val="0"/>
        <cfvo type="num" val="3"/>
        <cfvo type="num" val="5"/>
      </iconSet>
    </cfRule>
  </conditionalFormatting>
  <conditionalFormatting sqref="L1:AE7">
    <cfRule type="cellIs" dxfId="0" priority="1" stopIfTrue="1" operator="equal">
      <formula>0</formula>
    </cfRule>
  </conditionalFormatting>
  <printOptions horizontalCentered="1"/>
  <pageMargins left="0.25" right="0.25" top="0.75" bottom="0.75" header="0.3" footer="0.3"/>
  <pageSetup paperSize="9" scale="43" fitToHeight="0" orientation="portrait" r:id="rId1"/>
  <headerFooter>
    <oddFooter>&amp;RPage &amp;P de &amp;N</oddFooter>
  </headerFooter>
  <rowBreaks count="7" manualBreakCount="7">
    <brk id="64" max="16383" man="1"/>
    <brk id="95" max="16383" man="1"/>
    <brk id="128" max="16383" man="1"/>
    <brk id="182" max="16383" man="1"/>
    <brk id="244" max="16383" man="1"/>
    <brk id="264" max="16383" man="1"/>
    <brk id="28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G150"/>
  <sheetViews>
    <sheetView zoomScale="55" zoomScaleNormal="55" workbookViewId="0">
      <selection activeCell="G5" sqref="G5"/>
    </sheetView>
  </sheetViews>
  <sheetFormatPr baseColWidth="10" defaultColWidth="11.42578125" defaultRowHeight="15"/>
  <cols>
    <col min="1" max="1" width="64.7109375" style="307" customWidth="1"/>
    <col min="2" max="2" width="96.140625" style="307" customWidth="1"/>
    <col min="3" max="3" width="5" style="307" customWidth="1"/>
    <col min="4" max="4" width="34.28515625" style="307" customWidth="1"/>
    <col min="5" max="16384" width="11.42578125" style="307"/>
  </cols>
  <sheetData>
    <row r="1" spans="1:7">
      <c r="A1" s="307" t="s">
        <v>681</v>
      </c>
    </row>
    <row r="3" spans="1:7" ht="15.75" thickBot="1">
      <c r="F3" s="699" t="s">
        <v>843</v>
      </c>
      <c r="G3" s="699"/>
    </row>
    <row r="4" spans="1:7" ht="15.75" customHeight="1">
      <c r="A4" s="307" t="s">
        <v>691</v>
      </c>
      <c r="B4" s="308" t="s">
        <v>752</v>
      </c>
      <c r="C4" s="334"/>
      <c r="D4" s="307" t="s">
        <v>695</v>
      </c>
      <c r="F4" s="312" t="s">
        <v>797</v>
      </c>
      <c r="G4" s="313">
        <f ca="1">COUNTIF(Récap!$F$4:$F$112,(CELL("contenu",F4)))</f>
        <v>0</v>
      </c>
    </row>
    <row r="5" spans="1:7" ht="15.75">
      <c r="A5" s="307" t="s">
        <v>686</v>
      </c>
      <c r="B5" s="308" t="s">
        <v>753</v>
      </c>
      <c r="C5" s="334"/>
      <c r="D5" s="307" t="s">
        <v>696</v>
      </c>
      <c r="F5" s="314" t="s">
        <v>798</v>
      </c>
      <c r="G5" s="315">
        <f ca="1">COUNTIF(Récap!$F$4:$F$112,(CELL("contenu",F5)))</f>
        <v>0</v>
      </c>
    </row>
    <row r="6" spans="1:7" ht="15.75">
      <c r="A6" s="307" t="s">
        <v>692</v>
      </c>
      <c r="B6" s="308" t="s">
        <v>754</v>
      </c>
      <c r="C6" s="334"/>
      <c r="F6" s="314" t="s">
        <v>799</v>
      </c>
      <c r="G6" s="315">
        <f ca="1">COUNTIF(Récap!$F$4:$F$112,(CELL("contenu",F6)))</f>
        <v>0</v>
      </c>
    </row>
    <row r="7" spans="1:7" ht="15.75">
      <c r="A7" s="307" t="s">
        <v>687</v>
      </c>
      <c r="B7" s="308"/>
      <c r="C7" s="334"/>
      <c r="D7" s="307" t="s">
        <v>697</v>
      </c>
      <c r="F7" s="314"/>
      <c r="G7" s="315"/>
    </row>
    <row r="8" spans="1:7" ht="15.75">
      <c r="A8" s="307" t="s">
        <v>688</v>
      </c>
      <c r="B8" s="308"/>
      <c r="C8" s="334"/>
      <c r="D8" s="307" t="s">
        <v>698</v>
      </c>
      <c r="F8" s="314" t="s">
        <v>800</v>
      </c>
      <c r="G8" s="315">
        <f ca="1">COUNTIF(Récap!$F$4:$F$112,(CELL("contenu",F8)))</f>
        <v>2</v>
      </c>
    </row>
    <row r="9" spans="1:7" ht="15.75">
      <c r="A9" s="307" t="s">
        <v>693</v>
      </c>
      <c r="B9" s="308" t="s">
        <v>791</v>
      </c>
      <c r="C9" s="334"/>
      <c r="F9" s="314" t="s">
        <v>801</v>
      </c>
      <c r="G9" s="315">
        <f ca="1">COUNTIF(Récap!$F$4:$F$112,(CELL("contenu",F9)))</f>
        <v>0</v>
      </c>
    </row>
    <row r="10" spans="1:7" ht="15.75">
      <c r="A10" s="307" t="s">
        <v>689</v>
      </c>
      <c r="B10" s="308" t="s">
        <v>755</v>
      </c>
      <c r="C10" s="334"/>
      <c r="D10" s="307" t="s">
        <v>699</v>
      </c>
      <c r="F10" s="314" t="s">
        <v>802</v>
      </c>
      <c r="G10" s="315">
        <f ca="1">COUNTIF(Récap!$F$4:$F$112,(CELL("contenu",F10)))</f>
        <v>0</v>
      </c>
    </row>
    <row r="11" spans="1:7" ht="15.75">
      <c r="A11" s="307" t="s">
        <v>690</v>
      </c>
      <c r="B11" s="308" t="s">
        <v>756</v>
      </c>
      <c r="C11" s="334"/>
      <c r="F11" s="314"/>
      <c r="G11" s="315"/>
    </row>
    <row r="12" spans="1:7" ht="15.75">
      <c r="A12" s="307" t="s">
        <v>694</v>
      </c>
      <c r="B12" s="308"/>
      <c r="C12" s="334"/>
      <c r="D12" s="307" t="s">
        <v>700</v>
      </c>
      <c r="F12" s="314" t="s">
        <v>803</v>
      </c>
      <c r="G12" s="315">
        <f ca="1">COUNTIF(Récap!$F$4:$F$112,(CELL("contenu",F12)))</f>
        <v>0</v>
      </c>
    </row>
    <row r="13" spans="1:7" ht="15.75">
      <c r="B13" s="308"/>
      <c r="C13" s="334"/>
      <c r="D13" s="307" t="s">
        <v>701</v>
      </c>
      <c r="F13" s="314" t="s">
        <v>804</v>
      </c>
      <c r="G13" s="315">
        <f ca="1">COUNTIF(Récap!$F$4:$F$112,(CELL("contenu",F13)))</f>
        <v>0</v>
      </c>
    </row>
    <row r="14" spans="1:7" ht="15.75">
      <c r="B14" s="308" t="s">
        <v>757</v>
      </c>
      <c r="C14" s="334"/>
      <c r="D14" s="307" t="s">
        <v>702</v>
      </c>
      <c r="F14" s="314" t="s">
        <v>805</v>
      </c>
      <c r="G14" s="315">
        <f ca="1">COUNTIF(Récap!$F$4:$F$112,(CELL("contenu",F14)))</f>
        <v>0</v>
      </c>
    </row>
    <row r="15" spans="1:7" ht="15.75">
      <c r="B15" s="308" t="s">
        <v>758</v>
      </c>
      <c r="C15" s="334"/>
      <c r="F15" s="314" t="s">
        <v>806</v>
      </c>
      <c r="G15" s="315">
        <f ca="1">COUNTIF(Récap!$F$4:$F$112,(CELL("contenu",F15)))</f>
        <v>0</v>
      </c>
    </row>
    <row r="16" spans="1:7" ht="15.75">
      <c r="B16" s="308" t="s">
        <v>759</v>
      </c>
      <c r="C16" s="334"/>
      <c r="D16" s="307" t="s">
        <v>703</v>
      </c>
      <c r="F16" s="314" t="s">
        <v>807</v>
      </c>
      <c r="G16" s="315">
        <f ca="1">COUNTIF(Récap!$F$4:$F$112,(CELL("contenu",F16)))</f>
        <v>0</v>
      </c>
    </row>
    <row r="17" spans="2:7" ht="15.75">
      <c r="B17" s="308" t="s">
        <v>760</v>
      </c>
      <c r="C17" s="334"/>
      <c r="D17" s="307" t="s">
        <v>704</v>
      </c>
      <c r="F17" s="314" t="s">
        <v>808</v>
      </c>
      <c r="G17" s="315">
        <f ca="1">COUNTIF(Récap!$F$4:$F$112,(CELL("contenu",F17)))</f>
        <v>0</v>
      </c>
    </row>
    <row r="18" spans="2:7" ht="15.75">
      <c r="B18" s="308" t="s">
        <v>761</v>
      </c>
      <c r="C18" s="334"/>
      <c r="D18" s="307" t="s">
        <v>705</v>
      </c>
      <c r="F18" s="314" t="s">
        <v>809</v>
      </c>
      <c r="G18" s="315">
        <f ca="1">COUNTIF(Récap!$F$4:$F$112,(CELL("contenu",F18)))</f>
        <v>0</v>
      </c>
    </row>
    <row r="19" spans="2:7" ht="15.75">
      <c r="B19" s="308" t="s">
        <v>762</v>
      </c>
      <c r="C19" s="334"/>
      <c r="D19" s="307" t="s">
        <v>706</v>
      </c>
      <c r="F19" s="314" t="s">
        <v>810</v>
      </c>
      <c r="G19" s="315">
        <f ca="1">COUNTIF(Récap!$F$4:$F$112,(CELL("contenu",F19)))</f>
        <v>0</v>
      </c>
    </row>
    <row r="20" spans="2:7" ht="15.75">
      <c r="B20" s="308" t="s">
        <v>763</v>
      </c>
      <c r="C20" s="334"/>
      <c r="F20" s="314" t="s">
        <v>811</v>
      </c>
      <c r="G20" s="315">
        <f ca="1">COUNTIF(Récap!$F$4:$F$112,(CELL("contenu",F20)))</f>
        <v>0</v>
      </c>
    </row>
    <row r="21" spans="2:7" ht="15.75">
      <c r="B21" s="308" t="s">
        <v>764</v>
      </c>
      <c r="C21" s="334"/>
      <c r="D21" s="307" t="s">
        <v>707</v>
      </c>
      <c r="F21" s="314"/>
      <c r="G21" s="315"/>
    </row>
    <row r="22" spans="2:7" ht="15.75">
      <c r="B22" s="308" t="s">
        <v>765</v>
      </c>
      <c r="C22" s="334"/>
      <c r="D22" s="307" t="s">
        <v>708</v>
      </c>
      <c r="F22" s="314" t="s">
        <v>812</v>
      </c>
      <c r="G22" s="315">
        <f ca="1">COUNTIF(Récap!$F$4:$F$112,(CELL("contenu",F22)))</f>
        <v>0</v>
      </c>
    </row>
    <row r="23" spans="2:7" ht="15.75">
      <c r="B23" s="308"/>
      <c r="C23" s="334"/>
      <c r="D23" s="307" t="s">
        <v>709</v>
      </c>
      <c r="F23" s="314" t="s">
        <v>813</v>
      </c>
      <c r="G23" s="315">
        <f ca="1">COUNTIF(Récap!$F$4:$F$112,(CELL("contenu",F23)))</f>
        <v>0</v>
      </c>
    </row>
    <row r="24" spans="2:7" ht="15.75">
      <c r="B24" s="308"/>
      <c r="C24" s="334"/>
      <c r="F24" s="314" t="s">
        <v>814</v>
      </c>
      <c r="G24" s="315">
        <f ca="1">COUNTIF(Récap!$F$4:$F$112,(CELL("contenu",F24)))</f>
        <v>0</v>
      </c>
    </row>
    <row r="25" spans="2:7" ht="15.75">
      <c r="B25" s="308" t="s">
        <v>792</v>
      </c>
      <c r="C25" s="334"/>
      <c r="D25" s="307" t="s">
        <v>710</v>
      </c>
      <c r="F25" s="314" t="s">
        <v>815</v>
      </c>
      <c r="G25" s="315">
        <f ca="1">COUNTIF(Récap!$F$4:$F$112,(CELL("contenu",F25)))</f>
        <v>0</v>
      </c>
    </row>
    <row r="26" spans="2:7" ht="15.75">
      <c r="B26" s="308" t="s">
        <v>766</v>
      </c>
      <c r="C26" s="334"/>
      <c r="D26" s="307" t="s">
        <v>711</v>
      </c>
      <c r="F26" s="314" t="s">
        <v>816</v>
      </c>
      <c r="G26" s="315">
        <f ca="1">COUNTIF(Récap!$F$4:$F$112,(CELL("contenu",F26)))</f>
        <v>0</v>
      </c>
    </row>
    <row r="27" spans="2:7" ht="15.75">
      <c r="B27" s="308" t="s">
        <v>767</v>
      </c>
      <c r="C27" s="334"/>
      <c r="D27" s="307" t="s">
        <v>712</v>
      </c>
      <c r="F27" s="314"/>
      <c r="G27" s="315"/>
    </row>
    <row r="28" spans="2:7" ht="15.75">
      <c r="B28" s="308" t="s">
        <v>768</v>
      </c>
      <c r="C28" s="334"/>
      <c r="D28" s="307" t="s">
        <v>713</v>
      </c>
      <c r="F28" s="314" t="s">
        <v>817</v>
      </c>
      <c r="G28" s="315">
        <f ca="1">COUNTIF(Récap!$F$4:$F$112,(CELL("contenu",F28)))</f>
        <v>0</v>
      </c>
    </row>
    <row r="29" spans="2:7" ht="15.75">
      <c r="B29" s="308" t="s">
        <v>769</v>
      </c>
      <c r="C29" s="334"/>
      <c r="F29" s="314" t="s">
        <v>818</v>
      </c>
      <c r="G29" s="315">
        <f ca="1">COUNTIF(Récap!$F$4:$F$112,(CELL("contenu",F29)))</f>
        <v>0</v>
      </c>
    </row>
    <row r="30" spans="2:7" ht="15.75">
      <c r="B30" s="308"/>
      <c r="C30" s="334"/>
      <c r="D30" s="307" t="s">
        <v>714</v>
      </c>
      <c r="F30" s="314"/>
      <c r="G30" s="315"/>
    </row>
    <row r="31" spans="2:7" ht="15.75">
      <c r="B31" s="308"/>
      <c r="C31" s="334"/>
      <c r="D31" s="307" t="s">
        <v>715</v>
      </c>
      <c r="F31" s="314" t="s">
        <v>819</v>
      </c>
      <c r="G31" s="315">
        <f ca="1">COUNTIF(Récap!$F$4:$F$112,(CELL("contenu",F31)))</f>
        <v>0</v>
      </c>
    </row>
    <row r="32" spans="2:7" ht="15.75">
      <c r="B32" s="308" t="s">
        <v>770</v>
      </c>
      <c r="C32" s="334"/>
      <c r="D32" s="307" t="s">
        <v>716</v>
      </c>
      <c r="F32" s="314" t="s">
        <v>820</v>
      </c>
      <c r="G32" s="315">
        <f ca="1">COUNTIF(Récap!$F$4:$F$112,(CELL("contenu",F32)))</f>
        <v>0</v>
      </c>
    </row>
    <row r="33" spans="2:7" ht="15.75">
      <c r="B33" s="308" t="s">
        <v>771</v>
      </c>
      <c r="C33" s="334"/>
      <c r="D33" s="307" t="s">
        <v>717</v>
      </c>
      <c r="F33" s="314" t="s">
        <v>821</v>
      </c>
      <c r="G33" s="315">
        <f ca="1">COUNTIF(Récap!$F$4:$F$112,(CELL("contenu",F33)))</f>
        <v>0</v>
      </c>
    </row>
    <row r="34" spans="2:7" ht="15.75">
      <c r="B34" s="308"/>
      <c r="C34" s="334"/>
      <c r="F34" s="314" t="s">
        <v>822</v>
      </c>
      <c r="G34" s="315">
        <f ca="1">COUNTIF(Récap!$F$4:$F$112,(CELL("contenu",F34)))</f>
        <v>1</v>
      </c>
    </row>
    <row r="35" spans="2:7" ht="15.75">
      <c r="B35" s="308"/>
      <c r="C35" s="334"/>
      <c r="D35" s="307" t="s">
        <v>718</v>
      </c>
      <c r="F35" s="314"/>
      <c r="G35" s="315"/>
    </row>
    <row r="36" spans="2:7" ht="15.75">
      <c r="B36" s="308" t="s">
        <v>772</v>
      </c>
      <c r="C36" s="334"/>
      <c r="D36" s="307" t="s">
        <v>719</v>
      </c>
      <c r="F36" s="314" t="s">
        <v>823</v>
      </c>
      <c r="G36" s="315">
        <f ca="1">COUNTIF(Récap!$F$4:$F$112,(CELL("contenu",F36)))</f>
        <v>5</v>
      </c>
    </row>
    <row r="37" spans="2:7" ht="15.75">
      <c r="B37" s="308" t="s">
        <v>773</v>
      </c>
      <c r="C37" s="334"/>
      <c r="D37" s="307" t="s">
        <v>720</v>
      </c>
      <c r="F37" s="314" t="s">
        <v>824</v>
      </c>
      <c r="G37" s="315">
        <f ca="1">COUNTIF(Récap!$F$4:$F$112,(CELL("contenu",F37)))</f>
        <v>0</v>
      </c>
    </row>
    <row r="38" spans="2:7" ht="15.75">
      <c r="B38" s="308" t="s">
        <v>774</v>
      </c>
      <c r="C38" s="334"/>
      <c r="F38" s="314" t="s">
        <v>825</v>
      </c>
      <c r="G38" s="315">
        <f ca="1">COUNTIF(Récap!$F$4:$F$112,(CELL("contenu",F38)))</f>
        <v>0</v>
      </c>
    </row>
    <row r="39" spans="2:7" ht="15.75">
      <c r="B39" s="308" t="s">
        <v>775</v>
      </c>
      <c r="C39" s="334"/>
      <c r="D39" s="307" t="s">
        <v>721</v>
      </c>
      <c r="F39" s="314" t="s">
        <v>826</v>
      </c>
      <c r="G39" s="315">
        <f ca="1">COUNTIF(Récap!$F$4:$F$112,(CELL("contenu",F39)))</f>
        <v>0</v>
      </c>
    </row>
    <row r="40" spans="2:7" ht="15.75">
      <c r="B40" s="308"/>
      <c r="C40" s="334"/>
      <c r="F40" s="314" t="s">
        <v>827</v>
      </c>
      <c r="G40" s="315">
        <f ca="1">COUNTIF(Récap!$F$4:$F$112,(CELL("contenu",F40)))</f>
        <v>2</v>
      </c>
    </row>
    <row r="41" spans="2:7" ht="15.75">
      <c r="B41" s="308"/>
      <c r="C41" s="334"/>
      <c r="D41" s="307" t="s">
        <v>722</v>
      </c>
      <c r="F41" s="314" t="s">
        <v>828</v>
      </c>
      <c r="G41" s="315">
        <f ca="1">COUNTIF(Récap!$F$4:$F$112,(CELL("contenu",F41)))</f>
        <v>1</v>
      </c>
    </row>
    <row r="42" spans="2:7" ht="15.75">
      <c r="B42" s="308" t="s">
        <v>776</v>
      </c>
      <c r="C42" s="334"/>
      <c r="F42" s="314" t="s">
        <v>829</v>
      </c>
      <c r="G42" s="315">
        <f ca="1">COUNTIF(Récap!$F$4:$F$112,(CELL("contenu",F42)))</f>
        <v>0</v>
      </c>
    </row>
    <row r="43" spans="2:7" ht="15.75">
      <c r="B43" s="308" t="s">
        <v>777</v>
      </c>
      <c r="C43" s="334"/>
      <c r="D43" s="307" t="s">
        <v>723</v>
      </c>
      <c r="F43" s="314" t="s">
        <v>830</v>
      </c>
      <c r="G43" s="315">
        <f ca="1">COUNTIF(Récap!$F$4:$F$112,(CELL("contenu",F43)))</f>
        <v>0</v>
      </c>
    </row>
    <row r="44" spans="2:7" ht="15.75">
      <c r="B44" s="308" t="s">
        <v>778</v>
      </c>
      <c r="C44" s="334"/>
      <c r="D44" s="307" t="s">
        <v>724</v>
      </c>
      <c r="F44" s="314" t="s">
        <v>831</v>
      </c>
      <c r="G44" s="315">
        <f ca="1">COUNTIF(Récap!$F$4:$F$112,(CELL("contenu",F44)))</f>
        <v>3</v>
      </c>
    </row>
    <row r="45" spans="2:7" ht="15.75">
      <c r="B45" s="308" t="s">
        <v>779</v>
      </c>
      <c r="C45" s="334"/>
      <c r="F45" s="314"/>
      <c r="G45" s="315"/>
    </row>
    <row r="46" spans="2:7" ht="15.75">
      <c r="B46" s="308" t="s">
        <v>780</v>
      </c>
      <c r="C46" s="334"/>
      <c r="D46" s="307" t="s">
        <v>725</v>
      </c>
      <c r="F46" s="314" t="s">
        <v>832</v>
      </c>
      <c r="G46" s="315">
        <f ca="1">COUNTIF(Récap!$F$4:$F$112,(CELL("contenu",F46)))</f>
        <v>0</v>
      </c>
    </row>
    <row r="47" spans="2:7" ht="15.75">
      <c r="B47" s="308" t="s">
        <v>781</v>
      </c>
      <c r="C47" s="334"/>
      <c r="F47" s="314" t="s">
        <v>833</v>
      </c>
      <c r="G47" s="315">
        <f ca="1">COUNTIF(Récap!$F$4:$F$112,(CELL("contenu",F47)))</f>
        <v>0</v>
      </c>
    </row>
    <row r="48" spans="2:7" ht="15.75">
      <c r="B48" s="308" t="s">
        <v>782</v>
      </c>
      <c r="C48" s="334"/>
      <c r="D48" s="307" t="s">
        <v>726</v>
      </c>
      <c r="F48" s="314" t="s">
        <v>834</v>
      </c>
      <c r="G48" s="315">
        <f ca="1">COUNTIF(Récap!$F$4:$F$112,(CELL("contenu",F48)))</f>
        <v>1</v>
      </c>
    </row>
    <row r="49" spans="2:7" ht="15.75">
      <c r="B49" s="308" t="s">
        <v>919</v>
      </c>
      <c r="C49" s="334"/>
      <c r="F49" s="314" t="s">
        <v>835</v>
      </c>
      <c r="G49" s="315">
        <f ca="1">COUNTIF(Récap!$F$4:$F$112,(CELL("contenu",F49)))</f>
        <v>0</v>
      </c>
    </row>
    <row r="50" spans="2:7" ht="15.75">
      <c r="B50" s="308" t="s">
        <v>783</v>
      </c>
      <c r="C50" s="334"/>
      <c r="D50" s="307" t="s">
        <v>727</v>
      </c>
      <c r="F50" s="314" t="s">
        <v>836</v>
      </c>
      <c r="G50" s="315">
        <f ca="1">COUNTIF(Récap!$F$4:$F$112,(CELL("contenu",F50)))</f>
        <v>1</v>
      </c>
    </row>
    <row r="51" spans="2:7" ht="15.75">
      <c r="B51" s="308"/>
      <c r="C51" s="334"/>
      <c r="F51" s="314"/>
      <c r="G51" s="315"/>
    </row>
    <row r="52" spans="2:7" ht="15.75">
      <c r="B52" s="308"/>
      <c r="C52" s="334"/>
      <c r="D52" s="307" t="s">
        <v>728</v>
      </c>
      <c r="F52" s="314" t="s">
        <v>837</v>
      </c>
      <c r="G52" s="315">
        <f ca="1">COUNTIF(Récap!$F$4:$F$112,(CELL("contenu",F52)))</f>
        <v>0</v>
      </c>
    </row>
    <row r="53" spans="2:7" ht="15.75">
      <c r="B53" s="308" t="s">
        <v>920</v>
      </c>
      <c r="C53" s="334"/>
      <c r="D53" s="307" t="s">
        <v>729</v>
      </c>
      <c r="F53" s="314" t="s">
        <v>838</v>
      </c>
      <c r="G53" s="315">
        <f ca="1">COUNTIF(Récap!$F$4:$F$112,(CELL("contenu",F53)))</f>
        <v>0</v>
      </c>
    </row>
    <row r="54" spans="2:7" ht="15.75">
      <c r="B54" s="308" t="s">
        <v>784</v>
      </c>
      <c r="C54" s="334"/>
      <c r="D54" s="307" t="s">
        <v>730</v>
      </c>
      <c r="F54" s="314" t="s">
        <v>839</v>
      </c>
      <c r="G54" s="315">
        <f ca="1">COUNTIF(Récap!$F$4:$F$112,(CELL("contenu",F54)))</f>
        <v>0</v>
      </c>
    </row>
    <row r="55" spans="2:7" ht="15.75">
      <c r="B55" s="308" t="s">
        <v>921</v>
      </c>
      <c r="C55" s="334"/>
      <c r="D55" s="307" t="s">
        <v>731</v>
      </c>
      <c r="F55" s="314" t="s">
        <v>840</v>
      </c>
      <c r="G55" s="315">
        <f ca="1">COUNTIF(Récap!$F$4:$F$112,(CELL("contenu",F55)))</f>
        <v>0</v>
      </c>
    </row>
    <row r="56" spans="2:7" ht="15.75">
      <c r="B56" s="308" t="s">
        <v>923</v>
      </c>
      <c r="C56" s="334"/>
      <c r="F56" s="314" t="s">
        <v>841</v>
      </c>
      <c r="G56" s="315">
        <f ca="1">COUNTIF(Récap!$F$4:$F$112,(CELL("contenu",F56)))</f>
        <v>0</v>
      </c>
    </row>
    <row r="57" spans="2:7" ht="16.5" thickBot="1">
      <c r="B57" s="308" t="s">
        <v>922</v>
      </c>
      <c r="C57" s="334"/>
      <c r="D57" s="307" t="s">
        <v>732</v>
      </c>
      <c r="F57" s="316" t="s">
        <v>842</v>
      </c>
      <c r="G57" s="317">
        <f ca="1">COUNTIF(Récap!$F$4:$F$112,(CELL("contenu",F57)))</f>
        <v>0</v>
      </c>
    </row>
    <row r="58" spans="2:7" ht="15.75">
      <c r="B58" s="308"/>
      <c r="C58" s="334"/>
      <c r="D58" s="307" t="s">
        <v>733</v>
      </c>
    </row>
    <row r="59" spans="2:7" ht="15.75">
      <c r="B59" s="308" t="s">
        <v>785</v>
      </c>
      <c r="C59" s="334"/>
      <c r="D59" s="307" t="s">
        <v>734</v>
      </c>
    </row>
    <row r="60" spans="2:7" ht="15.75">
      <c r="B60" s="308" t="s">
        <v>786</v>
      </c>
      <c r="C60" s="334"/>
      <c r="D60" s="307" t="s">
        <v>735</v>
      </c>
    </row>
    <row r="61" spans="2:7" ht="15.75">
      <c r="B61" s="308" t="s">
        <v>787</v>
      </c>
      <c r="C61" s="334"/>
    </row>
    <row r="62" spans="2:7" ht="15.75">
      <c r="B62" s="308" t="s">
        <v>788</v>
      </c>
      <c r="C62" s="334"/>
      <c r="D62" s="307" t="s">
        <v>736</v>
      </c>
    </row>
    <row r="63" spans="2:7" ht="15.75">
      <c r="B63" s="308" t="s">
        <v>789</v>
      </c>
      <c r="C63" s="334"/>
      <c r="D63" s="307" t="s">
        <v>737</v>
      </c>
    </row>
    <row r="64" spans="2:7" ht="15.75">
      <c r="B64" s="308" t="s">
        <v>790</v>
      </c>
      <c r="C64" s="334"/>
      <c r="D64" s="307" t="s">
        <v>738</v>
      </c>
    </row>
    <row r="65" spans="3:4">
      <c r="D65" s="307" t="s">
        <v>739</v>
      </c>
    </row>
    <row r="66" spans="3:4">
      <c r="D66" s="307" t="s">
        <v>740</v>
      </c>
    </row>
    <row r="68" spans="3:4">
      <c r="D68" s="307" t="s">
        <v>741</v>
      </c>
    </row>
    <row r="69" spans="3:4">
      <c r="D69" s="307" t="s">
        <v>742</v>
      </c>
    </row>
    <row r="70" spans="3:4">
      <c r="D70" s="307" t="s">
        <v>743</v>
      </c>
    </row>
    <row r="72" spans="3:4">
      <c r="D72" s="307" t="s">
        <v>744</v>
      </c>
    </row>
    <row r="74" spans="3:4">
      <c r="D74" s="307" t="s">
        <v>745</v>
      </c>
    </row>
    <row r="76" spans="3:4">
      <c r="C76" s="700">
        <v>5.2</v>
      </c>
      <c r="D76" s="307" t="s">
        <v>746</v>
      </c>
    </row>
    <row r="77" spans="3:4">
      <c r="C77" s="700"/>
      <c r="D77" s="307" t="s">
        <v>747</v>
      </c>
    </row>
    <row r="78" spans="3:4">
      <c r="C78" s="700"/>
      <c r="D78" s="307" t="s">
        <v>748</v>
      </c>
    </row>
    <row r="79" spans="3:4">
      <c r="C79" s="700"/>
      <c r="D79" s="307" t="s">
        <v>749</v>
      </c>
    </row>
    <row r="81" spans="3:4">
      <c r="C81" s="307">
        <v>6.1</v>
      </c>
      <c r="D81" s="307" t="s">
        <v>750</v>
      </c>
    </row>
    <row r="83" spans="3:4">
      <c r="C83" s="307">
        <v>6.2</v>
      </c>
      <c r="D83" s="307" t="s">
        <v>751</v>
      </c>
    </row>
    <row r="85" spans="3:4">
      <c r="C85" s="307">
        <v>6.3</v>
      </c>
      <c r="D85" s="307" t="s">
        <v>875</v>
      </c>
    </row>
    <row r="87" spans="3:4">
      <c r="C87" s="307">
        <v>6.4</v>
      </c>
      <c r="D87" s="307" t="s">
        <v>876</v>
      </c>
    </row>
    <row r="89" spans="3:4">
      <c r="C89" s="307">
        <v>7.1</v>
      </c>
      <c r="D89" s="307" t="s">
        <v>877</v>
      </c>
    </row>
    <row r="90" spans="3:4">
      <c r="D90" s="307" t="s">
        <v>878</v>
      </c>
    </row>
    <row r="91" spans="3:4">
      <c r="D91" s="307" t="s">
        <v>708</v>
      </c>
    </row>
    <row r="93" spans="3:4">
      <c r="C93" s="307">
        <v>7.2</v>
      </c>
      <c r="D93" s="307" t="s">
        <v>879</v>
      </c>
    </row>
    <row r="95" spans="3:4">
      <c r="C95" s="307">
        <v>7.3</v>
      </c>
      <c r="D95" s="307" t="s">
        <v>880</v>
      </c>
    </row>
    <row r="97" spans="3:4">
      <c r="C97" s="307">
        <v>7.4</v>
      </c>
      <c r="D97" s="307" t="s">
        <v>881</v>
      </c>
    </row>
    <row r="99" spans="3:4">
      <c r="C99" s="307">
        <v>7.5</v>
      </c>
      <c r="D99" s="307" t="s">
        <v>882</v>
      </c>
    </row>
    <row r="101" spans="3:4">
      <c r="C101" s="307">
        <v>7.6</v>
      </c>
      <c r="D101" s="307" t="s">
        <v>883</v>
      </c>
    </row>
    <row r="102" spans="3:4">
      <c r="D102" s="307" t="s">
        <v>884</v>
      </c>
    </row>
    <row r="104" spans="3:4">
      <c r="C104" s="307">
        <v>7.7</v>
      </c>
      <c r="D104" s="307" t="s">
        <v>885</v>
      </c>
    </row>
    <row r="106" spans="3:4">
      <c r="C106" s="307">
        <v>7.8</v>
      </c>
      <c r="D106" s="307" t="s">
        <v>886</v>
      </c>
    </row>
    <row r="108" spans="3:4">
      <c r="C108" s="307">
        <v>7.9</v>
      </c>
      <c r="D108" s="307" t="s">
        <v>887</v>
      </c>
    </row>
    <row r="109" spans="3:4">
      <c r="D109" s="307" t="s">
        <v>888</v>
      </c>
    </row>
    <row r="111" spans="3:4">
      <c r="C111" s="307">
        <v>8.1</v>
      </c>
      <c r="D111" s="307" t="s">
        <v>889</v>
      </c>
    </row>
    <row r="112" spans="3:4">
      <c r="D112" s="307" t="s">
        <v>890</v>
      </c>
    </row>
    <row r="114" spans="3:4">
      <c r="D114" s="307" t="s">
        <v>891</v>
      </c>
    </row>
    <row r="116" spans="3:4">
      <c r="D116" s="307" t="s">
        <v>892</v>
      </c>
    </row>
    <row r="118" spans="3:4">
      <c r="D118" s="307" t="s">
        <v>893</v>
      </c>
    </row>
    <row r="119" spans="3:4">
      <c r="D119" s="307" t="s">
        <v>894</v>
      </c>
    </row>
    <row r="120" spans="3:4">
      <c r="D120" s="307" t="s">
        <v>895</v>
      </c>
    </row>
    <row r="122" spans="3:4">
      <c r="C122" s="307">
        <v>8.5</v>
      </c>
      <c r="D122" s="307" t="s">
        <v>896</v>
      </c>
    </row>
    <row r="123" spans="3:4">
      <c r="D123" s="307" t="s">
        <v>897</v>
      </c>
    </row>
    <row r="124" spans="3:4">
      <c r="D124" s="307" t="s">
        <v>898</v>
      </c>
    </row>
    <row r="125" spans="3:4">
      <c r="D125" s="307" t="s">
        <v>899</v>
      </c>
    </row>
    <row r="127" spans="3:4">
      <c r="C127" s="307">
        <v>9.1</v>
      </c>
      <c r="D127" s="307" t="s">
        <v>900</v>
      </c>
    </row>
    <row r="128" spans="3:4">
      <c r="D128" s="307" t="s">
        <v>901</v>
      </c>
    </row>
    <row r="129" spans="3:4">
      <c r="D129" s="307" t="s">
        <v>902</v>
      </c>
    </row>
    <row r="131" spans="3:4">
      <c r="C131" s="307">
        <v>9.1999999999999993</v>
      </c>
      <c r="D131" s="307" t="s">
        <v>903</v>
      </c>
    </row>
    <row r="132" spans="3:4">
      <c r="D132" s="307" t="s">
        <v>904</v>
      </c>
    </row>
    <row r="133" spans="3:4">
      <c r="D133" s="307" t="s">
        <v>905</v>
      </c>
    </row>
    <row r="134" spans="3:4">
      <c r="D134" s="307" t="s">
        <v>906</v>
      </c>
    </row>
    <row r="136" spans="3:4">
      <c r="D136" s="307" t="s">
        <v>907</v>
      </c>
    </row>
    <row r="138" spans="3:4">
      <c r="D138" s="307" t="s">
        <v>908</v>
      </c>
    </row>
    <row r="139" spans="3:4">
      <c r="D139" s="307" t="s">
        <v>909</v>
      </c>
    </row>
    <row r="141" spans="3:4">
      <c r="C141" s="307">
        <v>9.5</v>
      </c>
      <c r="D141" s="307" t="s">
        <v>910</v>
      </c>
    </row>
    <row r="142" spans="3:4">
      <c r="D142" s="307" t="s">
        <v>911</v>
      </c>
    </row>
    <row r="143" spans="3:4">
      <c r="D143" s="307" t="s">
        <v>912</v>
      </c>
    </row>
    <row r="144" spans="3:4">
      <c r="D144" s="307" t="s">
        <v>913</v>
      </c>
    </row>
    <row r="146" spans="3:4">
      <c r="C146" s="307">
        <v>9.6</v>
      </c>
      <c r="D146" s="307" t="s">
        <v>914</v>
      </c>
    </row>
    <row r="147" spans="3:4">
      <c r="D147" s="307" t="s">
        <v>915</v>
      </c>
    </row>
    <row r="148" spans="3:4">
      <c r="D148" s="307" t="s">
        <v>916</v>
      </c>
    </row>
    <row r="149" spans="3:4">
      <c r="D149" s="307" t="s">
        <v>917</v>
      </c>
    </row>
    <row r="150" spans="3:4">
      <c r="D150" s="307" t="s">
        <v>918</v>
      </c>
    </row>
  </sheetData>
  <mergeCells count="2">
    <mergeCell ref="F3:G3"/>
    <mergeCell ref="C76:C7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BH77"/>
  <sheetViews>
    <sheetView zoomScale="55" zoomScaleNormal="55" workbookViewId="0">
      <pane xSplit="2" topLeftCell="I1" activePane="topRight" state="frozen"/>
      <selection activeCell="IM7" sqref="IM7"/>
      <selection pane="topRight" activeCell="BM10" sqref="BM10"/>
    </sheetView>
  </sheetViews>
  <sheetFormatPr baseColWidth="10" defaultRowHeight="15"/>
  <cols>
    <col min="2" max="2" width="55.28515625" customWidth="1"/>
    <col min="4" max="4" width="10.85546875" bestFit="1" customWidth="1"/>
    <col min="5" max="5" width="47.140625" bestFit="1" customWidth="1"/>
    <col min="6" max="6" width="55.42578125" bestFit="1" customWidth="1"/>
    <col min="7" max="7" width="10.28515625" bestFit="1" customWidth="1"/>
    <col min="8" max="8" width="255.7109375" bestFit="1" customWidth="1"/>
    <col min="16" max="16" width="8.85546875" customWidth="1"/>
    <col min="17" max="45" width="4.5703125" style="1" customWidth="1"/>
    <col min="46" max="55" width="3.85546875" style="1" customWidth="1"/>
    <col min="56" max="104" width="3.85546875" customWidth="1"/>
  </cols>
  <sheetData>
    <row r="1" spans="1:60">
      <c r="A1" s="282" t="s">
        <v>674</v>
      </c>
      <c r="B1" s="281" t="s">
        <v>673</v>
      </c>
      <c r="C1" s="280"/>
      <c r="D1" s="279"/>
      <c r="E1" s="279"/>
      <c r="F1" s="268" t="s">
        <v>631</v>
      </c>
      <c r="G1" s="3" t="s">
        <v>672</v>
      </c>
      <c r="H1" s="3" t="s">
        <v>671</v>
      </c>
      <c r="BH1" t="s">
        <v>488</v>
      </c>
    </row>
    <row r="2" spans="1:60">
      <c r="A2" s="270"/>
      <c r="B2" s="267" t="s">
        <v>670</v>
      </c>
      <c r="C2" s="22"/>
      <c r="D2" s="22"/>
      <c r="E2" s="22"/>
      <c r="F2" s="268"/>
      <c r="G2" s="3"/>
      <c r="H2" s="3"/>
    </row>
    <row r="3" spans="1:60">
      <c r="A3" s="264"/>
      <c r="B3" s="267"/>
      <c r="C3" s="278"/>
      <c r="D3" s="278"/>
      <c r="E3" s="278"/>
      <c r="F3" s="261"/>
      <c r="G3" s="4"/>
      <c r="H3" s="4"/>
      <c r="Q3" s="260" t="s">
        <v>87</v>
      </c>
      <c r="R3" s="260" t="s">
        <v>89</v>
      </c>
      <c r="S3" s="260" t="s">
        <v>90</v>
      </c>
      <c r="T3" s="260" t="s">
        <v>135</v>
      </c>
      <c r="U3" s="260" t="s">
        <v>92</v>
      </c>
      <c r="V3" s="260" t="s">
        <v>94</v>
      </c>
      <c r="W3" s="260" t="s">
        <v>95</v>
      </c>
      <c r="X3" s="260" t="s">
        <v>96</v>
      </c>
      <c r="Y3" s="260" t="s">
        <v>148</v>
      </c>
      <c r="Z3" s="260" t="s">
        <v>97</v>
      </c>
      <c r="AA3" s="260" t="s">
        <v>99</v>
      </c>
      <c r="AB3" s="260" t="s">
        <v>100</v>
      </c>
      <c r="AC3" s="260" t="s">
        <v>101</v>
      </c>
      <c r="AD3" s="260" t="s">
        <v>102</v>
      </c>
      <c r="AE3" s="260" t="s">
        <v>103</v>
      </c>
      <c r="AF3" s="260" t="s">
        <v>168</v>
      </c>
      <c r="AG3" s="260" t="s">
        <v>177</v>
      </c>
      <c r="AH3" s="260" t="s">
        <v>181</v>
      </c>
      <c r="AI3" s="260" t="s">
        <v>184</v>
      </c>
      <c r="AJ3" s="260" t="s">
        <v>195</v>
      </c>
      <c r="AK3" s="260" t="s">
        <v>204</v>
      </c>
      <c r="AL3" s="260" t="s">
        <v>202</v>
      </c>
      <c r="AM3" s="260" t="s">
        <v>214</v>
      </c>
      <c r="AN3" s="260" t="s">
        <v>222</v>
      </c>
      <c r="AO3" s="260" t="s">
        <v>227</v>
      </c>
      <c r="AP3" s="260" t="s">
        <v>240</v>
      </c>
      <c r="AQ3" s="260" t="s">
        <v>244</v>
      </c>
      <c r="AR3" s="260" t="s">
        <v>255</v>
      </c>
      <c r="AS3" s="260" t="s">
        <v>256</v>
      </c>
      <c r="AU3" s="259" t="s">
        <v>669</v>
      </c>
      <c r="AV3" s="259" t="s">
        <v>668</v>
      </c>
      <c r="AW3" s="259" t="s">
        <v>667</v>
      </c>
      <c r="AX3" s="259" t="s">
        <v>666</v>
      </c>
      <c r="AY3" s="259" t="s">
        <v>665</v>
      </c>
      <c r="AZ3" s="259" t="s">
        <v>664</v>
      </c>
      <c r="BA3" s="259" t="s">
        <v>663</v>
      </c>
      <c r="BB3" s="259" t="s">
        <v>662</v>
      </c>
      <c r="BC3" s="259" t="s">
        <v>661</v>
      </c>
    </row>
    <row r="4" spans="1:60" ht="21">
      <c r="A4" s="264">
        <v>1</v>
      </c>
      <c r="B4" s="266" t="s">
        <v>462</v>
      </c>
      <c r="C4" s="22">
        <v>1</v>
      </c>
      <c r="D4" s="265" t="s">
        <v>479</v>
      </c>
      <c r="E4" s="265" t="s">
        <v>625</v>
      </c>
      <c r="F4" s="261" t="s">
        <v>483</v>
      </c>
      <c r="G4" s="4" t="s">
        <v>660</v>
      </c>
      <c r="H4" s="4" t="s">
        <v>659</v>
      </c>
      <c r="I4" t="s">
        <v>493</v>
      </c>
      <c r="Q4" s="434" t="s">
        <v>469</v>
      </c>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U4" s="259" t="s">
        <v>488</v>
      </c>
      <c r="AV4" s="259" t="s">
        <v>488</v>
      </c>
      <c r="AW4" s="259" t="s">
        <v>488</v>
      </c>
      <c r="AX4" s="259" t="s">
        <v>488</v>
      </c>
      <c r="AY4" s="259" t="s">
        <v>488</v>
      </c>
      <c r="AZ4" s="259" t="s">
        <v>488</v>
      </c>
      <c r="BA4" s="259" t="s">
        <v>488</v>
      </c>
      <c r="BB4" s="259" t="s">
        <v>488</v>
      </c>
      <c r="BC4" s="259" t="s">
        <v>488</v>
      </c>
    </row>
    <row r="5" spans="1:60" ht="21">
      <c r="A5" s="264">
        <v>2</v>
      </c>
      <c r="B5" s="266" t="s">
        <v>658</v>
      </c>
      <c r="C5" s="22">
        <v>2</v>
      </c>
      <c r="D5" s="265" t="s">
        <v>479</v>
      </c>
      <c r="E5" s="265" t="s">
        <v>625</v>
      </c>
      <c r="F5" s="261" t="s">
        <v>509</v>
      </c>
      <c r="G5" s="4" t="s">
        <v>657</v>
      </c>
      <c r="H5" s="4" t="s">
        <v>656</v>
      </c>
      <c r="I5" t="s">
        <v>493</v>
      </c>
      <c r="J5" t="s">
        <v>492</v>
      </c>
      <c r="K5" t="s">
        <v>491</v>
      </c>
      <c r="Q5" s="434" t="s">
        <v>469</v>
      </c>
      <c r="R5" s="434" t="s">
        <v>469</v>
      </c>
      <c r="S5" s="434"/>
      <c r="T5" s="434"/>
      <c r="U5" s="434" t="s">
        <v>469</v>
      </c>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U5" s="259" t="s">
        <v>488</v>
      </c>
      <c r="AV5" s="259" t="s">
        <v>488</v>
      </c>
      <c r="AW5" s="259" t="s">
        <v>488</v>
      </c>
      <c r="AX5" s="259" t="s">
        <v>488</v>
      </c>
      <c r="AY5" s="259" t="s">
        <v>488</v>
      </c>
      <c r="AZ5" s="259" t="s">
        <v>488</v>
      </c>
      <c r="BA5" s="259" t="s">
        <v>488</v>
      </c>
      <c r="BB5" s="259" t="s">
        <v>488</v>
      </c>
      <c r="BC5" s="259" t="s">
        <v>488</v>
      </c>
    </row>
    <row r="6" spans="1:60" ht="21">
      <c r="A6" s="264">
        <v>3</v>
      </c>
      <c r="B6" s="266" t="s">
        <v>655</v>
      </c>
      <c r="C6" s="22">
        <v>3</v>
      </c>
      <c r="D6" s="265" t="s">
        <v>479</v>
      </c>
      <c r="E6" s="265" t="s">
        <v>625</v>
      </c>
      <c r="F6" s="261" t="s">
        <v>509</v>
      </c>
      <c r="G6" s="4" t="s">
        <v>654</v>
      </c>
      <c r="H6" s="4" t="s">
        <v>653</v>
      </c>
      <c r="I6" t="s">
        <v>493</v>
      </c>
      <c r="J6" t="s">
        <v>516</v>
      </c>
      <c r="Q6" s="434" t="s">
        <v>469</v>
      </c>
      <c r="R6" s="434"/>
      <c r="S6" s="434"/>
      <c r="T6" s="434" t="s">
        <v>469</v>
      </c>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U6" s="259" t="s">
        <v>488</v>
      </c>
      <c r="AV6" s="259" t="s">
        <v>488</v>
      </c>
      <c r="AW6" s="259" t="s">
        <v>488</v>
      </c>
      <c r="AX6" s="259" t="s">
        <v>488</v>
      </c>
      <c r="AY6" s="259" t="s">
        <v>488</v>
      </c>
      <c r="AZ6" s="259" t="s">
        <v>488</v>
      </c>
      <c r="BA6" s="259" t="s">
        <v>488</v>
      </c>
      <c r="BB6" s="259" t="s">
        <v>488</v>
      </c>
      <c r="BC6" s="259" t="s">
        <v>488</v>
      </c>
    </row>
    <row r="7" spans="1:60" ht="21">
      <c r="A7" s="264">
        <v>4</v>
      </c>
      <c r="B7" s="277" t="s">
        <v>652</v>
      </c>
      <c r="C7" s="22">
        <v>4</v>
      </c>
      <c r="D7" s="265" t="s">
        <v>479</v>
      </c>
      <c r="E7" s="265" t="s">
        <v>625</v>
      </c>
      <c r="F7" s="261" t="s">
        <v>483</v>
      </c>
      <c r="G7" s="4" t="s">
        <v>651</v>
      </c>
      <c r="H7" s="4" t="s">
        <v>650</v>
      </c>
      <c r="I7" t="s">
        <v>493</v>
      </c>
      <c r="J7" t="s">
        <v>516</v>
      </c>
      <c r="K7" t="s">
        <v>521</v>
      </c>
      <c r="Q7" s="434" t="s">
        <v>469</v>
      </c>
      <c r="R7" s="434"/>
      <c r="S7" s="434"/>
      <c r="T7" s="434" t="s">
        <v>469</v>
      </c>
      <c r="U7" s="434"/>
      <c r="V7" s="434"/>
      <c r="W7" s="434"/>
      <c r="X7" s="434"/>
      <c r="Y7" s="434"/>
      <c r="Z7" s="434"/>
      <c r="AA7" s="434"/>
      <c r="AB7" s="434"/>
      <c r="AC7" s="434"/>
      <c r="AD7" s="434"/>
      <c r="AE7" s="434"/>
      <c r="AF7" s="434"/>
      <c r="AG7" s="434" t="s">
        <v>469</v>
      </c>
      <c r="AH7" s="434"/>
      <c r="AI7" s="434"/>
      <c r="AJ7" s="434"/>
      <c r="AK7" s="434"/>
      <c r="AL7" s="434"/>
      <c r="AM7" s="434"/>
      <c r="AN7" s="434"/>
      <c r="AO7" s="434"/>
      <c r="AP7" s="434"/>
      <c r="AQ7" s="434"/>
      <c r="AR7" s="434"/>
      <c r="AS7" s="434"/>
      <c r="AU7" s="259" t="s">
        <v>488</v>
      </c>
      <c r="AV7" s="259" t="s">
        <v>488</v>
      </c>
      <c r="AW7" s="259" t="s">
        <v>488</v>
      </c>
      <c r="AX7" s="259" t="s">
        <v>488</v>
      </c>
      <c r="AY7" s="259" t="s">
        <v>488</v>
      </c>
      <c r="AZ7" s="259" t="s">
        <v>488</v>
      </c>
      <c r="BA7" s="259" t="s">
        <v>488</v>
      </c>
      <c r="BB7" s="259" t="s">
        <v>488</v>
      </c>
      <c r="BC7" s="259" t="s">
        <v>488</v>
      </c>
    </row>
    <row r="8" spans="1:60" ht="21">
      <c r="A8" s="264">
        <v>5</v>
      </c>
      <c r="B8" s="277" t="s">
        <v>649</v>
      </c>
      <c r="C8" s="22">
        <v>5</v>
      </c>
      <c r="D8" s="265" t="s">
        <v>479</v>
      </c>
      <c r="E8" s="265" t="s">
        <v>625</v>
      </c>
      <c r="F8" s="261" t="s">
        <v>509</v>
      </c>
      <c r="G8" s="4" t="s">
        <v>648</v>
      </c>
      <c r="H8" s="4" t="s">
        <v>647</v>
      </c>
      <c r="I8" t="s">
        <v>492</v>
      </c>
      <c r="J8" t="s">
        <v>511</v>
      </c>
      <c r="K8" t="s">
        <v>543</v>
      </c>
      <c r="L8" t="s">
        <v>474</v>
      </c>
      <c r="Q8" s="434"/>
      <c r="R8" s="434" t="s">
        <v>469</v>
      </c>
      <c r="S8" s="434" t="s">
        <v>469</v>
      </c>
      <c r="T8" s="434"/>
      <c r="U8" s="434"/>
      <c r="V8" s="434"/>
      <c r="W8" s="434"/>
      <c r="X8" s="434" t="s">
        <v>469</v>
      </c>
      <c r="Y8" s="434" t="s">
        <v>469</v>
      </c>
      <c r="Z8" s="434"/>
      <c r="AA8" s="434"/>
      <c r="AB8" s="434"/>
      <c r="AC8" s="434"/>
      <c r="AD8" s="434"/>
      <c r="AE8" s="434"/>
      <c r="AF8" s="434"/>
      <c r="AG8" s="434"/>
      <c r="AH8" s="434"/>
      <c r="AI8" s="434"/>
      <c r="AJ8" s="434"/>
      <c r="AK8" s="434"/>
      <c r="AL8" s="434"/>
      <c r="AM8" s="434"/>
      <c r="AN8" s="434"/>
      <c r="AO8" s="434"/>
      <c r="AP8" s="434"/>
      <c r="AQ8" s="434"/>
      <c r="AR8" s="434"/>
      <c r="AS8" s="434"/>
      <c r="AU8" s="259" t="s">
        <v>488</v>
      </c>
      <c r="AV8" s="259" t="s">
        <v>488</v>
      </c>
      <c r="AW8" s="259" t="s">
        <v>488</v>
      </c>
      <c r="AX8" s="259" t="s">
        <v>488</v>
      </c>
      <c r="AY8" s="259" t="s">
        <v>488</v>
      </c>
      <c r="AZ8" s="259" t="s">
        <v>488</v>
      </c>
      <c r="BA8" s="259" t="s">
        <v>488</v>
      </c>
      <c r="BB8" s="259" t="s">
        <v>488</v>
      </c>
      <c r="BC8" s="259" t="s">
        <v>488</v>
      </c>
    </row>
    <row r="9" spans="1:60" ht="21">
      <c r="A9" s="264">
        <v>6</v>
      </c>
      <c r="B9" s="277" t="s">
        <v>461</v>
      </c>
      <c r="C9" s="22">
        <v>6</v>
      </c>
      <c r="D9" s="265" t="s">
        <v>479</v>
      </c>
      <c r="E9" s="265" t="s">
        <v>625</v>
      </c>
      <c r="F9" s="261" t="s">
        <v>483</v>
      </c>
      <c r="G9" s="4" t="s">
        <v>646</v>
      </c>
      <c r="H9" s="276" t="s">
        <v>645</v>
      </c>
      <c r="I9" t="s">
        <v>491</v>
      </c>
      <c r="J9" t="s">
        <v>543</v>
      </c>
      <c r="K9" t="s">
        <v>503</v>
      </c>
      <c r="L9" t="s">
        <v>502</v>
      </c>
      <c r="M9" t="s">
        <v>501</v>
      </c>
      <c r="Q9" s="434"/>
      <c r="R9" s="434"/>
      <c r="S9" s="434"/>
      <c r="T9" s="434"/>
      <c r="U9" s="434" t="s">
        <v>469</v>
      </c>
      <c r="V9" s="434"/>
      <c r="W9" s="434"/>
      <c r="X9" s="434" t="s">
        <v>469</v>
      </c>
      <c r="Y9" s="434"/>
      <c r="Z9" s="434" t="s">
        <v>469</v>
      </c>
      <c r="AA9" s="434"/>
      <c r="AB9" s="434"/>
      <c r="AC9" s="434"/>
      <c r="AD9" s="434"/>
      <c r="AE9" s="434"/>
      <c r="AF9" s="434" t="s">
        <v>469</v>
      </c>
      <c r="AG9" s="434"/>
      <c r="AH9" s="434"/>
      <c r="AI9" s="434"/>
      <c r="AJ9" s="434"/>
      <c r="AK9" s="434"/>
      <c r="AL9" s="434"/>
      <c r="AM9" s="434" t="s">
        <v>469</v>
      </c>
      <c r="AN9" s="434"/>
      <c r="AO9" s="434"/>
      <c r="AP9" s="434"/>
      <c r="AQ9" s="434"/>
      <c r="AR9" s="434"/>
      <c r="AS9" s="434"/>
      <c r="AU9" s="259"/>
      <c r="AV9" s="259" t="s">
        <v>488</v>
      </c>
      <c r="AW9" s="259" t="s">
        <v>488</v>
      </c>
      <c r="AX9" s="259" t="s">
        <v>488</v>
      </c>
      <c r="AY9" s="259" t="s">
        <v>488</v>
      </c>
      <c r="AZ9" s="259" t="s">
        <v>488</v>
      </c>
      <c r="BA9" s="259" t="s">
        <v>488</v>
      </c>
      <c r="BB9" s="259"/>
      <c r="BC9" s="259" t="s">
        <v>488</v>
      </c>
    </row>
    <row r="10" spans="1:60" ht="21">
      <c r="A10" s="264">
        <v>7</v>
      </c>
      <c r="B10" s="266" t="s">
        <v>644</v>
      </c>
      <c r="C10" s="22">
        <v>7</v>
      </c>
      <c r="D10" s="265" t="s">
        <v>479</v>
      </c>
      <c r="E10" s="265" t="s">
        <v>625</v>
      </c>
      <c r="F10" s="261" t="s">
        <v>483</v>
      </c>
      <c r="G10" s="4" t="s">
        <v>643</v>
      </c>
      <c r="H10" s="4" t="s">
        <v>642</v>
      </c>
      <c r="I10" t="s">
        <v>493</v>
      </c>
      <c r="J10" t="s">
        <v>492</v>
      </c>
      <c r="K10" t="s">
        <v>622</v>
      </c>
      <c r="Q10" s="434" t="s">
        <v>469</v>
      </c>
      <c r="R10" s="434" t="s">
        <v>469</v>
      </c>
      <c r="S10" s="434"/>
      <c r="T10" s="434"/>
      <c r="U10" s="434"/>
      <c r="V10" s="434" t="s">
        <v>469</v>
      </c>
      <c r="W10" s="434"/>
      <c r="X10" s="434"/>
      <c r="Y10" s="434"/>
      <c r="Z10" s="434"/>
      <c r="AA10" s="434"/>
      <c r="AB10" s="434"/>
      <c r="AC10" s="434"/>
      <c r="AD10" s="434"/>
      <c r="AE10" s="434"/>
      <c r="AF10" s="434"/>
      <c r="AG10" s="434"/>
      <c r="AH10" s="434"/>
      <c r="AI10" s="434"/>
      <c r="AJ10" s="434"/>
      <c r="AK10" s="434"/>
      <c r="AL10" s="434"/>
      <c r="AM10" s="434"/>
      <c r="AN10" s="434"/>
      <c r="AO10" s="434"/>
      <c r="AP10" s="434"/>
      <c r="AQ10" s="434"/>
      <c r="AR10" s="434"/>
      <c r="AS10" s="434"/>
      <c r="AU10" s="259" t="s">
        <v>488</v>
      </c>
      <c r="AV10" s="259" t="s">
        <v>488</v>
      </c>
      <c r="AW10" s="259" t="s">
        <v>488</v>
      </c>
      <c r="AX10" s="259" t="s">
        <v>488</v>
      </c>
      <c r="AY10" s="259" t="s">
        <v>488</v>
      </c>
      <c r="AZ10" s="259" t="s">
        <v>488</v>
      </c>
      <c r="BA10" s="259" t="s">
        <v>488</v>
      </c>
      <c r="BB10" s="259" t="s">
        <v>488</v>
      </c>
      <c r="BC10" s="259" t="s">
        <v>488</v>
      </c>
    </row>
    <row r="11" spans="1:60" ht="21">
      <c r="A11" s="264">
        <v>8</v>
      </c>
      <c r="B11" s="266" t="s">
        <v>460</v>
      </c>
      <c r="C11" s="22">
        <v>8</v>
      </c>
      <c r="D11" s="265" t="s">
        <v>479</v>
      </c>
      <c r="E11" s="265" t="s">
        <v>625</v>
      </c>
      <c r="F11" s="261" t="s">
        <v>483</v>
      </c>
      <c r="G11" s="4" t="s">
        <v>641</v>
      </c>
      <c r="H11" s="4" t="s">
        <v>640</v>
      </c>
      <c r="I11" t="s">
        <v>493</v>
      </c>
      <c r="J11" t="s">
        <v>492</v>
      </c>
      <c r="K11" t="s">
        <v>622</v>
      </c>
      <c r="Q11" s="434" t="s">
        <v>469</v>
      </c>
      <c r="R11" s="434" t="s">
        <v>469</v>
      </c>
      <c r="S11" s="434"/>
      <c r="T11" s="434"/>
      <c r="U11" s="434"/>
      <c r="V11" s="434" t="s">
        <v>469</v>
      </c>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U11" s="259" t="s">
        <v>488</v>
      </c>
      <c r="AV11" s="259" t="s">
        <v>488</v>
      </c>
      <c r="AW11" s="259" t="s">
        <v>488</v>
      </c>
      <c r="AX11" s="259" t="s">
        <v>488</v>
      </c>
      <c r="AY11" s="259" t="s">
        <v>488</v>
      </c>
      <c r="AZ11" s="259" t="s">
        <v>488</v>
      </c>
      <c r="BA11" s="259" t="s">
        <v>488</v>
      </c>
      <c r="BB11" s="259" t="s">
        <v>488</v>
      </c>
      <c r="BC11" s="259" t="s">
        <v>488</v>
      </c>
    </row>
    <row r="12" spans="1:60" ht="21">
      <c r="A12" s="264">
        <v>9</v>
      </c>
      <c r="B12" s="266" t="s">
        <v>639</v>
      </c>
      <c r="C12" s="22">
        <v>9</v>
      </c>
      <c r="D12" s="265" t="s">
        <v>479</v>
      </c>
      <c r="E12" s="265" t="s">
        <v>625</v>
      </c>
      <c r="F12" s="261" t="s">
        <v>483</v>
      </c>
      <c r="G12" s="4" t="s">
        <v>638</v>
      </c>
      <c r="H12" s="4" t="s">
        <v>637</v>
      </c>
      <c r="I12" t="s">
        <v>493</v>
      </c>
      <c r="J12" t="s">
        <v>492</v>
      </c>
      <c r="K12" t="s">
        <v>621</v>
      </c>
      <c r="Q12" s="434" t="s">
        <v>469</v>
      </c>
      <c r="R12" s="434" t="s">
        <v>469</v>
      </c>
      <c r="S12" s="434"/>
      <c r="T12" s="434"/>
      <c r="U12" s="434"/>
      <c r="V12" s="434"/>
      <c r="W12" s="434" t="s">
        <v>469</v>
      </c>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U12" s="259" t="s">
        <v>488</v>
      </c>
      <c r="AV12" s="259" t="s">
        <v>488</v>
      </c>
      <c r="AW12" s="259" t="s">
        <v>488</v>
      </c>
      <c r="AX12" s="259" t="s">
        <v>488</v>
      </c>
      <c r="AY12" s="259" t="s">
        <v>488</v>
      </c>
      <c r="AZ12" s="259" t="s">
        <v>488</v>
      </c>
      <c r="BA12" s="259" t="s">
        <v>488</v>
      </c>
      <c r="BB12" s="259" t="s">
        <v>488</v>
      </c>
      <c r="BC12" s="259" t="s">
        <v>488</v>
      </c>
    </row>
    <row r="13" spans="1:60" ht="21">
      <c r="A13" s="264">
        <v>10</v>
      </c>
      <c r="B13" s="266" t="s">
        <v>636</v>
      </c>
      <c r="C13" s="22">
        <v>10</v>
      </c>
      <c r="D13" s="265" t="s">
        <v>479</v>
      </c>
      <c r="E13" s="265" t="s">
        <v>625</v>
      </c>
      <c r="F13" s="261" t="s">
        <v>483</v>
      </c>
      <c r="G13" s="4" t="s">
        <v>635</v>
      </c>
      <c r="H13" s="4" t="s">
        <v>634</v>
      </c>
      <c r="I13" t="s">
        <v>633</v>
      </c>
      <c r="J13" t="s">
        <v>491</v>
      </c>
      <c r="K13" t="s">
        <v>543</v>
      </c>
      <c r="L13" t="s">
        <v>503</v>
      </c>
      <c r="M13" t="s">
        <v>502</v>
      </c>
      <c r="N13" t="s">
        <v>501</v>
      </c>
      <c r="Q13" s="434"/>
      <c r="R13" s="434" t="s">
        <v>469</v>
      </c>
      <c r="S13" s="434"/>
      <c r="T13" s="434"/>
      <c r="U13" s="434" t="s">
        <v>469</v>
      </c>
      <c r="V13" s="434"/>
      <c r="W13" s="434"/>
      <c r="X13" s="434" t="s">
        <v>469</v>
      </c>
      <c r="Y13" s="434"/>
      <c r="Z13" s="434" t="s">
        <v>469</v>
      </c>
      <c r="AA13" s="434"/>
      <c r="AB13" s="434"/>
      <c r="AC13" s="434"/>
      <c r="AD13" s="434"/>
      <c r="AE13" s="434"/>
      <c r="AF13" s="434" t="s">
        <v>469</v>
      </c>
      <c r="AG13" s="434"/>
      <c r="AH13" s="434"/>
      <c r="AI13" s="434"/>
      <c r="AJ13" s="434"/>
      <c r="AK13" s="434"/>
      <c r="AL13" s="434"/>
      <c r="AM13" s="434" t="s">
        <v>469</v>
      </c>
      <c r="AN13" s="434"/>
      <c r="AO13" s="434"/>
      <c r="AP13" s="434"/>
      <c r="AQ13" s="434"/>
      <c r="AR13" s="434"/>
      <c r="AS13" s="434"/>
      <c r="AU13" s="259" t="s">
        <v>488</v>
      </c>
      <c r="AV13" s="259" t="s">
        <v>488</v>
      </c>
      <c r="AW13" s="259" t="s">
        <v>488</v>
      </c>
      <c r="AX13" s="259" t="s">
        <v>488</v>
      </c>
      <c r="AY13" s="259" t="s">
        <v>488</v>
      </c>
      <c r="AZ13" s="259" t="s">
        <v>488</v>
      </c>
      <c r="BA13" s="259" t="s">
        <v>488</v>
      </c>
      <c r="BB13" s="259" t="s">
        <v>488</v>
      </c>
      <c r="BC13" s="259" t="s">
        <v>488</v>
      </c>
    </row>
    <row r="14" spans="1:60" ht="21">
      <c r="A14" s="264">
        <v>11</v>
      </c>
      <c r="B14" s="266" t="s">
        <v>632</v>
      </c>
      <c r="C14" s="22">
        <v>11</v>
      </c>
      <c r="D14" s="265" t="s">
        <v>479</v>
      </c>
      <c r="E14" s="265" t="s">
        <v>625</v>
      </c>
      <c r="F14" s="261" t="s">
        <v>631</v>
      </c>
      <c r="G14" s="4" t="s">
        <v>630</v>
      </c>
      <c r="H14" s="4" t="s">
        <v>629</v>
      </c>
      <c r="I14" t="s">
        <v>492</v>
      </c>
      <c r="J14" t="s">
        <v>511</v>
      </c>
      <c r="K14" t="s">
        <v>491</v>
      </c>
      <c r="L14" t="s">
        <v>543</v>
      </c>
      <c r="M14" t="s">
        <v>503</v>
      </c>
      <c r="N14" t="s">
        <v>502</v>
      </c>
      <c r="O14" t="s">
        <v>501</v>
      </c>
      <c r="Q14" s="434"/>
      <c r="R14" s="434" t="s">
        <v>469</v>
      </c>
      <c r="S14" s="434" t="s">
        <v>469</v>
      </c>
      <c r="T14" s="434"/>
      <c r="U14" s="434" t="s">
        <v>469</v>
      </c>
      <c r="V14" s="434"/>
      <c r="W14" s="434"/>
      <c r="X14" s="434" t="s">
        <v>469</v>
      </c>
      <c r="Y14" s="434"/>
      <c r="Z14" s="434" t="s">
        <v>469</v>
      </c>
      <c r="AA14" s="434"/>
      <c r="AB14" s="434"/>
      <c r="AC14" s="434"/>
      <c r="AD14" s="434"/>
      <c r="AE14" s="434"/>
      <c r="AF14" s="434" t="s">
        <v>469</v>
      </c>
      <c r="AG14" s="434"/>
      <c r="AH14" s="434"/>
      <c r="AI14" s="434"/>
      <c r="AJ14" s="434"/>
      <c r="AK14" s="434"/>
      <c r="AL14" s="434"/>
      <c r="AM14" s="434" t="s">
        <v>469</v>
      </c>
      <c r="AN14" s="434"/>
      <c r="AO14" s="434"/>
      <c r="AP14" s="434"/>
      <c r="AQ14" s="434"/>
      <c r="AR14" s="434"/>
      <c r="AS14" s="434"/>
      <c r="AU14" s="259" t="s">
        <v>488</v>
      </c>
      <c r="AV14" s="259" t="s">
        <v>488</v>
      </c>
      <c r="AW14" s="259" t="s">
        <v>488</v>
      </c>
      <c r="AX14" s="259" t="s">
        <v>488</v>
      </c>
      <c r="AY14" s="259" t="s">
        <v>488</v>
      </c>
      <c r="AZ14" s="259" t="s">
        <v>488</v>
      </c>
      <c r="BA14" s="259" t="s">
        <v>488</v>
      </c>
      <c r="BB14" s="259" t="s">
        <v>488</v>
      </c>
      <c r="BC14" s="259" t="s">
        <v>488</v>
      </c>
    </row>
    <row r="15" spans="1:60" ht="21">
      <c r="A15" s="264">
        <v>12</v>
      </c>
      <c r="B15" s="266" t="s">
        <v>628</v>
      </c>
      <c r="C15" s="22">
        <v>12</v>
      </c>
      <c r="D15" s="265" t="s">
        <v>479</v>
      </c>
      <c r="E15" s="265" t="s">
        <v>625</v>
      </c>
      <c r="F15" s="261" t="s">
        <v>509</v>
      </c>
      <c r="G15" s="4" t="s">
        <v>627</v>
      </c>
      <c r="H15" s="4" t="s">
        <v>626</v>
      </c>
      <c r="I15" t="s">
        <v>511</v>
      </c>
      <c r="J15" t="s">
        <v>474</v>
      </c>
      <c r="Q15" s="434"/>
      <c r="R15" s="434"/>
      <c r="S15" s="434" t="s">
        <v>469</v>
      </c>
      <c r="T15" s="434"/>
      <c r="U15" s="434"/>
      <c r="V15" s="434"/>
      <c r="W15" s="434"/>
      <c r="X15" s="434"/>
      <c r="Y15" s="434" t="s">
        <v>469</v>
      </c>
      <c r="Z15" s="434"/>
      <c r="AA15" s="434"/>
      <c r="AB15" s="434"/>
      <c r="AC15" s="434"/>
      <c r="AD15" s="434"/>
      <c r="AE15" s="434"/>
      <c r="AF15" s="434"/>
      <c r="AG15" s="434"/>
      <c r="AH15" s="434"/>
      <c r="AI15" s="434"/>
      <c r="AJ15" s="434"/>
      <c r="AK15" s="434"/>
      <c r="AL15" s="434"/>
      <c r="AM15" s="434"/>
      <c r="AN15" s="434"/>
      <c r="AO15" s="434"/>
      <c r="AP15" s="434"/>
      <c r="AQ15" s="434"/>
      <c r="AR15" s="434"/>
      <c r="AS15" s="434"/>
      <c r="AU15" s="259" t="s">
        <v>488</v>
      </c>
      <c r="AV15" s="259" t="s">
        <v>488</v>
      </c>
      <c r="AW15" s="259" t="s">
        <v>488</v>
      </c>
      <c r="AX15" s="259" t="s">
        <v>488</v>
      </c>
      <c r="AY15" s="259" t="s">
        <v>488</v>
      </c>
      <c r="AZ15" s="259" t="s">
        <v>488</v>
      </c>
      <c r="BA15" s="259" t="s">
        <v>488</v>
      </c>
      <c r="BB15" s="259"/>
      <c r="BC15" s="259" t="s">
        <v>488</v>
      </c>
    </row>
    <row r="16" spans="1:60" ht="21">
      <c r="A16" s="264">
        <v>13</v>
      </c>
      <c r="B16" s="266" t="s">
        <v>459</v>
      </c>
      <c r="C16" s="22">
        <v>13</v>
      </c>
      <c r="D16" s="265" t="s">
        <v>479</v>
      </c>
      <c r="E16" s="265" t="s">
        <v>625</v>
      </c>
      <c r="F16" s="261" t="s">
        <v>483</v>
      </c>
      <c r="G16" s="4" t="s">
        <v>624</v>
      </c>
      <c r="H16" s="4" t="s">
        <v>623</v>
      </c>
      <c r="I16" t="s">
        <v>492</v>
      </c>
      <c r="J16" t="s">
        <v>511</v>
      </c>
      <c r="K16" t="s">
        <v>491</v>
      </c>
      <c r="L16" t="s">
        <v>622</v>
      </c>
      <c r="M16" t="s">
        <v>621</v>
      </c>
      <c r="N16" t="s">
        <v>474</v>
      </c>
      <c r="Q16" s="434"/>
      <c r="R16" s="434" t="s">
        <v>469</v>
      </c>
      <c r="S16" s="434" t="s">
        <v>469</v>
      </c>
      <c r="T16" s="434"/>
      <c r="U16" s="434" t="s">
        <v>469</v>
      </c>
      <c r="V16" s="434" t="s">
        <v>469</v>
      </c>
      <c r="W16" s="434" t="s">
        <v>469</v>
      </c>
      <c r="X16" s="434"/>
      <c r="Y16" s="434" t="s">
        <v>469</v>
      </c>
      <c r="Z16" s="434"/>
      <c r="AA16" s="434"/>
      <c r="AB16" s="434"/>
      <c r="AC16" s="434"/>
      <c r="AD16" s="434"/>
      <c r="AE16" s="434"/>
      <c r="AF16" s="434"/>
      <c r="AG16" s="434"/>
      <c r="AH16" s="434"/>
      <c r="AI16" s="434"/>
      <c r="AJ16" s="434"/>
      <c r="AK16" s="434"/>
      <c r="AL16" s="434"/>
      <c r="AM16" s="434"/>
      <c r="AN16" s="434"/>
      <c r="AO16" s="434"/>
      <c r="AP16" s="434"/>
      <c r="AQ16" s="434"/>
      <c r="AR16" s="434"/>
      <c r="AS16" s="434"/>
      <c r="AU16" s="259" t="s">
        <v>488</v>
      </c>
      <c r="AV16" s="259" t="s">
        <v>488</v>
      </c>
      <c r="AW16" s="259" t="s">
        <v>488</v>
      </c>
      <c r="AX16" s="259" t="s">
        <v>488</v>
      </c>
      <c r="AY16" s="259" t="s">
        <v>488</v>
      </c>
      <c r="AZ16" s="259" t="s">
        <v>488</v>
      </c>
      <c r="BA16" s="259" t="s">
        <v>488</v>
      </c>
      <c r="BB16" s="259" t="s">
        <v>488</v>
      </c>
      <c r="BC16" s="259" t="s">
        <v>488</v>
      </c>
    </row>
    <row r="17" spans="1:55" ht="21">
      <c r="A17" s="274"/>
      <c r="B17" s="273"/>
      <c r="C17" s="272"/>
      <c r="D17" s="272"/>
      <c r="E17" s="272"/>
      <c r="F17" s="271"/>
      <c r="G17" s="5"/>
      <c r="H17" s="5"/>
      <c r="Q17" s="434"/>
      <c r="R17" s="434"/>
      <c r="S17" s="434"/>
      <c r="T17" s="434"/>
      <c r="U17" s="434"/>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U17" s="259"/>
      <c r="AV17" s="259"/>
      <c r="AW17" s="259"/>
      <c r="AX17" s="259"/>
      <c r="AY17" s="259"/>
      <c r="AZ17" s="259"/>
      <c r="BA17" s="259"/>
      <c r="BB17" s="259"/>
      <c r="BC17" s="259"/>
    </row>
    <row r="18" spans="1:55" ht="21">
      <c r="B18" s="6"/>
      <c r="F18" s="18"/>
      <c r="Q18" s="434"/>
      <c r="R18" s="434"/>
      <c r="S18" s="434"/>
      <c r="T18" s="434"/>
      <c r="U18" s="434"/>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U18" s="259"/>
      <c r="AV18" s="259"/>
      <c r="AW18" s="259"/>
      <c r="AX18" s="259"/>
      <c r="AY18" s="259"/>
      <c r="AZ18" s="259"/>
      <c r="BA18" s="259"/>
      <c r="BB18" s="259"/>
      <c r="BC18" s="259"/>
    </row>
    <row r="19" spans="1:55" ht="21">
      <c r="A19" s="270"/>
      <c r="B19" s="269" t="s">
        <v>620</v>
      </c>
      <c r="C19" s="31"/>
      <c r="D19" s="31"/>
      <c r="E19" s="31"/>
      <c r="F19" s="268"/>
      <c r="G19" s="3"/>
      <c r="H19" s="3"/>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U19" s="259"/>
      <c r="AV19" s="259"/>
      <c r="AW19" s="259"/>
      <c r="AX19" s="259"/>
      <c r="AY19" s="259"/>
      <c r="AZ19" s="259"/>
      <c r="BA19" s="259"/>
      <c r="BB19" s="259"/>
      <c r="BC19" s="259"/>
    </row>
    <row r="20" spans="1:55" ht="21">
      <c r="A20" s="264"/>
      <c r="B20" s="267"/>
      <c r="C20" s="22"/>
      <c r="D20" s="22"/>
      <c r="E20" s="22"/>
      <c r="F20" s="261"/>
      <c r="G20" s="4"/>
      <c r="H20" s="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U20" s="259"/>
      <c r="AV20" s="259"/>
      <c r="AW20" s="259"/>
      <c r="AX20" s="259"/>
      <c r="AY20" s="259"/>
      <c r="AZ20" s="259"/>
      <c r="BA20" s="259"/>
      <c r="BB20" s="259"/>
      <c r="BC20" s="259"/>
    </row>
    <row r="21" spans="1:55" ht="21">
      <c r="A21" s="264">
        <v>1</v>
      </c>
      <c r="B21" s="266" t="s">
        <v>619</v>
      </c>
      <c r="C21" s="22">
        <v>1</v>
      </c>
      <c r="D21" s="265" t="s">
        <v>479</v>
      </c>
      <c r="E21" s="275" t="s">
        <v>582</v>
      </c>
      <c r="F21" s="261" t="s">
        <v>477</v>
      </c>
      <c r="G21" s="4" t="s">
        <v>618</v>
      </c>
      <c r="H21" s="4" t="s">
        <v>617</v>
      </c>
      <c r="I21" t="s">
        <v>493</v>
      </c>
      <c r="J21" t="s">
        <v>492</v>
      </c>
      <c r="K21" t="s">
        <v>503</v>
      </c>
      <c r="L21" t="s">
        <v>531</v>
      </c>
      <c r="M21" t="s">
        <v>616</v>
      </c>
      <c r="Q21" s="434" t="s">
        <v>469</v>
      </c>
      <c r="R21" s="434" t="s">
        <v>469</v>
      </c>
      <c r="S21" s="434"/>
      <c r="T21" s="434"/>
      <c r="U21" s="434"/>
      <c r="V21" s="434"/>
      <c r="W21" s="434"/>
      <c r="X21" s="434"/>
      <c r="Y21" s="434"/>
      <c r="Z21" s="434" t="s">
        <v>469</v>
      </c>
      <c r="AA21" s="434" t="s">
        <v>469</v>
      </c>
      <c r="AB21" s="434" t="s">
        <v>469</v>
      </c>
      <c r="AC21" s="434"/>
      <c r="AD21" s="434"/>
      <c r="AE21" s="434"/>
      <c r="AF21" s="434"/>
      <c r="AG21" s="434"/>
      <c r="AH21" s="434"/>
      <c r="AI21" s="434"/>
      <c r="AJ21" s="434"/>
      <c r="AK21" s="434"/>
      <c r="AL21" s="434"/>
      <c r="AM21" s="434"/>
      <c r="AN21" s="434"/>
      <c r="AO21" s="434"/>
      <c r="AP21" s="434"/>
      <c r="AQ21" s="434"/>
      <c r="AR21" s="434"/>
      <c r="AS21" s="434"/>
      <c r="AU21" s="259" t="s">
        <v>488</v>
      </c>
      <c r="AV21" s="259" t="s">
        <v>488</v>
      </c>
      <c r="AW21" s="259" t="s">
        <v>488</v>
      </c>
      <c r="AX21" s="259" t="s">
        <v>488</v>
      </c>
      <c r="AY21" s="259" t="s">
        <v>488</v>
      </c>
      <c r="AZ21" s="259" t="s">
        <v>488</v>
      </c>
      <c r="BA21" s="259" t="s">
        <v>488</v>
      </c>
      <c r="BB21" s="259" t="s">
        <v>488</v>
      </c>
      <c r="BC21" s="259" t="s">
        <v>488</v>
      </c>
    </row>
    <row r="22" spans="1:55" ht="21">
      <c r="A22" s="264">
        <v>2</v>
      </c>
      <c r="B22" s="266" t="s">
        <v>615</v>
      </c>
      <c r="C22" s="22">
        <v>2</v>
      </c>
      <c r="D22" s="265" t="s">
        <v>479</v>
      </c>
      <c r="E22" s="275" t="s">
        <v>582</v>
      </c>
      <c r="F22" s="261" t="s">
        <v>483</v>
      </c>
      <c r="G22" s="4" t="s">
        <v>614</v>
      </c>
      <c r="H22" s="4" t="s">
        <v>613</v>
      </c>
      <c r="I22" t="s">
        <v>493</v>
      </c>
      <c r="J22" t="s">
        <v>492</v>
      </c>
      <c r="K22" t="s">
        <v>503</v>
      </c>
      <c r="L22" t="s">
        <v>591</v>
      </c>
      <c r="Q22" s="434" t="s">
        <v>469</v>
      </c>
      <c r="R22" s="434" t="s">
        <v>469</v>
      </c>
      <c r="S22" s="434"/>
      <c r="T22" s="434"/>
      <c r="U22" s="434"/>
      <c r="V22" s="434"/>
      <c r="W22" s="434"/>
      <c r="X22" s="434"/>
      <c r="Y22" s="434"/>
      <c r="Z22" s="434" t="s">
        <v>469</v>
      </c>
      <c r="AA22" s="434"/>
      <c r="AB22" s="434"/>
      <c r="AC22" s="434" t="s">
        <v>469</v>
      </c>
      <c r="AD22" s="434"/>
      <c r="AE22" s="434"/>
      <c r="AF22" s="434"/>
      <c r="AG22" s="434"/>
      <c r="AH22" s="434"/>
      <c r="AI22" s="434"/>
      <c r="AJ22" s="434"/>
      <c r="AK22" s="434"/>
      <c r="AL22" s="434"/>
      <c r="AM22" s="434"/>
      <c r="AN22" s="434"/>
      <c r="AO22" s="434"/>
      <c r="AP22" s="434"/>
      <c r="AQ22" s="434"/>
      <c r="AR22" s="434"/>
      <c r="AS22" s="434"/>
      <c r="AU22" s="259" t="s">
        <v>488</v>
      </c>
      <c r="AV22" s="259" t="s">
        <v>488</v>
      </c>
      <c r="AW22" s="259" t="s">
        <v>488</v>
      </c>
      <c r="AX22" s="259" t="s">
        <v>488</v>
      </c>
      <c r="AY22" s="259" t="s">
        <v>488</v>
      </c>
      <c r="AZ22" s="259" t="s">
        <v>488</v>
      </c>
      <c r="BA22" s="259" t="s">
        <v>488</v>
      </c>
      <c r="BB22" s="259" t="s">
        <v>488</v>
      </c>
      <c r="BC22" s="259" t="s">
        <v>488</v>
      </c>
    </row>
    <row r="23" spans="1:55" ht="21">
      <c r="A23" s="264">
        <v>3</v>
      </c>
      <c r="B23" s="266" t="s">
        <v>612</v>
      </c>
      <c r="C23" s="22">
        <v>3</v>
      </c>
      <c r="D23" s="265" t="s">
        <v>479</v>
      </c>
      <c r="E23" s="275" t="s">
        <v>582</v>
      </c>
      <c r="F23" s="261" t="s">
        <v>483</v>
      </c>
      <c r="G23" s="4" t="s">
        <v>611</v>
      </c>
      <c r="H23" s="4" t="s">
        <v>610</v>
      </c>
      <c r="I23" t="s">
        <v>493</v>
      </c>
      <c r="J23" t="s">
        <v>492</v>
      </c>
      <c r="K23" t="s">
        <v>503</v>
      </c>
      <c r="L23" t="s">
        <v>531</v>
      </c>
      <c r="Q23" s="434" t="s">
        <v>469</v>
      </c>
      <c r="R23" s="434" t="s">
        <v>469</v>
      </c>
      <c r="S23" s="434"/>
      <c r="T23" s="434"/>
      <c r="U23" s="434"/>
      <c r="V23" s="434"/>
      <c r="W23" s="434"/>
      <c r="X23" s="434"/>
      <c r="Y23" s="434"/>
      <c r="Z23" s="434" t="s">
        <v>469</v>
      </c>
      <c r="AA23" s="434" t="s">
        <v>469</v>
      </c>
      <c r="AB23" s="434"/>
      <c r="AC23" s="434"/>
      <c r="AD23" s="434"/>
      <c r="AE23" s="434"/>
      <c r="AF23" s="434"/>
      <c r="AG23" s="434"/>
      <c r="AH23" s="434"/>
      <c r="AI23" s="434"/>
      <c r="AJ23" s="434"/>
      <c r="AK23" s="434"/>
      <c r="AL23" s="434"/>
      <c r="AM23" s="434"/>
      <c r="AN23" s="434"/>
      <c r="AO23" s="434"/>
      <c r="AP23" s="434"/>
      <c r="AQ23" s="434"/>
      <c r="AR23" s="434"/>
      <c r="AS23" s="434"/>
      <c r="AU23" s="259" t="s">
        <v>488</v>
      </c>
      <c r="AV23" s="259" t="s">
        <v>488</v>
      </c>
      <c r="AW23" s="259" t="s">
        <v>488</v>
      </c>
      <c r="AX23" s="259" t="s">
        <v>488</v>
      </c>
      <c r="AY23" s="259" t="s">
        <v>488</v>
      </c>
      <c r="AZ23" s="259" t="s">
        <v>488</v>
      </c>
      <c r="BA23" s="259" t="s">
        <v>488</v>
      </c>
      <c r="BB23" s="259" t="s">
        <v>488</v>
      </c>
      <c r="BC23" s="259" t="s">
        <v>488</v>
      </c>
    </row>
    <row r="24" spans="1:55" ht="21">
      <c r="A24" s="264">
        <v>4</v>
      </c>
      <c r="B24" s="266" t="s">
        <v>458</v>
      </c>
      <c r="C24" s="22">
        <v>4</v>
      </c>
      <c r="D24" s="265" t="s">
        <v>479</v>
      </c>
      <c r="E24" s="275" t="s">
        <v>582</v>
      </c>
      <c r="F24" s="261" t="s">
        <v>483</v>
      </c>
      <c r="G24" s="4" t="s">
        <v>609</v>
      </c>
      <c r="H24" s="4" t="s">
        <v>608</v>
      </c>
      <c r="I24" t="s">
        <v>493</v>
      </c>
      <c r="J24" t="s">
        <v>492</v>
      </c>
      <c r="K24" t="s">
        <v>491</v>
      </c>
      <c r="L24" t="s">
        <v>543</v>
      </c>
      <c r="M24" t="s">
        <v>503</v>
      </c>
      <c r="N24" t="s">
        <v>591</v>
      </c>
      <c r="Q24" s="434" t="s">
        <v>469</v>
      </c>
      <c r="R24" s="434" t="s">
        <v>469</v>
      </c>
      <c r="S24" s="434"/>
      <c r="T24" s="434"/>
      <c r="U24" s="434" t="s">
        <v>469</v>
      </c>
      <c r="V24" s="434"/>
      <c r="W24" s="434"/>
      <c r="X24" s="434" t="s">
        <v>469</v>
      </c>
      <c r="Y24" s="434"/>
      <c r="Z24" s="434" t="s">
        <v>469</v>
      </c>
      <c r="AA24" s="434"/>
      <c r="AB24" s="434"/>
      <c r="AC24" s="434" t="s">
        <v>469</v>
      </c>
      <c r="AD24" s="434"/>
      <c r="AE24" s="434"/>
      <c r="AF24" s="434"/>
      <c r="AG24" s="434"/>
      <c r="AH24" s="434"/>
      <c r="AI24" s="434"/>
      <c r="AJ24" s="434"/>
      <c r="AK24" s="434"/>
      <c r="AL24" s="434"/>
      <c r="AM24" s="434"/>
      <c r="AN24" s="434"/>
      <c r="AO24" s="434"/>
      <c r="AP24" s="434"/>
      <c r="AQ24" s="434"/>
      <c r="AR24" s="434"/>
      <c r="AS24" s="434"/>
      <c r="AU24" s="259" t="s">
        <v>488</v>
      </c>
      <c r="AV24" s="259" t="s">
        <v>488</v>
      </c>
      <c r="AW24" s="259" t="s">
        <v>488</v>
      </c>
      <c r="AX24" s="259" t="s">
        <v>488</v>
      </c>
      <c r="AY24" s="259" t="s">
        <v>488</v>
      </c>
      <c r="AZ24" s="259" t="s">
        <v>488</v>
      </c>
      <c r="BA24" s="259" t="s">
        <v>488</v>
      </c>
      <c r="BB24" s="259" t="s">
        <v>488</v>
      </c>
      <c r="BC24" s="259" t="s">
        <v>488</v>
      </c>
    </row>
    <row r="25" spans="1:55" ht="21">
      <c r="A25" s="264">
        <v>5</v>
      </c>
      <c r="B25" s="266" t="s">
        <v>607</v>
      </c>
      <c r="C25" s="22">
        <v>5</v>
      </c>
      <c r="D25" s="265" t="s">
        <v>479</v>
      </c>
      <c r="E25" s="275" t="s">
        <v>582</v>
      </c>
      <c r="F25" s="261" t="s">
        <v>483</v>
      </c>
      <c r="G25" s="4" t="s">
        <v>606</v>
      </c>
      <c r="H25" s="4" t="s">
        <v>605</v>
      </c>
      <c r="I25" t="s">
        <v>493</v>
      </c>
      <c r="J25" t="s">
        <v>492</v>
      </c>
      <c r="K25" t="s">
        <v>491</v>
      </c>
      <c r="L25" t="s">
        <v>543</v>
      </c>
      <c r="M25" t="s">
        <v>503</v>
      </c>
      <c r="N25" t="s">
        <v>601</v>
      </c>
      <c r="Q25" s="434" t="s">
        <v>469</v>
      </c>
      <c r="R25" s="434" t="s">
        <v>469</v>
      </c>
      <c r="S25" s="434"/>
      <c r="T25" s="434"/>
      <c r="U25" s="434" t="s">
        <v>469</v>
      </c>
      <c r="V25" s="434"/>
      <c r="W25" s="434"/>
      <c r="X25" s="434" t="s">
        <v>469</v>
      </c>
      <c r="Y25" s="434"/>
      <c r="Z25" s="434" t="s">
        <v>469</v>
      </c>
      <c r="AA25" s="434"/>
      <c r="AB25" s="434"/>
      <c r="AC25" s="434"/>
      <c r="AD25" s="434" t="s">
        <v>469</v>
      </c>
      <c r="AE25" s="434"/>
      <c r="AF25" s="434"/>
      <c r="AG25" s="434"/>
      <c r="AH25" s="434"/>
      <c r="AI25" s="434"/>
      <c r="AJ25" s="434"/>
      <c r="AK25" s="434"/>
      <c r="AL25" s="434"/>
      <c r="AM25" s="434"/>
      <c r="AN25" s="434"/>
      <c r="AO25" s="434"/>
      <c r="AP25" s="434"/>
      <c r="AQ25" s="434"/>
      <c r="AR25" s="434"/>
      <c r="AS25" s="434"/>
      <c r="AU25" s="259" t="s">
        <v>488</v>
      </c>
      <c r="AV25" s="259" t="s">
        <v>488</v>
      </c>
      <c r="AW25" s="259" t="s">
        <v>488</v>
      </c>
      <c r="AX25" s="259" t="s">
        <v>488</v>
      </c>
      <c r="AY25" s="259" t="s">
        <v>488</v>
      </c>
      <c r="AZ25" s="259" t="s">
        <v>488</v>
      </c>
      <c r="BA25" s="259" t="s">
        <v>488</v>
      </c>
      <c r="BB25" s="259" t="s">
        <v>488</v>
      </c>
      <c r="BC25" s="259" t="s">
        <v>488</v>
      </c>
    </row>
    <row r="26" spans="1:55" ht="21">
      <c r="A26" s="264">
        <v>6</v>
      </c>
      <c r="B26" s="266" t="s">
        <v>604</v>
      </c>
      <c r="C26" s="22">
        <v>6</v>
      </c>
      <c r="D26" s="265" t="s">
        <v>479</v>
      </c>
      <c r="E26" s="275" t="s">
        <v>582</v>
      </c>
      <c r="F26" s="261" t="s">
        <v>483</v>
      </c>
      <c r="G26" s="4" t="s">
        <v>603</v>
      </c>
      <c r="H26" s="4" t="s">
        <v>602</v>
      </c>
      <c r="I26" t="s">
        <v>493</v>
      </c>
      <c r="J26" t="s">
        <v>492</v>
      </c>
      <c r="K26" t="s">
        <v>491</v>
      </c>
      <c r="L26" t="s">
        <v>543</v>
      </c>
      <c r="M26" t="s">
        <v>503</v>
      </c>
      <c r="N26" t="s">
        <v>601</v>
      </c>
      <c r="Q26" s="434" t="s">
        <v>469</v>
      </c>
      <c r="R26" s="434" t="s">
        <v>469</v>
      </c>
      <c r="S26" s="434"/>
      <c r="T26" s="434"/>
      <c r="U26" s="434" t="s">
        <v>469</v>
      </c>
      <c r="V26" s="434"/>
      <c r="W26" s="434"/>
      <c r="X26" s="434" t="s">
        <v>469</v>
      </c>
      <c r="Y26" s="434"/>
      <c r="Z26" s="434" t="s">
        <v>469</v>
      </c>
      <c r="AA26" s="434"/>
      <c r="AB26" s="434"/>
      <c r="AC26" s="434"/>
      <c r="AD26" s="434" t="s">
        <v>469</v>
      </c>
      <c r="AE26" s="434"/>
      <c r="AF26" s="434"/>
      <c r="AG26" s="434"/>
      <c r="AH26" s="434"/>
      <c r="AI26" s="434"/>
      <c r="AJ26" s="434"/>
      <c r="AK26" s="434"/>
      <c r="AL26" s="434"/>
      <c r="AM26" s="434"/>
      <c r="AN26" s="434"/>
      <c r="AO26" s="434"/>
      <c r="AP26" s="434"/>
      <c r="AQ26" s="434"/>
      <c r="AR26" s="434"/>
      <c r="AS26" s="434"/>
      <c r="AU26" s="259" t="s">
        <v>488</v>
      </c>
      <c r="AV26" s="259" t="s">
        <v>488</v>
      </c>
      <c r="AW26" s="259" t="s">
        <v>488</v>
      </c>
      <c r="AX26" s="259" t="s">
        <v>488</v>
      </c>
      <c r="AY26" s="259" t="s">
        <v>488</v>
      </c>
      <c r="AZ26" s="259" t="s">
        <v>488</v>
      </c>
      <c r="BA26" s="259" t="s">
        <v>488</v>
      </c>
      <c r="BB26" s="259" t="s">
        <v>488</v>
      </c>
      <c r="BC26" s="259" t="s">
        <v>488</v>
      </c>
    </row>
    <row r="27" spans="1:55" ht="21">
      <c r="A27" s="264">
        <v>7</v>
      </c>
      <c r="B27" s="266" t="s">
        <v>600</v>
      </c>
      <c r="C27" s="22">
        <v>7</v>
      </c>
      <c r="D27" s="265" t="s">
        <v>479</v>
      </c>
      <c r="E27" s="275" t="s">
        <v>582</v>
      </c>
      <c r="F27" s="261" t="s">
        <v>483</v>
      </c>
      <c r="G27" s="4" t="s">
        <v>599</v>
      </c>
      <c r="H27" s="4" t="s">
        <v>598</v>
      </c>
      <c r="I27" t="s">
        <v>493</v>
      </c>
      <c r="J27" t="s">
        <v>492</v>
      </c>
      <c r="K27" t="s">
        <v>491</v>
      </c>
      <c r="L27" t="s">
        <v>543</v>
      </c>
      <c r="M27" t="s">
        <v>503</v>
      </c>
      <c r="N27" t="s">
        <v>584</v>
      </c>
      <c r="Q27" s="434" t="s">
        <v>469</v>
      </c>
      <c r="R27" s="434" t="s">
        <v>469</v>
      </c>
      <c r="S27" s="434"/>
      <c r="T27" s="434"/>
      <c r="U27" s="434" t="s">
        <v>469</v>
      </c>
      <c r="V27" s="434"/>
      <c r="W27" s="434"/>
      <c r="X27" s="434" t="s">
        <v>469</v>
      </c>
      <c r="Y27" s="434"/>
      <c r="Z27" s="434" t="s">
        <v>469</v>
      </c>
      <c r="AA27" s="434"/>
      <c r="AB27" s="434"/>
      <c r="AC27" s="434"/>
      <c r="AD27" s="434"/>
      <c r="AE27" s="434" t="s">
        <v>469</v>
      </c>
      <c r="AF27" s="434"/>
      <c r="AG27" s="434"/>
      <c r="AH27" s="434"/>
      <c r="AI27" s="434"/>
      <c r="AJ27" s="434"/>
      <c r="AK27" s="434"/>
      <c r="AL27" s="434"/>
      <c r="AM27" s="434"/>
      <c r="AN27" s="434"/>
      <c r="AO27" s="434"/>
      <c r="AP27" s="434"/>
      <c r="AQ27" s="434"/>
      <c r="AR27" s="434"/>
      <c r="AS27" s="434"/>
      <c r="AU27" s="259" t="s">
        <v>488</v>
      </c>
      <c r="AV27" s="259" t="s">
        <v>488</v>
      </c>
      <c r="AW27" s="259" t="s">
        <v>488</v>
      </c>
      <c r="AX27" s="259" t="s">
        <v>488</v>
      </c>
      <c r="AY27" s="259" t="s">
        <v>488</v>
      </c>
      <c r="AZ27" s="259" t="s">
        <v>488</v>
      </c>
      <c r="BA27" s="259" t="s">
        <v>488</v>
      </c>
      <c r="BB27" s="259" t="s">
        <v>488</v>
      </c>
      <c r="BC27" s="259" t="s">
        <v>488</v>
      </c>
    </row>
    <row r="28" spans="1:55" ht="21">
      <c r="A28" s="264">
        <v>8</v>
      </c>
      <c r="B28" s="266" t="s">
        <v>597</v>
      </c>
      <c r="C28" s="22">
        <v>8</v>
      </c>
      <c r="D28" s="265" t="s">
        <v>479</v>
      </c>
      <c r="E28" s="275" t="s">
        <v>582</v>
      </c>
      <c r="F28" s="261" t="s">
        <v>509</v>
      </c>
      <c r="G28" s="4" t="s">
        <v>596</v>
      </c>
      <c r="H28" s="4" t="s">
        <v>595</v>
      </c>
      <c r="I28" t="s">
        <v>493</v>
      </c>
      <c r="J28" t="s">
        <v>492</v>
      </c>
      <c r="K28" t="s">
        <v>503</v>
      </c>
      <c r="L28" t="s">
        <v>584</v>
      </c>
      <c r="Q28" s="434" t="s">
        <v>469</v>
      </c>
      <c r="R28" s="434" t="s">
        <v>469</v>
      </c>
      <c r="S28" s="434"/>
      <c r="T28" s="434"/>
      <c r="U28" s="434"/>
      <c r="V28" s="434"/>
      <c r="W28" s="434"/>
      <c r="X28" s="434"/>
      <c r="Y28" s="434"/>
      <c r="Z28" s="434" t="s">
        <v>469</v>
      </c>
      <c r="AA28" s="434"/>
      <c r="AB28" s="434"/>
      <c r="AC28" s="434"/>
      <c r="AD28" s="434"/>
      <c r="AE28" s="434" t="s">
        <v>469</v>
      </c>
      <c r="AF28" s="434"/>
      <c r="AG28" s="434"/>
      <c r="AH28" s="434"/>
      <c r="AI28" s="434"/>
      <c r="AJ28" s="434"/>
      <c r="AK28" s="434"/>
      <c r="AL28" s="434"/>
      <c r="AM28" s="434"/>
      <c r="AN28" s="434"/>
      <c r="AO28" s="434"/>
      <c r="AP28" s="434"/>
      <c r="AQ28" s="434"/>
      <c r="AR28" s="434"/>
      <c r="AS28" s="434"/>
      <c r="AU28" s="259" t="s">
        <v>488</v>
      </c>
      <c r="AV28" s="259" t="s">
        <v>488</v>
      </c>
      <c r="AW28" s="259" t="s">
        <v>488</v>
      </c>
      <c r="AX28" s="259" t="s">
        <v>488</v>
      </c>
      <c r="AY28" s="259" t="s">
        <v>488</v>
      </c>
      <c r="AZ28" s="259" t="s">
        <v>488</v>
      </c>
      <c r="BA28" s="259" t="s">
        <v>488</v>
      </c>
      <c r="BB28" s="259" t="s">
        <v>488</v>
      </c>
      <c r="BC28" s="259" t="s">
        <v>488</v>
      </c>
    </row>
    <row r="29" spans="1:55" ht="21">
      <c r="A29" s="264">
        <v>9</v>
      </c>
      <c r="B29" s="266" t="s">
        <v>594</v>
      </c>
      <c r="C29" s="22">
        <v>9</v>
      </c>
      <c r="D29" s="265" t="s">
        <v>479</v>
      </c>
      <c r="E29" s="275" t="s">
        <v>582</v>
      </c>
      <c r="F29" s="261" t="s">
        <v>483</v>
      </c>
      <c r="G29" s="4" t="s">
        <v>593</v>
      </c>
      <c r="H29" s="4" t="s">
        <v>592</v>
      </c>
      <c r="I29" t="s">
        <v>493</v>
      </c>
      <c r="J29" t="s">
        <v>492</v>
      </c>
      <c r="K29" t="s">
        <v>503</v>
      </c>
      <c r="L29" t="s">
        <v>531</v>
      </c>
      <c r="M29" t="s">
        <v>591</v>
      </c>
      <c r="N29" t="s">
        <v>584</v>
      </c>
      <c r="Q29" s="434" t="s">
        <v>469</v>
      </c>
      <c r="R29" s="434" t="s">
        <v>469</v>
      </c>
      <c r="S29" s="434"/>
      <c r="T29" s="434"/>
      <c r="U29" s="434"/>
      <c r="V29" s="434"/>
      <c r="W29" s="434"/>
      <c r="X29" s="434"/>
      <c r="Y29" s="434"/>
      <c r="Z29" s="434" t="s">
        <v>469</v>
      </c>
      <c r="AA29" s="434" t="s">
        <v>469</v>
      </c>
      <c r="AB29" s="434"/>
      <c r="AC29" s="434" t="s">
        <v>469</v>
      </c>
      <c r="AD29" s="434"/>
      <c r="AE29" s="434" t="s">
        <v>469</v>
      </c>
      <c r="AF29" s="434"/>
      <c r="AG29" s="434"/>
      <c r="AH29" s="434"/>
      <c r="AI29" s="434"/>
      <c r="AJ29" s="434"/>
      <c r="AK29" s="434"/>
      <c r="AL29" s="434"/>
      <c r="AM29" s="434"/>
      <c r="AN29" s="434"/>
      <c r="AO29" s="434"/>
      <c r="AP29" s="434"/>
      <c r="AQ29" s="434"/>
      <c r="AR29" s="434"/>
      <c r="AS29" s="434"/>
      <c r="AU29" s="259" t="s">
        <v>488</v>
      </c>
      <c r="AV29" s="259" t="s">
        <v>488</v>
      </c>
      <c r="AW29" s="259" t="s">
        <v>488</v>
      </c>
      <c r="AX29" s="259" t="s">
        <v>488</v>
      </c>
      <c r="AY29" s="259" t="s">
        <v>488</v>
      </c>
      <c r="AZ29" s="259" t="s">
        <v>488</v>
      </c>
      <c r="BA29" s="259" t="s">
        <v>488</v>
      </c>
      <c r="BB29" s="259" t="s">
        <v>488</v>
      </c>
      <c r="BC29" s="259" t="s">
        <v>488</v>
      </c>
    </row>
    <row r="30" spans="1:55" ht="21">
      <c r="A30" s="264">
        <v>10</v>
      </c>
      <c r="B30" s="266" t="s">
        <v>590</v>
      </c>
      <c r="C30" s="22">
        <v>10</v>
      </c>
      <c r="D30" s="265" t="s">
        <v>479</v>
      </c>
      <c r="E30" s="275" t="s">
        <v>582</v>
      </c>
      <c r="F30" s="261" t="s">
        <v>483</v>
      </c>
      <c r="G30" s="4" t="s">
        <v>589</v>
      </c>
      <c r="H30" s="4" t="s">
        <v>588</v>
      </c>
      <c r="I30" t="s">
        <v>493</v>
      </c>
      <c r="J30" t="s">
        <v>492</v>
      </c>
      <c r="K30" t="s">
        <v>503</v>
      </c>
      <c r="L30" t="s">
        <v>584</v>
      </c>
      <c r="Q30" s="434" t="s">
        <v>469</v>
      </c>
      <c r="R30" s="434" t="s">
        <v>469</v>
      </c>
      <c r="S30" s="434"/>
      <c r="T30" s="434"/>
      <c r="U30" s="434"/>
      <c r="V30" s="434"/>
      <c r="W30" s="434"/>
      <c r="X30" s="434"/>
      <c r="Y30" s="434"/>
      <c r="Z30" s="434" t="s">
        <v>469</v>
      </c>
      <c r="AA30" s="434"/>
      <c r="AB30" s="434"/>
      <c r="AC30" s="434"/>
      <c r="AD30" s="434"/>
      <c r="AE30" s="434" t="s">
        <v>469</v>
      </c>
      <c r="AF30" s="434"/>
      <c r="AG30" s="434"/>
      <c r="AH30" s="434"/>
      <c r="AI30" s="434"/>
      <c r="AJ30" s="434"/>
      <c r="AK30" s="434"/>
      <c r="AL30" s="434"/>
      <c r="AM30" s="434"/>
      <c r="AN30" s="434"/>
      <c r="AO30" s="434"/>
      <c r="AP30" s="434"/>
      <c r="AQ30" s="434"/>
      <c r="AR30" s="434"/>
      <c r="AS30" s="434"/>
      <c r="AU30" s="259" t="s">
        <v>488</v>
      </c>
      <c r="AV30" s="259" t="s">
        <v>488</v>
      </c>
      <c r="AW30" s="259" t="s">
        <v>488</v>
      </c>
      <c r="AX30" s="259" t="s">
        <v>488</v>
      </c>
      <c r="AY30" s="259" t="s">
        <v>488</v>
      </c>
      <c r="AZ30" s="259" t="s">
        <v>488</v>
      </c>
      <c r="BA30" s="259" t="s">
        <v>488</v>
      </c>
      <c r="BB30" s="259" t="s">
        <v>488</v>
      </c>
      <c r="BC30" s="259" t="s">
        <v>488</v>
      </c>
    </row>
    <row r="31" spans="1:55" ht="21">
      <c r="A31" s="264">
        <v>11</v>
      </c>
      <c r="B31" s="266" t="s">
        <v>587</v>
      </c>
      <c r="C31" s="22">
        <v>11</v>
      </c>
      <c r="D31" s="265" t="s">
        <v>479</v>
      </c>
      <c r="E31" s="275" t="s">
        <v>582</v>
      </c>
      <c r="F31" s="261" t="s">
        <v>509</v>
      </c>
      <c r="G31" s="4" t="s">
        <v>586</v>
      </c>
      <c r="H31" s="4" t="s">
        <v>585</v>
      </c>
      <c r="I31" t="s">
        <v>493</v>
      </c>
      <c r="J31" t="s">
        <v>492</v>
      </c>
      <c r="K31" t="s">
        <v>503</v>
      </c>
      <c r="L31" t="s">
        <v>531</v>
      </c>
      <c r="M31" t="s">
        <v>584</v>
      </c>
      <c r="Q31" s="434" t="s">
        <v>469</v>
      </c>
      <c r="R31" s="434" t="s">
        <v>469</v>
      </c>
      <c r="S31" s="434"/>
      <c r="T31" s="434"/>
      <c r="U31" s="434"/>
      <c r="V31" s="434"/>
      <c r="W31" s="434"/>
      <c r="X31" s="434"/>
      <c r="Y31" s="434"/>
      <c r="Z31" s="434" t="s">
        <v>469</v>
      </c>
      <c r="AA31" s="434" t="s">
        <v>469</v>
      </c>
      <c r="AB31" s="434"/>
      <c r="AC31" s="434"/>
      <c r="AD31" s="434"/>
      <c r="AE31" s="434" t="s">
        <v>469</v>
      </c>
      <c r="AF31" s="434"/>
      <c r="AG31" s="434"/>
      <c r="AH31" s="434"/>
      <c r="AI31" s="434"/>
      <c r="AJ31" s="434"/>
      <c r="AK31" s="434"/>
      <c r="AL31" s="434"/>
      <c r="AM31" s="434"/>
      <c r="AN31" s="434"/>
      <c r="AO31" s="434"/>
      <c r="AP31" s="434"/>
      <c r="AQ31" s="434"/>
      <c r="AR31" s="434"/>
      <c r="AS31" s="434"/>
      <c r="AU31" s="259" t="s">
        <v>488</v>
      </c>
      <c r="AV31" s="259" t="s">
        <v>488</v>
      </c>
      <c r="AW31" s="259" t="s">
        <v>488</v>
      </c>
      <c r="AX31" s="259" t="s">
        <v>488</v>
      </c>
      <c r="AY31" s="259" t="s">
        <v>488</v>
      </c>
      <c r="AZ31" s="259" t="s">
        <v>488</v>
      </c>
      <c r="BA31" s="259" t="s">
        <v>488</v>
      </c>
      <c r="BB31" s="259" t="s">
        <v>488</v>
      </c>
      <c r="BC31" s="259" t="s">
        <v>488</v>
      </c>
    </row>
    <row r="32" spans="1:55" ht="21">
      <c r="A32" s="264">
        <v>12</v>
      </c>
      <c r="B32" s="266" t="s">
        <v>583</v>
      </c>
      <c r="C32" s="22">
        <v>12</v>
      </c>
      <c r="D32" s="265" t="s">
        <v>479</v>
      </c>
      <c r="E32" s="275" t="s">
        <v>582</v>
      </c>
      <c r="F32" s="261" t="s">
        <v>477</v>
      </c>
      <c r="G32" s="4" t="s">
        <v>581</v>
      </c>
      <c r="H32" s="4" t="s">
        <v>580</v>
      </c>
      <c r="I32" t="s">
        <v>511</v>
      </c>
      <c r="J32" t="s">
        <v>503</v>
      </c>
      <c r="K32" t="s">
        <v>531</v>
      </c>
      <c r="L32" t="s">
        <v>502</v>
      </c>
      <c r="Q32" s="434"/>
      <c r="R32" s="434"/>
      <c r="S32" s="434" t="s">
        <v>469</v>
      </c>
      <c r="T32" s="434"/>
      <c r="U32" s="434"/>
      <c r="V32" s="434"/>
      <c r="W32" s="434"/>
      <c r="X32" s="434"/>
      <c r="Y32" s="434"/>
      <c r="Z32" s="434" t="s">
        <v>469</v>
      </c>
      <c r="AA32" s="434" t="s">
        <v>469</v>
      </c>
      <c r="AB32" s="434"/>
      <c r="AC32" s="434"/>
      <c r="AD32" s="434"/>
      <c r="AE32" s="434"/>
      <c r="AF32" s="434" t="s">
        <v>469</v>
      </c>
      <c r="AG32" s="434"/>
      <c r="AH32" s="434"/>
      <c r="AI32" s="434"/>
      <c r="AJ32" s="434"/>
      <c r="AK32" s="434"/>
      <c r="AL32" s="434"/>
      <c r="AM32" s="434"/>
      <c r="AN32" s="434"/>
      <c r="AO32" s="434"/>
      <c r="AP32" s="434"/>
      <c r="AQ32" s="434"/>
      <c r="AR32" s="434"/>
      <c r="AS32" s="434"/>
      <c r="AU32" s="259" t="s">
        <v>488</v>
      </c>
      <c r="AV32" s="259" t="s">
        <v>488</v>
      </c>
      <c r="AW32" s="259" t="s">
        <v>488</v>
      </c>
      <c r="AX32" s="259" t="s">
        <v>488</v>
      </c>
      <c r="AY32" s="259" t="s">
        <v>488</v>
      </c>
      <c r="AZ32" s="259" t="s">
        <v>488</v>
      </c>
      <c r="BA32" s="259" t="s">
        <v>488</v>
      </c>
      <c r="BB32" s="259"/>
      <c r="BC32" s="259" t="s">
        <v>488</v>
      </c>
    </row>
    <row r="33" spans="1:55" ht="21">
      <c r="A33" s="274"/>
      <c r="B33" s="273"/>
      <c r="C33" s="272"/>
      <c r="D33" s="272"/>
      <c r="E33" s="272"/>
      <c r="F33" s="271"/>
      <c r="G33" s="5"/>
      <c r="H33" s="5"/>
      <c r="Q33" s="434"/>
      <c r="R33" s="434"/>
      <c r="S33" s="434"/>
      <c r="T33" s="434"/>
      <c r="U33" s="434"/>
      <c r="V33" s="434"/>
      <c r="W33" s="434"/>
      <c r="X33" s="434"/>
      <c r="Y33" s="434"/>
      <c r="Z33" s="434"/>
      <c r="AA33" s="434"/>
      <c r="AB33" s="434"/>
      <c r="AC33" s="434"/>
      <c r="AD33" s="434"/>
      <c r="AE33" s="434"/>
      <c r="AF33" s="434"/>
      <c r="AG33" s="434"/>
      <c r="AH33" s="434"/>
      <c r="AI33" s="434"/>
      <c r="AJ33" s="434"/>
      <c r="AK33" s="434"/>
      <c r="AL33" s="434"/>
      <c r="AM33" s="434"/>
      <c r="AN33" s="434"/>
      <c r="AO33" s="434"/>
      <c r="AP33" s="434"/>
      <c r="AQ33" s="434"/>
      <c r="AR33" s="434"/>
      <c r="AS33" s="434"/>
      <c r="AU33" s="259"/>
      <c r="AV33" s="259"/>
      <c r="AW33" s="259"/>
      <c r="AX33" s="259"/>
      <c r="AY33" s="259"/>
      <c r="AZ33" s="259"/>
      <c r="BA33" s="259"/>
      <c r="BB33" s="259"/>
      <c r="BC33" s="259"/>
    </row>
    <row r="34" spans="1:55" ht="21">
      <c r="B34" s="6"/>
      <c r="F34" s="18"/>
      <c r="Q34" s="434"/>
      <c r="R34" s="434"/>
      <c r="S34" s="434"/>
      <c r="T34" s="434"/>
      <c r="U34" s="434"/>
      <c r="V34" s="434"/>
      <c r="W34" s="434"/>
      <c r="X34" s="434"/>
      <c r="Y34" s="434"/>
      <c r="Z34" s="434"/>
      <c r="AA34" s="434"/>
      <c r="AB34" s="434"/>
      <c r="AC34" s="434"/>
      <c r="AD34" s="434"/>
      <c r="AE34" s="434"/>
      <c r="AF34" s="434"/>
      <c r="AG34" s="434"/>
      <c r="AH34" s="434"/>
      <c r="AI34" s="434"/>
      <c r="AJ34" s="434"/>
      <c r="AK34" s="434"/>
      <c r="AL34" s="434"/>
      <c r="AM34" s="434"/>
      <c r="AN34" s="434"/>
      <c r="AO34" s="434"/>
      <c r="AP34" s="434"/>
      <c r="AQ34" s="434"/>
      <c r="AR34" s="434"/>
      <c r="AS34" s="434"/>
      <c r="AU34" s="259"/>
      <c r="AV34" s="259"/>
      <c r="AW34" s="259"/>
      <c r="AX34" s="259"/>
      <c r="AY34" s="259"/>
      <c r="AZ34" s="259"/>
      <c r="BA34" s="259"/>
      <c r="BB34" s="259"/>
      <c r="BC34" s="259"/>
    </row>
    <row r="35" spans="1:55" ht="21">
      <c r="A35" s="270"/>
      <c r="B35" s="269" t="s">
        <v>579</v>
      </c>
      <c r="C35" s="31"/>
      <c r="D35" s="31"/>
      <c r="E35" s="31"/>
      <c r="F35" s="268"/>
      <c r="G35" s="3"/>
      <c r="H35" s="3"/>
      <c r="Q35" s="434"/>
      <c r="R35" s="434"/>
      <c r="S35" s="434"/>
      <c r="T35" s="434"/>
      <c r="U35" s="434"/>
      <c r="V35" s="434"/>
      <c r="W35" s="434"/>
      <c r="X35" s="434"/>
      <c r="Y35" s="434"/>
      <c r="Z35" s="434"/>
      <c r="AA35" s="434"/>
      <c r="AB35" s="434"/>
      <c r="AC35" s="434"/>
      <c r="AD35" s="434"/>
      <c r="AE35" s="434"/>
      <c r="AF35" s="434"/>
      <c r="AG35" s="434"/>
      <c r="AH35" s="434"/>
      <c r="AI35" s="434"/>
      <c r="AJ35" s="434"/>
      <c r="AK35" s="434"/>
      <c r="AL35" s="434"/>
      <c r="AM35" s="434"/>
      <c r="AN35" s="434"/>
      <c r="AO35" s="434"/>
      <c r="AP35" s="434"/>
      <c r="AQ35" s="434"/>
      <c r="AR35" s="434"/>
      <c r="AS35" s="434"/>
      <c r="AU35" s="259"/>
      <c r="AV35" s="259"/>
      <c r="AW35" s="259"/>
      <c r="AX35" s="259"/>
      <c r="AY35" s="259"/>
      <c r="AZ35" s="259"/>
      <c r="BA35" s="259"/>
      <c r="BB35" s="259"/>
      <c r="BC35" s="259"/>
    </row>
    <row r="36" spans="1:55" ht="21">
      <c r="A36" s="264"/>
      <c r="B36" s="267"/>
      <c r="C36" s="22"/>
      <c r="D36" s="22"/>
      <c r="E36" s="22"/>
      <c r="F36" s="261"/>
      <c r="G36" s="4"/>
      <c r="H36" s="4"/>
      <c r="Q36" s="434"/>
      <c r="R36" s="434"/>
      <c r="S36" s="434"/>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U36" s="259"/>
      <c r="AV36" s="259"/>
      <c r="AW36" s="259"/>
      <c r="AX36" s="259"/>
      <c r="AY36" s="259"/>
      <c r="AZ36" s="259"/>
      <c r="BA36" s="259"/>
      <c r="BB36" s="259"/>
      <c r="BC36" s="259"/>
    </row>
    <row r="37" spans="1:55" ht="21">
      <c r="A37" s="264">
        <v>1</v>
      </c>
      <c r="B37" s="266" t="s">
        <v>578</v>
      </c>
      <c r="C37" s="22">
        <v>1</v>
      </c>
      <c r="D37" s="265" t="s">
        <v>479</v>
      </c>
      <c r="E37" s="262" t="s">
        <v>539</v>
      </c>
      <c r="F37" s="261" t="s">
        <v>477</v>
      </c>
      <c r="G37" s="4" t="s">
        <v>577</v>
      </c>
      <c r="H37" s="4" t="s">
        <v>576</v>
      </c>
      <c r="I37" t="s">
        <v>493</v>
      </c>
      <c r="J37" t="s">
        <v>492</v>
      </c>
      <c r="K37" t="s">
        <v>502</v>
      </c>
      <c r="Q37" s="434" t="s">
        <v>469</v>
      </c>
      <c r="R37" s="434" t="s">
        <v>469</v>
      </c>
      <c r="S37" s="434"/>
      <c r="T37" s="434"/>
      <c r="U37" s="434"/>
      <c r="V37" s="434"/>
      <c r="W37" s="434"/>
      <c r="X37" s="434"/>
      <c r="Y37" s="434"/>
      <c r="Z37" s="434"/>
      <c r="AA37" s="434"/>
      <c r="AB37" s="434"/>
      <c r="AC37" s="434"/>
      <c r="AD37" s="434"/>
      <c r="AE37" s="434"/>
      <c r="AF37" s="434" t="s">
        <v>469</v>
      </c>
      <c r="AG37" s="434"/>
      <c r="AH37" s="434"/>
      <c r="AI37" s="434"/>
      <c r="AJ37" s="434"/>
      <c r="AK37" s="434"/>
      <c r="AL37" s="434"/>
      <c r="AM37" s="434"/>
      <c r="AN37" s="434"/>
      <c r="AO37" s="434"/>
      <c r="AP37" s="434"/>
      <c r="AQ37" s="434"/>
      <c r="AR37" s="434"/>
      <c r="AS37" s="434"/>
      <c r="AU37" s="259" t="s">
        <v>488</v>
      </c>
      <c r="AV37" s="259" t="s">
        <v>488</v>
      </c>
      <c r="AW37" s="259" t="s">
        <v>488</v>
      </c>
      <c r="AX37" s="259" t="s">
        <v>488</v>
      </c>
      <c r="AY37" s="259" t="s">
        <v>488</v>
      </c>
      <c r="AZ37" s="259" t="s">
        <v>488</v>
      </c>
      <c r="BA37" s="259" t="s">
        <v>488</v>
      </c>
      <c r="BB37" s="259" t="s">
        <v>488</v>
      </c>
      <c r="BC37" s="259" t="s">
        <v>488</v>
      </c>
    </row>
    <row r="38" spans="1:55" ht="21">
      <c r="A38" s="264">
        <v>2</v>
      </c>
      <c r="B38" s="266" t="s">
        <v>575</v>
      </c>
      <c r="C38" s="22">
        <v>2</v>
      </c>
      <c r="D38" s="265" t="s">
        <v>479</v>
      </c>
      <c r="E38" s="262" t="s">
        <v>539</v>
      </c>
      <c r="F38" s="261" t="s">
        <v>477</v>
      </c>
      <c r="G38" s="4" t="s">
        <v>574</v>
      </c>
      <c r="H38" s="4" t="s">
        <v>573</v>
      </c>
      <c r="I38" t="s">
        <v>493</v>
      </c>
      <c r="J38" t="s">
        <v>492</v>
      </c>
      <c r="K38" t="s">
        <v>502</v>
      </c>
      <c r="L38" t="s">
        <v>501</v>
      </c>
      <c r="Q38" s="434" t="s">
        <v>469</v>
      </c>
      <c r="R38" s="434" t="s">
        <v>469</v>
      </c>
      <c r="S38" s="434"/>
      <c r="T38" s="434"/>
      <c r="U38" s="434"/>
      <c r="V38" s="434"/>
      <c r="W38" s="434"/>
      <c r="X38" s="434"/>
      <c r="Y38" s="434"/>
      <c r="Z38" s="434"/>
      <c r="AA38" s="434"/>
      <c r="AB38" s="434"/>
      <c r="AC38" s="434"/>
      <c r="AD38" s="434"/>
      <c r="AE38" s="434"/>
      <c r="AF38" s="434" t="s">
        <v>469</v>
      </c>
      <c r="AG38" s="434"/>
      <c r="AH38" s="434"/>
      <c r="AI38" s="434"/>
      <c r="AJ38" s="434"/>
      <c r="AK38" s="434"/>
      <c r="AL38" s="434"/>
      <c r="AM38" s="434" t="s">
        <v>469</v>
      </c>
      <c r="AN38" s="434"/>
      <c r="AO38" s="434"/>
      <c r="AP38" s="434"/>
      <c r="AQ38" s="434"/>
      <c r="AR38" s="434"/>
      <c r="AS38" s="434"/>
      <c r="AU38" s="259" t="s">
        <v>488</v>
      </c>
      <c r="AV38" s="259" t="s">
        <v>488</v>
      </c>
      <c r="AW38" s="259" t="s">
        <v>488</v>
      </c>
      <c r="AX38" s="259" t="s">
        <v>488</v>
      </c>
      <c r="AY38" s="259" t="s">
        <v>488</v>
      </c>
      <c r="AZ38" s="259" t="s">
        <v>488</v>
      </c>
      <c r="BA38" s="259" t="s">
        <v>488</v>
      </c>
      <c r="BB38" s="259" t="s">
        <v>488</v>
      </c>
      <c r="BC38" s="259" t="s">
        <v>488</v>
      </c>
    </row>
    <row r="39" spans="1:55" ht="21">
      <c r="A39" s="264">
        <v>3</v>
      </c>
      <c r="B39" s="266" t="s">
        <v>572</v>
      </c>
      <c r="C39" s="22">
        <v>3</v>
      </c>
      <c r="D39" s="265" t="s">
        <v>479</v>
      </c>
      <c r="E39" s="262" t="s">
        <v>539</v>
      </c>
      <c r="F39" s="261" t="s">
        <v>477</v>
      </c>
      <c r="G39" s="4" t="s">
        <v>571</v>
      </c>
      <c r="H39" s="4" t="s">
        <v>570</v>
      </c>
      <c r="I39" t="s">
        <v>493</v>
      </c>
      <c r="J39" t="s">
        <v>492</v>
      </c>
      <c r="K39" t="s">
        <v>543</v>
      </c>
      <c r="L39" t="s">
        <v>502</v>
      </c>
      <c r="M39" t="s">
        <v>542</v>
      </c>
      <c r="N39" t="s">
        <v>501</v>
      </c>
      <c r="Q39" s="434" t="s">
        <v>469</v>
      </c>
      <c r="R39" s="434" t="s">
        <v>469</v>
      </c>
      <c r="S39" s="434"/>
      <c r="T39" s="434"/>
      <c r="U39" s="434"/>
      <c r="V39" s="434"/>
      <c r="W39" s="434"/>
      <c r="X39" s="434" t="s">
        <v>469</v>
      </c>
      <c r="Y39" s="434"/>
      <c r="Z39" s="434"/>
      <c r="AA39" s="434"/>
      <c r="AB39" s="434"/>
      <c r="AC39" s="434"/>
      <c r="AD39" s="434"/>
      <c r="AE39" s="434"/>
      <c r="AF39" s="434" t="s">
        <v>469</v>
      </c>
      <c r="AG39" s="434"/>
      <c r="AH39" s="434"/>
      <c r="AI39" s="434"/>
      <c r="AJ39" s="434" t="s">
        <v>469</v>
      </c>
      <c r="AK39" s="434"/>
      <c r="AL39" s="434"/>
      <c r="AM39" s="434" t="s">
        <v>469</v>
      </c>
      <c r="AN39" s="434"/>
      <c r="AO39" s="434"/>
      <c r="AP39" s="434"/>
      <c r="AQ39" s="434"/>
      <c r="AR39" s="434"/>
      <c r="AS39" s="434"/>
      <c r="AU39" s="259" t="s">
        <v>488</v>
      </c>
      <c r="AV39" s="259" t="s">
        <v>488</v>
      </c>
      <c r="AW39" s="259" t="s">
        <v>488</v>
      </c>
      <c r="AX39" s="259" t="s">
        <v>488</v>
      </c>
      <c r="AY39" s="259" t="s">
        <v>488</v>
      </c>
      <c r="AZ39" s="259" t="s">
        <v>488</v>
      </c>
      <c r="BA39" s="259" t="s">
        <v>488</v>
      </c>
      <c r="BB39" s="259" t="s">
        <v>488</v>
      </c>
      <c r="BC39" s="259" t="s">
        <v>488</v>
      </c>
    </row>
    <row r="40" spans="1:55" ht="21">
      <c r="A40" s="264">
        <v>4</v>
      </c>
      <c r="B40" s="266" t="s">
        <v>569</v>
      </c>
      <c r="C40" s="22">
        <v>4</v>
      </c>
      <c r="D40" s="265" t="s">
        <v>479</v>
      </c>
      <c r="E40" s="262" t="s">
        <v>539</v>
      </c>
      <c r="F40" s="261" t="s">
        <v>477</v>
      </c>
      <c r="G40" s="4" t="s">
        <v>568</v>
      </c>
      <c r="H40" s="4" t="s">
        <v>567</v>
      </c>
      <c r="I40" t="s">
        <v>493</v>
      </c>
      <c r="J40" t="s">
        <v>492</v>
      </c>
      <c r="K40" t="s">
        <v>543</v>
      </c>
      <c r="L40" t="s">
        <v>502</v>
      </c>
      <c r="M40" t="s">
        <v>556</v>
      </c>
      <c r="N40" t="s">
        <v>501</v>
      </c>
      <c r="Q40" s="434" t="s">
        <v>469</v>
      </c>
      <c r="R40" s="434" t="s">
        <v>469</v>
      </c>
      <c r="S40" s="434"/>
      <c r="T40" s="434"/>
      <c r="U40" s="434"/>
      <c r="V40" s="434"/>
      <c r="W40" s="434"/>
      <c r="X40" s="434" t="s">
        <v>469</v>
      </c>
      <c r="Y40" s="434"/>
      <c r="Z40" s="434"/>
      <c r="AA40" s="434"/>
      <c r="AB40" s="434"/>
      <c r="AC40" s="434"/>
      <c r="AD40" s="434"/>
      <c r="AE40" s="434"/>
      <c r="AF40" s="434" t="s">
        <v>469</v>
      </c>
      <c r="AG40" s="434"/>
      <c r="AH40" s="434" t="s">
        <v>469</v>
      </c>
      <c r="AI40" s="434"/>
      <c r="AJ40" s="434"/>
      <c r="AK40" s="434"/>
      <c r="AL40" s="434"/>
      <c r="AM40" s="434" t="s">
        <v>469</v>
      </c>
      <c r="AN40" s="434"/>
      <c r="AO40" s="434"/>
      <c r="AP40" s="434"/>
      <c r="AQ40" s="434"/>
      <c r="AR40" s="434"/>
      <c r="AS40" s="434"/>
      <c r="AU40" s="259" t="s">
        <v>488</v>
      </c>
      <c r="AV40" s="259" t="s">
        <v>488</v>
      </c>
      <c r="AW40" s="259" t="s">
        <v>488</v>
      </c>
      <c r="AX40" s="259" t="s">
        <v>488</v>
      </c>
      <c r="AY40" s="259" t="s">
        <v>488</v>
      </c>
      <c r="AZ40" s="259" t="s">
        <v>488</v>
      </c>
      <c r="BA40" s="259" t="s">
        <v>488</v>
      </c>
      <c r="BB40" s="259" t="s">
        <v>488</v>
      </c>
      <c r="BC40" s="259" t="s">
        <v>488</v>
      </c>
    </row>
    <row r="41" spans="1:55" ht="21">
      <c r="A41" s="264">
        <v>5</v>
      </c>
      <c r="B41" s="266" t="s">
        <v>566</v>
      </c>
      <c r="C41" s="22">
        <v>5</v>
      </c>
      <c r="D41" s="265" t="s">
        <v>479</v>
      </c>
      <c r="E41" s="262" t="s">
        <v>539</v>
      </c>
      <c r="F41" s="261" t="s">
        <v>483</v>
      </c>
      <c r="G41" s="4" t="s">
        <v>565</v>
      </c>
      <c r="H41" s="4" t="s">
        <v>564</v>
      </c>
      <c r="I41" t="s">
        <v>493</v>
      </c>
      <c r="J41" t="s">
        <v>492</v>
      </c>
      <c r="K41" t="s">
        <v>543</v>
      </c>
      <c r="L41" t="s">
        <v>502</v>
      </c>
      <c r="M41" t="s">
        <v>556</v>
      </c>
      <c r="Q41" s="434" t="s">
        <v>469</v>
      </c>
      <c r="R41" s="434" t="s">
        <v>469</v>
      </c>
      <c r="S41" s="434"/>
      <c r="T41" s="434"/>
      <c r="U41" s="434"/>
      <c r="V41" s="434"/>
      <c r="W41" s="434"/>
      <c r="X41" s="434" t="s">
        <v>469</v>
      </c>
      <c r="Y41" s="434"/>
      <c r="Z41" s="434"/>
      <c r="AA41" s="434"/>
      <c r="AB41" s="434"/>
      <c r="AC41" s="434"/>
      <c r="AD41" s="434"/>
      <c r="AE41" s="434"/>
      <c r="AF41" s="434" t="s">
        <v>469</v>
      </c>
      <c r="AG41" s="434"/>
      <c r="AH41" s="434" t="s">
        <v>469</v>
      </c>
      <c r="AI41" s="434"/>
      <c r="AJ41" s="434"/>
      <c r="AK41" s="434"/>
      <c r="AL41" s="434"/>
      <c r="AM41" s="434"/>
      <c r="AN41" s="434"/>
      <c r="AO41" s="434"/>
      <c r="AP41" s="434"/>
      <c r="AQ41" s="434"/>
      <c r="AR41" s="434"/>
      <c r="AS41" s="434"/>
      <c r="AU41" s="259" t="s">
        <v>488</v>
      </c>
      <c r="AV41" s="259" t="s">
        <v>488</v>
      </c>
      <c r="AW41" s="259" t="s">
        <v>488</v>
      </c>
      <c r="AX41" s="259" t="s">
        <v>488</v>
      </c>
      <c r="AY41" s="259" t="s">
        <v>488</v>
      </c>
      <c r="AZ41" s="259" t="s">
        <v>488</v>
      </c>
      <c r="BA41" s="259" t="s">
        <v>488</v>
      </c>
      <c r="BB41" s="259" t="s">
        <v>488</v>
      </c>
      <c r="BC41" s="259" t="s">
        <v>488</v>
      </c>
    </row>
    <row r="42" spans="1:55" ht="21">
      <c r="A42" s="264">
        <v>6</v>
      </c>
      <c r="B42" s="266" t="s">
        <v>457</v>
      </c>
      <c r="C42" s="22">
        <v>6</v>
      </c>
      <c r="D42" s="265" t="s">
        <v>479</v>
      </c>
      <c r="E42" s="262" t="s">
        <v>539</v>
      </c>
      <c r="F42" s="261" t="s">
        <v>483</v>
      </c>
      <c r="G42" s="4" t="s">
        <v>563</v>
      </c>
      <c r="H42" s="4" t="s">
        <v>562</v>
      </c>
      <c r="I42" t="s">
        <v>493</v>
      </c>
      <c r="J42" t="s">
        <v>492</v>
      </c>
      <c r="K42" t="s">
        <v>543</v>
      </c>
      <c r="L42" t="s">
        <v>502</v>
      </c>
      <c r="M42" t="s">
        <v>521</v>
      </c>
      <c r="N42" t="s">
        <v>556</v>
      </c>
      <c r="O42" t="s">
        <v>501</v>
      </c>
      <c r="Q42" s="434" t="s">
        <v>469</v>
      </c>
      <c r="R42" s="434" t="s">
        <v>469</v>
      </c>
      <c r="S42" s="434"/>
      <c r="T42" s="434"/>
      <c r="U42" s="434"/>
      <c r="V42" s="434"/>
      <c r="W42" s="434"/>
      <c r="X42" s="434" t="s">
        <v>469</v>
      </c>
      <c r="Y42" s="434"/>
      <c r="Z42" s="434"/>
      <c r="AA42" s="434"/>
      <c r="AB42" s="434"/>
      <c r="AC42" s="434"/>
      <c r="AD42" s="434"/>
      <c r="AE42" s="434"/>
      <c r="AF42" s="434" t="s">
        <v>469</v>
      </c>
      <c r="AG42" s="434" t="s">
        <v>469</v>
      </c>
      <c r="AH42" s="434" t="s">
        <v>469</v>
      </c>
      <c r="AI42" s="434"/>
      <c r="AJ42" s="434"/>
      <c r="AK42" s="434"/>
      <c r="AL42" s="434"/>
      <c r="AM42" s="434" t="s">
        <v>469</v>
      </c>
      <c r="AN42" s="434"/>
      <c r="AO42" s="434"/>
      <c r="AP42" s="434"/>
      <c r="AQ42" s="434"/>
      <c r="AR42" s="434"/>
      <c r="AS42" s="434"/>
      <c r="AU42" s="259" t="s">
        <v>488</v>
      </c>
      <c r="AV42" s="259" t="s">
        <v>488</v>
      </c>
      <c r="AW42" s="259" t="s">
        <v>488</v>
      </c>
      <c r="AX42" s="259" t="s">
        <v>488</v>
      </c>
      <c r="AY42" s="259" t="s">
        <v>488</v>
      </c>
      <c r="AZ42" s="259" t="s">
        <v>488</v>
      </c>
      <c r="BA42" s="259" t="s">
        <v>488</v>
      </c>
      <c r="BB42" s="259" t="s">
        <v>488</v>
      </c>
      <c r="BC42" s="259" t="s">
        <v>488</v>
      </c>
    </row>
    <row r="43" spans="1:55" ht="21">
      <c r="A43" s="264">
        <v>7</v>
      </c>
      <c r="B43" s="266" t="s">
        <v>561</v>
      </c>
      <c r="C43" s="22">
        <v>7</v>
      </c>
      <c r="D43" s="265" t="s">
        <v>479</v>
      </c>
      <c r="E43" s="262" t="s">
        <v>539</v>
      </c>
      <c r="F43" s="261" t="s">
        <v>483</v>
      </c>
      <c r="G43" s="4" t="s">
        <v>560</v>
      </c>
      <c r="H43" s="4" t="s">
        <v>551</v>
      </c>
      <c r="I43" t="s">
        <v>493</v>
      </c>
      <c r="J43" t="s">
        <v>492</v>
      </c>
      <c r="K43" t="s">
        <v>543</v>
      </c>
      <c r="L43" t="s">
        <v>502</v>
      </c>
      <c r="M43" t="s">
        <v>559</v>
      </c>
      <c r="Q43" s="434" t="s">
        <v>469</v>
      </c>
      <c r="R43" s="434" t="s">
        <v>469</v>
      </c>
      <c r="S43" s="434"/>
      <c r="T43" s="434"/>
      <c r="U43" s="434"/>
      <c r="V43" s="434"/>
      <c r="W43" s="434"/>
      <c r="X43" s="434" t="s">
        <v>469</v>
      </c>
      <c r="Y43" s="434"/>
      <c r="Z43" s="434"/>
      <c r="AA43" s="434"/>
      <c r="AB43" s="434"/>
      <c r="AC43" s="434"/>
      <c r="AD43" s="434"/>
      <c r="AE43" s="434"/>
      <c r="AF43" s="434" t="s">
        <v>469</v>
      </c>
      <c r="AG43" s="434"/>
      <c r="AH43" s="434"/>
      <c r="AI43" s="434" t="s">
        <v>469</v>
      </c>
      <c r="AJ43" s="434"/>
      <c r="AK43" s="434"/>
      <c r="AL43" s="434"/>
      <c r="AM43" s="434"/>
      <c r="AN43" s="434"/>
      <c r="AO43" s="434"/>
      <c r="AP43" s="434"/>
      <c r="AQ43" s="434"/>
      <c r="AR43" s="434"/>
      <c r="AS43" s="434"/>
      <c r="AU43" s="259" t="s">
        <v>488</v>
      </c>
      <c r="AV43" s="259" t="s">
        <v>488</v>
      </c>
      <c r="AW43" s="259" t="s">
        <v>488</v>
      </c>
      <c r="AX43" s="259" t="s">
        <v>488</v>
      </c>
      <c r="AY43" s="259" t="s">
        <v>488</v>
      </c>
      <c r="AZ43" s="259" t="s">
        <v>488</v>
      </c>
      <c r="BA43" s="259" t="s">
        <v>488</v>
      </c>
      <c r="BB43" s="259" t="s">
        <v>488</v>
      </c>
      <c r="BC43" s="259" t="s">
        <v>488</v>
      </c>
    </row>
    <row r="44" spans="1:55" ht="21">
      <c r="A44" s="264">
        <v>8</v>
      </c>
      <c r="B44" s="266" t="s">
        <v>558</v>
      </c>
      <c r="C44" s="22">
        <v>8</v>
      </c>
      <c r="D44" s="265" t="s">
        <v>479</v>
      </c>
      <c r="E44" s="262" t="s">
        <v>539</v>
      </c>
      <c r="F44" s="261" t="s">
        <v>483</v>
      </c>
      <c r="G44" s="4" t="s">
        <v>557</v>
      </c>
      <c r="H44" s="4" t="s">
        <v>551</v>
      </c>
      <c r="I44" t="s">
        <v>493</v>
      </c>
      <c r="J44" t="s">
        <v>492</v>
      </c>
      <c r="K44" t="s">
        <v>491</v>
      </c>
      <c r="L44" t="s">
        <v>543</v>
      </c>
      <c r="M44" t="s">
        <v>502</v>
      </c>
      <c r="N44" t="s">
        <v>556</v>
      </c>
      <c r="Q44" s="434" t="s">
        <v>469</v>
      </c>
      <c r="R44" s="434" t="s">
        <v>469</v>
      </c>
      <c r="S44" s="434"/>
      <c r="T44" s="434"/>
      <c r="U44" s="434" t="s">
        <v>469</v>
      </c>
      <c r="V44" s="434"/>
      <c r="W44" s="434"/>
      <c r="X44" s="434" t="s">
        <v>469</v>
      </c>
      <c r="Y44" s="434"/>
      <c r="Z44" s="434"/>
      <c r="AA44" s="434"/>
      <c r="AB44" s="434"/>
      <c r="AC44" s="434"/>
      <c r="AD44" s="434"/>
      <c r="AE44" s="434"/>
      <c r="AF44" s="434" t="s">
        <v>469</v>
      </c>
      <c r="AG44" s="434"/>
      <c r="AH44" s="434" t="s">
        <v>469</v>
      </c>
      <c r="AI44" s="434"/>
      <c r="AJ44" s="434"/>
      <c r="AK44" s="434"/>
      <c r="AL44" s="434"/>
      <c r="AM44" s="434"/>
      <c r="AN44" s="434"/>
      <c r="AO44" s="434"/>
      <c r="AP44" s="434"/>
      <c r="AQ44" s="434"/>
      <c r="AR44" s="434"/>
      <c r="AS44" s="434"/>
      <c r="AU44" s="259" t="s">
        <v>488</v>
      </c>
      <c r="AV44" s="259" t="s">
        <v>488</v>
      </c>
      <c r="AW44" s="259" t="s">
        <v>488</v>
      </c>
      <c r="AX44" s="259" t="s">
        <v>488</v>
      </c>
      <c r="AY44" s="259" t="s">
        <v>488</v>
      </c>
      <c r="AZ44" s="259" t="s">
        <v>488</v>
      </c>
      <c r="BA44" s="259" t="s">
        <v>488</v>
      </c>
      <c r="BB44" s="259" t="s">
        <v>488</v>
      </c>
      <c r="BC44" s="259" t="s">
        <v>488</v>
      </c>
    </row>
    <row r="45" spans="1:55" ht="21">
      <c r="A45" s="264">
        <v>9</v>
      </c>
      <c r="B45" s="266" t="s">
        <v>555</v>
      </c>
      <c r="C45" s="22">
        <v>9</v>
      </c>
      <c r="D45" s="265" t="s">
        <v>479</v>
      </c>
      <c r="E45" s="262" t="s">
        <v>539</v>
      </c>
      <c r="F45" s="261" t="s">
        <v>483</v>
      </c>
      <c r="G45" s="4" t="s">
        <v>554</v>
      </c>
      <c r="H45" s="4" t="s">
        <v>551</v>
      </c>
      <c r="I45" t="s">
        <v>543</v>
      </c>
      <c r="J45" t="s">
        <v>502</v>
      </c>
      <c r="K45" t="s">
        <v>542</v>
      </c>
      <c r="Q45" s="434"/>
      <c r="R45" s="434"/>
      <c r="S45" s="434"/>
      <c r="T45" s="434"/>
      <c r="U45" s="434"/>
      <c r="V45" s="434"/>
      <c r="W45" s="434"/>
      <c r="X45" s="434" t="s">
        <v>469</v>
      </c>
      <c r="Y45" s="434"/>
      <c r="Z45" s="434"/>
      <c r="AA45" s="434"/>
      <c r="AB45" s="434"/>
      <c r="AC45" s="434"/>
      <c r="AD45" s="434"/>
      <c r="AE45" s="434"/>
      <c r="AF45" s="434" t="s">
        <v>469</v>
      </c>
      <c r="AG45" s="434"/>
      <c r="AH45" s="434"/>
      <c r="AI45" s="434"/>
      <c r="AJ45" s="434" t="s">
        <v>469</v>
      </c>
      <c r="AK45" s="434"/>
      <c r="AL45" s="434"/>
      <c r="AM45" s="434"/>
      <c r="AN45" s="434"/>
      <c r="AO45" s="434"/>
      <c r="AP45" s="434"/>
      <c r="AQ45" s="434"/>
      <c r="AR45" s="434"/>
      <c r="AS45" s="434"/>
      <c r="AU45" s="259"/>
      <c r="AV45" s="259" t="s">
        <v>488</v>
      </c>
      <c r="AW45" s="259" t="s">
        <v>488</v>
      </c>
      <c r="AX45" s="259" t="s">
        <v>488</v>
      </c>
      <c r="AY45" s="259" t="s">
        <v>488</v>
      </c>
      <c r="AZ45" s="259" t="s">
        <v>488</v>
      </c>
      <c r="BA45" s="259" t="s">
        <v>488</v>
      </c>
      <c r="BB45" s="259" t="s">
        <v>488</v>
      </c>
      <c r="BC45" s="259" t="s">
        <v>488</v>
      </c>
    </row>
    <row r="46" spans="1:55" ht="21">
      <c r="A46" s="264">
        <v>10</v>
      </c>
      <c r="B46" s="266" t="s">
        <v>553</v>
      </c>
      <c r="C46" s="22">
        <v>10</v>
      </c>
      <c r="D46" s="265" t="s">
        <v>479</v>
      </c>
      <c r="E46" s="262" t="s">
        <v>539</v>
      </c>
      <c r="F46" s="261" t="s">
        <v>483</v>
      </c>
      <c r="G46" s="4" t="s">
        <v>552</v>
      </c>
      <c r="H46" s="4" t="s">
        <v>551</v>
      </c>
      <c r="I46" t="s">
        <v>493</v>
      </c>
      <c r="J46" t="s">
        <v>492</v>
      </c>
      <c r="K46" t="s">
        <v>543</v>
      </c>
      <c r="L46" t="s">
        <v>502</v>
      </c>
      <c r="M46" t="s">
        <v>542</v>
      </c>
      <c r="Q46" s="434" t="s">
        <v>469</v>
      </c>
      <c r="R46" s="434" t="s">
        <v>469</v>
      </c>
      <c r="S46" s="434"/>
      <c r="T46" s="434"/>
      <c r="U46" s="434"/>
      <c r="V46" s="434"/>
      <c r="W46" s="434"/>
      <c r="X46" s="434" t="s">
        <v>469</v>
      </c>
      <c r="Y46" s="434"/>
      <c r="Z46" s="434"/>
      <c r="AA46" s="434"/>
      <c r="AB46" s="434"/>
      <c r="AC46" s="434"/>
      <c r="AD46" s="434"/>
      <c r="AE46" s="434"/>
      <c r="AF46" s="434" t="s">
        <v>469</v>
      </c>
      <c r="AG46" s="434"/>
      <c r="AH46" s="434"/>
      <c r="AI46" s="434"/>
      <c r="AJ46" s="434" t="s">
        <v>469</v>
      </c>
      <c r="AK46" s="434"/>
      <c r="AL46" s="434"/>
      <c r="AM46" s="434"/>
      <c r="AN46" s="434"/>
      <c r="AO46" s="434"/>
      <c r="AP46" s="434"/>
      <c r="AQ46" s="434"/>
      <c r="AR46" s="434"/>
      <c r="AS46" s="434"/>
      <c r="AU46" s="259" t="s">
        <v>488</v>
      </c>
      <c r="AV46" s="259" t="s">
        <v>488</v>
      </c>
      <c r="AW46" s="259" t="s">
        <v>488</v>
      </c>
      <c r="AX46" s="259" t="s">
        <v>488</v>
      </c>
      <c r="AY46" s="259" t="s">
        <v>488</v>
      </c>
      <c r="AZ46" s="259" t="s">
        <v>488</v>
      </c>
      <c r="BA46" s="259" t="s">
        <v>488</v>
      </c>
      <c r="BB46" s="259" t="s">
        <v>488</v>
      </c>
      <c r="BC46" s="259" t="s">
        <v>488</v>
      </c>
    </row>
    <row r="47" spans="1:55" ht="21">
      <c r="A47" s="264">
        <v>11</v>
      </c>
      <c r="B47" s="266" t="s">
        <v>550</v>
      </c>
      <c r="C47" s="22">
        <v>11</v>
      </c>
      <c r="D47" s="265" t="s">
        <v>479</v>
      </c>
      <c r="E47" s="262" t="s">
        <v>539</v>
      </c>
      <c r="F47" s="261" t="s">
        <v>483</v>
      </c>
      <c r="G47" s="4" t="s">
        <v>549</v>
      </c>
      <c r="H47" s="4" t="s">
        <v>548</v>
      </c>
      <c r="I47" t="s">
        <v>493</v>
      </c>
      <c r="J47" t="s">
        <v>492</v>
      </c>
      <c r="K47" t="s">
        <v>491</v>
      </c>
      <c r="L47" t="s">
        <v>543</v>
      </c>
      <c r="M47" t="s">
        <v>502</v>
      </c>
      <c r="N47" t="s">
        <v>542</v>
      </c>
      <c r="Q47" s="434" t="s">
        <v>469</v>
      </c>
      <c r="R47" s="434" t="s">
        <v>469</v>
      </c>
      <c r="S47" s="434"/>
      <c r="T47" s="434"/>
      <c r="U47" s="434" t="s">
        <v>469</v>
      </c>
      <c r="V47" s="434"/>
      <c r="W47" s="434"/>
      <c r="X47" s="434" t="s">
        <v>469</v>
      </c>
      <c r="Y47" s="434"/>
      <c r="Z47" s="434"/>
      <c r="AA47" s="434"/>
      <c r="AB47" s="434"/>
      <c r="AC47" s="434"/>
      <c r="AD47" s="434"/>
      <c r="AE47" s="434"/>
      <c r="AF47" s="434" t="s">
        <v>469</v>
      </c>
      <c r="AG47" s="434"/>
      <c r="AH47" s="434"/>
      <c r="AI47" s="434"/>
      <c r="AJ47" s="434" t="s">
        <v>469</v>
      </c>
      <c r="AK47" s="434"/>
      <c r="AL47" s="434"/>
      <c r="AM47" s="434"/>
      <c r="AN47" s="434"/>
      <c r="AO47" s="434"/>
      <c r="AP47" s="434"/>
      <c r="AQ47" s="434"/>
      <c r="AR47" s="434"/>
      <c r="AS47" s="434"/>
      <c r="AU47" s="259" t="s">
        <v>488</v>
      </c>
      <c r="AV47" s="259" t="s">
        <v>488</v>
      </c>
      <c r="AW47" s="259" t="s">
        <v>488</v>
      </c>
      <c r="AX47" s="259" t="s">
        <v>488</v>
      </c>
      <c r="AY47" s="259" t="s">
        <v>488</v>
      </c>
      <c r="AZ47" s="259" t="s">
        <v>488</v>
      </c>
      <c r="BA47" s="259" t="s">
        <v>488</v>
      </c>
      <c r="BB47" s="259" t="s">
        <v>488</v>
      </c>
      <c r="BC47" s="259" t="s">
        <v>488</v>
      </c>
    </row>
    <row r="48" spans="1:55" ht="21">
      <c r="A48" s="264">
        <v>12</v>
      </c>
      <c r="B48" s="266" t="s">
        <v>456</v>
      </c>
      <c r="C48" s="22">
        <v>12</v>
      </c>
      <c r="D48" s="265" t="s">
        <v>479</v>
      </c>
      <c r="E48" s="262" t="s">
        <v>539</v>
      </c>
      <c r="F48" s="261" t="s">
        <v>483</v>
      </c>
      <c r="G48" s="4" t="s">
        <v>547</v>
      </c>
      <c r="H48" s="4" t="s">
        <v>544</v>
      </c>
      <c r="I48" t="s">
        <v>493</v>
      </c>
      <c r="J48" t="s">
        <v>492</v>
      </c>
      <c r="K48" t="s">
        <v>491</v>
      </c>
      <c r="L48" t="s">
        <v>543</v>
      </c>
      <c r="M48" t="s">
        <v>502</v>
      </c>
      <c r="N48" t="s">
        <v>521</v>
      </c>
      <c r="O48" t="s">
        <v>542</v>
      </c>
      <c r="P48" t="s">
        <v>541</v>
      </c>
      <c r="Q48" s="434" t="s">
        <v>469</v>
      </c>
      <c r="R48" s="434" t="s">
        <v>469</v>
      </c>
      <c r="S48" s="434"/>
      <c r="T48" s="434"/>
      <c r="U48" s="434" t="s">
        <v>469</v>
      </c>
      <c r="V48" s="434"/>
      <c r="W48" s="434"/>
      <c r="X48" s="434" t="s">
        <v>469</v>
      </c>
      <c r="Y48" s="434"/>
      <c r="Z48" s="434"/>
      <c r="AA48" s="434"/>
      <c r="AB48" s="434"/>
      <c r="AC48" s="434"/>
      <c r="AD48" s="434"/>
      <c r="AE48" s="434"/>
      <c r="AF48" s="434" t="s">
        <v>469</v>
      </c>
      <c r="AG48" s="434" t="s">
        <v>469</v>
      </c>
      <c r="AH48" s="434"/>
      <c r="AI48" s="434"/>
      <c r="AJ48" s="434" t="s">
        <v>469</v>
      </c>
      <c r="AK48" s="434" t="s">
        <v>469</v>
      </c>
      <c r="AL48" s="434"/>
      <c r="AM48" s="434"/>
      <c r="AN48" s="434"/>
      <c r="AO48" s="434"/>
      <c r="AP48" s="434"/>
      <c r="AQ48" s="434"/>
      <c r="AR48" s="434"/>
      <c r="AS48" s="434"/>
      <c r="AU48" s="259" t="s">
        <v>488</v>
      </c>
      <c r="AV48" s="259" t="s">
        <v>488</v>
      </c>
      <c r="AW48" s="259" t="s">
        <v>488</v>
      </c>
      <c r="AX48" s="259" t="s">
        <v>488</v>
      </c>
      <c r="AY48" s="259" t="s">
        <v>488</v>
      </c>
      <c r="AZ48" s="259" t="s">
        <v>488</v>
      </c>
      <c r="BA48" s="259" t="s">
        <v>488</v>
      </c>
      <c r="BB48" s="259" t="s">
        <v>488</v>
      </c>
      <c r="BC48" s="259" t="s">
        <v>488</v>
      </c>
    </row>
    <row r="49" spans="1:55" ht="21">
      <c r="A49" s="264">
        <v>13</v>
      </c>
      <c r="B49" s="266" t="s">
        <v>546</v>
      </c>
      <c r="C49" s="22">
        <v>13</v>
      </c>
      <c r="D49" s="265" t="s">
        <v>479</v>
      </c>
      <c r="E49" s="262" t="s">
        <v>539</v>
      </c>
      <c r="F49" s="261" t="s">
        <v>483</v>
      </c>
      <c r="G49" s="4" t="s">
        <v>545</v>
      </c>
      <c r="H49" s="4" t="s">
        <v>544</v>
      </c>
      <c r="I49" t="s">
        <v>493</v>
      </c>
      <c r="J49" t="s">
        <v>492</v>
      </c>
      <c r="K49" t="s">
        <v>491</v>
      </c>
      <c r="L49" t="s">
        <v>543</v>
      </c>
      <c r="M49" t="s">
        <v>502</v>
      </c>
      <c r="N49" t="s">
        <v>521</v>
      </c>
      <c r="O49" t="s">
        <v>542</v>
      </c>
      <c r="P49" t="s">
        <v>541</v>
      </c>
      <c r="Q49" s="434" t="s">
        <v>469</v>
      </c>
      <c r="R49" s="434" t="s">
        <v>469</v>
      </c>
      <c r="S49" s="434"/>
      <c r="T49" s="434"/>
      <c r="U49" s="434" t="s">
        <v>469</v>
      </c>
      <c r="V49" s="434"/>
      <c r="W49" s="434"/>
      <c r="X49" s="434" t="s">
        <v>469</v>
      </c>
      <c r="Y49" s="434"/>
      <c r="Z49" s="434"/>
      <c r="AA49" s="434"/>
      <c r="AB49" s="434"/>
      <c r="AC49" s="434"/>
      <c r="AD49" s="434"/>
      <c r="AE49" s="434"/>
      <c r="AF49" s="434" t="s">
        <v>469</v>
      </c>
      <c r="AG49" s="434" t="s">
        <v>469</v>
      </c>
      <c r="AH49" s="434"/>
      <c r="AI49" s="434"/>
      <c r="AJ49" s="434" t="s">
        <v>469</v>
      </c>
      <c r="AK49" s="434" t="s">
        <v>469</v>
      </c>
      <c r="AL49" s="434"/>
      <c r="AM49" s="434"/>
      <c r="AN49" s="434"/>
      <c r="AO49" s="434"/>
      <c r="AP49" s="434"/>
      <c r="AQ49" s="434"/>
      <c r="AR49" s="434"/>
      <c r="AS49" s="434"/>
      <c r="AU49" s="259" t="s">
        <v>488</v>
      </c>
      <c r="AV49" s="259" t="s">
        <v>488</v>
      </c>
      <c r="AW49" s="259" t="s">
        <v>488</v>
      </c>
      <c r="AX49" s="259" t="s">
        <v>488</v>
      </c>
      <c r="AY49" s="259" t="s">
        <v>488</v>
      </c>
      <c r="AZ49" s="259" t="s">
        <v>488</v>
      </c>
      <c r="BA49" s="259" t="s">
        <v>488</v>
      </c>
      <c r="BB49" s="259" t="s">
        <v>488</v>
      </c>
      <c r="BC49" s="259" t="s">
        <v>488</v>
      </c>
    </row>
    <row r="50" spans="1:55" ht="21">
      <c r="A50" s="264">
        <v>14</v>
      </c>
      <c r="B50" s="266" t="s">
        <v>540</v>
      </c>
      <c r="C50" s="22">
        <v>14</v>
      </c>
      <c r="D50" s="265" t="s">
        <v>479</v>
      </c>
      <c r="E50" s="262" t="s">
        <v>539</v>
      </c>
      <c r="F50" s="261" t="s">
        <v>483</v>
      </c>
      <c r="G50" s="4" t="s">
        <v>538</v>
      </c>
      <c r="H50" s="4" t="s">
        <v>537</v>
      </c>
      <c r="I50" t="s">
        <v>493</v>
      </c>
      <c r="J50" t="s">
        <v>492</v>
      </c>
      <c r="K50" t="s">
        <v>491</v>
      </c>
      <c r="L50" t="s">
        <v>502</v>
      </c>
      <c r="M50" t="s">
        <v>521</v>
      </c>
      <c r="N50" t="s">
        <v>536</v>
      </c>
      <c r="Q50" s="434" t="s">
        <v>469</v>
      </c>
      <c r="R50" s="434" t="s">
        <v>469</v>
      </c>
      <c r="S50" s="434"/>
      <c r="T50" s="434"/>
      <c r="U50" s="434" t="s">
        <v>469</v>
      </c>
      <c r="V50" s="434"/>
      <c r="W50" s="434"/>
      <c r="X50" s="434"/>
      <c r="Y50" s="434"/>
      <c r="Z50" s="434"/>
      <c r="AA50" s="434"/>
      <c r="AB50" s="434"/>
      <c r="AC50" s="434"/>
      <c r="AD50" s="434"/>
      <c r="AE50" s="434"/>
      <c r="AF50" s="434" t="s">
        <v>469</v>
      </c>
      <c r="AG50" s="434" t="s">
        <v>469</v>
      </c>
      <c r="AH50" s="434"/>
      <c r="AI50" s="434"/>
      <c r="AJ50" s="434"/>
      <c r="AK50" s="434"/>
      <c r="AL50" s="434" t="s">
        <v>469</v>
      </c>
      <c r="AM50" s="434"/>
      <c r="AN50" s="434"/>
      <c r="AO50" s="434"/>
      <c r="AP50" s="434"/>
      <c r="AQ50" s="434"/>
      <c r="AR50" s="434"/>
      <c r="AS50" s="434"/>
      <c r="AU50" s="259" t="s">
        <v>488</v>
      </c>
      <c r="AV50" s="259" t="s">
        <v>488</v>
      </c>
      <c r="AW50" s="259" t="s">
        <v>488</v>
      </c>
      <c r="AX50" s="259" t="s">
        <v>488</v>
      </c>
      <c r="AY50" s="259" t="s">
        <v>488</v>
      </c>
      <c r="AZ50" s="259" t="s">
        <v>488</v>
      </c>
      <c r="BA50" s="259" t="s">
        <v>488</v>
      </c>
      <c r="BB50" s="259" t="s">
        <v>488</v>
      </c>
      <c r="BC50" s="259" t="s">
        <v>488</v>
      </c>
    </row>
    <row r="51" spans="1:55" ht="21">
      <c r="A51" s="274"/>
      <c r="B51" s="273"/>
      <c r="C51" s="272"/>
      <c r="D51" s="272"/>
      <c r="E51" s="272"/>
      <c r="F51" s="271"/>
      <c r="G51" s="5"/>
      <c r="H51" s="5"/>
      <c r="Q51" s="434"/>
      <c r="R51" s="434"/>
      <c r="S51" s="434"/>
      <c r="T51" s="434"/>
      <c r="U51" s="434"/>
      <c r="V51" s="434"/>
      <c r="W51" s="434"/>
      <c r="X51" s="434"/>
      <c r="Y51" s="434"/>
      <c r="Z51" s="434"/>
      <c r="AA51" s="434"/>
      <c r="AB51" s="434"/>
      <c r="AC51" s="434"/>
      <c r="AD51" s="434"/>
      <c r="AE51" s="434"/>
      <c r="AF51" s="434"/>
      <c r="AG51" s="434"/>
      <c r="AH51" s="434"/>
      <c r="AI51" s="434"/>
      <c r="AJ51" s="434"/>
      <c r="AK51" s="434"/>
      <c r="AL51" s="434"/>
      <c r="AM51" s="434"/>
      <c r="AN51" s="434"/>
      <c r="AO51" s="434"/>
      <c r="AP51" s="434"/>
      <c r="AQ51" s="434"/>
      <c r="AR51" s="434"/>
      <c r="AS51" s="434"/>
      <c r="AU51" s="259"/>
      <c r="AV51" s="259"/>
      <c r="AW51" s="259"/>
      <c r="AX51" s="259"/>
      <c r="AY51" s="259"/>
      <c r="AZ51" s="259"/>
      <c r="BA51" s="259"/>
      <c r="BB51" s="259"/>
      <c r="BC51" s="259"/>
    </row>
    <row r="52" spans="1:55" ht="21">
      <c r="B52" s="6"/>
      <c r="F52" s="18"/>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U52" s="259"/>
      <c r="AV52" s="259"/>
      <c r="AW52" s="259"/>
      <c r="AX52" s="259"/>
      <c r="AY52" s="259"/>
      <c r="AZ52" s="259"/>
      <c r="BA52" s="259"/>
      <c r="BB52" s="259"/>
      <c r="BC52" s="259"/>
    </row>
    <row r="53" spans="1:55" ht="21">
      <c r="A53" s="270"/>
      <c r="B53" s="269" t="s">
        <v>535</v>
      </c>
      <c r="C53" s="31"/>
      <c r="D53" s="31"/>
      <c r="E53" s="31"/>
      <c r="F53" s="268"/>
      <c r="G53" s="3"/>
      <c r="H53" s="3"/>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U53" s="259"/>
      <c r="AV53" s="259"/>
      <c r="AW53" s="259"/>
      <c r="AX53" s="259"/>
      <c r="AY53" s="259"/>
      <c r="AZ53" s="259"/>
      <c r="BA53" s="259"/>
      <c r="BB53" s="259"/>
      <c r="BC53" s="259"/>
    </row>
    <row r="54" spans="1:55" ht="21">
      <c r="A54" s="264"/>
      <c r="B54" s="267"/>
      <c r="C54" s="22"/>
      <c r="D54" s="22"/>
      <c r="E54" s="22"/>
      <c r="F54" s="261"/>
      <c r="G54" s="4"/>
      <c r="H54" s="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U54" s="259"/>
      <c r="AV54" s="259"/>
      <c r="AW54" s="259"/>
      <c r="AX54" s="259"/>
      <c r="AY54" s="259"/>
      <c r="AZ54" s="259"/>
      <c r="BA54" s="259"/>
      <c r="BB54" s="259"/>
      <c r="BC54" s="259"/>
    </row>
    <row r="55" spans="1:55" ht="21">
      <c r="A55" s="264">
        <v>1</v>
      </c>
      <c r="B55" s="266" t="s">
        <v>534</v>
      </c>
      <c r="C55" s="22">
        <v>1</v>
      </c>
      <c r="D55" s="265" t="s">
        <v>479</v>
      </c>
      <c r="E55" s="262" t="s">
        <v>519</v>
      </c>
      <c r="F55" s="261" t="s">
        <v>477</v>
      </c>
      <c r="G55" s="4" t="s">
        <v>533</v>
      </c>
      <c r="H55" s="4" t="s">
        <v>532</v>
      </c>
      <c r="I55" t="s">
        <v>511</v>
      </c>
      <c r="J55" t="s">
        <v>474</v>
      </c>
      <c r="K55" t="s">
        <v>531</v>
      </c>
      <c r="L55" t="s">
        <v>521</v>
      </c>
      <c r="Q55" s="434"/>
      <c r="R55" s="434"/>
      <c r="S55" s="434" t="s">
        <v>469</v>
      </c>
      <c r="T55" s="434"/>
      <c r="U55" s="434"/>
      <c r="V55" s="434"/>
      <c r="W55" s="434"/>
      <c r="X55" s="434"/>
      <c r="Y55" s="434" t="s">
        <v>469</v>
      </c>
      <c r="Z55" s="434"/>
      <c r="AA55" s="434" t="s">
        <v>469</v>
      </c>
      <c r="AB55" s="434"/>
      <c r="AC55" s="434"/>
      <c r="AD55" s="434"/>
      <c r="AE55" s="434"/>
      <c r="AF55" s="434"/>
      <c r="AG55" s="434" t="s">
        <v>469</v>
      </c>
      <c r="AH55" s="434"/>
      <c r="AI55" s="434"/>
      <c r="AJ55" s="434"/>
      <c r="AK55" s="434"/>
      <c r="AL55" s="434"/>
      <c r="AM55" s="434"/>
      <c r="AN55" s="434"/>
      <c r="AO55" s="434"/>
      <c r="AP55" s="434"/>
      <c r="AQ55" s="434"/>
      <c r="AR55" s="434"/>
      <c r="AS55" s="434"/>
      <c r="AU55" s="259" t="s">
        <v>488</v>
      </c>
      <c r="AV55" s="259" t="s">
        <v>488</v>
      </c>
      <c r="AW55" s="259" t="s">
        <v>488</v>
      </c>
      <c r="AX55" s="259" t="s">
        <v>488</v>
      </c>
      <c r="AY55" s="259" t="s">
        <v>488</v>
      </c>
      <c r="AZ55" s="259" t="s">
        <v>488</v>
      </c>
      <c r="BA55" s="259" t="s">
        <v>488</v>
      </c>
      <c r="BB55" s="259" t="s">
        <v>488</v>
      </c>
      <c r="BC55" s="259" t="s">
        <v>488</v>
      </c>
    </row>
    <row r="56" spans="1:55" ht="21">
      <c r="A56" s="264">
        <v>2</v>
      </c>
      <c r="B56" s="266" t="s">
        <v>530</v>
      </c>
      <c r="C56" s="22">
        <v>2</v>
      </c>
      <c r="D56" s="265" t="s">
        <v>479</v>
      </c>
      <c r="E56" s="262" t="s">
        <v>519</v>
      </c>
      <c r="F56" s="261" t="s">
        <v>509</v>
      </c>
      <c r="G56" s="4" t="s">
        <v>529</v>
      </c>
      <c r="H56" s="4" t="s">
        <v>528</v>
      </c>
      <c r="I56" t="s">
        <v>511</v>
      </c>
      <c r="J56" t="s">
        <v>474</v>
      </c>
      <c r="K56" t="s">
        <v>471</v>
      </c>
      <c r="Q56" s="434"/>
      <c r="R56" s="434"/>
      <c r="S56" s="434" t="s">
        <v>469</v>
      </c>
      <c r="T56" s="434"/>
      <c r="U56" s="434"/>
      <c r="V56" s="434"/>
      <c r="W56" s="434"/>
      <c r="X56" s="434"/>
      <c r="Y56" s="434" t="s">
        <v>469</v>
      </c>
      <c r="Z56" s="434"/>
      <c r="AA56" s="434"/>
      <c r="AB56" s="434"/>
      <c r="AC56" s="434"/>
      <c r="AD56" s="434"/>
      <c r="AE56" s="434"/>
      <c r="AF56" s="434"/>
      <c r="AG56" s="434"/>
      <c r="AH56" s="434"/>
      <c r="AI56" s="434"/>
      <c r="AJ56" s="434"/>
      <c r="AK56" s="434"/>
      <c r="AL56" s="434"/>
      <c r="AM56" s="434"/>
      <c r="AN56" s="434"/>
      <c r="AO56" s="434"/>
      <c r="AP56" s="434"/>
      <c r="AQ56" s="434"/>
      <c r="AR56" s="434" t="s">
        <v>469</v>
      </c>
      <c r="AS56" s="434"/>
      <c r="AU56" s="259"/>
      <c r="AV56" s="259"/>
      <c r="AW56" s="259"/>
      <c r="AX56" s="259"/>
      <c r="AY56" s="259"/>
      <c r="AZ56" s="259"/>
      <c r="BA56" s="259"/>
      <c r="BB56" s="259"/>
      <c r="BC56" s="259"/>
    </row>
    <row r="57" spans="1:55" ht="21">
      <c r="A57" s="264">
        <v>3</v>
      </c>
      <c r="B57" s="266" t="s">
        <v>527</v>
      </c>
      <c r="C57" s="22">
        <v>3</v>
      </c>
      <c r="D57" s="265" t="s">
        <v>479</v>
      </c>
      <c r="E57" s="262" t="s">
        <v>519</v>
      </c>
      <c r="F57" s="261" t="s">
        <v>483</v>
      </c>
      <c r="G57" s="4" t="s">
        <v>526</v>
      </c>
      <c r="H57" s="4" t="s">
        <v>525</v>
      </c>
      <c r="I57" t="s">
        <v>511</v>
      </c>
      <c r="J57" t="s">
        <v>474</v>
      </c>
      <c r="K57" t="s">
        <v>471</v>
      </c>
      <c r="Q57" s="434"/>
      <c r="R57" s="434"/>
      <c r="S57" s="434" t="s">
        <v>469</v>
      </c>
      <c r="T57" s="434"/>
      <c r="U57" s="434"/>
      <c r="V57" s="434"/>
      <c r="W57" s="434"/>
      <c r="X57" s="434"/>
      <c r="Y57" s="434" t="s">
        <v>469</v>
      </c>
      <c r="Z57" s="434"/>
      <c r="AA57" s="434"/>
      <c r="AB57" s="434"/>
      <c r="AC57" s="434"/>
      <c r="AD57" s="434"/>
      <c r="AE57" s="434"/>
      <c r="AF57" s="434"/>
      <c r="AG57" s="434"/>
      <c r="AH57" s="434"/>
      <c r="AI57" s="434"/>
      <c r="AJ57" s="434"/>
      <c r="AK57" s="434"/>
      <c r="AL57" s="434"/>
      <c r="AM57" s="434"/>
      <c r="AN57" s="434"/>
      <c r="AO57" s="434"/>
      <c r="AP57" s="434"/>
      <c r="AQ57" s="434"/>
      <c r="AR57" s="434" t="s">
        <v>469</v>
      </c>
      <c r="AS57" s="434"/>
      <c r="AU57" s="259"/>
      <c r="AV57" s="259"/>
      <c r="AW57" s="259"/>
      <c r="AX57" s="259"/>
      <c r="AY57" s="259"/>
      <c r="AZ57" s="259"/>
      <c r="BA57" s="259"/>
      <c r="BB57" s="259"/>
      <c r="BC57" s="259"/>
    </row>
    <row r="58" spans="1:55" ht="21">
      <c r="A58" s="264">
        <v>4</v>
      </c>
      <c r="B58" s="266" t="s">
        <v>524</v>
      </c>
      <c r="C58" s="22">
        <v>4</v>
      </c>
      <c r="D58" s="265" t="s">
        <v>479</v>
      </c>
      <c r="E58" s="262" t="s">
        <v>519</v>
      </c>
      <c r="F58" s="261" t="s">
        <v>477</v>
      </c>
      <c r="G58" s="4" t="s">
        <v>523</v>
      </c>
      <c r="H58" s="4" t="s">
        <v>522</v>
      </c>
      <c r="I58" t="s">
        <v>493</v>
      </c>
      <c r="J58" t="s">
        <v>511</v>
      </c>
      <c r="K58" t="s">
        <v>474</v>
      </c>
      <c r="L58" t="s">
        <v>521</v>
      </c>
      <c r="M58" t="s">
        <v>472</v>
      </c>
      <c r="Q58" s="434" t="s">
        <v>469</v>
      </c>
      <c r="R58" s="434"/>
      <c r="S58" s="434" t="s">
        <v>469</v>
      </c>
      <c r="T58" s="434"/>
      <c r="U58" s="434"/>
      <c r="V58" s="434"/>
      <c r="W58" s="434"/>
      <c r="X58" s="434"/>
      <c r="Y58" s="434" t="s">
        <v>469</v>
      </c>
      <c r="Z58" s="434"/>
      <c r="AA58" s="434"/>
      <c r="AB58" s="434"/>
      <c r="AC58" s="434"/>
      <c r="AD58" s="434"/>
      <c r="AE58" s="434"/>
      <c r="AF58" s="434"/>
      <c r="AG58" s="434" t="s">
        <v>469</v>
      </c>
      <c r="AH58" s="434"/>
      <c r="AI58" s="434"/>
      <c r="AJ58" s="434"/>
      <c r="AK58" s="434"/>
      <c r="AL58" s="434"/>
      <c r="AM58" s="434"/>
      <c r="AN58" s="434"/>
      <c r="AO58" s="434"/>
      <c r="AP58" s="434"/>
      <c r="AQ58" s="434" t="s">
        <v>469</v>
      </c>
      <c r="AR58" s="434"/>
      <c r="AS58" s="434"/>
      <c r="AU58" s="259" t="s">
        <v>488</v>
      </c>
      <c r="AV58" s="259" t="s">
        <v>488</v>
      </c>
      <c r="AW58" s="259" t="s">
        <v>488</v>
      </c>
      <c r="AX58" s="259" t="s">
        <v>488</v>
      </c>
      <c r="AY58" s="259" t="s">
        <v>488</v>
      </c>
      <c r="AZ58" s="259" t="s">
        <v>488</v>
      </c>
      <c r="BA58" s="259" t="s">
        <v>488</v>
      </c>
      <c r="BB58" s="259" t="s">
        <v>488</v>
      </c>
      <c r="BC58" s="259" t="s">
        <v>488</v>
      </c>
    </row>
    <row r="59" spans="1:55" ht="21">
      <c r="A59" s="264">
        <v>5</v>
      </c>
      <c r="B59" s="266" t="s">
        <v>520</v>
      </c>
      <c r="C59" s="22">
        <v>5</v>
      </c>
      <c r="D59" s="265" t="s">
        <v>479</v>
      </c>
      <c r="E59" s="262" t="s">
        <v>519</v>
      </c>
      <c r="F59" s="261" t="s">
        <v>509</v>
      </c>
      <c r="G59" s="4" t="s">
        <v>518</v>
      </c>
      <c r="H59" s="4" t="s">
        <v>517</v>
      </c>
      <c r="I59" t="s">
        <v>493</v>
      </c>
      <c r="J59" t="s">
        <v>511</v>
      </c>
      <c r="K59" t="s">
        <v>516</v>
      </c>
      <c r="L59" t="s">
        <v>474</v>
      </c>
      <c r="M59" t="s">
        <v>472</v>
      </c>
      <c r="N59" t="s">
        <v>471</v>
      </c>
      <c r="O59" t="s">
        <v>472</v>
      </c>
      <c r="Q59" s="434" t="s">
        <v>469</v>
      </c>
      <c r="R59" s="434"/>
      <c r="S59" s="434" t="s">
        <v>469</v>
      </c>
      <c r="T59" s="434" t="s">
        <v>469</v>
      </c>
      <c r="U59" s="434"/>
      <c r="V59" s="434"/>
      <c r="W59" s="434"/>
      <c r="X59" s="434"/>
      <c r="Y59" s="434" t="s">
        <v>469</v>
      </c>
      <c r="Z59" s="434"/>
      <c r="AA59" s="434"/>
      <c r="AB59" s="434"/>
      <c r="AC59" s="434"/>
      <c r="AD59" s="434"/>
      <c r="AE59" s="434"/>
      <c r="AF59" s="434"/>
      <c r="AG59" s="434"/>
      <c r="AH59" s="434"/>
      <c r="AI59" s="434"/>
      <c r="AJ59" s="434"/>
      <c r="AK59" s="434"/>
      <c r="AL59" s="434"/>
      <c r="AM59" s="434"/>
      <c r="AN59" s="434"/>
      <c r="AO59" s="434"/>
      <c r="AP59" s="434"/>
      <c r="AQ59" s="434" t="s">
        <v>469</v>
      </c>
      <c r="AR59" s="434" t="s">
        <v>469</v>
      </c>
      <c r="AS59" s="434" t="s">
        <v>469</v>
      </c>
      <c r="AU59" s="259" t="s">
        <v>488</v>
      </c>
      <c r="AV59" s="259" t="s">
        <v>488</v>
      </c>
      <c r="AW59" s="259" t="s">
        <v>488</v>
      </c>
      <c r="AX59" s="259" t="s">
        <v>488</v>
      </c>
      <c r="AY59" s="259" t="s">
        <v>488</v>
      </c>
      <c r="AZ59" s="259" t="s">
        <v>488</v>
      </c>
      <c r="BA59" s="259" t="s">
        <v>488</v>
      </c>
      <c r="BB59" s="259" t="s">
        <v>488</v>
      </c>
      <c r="BC59" s="259" t="s">
        <v>488</v>
      </c>
    </row>
    <row r="60" spans="1:55" ht="21">
      <c r="A60" s="274"/>
      <c r="B60" s="273"/>
      <c r="C60" s="272"/>
      <c r="D60" s="272"/>
      <c r="E60" s="272"/>
      <c r="F60" s="271"/>
      <c r="G60" s="5"/>
      <c r="H60" s="5"/>
      <c r="Q60" s="434"/>
      <c r="R60" s="434"/>
      <c r="S60" s="434"/>
      <c r="T60" s="434"/>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U60" s="259"/>
      <c r="AV60" s="259"/>
      <c r="AW60" s="259"/>
      <c r="AX60" s="259"/>
      <c r="AY60" s="259"/>
      <c r="AZ60" s="259"/>
      <c r="BA60" s="259"/>
      <c r="BB60" s="259"/>
      <c r="BC60" s="259"/>
    </row>
    <row r="61" spans="1:55" ht="21">
      <c r="B61" s="6"/>
      <c r="F61" s="18"/>
      <c r="Q61" s="434"/>
      <c r="R61" s="434"/>
      <c r="S61" s="434"/>
      <c r="T61" s="434"/>
      <c r="U61" s="434"/>
      <c r="V61" s="434"/>
      <c r="W61" s="434"/>
      <c r="X61" s="434"/>
      <c r="Y61" s="434"/>
      <c r="Z61" s="434"/>
      <c r="AA61" s="434"/>
      <c r="AB61" s="434"/>
      <c r="AC61" s="434"/>
      <c r="AD61" s="434"/>
      <c r="AE61" s="434"/>
      <c r="AF61" s="434"/>
      <c r="AG61" s="434"/>
      <c r="AH61" s="434"/>
      <c r="AI61" s="434"/>
      <c r="AJ61" s="434"/>
      <c r="AK61" s="434"/>
      <c r="AL61" s="434"/>
      <c r="AM61" s="434"/>
      <c r="AN61" s="434"/>
      <c r="AO61" s="434"/>
      <c r="AP61" s="434"/>
      <c r="AQ61" s="434"/>
      <c r="AR61" s="434"/>
      <c r="AS61" s="434"/>
      <c r="AU61" s="259"/>
      <c r="AV61" s="259"/>
      <c r="AW61" s="259"/>
      <c r="AX61" s="259"/>
      <c r="AY61" s="259"/>
      <c r="AZ61" s="259"/>
      <c r="BA61" s="259"/>
      <c r="BB61" s="259"/>
      <c r="BC61" s="259"/>
    </row>
    <row r="62" spans="1:55" ht="21">
      <c r="A62" s="270"/>
      <c r="B62" s="269" t="s">
        <v>515</v>
      </c>
      <c r="C62" s="31"/>
      <c r="D62" s="31"/>
      <c r="E62" s="31"/>
      <c r="F62" s="268"/>
      <c r="G62" s="3"/>
      <c r="H62" s="3"/>
      <c r="Q62" s="434"/>
      <c r="R62" s="434"/>
      <c r="S62" s="434"/>
      <c r="T62" s="434"/>
      <c r="U62" s="434"/>
      <c r="V62" s="434"/>
      <c r="W62" s="434"/>
      <c r="X62" s="434"/>
      <c r="Y62" s="434"/>
      <c r="Z62" s="434"/>
      <c r="AA62" s="434"/>
      <c r="AB62" s="434"/>
      <c r="AC62" s="434"/>
      <c r="AD62" s="434"/>
      <c r="AE62" s="434"/>
      <c r="AF62" s="434"/>
      <c r="AG62" s="434"/>
      <c r="AH62" s="434"/>
      <c r="AI62" s="434"/>
      <c r="AJ62" s="434"/>
      <c r="AK62" s="434"/>
      <c r="AL62" s="434"/>
      <c r="AM62" s="434"/>
      <c r="AN62" s="434"/>
      <c r="AO62" s="434"/>
      <c r="AP62" s="434"/>
      <c r="AQ62" s="434"/>
      <c r="AR62" s="434"/>
      <c r="AS62" s="434"/>
      <c r="AU62" s="259"/>
      <c r="AV62" s="259"/>
      <c r="AW62" s="259"/>
      <c r="AX62" s="259"/>
      <c r="AY62" s="259"/>
      <c r="AZ62" s="259"/>
      <c r="BA62" s="259"/>
      <c r="BB62" s="259"/>
      <c r="BC62" s="259"/>
    </row>
    <row r="63" spans="1:55" ht="21">
      <c r="A63" s="264"/>
      <c r="B63" s="267"/>
      <c r="C63" s="22"/>
      <c r="D63" s="22"/>
      <c r="E63" s="22"/>
      <c r="F63" s="261"/>
      <c r="G63" s="4"/>
      <c r="H63" s="4"/>
      <c r="Q63" s="434"/>
      <c r="R63" s="434"/>
      <c r="S63" s="434"/>
      <c r="T63" s="434"/>
      <c r="U63" s="434"/>
      <c r="V63" s="434"/>
      <c r="W63" s="434"/>
      <c r="X63" s="434"/>
      <c r="Y63" s="434"/>
      <c r="Z63" s="434"/>
      <c r="AA63" s="434"/>
      <c r="AB63" s="434"/>
      <c r="AC63" s="434"/>
      <c r="AD63" s="434"/>
      <c r="AE63" s="434"/>
      <c r="AF63" s="434"/>
      <c r="AG63" s="434"/>
      <c r="AH63" s="434"/>
      <c r="AI63" s="434"/>
      <c r="AJ63" s="434"/>
      <c r="AK63" s="434"/>
      <c r="AL63" s="434"/>
      <c r="AM63" s="434"/>
      <c r="AN63" s="434"/>
      <c r="AO63" s="434"/>
      <c r="AP63" s="434"/>
      <c r="AQ63" s="434"/>
      <c r="AR63" s="434"/>
      <c r="AS63" s="434"/>
      <c r="AU63" s="259"/>
      <c r="AV63" s="259"/>
      <c r="AW63" s="259"/>
      <c r="AX63" s="259"/>
      <c r="AY63" s="259"/>
      <c r="AZ63" s="259"/>
      <c r="BA63" s="259"/>
      <c r="BB63" s="259"/>
      <c r="BC63" s="259"/>
    </row>
    <row r="64" spans="1:55" ht="21">
      <c r="A64" s="264">
        <v>1</v>
      </c>
      <c r="B64" s="266" t="s">
        <v>514</v>
      </c>
      <c r="C64" s="22">
        <v>1</v>
      </c>
      <c r="D64" s="265" t="s">
        <v>479</v>
      </c>
      <c r="E64" s="262" t="s">
        <v>496</v>
      </c>
      <c r="F64" s="261" t="s">
        <v>477</v>
      </c>
      <c r="G64" s="4" t="s">
        <v>513</v>
      </c>
      <c r="H64" s="4" t="s">
        <v>512</v>
      </c>
      <c r="I64" t="s">
        <v>493</v>
      </c>
      <c r="J64" t="s">
        <v>492</v>
      </c>
      <c r="K64" t="s">
        <v>511</v>
      </c>
      <c r="L64" t="s">
        <v>503</v>
      </c>
      <c r="M64" t="s">
        <v>490</v>
      </c>
      <c r="N64" t="s">
        <v>489</v>
      </c>
      <c r="Q64" s="434" t="s">
        <v>469</v>
      </c>
      <c r="R64" s="434" t="s">
        <v>469</v>
      </c>
      <c r="S64" s="434" t="s">
        <v>469</v>
      </c>
      <c r="T64" s="434"/>
      <c r="U64" s="434"/>
      <c r="V64" s="434"/>
      <c r="W64" s="434"/>
      <c r="X64" s="434"/>
      <c r="Y64" s="434"/>
      <c r="Z64" s="434" t="s">
        <v>469</v>
      </c>
      <c r="AA64" s="434"/>
      <c r="AB64" s="434"/>
      <c r="AC64" s="434"/>
      <c r="AD64" s="434"/>
      <c r="AE64" s="434"/>
      <c r="AF64" s="434"/>
      <c r="AG64" s="434"/>
      <c r="AH64" s="434"/>
      <c r="AI64" s="434"/>
      <c r="AJ64" s="434"/>
      <c r="AK64" s="434"/>
      <c r="AL64" s="434"/>
      <c r="AM64" s="434"/>
      <c r="AN64" s="434" t="s">
        <v>469</v>
      </c>
      <c r="AO64" s="434" t="s">
        <v>469</v>
      </c>
      <c r="AP64" s="434"/>
      <c r="AQ64" s="434"/>
      <c r="AR64" s="434"/>
      <c r="AS64" s="434"/>
      <c r="AU64" s="259" t="s">
        <v>488</v>
      </c>
      <c r="AV64" s="259" t="s">
        <v>488</v>
      </c>
      <c r="AW64" s="259" t="s">
        <v>488</v>
      </c>
      <c r="AX64" s="259" t="s">
        <v>488</v>
      </c>
      <c r="AY64" s="259" t="s">
        <v>488</v>
      </c>
      <c r="AZ64" s="259" t="s">
        <v>488</v>
      </c>
      <c r="BA64" s="259" t="s">
        <v>488</v>
      </c>
      <c r="BB64" s="259" t="s">
        <v>488</v>
      </c>
      <c r="BC64" s="259" t="s">
        <v>488</v>
      </c>
    </row>
    <row r="65" spans="1:55" ht="21">
      <c r="A65" s="264">
        <v>2</v>
      </c>
      <c r="B65" s="266" t="s">
        <v>510</v>
      </c>
      <c r="C65" s="22">
        <v>2</v>
      </c>
      <c r="D65" s="265" t="s">
        <v>479</v>
      </c>
      <c r="E65" s="262" t="s">
        <v>496</v>
      </c>
      <c r="F65" s="261" t="s">
        <v>509</v>
      </c>
      <c r="G65" s="4" t="s">
        <v>508</v>
      </c>
      <c r="H65" s="4" t="s">
        <v>507</v>
      </c>
      <c r="I65" t="s">
        <v>493</v>
      </c>
      <c r="J65" t="s">
        <v>492</v>
      </c>
      <c r="K65" t="s">
        <v>491</v>
      </c>
      <c r="L65" t="s">
        <v>503</v>
      </c>
      <c r="M65" t="s">
        <v>490</v>
      </c>
      <c r="N65" t="s">
        <v>489</v>
      </c>
      <c r="O65" t="s">
        <v>471</v>
      </c>
      <c r="Q65" s="434" t="s">
        <v>469</v>
      </c>
      <c r="R65" s="434" t="s">
        <v>469</v>
      </c>
      <c r="S65" s="434"/>
      <c r="T65" s="434"/>
      <c r="U65" s="434" t="s">
        <v>469</v>
      </c>
      <c r="V65" s="434"/>
      <c r="W65" s="434"/>
      <c r="X65" s="434"/>
      <c r="Y65" s="434"/>
      <c r="Z65" s="434" t="s">
        <v>469</v>
      </c>
      <c r="AA65" s="434"/>
      <c r="AB65" s="434"/>
      <c r="AC65" s="434"/>
      <c r="AD65" s="434"/>
      <c r="AE65" s="434"/>
      <c r="AF65" s="434"/>
      <c r="AG65" s="434"/>
      <c r="AH65" s="434"/>
      <c r="AI65" s="434"/>
      <c r="AJ65" s="434"/>
      <c r="AK65" s="434"/>
      <c r="AL65" s="434"/>
      <c r="AM65" s="434"/>
      <c r="AN65" s="434" t="s">
        <v>469</v>
      </c>
      <c r="AO65" s="434" t="s">
        <v>469</v>
      </c>
      <c r="AP65" s="434"/>
      <c r="AQ65" s="434"/>
      <c r="AR65" s="434" t="s">
        <v>469</v>
      </c>
      <c r="AS65" s="434"/>
      <c r="AU65" s="259" t="s">
        <v>488</v>
      </c>
      <c r="AV65" s="259" t="s">
        <v>488</v>
      </c>
      <c r="AW65" s="259" t="s">
        <v>488</v>
      </c>
      <c r="AX65" s="259" t="s">
        <v>488</v>
      </c>
      <c r="AY65" s="259" t="s">
        <v>488</v>
      </c>
      <c r="AZ65" s="259" t="s">
        <v>488</v>
      </c>
      <c r="BA65" s="259" t="s">
        <v>488</v>
      </c>
      <c r="BB65" s="259" t="s">
        <v>488</v>
      </c>
      <c r="BC65" s="259" t="s">
        <v>488</v>
      </c>
    </row>
    <row r="66" spans="1:55" ht="21">
      <c r="A66" s="264">
        <v>3</v>
      </c>
      <c r="B66" s="266" t="s">
        <v>506</v>
      </c>
      <c r="C66" s="22">
        <v>3</v>
      </c>
      <c r="D66" s="265" t="s">
        <v>479</v>
      </c>
      <c r="E66" s="262" t="s">
        <v>496</v>
      </c>
      <c r="F66" s="261" t="s">
        <v>477</v>
      </c>
      <c r="G66" s="4" t="s">
        <v>505</v>
      </c>
      <c r="H66" s="4" t="s">
        <v>504</v>
      </c>
      <c r="I66" t="s">
        <v>503</v>
      </c>
      <c r="J66" t="s">
        <v>502</v>
      </c>
      <c r="K66" t="s">
        <v>501</v>
      </c>
      <c r="L66" t="s">
        <v>490</v>
      </c>
      <c r="M66" t="s">
        <v>489</v>
      </c>
      <c r="Q66" s="434"/>
      <c r="R66" s="434"/>
      <c r="S66" s="434"/>
      <c r="T66" s="434"/>
      <c r="U66" s="434"/>
      <c r="V66" s="434"/>
      <c r="W66" s="434"/>
      <c r="X66" s="434"/>
      <c r="Y66" s="434"/>
      <c r="Z66" s="434" t="s">
        <v>469</v>
      </c>
      <c r="AA66" s="434"/>
      <c r="AB66" s="434"/>
      <c r="AC66" s="434"/>
      <c r="AD66" s="434"/>
      <c r="AE66" s="434"/>
      <c r="AF66" s="434" t="s">
        <v>469</v>
      </c>
      <c r="AG66" s="434"/>
      <c r="AH66" s="434"/>
      <c r="AI66" s="434"/>
      <c r="AJ66" s="434"/>
      <c r="AK66" s="434"/>
      <c r="AL66" s="434"/>
      <c r="AM66" s="434" t="s">
        <v>469</v>
      </c>
      <c r="AN66" s="434" t="s">
        <v>469</v>
      </c>
      <c r="AO66" s="434" t="s">
        <v>469</v>
      </c>
      <c r="AP66" s="434"/>
      <c r="AQ66" s="434"/>
      <c r="AR66" s="434"/>
      <c r="AS66" s="434"/>
      <c r="AU66" s="259"/>
      <c r="AV66" s="259"/>
      <c r="AW66" s="259"/>
      <c r="AX66" s="259"/>
      <c r="AY66" s="259"/>
      <c r="AZ66" s="259"/>
      <c r="BA66" s="259"/>
      <c r="BB66" s="259"/>
      <c r="BC66" s="259"/>
    </row>
    <row r="67" spans="1:55" ht="21">
      <c r="A67" s="264">
        <v>4</v>
      </c>
      <c r="B67" s="266" t="s">
        <v>500</v>
      </c>
      <c r="C67" s="22">
        <v>4</v>
      </c>
      <c r="D67" s="265" t="s">
        <v>479</v>
      </c>
      <c r="E67" s="262" t="s">
        <v>496</v>
      </c>
      <c r="F67" s="261" t="s">
        <v>477</v>
      </c>
      <c r="G67" s="4" t="s">
        <v>499</v>
      </c>
      <c r="H67" s="4" t="s">
        <v>498</v>
      </c>
      <c r="I67" t="s">
        <v>493</v>
      </c>
      <c r="J67" t="s">
        <v>492</v>
      </c>
      <c r="K67" t="s">
        <v>491</v>
      </c>
      <c r="L67" t="s">
        <v>490</v>
      </c>
      <c r="M67" t="s">
        <v>489</v>
      </c>
      <c r="Q67" s="434" t="s">
        <v>469</v>
      </c>
      <c r="R67" s="434" t="s">
        <v>469</v>
      </c>
      <c r="S67" s="434"/>
      <c r="T67" s="434"/>
      <c r="U67" s="434" t="s">
        <v>469</v>
      </c>
      <c r="V67" s="434"/>
      <c r="W67" s="434"/>
      <c r="X67" s="434"/>
      <c r="Y67" s="434"/>
      <c r="Z67" s="434"/>
      <c r="AA67" s="434"/>
      <c r="AB67" s="434"/>
      <c r="AC67" s="434"/>
      <c r="AD67" s="434"/>
      <c r="AE67" s="434"/>
      <c r="AF67" s="434"/>
      <c r="AG67" s="434"/>
      <c r="AH67" s="434"/>
      <c r="AI67" s="434"/>
      <c r="AJ67" s="434"/>
      <c r="AK67" s="434"/>
      <c r="AL67" s="434"/>
      <c r="AM67" s="434"/>
      <c r="AN67" s="434" t="s">
        <v>469</v>
      </c>
      <c r="AO67" s="434" t="s">
        <v>469</v>
      </c>
      <c r="AP67" s="434"/>
      <c r="AQ67" s="434"/>
      <c r="AR67" s="434"/>
      <c r="AS67" s="434"/>
      <c r="AU67" s="259" t="s">
        <v>488</v>
      </c>
      <c r="AV67" s="259" t="s">
        <v>488</v>
      </c>
      <c r="AW67" s="259" t="s">
        <v>488</v>
      </c>
      <c r="AX67" s="259" t="s">
        <v>488</v>
      </c>
      <c r="AY67" s="259" t="s">
        <v>488</v>
      </c>
      <c r="AZ67" s="259" t="s">
        <v>488</v>
      </c>
      <c r="BA67" s="259" t="s">
        <v>488</v>
      </c>
      <c r="BB67" s="259" t="s">
        <v>488</v>
      </c>
      <c r="BC67" s="259" t="s">
        <v>488</v>
      </c>
    </row>
    <row r="68" spans="1:55" ht="21">
      <c r="A68" s="264">
        <v>5</v>
      </c>
      <c r="B68" s="266" t="s">
        <v>497</v>
      </c>
      <c r="C68" s="22">
        <v>5</v>
      </c>
      <c r="D68" s="265" t="s">
        <v>479</v>
      </c>
      <c r="E68" s="262" t="s">
        <v>496</v>
      </c>
      <c r="F68" s="261" t="s">
        <v>477</v>
      </c>
      <c r="G68" s="4" t="s">
        <v>495</v>
      </c>
      <c r="H68" s="4" t="s">
        <v>494</v>
      </c>
      <c r="I68" t="s">
        <v>493</v>
      </c>
      <c r="J68" t="s">
        <v>492</v>
      </c>
      <c r="K68" t="s">
        <v>491</v>
      </c>
      <c r="L68" t="s">
        <v>490</v>
      </c>
      <c r="M68" t="s">
        <v>489</v>
      </c>
      <c r="N68" t="s">
        <v>472</v>
      </c>
      <c r="O68" t="s">
        <v>471</v>
      </c>
      <c r="Q68" s="434" t="s">
        <v>469</v>
      </c>
      <c r="R68" s="434" t="s">
        <v>469</v>
      </c>
      <c r="S68" s="434"/>
      <c r="T68" s="434"/>
      <c r="U68" s="434" t="s">
        <v>469</v>
      </c>
      <c r="V68" s="434"/>
      <c r="W68" s="434"/>
      <c r="X68" s="434"/>
      <c r="Y68" s="434"/>
      <c r="Z68" s="434"/>
      <c r="AA68" s="434"/>
      <c r="AB68" s="434"/>
      <c r="AC68" s="434"/>
      <c r="AD68" s="434"/>
      <c r="AE68" s="434"/>
      <c r="AF68" s="434"/>
      <c r="AG68" s="434"/>
      <c r="AH68" s="434"/>
      <c r="AI68" s="434"/>
      <c r="AJ68" s="434"/>
      <c r="AK68" s="434"/>
      <c r="AL68" s="434"/>
      <c r="AM68" s="434"/>
      <c r="AN68" s="434" t="s">
        <v>469</v>
      </c>
      <c r="AO68" s="434" t="s">
        <v>469</v>
      </c>
      <c r="AP68" s="434"/>
      <c r="AQ68" s="434" t="s">
        <v>469</v>
      </c>
      <c r="AR68" s="434" t="s">
        <v>469</v>
      </c>
      <c r="AS68" s="434"/>
      <c r="AU68" s="259" t="s">
        <v>488</v>
      </c>
      <c r="AV68" s="259" t="s">
        <v>488</v>
      </c>
      <c r="AW68" s="259" t="s">
        <v>488</v>
      </c>
      <c r="AX68" s="259" t="s">
        <v>488</v>
      </c>
      <c r="AY68" s="259" t="s">
        <v>488</v>
      </c>
      <c r="AZ68" s="259" t="s">
        <v>488</v>
      </c>
      <c r="BA68" s="259" t="s">
        <v>488</v>
      </c>
      <c r="BB68" s="259" t="s">
        <v>488</v>
      </c>
      <c r="BC68" s="259" t="s">
        <v>488</v>
      </c>
    </row>
    <row r="69" spans="1:55" ht="21">
      <c r="A69" s="274"/>
      <c r="B69" s="273"/>
      <c r="C69" s="272"/>
      <c r="D69" s="272"/>
      <c r="E69" s="272"/>
      <c r="F69" s="271"/>
      <c r="G69" s="5"/>
      <c r="H69" s="5"/>
      <c r="Q69" s="434"/>
      <c r="R69" s="434"/>
      <c r="S69" s="434"/>
      <c r="T69" s="434"/>
      <c r="U69" s="434"/>
      <c r="V69" s="434"/>
      <c r="W69" s="434"/>
      <c r="X69" s="434"/>
      <c r="Y69" s="434"/>
      <c r="Z69" s="434"/>
      <c r="AA69" s="434"/>
      <c r="AB69" s="434"/>
      <c r="AC69" s="434"/>
      <c r="AD69" s="434"/>
      <c r="AE69" s="434"/>
      <c r="AF69" s="434"/>
      <c r="AG69" s="434"/>
      <c r="AH69" s="434"/>
      <c r="AI69" s="434"/>
      <c r="AJ69" s="434"/>
      <c r="AK69" s="434"/>
      <c r="AL69" s="434"/>
      <c r="AM69" s="434"/>
      <c r="AN69" s="434"/>
      <c r="AO69" s="434"/>
      <c r="AP69" s="434"/>
      <c r="AQ69" s="434"/>
      <c r="AR69" s="434"/>
      <c r="AS69" s="434"/>
      <c r="AU69" s="259"/>
      <c r="AV69" s="259"/>
      <c r="AW69" s="259"/>
      <c r="AX69" s="259"/>
      <c r="AY69" s="259"/>
      <c r="AZ69" s="259"/>
      <c r="BA69" s="259"/>
      <c r="BB69" s="259"/>
      <c r="BC69" s="259"/>
    </row>
    <row r="70" spans="1:55" ht="21">
      <c r="B70" s="6"/>
      <c r="F70" s="18"/>
      <c r="Q70" s="434"/>
      <c r="R70" s="434"/>
      <c r="S70" s="434"/>
      <c r="T70" s="434"/>
      <c r="U70" s="434"/>
      <c r="V70" s="434"/>
      <c r="W70" s="434"/>
      <c r="X70" s="434"/>
      <c r="Y70" s="434"/>
      <c r="Z70" s="434"/>
      <c r="AA70" s="434"/>
      <c r="AB70" s="434"/>
      <c r="AC70" s="434"/>
      <c r="AD70" s="434"/>
      <c r="AE70" s="434"/>
      <c r="AF70" s="434"/>
      <c r="AG70" s="434"/>
      <c r="AH70" s="434"/>
      <c r="AI70" s="434"/>
      <c r="AJ70" s="434"/>
      <c r="AK70" s="434"/>
      <c r="AL70" s="434"/>
      <c r="AM70" s="434"/>
      <c r="AN70" s="434"/>
      <c r="AO70" s="434"/>
      <c r="AP70" s="434"/>
      <c r="AQ70" s="434"/>
      <c r="AR70" s="434"/>
      <c r="AS70" s="434"/>
      <c r="AU70" s="259"/>
      <c r="AV70" s="259"/>
      <c r="AW70" s="259"/>
      <c r="AX70" s="259"/>
      <c r="AY70" s="259"/>
      <c r="AZ70" s="259"/>
      <c r="BA70" s="259"/>
      <c r="BB70" s="259"/>
      <c r="BC70" s="259"/>
    </row>
    <row r="71" spans="1:55" ht="21">
      <c r="A71" s="270"/>
      <c r="B71" s="269" t="s">
        <v>487</v>
      </c>
      <c r="C71" s="31"/>
      <c r="D71" s="31"/>
      <c r="E71" s="31"/>
      <c r="F71" s="268"/>
      <c r="G71" s="3"/>
      <c r="H71" s="3"/>
      <c r="Q71" s="434"/>
      <c r="R71" s="434"/>
      <c r="S71" s="434"/>
      <c r="T71" s="434"/>
      <c r="U71" s="434"/>
      <c r="V71" s="434"/>
      <c r="W71" s="434"/>
      <c r="X71" s="434"/>
      <c r="Y71" s="434"/>
      <c r="Z71" s="434"/>
      <c r="AA71" s="434"/>
      <c r="AB71" s="434"/>
      <c r="AC71" s="434"/>
      <c r="AD71" s="434"/>
      <c r="AE71" s="434"/>
      <c r="AF71" s="434"/>
      <c r="AG71" s="434"/>
      <c r="AH71" s="434"/>
      <c r="AI71" s="434"/>
      <c r="AJ71" s="434"/>
      <c r="AK71" s="434"/>
      <c r="AL71" s="434"/>
      <c r="AM71" s="434"/>
      <c r="AN71" s="434"/>
      <c r="AO71" s="434"/>
      <c r="AP71" s="434"/>
      <c r="AQ71" s="434"/>
      <c r="AR71" s="434"/>
      <c r="AS71" s="434"/>
      <c r="AU71" s="259"/>
      <c r="AV71" s="259"/>
      <c r="AW71" s="259"/>
      <c r="AX71" s="259"/>
      <c r="AY71" s="259"/>
      <c r="AZ71" s="259"/>
      <c r="BA71" s="259"/>
      <c r="BB71" s="259"/>
      <c r="BC71" s="259"/>
    </row>
    <row r="72" spans="1:55" ht="21">
      <c r="A72" s="264"/>
      <c r="B72" s="267"/>
      <c r="C72" s="22"/>
      <c r="D72" s="22"/>
      <c r="E72" s="22"/>
      <c r="F72" s="261"/>
      <c r="G72" s="4"/>
      <c r="H72" s="4"/>
      <c r="Q72" s="434"/>
      <c r="R72" s="434"/>
      <c r="S72" s="434"/>
      <c r="T72" s="434"/>
      <c r="U72" s="434"/>
      <c r="V72" s="434"/>
      <c r="W72" s="434"/>
      <c r="X72" s="434"/>
      <c r="Y72" s="434"/>
      <c r="Z72" s="434"/>
      <c r="AA72" s="434"/>
      <c r="AB72" s="434"/>
      <c r="AC72" s="434"/>
      <c r="AD72" s="434"/>
      <c r="AE72" s="434"/>
      <c r="AF72" s="434"/>
      <c r="AG72" s="434"/>
      <c r="AH72" s="434"/>
      <c r="AI72" s="434"/>
      <c r="AJ72" s="434"/>
      <c r="AK72" s="434"/>
      <c r="AL72" s="434"/>
      <c r="AM72" s="434"/>
      <c r="AN72" s="434"/>
      <c r="AO72" s="434"/>
      <c r="AP72" s="434"/>
      <c r="AQ72" s="434"/>
      <c r="AR72" s="434"/>
      <c r="AS72" s="434"/>
      <c r="AU72" s="259"/>
      <c r="AV72" s="259"/>
      <c r="AW72" s="259"/>
      <c r="AX72" s="259"/>
      <c r="AY72" s="259"/>
      <c r="AZ72" s="259"/>
      <c r="BA72" s="259"/>
      <c r="BB72" s="259"/>
      <c r="BC72" s="259"/>
    </row>
    <row r="73" spans="1:55" ht="21">
      <c r="A73" s="264">
        <v>1</v>
      </c>
      <c r="B73" s="266" t="s">
        <v>486</v>
      </c>
      <c r="C73" s="22">
        <v>1</v>
      </c>
      <c r="D73" s="265" t="s">
        <v>479</v>
      </c>
      <c r="E73" s="262" t="s">
        <v>478</v>
      </c>
      <c r="F73" s="261" t="s">
        <v>483</v>
      </c>
      <c r="G73" s="4" t="s">
        <v>485</v>
      </c>
      <c r="H73" s="4" t="s">
        <v>484</v>
      </c>
      <c r="I73" t="s">
        <v>474</v>
      </c>
      <c r="J73" t="s">
        <v>473</v>
      </c>
      <c r="K73" t="s">
        <v>472</v>
      </c>
      <c r="L73" t="s">
        <v>471</v>
      </c>
      <c r="M73" t="s">
        <v>470</v>
      </c>
      <c r="Q73" s="434"/>
      <c r="R73" s="434"/>
      <c r="S73" s="434"/>
      <c r="T73" s="434"/>
      <c r="U73" s="434"/>
      <c r="V73" s="434"/>
      <c r="W73" s="434"/>
      <c r="X73" s="434"/>
      <c r="Y73" s="434" t="s">
        <v>469</v>
      </c>
      <c r="Z73" s="434"/>
      <c r="AA73" s="434"/>
      <c r="AB73" s="434"/>
      <c r="AC73" s="434"/>
      <c r="AD73" s="434"/>
      <c r="AE73" s="434"/>
      <c r="AF73" s="434"/>
      <c r="AG73" s="434"/>
      <c r="AH73" s="434"/>
      <c r="AI73" s="434"/>
      <c r="AJ73" s="434"/>
      <c r="AK73" s="434"/>
      <c r="AL73" s="434"/>
      <c r="AM73" s="434"/>
      <c r="AN73" s="434"/>
      <c r="AO73" s="434"/>
      <c r="AP73" s="434" t="s">
        <v>469</v>
      </c>
      <c r="AQ73" s="434" t="s">
        <v>469</v>
      </c>
      <c r="AR73" s="434" t="s">
        <v>469</v>
      </c>
      <c r="AS73" s="434" t="s">
        <v>469</v>
      </c>
      <c r="AU73" s="259"/>
      <c r="AV73" s="259"/>
      <c r="AW73" s="259"/>
      <c r="AX73" s="259"/>
      <c r="AY73" s="259"/>
      <c r="AZ73" s="259"/>
      <c r="BA73" s="259"/>
      <c r="BB73" s="259"/>
      <c r="BC73" s="259"/>
    </row>
    <row r="74" spans="1:55" ht="21">
      <c r="A74" s="264">
        <v>2</v>
      </c>
      <c r="B74" s="266" t="s">
        <v>257</v>
      </c>
      <c r="C74" s="22">
        <v>2</v>
      </c>
      <c r="D74" s="265" t="s">
        <v>479</v>
      </c>
      <c r="E74" s="262" t="s">
        <v>478</v>
      </c>
      <c r="F74" s="261" t="s">
        <v>483</v>
      </c>
      <c r="G74" s="4" t="s">
        <v>482</v>
      </c>
      <c r="H74" s="4" t="s">
        <v>481</v>
      </c>
      <c r="I74" t="s">
        <v>474</v>
      </c>
      <c r="J74" t="s">
        <v>473</v>
      </c>
      <c r="K74" t="s">
        <v>472</v>
      </c>
      <c r="L74" t="s">
        <v>471</v>
      </c>
      <c r="M74" t="s">
        <v>470</v>
      </c>
      <c r="Q74" s="434"/>
      <c r="R74" s="434"/>
      <c r="S74" s="434"/>
      <c r="T74" s="434"/>
      <c r="U74" s="434"/>
      <c r="V74" s="434"/>
      <c r="W74" s="434"/>
      <c r="X74" s="434"/>
      <c r="Y74" s="434" t="s">
        <v>469</v>
      </c>
      <c r="Z74" s="434"/>
      <c r="AA74" s="434"/>
      <c r="AB74" s="434"/>
      <c r="AC74" s="434"/>
      <c r="AD74" s="434"/>
      <c r="AE74" s="434"/>
      <c r="AF74" s="434"/>
      <c r="AG74" s="434"/>
      <c r="AH74" s="434"/>
      <c r="AI74" s="434"/>
      <c r="AJ74" s="434"/>
      <c r="AK74" s="434"/>
      <c r="AL74" s="434"/>
      <c r="AM74" s="434"/>
      <c r="AN74" s="434"/>
      <c r="AO74" s="434"/>
      <c r="AP74" s="434" t="s">
        <v>469</v>
      </c>
      <c r="AQ74" s="434" t="s">
        <v>469</v>
      </c>
      <c r="AR74" s="434" t="s">
        <v>469</v>
      </c>
      <c r="AS74" s="434" t="s">
        <v>469</v>
      </c>
      <c r="AU74" s="259"/>
      <c r="AV74" s="259"/>
      <c r="AW74" s="259"/>
      <c r="AX74" s="259"/>
      <c r="AY74" s="259"/>
      <c r="AZ74" s="259"/>
      <c r="BA74" s="259"/>
      <c r="BB74" s="259"/>
      <c r="BC74" s="259"/>
    </row>
    <row r="75" spans="1:55" ht="21">
      <c r="A75" s="264">
        <v>3</v>
      </c>
      <c r="B75" s="266" t="s">
        <v>480</v>
      </c>
      <c r="C75" s="22">
        <v>3</v>
      </c>
      <c r="D75" s="265" t="s">
        <v>479</v>
      </c>
      <c r="E75" s="262" t="s">
        <v>478</v>
      </c>
      <c r="F75" s="261" t="s">
        <v>477</v>
      </c>
      <c r="G75" s="4" t="s">
        <v>476</v>
      </c>
      <c r="H75" s="4" t="s">
        <v>475</v>
      </c>
      <c r="I75" t="s">
        <v>474</v>
      </c>
      <c r="J75" t="s">
        <v>473</v>
      </c>
      <c r="K75" t="s">
        <v>472</v>
      </c>
      <c r="L75" t="s">
        <v>471</v>
      </c>
      <c r="M75" t="s">
        <v>470</v>
      </c>
      <c r="Q75" s="434"/>
      <c r="R75" s="434"/>
      <c r="S75" s="434"/>
      <c r="T75" s="434"/>
      <c r="U75" s="434"/>
      <c r="V75" s="434"/>
      <c r="W75" s="434"/>
      <c r="X75" s="434"/>
      <c r="Y75" s="434" t="s">
        <v>469</v>
      </c>
      <c r="Z75" s="434"/>
      <c r="AA75" s="434"/>
      <c r="AB75" s="434"/>
      <c r="AC75" s="434"/>
      <c r="AD75" s="434"/>
      <c r="AE75" s="434"/>
      <c r="AF75" s="434"/>
      <c r="AG75" s="434"/>
      <c r="AH75" s="434"/>
      <c r="AI75" s="434"/>
      <c r="AJ75" s="434"/>
      <c r="AK75" s="434"/>
      <c r="AL75" s="434"/>
      <c r="AM75" s="434"/>
      <c r="AN75" s="434"/>
      <c r="AO75" s="434"/>
      <c r="AP75" s="434" t="s">
        <v>469</v>
      </c>
      <c r="AQ75" s="434" t="s">
        <v>469</v>
      </c>
      <c r="AR75" s="434" t="s">
        <v>469</v>
      </c>
      <c r="AS75" s="434" t="s">
        <v>469</v>
      </c>
      <c r="AU75" s="259"/>
      <c r="AV75" s="259"/>
      <c r="AW75" s="259"/>
      <c r="AX75" s="259"/>
      <c r="AY75" s="259"/>
      <c r="AZ75" s="259"/>
      <c r="BA75" s="259"/>
      <c r="BB75" s="259"/>
      <c r="BC75" s="259"/>
    </row>
    <row r="76" spans="1:55" ht="21">
      <c r="A76" s="264"/>
      <c r="B76" s="263"/>
      <c r="C76" s="22"/>
      <c r="D76" s="22"/>
      <c r="E76" s="262"/>
      <c r="F76" s="261"/>
      <c r="G76" s="4"/>
      <c r="H76" s="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U76" s="259"/>
      <c r="AV76" s="259"/>
      <c r="AW76" s="259"/>
      <c r="AX76" s="259"/>
      <c r="AY76" s="259"/>
      <c r="AZ76" s="259"/>
      <c r="BA76" s="259"/>
      <c r="BB76" s="259"/>
      <c r="BC76" s="259"/>
    </row>
    <row r="77" spans="1:55">
      <c r="A77" s="258"/>
      <c r="B77" s="257" t="s">
        <v>468</v>
      </c>
      <c r="C77" s="256"/>
      <c r="D77" s="256"/>
      <c r="E77" s="256"/>
      <c r="F77" s="255" t="s">
        <v>467</v>
      </c>
      <c r="G77" s="254"/>
      <c r="H77" s="254" t="s">
        <v>466</v>
      </c>
    </row>
  </sheetData>
  <dataValidations count="1">
    <dataValidation type="list" allowBlank="1" showInputMessage="1" showErrorMessage="1" sqref="F55:F59 F73:F75 F64:F68 F37:F50 F21:F32 F4:F16">
      <formula1>autonomie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F0"/>
  </sheetPr>
  <dimension ref="A1:L73"/>
  <sheetViews>
    <sheetView view="pageBreakPreview" zoomScaleSheetLayoutView="100" workbookViewId="0">
      <selection activeCell="C20" sqref="C20"/>
    </sheetView>
  </sheetViews>
  <sheetFormatPr baseColWidth="10" defaultRowHeight="15"/>
  <cols>
    <col min="1" max="1" width="4.42578125" customWidth="1"/>
    <col min="2" max="2" width="41" customWidth="1"/>
    <col min="3" max="3" width="34.42578125" customWidth="1"/>
    <col min="4" max="4" width="21.42578125" customWidth="1"/>
    <col min="5" max="5" width="16" bestFit="1" customWidth="1"/>
    <col min="7" max="7" width="17.28515625" bestFit="1" customWidth="1"/>
    <col min="11" max="11" width="0" hidden="1" customWidth="1"/>
    <col min="12" max="12" width="98.42578125" hidden="1" customWidth="1"/>
  </cols>
  <sheetData>
    <row r="1" spans="1:12" ht="54.75" customHeight="1">
      <c r="A1" s="702" t="s">
        <v>121</v>
      </c>
      <c r="B1" s="702"/>
      <c r="C1" s="360" t="s">
        <v>122</v>
      </c>
      <c r="D1" s="361"/>
      <c r="E1" s="707"/>
      <c r="F1" s="707"/>
      <c r="G1" s="708"/>
      <c r="H1" s="708"/>
    </row>
    <row r="2" spans="1:12" ht="41.25" customHeight="1" thickBot="1">
      <c r="A2" s="702" t="s">
        <v>123</v>
      </c>
      <c r="B2" s="702"/>
      <c r="C2" s="353">
        <v>2021</v>
      </c>
      <c r="D2" s="362"/>
      <c r="E2" s="354"/>
      <c r="F2" s="354"/>
      <c r="G2" s="355"/>
      <c r="H2" s="355"/>
    </row>
    <row r="3" spans="1:12" ht="30.75" customHeight="1">
      <c r="A3" s="703" t="s">
        <v>104</v>
      </c>
      <c r="B3" s="704"/>
      <c r="C3" s="705"/>
      <c r="D3" s="363"/>
      <c r="E3" s="709"/>
      <c r="F3" s="709"/>
      <c r="G3" s="709"/>
      <c r="H3" s="709"/>
      <c r="I3" s="365"/>
      <c r="J3" s="365"/>
      <c r="K3" s="706" t="s">
        <v>106</v>
      </c>
      <c r="L3" s="706"/>
    </row>
    <row r="4" spans="1:12" ht="27" customHeight="1" thickBot="1">
      <c r="A4" s="356"/>
      <c r="B4" s="357" t="s">
        <v>118</v>
      </c>
      <c r="C4" s="358" t="s">
        <v>105</v>
      </c>
      <c r="D4" s="364"/>
      <c r="E4" s="701"/>
      <c r="F4" s="701"/>
      <c r="G4" s="701"/>
      <c r="H4" s="701"/>
      <c r="I4" s="14"/>
      <c r="J4" s="14"/>
      <c r="K4" s="366" t="s">
        <v>107</v>
      </c>
      <c r="L4" s="366" t="s">
        <v>108</v>
      </c>
    </row>
    <row r="5" spans="1:12" ht="74.25" customHeight="1">
      <c r="A5" s="555">
        <v>1</v>
      </c>
      <c r="B5" s="556" t="s">
        <v>1049</v>
      </c>
      <c r="C5" s="557">
        <v>37769</v>
      </c>
      <c r="D5" s="359"/>
      <c r="E5" s="351"/>
      <c r="F5" s="19"/>
      <c r="H5" s="19"/>
      <c r="J5" s="14"/>
      <c r="K5" s="367">
        <v>1</v>
      </c>
      <c r="L5" s="22" t="s">
        <v>109</v>
      </c>
    </row>
    <row r="6" spans="1:12" ht="74.25" customHeight="1">
      <c r="A6" s="558">
        <v>2</v>
      </c>
      <c r="B6" s="559" t="s">
        <v>1050</v>
      </c>
      <c r="C6" s="560">
        <v>37980</v>
      </c>
      <c r="D6" s="359"/>
      <c r="E6" s="19"/>
      <c r="F6" s="19"/>
      <c r="G6" s="19"/>
      <c r="H6" s="19"/>
      <c r="J6" s="14"/>
      <c r="K6" s="368">
        <v>2</v>
      </c>
      <c r="L6" s="22" t="s">
        <v>110</v>
      </c>
    </row>
    <row r="7" spans="1:12" ht="74.25" customHeight="1">
      <c r="A7" s="558">
        <v>3</v>
      </c>
      <c r="B7" s="559" t="s">
        <v>1051</v>
      </c>
      <c r="C7" s="560">
        <v>37443</v>
      </c>
      <c r="D7" s="359"/>
      <c r="E7" s="19"/>
      <c r="F7" s="19"/>
      <c r="G7" s="1"/>
      <c r="H7" s="19"/>
      <c r="I7" s="14"/>
      <c r="J7" s="14"/>
      <c r="K7" s="369">
        <v>3</v>
      </c>
      <c r="L7" s="22" t="s">
        <v>111</v>
      </c>
    </row>
    <row r="8" spans="1:12" ht="74.25" customHeight="1">
      <c r="A8" s="558">
        <v>4</v>
      </c>
      <c r="B8" s="559" t="s">
        <v>1052</v>
      </c>
      <c r="C8" s="560">
        <v>37965</v>
      </c>
      <c r="D8" s="359"/>
      <c r="E8" s="19"/>
      <c r="F8" s="19"/>
      <c r="G8" s="19"/>
      <c r="H8" s="19"/>
      <c r="I8" s="14"/>
      <c r="J8" s="14"/>
      <c r="K8" s="370">
        <v>4</v>
      </c>
      <c r="L8" s="22" t="s">
        <v>112</v>
      </c>
    </row>
    <row r="9" spans="1:12" ht="74.25" customHeight="1">
      <c r="A9" s="558">
        <v>5</v>
      </c>
      <c r="B9" s="559" t="s">
        <v>1053</v>
      </c>
      <c r="C9" s="560">
        <v>37728</v>
      </c>
      <c r="D9" s="359"/>
      <c r="E9" s="19"/>
      <c r="F9" s="19"/>
      <c r="G9" s="19"/>
      <c r="H9" s="19"/>
      <c r="I9" s="14"/>
      <c r="J9" s="14"/>
      <c r="K9" s="371">
        <v>5</v>
      </c>
      <c r="L9" s="22" t="s">
        <v>113</v>
      </c>
    </row>
    <row r="10" spans="1:12" ht="74.25" customHeight="1">
      <c r="A10" s="558">
        <v>6</v>
      </c>
      <c r="B10" s="559" t="s">
        <v>1054</v>
      </c>
      <c r="C10" s="560">
        <v>37839</v>
      </c>
      <c r="D10" s="359"/>
      <c r="E10" s="19"/>
      <c r="F10" s="19"/>
      <c r="G10" s="19"/>
      <c r="H10" s="19"/>
      <c r="I10" s="14"/>
      <c r="J10" s="14"/>
      <c r="K10" s="372">
        <v>6</v>
      </c>
      <c r="L10" s="22" t="s">
        <v>114</v>
      </c>
    </row>
    <row r="11" spans="1:12" ht="74.25" customHeight="1">
      <c r="A11" s="558">
        <v>7</v>
      </c>
      <c r="B11" s="559" t="s">
        <v>1055</v>
      </c>
      <c r="C11" s="560">
        <v>37923</v>
      </c>
      <c r="D11" s="359"/>
      <c r="E11" s="352"/>
      <c r="F11" s="19"/>
      <c r="G11" s="19"/>
      <c r="H11" s="19"/>
      <c r="I11" s="14"/>
      <c r="J11" s="14"/>
      <c r="K11" s="22"/>
      <c r="L11" s="22"/>
    </row>
    <row r="12" spans="1:12" ht="74.25" customHeight="1">
      <c r="A12" s="558">
        <v>8</v>
      </c>
      <c r="B12" s="559" t="s">
        <v>1056</v>
      </c>
      <c r="C12" s="560">
        <v>37896</v>
      </c>
      <c r="D12" s="359"/>
      <c r="E12" s="19"/>
      <c r="F12" s="19"/>
      <c r="G12" s="19"/>
      <c r="H12" s="19"/>
      <c r="I12" s="14"/>
      <c r="J12" s="14"/>
      <c r="K12" s="22"/>
      <c r="L12" s="22"/>
    </row>
    <row r="13" spans="1:12" ht="74.25" customHeight="1">
      <c r="A13" s="558">
        <v>9</v>
      </c>
      <c r="B13" s="559" t="s">
        <v>1057</v>
      </c>
      <c r="C13" s="560">
        <v>37786</v>
      </c>
      <c r="D13" s="359"/>
      <c r="E13" s="19"/>
      <c r="F13" s="19"/>
      <c r="G13" s="19"/>
      <c r="H13" s="19"/>
      <c r="I13" s="14"/>
      <c r="J13" s="14"/>
      <c r="K13" s="22"/>
      <c r="L13" s="22"/>
    </row>
    <row r="14" spans="1:12" ht="74.25" customHeight="1">
      <c r="A14" s="558">
        <v>10</v>
      </c>
      <c r="B14" s="559" t="s">
        <v>1057</v>
      </c>
      <c r="C14" s="560">
        <v>37876</v>
      </c>
      <c r="D14" s="359"/>
      <c r="E14" s="19"/>
      <c r="F14" s="19"/>
      <c r="G14" s="19"/>
      <c r="H14" s="19"/>
      <c r="I14" s="14"/>
      <c r="J14" s="14"/>
      <c r="K14" s="22"/>
      <c r="L14" s="22"/>
    </row>
    <row r="15" spans="1:12" ht="74.25" customHeight="1">
      <c r="A15" s="558">
        <v>11</v>
      </c>
      <c r="B15" s="559" t="s">
        <v>1058</v>
      </c>
      <c r="C15" s="560">
        <v>37904</v>
      </c>
      <c r="D15" s="359"/>
      <c r="E15" s="19"/>
      <c r="F15" s="19"/>
      <c r="G15" s="19"/>
      <c r="H15" s="19"/>
      <c r="I15" s="14"/>
      <c r="J15" s="14"/>
      <c r="K15" s="22"/>
      <c r="L15" s="22"/>
    </row>
    <row r="16" spans="1:12" ht="74.25" customHeight="1">
      <c r="A16" s="558">
        <v>12</v>
      </c>
      <c r="B16" s="559" t="s">
        <v>1059</v>
      </c>
      <c r="C16" s="560">
        <v>37382</v>
      </c>
      <c r="D16" s="359"/>
      <c r="E16" s="19"/>
      <c r="F16" s="19"/>
      <c r="G16" s="19"/>
      <c r="H16" s="19"/>
      <c r="I16" s="14"/>
      <c r="J16" s="14"/>
      <c r="K16" s="22"/>
      <c r="L16" s="22"/>
    </row>
    <row r="17" spans="1:12" ht="74.25" customHeight="1">
      <c r="A17" s="558">
        <v>13</v>
      </c>
      <c r="B17" s="559" t="s">
        <v>1060</v>
      </c>
      <c r="C17" s="560">
        <v>37807</v>
      </c>
      <c r="D17" s="359"/>
      <c r="E17" s="19"/>
      <c r="F17" s="19"/>
      <c r="G17" s="19"/>
      <c r="H17" s="19"/>
      <c r="I17" s="14"/>
      <c r="J17" s="14"/>
      <c r="K17" s="22"/>
      <c r="L17" s="22"/>
    </row>
    <row r="18" spans="1:12" ht="74.25" customHeight="1">
      <c r="A18" s="558">
        <v>14</v>
      </c>
      <c r="B18" s="561" t="s">
        <v>1061</v>
      </c>
      <c r="C18" s="560">
        <v>37710</v>
      </c>
      <c r="D18" s="359"/>
      <c r="E18" s="19"/>
      <c r="F18" s="19"/>
      <c r="G18" s="19"/>
      <c r="H18" s="19"/>
      <c r="I18" s="14"/>
      <c r="J18" s="14"/>
      <c r="K18" s="22"/>
      <c r="L18" s="22"/>
    </row>
    <row r="19" spans="1:12" ht="74.25" customHeight="1">
      <c r="A19" s="558">
        <v>15</v>
      </c>
      <c r="B19" s="561" t="s">
        <v>1052</v>
      </c>
      <c r="C19" s="560">
        <v>37655</v>
      </c>
      <c r="D19" s="359"/>
      <c r="E19" s="19"/>
      <c r="F19" s="19"/>
      <c r="G19" s="19"/>
      <c r="H19" s="19"/>
      <c r="I19" s="14"/>
      <c r="J19" s="14"/>
      <c r="K19" s="22"/>
      <c r="L19" s="22"/>
    </row>
    <row r="20" spans="1:12" ht="74.25" customHeight="1">
      <c r="A20" s="558">
        <v>16</v>
      </c>
      <c r="B20" s="562"/>
      <c r="C20" s="560"/>
      <c r="D20" s="359"/>
      <c r="E20" s="19"/>
      <c r="F20" s="19"/>
      <c r="G20" s="19"/>
      <c r="H20" s="19"/>
      <c r="I20" s="14"/>
      <c r="J20" s="14"/>
      <c r="K20" s="22"/>
      <c r="L20" s="22"/>
    </row>
    <row r="21" spans="1:12" ht="74.25" customHeight="1">
      <c r="A21" s="558">
        <v>17</v>
      </c>
      <c r="B21" s="563" t="s">
        <v>127</v>
      </c>
      <c r="C21" s="560"/>
      <c r="D21" s="359"/>
      <c r="E21" s="19"/>
      <c r="F21" s="19"/>
      <c r="G21" s="19"/>
      <c r="H21" s="19"/>
      <c r="I21" s="14"/>
      <c r="J21" s="14"/>
      <c r="K21" s="22"/>
      <c r="L21" s="22"/>
    </row>
    <row r="22" spans="1:12" ht="74.25" customHeight="1">
      <c r="A22" s="558">
        <v>18</v>
      </c>
      <c r="B22" s="563" t="s">
        <v>128</v>
      </c>
      <c r="C22" s="560"/>
      <c r="D22" s="359"/>
      <c r="E22" s="19"/>
      <c r="F22" s="19"/>
      <c r="G22" s="19"/>
      <c r="H22" s="19"/>
      <c r="I22" s="14"/>
      <c r="J22" s="14"/>
      <c r="K22" s="22"/>
      <c r="L22" s="22"/>
    </row>
    <row r="23" spans="1:12" ht="74.25" customHeight="1">
      <c r="A23" s="558">
        <v>19</v>
      </c>
      <c r="B23" s="563" t="s">
        <v>129</v>
      </c>
      <c r="C23" s="560"/>
      <c r="D23" s="359"/>
      <c r="E23" s="19"/>
      <c r="F23" s="19"/>
      <c r="G23" s="19"/>
      <c r="H23" s="19"/>
      <c r="I23" s="14"/>
      <c r="J23" s="14"/>
      <c r="K23" s="22"/>
      <c r="L23" s="22"/>
    </row>
    <row r="24" spans="1:12" ht="74.25" customHeight="1">
      <c r="A24" s="558">
        <v>20</v>
      </c>
      <c r="B24" s="563" t="s">
        <v>130</v>
      </c>
      <c r="C24" s="560"/>
      <c r="D24" s="359"/>
      <c r="E24" s="19"/>
      <c r="F24" s="19"/>
      <c r="G24" s="19"/>
      <c r="H24" s="19"/>
      <c r="I24" s="14"/>
      <c r="J24" s="14"/>
      <c r="K24" s="22"/>
      <c r="L24" s="22"/>
    </row>
    <row r="25" spans="1:12" ht="74.25" customHeight="1">
      <c r="A25" s="558"/>
      <c r="B25" s="564"/>
      <c r="C25" s="560"/>
      <c r="D25" s="359"/>
      <c r="E25" s="19"/>
      <c r="F25" s="19"/>
      <c r="G25" s="19"/>
      <c r="H25" s="19"/>
      <c r="I25" s="14"/>
      <c r="J25" s="14"/>
      <c r="K25" s="22"/>
      <c r="L25" s="22"/>
    </row>
    <row r="26" spans="1:12" ht="74.25" customHeight="1">
      <c r="A26" s="558"/>
      <c r="B26" s="564"/>
      <c r="C26" s="560"/>
      <c r="D26" s="359"/>
      <c r="E26" s="19"/>
      <c r="F26" s="19"/>
      <c r="G26" s="19"/>
      <c r="H26" s="19"/>
      <c r="I26" s="14"/>
      <c r="J26" s="14"/>
      <c r="K26" s="22"/>
      <c r="L26" s="22"/>
    </row>
    <row r="27" spans="1:12" ht="74.25" customHeight="1">
      <c r="A27" s="558"/>
      <c r="B27" s="564"/>
      <c r="C27" s="560"/>
      <c r="D27" s="359"/>
      <c r="E27" s="19"/>
      <c r="F27" s="19"/>
      <c r="G27" s="19"/>
      <c r="H27" s="19"/>
      <c r="I27" s="14"/>
      <c r="J27" s="14"/>
      <c r="K27" s="22"/>
      <c r="L27" s="22"/>
    </row>
    <row r="28" spans="1:12" ht="74.25" customHeight="1">
      <c r="A28" s="558"/>
      <c r="B28" s="564"/>
      <c r="C28" s="560"/>
      <c r="D28" s="359"/>
      <c r="E28" s="19"/>
      <c r="F28" s="19"/>
      <c r="G28" s="19"/>
      <c r="H28" s="19"/>
      <c r="I28" s="14"/>
      <c r="J28" s="14"/>
      <c r="K28" s="22"/>
      <c r="L28" s="22"/>
    </row>
    <row r="29" spans="1:12" ht="74.25" customHeight="1">
      <c r="A29" s="31"/>
      <c r="B29" s="31"/>
      <c r="C29" s="31"/>
      <c r="D29" s="19"/>
      <c r="E29" s="22"/>
      <c r="F29" s="22"/>
      <c r="G29" s="22"/>
      <c r="H29" s="22"/>
    </row>
    <row r="30" spans="1:12" ht="74.25" customHeight="1">
      <c r="A30" s="22"/>
      <c r="B30" s="22"/>
      <c r="C30" s="22"/>
      <c r="D30" s="19"/>
      <c r="E30" s="22"/>
      <c r="F30" s="22"/>
      <c r="G30" s="22"/>
      <c r="H30" s="22"/>
    </row>
    <row r="31" spans="1:12" ht="74.25" customHeight="1">
      <c r="A31" s="22"/>
      <c r="B31" s="22"/>
      <c r="C31" s="22"/>
      <c r="D31" s="19"/>
      <c r="E31" s="22"/>
      <c r="F31" s="22"/>
      <c r="G31" s="22"/>
      <c r="H31" s="22"/>
    </row>
    <row r="32" spans="1:12" ht="74.25" customHeight="1">
      <c r="A32" s="22"/>
      <c r="B32" s="22"/>
      <c r="C32" s="22"/>
      <c r="D32" s="19"/>
      <c r="E32" s="22"/>
      <c r="F32" s="22"/>
      <c r="G32" s="22"/>
      <c r="H32" s="22"/>
    </row>
    <row r="36" spans="2:8">
      <c r="B36" s="19"/>
      <c r="C36" s="19"/>
      <c r="D36" s="19"/>
      <c r="E36" s="19"/>
      <c r="F36" s="19"/>
      <c r="G36" s="19"/>
      <c r="H36" s="19"/>
    </row>
    <row r="37" spans="2:8">
      <c r="B37" s="19"/>
      <c r="C37" s="19"/>
      <c r="D37" s="19"/>
      <c r="E37" s="19"/>
      <c r="F37" s="19"/>
      <c r="G37" s="19"/>
      <c r="H37" s="19"/>
    </row>
    <row r="38" spans="2:8">
      <c r="B38" s="19"/>
      <c r="C38" s="19"/>
      <c r="D38" s="19"/>
      <c r="E38" s="19"/>
      <c r="F38" s="19"/>
      <c r="G38" s="19"/>
      <c r="H38" s="19"/>
    </row>
    <row r="39" spans="2:8">
      <c r="B39" s="19"/>
      <c r="C39" s="19"/>
      <c r="D39" s="19"/>
      <c r="E39" s="19"/>
      <c r="F39" s="19"/>
      <c r="G39" s="19"/>
      <c r="H39" s="19"/>
    </row>
    <row r="40" spans="2:8">
      <c r="B40" s="19"/>
      <c r="C40" s="19"/>
      <c r="D40" s="19"/>
      <c r="E40" s="19"/>
      <c r="F40" s="19"/>
      <c r="G40" s="19"/>
      <c r="H40" s="19"/>
    </row>
    <row r="41" spans="2:8">
      <c r="B41" s="19"/>
      <c r="C41" s="19"/>
      <c r="D41" s="19"/>
      <c r="E41" s="19"/>
      <c r="F41" s="19"/>
      <c r="G41" s="19"/>
      <c r="H41" s="19"/>
    </row>
    <row r="42" spans="2:8">
      <c r="B42" s="19"/>
      <c r="C42" s="19"/>
      <c r="D42" s="19"/>
      <c r="E42" s="19"/>
      <c r="F42" s="19"/>
      <c r="G42" s="19"/>
      <c r="H42" s="19"/>
    </row>
    <row r="43" spans="2:8">
      <c r="B43" s="19"/>
      <c r="C43" s="19"/>
      <c r="D43" s="19"/>
      <c r="E43" s="19"/>
      <c r="F43" s="19"/>
      <c r="G43" s="19"/>
      <c r="H43" s="19"/>
    </row>
    <row r="44" spans="2:8">
      <c r="B44" s="19"/>
      <c r="C44" s="19"/>
      <c r="D44" s="19"/>
      <c r="E44" s="19"/>
      <c r="F44" s="19"/>
      <c r="G44" s="19"/>
      <c r="H44" s="19"/>
    </row>
    <row r="45" spans="2:8">
      <c r="B45" s="19"/>
      <c r="C45" s="19"/>
      <c r="D45" s="19"/>
      <c r="E45" s="19"/>
      <c r="F45" s="19"/>
      <c r="G45" s="19"/>
      <c r="H45" s="19"/>
    </row>
    <row r="46" spans="2:8">
      <c r="B46" s="19"/>
      <c r="C46" s="19"/>
      <c r="D46" s="19"/>
      <c r="E46" s="19"/>
      <c r="F46" s="19"/>
      <c r="G46" s="19"/>
      <c r="H46" s="19"/>
    </row>
    <row r="47" spans="2:8">
      <c r="B47" s="19"/>
      <c r="C47" s="19"/>
      <c r="D47" s="19"/>
      <c r="E47" s="19"/>
      <c r="F47" s="19"/>
      <c r="G47" s="19"/>
      <c r="H47" s="19"/>
    </row>
    <row r="48" spans="2:8">
      <c r="B48" s="19"/>
      <c r="C48" s="19"/>
      <c r="D48" s="19"/>
      <c r="E48" s="19"/>
      <c r="F48" s="19"/>
      <c r="G48" s="19"/>
      <c r="H48" s="19"/>
    </row>
    <row r="49" spans="2:8">
      <c r="B49" s="19"/>
      <c r="C49" s="19"/>
      <c r="D49" s="19"/>
      <c r="E49" s="19"/>
      <c r="F49" s="19"/>
      <c r="G49" s="19"/>
      <c r="H49" s="19"/>
    </row>
    <row r="50" spans="2:8">
      <c r="B50" s="19"/>
      <c r="C50" s="19"/>
      <c r="D50" s="19"/>
      <c r="E50" s="19"/>
      <c r="F50" s="19"/>
      <c r="G50" s="19"/>
      <c r="H50" s="19"/>
    </row>
    <row r="51" spans="2:8">
      <c r="B51" s="19"/>
      <c r="C51" s="19"/>
      <c r="D51" s="19"/>
      <c r="E51" s="19"/>
      <c r="F51" s="19"/>
      <c r="G51" s="19"/>
      <c r="H51" s="19"/>
    </row>
    <row r="52" spans="2:8">
      <c r="B52" s="19"/>
      <c r="C52" s="19"/>
      <c r="D52" s="19"/>
      <c r="E52" s="19"/>
      <c r="F52" s="19"/>
      <c r="G52" s="19"/>
      <c r="H52" s="19"/>
    </row>
    <row r="53" spans="2:8">
      <c r="B53" s="19"/>
      <c r="C53" s="19"/>
      <c r="D53" s="19"/>
      <c r="E53" s="19"/>
      <c r="F53" s="19"/>
      <c r="G53" s="19"/>
      <c r="H53" s="19"/>
    </row>
    <row r="54" spans="2:8">
      <c r="B54" s="19"/>
      <c r="C54" s="19"/>
      <c r="D54" s="19"/>
      <c r="E54" s="19"/>
      <c r="F54" s="19"/>
      <c r="G54" s="19"/>
      <c r="H54" s="19"/>
    </row>
    <row r="55" spans="2:8">
      <c r="B55" s="19"/>
      <c r="C55" s="19"/>
      <c r="D55" s="19"/>
      <c r="E55" s="19"/>
      <c r="F55" s="19"/>
      <c r="G55" s="19"/>
      <c r="H55" s="19"/>
    </row>
    <row r="56" spans="2:8">
      <c r="B56" s="19"/>
      <c r="C56" s="19"/>
      <c r="D56" s="19"/>
      <c r="E56" s="19"/>
      <c r="F56" s="19"/>
      <c r="G56" s="19"/>
      <c r="H56" s="19"/>
    </row>
    <row r="57" spans="2:8">
      <c r="B57" s="19"/>
      <c r="C57" s="19"/>
      <c r="D57" s="19"/>
      <c r="E57" s="19"/>
      <c r="F57" s="19"/>
      <c r="G57" s="19"/>
      <c r="H57" s="19"/>
    </row>
    <row r="58" spans="2:8">
      <c r="B58" s="19"/>
      <c r="C58" s="19"/>
      <c r="D58" s="19"/>
      <c r="E58" s="19"/>
      <c r="F58" s="19"/>
      <c r="G58" s="19"/>
      <c r="H58" s="19"/>
    </row>
    <row r="59" spans="2:8">
      <c r="B59" s="19"/>
      <c r="C59" s="19"/>
      <c r="D59" s="19"/>
      <c r="E59" s="19"/>
      <c r="F59" s="19"/>
      <c r="G59" s="19"/>
      <c r="H59" s="19"/>
    </row>
    <row r="60" spans="2:8">
      <c r="B60" s="19"/>
      <c r="C60" s="19"/>
      <c r="D60" s="19"/>
      <c r="E60" s="19"/>
      <c r="F60" s="19"/>
      <c r="G60" s="19"/>
      <c r="H60" s="19"/>
    </row>
    <row r="61" spans="2:8">
      <c r="B61" s="19"/>
      <c r="C61" s="19"/>
      <c r="D61" s="19"/>
      <c r="E61" s="19"/>
      <c r="F61" s="19"/>
      <c r="G61" s="19"/>
      <c r="H61" s="19"/>
    </row>
    <row r="62" spans="2:8">
      <c r="B62" s="19"/>
      <c r="C62" s="19"/>
      <c r="D62" s="19"/>
      <c r="E62" s="19"/>
      <c r="F62" s="19"/>
      <c r="G62" s="19"/>
      <c r="H62" s="19"/>
    </row>
    <row r="63" spans="2:8">
      <c r="B63" s="19"/>
      <c r="C63" s="19"/>
      <c r="D63" s="19"/>
      <c r="E63" s="19"/>
      <c r="F63" s="19"/>
      <c r="G63" s="19"/>
      <c r="H63" s="19"/>
    </row>
    <row r="64" spans="2:8">
      <c r="B64" s="19"/>
      <c r="C64" s="19"/>
      <c r="D64" s="19"/>
      <c r="E64" s="19"/>
      <c r="F64" s="19"/>
      <c r="G64" s="19"/>
      <c r="H64" s="19"/>
    </row>
    <row r="65" spans="2:8">
      <c r="B65" s="19"/>
      <c r="C65" s="19"/>
      <c r="D65" s="19"/>
      <c r="E65" s="19"/>
      <c r="F65" s="19"/>
      <c r="G65" s="19"/>
      <c r="H65" s="19"/>
    </row>
    <row r="66" spans="2:8">
      <c r="B66" s="19"/>
      <c r="C66" s="19"/>
      <c r="D66" s="19"/>
      <c r="E66" s="19"/>
      <c r="F66" s="19"/>
      <c r="G66" s="19"/>
      <c r="H66" s="19"/>
    </row>
    <row r="67" spans="2:8">
      <c r="B67" s="19"/>
      <c r="C67" s="19"/>
      <c r="D67" s="19"/>
      <c r="E67" s="19"/>
      <c r="F67" s="19"/>
      <c r="G67" s="19"/>
      <c r="H67" s="19"/>
    </row>
    <row r="68" spans="2:8">
      <c r="B68" s="19"/>
      <c r="C68" s="19"/>
      <c r="D68" s="19"/>
      <c r="E68" s="19"/>
      <c r="F68" s="19"/>
      <c r="G68" s="19"/>
      <c r="H68" s="19"/>
    </row>
    <row r="69" spans="2:8">
      <c r="B69" s="19"/>
      <c r="C69" s="19"/>
      <c r="D69" s="19"/>
      <c r="E69" s="19"/>
      <c r="F69" s="19"/>
      <c r="G69" s="19"/>
      <c r="H69" s="19"/>
    </row>
    <row r="70" spans="2:8">
      <c r="B70" s="19"/>
      <c r="C70" s="19"/>
      <c r="D70" s="19"/>
      <c r="E70" s="19"/>
      <c r="F70" s="19"/>
      <c r="G70" s="19"/>
      <c r="H70" s="19"/>
    </row>
    <row r="71" spans="2:8">
      <c r="B71" s="19"/>
      <c r="C71" s="19"/>
      <c r="D71" s="19"/>
      <c r="E71" s="19"/>
      <c r="F71" s="19"/>
      <c r="G71" s="19"/>
      <c r="H71" s="19"/>
    </row>
    <row r="72" spans="2:8">
      <c r="B72" s="19"/>
      <c r="C72" s="19"/>
      <c r="D72" s="19"/>
      <c r="E72" s="19"/>
      <c r="F72" s="19"/>
      <c r="G72" s="19"/>
      <c r="H72" s="19"/>
    </row>
    <row r="73" spans="2:8">
      <c r="B73" s="19"/>
      <c r="C73" s="19"/>
      <c r="D73" s="19"/>
      <c r="E73" s="19"/>
      <c r="F73" s="19"/>
      <c r="G73" s="19"/>
      <c r="H73" s="19"/>
    </row>
  </sheetData>
  <sheetProtection password="C0CD" sheet="1" objects="1" scenarios="1" selectLockedCells="1"/>
  <mergeCells count="8">
    <mergeCell ref="E4:H4"/>
    <mergeCell ref="A2:B2"/>
    <mergeCell ref="A3:C3"/>
    <mergeCell ref="K3:L3"/>
    <mergeCell ref="A1:B1"/>
    <mergeCell ref="E1:F1"/>
    <mergeCell ref="G1:H1"/>
    <mergeCell ref="E3:H3"/>
  </mergeCells>
  <pageMargins left="0.7" right="0.7" top="0.75" bottom="0.75" header="0.3" footer="0.3"/>
  <pageSetup paperSize="9" scale="37" orientation="portrait" horizontalDpi="4294967293" r:id="rId1"/>
  <colBreaks count="1" manualBreakCount="1">
    <brk id="3" max="2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pageSetUpPr fitToPage="1"/>
  </sheetPr>
  <dimension ref="A1:AM382"/>
  <sheetViews>
    <sheetView view="pageBreakPreview" zoomScale="55" zoomScaleNormal="70" zoomScaleSheetLayoutView="55" workbookViewId="0">
      <pane ySplit="7" topLeftCell="A134" activePane="bottomLeft" state="frozen"/>
      <selection pane="bottomLeft" activeCell="L5" sqref="L5"/>
    </sheetView>
  </sheetViews>
  <sheetFormatPr baseColWidth="10" defaultRowHeight="15"/>
  <cols>
    <col min="1" max="1" width="7.7109375" customWidth="1"/>
    <col min="2" max="2" width="7.140625" customWidth="1"/>
    <col min="3" max="3" width="5.7109375" customWidth="1"/>
    <col min="4" max="4" width="5.5703125" customWidth="1"/>
    <col min="5" max="5" width="1.42578125" customWidth="1"/>
    <col min="6" max="6" width="7.28515625" customWidth="1"/>
    <col min="7" max="7" width="0.7109375" customWidth="1"/>
    <col min="8" max="8" width="35.7109375" customWidth="1"/>
    <col min="9" max="9" width="18.42578125" customWidth="1"/>
    <col min="10" max="10" width="45.5703125" customWidth="1"/>
    <col min="11" max="11" width="2.7109375" customWidth="1"/>
    <col min="12" max="20" width="4.5703125" customWidth="1"/>
    <col min="21" max="24" width="4.7109375" customWidth="1"/>
    <col min="25" max="26" width="4.5703125" customWidth="1"/>
    <col min="27" max="27" width="4.7109375" customWidth="1"/>
    <col min="28" max="31" width="4.5703125" customWidth="1"/>
    <col min="32" max="32" width="2.140625" style="1" customWidth="1"/>
    <col min="33" max="33" width="5.7109375" hidden="1" customWidth="1"/>
    <col min="34" max="36" width="0" hidden="1" customWidth="1"/>
  </cols>
  <sheetData>
    <row r="1" spans="1:39" ht="43.5" customHeight="1">
      <c r="A1" s="715" t="str">
        <f>listes!C1</f>
        <v>Bac Pro Technicien Menuisier Agenceur</v>
      </c>
      <c r="B1" s="715"/>
      <c r="C1" s="715"/>
      <c r="D1" s="715"/>
      <c r="E1" s="715"/>
      <c r="F1" s="715"/>
      <c r="G1" s="715"/>
      <c r="H1" s="715"/>
      <c r="I1" s="715"/>
      <c r="J1" s="715"/>
      <c r="K1" s="44"/>
      <c r="L1" s="712" t="str">
        <f>Prog!$B17</f>
        <v>POSE DE MENUISERIES</v>
      </c>
      <c r="M1" s="712" t="str">
        <f>Prog!$B20</f>
        <v>Pose sur clé d'un meuble</v>
      </c>
      <c r="N1" s="712" t="str">
        <f>Prog!$B34</f>
        <v>Caisse à outils</v>
      </c>
      <c r="O1" s="712" t="str">
        <f>Prog!$B47</f>
        <v>Caissette</v>
      </c>
      <c r="P1" s="712" t="str">
        <f>Prog!$B60</f>
        <v>Tablette d'angle</v>
      </c>
      <c r="Q1" s="712" t="str">
        <f>Prog!$B73</f>
        <v>Etagère murale à anse de panier</v>
      </c>
      <c r="R1" s="712" t="str">
        <f>Prog!$B86</f>
        <v>Boîte à archives</v>
      </c>
      <c r="S1" s="712" t="str">
        <f>Prog!$B99</f>
        <v>Meuble salle outillage</v>
      </c>
      <c r="T1" s="712" t="str">
        <f>Prog!$B112</f>
        <v>Débits des examens</v>
      </c>
      <c r="U1" s="712" t="str">
        <f>Prog!$B125</f>
        <v>P.F.M.P.</v>
      </c>
      <c r="V1" s="712" t="str">
        <f>Prog!$B137</f>
        <v>N° 11</v>
      </c>
      <c r="W1" s="712" t="str">
        <f>Prog!$B150</f>
        <v>N° 12</v>
      </c>
      <c r="X1" s="712" t="str">
        <f>Prog!$B163</f>
        <v>N° 13</v>
      </c>
      <c r="Y1" s="712" t="str">
        <f>Prog!$B176</f>
        <v>N° 14</v>
      </c>
      <c r="Z1" s="712" t="str">
        <f>Prog!B189</f>
        <v>N° 15</v>
      </c>
      <c r="AA1" s="712" t="str">
        <f>Prog!B202</f>
        <v>N° 16</v>
      </c>
      <c r="AB1" s="712" t="str">
        <f>Prog!$B215</f>
        <v>N° 17</v>
      </c>
      <c r="AC1" s="712" t="str">
        <f>Prog!$B228</f>
        <v>N° 18</v>
      </c>
      <c r="AD1" s="712" t="str">
        <f>Prog!$B241</f>
        <v>N° 19</v>
      </c>
      <c r="AE1" s="712" t="str">
        <f>Prog!$B254</f>
        <v>N° 20</v>
      </c>
      <c r="AG1" s="1"/>
      <c r="AI1" s="22"/>
      <c r="AJ1" s="22"/>
      <c r="AK1" s="14"/>
      <c r="AL1" s="23"/>
      <c r="AM1" s="22"/>
    </row>
    <row r="2" spans="1:39" ht="43.5" customHeight="1">
      <c r="A2" s="716" t="str">
        <f>CONCATENATE("Promotion ",listes!C2)</f>
        <v>Promotion 2021</v>
      </c>
      <c r="B2" s="716"/>
      <c r="C2" s="716"/>
      <c r="D2" s="716"/>
      <c r="E2" s="716"/>
      <c r="F2" s="716"/>
      <c r="G2" s="716"/>
      <c r="H2" s="716"/>
      <c r="I2" s="716"/>
      <c r="J2" s="716"/>
      <c r="K2" s="44"/>
      <c r="L2" s="712"/>
      <c r="M2" s="712"/>
      <c r="N2" s="712"/>
      <c r="O2" s="712"/>
      <c r="P2" s="712"/>
      <c r="Q2" s="712"/>
      <c r="R2" s="712"/>
      <c r="S2" s="712"/>
      <c r="T2" s="712"/>
      <c r="U2" s="712"/>
      <c r="V2" s="712"/>
      <c r="W2" s="712"/>
      <c r="X2" s="712"/>
      <c r="Y2" s="712"/>
      <c r="Z2" s="712"/>
      <c r="AA2" s="712"/>
      <c r="AB2" s="712"/>
      <c r="AC2" s="712"/>
      <c r="AD2" s="712"/>
      <c r="AE2" s="712"/>
      <c r="AG2" s="710"/>
      <c r="AI2" s="22"/>
      <c r="AJ2" s="22"/>
      <c r="AK2" s="14"/>
      <c r="AL2" s="23"/>
      <c r="AM2" s="22"/>
    </row>
    <row r="3" spans="1:39" ht="7.5" customHeight="1">
      <c r="A3" s="29">
        <v>1</v>
      </c>
      <c r="D3" s="42"/>
      <c r="E3" s="42"/>
      <c r="F3" s="42"/>
      <c r="G3" s="42"/>
      <c r="H3" s="42"/>
      <c r="I3" s="43"/>
      <c r="J3" s="41"/>
      <c r="K3" s="1"/>
      <c r="L3" s="712"/>
      <c r="M3" s="712"/>
      <c r="N3" s="712"/>
      <c r="O3" s="712"/>
      <c r="P3" s="712"/>
      <c r="Q3" s="712"/>
      <c r="R3" s="712"/>
      <c r="S3" s="712"/>
      <c r="T3" s="712"/>
      <c r="U3" s="712"/>
      <c r="V3" s="712"/>
      <c r="W3" s="712"/>
      <c r="X3" s="712"/>
      <c r="Y3" s="712"/>
      <c r="Z3" s="712"/>
      <c r="AA3" s="712"/>
      <c r="AB3" s="712"/>
      <c r="AC3" s="712"/>
      <c r="AD3" s="712"/>
      <c r="AE3" s="712"/>
      <c r="AG3" s="710"/>
      <c r="AI3" s="22"/>
      <c r="AJ3" s="22"/>
      <c r="AK3" s="14"/>
      <c r="AL3" s="23"/>
      <c r="AM3" s="22"/>
    </row>
    <row r="4" spans="1:39" ht="30" customHeight="1">
      <c r="A4" s="711" t="s">
        <v>415</v>
      </c>
      <c r="B4" s="711"/>
      <c r="C4" s="711"/>
      <c r="D4" s="711"/>
      <c r="E4" s="711"/>
      <c r="F4" s="711"/>
      <c r="G4" s="711"/>
      <c r="H4" s="711"/>
      <c r="I4" s="726">
        <f>((A12*(100/29))+(A13*(100/29))+(A14*(100/29))+(A15*(100/29))+(A20*(100/29))+(A21*(100/29))+(A22*(100/29))+(A23*(100/29))+(A24*(100/29))+(A29*(100/29))+(A30*(100/29))+(A31*(100/29))+(A32*(100/29))+(A33*(100/29))+(A34*(100/29))+(A39*(100/29))+(A40*(100/29))+(A41*(100/29))+(A42*(100/29))+(A43*(100/29))+(A44*(100/29))+(A45*(100/29))+(A46*(100/29))+(A51*(100/29))+(A52*(100/29))+(A57*(100/29))+(A58*(100/29))+(A59*(100/29))+(A60*(100/29)))/100</f>
        <v>0.21954433497536943</v>
      </c>
      <c r="J4" s="727" t="str">
        <f>REPT("|",I4*150)</f>
        <v>||||||||||||||||||||||||||||||||</v>
      </c>
      <c r="K4" s="1"/>
      <c r="L4" s="712"/>
      <c r="M4" s="712"/>
      <c r="N4" s="712"/>
      <c r="O4" s="712"/>
      <c r="P4" s="712"/>
      <c r="Q4" s="712"/>
      <c r="R4" s="712"/>
      <c r="S4" s="712"/>
      <c r="T4" s="712"/>
      <c r="U4" s="712"/>
      <c r="V4" s="712"/>
      <c r="W4" s="712"/>
      <c r="X4" s="712"/>
      <c r="Y4" s="712"/>
      <c r="Z4" s="712"/>
      <c r="AA4" s="712"/>
      <c r="AB4" s="712"/>
      <c r="AC4" s="712"/>
      <c r="AD4" s="712"/>
      <c r="AE4" s="712"/>
      <c r="AG4" s="710"/>
      <c r="AI4" s="23" t="e">
        <f>AVERAGE(AG141,AG151,AG157,AG162,AG172,AG179,AG183,AG189,AG196,AG205,AG214,AG220,AG229,AG237,AG247,AG259,AG270,AG276,AG281,AG290,AG298,AG304,AG312,AG321,AG328,AG341,AG347,AG354,AG359)</f>
        <v>#DIV/0!</v>
      </c>
      <c r="AJ4" s="22"/>
      <c r="AK4" s="22"/>
      <c r="AL4" s="22"/>
      <c r="AM4" s="22"/>
    </row>
    <row r="5" spans="1:39" ht="30" customHeight="1">
      <c r="A5" s="711"/>
      <c r="B5" s="711"/>
      <c r="C5" s="711"/>
      <c r="D5" s="711"/>
      <c r="E5" s="711"/>
      <c r="F5" s="711"/>
      <c r="G5" s="711"/>
      <c r="H5" s="711"/>
      <c r="I5" s="726"/>
      <c r="J5" s="728"/>
      <c r="K5" s="1"/>
      <c r="L5" s="549">
        <v>1</v>
      </c>
      <c r="M5" s="550">
        <v>2</v>
      </c>
      <c r="N5" s="550">
        <v>3</v>
      </c>
      <c r="O5" s="550">
        <v>4</v>
      </c>
      <c r="P5" s="550">
        <v>5</v>
      </c>
      <c r="Q5" s="550">
        <v>6</v>
      </c>
      <c r="R5" s="550">
        <v>7</v>
      </c>
      <c r="S5" s="550">
        <v>8</v>
      </c>
      <c r="T5" s="550">
        <v>9</v>
      </c>
      <c r="U5" s="551">
        <v>10</v>
      </c>
      <c r="V5" s="551">
        <v>11</v>
      </c>
      <c r="W5" s="551">
        <v>12</v>
      </c>
      <c r="X5" s="551">
        <v>13</v>
      </c>
      <c r="Y5" s="551">
        <v>14</v>
      </c>
      <c r="Z5" s="551">
        <v>15</v>
      </c>
      <c r="AA5" s="551">
        <v>16</v>
      </c>
      <c r="AB5" s="552">
        <v>17</v>
      </c>
      <c r="AC5" s="552">
        <v>18</v>
      </c>
      <c r="AD5" s="552">
        <v>19</v>
      </c>
      <c r="AE5" s="552">
        <v>20</v>
      </c>
      <c r="AG5" s="710"/>
      <c r="AI5" s="23"/>
      <c r="AJ5" s="22"/>
      <c r="AK5" s="22"/>
      <c r="AL5" s="22"/>
      <c r="AM5" s="22"/>
    </row>
    <row r="6" spans="1:39" ht="15" customHeight="1">
      <c r="A6" s="1"/>
      <c r="B6" s="1"/>
      <c r="C6" s="1"/>
      <c r="D6" s="1"/>
      <c r="E6" s="1"/>
      <c r="F6" s="1"/>
      <c r="G6" s="1"/>
      <c r="H6" s="1"/>
      <c r="I6" s="1"/>
      <c r="J6" s="1"/>
      <c r="K6" s="1"/>
      <c r="L6" s="713" t="s">
        <v>418</v>
      </c>
      <c r="M6" s="714"/>
      <c r="N6" s="714"/>
      <c r="O6" s="714"/>
      <c r="P6" s="714"/>
      <c r="Q6" s="714"/>
      <c r="R6" s="714"/>
      <c r="S6" s="714"/>
      <c r="T6" s="714"/>
      <c r="U6" s="553"/>
      <c r="V6" s="553"/>
      <c r="W6" s="553"/>
      <c r="X6" s="553"/>
      <c r="Y6" s="553"/>
      <c r="Z6" s="553"/>
      <c r="AA6" s="553"/>
      <c r="AB6" s="554"/>
      <c r="AC6" s="554"/>
      <c r="AD6" s="554"/>
      <c r="AE6" s="554"/>
      <c r="AG6" s="710"/>
      <c r="AI6" s="15"/>
    </row>
    <row r="7" spans="1:39" ht="15" customHeight="1">
      <c r="A7" s="1"/>
      <c r="B7" s="1"/>
      <c r="C7" s="1"/>
      <c r="D7" s="1"/>
      <c r="E7" s="1"/>
      <c r="F7" s="1"/>
      <c r="G7" s="1"/>
      <c r="H7" s="1"/>
      <c r="I7" s="1"/>
      <c r="J7" s="1"/>
      <c r="K7" s="1"/>
      <c r="L7" s="199"/>
      <c r="M7" s="199"/>
      <c r="N7" s="199"/>
      <c r="O7" s="199"/>
      <c r="P7" s="199"/>
      <c r="Q7" s="199"/>
      <c r="R7" s="199"/>
      <c r="S7" s="199"/>
      <c r="T7" s="199"/>
      <c r="U7" s="199"/>
      <c r="V7" s="199"/>
      <c r="W7" s="199"/>
      <c r="X7" s="199"/>
      <c r="Y7" s="199"/>
      <c r="Z7" s="199"/>
      <c r="AA7" s="199"/>
      <c r="AB7" s="20"/>
      <c r="AC7" s="20"/>
      <c r="AD7" s="20"/>
      <c r="AE7" s="20"/>
      <c r="AG7" s="177"/>
      <c r="AI7" s="15"/>
    </row>
    <row r="8" spans="1:39" ht="37.5" customHeight="1">
      <c r="A8" s="735" t="s">
        <v>416</v>
      </c>
      <c r="B8" s="735"/>
      <c r="C8" s="735"/>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G8" s="97"/>
      <c r="AI8" s="15"/>
    </row>
    <row r="9" spans="1:39" ht="18" customHeight="1">
      <c r="A9" s="19"/>
      <c r="B9" s="19"/>
      <c r="C9" s="19"/>
      <c r="D9" s="19"/>
      <c r="E9" s="19"/>
      <c r="F9" s="19"/>
      <c r="G9" s="19"/>
      <c r="H9" s="19"/>
      <c r="I9" s="19"/>
      <c r="J9" s="19"/>
      <c r="K9" s="19"/>
      <c r="L9" s="32"/>
      <c r="M9" s="125"/>
      <c r="N9" s="125"/>
      <c r="O9" s="125"/>
      <c r="P9" s="125"/>
      <c r="Q9" s="125"/>
      <c r="R9" s="125"/>
      <c r="S9" s="125"/>
      <c r="T9" s="125"/>
      <c r="U9" s="125"/>
      <c r="V9" s="125"/>
      <c r="W9" s="125"/>
      <c r="X9" s="125"/>
      <c r="Y9" s="125"/>
      <c r="Z9" s="125"/>
      <c r="AA9" s="125"/>
      <c r="AB9" s="125"/>
      <c r="AC9" s="125"/>
      <c r="AD9" s="125"/>
      <c r="AE9" s="20"/>
    </row>
    <row r="10" spans="1:39" ht="26.25" customHeight="1">
      <c r="A10" s="186" t="str">
        <f>A139</f>
        <v>C 1</v>
      </c>
      <c r="B10" s="166" t="str">
        <f>B139</f>
        <v>S'INFORMER ANALYSER</v>
      </c>
      <c r="C10" s="167"/>
      <c r="D10" s="167"/>
      <c r="E10" s="61"/>
      <c r="F10" s="61"/>
      <c r="G10" s="61"/>
      <c r="H10" s="61"/>
      <c r="I10" s="61"/>
      <c r="J10" s="736">
        <f>AVERAGE(A12:A15)</f>
        <v>0.22333333333333333</v>
      </c>
      <c r="K10" s="736"/>
      <c r="L10" s="736"/>
      <c r="M10" s="736"/>
      <c r="N10" s="736"/>
      <c r="O10" s="736"/>
      <c r="P10" s="736"/>
      <c r="Q10" s="736"/>
      <c r="R10" s="736"/>
      <c r="S10" s="736"/>
      <c r="T10" s="736"/>
      <c r="U10" s="736"/>
      <c r="V10" s="736"/>
      <c r="W10" s="736"/>
      <c r="X10" s="736"/>
      <c r="Y10" s="736"/>
      <c r="Z10" s="736"/>
      <c r="AA10" s="736"/>
      <c r="AB10" s="736"/>
      <c r="AC10" s="736"/>
      <c r="AD10" s="736"/>
      <c r="AE10" s="736"/>
      <c r="AH10" t="s">
        <v>397</v>
      </c>
      <c r="AI10" s="88" t="str">
        <f>IF(SUM(AG141,AG151,AG172,AG179,AG183,AG189)=0,"",AVERAGE(AG141,AG151,AG172,AG179,AG183,AG189))</f>
        <v/>
      </c>
    </row>
    <row r="11" spans="1:39" ht="26.25" customHeight="1">
      <c r="A11" s="19"/>
      <c r="B11" s="19"/>
      <c r="C11" s="19"/>
      <c r="D11" s="19"/>
      <c r="E11" s="19"/>
      <c r="F11" s="19"/>
      <c r="G11" s="19"/>
      <c r="H11" s="19"/>
      <c r="I11" s="19"/>
      <c r="J11" s="19"/>
      <c r="K11" s="19"/>
      <c r="L11" s="22"/>
      <c r="M11" s="126"/>
      <c r="N11" s="126"/>
      <c r="O11" s="126"/>
      <c r="P11" s="126"/>
      <c r="Q11" s="126"/>
      <c r="R11" s="126"/>
      <c r="S11" s="126"/>
      <c r="T11" s="126"/>
      <c r="U11" s="126"/>
      <c r="V11" s="126"/>
      <c r="W11" s="126"/>
      <c r="X11" s="126"/>
      <c r="Y11" s="126"/>
      <c r="Z11" s="126"/>
      <c r="AA11" s="126"/>
      <c r="AB11" s="126"/>
      <c r="AC11" s="126"/>
      <c r="AD11" s="126"/>
      <c r="AH11" t="s">
        <v>402</v>
      </c>
      <c r="AI11" s="88" t="str">
        <f>IF(SUM(AG205,AG229,AG247,AG290,AG234,AG296)=0,"",AVERAGE(AG205,AG229,AG247,AG290,AG234,AG296))</f>
        <v/>
      </c>
    </row>
    <row r="12" spans="1:39" ht="26.25" customHeight="1">
      <c r="A12" s="187">
        <f>A141</f>
        <v>0.3</v>
      </c>
      <c r="B12" s="729" t="str">
        <f>B141</f>
        <v>|||||||||||||||||||||||||||</v>
      </c>
      <c r="C12" s="730"/>
      <c r="D12" s="164" t="str">
        <f>D141</f>
        <v>1.1</v>
      </c>
      <c r="E12" s="165"/>
      <c r="F12" s="165" t="str">
        <f>F141</f>
        <v>Décoder et analyser les données de définition</v>
      </c>
      <c r="G12" s="19"/>
      <c r="H12" s="19"/>
      <c r="I12" s="19"/>
      <c r="J12" s="19"/>
      <c r="K12" s="19"/>
      <c r="L12" s="22"/>
      <c r="M12" s="126"/>
      <c r="N12" s="126"/>
      <c r="O12" s="126"/>
      <c r="P12" s="126"/>
      <c r="Q12" s="126"/>
      <c r="R12" s="126"/>
      <c r="S12" s="126"/>
      <c r="T12" s="126"/>
      <c r="U12" s="126"/>
      <c r="V12" s="126"/>
      <c r="W12" s="126"/>
      <c r="X12" s="126"/>
      <c r="Y12" s="126"/>
      <c r="Z12" s="126"/>
      <c r="AA12" s="126"/>
      <c r="AB12" s="126"/>
      <c r="AC12" s="126"/>
      <c r="AD12" s="126"/>
      <c r="AI12" s="31"/>
    </row>
    <row r="13" spans="1:39" ht="26.25" customHeight="1">
      <c r="A13" s="187">
        <f>A151</f>
        <v>0.53333333333333333</v>
      </c>
      <c r="B13" s="731" t="str">
        <f>B151</f>
        <v>||||||||||||||||||||||||||||||||||||||||||||||||</v>
      </c>
      <c r="C13" s="732"/>
      <c r="D13" s="164" t="str">
        <f>D151</f>
        <v>1.2</v>
      </c>
      <c r="E13" s="165">
        <f>E151</f>
        <v>0</v>
      </c>
      <c r="F13" s="165" t="str">
        <f>F151</f>
        <v>Décoder et analyser les données opératoires</v>
      </c>
      <c r="G13" s="19"/>
      <c r="H13" s="19"/>
      <c r="I13" s="19"/>
      <c r="J13" s="19"/>
      <c r="K13" s="19"/>
      <c r="L13" s="32"/>
      <c r="M13" s="22"/>
      <c r="N13" s="22"/>
      <c r="O13" s="22"/>
      <c r="P13" s="22"/>
      <c r="Q13" s="22"/>
      <c r="R13" s="22"/>
      <c r="S13" s="22"/>
      <c r="T13" s="22"/>
      <c r="U13" s="22"/>
      <c r="V13" s="22"/>
      <c r="W13" s="22"/>
      <c r="X13" s="22"/>
      <c r="Y13" s="22"/>
      <c r="Z13" s="22"/>
      <c r="AA13" s="22"/>
      <c r="AB13" s="22"/>
      <c r="AC13" s="22"/>
      <c r="AD13" s="22"/>
      <c r="AE13" s="32"/>
    </row>
    <row r="14" spans="1:39" ht="26.25" customHeight="1">
      <c r="A14" s="187">
        <f>A157</f>
        <v>0</v>
      </c>
      <c r="B14" s="733" t="str">
        <f>B157</f>
        <v/>
      </c>
      <c r="C14" s="734"/>
      <c r="D14" s="164" t="str">
        <f>D157</f>
        <v>1.3</v>
      </c>
      <c r="E14" s="165">
        <f>E157</f>
        <v>0</v>
      </c>
      <c r="F14" s="165" t="str">
        <f>F157</f>
        <v>Décoder et analyser les données de gestion</v>
      </c>
      <c r="G14" s="19"/>
      <c r="H14" s="19"/>
      <c r="I14" s="19"/>
      <c r="J14" s="19"/>
      <c r="K14" s="19"/>
      <c r="L14" s="32"/>
      <c r="M14" s="119"/>
      <c r="N14" s="119"/>
      <c r="O14" s="119"/>
      <c r="P14" s="119"/>
      <c r="Q14" s="119"/>
      <c r="R14" s="119"/>
      <c r="S14" s="119"/>
      <c r="T14" s="22"/>
      <c r="U14" s="22"/>
      <c r="V14" s="22"/>
      <c r="W14" s="22"/>
      <c r="X14" s="22"/>
      <c r="Y14" s="22"/>
      <c r="Z14" s="22"/>
      <c r="AA14" s="22"/>
      <c r="AB14" s="22"/>
      <c r="AC14" s="22"/>
      <c r="AD14" s="22"/>
      <c r="AE14" s="32"/>
      <c r="AH14" t="s">
        <v>383</v>
      </c>
      <c r="AI14" s="88" t="str">
        <f>IF(SUM(AG141,AG172,AG179,AG183)=0,"",AVERAGE(AG141,AG172,AG179,AG183))</f>
        <v/>
      </c>
    </row>
    <row r="15" spans="1:39" ht="26.25" customHeight="1">
      <c r="A15" s="187">
        <f>A162</f>
        <v>0.06</v>
      </c>
      <c r="B15" s="731" t="str">
        <f>B162</f>
        <v>|||||</v>
      </c>
      <c r="C15" s="732"/>
      <c r="D15" s="164" t="str">
        <f>D162</f>
        <v>1.4</v>
      </c>
      <c r="E15" s="165">
        <f>E162</f>
        <v>0</v>
      </c>
      <c r="F15" s="165" t="str">
        <f>F162</f>
        <v>Relever et réceptionner une situation de chantier</v>
      </c>
      <c r="G15" s="19"/>
      <c r="H15" s="19"/>
      <c r="I15" s="19"/>
      <c r="J15" s="19"/>
      <c r="K15" s="19"/>
      <c r="L15" s="32"/>
      <c r="M15" s="119"/>
      <c r="N15" s="119"/>
      <c r="O15" s="119"/>
      <c r="P15" s="119"/>
      <c r="Q15" s="119"/>
      <c r="R15" s="119"/>
      <c r="S15" s="119"/>
      <c r="T15" s="22"/>
      <c r="U15" s="22"/>
      <c r="V15" s="22"/>
      <c r="W15" s="22"/>
      <c r="X15" s="22"/>
      <c r="Y15" s="22"/>
      <c r="Z15" s="22"/>
      <c r="AA15" s="22"/>
      <c r="AB15" s="22"/>
      <c r="AC15" s="22"/>
      <c r="AD15" s="22"/>
      <c r="AE15" s="32"/>
      <c r="AH15" t="s">
        <v>384</v>
      </c>
      <c r="AI15" s="88" t="str">
        <f>IF(SUM(AG151,AG157,AG189,AG196)=0,"",AVERAGE(AG151,AG157,AG189,AG196))</f>
        <v/>
      </c>
    </row>
    <row r="16" spans="1:39" ht="18" customHeight="1">
      <c r="A16" s="19"/>
      <c r="B16" s="19"/>
      <c r="C16" s="19"/>
      <c r="D16" s="84"/>
      <c r="E16" s="37"/>
      <c r="F16" s="37"/>
      <c r="G16" s="19"/>
      <c r="H16" s="19"/>
      <c r="I16" s="19"/>
      <c r="J16" s="19"/>
      <c r="K16" s="19"/>
      <c r="L16" s="32"/>
      <c r="M16" s="89"/>
      <c r="N16" s="89"/>
      <c r="O16" s="89"/>
      <c r="P16" s="89"/>
      <c r="Q16" s="89"/>
      <c r="R16" s="89"/>
      <c r="S16" s="89"/>
      <c r="T16" s="120"/>
      <c r="U16" s="120"/>
      <c r="V16" s="120"/>
      <c r="W16" s="121"/>
      <c r="X16" s="121"/>
      <c r="Y16" s="121"/>
      <c r="Z16" s="121"/>
      <c r="AA16" s="121"/>
      <c r="AB16" s="121"/>
      <c r="AC16" s="121"/>
      <c r="AD16" s="121"/>
      <c r="AE16" s="32"/>
      <c r="AH16" t="s">
        <v>385</v>
      </c>
      <c r="AI16" s="88" t="str">
        <f>IF(SUM(AG341,AG347,AG354,AG359)=0,"",AVERAGE(AG341,AG347,AG354,AG359))</f>
        <v/>
      </c>
    </row>
    <row r="17" spans="1:35" ht="18" customHeight="1">
      <c r="A17" s="19"/>
      <c r="B17" s="19"/>
      <c r="C17" s="19"/>
      <c r="D17" s="84"/>
      <c r="E17" s="37"/>
      <c r="F17" s="37"/>
      <c r="G17" s="19"/>
      <c r="H17" s="19"/>
      <c r="I17" s="19"/>
      <c r="J17" s="19"/>
      <c r="K17" s="19"/>
      <c r="L17" s="32"/>
      <c r="M17" s="89"/>
      <c r="N17" s="89"/>
      <c r="O17" s="89"/>
      <c r="P17" s="89"/>
      <c r="Q17" s="89"/>
      <c r="R17" s="89"/>
      <c r="S17" s="89"/>
      <c r="T17" s="120"/>
      <c r="U17" s="120"/>
      <c r="V17" s="120"/>
      <c r="W17" s="121"/>
      <c r="X17" s="121"/>
      <c r="Y17" s="121"/>
      <c r="Z17" s="121"/>
      <c r="AA17" s="121"/>
      <c r="AB17" s="121"/>
      <c r="AC17" s="121"/>
      <c r="AD17" s="121"/>
      <c r="AE17" s="32"/>
      <c r="AH17" t="s">
        <v>386</v>
      </c>
      <c r="AI17" s="88" t="str">
        <f>IF(SUM(AG162,AG259,AG270,AG276,AG281,AG290,AG298,AG304,AG312,AG321)=0,"",AVERAGE(AG162,AG259,AG270,AG276,AG281,AG290,AG298,AG304,AG312,AG321))</f>
        <v/>
      </c>
    </row>
    <row r="18" spans="1:35" ht="26.25" customHeight="1">
      <c r="A18" s="188" t="str">
        <f>A170</f>
        <v>C 2</v>
      </c>
      <c r="B18" s="168" t="str">
        <f>B170</f>
        <v>TRAITER DECIDER PREPARER</v>
      </c>
      <c r="C18" s="65"/>
      <c r="D18" s="178"/>
      <c r="E18" s="65"/>
      <c r="F18" s="65"/>
      <c r="G18" s="65"/>
      <c r="H18" s="65"/>
      <c r="I18" s="65"/>
      <c r="J18" s="717">
        <f>AVERAGE(A20:A24)</f>
        <v>0.13</v>
      </c>
      <c r="K18" s="717"/>
      <c r="L18" s="717"/>
      <c r="M18" s="717"/>
      <c r="N18" s="717"/>
      <c r="O18" s="717"/>
      <c r="P18" s="717"/>
      <c r="Q18" s="717"/>
      <c r="R18" s="717"/>
      <c r="S18" s="717"/>
      <c r="T18" s="717"/>
      <c r="U18" s="717"/>
      <c r="V18" s="717"/>
      <c r="W18" s="717"/>
      <c r="X18" s="717"/>
      <c r="Y18" s="717"/>
      <c r="Z18" s="717"/>
      <c r="AA18" s="717"/>
      <c r="AB18" s="717"/>
      <c r="AC18" s="717"/>
      <c r="AD18" s="717"/>
      <c r="AE18" s="717"/>
      <c r="AH18" t="s">
        <v>387</v>
      </c>
      <c r="AI18" s="88" t="str">
        <f>IF(SUM(AG162,AG259,AG270,AG276,AG281,AG290,AG298,AG304,AG312,AG321)=0,"",AVERAGE(AG162,AG259,AG270,AG276,AG281,AG290,AG298,AG304,AG312,AG321))</f>
        <v/>
      </c>
    </row>
    <row r="19" spans="1:35" ht="26.25" customHeight="1">
      <c r="A19" s="19"/>
      <c r="B19" s="19"/>
      <c r="C19" s="19"/>
      <c r="D19" s="84"/>
      <c r="E19" s="37"/>
      <c r="F19" s="37"/>
      <c r="G19" s="19"/>
      <c r="H19" s="19"/>
      <c r="I19" s="19"/>
      <c r="J19" s="19"/>
      <c r="K19" s="19"/>
      <c r="L19" s="32"/>
      <c r="M19" s="22"/>
      <c r="N19" s="22"/>
      <c r="O19" s="22"/>
      <c r="P19" s="22"/>
      <c r="Q19" s="22"/>
      <c r="R19" s="22"/>
      <c r="S19" s="22"/>
      <c r="T19" s="22"/>
      <c r="U19" s="22"/>
      <c r="V19" s="22"/>
      <c r="W19" s="22"/>
      <c r="X19" s="22"/>
      <c r="Y19" s="22"/>
      <c r="Z19" s="22"/>
      <c r="AA19" s="22"/>
      <c r="AB19" s="22"/>
      <c r="AC19" s="22"/>
      <c r="AD19" s="22"/>
      <c r="AE19" s="32"/>
    </row>
    <row r="20" spans="1:35" ht="26.25" customHeight="1">
      <c r="A20" s="189">
        <f>A172</f>
        <v>0</v>
      </c>
      <c r="B20" s="720" t="str">
        <f>B172</f>
        <v/>
      </c>
      <c r="C20" s="721">
        <f>D169</f>
        <v>0</v>
      </c>
      <c r="D20" s="162" t="str">
        <f>D172</f>
        <v>2.1</v>
      </c>
      <c r="E20" s="163">
        <f>E172</f>
        <v>0</v>
      </c>
      <c r="F20" s="163" t="str">
        <f>F172</f>
        <v>Choisir et adapter des solutions techniques</v>
      </c>
      <c r="G20" s="19"/>
      <c r="H20" s="19"/>
      <c r="I20" s="19"/>
      <c r="J20" s="19"/>
      <c r="K20" s="19"/>
      <c r="L20" s="32"/>
      <c r="M20" s="119"/>
      <c r="N20" s="119"/>
      <c r="O20" s="119"/>
      <c r="P20" s="119"/>
      <c r="Q20" s="119"/>
      <c r="R20" s="119"/>
      <c r="S20" s="119"/>
      <c r="T20" s="22"/>
      <c r="U20" s="22"/>
      <c r="V20" s="22"/>
      <c r="W20" s="22"/>
      <c r="X20" s="22"/>
      <c r="Y20" s="22"/>
      <c r="Z20" s="22"/>
      <c r="AA20" s="22"/>
      <c r="AB20" s="22"/>
      <c r="AC20" s="22"/>
      <c r="AD20" s="22"/>
      <c r="AE20" s="32"/>
    </row>
    <row r="21" spans="1:35" ht="26.25" customHeight="1">
      <c r="A21" s="189">
        <f>A179</f>
        <v>0.3</v>
      </c>
      <c r="B21" s="722" t="str">
        <f>B179</f>
        <v>|||||||||||||||||||||||||||</v>
      </c>
      <c r="C21" s="723">
        <f>D175</f>
        <v>0</v>
      </c>
      <c r="D21" s="164" t="str">
        <f>D179</f>
        <v>2.2</v>
      </c>
      <c r="E21" s="165">
        <f>E179</f>
        <v>0</v>
      </c>
      <c r="F21" s="165" t="str">
        <f>F179</f>
        <v>Etablir les plans et tracés d'exécution d'un ouvrage</v>
      </c>
      <c r="G21" s="19"/>
      <c r="H21" s="19"/>
      <c r="I21" s="19"/>
      <c r="J21" s="19"/>
      <c r="K21" s="19"/>
      <c r="L21" s="32"/>
      <c r="M21" s="119"/>
      <c r="N21" s="119"/>
      <c r="O21" s="119"/>
      <c r="P21" s="119"/>
      <c r="Q21" s="119"/>
      <c r="R21" s="119"/>
      <c r="S21" s="119"/>
      <c r="T21" s="22"/>
      <c r="U21" s="22"/>
      <c r="V21" s="22"/>
      <c r="W21" s="22"/>
      <c r="X21" s="22"/>
      <c r="Y21" s="22"/>
      <c r="Z21" s="22"/>
      <c r="AA21" s="22"/>
      <c r="AB21" s="22"/>
      <c r="AC21" s="22"/>
      <c r="AD21" s="22"/>
      <c r="AE21" s="32"/>
    </row>
    <row r="22" spans="1:35" ht="26.25" customHeight="1">
      <c r="A22" s="189">
        <f>A183</f>
        <v>0.19999999999999998</v>
      </c>
      <c r="B22" s="722" t="str">
        <f>B183</f>
        <v>||||||||||||||||||</v>
      </c>
      <c r="C22" s="723" t="str">
        <f>D183</f>
        <v>2.3</v>
      </c>
      <c r="D22" s="162" t="str">
        <f>D183</f>
        <v>2.3</v>
      </c>
      <c r="E22" s="163">
        <f>E183</f>
        <v>0</v>
      </c>
      <c r="F22" s="163" t="str">
        <f>F183</f>
        <v>Etablir les quantitatifs de matériaux et composants</v>
      </c>
      <c r="G22" s="19"/>
      <c r="H22" s="19"/>
      <c r="I22" s="19"/>
      <c r="J22" s="19"/>
      <c r="K22" s="19"/>
      <c r="L22" s="32"/>
      <c r="M22" s="89"/>
      <c r="N22" s="89"/>
      <c r="O22" s="89"/>
      <c r="P22" s="89"/>
      <c r="Q22" s="89"/>
      <c r="R22" s="89"/>
      <c r="S22" s="89"/>
      <c r="T22" s="120"/>
      <c r="U22" s="120"/>
      <c r="V22" s="120"/>
      <c r="W22" s="121"/>
      <c r="X22" s="121"/>
      <c r="Y22" s="121"/>
      <c r="Z22" s="121"/>
      <c r="AA22" s="121"/>
      <c r="AB22" s="121"/>
      <c r="AC22" s="121"/>
      <c r="AD22" s="121"/>
      <c r="AE22" s="32"/>
    </row>
    <row r="23" spans="1:35" ht="26.25" customHeight="1">
      <c r="A23" s="189">
        <f>A189</f>
        <v>0.15</v>
      </c>
      <c r="B23" s="722" t="str">
        <f>B189</f>
        <v>|||||||||||||</v>
      </c>
      <c r="C23" s="723"/>
      <c r="D23" s="162" t="str">
        <f>D189</f>
        <v>2.4</v>
      </c>
      <c r="E23" s="163">
        <f>E189</f>
        <v>0</v>
      </c>
      <c r="F23" s="163" t="str">
        <f>F189</f>
        <v>Etablir le processus de fabrication, de dépose et de pose</v>
      </c>
      <c r="G23" s="19"/>
      <c r="H23" s="19"/>
      <c r="I23" s="19"/>
      <c r="J23" s="19"/>
      <c r="K23" s="19"/>
      <c r="L23" s="32"/>
      <c r="M23" s="89"/>
      <c r="N23" s="89"/>
      <c r="O23" s="89"/>
      <c r="P23" s="89"/>
      <c r="Q23" s="89"/>
      <c r="R23" s="89"/>
      <c r="S23" s="89"/>
      <c r="T23" s="120"/>
      <c r="U23" s="120"/>
      <c r="V23" s="120"/>
      <c r="W23" s="121"/>
      <c r="X23" s="121"/>
      <c r="Y23" s="121"/>
      <c r="Z23" s="121"/>
      <c r="AA23" s="121"/>
      <c r="AB23" s="121"/>
      <c r="AC23" s="121"/>
      <c r="AD23" s="121"/>
      <c r="AE23" s="32"/>
    </row>
    <row r="24" spans="1:35" ht="26.25" customHeight="1">
      <c r="A24" s="189">
        <f>A196</f>
        <v>0</v>
      </c>
      <c r="B24" s="722" t="str">
        <f>B196</f>
        <v/>
      </c>
      <c r="C24" s="723">
        <f>D188</f>
        <v>0</v>
      </c>
      <c r="D24" s="164" t="str">
        <f>D196</f>
        <v>2.5</v>
      </c>
      <c r="E24" s="165">
        <f>E196</f>
        <v>0</v>
      </c>
      <c r="F24" s="165" t="str">
        <f>F196</f>
        <v>Etablir les documents de suivi de réalisation</v>
      </c>
      <c r="G24" s="19"/>
      <c r="H24" s="19"/>
      <c r="I24" s="19"/>
      <c r="J24" s="19"/>
      <c r="K24" s="19"/>
      <c r="L24" s="32"/>
      <c r="M24" s="89"/>
      <c r="N24" s="89"/>
      <c r="O24" s="89"/>
      <c r="P24" s="89"/>
      <c r="Q24" s="89"/>
      <c r="R24" s="89"/>
      <c r="S24" s="89"/>
      <c r="T24" s="120"/>
      <c r="U24" s="120"/>
      <c r="V24" s="120"/>
      <c r="W24" s="121"/>
      <c r="X24" s="121"/>
      <c r="Y24" s="121"/>
      <c r="Z24" s="121"/>
      <c r="AA24" s="121"/>
      <c r="AB24" s="121"/>
      <c r="AC24" s="121"/>
      <c r="AD24" s="121"/>
      <c r="AE24" s="32"/>
      <c r="AG24" s="741" t="str">
        <f>IF(SUM(AG141,AG169,AG155,AG175,AG188)=0,"",AVERAGE(AG141,AG169,AG155,AG175,AG188))</f>
        <v/>
      </c>
      <c r="AH24" s="741"/>
    </row>
    <row r="25" spans="1:35" ht="18" customHeight="1">
      <c r="A25" s="190"/>
      <c r="B25" s="19"/>
      <c r="C25" s="19"/>
      <c r="D25" s="84"/>
      <c r="E25" s="37"/>
      <c r="F25" s="37"/>
      <c r="G25" s="19"/>
      <c r="H25" s="19"/>
      <c r="I25" s="19"/>
      <c r="J25" s="19"/>
      <c r="K25" s="19"/>
      <c r="L25" s="79"/>
      <c r="M25" s="89"/>
      <c r="N25" s="89"/>
      <c r="O25" s="89"/>
      <c r="P25" s="89"/>
      <c r="Q25" s="89"/>
      <c r="R25" s="89"/>
      <c r="S25" s="89"/>
      <c r="T25" s="90"/>
      <c r="U25" s="90"/>
      <c r="V25" s="90"/>
      <c r="W25" s="82"/>
      <c r="X25" s="82"/>
      <c r="Y25" s="82"/>
      <c r="Z25" s="82"/>
      <c r="AA25" s="82"/>
      <c r="AB25" s="82"/>
      <c r="AC25" s="82"/>
      <c r="AD25" s="82"/>
      <c r="AE25" s="32"/>
      <c r="AG25" s="741"/>
      <c r="AH25" s="741"/>
    </row>
    <row r="26" spans="1:35" ht="18" customHeight="1">
      <c r="A26" s="190"/>
      <c r="B26" s="19"/>
      <c r="C26" s="19"/>
      <c r="D26" s="84"/>
      <c r="E26" s="37"/>
      <c r="F26" s="37"/>
      <c r="G26" s="19"/>
      <c r="H26" s="19"/>
      <c r="I26" s="19"/>
      <c r="J26" s="19"/>
      <c r="K26" s="19"/>
      <c r="L26" s="80"/>
      <c r="M26" s="89"/>
      <c r="N26" s="89"/>
      <c r="O26" s="89"/>
      <c r="P26" s="89"/>
      <c r="Q26" s="89"/>
      <c r="R26" s="89"/>
      <c r="S26" s="89"/>
      <c r="T26" s="90"/>
      <c r="U26" s="90"/>
      <c r="V26" s="90"/>
      <c r="W26" s="82"/>
      <c r="X26" s="82"/>
      <c r="Y26" s="82"/>
      <c r="Z26" s="82"/>
      <c r="AA26" s="82"/>
      <c r="AB26" s="82"/>
      <c r="AC26" s="82"/>
      <c r="AD26" s="82"/>
      <c r="AE26" s="32"/>
      <c r="AG26" s="741"/>
      <c r="AH26" s="741"/>
    </row>
    <row r="27" spans="1:35" ht="26.25" customHeight="1">
      <c r="A27" s="191" t="str">
        <f>A203</f>
        <v>C 3</v>
      </c>
      <c r="B27" s="169" t="str">
        <f>B203</f>
        <v>FABRIQUER</v>
      </c>
      <c r="C27" s="67"/>
      <c r="D27" s="179"/>
      <c r="E27" s="67"/>
      <c r="F27" s="67"/>
      <c r="G27" s="67"/>
      <c r="H27" s="67"/>
      <c r="I27" s="67"/>
      <c r="J27" s="718">
        <f>AVERAGE(A29:A34)</f>
        <v>0.44682539682539685</v>
      </c>
      <c r="K27" s="718"/>
      <c r="L27" s="718"/>
      <c r="M27" s="718"/>
      <c r="N27" s="718"/>
      <c r="O27" s="718"/>
      <c r="P27" s="718"/>
      <c r="Q27" s="718"/>
      <c r="R27" s="718"/>
      <c r="S27" s="718"/>
      <c r="T27" s="718"/>
      <c r="U27" s="718"/>
      <c r="V27" s="718"/>
      <c r="W27" s="718"/>
      <c r="X27" s="718"/>
      <c r="Y27" s="718"/>
      <c r="Z27" s="718"/>
      <c r="AA27" s="718"/>
      <c r="AB27" s="718"/>
      <c r="AC27" s="718"/>
      <c r="AD27" s="718"/>
      <c r="AE27" s="718"/>
    </row>
    <row r="28" spans="1:35" ht="26.25" customHeight="1">
      <c r="A28" s="190"/>
      <c r="B28" s="19"/>
      <c r="C28" s="19"/>
      <c r="D28" s="84"/>
      <c r="E28" s="37"/>
      <c r="F28" s="37"/>
      <c r="G28" s="19"/>
      <c r="H28" s="19"/>
      <c r="I28" s="19"/>
      <c r="J28" s="19"/>
      <c r="K28" s="19"/>
      <c r="L28" s="34"/>
      <c r="M28" s="80"/>
      <c r="N28" s="80"/>
      <c r="O28" s="80"/>
      <c r="P28" s="80"/>
      <c r="Q28" s="80"/>
      <c r="R28" s="80"/>
      <c r="S28" s="80"/>
      <c r="T28" s="45"/>
      <c r="U28" s="45"/>
      <c r="V28" s="45"/>
      <c r="W28" s="45"/>
      <c r="X28" s="45"/>
      <c r="Y28" s="45"/>
      <c r="Z28" s="45"/>
      <c r="AA28" s="22"/>
      <c r="AB28" s="19"/>
      <c r="AC28" s="19"/>
      <c r="AD28" s="19"/>
      <c r="AE28" s="32"/>
    </row>
    <row r="29" spans="1:35" ht="26.25" customHeight="1">
      <c r="A29" s="192">
        <f>A205</f>
        <v>0.46666666666666662</v>
      </c>
      <c r="B29" s="744" t="str">
        <f>B205</f>
        <v>|||||||||||||||||||||||||||||||||||||||||</v>
      </c>
      <c r="C29" s="745">
        <f>D199</f>
        <v>0</v>
      </c>
      <c r="D29" s="164" t="str">
        <f>D205</f>
        <v>3.1</v>
      </c>
      <c r="E29" s="165">
        <f>E205</f>
        <v>0</v>
      </c>
      <c r="F29" s="165" t="str">
        <f>F205</f>
        <v>Organiser et mettre en sécurité les postes de travail</v>
      </c>
      <c r="G29" s="19"/>
      <c r="H29" s="19"/>
      <c r="I29" s="19"/>
      <c r="J29" s="19"/>
      <c r="K29" s="19"/>
      <c r="L29" s="79"/>
      <c r="M29" s="126"/>
      <c r="N29" s="126"/>
      <c r="O29" s="126"/>
      <c r="P29" s="126"/>
      <c r="Q29" s="126"/>
      <c r="R29" s="126"/>
      <c r="S29" s="126"/>
      <c r="T29" s="126"/>
      <c r="U29" s="126"/>
      <c r="V29" s="126"/>
      <c r="W29" s="126"/>
      <c r="X29" s="126"/>
      <c r="Y29" s="126"/>
      <c r="Z29" s="126"/>
      <c r="AA29" s="126"/>
      <c r="AB29" s="126"/>
      <c r="AC29" s="126"/>
      <c r="AD29" s="126"/>
      <c r="AE29" s="32"/>
      <c r="AG29" s="741" t="str">
        <f>IF(SUM(AG141,AG169,AG183,AG199,AG313)=0,"",AVERAGE(AG141,AG169,AG183,AG199,AG313))</f>
        <v/>
      </c>
      <c r="AH29" s="741"/>
    </row>
    <row r="30" spans="1:35" ht="26.25" customHeight="1">
      <c r="A30" s="192">
        <f>A214</f>
        <v>0.6</v>
      </c>
      <c r="B30" s="739" t="str">
        <f>B214</f>
        <v>||||||||||||||||||||||||||||||||||||||||||||||||||||||</v>
      </c>
      <c r="C30" s="740">
        <f>D209</f>
        <v>0</v>
      </c>
      <c r="D30" s="164" t="str">
        <f>D214</f>
        <v>3.2</v>
      </c>
      <c r="E30" s="165">
        <f>E214</f>
        <v>0</v>
      </c>
      <c r="F30" s="165" t="str">
        <f>F214</f>
        <v>Préparer les matériaux, quincailleries et accessoires</v>
      </c>
      <c r="G30" s="19"/>
      <c r="H30" s="19"/>
      <c r="I30" s="19"/>
      <c r="J30" s="19"/>
      <c r="K30" s="19"/>
      <c r="L30" s="80"/>
      <c r="M30" s="126"/>
      <c r="N30" s="126"/>
      <c r="O30" s="126"/>
      <c r="P30" s="126"/>
      <c r="Q30" s="126"/>
      <c r="R30" s="126"/>
      <c r="S30" s="126"/>
      <c r="T30" s="126"/>
      <c r="U30" s="126"/>
      <c r="V30" s="126"/>
      <c r="W30" s="126"/>
      <c r="X30" s="126"/>
      <c r="Y30" s="126"/>
      <c r="Z30" s="126"/>
      <c r="AA30" s="126"/>
      <c r="AB30" s="126"/>
      <c r="AC30" s="126"/>
      <c r="AD30" s="126"/>
      <c r="AE30" s="32"/>
      <c r="AG30" s="741"/>
      <c r="AH30" s="741"/>
    </row>
    <row r="31" spans="1:35" ht="26.25" customHeight="1">
      <c r="A31" s="192">
        <f>A220</f>
        <v>0</v>
      </c>
      <c r="B31" s="739" t="str">
        <f>B220</f>
        <v/>
      </c>
      <c r="C31" s="740">
        <f>D217</f>
        <v>0</v>
      </c>
      <c r="D31" s="164" t="str">
        <f>D220</f>
        <v>3.3</v>
      </c>
      <c r="E31" s="165">
        <f>E220</f>
        <v>0</v>
      </c>
      <c r="F31" s="165" t="str">
        <f>F220</f>
        <v>Installer et régler les outillages</v>
      </c>
      <c r="G31" s="19"/>
      <c r="H31" s="19"/>
      <c r="I31" s="19"/>
      <c r="J31" s="19"/>
      <c r="K31" s="19"/>
      <c r="L31" s="80"/>
      <c r="M31" s="80"/>
      <c r="N31" s="80"/>
      <c r="O31" s="80"/>
      <c r="P31" s="80"/>
      <c r="Q31" s="80"/>
      <c r="R31" s="81"/>
      <c r="S31" s="81"/>
      <c r="T31" s="82"/>
      <c r="U31" s="82"/>
      <c r="V31" s="82"/>
      <c r="W31" s="82"/>
      <c r="X31" s="82"/>
      <c r="Y31" s="82"/>
      <c r="Z31" s="82"/>
      <c r="AA31" s="22"/>
      <c r="AB31" s="22"/>
      <c r="AC31" s="22"/>
      <c r="AD31" s="22"/>
      <c r="AE31" s="32"/>
      <c r="AG31" s="741"/>
      <c r="AH31" s="741"/>
    </row>
    <row r="32" spans="1:35" ht="26.25" customHeight="1">
      <c r="A32" s="192">
        <f>A229</f>
        <v>0.5</v>
      </c>
      <c r="B32" s="739" t="str">
        <f>B229</f>
        <v>|||||||||||||||||||||||||||||||||||||||||||||</v>
      </c>
      <c r="C32" s="740">
        <f>D223</f>
        <v>0</v>
      </c>
      <c r="D32" s="164" t="str">
        <f>D229</f>
        <v>3.4</v>
      </c>
      <c r="E32" s="165">
        <f>E229</f>
        <v>0</v>
      </c>
      <c r="F32" s="165" t="str">
        <f>F229</f>
        <v>Conduire les opérations d'usinage: machines conventionnelles, à positionnement numérique (PN) et à commande numérique (CN)</v>
      </c>
      <c r="G32" s="19"/>
      <c r="H32" s="19"/>
      <c r="I32" s="19"/>
      <c r="J32" s="19"/>
      <c r="K32" s="19"/>
      <c r="L32" s="124"/>
      <c r="M32" s="122"/>
      <c r="N32" s="122"/>
      <c r="O32" s="122"/>
      <c r="P32" s="122"/>
      <c r="Q32" s="122"/>
      <c r="R32" s="122"/>
      <c r="S32" s="122"/>
      <c r="T32" s="45"/>
      <c r="U32" s="45"/>
      <c r="V32" s="45"/>
      <c r="W32" s="45"/>
      <c r="X32" s="45"/>
      <c r="Y32" s="45"/>
      <c r="Z32" s="45"/>
      <c r="AA32" s="22"/>
      <c r="AB32" s="19"/>
      <c r="AC32" s="19"/>
      <c r="AD32" s="19"/>
      <c r="AE32" s="32"/>
    </row>
    <row r="33" spans="1:35" ht="26.25" customHeight="1">
      <c r="A33" s="192">
        <f>A237</f>
        <v>0.3</v>
      </c>
      <c r="B33" s="739" t="str">
        <f>B237</f>
        <v>|||||||||||||||||||||||||||</v>
      </c>
      <c r="C33" s="740">
        <f>D234</f>
        <v>0</v>
      </c>
      <c r="D33" s="164" t="str">
        <f>D237</f>
        <v>3.5</v>
      </c>
      <c r="E33" s="165">
        <f>E237</f>
        <v>0</v>
      </c>
      <c r="F33" s="165" t="str">
        <f>F237</f>
        <v>Conduire les opérations de mise en forme et de placage</v>
      </c>
      <c r="G33" s="19"/>
      <c r="H33" s="19"/>
      <c r="I33" s="19"/>
      <c r="J33" s="19"/>
      <c r="K33" s="19"/>
      <c r="L33" s="79"/>
      <c r="M33" s="122"/>
      <c r="N33" s="122"/>
      <c r="O33" s="122"/>
      <c r="P33" s="122"/>
      <c r="Q33" s="122"/>
      <c r="R33" s="122"/>
      <c r="S33" s="122"/>
      <c r="T33" s="45"/>
      <c r="U33" s="46"/>
      <c r="V33" s="46"/>
      <c r="W33" s="46"/>
      <c r="X33" s="46"/>
      <c r="Y33" s="46"/>
      <c r="Z33" s="46"/>
      <c r="AA33" s="33"/>
      <c r="AB33" s="33"/>
      <c r="AC33" s="33"/>
      <c r="AD33" s="33"/>
      <c r="AE33" s="32"/>
      <c r="AG33" s="741" t="str">
        <f>IF(SUM(AG313,AG300,AG275,AG261,AG245,AG234,AG223,AG217,AG209,AG199,AG188,AG163,AG155,AG141)=0,"",AVERAGE(AG313,AG300,AG275,AG261,AG245,AG234,AG223,AG217,AG209,AG199,AG188,AG163,AG155,AG141))</f>
        <v/>
      </c>
      <c r="AH33" s="741"/>
      <c r="AI33" s="15"/>
    </row>
    <row r="34" spans="1:35" ht="26.25" customHeight="1">
      <c r="A34" s="192">
        <f>A247</f>
        <v>0.81428571428571428</v>
      </c>
      <c r="B34" s="739" t="str">
        <f>B247</f>
        <v>|||||||||||||||||||||||||||||||||||||||||||||||||||||||||||||||||||||||||</v>
      </c>
      <c r="C34" s="740">
        <f>D245</f>
        <v>0</v>
      </c>
      <c r="D34" s="164" t="str">
        <f>D247</f>
        <v>3.6</v>
      </c>
      <c r="E34" s="165">
        <f>E247</f>
        <v>0</v>
      </c>
      <c r="F34" s="165" t="str">
        <f>F247</f>
        <v>Conduire les opérations de montage et de finition</v>
      </c>
      <c r="G34" s="19"/>
      <c r="H34" s="19"/>
      <c r="I34" s="19"/>
      <c r="J34" s="19"/>
      <c r="K34" s="19"/>
      <c r="L34" s="80"/>
      <c r="M34" s="89"/>
      <c r="N34" s="89"/>
      <c r="O34" s="89"/>
      <c r="P34" s="89"/>
      <c r="Q34" s="89"/>
      <c r="R34" s="89"/>
      <c r="S34" s="89"/>
      <c r="T34" s="90"/>
      <c r="U34" s="90"/>
      <c r="V34" s="90"/>
      <c r="W34" s="82"/>
      <c r="X34" s="82"/>
      <c r="Y34" s="82"/>
      <c r="Z34" s="82"/>
      <c r="AA34" s="82"/>
      <c r="AB34" s="82"/>
      <c r="AC34" s="82"/>
      <c r="AD34" s="82"/>
      <c r="AE34" s="32"/>
      <c r="AG34" s="741"/>
      <c r="AH34" s="741"/>
      <c r="AI34" s="23"/>
    </row>
    <row r="35" spans="1:35" ht="18" customHeight="1">
      <c r="A35" s="190"/>
      <c r="B35" s="19"/>
      <c r="C35" s="19"/>
      <c r="D35" s="84"/>
      <c r="E35" s="37"/>
      <c r="F35" s="37"/>
      <c r="G35" s="19"/>
      <c r="H35" s="19"/>
      <c r="I35" s="19"/>
      <c r="J35" s="19"/>
      <c r="K35" s="19"/>
      <c r="L35" s="79"/>
      <c r="M35" s="89"/>
      <c r="N35" s="89"/>
      <c r="O35" s="89"/>
      <c r="P35" s="89"/>
      <c r="Q35" s="89"/>
      <c r="R35" s="89"/>
      <c r="S35" s="89"/>
      <c r="T35" s="90"/>
      <c r="U35" s="90"/>
      <c r="V35" s="90"/>
      <c r="W35" s="82"/>
      <c r="X35" s="82"/>
      <c r="Y35" s="82"/>
      <c r="Z35" s="82"/>
      <c r="AA35" s="82"/>
      <c r="AB35" s="82"/>
      <c r="AC35" s="82"/>
      <c r="AD35" s="82"/>
      <c r="AE35" s="32"/>
      <c r="AG35" s="741"/>
      <c r="AH35" s="741"/>
    </row>
    <row r="36" spans="1:35" ht="18" customHeight="1">
      <c r="A36" s="190"/>
      <c r="B36" s="19"/>
      <c r="C36" s="19"/>
      <c r="D36" s="84"/>
      <c r="E36" s="37"/>
      <c r="F36" s="37"/>
      <c r="G36" s="19"/>
      <c r="H36" s="19"/>
      <c r="I36" s="19"/>
      <c r="J36" s="19"/>
      <c r="K36" s="19"/>
      <c r="L36" s="80"/>
      <c r="M36" s="89"/>
      <c r="N36" s="89"/>
      <c r="O36" s="89"/>
      <c r="P36" s="89"/>
      <c r="Q36" s="89"/>
      <c r="R36" s="89"/>
      <c r="S36" s="89"/>
      <c r="T36" s="90"/>
      <c r="U36" s="90"/>
      <c r="V36" s="90"/>
      <c r="W36" s="82"/>
      <c r="X36" s="82"/>
      <c r="Y36" s="82"/>
      <c r="Z36" s="82"/>
      <c r="AA36" s="82"/>
      <c r="AB36" s="82"/>
      <c r="AC36" s="82"/>
      <c r="AD36" s="82"/>
      <c r="AE36" s="32"/>
      <c r="AG36" s="741"/>
      <c r="AH36" s="741"/>
    </row>
    <row r="37" spans="1:35" ht="26.25" customHeight="1">
      <c r="A37" s="193" t="str">
        <f>A257</f>
        <v>C 4</v>
      </c>
      <c r="B37" s="170" t="str">
        <f>B257</f>
        <v>METTRE EN ŒUVRE SUR CHANTIER</v>
      </c>
      <c r="C37" s="171"/>
      <c r="D37" s="180"/>
      <c r="E37" s="87"/>
      <c r="F37" s="87"/>
      <c r="G37" s="87"/>
      <c r="H37" s="87"/>
      <c r="I37" s="87"/>
      <c r="J37" s="719">
        <f>AVERAGE(A39:A46)</f>
        <v>0.26781250000000006</v>
      </c>
      <c r="K37" s="719"/>
      <c r="L37" s="719"/>
      <c r="M37" s="719"/>
      <c r="N37" s="719"/>
      <c r="O37" s="719"/>
      <c r="P37" s="719"/>
      <c r="Q37" s="719"/>
      <c r="R37" s="719"/>
      <c r="S37" s="719"/>
      <c r="T37" s="719"/>
      <c r="U37" s="719"/>
      <c r="V37" s="719"/>
      <c r="W37" s="719"/>
      <c r="X37" s="719"/>
      <c r="Y37" s="719"/>
      <c r="Z37" s="719"/>
      <c r="AA37" s="719"/>
      <c r="AB37" s="719"/>
      <c r="AC37" s="719"/>
      <c r="AD37" s="719"/>
      <c r="AE37" s="719"/>
      <c r="AG37" s="741"/>
      <c r="AH37" s="741"/>
    </row>
    <row r="38" spans="1:35" ht="26.25" customHeight="1">
      <c r="A38" s="190"/>
      <c r="B38" s="19"/>
      <c r="C38" s="19"/>
      <c r="D38" s="84"/>
      <c r="E38" s="37"/>
      <c r="F38" s="37"/>
      <c r="G38" s="19"/>
      <c r="H38" s="19"/>
      <c r="I38" s="19"/>
      <c r="J38" s="19"/>
      <c r="K38" s="19"/>
      <c r="L38" s="34"/>
      <c r="M38" s="122"/>
      <c r="N38" s="122"/>
      <c r="O38" s="122"/>
      <c r="P38" s="122"/>
      <c r="Q38" s="122"/>
      <c r="R38" s="122"/>
      <c r="S38" s="122"/>
      <c r="T38" s="45"/>
      <c r="U38" s="45"/>
      <c r="V38" s="45"/>
      <c r="W38" s="45"/>
      <c r="X38" s="45"/>
      <c r="Y38" s="45"/>
      <c r="Z38" s="45"/>
      <c r="AA38" s="22"/>
      <c r="AB38" s="19"/>
      <c r="AC38" s="19"/>
      <c r="AD38" s="19"/>
      <c r="AE38" s="32"/>
      <c r="AG38" s="741"/>
      <c r="AH38" s="741"/>
    </row>
    <row r="39" spans="1:35" ht="26.25" customHeight="1">
      <c r="A39" s="194">
        <f>A259</f>
        <v>0.38750000000000001</v>
      </c>
      <c r="B39" s="742" t="str">
        <f>B259</f>
        <v>||||||||||||||||||||||||||||||||||</v>
      </c>
      <c r="C39" s="743"/>
      <c r="D39" s="164" t="str">
        <f>D259</f>
        <v>4.1</v>
      </c>
      <c r="E39" s="165">
        <f>E259</f>
        <v>0</v>
      </c>
      <c r="F39" s="165" t="str">
        <f>F259</f>
        <v>Organiser et mettre en sécurité la zone d'intervention</v>
      </c>
      <c r="G39" s="19"/>
      <c r="H39" s="19"/>
      <c r="I39" s="19"/>
      <c r="J39" s="19"/>
      <c r="K39" s="19"/>
      <c r="L39" s="80"/>
      <c r="M39" s="122"/>
      <c r="N39" s="122"/>
      <c r="O39" s="122"/>
      <c r="P39" s="122"/>
      <c r="Q39" s="122"/>
      <c r="R39" s="122"/>
      <c r="S39" s="122"/>
      <c r="T39" s="82"/>
      <c r="U39" s="82"/>
      <c r="V39" s="82"/>
      <c r="W39" s="82"/>
      <c r="X39" s="82"/>
      <c r="Y39" s="82"/>
      <c r="Z39" s="82"/>
      <c r="AA39" s="22"/>
      <c r="AB39" s="22"/>
      <c r="AC39" s="22"/>
      <c r="AD39" s="22"/>
      <c r="AE39" s="32"/>
      <c r="AG39" s="741"/>
      <c r="AH39" s="741"/>
      <c r="AI39" s="23"/>
    </row>
    <row r="40" spans="1:35" ht="26.25" customHeight="1">
      <c r="A40" s="194">
        <f>A270</f>
        <v>0.3</v>
      </c>
      <c r="B40" s="737" t="str">
        <f>B270</f>
        <v>|||||||||||||||||||||||||||</v>
      </c>
      <c r="C40" s="738"/>
      <c r="D40" s="164" t="str">
        <f>D270</f>
        <v>4.2</v>
      </c>
      <c r="E40" s="165">
        <f>E270</f>
        <v>0</v>
      </c>
      <c r="F40" s="165" t="str">
        <f>F270</f>
        <v>Contrôler la conformité des supports et des ouvrages</v>
      </c>
      <c r="G40" s="19"/>
      <c r="H40" s="19"/>
      <c r="I40" s="19"/>
      <c r="J40" s="19"/>
      <c r="K40" s="19"/>
      <c r="L40" s="80"/>
      <c r="M40" s="123"/>
      <c r="N40" s="123"/>
      <c r="O40" s="123"/>
      <c r="P40" s="123"/>
      <c r="Q40" s="123"/>
      <c r="R40" s="123"/>
      <c r="S40" s="123"/>
      <c r="T40" s="90"/>
      <c r="U40" s="90"/>
      <c r="V40" s="90"/>
      <c r="W40" s="82"/>
      <c r="X40" s="82"/>
      <c r="Y40" s="82"/>
      <c r="Z40" s="82"/>
      <c r="AA40" s="82"/>
      <c r="AB40" s="82"/>
      <c r="AC40" s="82"/>
      <c r="AD40" s="82"/>
      <c r="AE40" s="32"/>
      <c r="AG40" s="741"/>
      <c r="AH40" s="741"/>
      <c r="AI40" s="23"/>
    </row>
    <row r="41" spans="1:35" ht="26.25" customHeight="1">
      <c r="A41" s="194">
        <f>A276</f>
        <v>0.6</v>
      </c>
      <c r="B41" s="737" t="str">
        <f>B276</f>
        <v>||||||||||||||||||||||||||||||||||||||||||||||||||||||</v>
      </c>
      <c r="C41" s="738"/>
      <c r="D41" s="164" t="str">
        <f>D276</f>
        <v>4.3</v>
      </c>
      <c r="E41" s="165">
        <f>E276</f>
        <v>0</v>
      </c>
      <c r="F41" s="165" t="str">
        <f>F276</f>
        <v>Implanter, distribuer les ouvrages</v>
      </c>
      <c r="G41" s="19"/>
      <c r="H41" s="19"/>
      <c r="I41" s="19"/>
      <c r="J41" s="19"/>
      <c r="K41" s="19"/>
      <c r="L41" s="80"/>
      <c r="M41" s="123"/>
      <c r="N41" s="123"/>
      <c r="O41" s="123"/>
      <c r="P41" s="123"/>
      <c r="Q41" s="123"/>
      <c r="R41" s="123"/>
      <c r="S41" s="123"/>
      <c r="T41" s="90"/>
      <c r="U41" s="90"/>
      <c r="V41" s="90"/>
      <c r="W41" s="82"/>
      <c r="X41" s="82"/>
      <c r="Y41" s="82"/>
      <c r="Z41" s="82"/>
      <c r="AA41" s="82"/>
      <c r="AB41" s="82"/>
      <c r="AC41" s="82"/>
      <c r="AD41" s="82"/>
      <c r="AE41" s="32"/>
      <c r="AG41" s="741"/>
      <c r="AH41" s="741"/>
      <c r="AI41" s="15"/>
    </row>
    <row r="42" spans="1:35" ht="26.25" customHeight="1">
      <c r="A42" s="194">
        <f>A281</f>
        <v>9.9999999999999992E-2</v>
      </c>
      <c r="B42" s="737" t="str">
        <f>B281</f>
        <v>|||||||||</v>
      </c>
      <c r="C42" s="738"/>
      <c r="D42" s="164" t="str">
        <f>D281</f>
        <v>4.4</v>
      </c>
      <c r="E42" s="165">
        <f>E281</f>
        <v>0</v>
      </c>
      <c r="F42" s="165" t="str">
        <f>F281</f>
        <v>Préparer, adapter, ajuster les ouvrages</v>
      </c>
      <c r="G42" s="19"/>
      <c r="H42" s="19"/>
      <c r="I42" s="19"/>
      <c r="J42" s="19"/>
      <c r="K42" s="19"/>
      <c r="L42" s="34"/>
      <c r="M42" s="123"/>
      <c r="N42" s="123"/>
      <c r="O42" s="123"/>
      <c r="P42" s="123"/>
      <c r="Q42" s="123"/>
      <c r="R42" s="123"/>
      <c r="S42" s="123"/>
      <c r="T42" s="90"/>
      <c r="U42" s="90"/>
      <c r="V42" s="90"/>
      <c r="W42" s="82"/>
      <c r="X42" s="82"/>
      <c r="Y42" s="82"/>
      <c r="Z42" s="82"/>
      <c r="AA42" s="82"/>
      <c r="AB42" s="82"/>
      <c r="AC42" s="82"/>
      <c r="AD42" s="82"/>
      <c r="AE42" s="32"/>
      <c r="AG42" s="97"/>
      <c r="AI42" s="15"/>
    </row>
    <row r="43" spans="1:35" ht="26.25" customHeight="1">
      <c r="A43" s="194">
        <f>A290</f>
        <v>0.48</v>
      </c>
      <c r="B43" s="737" t="str">
        <f>B290</f>
        <v>|||||||||||||||||||||||||||||||||||||||||||</v>
      </c>
      <c r="C43" s="738"/>
      <c r="D43" s="164" t="str">
        <f>D290</f>
        <v>4.5</v>
      </c>
      <c r="E43" s="165">
        <f>E290</f>
        <v>0</v>
      </c>
      <c r="F43" s="165" t="str">
        <f>F290</f>
        <v>Conduire les opérations de pose sur chantier</v>
      </c>
      <c r="G43" s="19"/>
      <c r="H43" s="19"/>
      <c r="I43" s="19"/>
      <c r="J43" s="19"/>
      <c r="K43" s="19"/>
      <c r="L43" s="79"/>
      <c r="M43" s="79"/>
      <c r="N43" s="79"/>
      <c r="O43" s="79"/>
      <c r="P43" s="79"/>
      <c r="Q43" s="79"/>
      <c r="R43" s="48"/>
      <c r="S43" s="45"/>
      <c r="T43" s="45"/>
      <c r="U43" s="46"/>
      <c r="V43" s="46"/>
      <c r="W43" s="46"/>
      <c r="X43" s="46"/>
      <c r="Y43" s="46"/>
      <c r="Z43" s="46"/>
      <c r="AA43" s="33"/>
      <c r="AB43" s="33"/>
      <c r="AC43" s="33"/>
      <c r="AD43" s="33"/>
      <c r="AE43" s="32"/>
      <c r="AG43" s="741" t="str">
        <f>IF(SUM(AG141,AG155,AG199,AG209,AG234,AG245,AG283,AG300,AG313)=0,"",AVERAGE(AG141,AG155,AG199,AG209,AG234,AG245,AG283,AG300,AG313))</f>
        <v/>
      </c>
      <c r="AH43" s="741"/>
      <c r="AI43" s="15"/>
    </row>
    <row r="44" spans="1:35" ht="26.25" customHeight="1">
      <c r="A44" s="194">
        <f>A298</f>
        <v>0.19999999999999998</v>
      </c>
      <c r="B44" s="737" t="str">
        <f>B298</f>
        <v>||||||||||||||||||</v>
      </c>
      <c r="C44" s="738"/>
      <c r="D44" s="164" t="str">
        <f>D298</f>
        <v>4.6</v>
      </c>
      <c r="E44" s="165">
        <f>E298</f>
        <v>0</v>
      </c>
      <c r="F44" s="165" t="str">
        <f>F298</f>
        <v>Installer les équipements techniques, les accessoires</v>
      </c>
      <c r="G44" s="19"/>
      <c r="H44" s="19"/>
      <c r="I44" s="19"/>
      <c r="J44" s="19"/>
      <c r="K44" s="19"/>
      <c r="L44" s="80"/>
      <c r="M44" s="122"/>
      <c r="N44" s="122"/>
      <c r="O44" s="122"/>
      <c r="P44" s="122"/>
      <c r="Q44" s="122"/>
      <c r="R44" s="122"/>
      <c r="S44" s="122"/>
      <c r="T44" s="82"/>
      <c r="U44" s="82"/>
      <c r="V44" s="82"/>
      <c r="W44" s="82"/>
      <c r="X44" s="82"/>
      <c r="Y44" s="82"/>
      <c r="Z44" s="82"/>
      <c r="AA44" s="22"/>
      <c r="AB44" s="22"/>
      <c r="AC44" s="22"/>
      <c r="AD44" s="22"/>
      <c r="AE44" s="32"/>
      <c r="AG44" s="741"/>
      <c r="AH44" s="741"/>
      <c r="AI44" s="15"/>
    </row>
    <row r="45" spans="1:35" ht="26.25" customHeight="1">
      <c r="A45" s="194">
        <f>A304</f>
        <v>0</v>
      </c>
      <c r="B45" s="737" t="str">
        <f>B304</f>
        <v/>
      </c>
      <c r="C45" s="738"/>
      <c r="D45" s="164" t="str">
        <f>D304</f>
        <v>4.7</v>
      </c>
      <c r="E45" s="165">
        <f>E304</f>
        <v>0</v>
      </c>
      <c r="F45" s="165" t="str">
        <f>F304</f>
        <v>Assurer les opérations de finition périphériques à l'ouvrage</v>
      </c>
      <c r="G45" s="19"/>
      <c r="H45" s="19"/>
      <c r="I45" s="19"/>
      <c r="J45" s="19"/>
      <c r="K45" s="19"/>
      <c r="L45" s="80"/>
      <c r="M45" s="122"/>
      <c r="N45" s="122"/>
      <c r="O45" s="122"/>
      <c r="P45" s="122"/>
      <c r="Q45" s="122"/>
      <c r="R45" s="122"/>
      <c r="S45" s="122"/>
      <c r="T45" s="82"/>
      <c r="U45" s="82"/>
      <c r="V45" s="82"/>
      <c r="W45" s="82"/>
      <c r="X45" s="82"/>
      <c r="Y45" s="82"/>
      <c r="Z45" s="82"/>
      <c r="AA45" s="22"/>
      <c r="AB45" s="22"/>
      <c r="AC45" s="22"/>
      <c r="AD45" s="22"/>
      <c r="AE45" s="32"/>
      <c r="AG45" s="741"/>
      <c r="AH45" s="741"/>
      <c r="AI45" s="15"/>
    </row>
    <row r="46" spans="1:35" ht="26.25" customHeight="1">
      <c r="A46" s="194">
        <f>A312</f>
        <v>7.4999999999999997E-2</v>
      </c>
      <c r="B46" s="737" t="str">
        <f>B312</f>
        <v>||||||</v>
      </c>
      <c r="C46" s="738"/>
      <c r="D46" s="164" t="str">
        <f>D312</f>
        <v>4.8</v>
      </c>
      <c r="E46" s="165">
        <f>E312</f>
        <v>0</v>
      </c>
      <c r="F46" s="165" t="str">
        <f>F312</f>
        <v>Gérer la dépose des ouvrages et l'environnement du chantier</v>
      </c>
      <c r="G46" s="19"/>
      <c r="H46" s="19"/>
      <c r="I46" s="19"/>
      <c r="J46" s="19"/>
      <c r="K46" s="19"/>
      <c r="L46" s="80"/>
      <c r="M46" s="89"/>
      <c r="N46" s="89"/>
      <c r="O46" s="89"/>
      <c r="P46" s="89"/>
      <c r="Q46" s="89"/>
      <c r="R46" s="89"/>
      <c r="S46" s="89"/>
      <c r="T46" s="90"/>
      <c r="U46" s="90"/>
      <c r="V46" s="90"/>
      <c r="W46" s="82"/>
      <c r="X46" s="82"/>
      <c r="Y46" s="82"/>
      <c r="Z46" s="82"/>
      <c r="AA46" s="82"/>
      <c r="AB46" s="82"/>
      <c r="AC46" s="82"/>
      <c r="AD46" s="82"/>
      <c r="AE46" s="32"/>
      <c r="AG46" s="98"/>
      <c r="AH46" s="98"/>
      <c r="AI46" s="15"/>
    </row>
    <row r="47" spans="1:35" ht="26.25" customHeight="1">
      <c r="A47" s="190"/>
      <c r="B47" s="19"/>
      <c r="C47" s="19"/>
      <c r="D47" s="84"/>
      <c r="E47" s="37"/>
      <c r="F47" s="37"/>
      <c r="G47" s="19"/>
      <c r="H47" s="19"/>
      <c r="I47" s="19"/>
      <c r="J47" s="19"/>
      <c r="K47" s="19"/>
      <c r="L47" s="79"/>
      <c r="M47" s="89"/>
      <c r="N47" s="89"/>
      <c r="O47" s="89"/>
      <c r="P47" s="89"/>
      <c r="Q47" s="89"/>
      <c r="R47" s="89"/>
      <c r="S47" s="89"/>
      <c r="T47" s="90"/>
      <c r="U47" s="90"/>
      <c r="V47" s="90"/>
      <c r="W47" s="82"/>
      <c r="X47" s="82"/>
      <c r="Y47" s="82"/>
      <c r="Z47" s="82"/>
      <c r="AA47" s="82"/>
      <c r="AB47" s="82"/>
      <c r="AC47" s="82"/>
      <c r="AD47" s="82"/>
      <c r="AE47" s="32"/>
      <c r="AG47" s="98"/>
      <c r="AH47" s="98"/>
    </row>
    <row r="48" spans="1:35" ht="26.25" customHeight="1">
      <c r="A48" s="190"/>
      <c r="B48" s="19"/>
      <c r="C48" s="19"/>
      <c r="D48" s="84"/>
      <c r="E48" s="37"/>
      <c r="F48" s="37"/>
      <c r="G48" s="19"/>
      <c r="H48" s="19"/>
      <c r="I48" s="19"/>
      <c r="J48" s="19"/>
      <c r="K48" s="19"/>
      <c r="L48" s="80"/>
      <c r="M48" s="89"/>
      <c r="N48" s="89"/>
      <c r="O48" s="89"/>
      <c r="P48" s="89"/>
      <c r="Q48" s="89"/>
      <c r="R48" s="89"/>
      <c r="S48" s="89"/>
      <c r="T48" s="90"/>
      <c r="U48" s="90"/>
      <c r="V48" s="90"/>
      <c r="W48" s="82"/>
      <c r="X48" s="82"/>
      <c r="Y48" s="82"/>
      <c r="Z48" s="82"/>
      <c r="AA48" s="82"/>
      <c r="AB48" s="82"/>
      <c r="AC48" s="82"/>
      <c r="AD48" s="82"/>
      <c r="AE48" s="32"/>
      <c r="AG48" s="98"/>
      <c r="AH48" s="98"/>
    </row>
    <row r="49" spans="1:35" ht="26.25" customHeight="1">
      <c r="A49" s="195" t="str">
        <f>A319</f>
        <v>C 5</v>
      </c>
      <c r="B49" s="172" t="str">
        <f>B319</f>
        <v>MAINTENIR ET REMETTRE EN ETAT</v>
      </c>
      <c r="C49" s="173"/>
      <c r="D49" s="175"/>
      <c r="E49" s="127"/>
      <c r="F49" s="127"/>
      <c r="G49" s="127"/>
      <c r="H49" s="127"/>
      <c r="I49" s="127"/>
      <c r="J49" s="724">
        <f>AVERAGE(A51:A52)</f>
        <v>0</v>
      </c>
      <c r="K49" s="724"/>
      <c r="L49" s="724"/>
      <c r="M49" s="724"/>
      <c r="N49" s="724"/>
      <c r="O49" s="724"/>
      <c r="P49" s="724"/>
      <c r="Q49" s="724"/>
      <c r="R49" s="724"/>
      <c r="S49" s="724"/>
      <c r="T49" s="724"/>
      <c r="U49" s="724"/>
      <c r="V49" s="724"/>
      <c r="W49" s="724"/>
      <c r="X49" s="724"/>
      <c r="Y49" s="724"/>
      <c r="Z49" s="724"/>
      <c r="AA49" s="724"/>
      <c r="AB49" s="724"/>
      <c r="AC49" s="724"/>
      <c r="AD49" s="724"/>
      <c r="AE49" s="724"/>
      <c r="AG49" s="98"/>
      <c r="AH49" s="98"/>
    </row>
    <row r="50" spans="1:35" ht="26.25" customHeight="1">
      <c r="A50" s="190"/>
      <c r="B50" s="19"/>
      <c r="C50" s="19"/>
      <c r="D50" s="84"/>
      <c r="E50" s="37"/>
      <c r="F50" s="37"/>
      <c r="G50" s="19"/>
      <c r="H50" s="19"/>
      <c r="I50" s="19"/>
      <c r="J50" s="19"/>
      <c r="K50" s="19"/>
      <c r="L50" s="34"/>
      <c r="M50" s="122"/>
      <c r="N50" s="122"/>
      <c r="O50" s="122"/>
      <c r="P50" s="122"/>
      <c r="Q50" s="122"/>
      <c r="R50" s="122"/>
      <c r="S50" s="122"/>
      <c r="T50" s="45"/>
      <c r="U50" s="45"/>
      <c r="V50" s="45"/>
      <c r="W50" s="45"/>
      <c r="X50" s="45"/>
      <c r="Y50" s="45"/>
      <c r="Z50" s="45"/>
      <c r="AA50" s="22"/>
      <c r="AB50" s="19"/>
      <c r="AC50" s="19"/>
      <c r="AD50" s="19"/>
      <c r="AE50" s="32"/>
      <c r="AG50" s="98"/>
      <c r="AH50" s="98"/>
    </row>
    <row r="51" spans="1:35" ht="26.25" customHeight="1">
      <c r="A51" s="196">
        <f>A321</f>
        <v>0</v>
      </c>
      <c r="B51" s="750" t="str">
        <f>B321</f>
        <v/>
      </c>
      <c r="C51" s="751"/>
      <c r="D51" s="164" t="str">
        <f>D321</f>
        <v>5.1</v>
      </c>
      <c r="E51" s="165">
        <f>E321</f>
        <v>0</v>
      </c>
      <c r="F51" s="165" t="str">
        <f>F321</f>
        <v>Assurer la maintenance périodique des ouvrages</v>
      </c>
      <c r="G51" s="19"/>
      <c r="H51" s="19"/>
      <c r="I51" s="19"/>
      <c r="J51" s="19"/>
      <c r="K51" s="19"/>
      <c r="L51" s="80"/>
      <c r="M51" s="122"/>
      <c r="N51" s="122"/>
      <c r="O51" s="122"/>
      <c r="P51" s="122"/>
      <c r="Q51" s="122"/>
      <c r="R51" s="122"/>
      <c r="S51" s="122"/>
      <c r="T51" s="82"/>
      <c r="U51" s="82"/>
      <c r="V51" s="82"/>
      <c r="W51" s="82"/>
      <c r="X51" s="82"/>
      <c r="Y51" s="82"/>
      <c r="Z51" s="82"/>
      <c r="AA51" s="22"/>
      <c r="AB51" s="22"/>
      <c r="AC51" s="22"/>
      <c r="AD51" s="22"/>
      <c r="AE51" s="32"/>
      <c r="AG51" s="98"/>
      <c r="AH51" s="98"/>
      <c r="AI51" s="15"/>
    </row>
    <row r="52" spans="1:35" ht="26.25" customHeight="1">
      <c r="A52" s="196">
        <f>A328</f>
        <v>0</v>
      </c>
      <c r="B52" s="752" t="str">
        <f>B328</f>
        <v/>
      </c>
      <c r="C52" s="753"/>
      <c r="D52" s="164" t="str">
        <f>D328</f>
        <v>5.2</v>
      </c>
      <c r="E52" s="165">
        <f>E328</f>
        <v>0</v>
      </c>
      <c r="F52" s="165" t="str">
        <f>F328</f>
        <v>Maintenir en état les matériels, les équipements et les outillages (maintenance de 1er niveau - NF X 60-010)</v>
      </c>
      <c r="G52" s="19"/>
      <c r="H52" s="19"/>
      <c r="I52" s="19"/>
      <c r="J52" s="19"/>
      <c r="K52" s="19"/>
      <c r="L52" s="80"/>
      <c r="M52" s="89"/>
      <c r="N52" s="89"/>
      <c r="O52" s="89"/>
      <c r="P52" s="89"/>
      <c r="Q52" s="89"/>
      <c r="R52" s="89"/>
      <c r="S52" s="89"/>
      <c r="T52" s="90"/>
      <c r="U52" s="90"/>
      <c r="V52" s="90"/>
      <c r="W52" s="82"/>
      <c r="X52" s="82"/>
      <c r="Y52" s="82"/>
      <c r="Z52" s="82"/>
      <c r="AA52" s="82"/>
      <c r="AB52" s="82"/>
      <c r="AC52" s="82"/>
      <c r="AD52" s="82"/>
      <c r="AE52" s="32"/>
      <c r="AG52" s="98"/>
      <c r="AH52" s="98"/>
      <c r="AI52" s="15"/>
    </row>
    <row r="53" spans="1:35" ht="26.25" customHeight="1">
      <c r="A53" s="190"/>
      <c r="B53" s="19"/>
      <c r="C53" s="19"/>
      <c r="D53" s="84"/>
      <c r="E53" s="37"/>
      <c r="F53" s="37"/>
      <c r="G53" s="19"/>
      <c r="H53" s="19"/>
      <c r="I53" s="19"/>
      <c r="J53" s="19"/>
      <c r="K53" s="19"/>
      <c r="L53" s="79"/>
      <c r="M53" s="89"/>
      <c r="N53" s="89"/>
      <c r="O53" s="89"/>
      <c r="P53" s="89"/>
      <c r="Q53" s="89"/>
      <c r="R53" s="89"/>
      <c r="S53" s="89"/>
      <c r="T53" s="90"/>
      <c r="U53" s="90"/>
      <c r="V53" s="90"/>
      <c r="W53" s="82"/>
      <c r="X53" s="82"/>
      <c r="Y53" s="82"/>
      <c r="Z53" s="82"/>
      <c r="AA53" s="82"/>
      <c r="AB53" s="82"/>
      <c r="AC53" s="82"/>
      <c r="AD53" s="82"/>
      <c r="AE53" s="32"/>
      <c r="AG53" s="98"/>
      <c r="AH53" s="98"/>
    </row>
    <row r="54" spans="1:35" ht="26.25" customHeight="1">
      <c r="A54" s="190"/>
      <c r="B54" s="19"/>
      <c r="C54" s="19"/>
      <c r="D54" s="84"/>
      <c r="E54" s="37"/>
      <c r="F54" s="37"/>
      <c r="G54" s="19"/>
      <c r="H54" s="19"/>
      <c r="I54" s="19"/>
      <c r="J54" s="19"/>
      <c r="K54" s="19"/>
      <c r="L54" s="80"/>
      <c r="M54" s="89"/>
      <c r="N54" s="89"/>
      <c r="O54" s="89"/>
      <c r="P54" s="89"/>
      <c r="Q54" s="89"/>
      <c r="R54" s="89"/>
      <c r="S54" s="89"/>
      <c r="T54" s="90"/>
      <c r="U54" s="90"/>
      <c r="V54" s="90"/>
      <c r="W54" s="82"/>
      <c r="X54" s="82"/>
      <c r="Y54" s="82"/>
      <c r="Z54" s="82"/>
      <c r="AA54" s="82"/>
      <c r="AB54" s="82"/>
      <c r="AC54" s="82"/>
      <c r="AD54" s="82"/>
      <c r="AE54" s="32"/>
      <c r="AG54" s="98"/>
      <c r="AH54" s="98"/>
    </row>
    <row r="55" spans="1:35" ht="26.25" customHeight="1">
      <c r="A55" s="197" t="str">
        <f>A339</f>
        <v>C 6</v>
      </c>
      <c r="B55" s="174" t="str">
        <f>B339</f>
        <v>ANIMER</v>
      </c>
      <c r="C55" s="128"/>
      <c r="D55" s="176"/>
      <c r="E55" s="128"/>
      <c r="F55" s="128"/>
      <c r="G55" s="128"/>
      <c r="H55" s="128"/>
      <c r="I55" s="128"/>
      <c r="J55" s="725">
        <f>AVERAGE(A57:A60)</f>
        <v>0</v>
      </c>
      <c r="K55" s="725"/>
      <c r="L55" s="725"/>
      <c r="M55" s="725"/>
      <c r="N55" s="725"/>
      <c r="O55" s="725"/>
      <c r="P55" s="725"/>
      <c r="Q55" s="725"/>
      <c r="R55" s="725"/>
      <c r="S55" s="725"/>
      <c r="T55" s="725"/>
      <c r="U55" s="725"/>
      <c r="V55" s="725"/>
      <c r="W55" s="725"/>
      <c r="X55" s="725"/>
      <c r="Y55" s="725"/>
      <c r="Z55" s="725"/>
      <c r="AA55" s="725"/>
      <c r="AB55" s="725"/>
      <c r="AC55" s="725"/>
      <c r="AD55" s="725"/>
      <c r="AE55" s="725"/>
      <c r="AG55" s="98"/>
      <c r="AH55" s="98"/>
    </row>
    <row r="56" spans="1:35" ht="26.25" customHeight="1">
      <c r="A56" s="190"/>
      <c r="B56" s="19"/>
      <c r="C56" s="19"/>
      <c r="D56" s="84"/>
      <c r="E56" s="37"/>
      <c r="F56" s="37"/>
      <c r="G56" s="19"/>
      <c r="H56" s="19"/>
      <c r="I56" s="19"/>
      <c r="J56" s="19"/>
      <c r="K56" s="19"/>
      <c r="L56" s="34"/>
      <c r="M56" s="122"/>
      <c r="N56" s="122"/>
      <c r="O56" s="122"/>
      <c r="P56" s="122"/>
      <c r="Q56" s="122"/>
      <c r="R56" s="122"/>
      <c r="S56" s="122"/>
      <c r="T56" s="45"/>
      <c r="U56" s="45"/>
      <c r="V56" s="45"/>
      <c r="W56" s="45"/>
      <c r="X56" s="45"/>
      <c r="Y56" s="45"/>
      <c r="Z56" s="45"/>
      <c r="AA56" s="22"/>
      <c r="AB56" s="19"/>
      <c r="AC56" s="19"/>
      <c r="AD56" s="19"/>
      <c r="AE56" s="32"/>
      <c r="AG56" s="98"/>
      <c r="AH56" s="98"/>
    </row>
    <row r="57" spans="1:35" ht="26.25" customHeight="1">
      <c r="A57" s="198">
        <f>A341</f>
        <v>0</v>
      </c>
      <c r="B57" s="746" t="str">
        <f>B341</f>
        <v/>
      </c>
      <c r="C57" s="747"/>
      <c r="D57" s="164" t="str">
        <f>D341</f>
        <v>6.1</v>
      </c>
      <c r="E57" s="165">
        <f>E341</f>
        <v>0</v>
      </c>
      <c r="F57" s="165" t="str">
        <f>F341</f>
        <v>Animer une équipe</v>
      </c>
      <c r="G57" s="19"/>
      <c r="H57" s="19"/>
      <c r="I57" s="19"/>
      <c r="J57" s="19"/>
      <c r="K57" s="19"/>
      <c r="L57" s="80"/>
      <c r="M57" s="122"/>
      <c r="N57" s="122"/>
      <c r="O57" s="122"/>
      <c r="P57" s="122"/>
      <c r="Q57" s="122"/>
      <c r="R57" s="122"/>
      <c r="S57" s="122"/>
      <c r="T57" s="82"/>
      <c r="U57" s="82"/>
      <c r="V57" s="82"/>
      <c r="W57" s="82"/>
      <c r="X57" s="82"/>
      <c r="Y57" s="82"/>
      <c r="Z57" s="82"/>
      <c r="AA57" s="22"/>
      <c r="AB57" s="22"/>
      <c r="AC57" s="22"/>
      <c r="AD57" s="22"/>
      <c r="AE57" s="32"/>
      <c r="AG57" s="98"/>
      <c r="AH57" s="98"/>
      <c r="AI57" s="15"/>
    </row>
    <row r="58" spans="1:35" ht="26.25" customHeight="1">
      <c r="A58" s="198">
        <f>A347</f>
        <v>0</v>
      </c>
      <c r="B58" s="748" t="str">
        <f>B347</f>
        <v/>
      </c>
      <c r="C58" s="749"/>
      <c r="D58" s="164" t="str">
        <f>D347</f>
        <v>6.2</v>
      </c>
      <c r="E58" s="165">
        <f>E347</f>
        <v>0</v>
      </c>
      <c r="F58" s="165" t="str">
        <f>F347</f>
        <v>Animer les actions de qualité et sécurité</v>
      </c>
      <c r="G58" s="19"/>
      <c r="H58" s="19"/>
      <c r="I58" s="19"/>
      <c r="J58" s="19"/>
      <c r="K58" s="19"/>
      <c r="L58" s="80"/>
      <c r="M58" s="89"/>
      <c r="N58" s="89"/>
      <c r="O58" s="89"/>
      <c r="P58" s="89"/>
      <c r="Q58" s="89"/>
      <c r="R58" s="89"/>
      <c r="S58" s="89"/>
      <c r="T58" s="90"/>
      <c r="U58" s="90"/>
      <c r="V58" s="90"/>
      <c r="W58" s="82"/>
      <c r="X58" s="82"/>
      <c r="Y58" s="82"/>
      <c r="Z58" s="82"/>
      <c r="AA58" s="82"/>
      <c r="AB58" s="82"/>
      <c r="AC58" s="82"/>
      <c r="AD58" s="82"/>
      <c r="AE58" s="32"/>
      <c r="AG58" s="98"/>
      <c r="AH58" s="98"/>
      <c r="AI58" s="15"/>
    </row>
    <row r="59" spans="1:35" ht="26.25" customHeight="1">
      <c r="A59" s="198">
        <f>A354</f>
        <v>0</v>
      </c>
      <c r="B59" s="748" t="str">
        <f>B354</f>
        <v/>
      </c>
      <c r="C59" s="749"/>
      <c r="D59" s="164" t="str">
        <f>D354</f>
        <v>6.3</v>
      </c>
      <c r="E59" s="165">
        <f>E354</f>
        <v>0</v>
      </c>
      <c r="F59" s="165" t="str">
        <f>F354</f>
        <v>Rendre compte d'une activité</v>
      </c>
      <c r="G59" s="19"/>
      <c r="H59" s="19"/>
      <c r="I59" s="19"/>
      <c r="J59" s="19"/>
      <c r="K59" s="19"/>
      <c r="L59" s="80"/>
      <c r="M59" s="89"/>
      <c r="N59" s="89"/>
      <c r="O59" s="89"/>
      <c r="P59" s="89"/>
      <c r="Q59" s="89"/>
      <c r="R59" s="89"/>
      <c r="S59" s="89"/>
      <c r="T59" s="90"/>
      <c r="U59" s="90"/>
      <c r="V59" s="90"/>
      <c r="W59" s="82"/>
      <c r="X59" s="82"/>
      <c r="Y59" s="82"/>
      <c r="Z59" s="82"/>
      <c r="AA59" s="82"/>
      <c r="AB59" s="82"/>
      <c r="AC59" s="82"/>
      <c r="AD59" s="82"/>
      <c r="AE59" s="32"/>
      <c r="AG59" s="98"/>
      <c r="AH59" s="98"/>
      <c r="AI59" s="15"/>
    </row>
    <row r="60" spans="1:35" ht="26.25" customHeight="1">
      <c r="A60" s="198">
        <f>A359</f>
        <v>0</v>
      </c>
      <c r="B60" s="748" t="str">
        <f>B359</f>
        <v/>
      </c>
      <c r="C60" s="749"/>
      <c r="D60" s="164" t="str">
        <f>D359</f>
        <v>6.4</v>
      </c>
      <c r="E60" s="165">
        <f>E359</f>
        <v>0</v>
      </c>
      <c r="F60" s="165" t="str">
        <f>F359</f>
        <v>Communiquer avec les différents partenaires</v>
      </c>
      <c r="G60" s="19"/>
      <c r="H60" s="19"/>
      <c r="I60" s="19"/>
      <c r="J60" s="19"/>
      <c r="K60" s="19"/>
      <c r="L60" s="80"/>
      <c r="M60" s="89"/>
      <c r="N60" s="89"/>
      <c r="O60" s="89"/>
      <c r="P60" s="89"/>
      <c r="Q60" s="89"/>
      <c r="R60" s="89"/>
      <c r="S60" s="89"/>
      <c r="T60" s="90"/>
      <c r="U60" s="90"/>
      <c r="V60" s="90"/>
      <c r="W60" s="82"/>
      <c r="X60" s="82"/>
      <c r="Y60" s="82"/>
      <c r="Z60" s="82"/>
      <c r="AA60" s="82"/>
      <c r="AB60" s="82"/>
      <c r="AC60" s="82"/>
      <c r="AD60" s="82"/>
      <c r="AE60" s="32"/>
      <c r="AG60" s="98"/>
      <c r="AH60" s="98"/>
      <c r="AI60" s="15"/>
    </row>
    <row r="61" spans="1:35" ht="26.25" customHeight="1">
      <c r="A61" s="190"/>
      <c r="B61" s="758"/>
      <c r="C61" s="758"/>
      <c r="D61" s="19"/>
      <c r="E61" s="19"/>
      <c r="F61" s="19"/>
      <c r="G61" s="19"/>
      <c r="H61" s="19"/>
      <c r="I61" s="19"/>
      <c r="J61" s="19"/>
      <c r="K61" s="19"/>
      <c r="L61" s="22"/>
      <c r="M61" s="22"/>
      <c r="N61" s="22"/>
      <c r="O61" s="22"/>
      <c r="P61" s="22"/>
      <c r="Q61" s="22"/>
      <c r="R61" s="22"/>
      <c r="S61" s="22"/>
      <c r="T61" s="22"/>
      <c r="U61" s="22"/>
      <c r="V61" s="22"/>
      <c r="W61" s="22"/>
      <c r="X61" s="22"/>
      <c r="Y61" s="22"/>
      <c r="Z61" s="22"/>
      <c r="AA61" s="22"/>
      <c r="AB61" s="22"/>
      <c r="AC61" s="22"/>
      <c r="AD61" s="22"/>
      <c r="AE61" s="32"/>
      <c r="AG61" s="97"/>
      <c r="AI61" s="15"/>
    </row>
    <row r="62" spans="1:35" ht="18" customHeight="1">
      <c r="AG62" s="97"/>
      <c r="AI62" s="15"/>
    </row>
    <row r="63" spans="1:35" ht="30" customHeight="1">
      <c r="A63" s="735" t="s">
        <v>848</v>
      </c>
      <c r="B63" s="735"/>
      <c r="C63" s="735"/>
      <c r="D63" s="735"/>
      <c r="E63" s="735"/>
      <c r="F63" s="735"/>
      <c r="G63" s="735"/>
      <c r="H63" s="735"/>
      <c r="I63" s="735"/>
      <c r="J63" s="735"/>
      <c r="K63" s="735"/>
      <c r="L63" s="735"/>
      <c r="M63" s="735"/>
      <c r="N63" s="735"/>
      <c r="O63" s="735"/>
      <c r="P63" s="735"/>
      <c r="Q63" s="735"/>
      <c r="R63" s="735"/>
      <c r="S63" s="735"/>
      <c r="T63" s="735"/>
      <c r="U63" s="735"/>
      <c r="V63" s="735"/>
      <c r="W63" s="735"/>
      <c r="X63" s="735"/>
      <c r="Y63" s="735"/>
      <c r="Z63" s="735"/>
      <c r="AA63" s="735"/>
      <c r="AB63" s="735"/>
      <c r="AC63" s="735"/>
      <c r="AD63" s="735"/>
      <c r="AE63" s="735"/>
      <c r="AF63" s="6"/>
      <c r="AG63" s="17"/>
    </row>
    <row r="64" spans="1:35" s="1" customFormat="1" ht="7.5" customHeight="1">
      <c r="A64"/>
      <c r="B64"/>
      <c r="C64"/>
      <c r="D64"/>
      <c r="E64"/>
      <c r="F64"/>
      <c r="G64"/>
      <c r="H64"/>
      <c r="I64"/>
      <c r="J64"/>
      <c r="K64"/>
      <c r="L64"/>
      <c r="M64"/>
      <c r="N64"/>
      <c r="O64"/>
      <c r="P64"/>
      <c r="Q64"/>
      <c r="R64"/>
      <c r="S64"/>
      <c r="T64"/>
      <c r="U64"/>
      <c r="V64"/>
      <c r="W64"/>
      <c r="X64"/>
      <c r="Y64"/>
      <c r="Z64"/>
      <c r="AA64"/>
      <c r="AB64"/>
      <c r="AC64"/>
      <c r="AD64"/>
      <c r="AE64"/>
      <c r="AG64" s="7"/>
    </row>
    <row r="65" spans="1:31" s="1" customFormat="1" ht="30">
      <c r="A65" s="311" t="s">
        <v>796</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row>
    <row r="66" spans="1:31" s="1" customFormat="1" ht="15" customHeight="1">
      <c r="A66"/>
      <c r="B66"/>
      <c r="C66"/>
      <c r="D66"/>
      <c r="E66"/>
      <c r="F66"/>
      <c r="G66"/>
      <c r="H66"/>
      <c r="I66"/>
      <c r="J66"/>
      <c r="K66"/>
      <c r="L66"/>
      <c r="M66"/>
      <c r="N66"/>
      <c r="O66"/>
      <c r="P66"/>
      <c r="Q66"/>
      <c r="R66"/>
      <c r="S66"/>
      <c r="T66"/>
      <c r="U66"/>
      <c r="V66"/>
      <c r="W66"/>
      <c r="X66"/>
      <c r="Y66"/>
      <c r="Z66"/>
      <c r="AA66"/>
      <c r="AB66"/>
      <c r="AC66"/>
      <c r="AD66"/>
      <c r="AE66"/>
    </row>
    <row r="67" spans="1:31" ht="33" customHeight="1">
      <c r="C67" s="318" t="str">
        <f ca="1">IF('S-A Bac TMA'!G4&lt;&gt;0,"þ","ý")</f>
        <v>ý</v>
      </c>
      <c r="D67" s="349" t="s">
        <v>87</v>
      </c>
      <c r="F67" s="348" t="s">
        <v>794</v>
      </c>
    </row>
    <row r="68" spans="1:31" ht="34.5">
      <c r="C68" s="318" t="str">
        <f ca="1">IF('S-A Bac TMA'!G5&lt;&gt;0,"þ","ý")</f>
        <v>ý</v>
      </c>
      <c r="D68" s="349" t="s">
        <v>89</v>
      </c>
      <c r="F68" s="348" t="s">
        <v>795</v>
      </c>
    </row>
    <row r="69" spans="1:31" ht="34.5">
      <c r="C69" s="318" t="str">
        <f ca="1">IF('S-A Bac TMA'!G6&lt;&gt;0,"þ","ý")</f>
        <v>ý</v>
      </c>
      <c r="D69" s="349" t="s">
        <v>90</v>
      </c>
      <c r="F69" s="348" t="s">
        <v>699</v>
      </c>
    </row>
    <row r="70" spans="1:31" ht="22.5">
      <c r="D70" s="164"/>
    </row>
    <row r="71" spans="1:31" ht="30">
      <c r="A71" s="319" t="s">
        <v>844</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320"/>
      <c r="AE71" s="320"/>
    </row>
    <row r="73" spans="1:31" ht="34.5">
      <c r="C73" s="318" t="str">
        <f ca="1">IF('S-A Bac TMA'!G8&lt;&gt;0,"þ","ý")</f>
        <v>þ</v>
      </c>
      <c r="D73" s="350" t="s">
        <v>92</v>
      </c>
      <c r="F73" s="348" t="s">
        <v>928</v>
      </c>
    </row>
    <row r="74" spans="1:31" ht="34.5">
      <c r="C74" s="318" t="str">
        <f ca="1">IF('S-A Bac TMA'!G9&lt;&gt;0,"þ","ý")</f>
        <v>ý</v>
      </c>
      <c r="D74" s="350" t="s">
        <v>94</v>
      </c>
      <c r="F74" s="348" t="s">
        <v>929</v>
      </c>
    </row>
    <row r="75" spans="1:31" ht="34.5">
      <c r="C75" s="318" t="str">
        <f ca="1">IF('S-A Bac TMA'!G10&lt;&gt;0,"þ","ý")</f>
        <v>ý</v>
      </c>
      <c r="D75" s="350" t="s">
        <v>95</v>
      </c>
      <c r="F75" s="348" t="s">
        <v>930</v>
      </c>
    </row>
    <row r="77" spans="1:31" ht="30">
      <c r="A77" s="321" t="s">
        <v>845</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row>
    <row r="79" spans="1:31" ht="34.5">
      <c r="C79" s="318" t="str">
        <f ca="1">IF('S-A Bac TMA'!G12&lt;&gt;0,"þ","ý")</f>
        <v>ý</v>
      </c>
      <c r="D79" s="350" t="s">
        <v>97</v>
      </c>
      <c r="F79" s="348" t="s">
        <v>931</v>
      </c>
    </row>
    <row r="80" spans="1:31" ht="34.5">
      <c r="C80" s="318" t="str">
        <f ca="1">IF('S-A Bac TMA'!G13&lt;&gt;0,"þ","ý")</f>
        <v>ý</v>
      </c>
      <c r="D80" s="350" t="s">
        <v>99</v>
      </c>
      <c r="F80" s="348" t="s">
        <v>932</v>
      </c>
    </row>
    <row r="81" spans="1:32" ht="34.5">
      <c r="C81" s="318" t="str">
        <f ca="1">IF('S-A Bac TMA'!G14&lt;&gt;0,"þ","ý")</f>
        <v>ý</v>
      </c>
      <c r="D81" s="350" t="s">
        <v>100</v>
      </c>
      <c r="F81" s="348" t="s">
        <v>933</v>
      </c>
    </row>
    <row r="82" spans="1:32" ht="34.5">
      <c r="C82" s="318" t="str">
        <f ca="1">IF('S-A Bac TMA'!G15&lt;&gt;0,"þ","ý")</f>
        <v>ý</v>
      </c>
      <c r="D82" s="350" t="s">
        <v>101</v>
      </c>
      <c r="F82" s="348" t="s">
        <v>721</v>
      </c>
    </row>
    <row r="83" spans="1:32" ht="34.5">
      <c r="C83" s="318" t="str">
        <f ca="1">IF('S-A Bac TMA'!G16&lt;&gt;0,"þ","ý")</f>
        <v>ý</v>
      </c>
      <c r="D83" s="350" t="s">
        <v>102</v>
      </c>
      <c r="F83" s="348" t="s">
        <v>934</v>
      </c>
    </row>
    <row r="84" spans="1:32" ht="34.5">
      <c r="C84" s="318" t="str">
        <f ca="1">IF('S-A Bac TMA'!G17&lt;&gt;0,"þ","ý")</f>
        <v>ý</v>
      </c>
      <c r="D84" s="350" t="s">
        <v>103</v>
      </c>
      <c r="F84" s="348" t="s">
        <v>935</v>
      </c>
    </row>
    <row r="85" spans="1:32" ht="34.5">
      <c r="C85" s="318" t="str">
        <f ca="1">IF('S-A Bac TMA'!G18&lt;&gt;0,"þ","ý")</f>
        <v>ý</v>
      </c>
      <c r="D85" s="350" t="s">
        <v>853</v>
      </c>
      <c r="F85" s="348" t="s">
        <v>936</v>
      </c>
    </row>
    <row r="86" spans="1:32" ht="34.5">
      <c r="C86" s="318" t="str">
        <f ca="1">IF('S-A Bac TMA'!G19&lt;&gt;0,"þ","ý")</f>
        <v>ý</v>
      </c>
      <c r="D86" s="350" t="s">
        <v>854</v>
      </c>
      <c r="F86" s="348" t="s">
        <v>937</v>
      </c>
    </row>
    <row r="87" spans="1:32" ht="34.5">
      <c r="C87" s="318" t="str">
        <f ca="1">IF('S-A Bac TMA'!G20&lt;&gt;0,"þ","ý")</f>
        <v>ý</v>
      </c>
      <c r="D87" s="350" t="s">
        <v>855</v>
      </c>
      <c r="F87" s="348" t="s">
        <v>938</v>
      </c>
    </row>
    <row r="89" spans="1:32" ht="30">
      <c r="A89" s="325" t="s">
        <v>846</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row>
    <row r="91" spans="1:32" ht="34.5">
      <c r="C91" s="318" t="str">
        <f ca="1">IF('S-A Bac TMA'!G22&lt;&gt;0,"þ","ý")</f>
        <v>ý</v>
      </c>
      <c r="D91" s="350" t="s">
        <v>168</v>
      </c>
      <c r="F91" s="348" t="s">
        <v>939</v>
      </c>
    </row>
    <row r="92" spans="1:32" ht="34.5">
      <c r="C92" s="318" t="str">
        <f ca="1">IF('S-A Bac TMA'!G23&lt;&gt;0,"þ","ý")</f>
        <v>ý</v>
      </c>
      <c r="D92" s="350" t="s">
        <v>177</v>
      </c>
      <c r="F92" s="348" t="s">
        <v>940</v>
      </c>
    </row>
    <row r="93" spans="1:32" s="1" customFormat="1" ht="34.5">
      <c r="A93"/>
      <c r="B93"/>
      <c r="C93" s="318" t="str">
        <f ca="1">IF('S-A Bac TMA'!G24&lt;&gt;0,"þ","ý")</f>
        <v>ý</v>
      </c>
      <c r="D93" s="350" t="s">
        <v>181</v>
      </c>
      <c r="E93"/>
      <c r="F93" s="348" t="s">
        <v>941</v>
      </c>
      <c r="G93"/>
      <c r="H93"/>
      <c r="I93"/>
      <c r="J93"/>
      <c r="K93"/>
      <c r="L93"/>
      <c r="M93"/>
      <c r="N93"/>
      <c r="O93"/>
      <c r="P93"/>
      <c r="Q93"/>
      <c r="R93"/>
      <c r="S93"/>
      <c r="T93"/>
      <c r="U93"/>
      <c r="V93"/>
      <c r="W93"/>
      <c r="X93"/>
      <c r="Y93"/>
      <c r="Z93"/>
      <c r="AA93"/>
      <c r="AB93"/>
      <c r="AC93"/>
      <c r="AD93"/>
      <c r="AE93"/>
    </row>
    <row r="94" spans="1:32" s="152" customFormat="1" ht="30" customHeight="1">
      <c r="A94"/>
      <c r="B94"/>
      <c r="C94" s="318" t="str">
        <f ca="1">IF('S-A Bac TMA'!G25&lt;&gt;0,"þ","ý")</f>
        <v>ý</v>
      </c>
      <c r="D94" s="350" t="s">
        <v>184</v>
      </c>
      <c r="E94"/>
      <c r="F94" s="348" t="s">
        <v>942</v>
      </c>
      <c r="G94"/>
      <c r="H94"/>
      <c r="I94"/>
      <c r="J94"/>
      <c r="K94"/>
      <c r="L94"/>
      <c r="M94"/>
      <c r="N94"/>
      <c r="O94"/>
      <c r="P94"/>
      <c r="Q94"/>
      <c r="R94"/>
      <c r="S94"/>
      <c r="T94"/>
      <c r="U94"/>
      <c r="V94"/>
      <c r="W94"/>
      <c r="X94"/>
      <c r="Y94"/>
      <c r="Z94"/>
      <c r="AA94"/>
      <c r="AB94"/>
      <c r="AC94"/>
      <c r="AD94"/>
      <c r="AE94"/>
      <c r="AF94" s="149"/>
    </row>
    <row r="95" spans="1:32" s="1" customFormat="1" ht="34.5">
      <c r="A95"/>
      <c r="B95"/>
      <c r="C95" s="318" t="str">
        <f ca="1">IF('S-A Bac TMA'!G26&lt;&gt;0,"þ","ý")</f>
        <v>ý</v>
      </c>
      <c r="D95" s="350" t="s">
        <v>195</v>
      </c>
      <c r="E95"/>
      <c r="F95" s="348" t="s">
        <v>943</v>
      </c>
      <c r="G95"/>
      <c r="H95"/>
      <c r="I95"/>
      <c r="J95"/>
      <c r="K95"/>
      <c r="L95"/>
      <c r="M95"/>
      <c r="N95"/>
      <c r="O95"/>
      <c r="P95"/>
      <c r="Q95"/>
      <c r="R95"/>
      <c r="S95"/>
      <c r="T95"/>
      <c r="U95"/>
      <c r="V95"/>
      <c r="W95"/>
      <c r="X95"/>
      <c r="Y95"/>
      <c r="Z95"/>
      <c r="AA95"/>
      <c r="AB95"/>
      <c r="AC95"/>
      <c r="AD95"/>
      <c r="AE95"/>
    </row>
    <row r="96" spans="1:32" s="1" customFormat="1">
      <c r="A96"/>
      <c r="B96"/>
      <c r="C96"/>
      <c r="D96"/>
      <c r="E96"/>
      <c r="F96"/>
      <c r="G96"/>
      <c r="H96"/>
      <c r="I96"/>
      <c r="J96"/>
      <c r="K96"/>
      <c r="L96"/>
      <c r="M96"/>
      <c r="N96"/>
      <c r="O96"/>
      <c r="P96"/>
      <c r="Q96"/>
      <c r="R96"/>
      <c r="S96"/>
      <c r="T96"/>
      <c r="U96"/>
      <c r="V96"/>
      <c r="W96"/>
      <c r="X96"/>
      <c r="Y96"/>
      <c r="Z96"/>
      <c r="AA96"/>
      <c r="AB96"/>
      <c r="AC96"/>
      <c r="AD96"/>
      <c r="AE96"/>
    </row>
    <row r="97" spans="1:31" s="1" customFormat="1" ht="30">
      <c r="A97" s="327" t="s">
        <v>847</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row>
    <row r="99" spans="1:31" ht="34.5">
      <c r="C99" s="318" t="str">
        <f ca="1">IF('S-A Bac TMA'!G29&lt;&gt;0,"þ","ý")</f>
        <v>ý</v>
      </c>
      <c r="D99" s="350" t="s">
        <v>222</v>
      </c>
      <c r="F99" s="348" t="s">
        <v>944</v>
      </c>
    </row>
    <row r="100" spans="1:31" ht="34.5">
      <c r="C100" s="318" t="str">
        <f>IF('S-A Bac TMA'!G30&lt;&gt;0,"þ","ý")</f>
        <v>ý</v>
      </c>
      <c r="D100" s="350" t="s">
        <v>227</v>
      </c>
      <c r="F100" s="348" t="s">
        <v>945</v>
      </c>
    </row>
    <row r="102" spans="1:31" s="1" customFormat="1" ht="30">
      <c r="A102" s="323" t="s">
        <v>849</v>
      </c>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row>
    <row r="103" spans="1:31" s="1" customFormat="1">
      <c r="A103"/>
      <c r="B103"/>
      <c r="C103"/>
      <c r="D103"/>
      <c r="E103"/>
      <c r="F103"/>
      <c r="G103"/>
      <c r="H103"/>
      <c r="I103"/>
      <c r="J103"/>
      <c r="K103"/>
      <c r="L103"/>
      <c r="M103"/>
      <c r="N103"/>
      <c r="O103"/>
      <c r="P103"/>
      <c r="Q103"/>
      <c r="R103"/>
      <c r="S103"/>
      <c r="T103"/>
      <c r="U103"/>
      <c r="V103"/>
      <c r="W103"/>
      <c r="X103"/>
      <c r="Y103"/>
      <c r="Z103"/>
      <c r="AA103"/>
      <c r="AB103"/>
      <c r="AC103"/>
      <c r="AD103"/>
      <c r="AE103"/>
    </row>
    <row r="104" spans="1:31" s="1" customFormat="1" ht="34.5">
      <c r="A104"/>
      <c r="B104"/>
      <c r="C104" s="318" t="str">
        <f ca="1">IF('S-A Bac TMA'!G31&lt;&gt;0,"þ","ý")</f>
        <v>ý</v>
      </c>
      <c r="D104" s="350" t="s">
        <v>240</v>
      </c>
      <c r="E104"/>
      <c r="F104" s="348" t="s">
        <v>946</v>
      </c>
      <c r="G104"/>
      <c r="H104"/>
      <c r="I104"/>
      <c r="J104"/>
      <c r="K104"/>
      <c r="L104"/>
      <c r="M104"/>
      <c r="N104"/>
      <c r="O104"/>
      <c r="P104"/>
      <c r="Q104"/>
      <c r="R104"/>
      <c r="S104"/>
      <c r="T104"/>
      <c r="U104"/>
      <c r="V104"/>
      <c r="W104"/>
      <c r="X104"/>
      <c r="Y104"/>
      <c r="Z104"/>
      <c r="AA104"/>
      <c r="AB104"/>
      <c r="AC104"/>
      <c r="AD104"/>
      <c r="AE104"/>
    </row>
    <row r="105" spans="1:31" ht="34.5">
      <c r="C105" s="318" t="str">
        <f ca="1">IF('S-A Bac TMA'!G32&lt;&gt;0,"þ","ý")</f>
        <v>ý</v>
      </c>
      <c r="D105" s="350" t="s">
        <v>244</v>
      </c>
      <c r="F105" s="348" t="s">
        <v>947</v>
      </c>
    </row>
    <row r="106" spans="1:31" s="1" customFormat="1" ht="34.5">
      <c r="A106"/>
      <c r="B106"/>
      <c r="C106" s="318" t="str">
        <f ca="1">IF('S-A Bac TMA'!G33&lt;&gt;0,"þ","ý")</f>
        <v>ý</v>
      </c>
      <c r="D106" s="350" t="s">
        <v>255</v>
      </c>
      <c r="E106"/>
      <c r="F106" s="348" t="s">
        <v>948</v>
      </c>
      <c r="G106"/>
      <c r="H106"/>
      <c r="I106"/>
      <c r="J106"/>
      <c r="K106"/>
      <c r="L106"/>
      <c r="M106"/>
      <c r="N106"/>
      <c r="O106"/>
      <c r="P106"/>
      <c r="Q106"/>
      <c r="R106"/>
      <c r="S106"/>
      <c r="T106"/>
      <c r="U106"/>
      <c r="V106"/>
      <c r="W106"/>
      <c r="X106"/>
      <c r="Y106"/>
      <c r="Z106"/>
      <c r="AA106"/>
      <c r="AB106"/>
      <c r="AC106"/>
      <c r="AD106"/>
      <c r="AE106"/>
    </row>
    <row r="107" spans="1:31" s="1" customFormat="1" ht="34.5">
      <c r="A107"/>
      <c r="B107"/>
      <c r="C107" s="318" t="str">
        <f ca="1">IF('S-A Bac TMA'!G34&lt;&gt;0,"þ","ý")</f>
        <v>þ</v>
      </c>
      <c r="D107" s="350" t="s">
        <v>256</v>
      </c>
      <c r="E107"/>
      <c r="F107" s="348" t="s">
        <v>949</v>
      </c>
      <c r="G107"/>
      <c r="H107"/>
      <c r="I107"/>
      <c r="J107"/>
      <c r="K107"/>
      <c r="L107"/>
      <c r="M107"/>
      <c r="N107"/>
      <c r="O107"/>
      <c r="P107"/>
      <c r="Q107"/>
      <c r="R107"/>
      <c r="S107"/>
      <c r="T107"/>
      <c r="U107"/>
      <c r="V107"/>
      <c r="W107"/>
      <c r="X107"/>
      <c r="Y107"/>
      <c r="Z107"/>
      <c r="AA107"/>
      <c r="AB107"/>
      <c r="AC107"/>
      <c r="AD107"/>
      <c r="AE107"/>
    </row>
    <row r="108" spans="1:31" s="1" customFormat="1">
      <c r="A108"/>
      <c r="B108"/>
      <c r="C108"/>
      <c r="D108"/>
      <c r="E108"/>
      <c r="F108"/>
      <c r="G108"/>
      <c r="H108"/>
      <c r="I108"/>
      <c r="J108"/>
      <c r="K108"/>
      <c r="L108"/>
      <c r="M108"/>
      <c r="N108"/>
      <c r="O108"/>
      <c r="P108"/>
      <c r="Q108"/>
      <c r="R108"/>
      <c r="S108"/>
      <c r="T108"/>
      <c r="U108"/>
      <c r="V108"/>
      <c r="W108"/>
      <c r="X108"/>
      <c r="Y108"/>
      <c r="Z108"/>
      <c r="AA108"/>
      <c r="AB108"/>
      <c r="AC108"/>
      <c r="AD108"/>
      <c r="AE108"/>
    </row>
    <row r="109" spans="1:31" ht="30">
      <c r="A109" s="328" t="s">
        <v>850</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329"/>
    </row>
    <row r="111" spans="1:31" ht="34.5">
      <c r="C111" s="318" t="str">
        <f ca="1">IF('S-A Bac TMA'!G36&lt;&gt;0,"þ","ý")</f>
        <v>þ</v>
      </c>
      <c r="D111" s="350" t="s">
        <v>856</v>
      </c>
      <c r="F111" s="348" t="s">
        <v>950</v>
      </c>
    </row>
    <row r="112" spans="1:31" s="1" customFormat="1" ht="34.5">
      <c r="A112"/>
      <c r="B112"/>
      <c r="C112" s="318" t="str">
        <f ca="1">IF('S-A Bac TMA'!G37&lt;&gt;0,"þ","ý")</f>
        <v>ý</v>
      </c>
      <c r="D112" s="350" t="s">
        <v>857</v>
      </c>
      <c r="E112"/>
      <c r="F112" s="348" t="s">
        <v>879</v>
      </c>
      <c r="G112"/>
      <c r="H112"/>
      <c r="I112"/>
      <c r="J112"/>
      <c r="K112"/>
      <c r="L112"/>
      <c r="M112"/>
      <c r="N112"/>
      <c r="O112"/>
      <c r="P112"/>
      <c r="Q112"/>
      <c r="R112"/>
      <c r="S112"/>
      <c r="T112"/>
      <c r="U112"/>
      <c r="V112"/>
      <c r="W112"/>
      <c r="X112"/>
      <c r="Y112"/>
      <c r="Z112"/>
      <c r="AA112"/>
      <c r="AB112"/>
      <c r="AC112"/>
      <c r="AD112"/>
      <c r="AE112"/>
    </row>
    <row r="113" spans="1:32" s="1" customFormat="1" ht="34.5">
      <c r="A113"/>
      <c r="B113"/>
      <c r="C113" s="318" t="str">
        <f ca="1">IF('S-A Bac TMA'!G38&lt;&gt;0,"þ","ý")</f>
        <v>ý</v>
      </c>
      <c r="D113" s="350" t="s">
        <v>858</v>
      </c>
      <c r="E113"/>
      <c r="F113" s="348" t="s">
        <v>951</v>
      </c>
      <c r="G113"/>
      <c r="H113"/>
      <c r="I113"/>
      <c r="J113"/>
      <c r="K113"/>
      <c r="L113"/>
      <c r="M113"/>
      <c r="N113"/>
      <c r="O113"/>
      <c r="P113"/>
      <c r="Q113"/>
      <c r="R113"/>
      <c r="S113"/>
      <c r="T113"/>
      <c r="U113"/>
      <c r="V113"/>
      <c r="W113"/>
      <c r="X113"/>
      <c r="Y113"/>
      <c r="Z113"/>
      <c r="AA113"/>
      <c r="AB113"/>
      <c r="AC113"/>
      <c r="AD113"/>
      <c r="AE113"/>
    </row>
    <row r="114" spans="1:32" s="1" customFormat="1" ht="34.5">
      <c r="A114"/>
      <c r="B114"/>
      <c r="C114" s="318" t="str">
        <f ca="1">IF('S-A Bac TMA'!G39&lt;&gt;0,"þ","ý")</f>
        <v>ý</v>
      </c>
      <c r="D114" s="350" t="s">
        <v>859</v>
      </c>
      <c r="E114"/>
      <c r="F114" s="348" t="s">
        <v>881</v>
      </c>
      <c r="G114"/>
      <c r="H114"/>
      <c r="I114"/>
      <c r="J114"/>
      <c r="K114"/>
      <c r="L114"/>
      <c r="M114"/>
      <c r="N114"/>
      <c r="O114"/>
      <c r="P114"/>
      <c r="Q114"/>
      <c r="R114"/>
      <c r="S114"/>
      <c r="T114"/>
      <c r="U114"/>
      <c r="V114"/>
      <c r="W114"/>
      <c r="X114"/>
      <c r="Y114"/>
      <c r="Z114"/>
      <c r="AA114"/>
      <c r="AB114"/>
      <c r="AC114"/>
      <c r="AD114"/>
      <c r="AE114"/>
    </row>
    <row r="115" spans="1:32" ht="34.5">
      <c r="C115" s="318" t="str">
        <f ca="1">IF('S-A Bac TMA'!G40&lt;&gt;0,"þ","ý")</f>
        <v>þ</v>
      </c>
      <c r="D115" s="350" t="s">
        <v>860</v>
      </c>
      <c r="F115" s="348" t="s">
        <v>952</v>
      </c>
    </row>
    <row r="116" spans="1:32" ht="34.5">
      <c r="C116" s="318" t="str">
        <f ca="1">IF('S-A Bac TMA'!G41&lt;&gt;0,"þ","ý")</f>
        <v>þ</v>
      </c>
      <c r="D116" s="350" t="s">
        <v>861</v>
      </c>
      <c r="F116" s="348" t="s">
        <v>883</v>
      </c>
    </row>
    <row r="117" spans="1:32" ht="34.5">
      <c r="C117" s="318" t="str">
        <f ca="1">IF('S-A Bac TMA'!G42&lt;&gt;0,"þ","ý")</f>
        <v>ý</v>
      </c>
      <c r="D117" s="350" t="s">
        <v>862</v>
      </c>
      <c r="F117" s="348" t="s">
        <v>953</v>
      </c>
    </row>
    <row r="118" spans="1:32" ht="34.5">
      <c r="C118" s="318" t="str">
        <f ca="1">IF('S-A Bac TMA'!G43&lt;&gt;0,"þ","ý")</f>
        <v>ý</v>
      </c>
      <c r="D118" s="350" t="s">
        <v>863</v>
      </c>
      <c r="F118" s="348" t="s">
        <v>954</v>
      </c>
    </row>
    <row r="119" spans="1:32" ht="34.5">
      <c r="C119" s="318" t="str">
        <f ca="1">IF('S-A Bac TMA'!G44&lt;&gt;0,"þ","ý")</f>
        <v>þ</v>
      </c>
      <c r="D119" s="350" t="s">
        <v>864</v>
      </c>
      <c r="F119" s="348" t="s">
        <v>955</v>
      </c>
    </row>
    <row r="121" spans="1:32" ht="30">
      <c r="A121" s="331" t="s">
        <v>851</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row>
    <row r="123" spans="1:32" ht="34.5">
      <c r="C123" s="318" t="str">
        <f ca="1">IF('S-A Bac TMA'!G46&lt;&gt;0,"þ","ý")</f>
        <v>ý</v>
      </c>
      <c r="D123" s="350" t="s">
        <v>865</v>
      </c>
      <c r="F123" s="348" t="s">
        <v>956</v>
      </c>
    </row>
    <row r="124" spans="1:32" ht="34.5">
      <c r="C124" s="318" t="str">
        <f ca="1">IF('S-A Bac TMA'!G47&lt;&gt;0,"þ","ý")</f>
        <v>ý</v>
      </c>
      <c r="D124" s="350" t="s">
        <v>866</v>
      </c>
      <c r="F124" s="348" t="s">
        <v>891</v>
      </c>
    </row>
    <row r="125" spans="1:32" ht="34.5">
      <c r="C125" s="318" t="str">
        <f ca="1">IF('S-A Bac TMA'!G48&lt;&gt;0,"þ","ý")</f>
        <v>þ</v>
      </c>
      <c r="D125" s="350" t="s">
        <v>867</v>
      </c>
      <c r="F125" s="348" t="s">
        <v>957</v>
      </c>
    </row>
    <row r="126" spans="1:32" s="1" customFormat="1" ht="34.5">
      <c r="A126"/>
      <c r="B126"/>
      <c r="C126" s="318" t="str">
        <f ca="1">IF('S-A Bac TMA'!G49&lt;&gt;0,"þ","ý")</f>
        <v>ý</v>
      </c>
      <c r="D126" s="350" t="s">
        <v>868</v>
      </c>
      <c r="E126"/>
      <c r="F126" s="348" t="s">
        <v>958</v>
      </c>
      <c r="G126"/>
      <c r="H126"/>
      <c r="I126"/>
      <c r="J126"/>
      <c r="K126"/>
      <c r="L126"/>
      <c r="M126"/>
      <c r="N126"/>
      <c r="O126"/>
      <c r="P126"/>
      <c r="Q126"/>
      <c r="R126"/>
      <c r="S126"/>
      <c r="T126"/>
      <c r="U126"/>
      <c r="V126"/>
      <c r="W126"/>
      <c r="X126"/>
      <c r="Y126"/>
      <c r="Z126"/>
      <c r="AA126"/>
      <c r="AB126"/>
      <c r="AC126"/>
      <c r="AD126"/>
      <c r="AE126"/>
    </row>
    <row r="127" spans="1:32" ht="30" customHeight="1">
      <c r="C127" s="318" t="str">
        <f ca="1">IF('S-A Bac TMA'!G50&lt;&gt;0,"þ","ý")</f>
        <v>þ</v>
      </c>
      <c r="D127" s="350" t="s">
        <v>965</v>
      </c>
      <c r="F127" s="348" t="s">
        <v>959</v>
      </c>
      <c r="AF127" s="6"/>
    </row>
    <row r="128" spans="1:32" s="1" customFormat="1">
      <c r="A128"/>
      <c r="B128"/>
      <c r="C128"/>
      <c r="D128"/>
      <c r="E128"/>
      <c r="F128"/>
      <c r="G128"/>
      <c r="H128"/>
      <c r="I128"/>
      <c r="J128"/>
      <c r="K128"/>
      <c r="L128"/>
      <c r="M128"/>
      <c r="N128"/>
      <c r="O128"/>
      <c r="P128"/>
      <c r="Q128"/>
      <c r="R128"/>
      <c r="S128"/>
      <c r="T128"/>
      <c r="U128"/>
      <c r="V128"/>
      <c r="W128"/>
      <c r="X128"/>
      <c r="Y128"/>
      <c r="Z128"/>
      <c r="AA128"/>
      <c r="AB128"/>
      <c r="AC128"/>
      <c r="AD128"/>
      <c r="AE128"/>
    </row>
    <row r="129" spans="1:36" s="1" customFormat="1" ht="30">
      <c r="A129" s="333" t="s">
        <v>852</v>
      </c>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row>
    <row r="130" spans="1:36" s="1" customFormat="1">
      <c r="A130"/>
      <c r="B130"/>
      <c r="C130"/>
      <c r="D130"/>
      <c r="E130"/>
      <c r="F130"/>
      <c r="G130"/>
      <c r="H130"/>
      <c r="I130"/>
      <c r="J130"/>
      <c r="K130"/>
      <c r="L130"/>
      <c r="M130"/>
      <c r="N130"/>
      <c r="O130"/>
      <c r="P130"/>
      <c r="Q130"/>
      <c r="R130"/>
      <c r="S130"/>
      <c r="T130"/>
      <c r="U130"/>
      <c r="V130"/>
      <c r="W130"/>
      <c r="X130"/>
      <c r="Y130"/>
      <c r="Z130"/>
      <c r="AA130"/>
      <c r="AB130"/>
      <c r="AC130"/>
      <c r="AD130"/>
      <c r="AE130"/>
    </row>
    <row r="131" spans="1:36" ht="34.5">
      <c r="C131" s="318" t="str">
        <f ca="1">IF('S-A Bac TMA'!G52&lt;&gt;0,"þ","ý")</f>
        <v>ý</v>
      </c>
      <c r="D131" s="350" t="s">
        <v>869</v>
      </c>
      <c r="F131" s="348" t="s">
        <v>960</v>
      </c>
    </row>
    <row r="132" spans="1:36" ht="34.5">
      <c r="C132" s="318" t="str">
        <f ca="1">IF('S-A Bac TMA'!G53&lt;&gt;0,"þ","ý")</f>
        <v>ý</v>
      </c>
      <c r="D132" s="350" t="s">
        <v>870</v>
      </c>
      <c r="F132" s="348" t="s">
        <v>961</v>
      </c>
    </row>
    <row r="133" spans="1:36" ht="34.5">
      <c r="C133" s="318" t="str">
        <f ca="1">IF('S-A Bac TMA'!G54&lt;&gt;0,"þ","ý")</f>
        <v>ý</v>
      </c>
      <c r="D133" s="350" t="s">
        <v>871</v>
      </c>
      <c r="F133" s="348" t="s">
        <v>962</v>
      </c>
    </row>
    <row r="134" spans="1:36" ht="34.5">
      <c r="C134" s="318" t="str">
        <f ca="1">IF('S-A Bac TMA'!G55&lt;&gt;0,"þ","ý")</f>
        <v>ý</v>
      </c>
      <c r="D134" s="350" t="s">
        <v>872</v>
      </c>
      <c r="F134" s="348" t="s">
        <v>963</v>
      </c>
    </row>
    <row r="135" spans="1:36" ht="34.5">
      <c r="C135" s="318" t="str">
        <f ca="1">IF('S-A Bac TMA'!G56&lt;&gt;0,"þ","ý")</f>
        <v>ý</v>
      </c>
      <c r="D135" s="350" t="s">
        <v>873</v>
      </c>
      <c r="F135" s="348" t="s">
        <v>910</v>
      </c>
    </row>
    <row r="136" spans="1:36" ht="34.5">
      <c r="C136" s="318" t="str">
        <f ca="1">IF('S-A Bac TMA'!G57&lt;&gt;0,"þ","ý")</f>
        <v>ý</v>
      </c>
      <c r="D136" s="350" t="s">
        <v>874</v>
      </c>
      <c r="F136" s="348" t="s">
        <v>964</v>
      </c>
    </row>
    <row r="137" spans="1:36" s="1" customFormat="1">
      <c r="A137"/>
      <c r="B137"/>
      <c r="C137"/>
      <c r="D137"/>
      <c r="E137"/>
      <c r="F137"/>
      <c r="G137"/>
      <c r="H137"/>
      <c r="I137"/>
      <c r="J137"/>
      <c r="K137"/>
      <c r="L137"/>
      <c r="M137"/>
      <c r="N137"/>
      <c r="O137"/>
      <c r="P137"/>
      <c r="Q137"/>
      <c r="R137"/>
      <c r="S137"/>
      <c r="T137"/>
      <c r="U137"/>
      <c r="V137"/>
      <c r="W137"/>
      <c r="X137"/>
      <c r="Y137"/>
      <c r="Z137"/>
      <c r="AA137"/>
      <c r="AB137"/>
      <c r="AC137"/>
      <c r="AD137"/>
      <c r="AE137"/>
    </row>
    <row r="138" spans="1:36" s="1" customFormat="1">
      <c r="A138" s="25"/>
      <c r="B138" s="758"/>
      <c r="C138" s="758"/>
      <c r="L138"/>
      <c r="M138"/>
      <c r="N138"/>
      <c r="O138"/>
      <c r="P138"/>
      <c r="Q138"/>
      <c r="R138"/>
      <c r="S138"/>
      <c r="T138"/>
      <c r="U138"/>
      <c r="V138"/>
      <c r="W138"/>
      <c r="X138"/>
      <c r="Y138"/>
      <c r="Z138"/>
      <c r="AA138"/>
      <c r="AB138"/>
      <c r="AC138"/>
      <c r="AD138"/>
      <c r="AE138" s="20"/>
    </row>
    <row r="139" spans="1:36" s="1" customFormat="1" ht="30">
      <c r="A139" s="143" t="s">
        <v>88</v>
      </c>
      <c r="B139" s="144" t="s">
        <v>164</v>
      </c>
      <c r="C139" s="144"/>
      <c r="D139" s="144"/>
      <c r="E139" s="129"/>
      <c r="F139" s="129"/>
      <c r="G139" s="130"/>
      <c r="H139" s="130"/>
      <c r="I139" s="130"/>
      <c r="J139" s="130"/>
      <c r="K139" s="130"/>
      <c r="L139" s="129"/>
      <c r="M139" s="130"/>
      <c r="N139" s="129"/>
      <c r="O139" s="129"/>
      <c r="P139" s="129"/>
      <c r="Q139" s="129"/>
      <c r="R139" s="129"/>
      <c r="S139" s="129"/>
      <c r="T139" s="129"/>
      <c r="U139" s="129"/>
      <c r="V139" s="129"/>
      <c r="W139" s="129"/>
      <c r="X139" s="129"/>
      <c r="Y139" s="129"/>
      <c r="Z139" s="129"/>
      <c r="AA139" s="129"/>
      <c r="AB139" s="129"/>
      <c r="AC139" s="129"/>
      <c r="AD139" s="129"/>
      <c r="AE139" s="129"/>
    </row>
    <row r="140" spans="1:36">
      <c r="A140" s="1"/>
      <c r="B140" s="1"/>
      <c r="C140" s="1"/>
      <c r="D140" s="1"/>
      <c r="E140" s="1"/>
      <c r="F140" s="1"/>
      <c r="G140" s="1"/>
      <c r="H140" s="1"/>
      <c r="I140" s="1"/>
      <c r="J140" s="1"/>
      <c r="K140" s="1"/>
      <c r="L140" s="1"/>
      <c r="M140" s="12"/>
      <c r="N140" s="12"/>
      <c r="O140" s="12"/>
      <c r="P140" s="12"/>
      <c r="Q140" s="12"/>
      <c r="R140" s="12"/>
      <c r="S140" s="12"/>
      <c r="T140" s="12"/>
      <c r="U140" s="12"/>
      <c r="V140" s="12"/>
      <c r="W140" s="12"/>
      <c r="X140" s="12"/>
      <c r="Y140" s="12"/>
      <c r="Z140" s="12"/>
      <c r="AA140" s="12"/>
      <c r="AB140" s="12"/>
      <c r="AC140" s="12"/>
      <c r="AD140" s="12"/>
      <c r="AE140" s="12"/>
    </row>
    <row r="141" spans="1:36">
      <c r="A141" s="284">
        <f>(B143/7)+(B144/7)+(B145/7)+(B146/7)+(B147/7)+(B148/7)+(B149/7)</f>
        <v>0.3</v>
      </c>
      <c r="B141" s="756" t="str">
        <f>REPT("|",A141*90)</f>
        <v>|||||||||||||||||||||||||||</v>
      </c>
      <c r="C141" s="757"/>
      <c r="D141" s="8" t="s">
        <v>87</v>
      </c>
      <c r="E141" s="1"/>
      <c r="F141" s="1" t="s">
        <v>131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G141" s="77" t="str">
        <f>IF(SUM(AG143:AG149)&gt;0,AVERAGEIF(AG143:AG149, "&lt;&gt;0"),"")</f>
        <v/>
      </c>
      <c r="AH141" s="1">
        <f>COUNTIF(AH143:AH149,"&gt;0")</f>
        <v>5</v>
      </c>
      <c r="AI141" s="1"/>
      <c r="AJ141" s="1"/>
    </row>
    <row r="142" spans="1:3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G142" s="1"/>
      <c r="AH142" s="1"/>
      <c r="AI142" s="1"/>
      <c r="AJ142" s="1"/>
    </row>
    <row r="143" spans="1:36" s="1" customFormat="1" ht="19.5">
      <c r="B143" s="26">
        <f>(AH143*0.333)</f>
        <v>0</v>
      </c>
      <c r="C143" s="754" t="str">
        <f>REPT("|",B143*100)</f>
        <v/>
      </c>
      <c r="D143" s="755"/>
      <c r="E143"/>
      <c r="F143" s="8" t="s">
        <v>4</v>
      </c>
      <c r="G143" s="13" t="s">
        <v>258</v>
      </c>
      <c r="H143" s="13"/>
      <c r="I143" s="13"/>
      <c r="J143" s="13"/>
      <c r="K143" s="29" t="s">
        <v>4</v>
      </c>
      <c r="L143" s="101" t="str">
        <f>Prog!$CO17</f>
        <v/>
      </c>
      <c r="M143" s="101" t="str">
        <f>Prog!$CO30</f>
        <v/>
      </c>
      <c r="N143" s="283" t="str">
        <f>Prog!$CO44</f>
        <v/>
      </c>
      <c r="O143" s="283" t="str">
        <f>Prog!$CO57</f>
        <v/>
      </c>
      <c r="P143" s="283" t="str">
        <f>Prog!$CO70</f>
        <v/>
      </c>
      <c r="Q143" s="283" t="str">
        <f>Prog!$CO83</f>
        <v/>
      </c>
      <c r="R143" s="283" t="str">
        <f>Prog!$CO96</f>
        <v/>
      </c>
      <c r="S143" s="283" t="str">
        <f>Prog!$CO109</f>
        <v/>
      </c>
      <c r="T143" s="341" t="str">
        <f>Prog!$CO122</f>
        <v/>
      </c>
      <c r="U143" s="341" t="str">
        <f>Prog!$CO135</f>
        <v/>
      </c>
      <c r="V143" s="341" t="str">
        <f>Prog!$CO147</f>
        <v/>
      </c>
      <c r="W143" s="341" t="str">
        <f>Prog!$CO160</f>
        <v/>
      </c>
      <c r="X143" s="341" t="str">
        <f>Prog!$CO173</f>
        <v/>
      </c>
      <c r="Y143" s="341" t="str">
        <f>Prog!$CO186</f>
        <v/>
      </c>
      <c r="Z143" s="341" t="str">
        <f>Prog!$CO199</f>
        <v/>
      </c>
      <c r="AA143" s="341" t="str">
        <f>Prog!$CO212</f>
        <v/>
      </c>
      <c r="AB143" s="341" t="str">
        <f>Prog!$CO225</f>
        <v/>
      </c>
      <c r="AC143" s="341" t="str">
        <f>Prog!$CO238</f>
        <v/>
      </c>
      <c r="AD143" s="341" t="str">
        <f>Prog!$CO251</f>
        <v/>
      </c>
      <c r="AE143" s="341" t="str">
        <f>Prog!$CO264</f>
        <v/>
      </c>
      <c r="AG143" s="1" t="str">
        <f>IF(SUM(L143:AC143)=0,"",AVERAGEIF(L143:AC143,"&gt;0"))</f>
        <v/>
      </c>
      <c r="AH143">
        <f>20-AJ143</f>
        <v>0</v>
      </c>
      <c r="AI143">
        <f t="shared" ref="AI143:AI149" si="0">COUNTIFS(L143:AE143,"A")</f>
        <v>0</v>
      </c>
      <c r="AJ143">
        <f t="shared" ref="AJ143:AJ149" si="1">COUNTBLANK(L143:AE143)</f>
        <v>20</v>
      </c>
    </row>
    <row r="144" spans="1:36" s="1" customFormat="1" ht="19.5">
      <c r="B144" s="26">
        <f t="shared" ref="B144:B149" si="2">IF(AH144&lt;4,(AH144*0.3),100%)</f>
        <v>0.3</v>
      </c>
      <c r="C144" s="754" t="str">
        <f t="shared" ref="C144:C149" si="3">REPT("|",B144*100)</f>
        <v>||||||||||||||||||||||||||||||</v>
      </c>
      <c r="D144" s="755"/>
      <c r="E144"/>
      <c r="F144" s="8" t="s">
        <v>5</v>
      </c>
      <c r="G144" s="13" t="s">
        <v>259</v>
      </c>
      <c r="H144" s="11"/>
      <c r="I144" s="11"/>
      <c r="J144" s="11"/>
      <c r="K144" s="29" t="s">
        <v>5</v>
      </c>
      <c r="L144" s="101" t="str">
        <f>Prog!$CP17</f>
        <v/>
      </c>
      <c r="M144" s="101" t="str">
        <f>Prog!$CP30</f>
        <v/>
      </c>
      <c r="N144" s="283" t="str">
        <f>Prog!$CP44</f>
        <v/>
      </c>
      <c r="O144" s="283" t="str">
        <f>Prog!$CP57</f>
        <v/>
      </c>
      <c r="P144" s="283" t="str">
        <f>Prog!$CP70</f>
        <v/>
      </c>
      <c r="Q144" s="283" t="str">
        <f>Prog!$CP83</f>
        <v>A</v>
      </c>
      <c r="R144" s="283" t="str">
        <f>Prog!$CP96</f>
        <v/>
      </c>
      <c r="S144" s="283" t="str">
        <f>Prog!$CP109</f>
        <v/>
      </c>
      <c r="T144" s="283" t="str">
        <f>Prog!$CP122</f>
        <v/>
      </c>
      <c r="U144" s="283" t="str">
        <f>Prog!$CP135</f>
        <v/>
      </c>
      <c r="V144" s="283" t="str">
        <f>Prog!$CP147</f>
        <v/>
      </c>
      <c r="W144" s="283" t="str">
        <f>Prog!$CP160</f>
        <v/>
      </c>
      <c r="X144" s="283" t="str">
        <f>Prog!$CP173</f>
        <v/>
      </c>
      <c r="Y144" s="283" t="str">
        <f>Prog!$CP186</f>
        <v/>
      </c>
      <c r="Z144" s="283" t="str">
        <f>Prog!$CP199</f>
        <v/>
      </c>
      <c r="AA144" s="283" t="str">
        <f>Prog!$CP212</f>
        <v/>
      </c>
      <c r="AB144" s="283" t="str">
        <f>Prog!$CP225</f>
        <v/>
      </c>
      <c r="AC144" s="283" t="str">
        <f>Prog!$CP238</f>
        <v/>
      </c>
      <c r="AD144" s="283" t="str">
        <f>Prog!$CP251</f>
        <v/>
      </c>
      <c r="AE144" s="283" t="str">
        <f>Prog!$CP264</f>
        <v/>
      </c>
      <c r="AG144" s="1" t="str">
        <f t="shared" ref="AG144:AG149" si="4">IF(SUM(L144:AE144)=0,"",AVERAGEIF(L144:AE144,"&gt;0"))</f>
        <v/>
      </c>
      <c r="AH144">
        <f t="shared" ref="AH144:AH149" si="5">20-AJ144</f>
        <v>1</v>
      </c>
      <c r="AI144">
        <f t="shared" si="0"/>
        <v>1</v>
      </c>
      <c r="AJ144">
        <f t="shared" si="1"/>
        <v>19</v>
      </c>
    </row>
    <row r="145" spans="1:36" s="1" customFormat="1" ht="19.5">
      <c r="B145" s="26">
        <f t="shared" si="2"/>
        <v>0.6</v>
      </c>
      <c r="C145" s="754" t="str">
        <f t="shared" si="3"/>
        <v>||||||||||||||||||||||||||||||||||||||||||||||||||||||||||||</v>
      </c>
      <c r="D145" s="755"/>
      <c r="E145"/>
      <c r="F145" s="8" t="s">
        <v>6</v>
      </c>
      <c r="G145" s="13" t="s">
        <v>260</v>
      </c>
      <c r="H145" s="11"/>
      <c r="I145" s="11"/>
      <c r="J145" s="11"/>
      <c r="K145" s="29" t="s">
        <v>6</v>
      </c>
      <c r="L145" s="101" t="str">
        <f>Prog!$CQ17</f>
        <v/>
      </c>
      <c r="M145" s="101" t="str">
        <f>Prog!$CQ30</f>
        <v/>
      </c>
      <c r="N145" s="283" t="str">
        <f>Prog!$CQ44</f>
        <v/>
      </c>
      <c r="O145" s="283" t="str">
        <f>Prog!$CQ57</f>
        <v/>
      </c>
      <c r="P145" s="283" t="str">
        <f>Prog!$CQ70</f>
        <v/>
      </c>
      <c r="Q145" s="283" t="str">
        <f>Prog!$CQ83</f>
        <v>A</v>
      </c>
      <c r="R145" s="283" t="str">
        <f>Prog!$CQ96</f>
        <v>A</v>
      </c>
      <c r="S145" s="283" t="str">
        <f>Prog!$CQ109</f>
        <v/>
      </c>
      <c r="T145" s="283" t="str">
        <f>Prog!$CQ122</f>
        <v/>
      </c>
      <c r="U145" s="283" t="str">
        <f>Prog!$CQ135</f>
        <v/>
      </c>
      <c r="V145" s="283" t="str">
        <f>Prog!$CQ147</f>
        <v/>
      </c>
      <c r="W145" s="283" t="str">
        <f>Prog!$CQ160</f>
        <v/>
      </c>
      <c r="X145" s="283" t="str">
        <f>Prog!$CQ173</f>
        <v/>
      </c>
      <c r="Y145" s="283" t="str">
        <f>Prog!$CQ186</f>
        <v/>
      </c>
      <c r="Z145" s="283" t="str">
        <f>Prog!$CQ199</f>
        <v/>
      </c>
      <c r="AA145" s="283" t="str">
        <f>Prog!$CQ212</f>
        <v/>
      </c>
      <c r="AB145" s="283" t="str">
        <f>Prog!$CQ225</f>
        <v/>
      </c>
      <c r="AC145" s="283" t="str">
        <f>Prog!$CQ238</f>
        <v/>
      </c>
      <c r="AD145" s="283" t="str">
        <f>Prog!$CQ251</f>
        <v/>
      </c>
      <c r="AE145" s="283" t="str">
        <f>Prog!$CQ264</f>
        <v/>
      </c>
      <c r="AG145" s="1" t="str">
        <f t="shared" si="4"/>
        <v/>
      </c>
      <c r="AH145">
        <f t="shared" si="5"/>
        <v>2</v>
      </c>
      <c r="AI145">
        <f t="shared" si="0"/>
        <v>2</v>
      </c>
      <c r="AJ145">
        <f t="shared" si="1"/>
        <v>18</v>
      </c>
    </row>
    <row r="146" spans="1:36" ht="19.5">
      <c r="A146" s="1"/>
      <c r="B146" s="26">
        <f t="shared" si="2"/>
        <v>0.3</v>
      </c>
      <c r="C146" s="754" t="str">
        <f t="shared" si="3"/>
        <v>||||||||||||||||||||||||||||||</v>
      </c>
      <c r="D146" s="755"/>
      <c r="F146" s="8" t="s">
        <v>7</v>
      </c>
      <c r="G146" s="13" t="s">
        <v>261</v>
      </c>
      <c r="H146" s="11"/>
      <c r="I146" s="11"/>
      <c r="J146" s="11"/>
      <c r="K146" s="29" t="s">
        <v>7</v>
      </c>
      <c r="L146" s="101" t="str">
        <f>Prog!$CR17</f>
        <v/>
      </c>
      <c r="M146" s="101" t="str">
        <f>Prog!$CR30</f>
        <v/>
      </c>
      <c r="N146" s="283" t="str">
        <f>Prog!$CR44</f>
        <v/>
      </c>
      <c r="O146" s="283" t="str">
        <f>Prog!$CR57</f>
        <v/>
      </c>
      <c r="P146" s="283" t="str">
        <f>Prog!$CR70</f>
        <v/>
      </c>
      <c r="Q146" s="283" t="str">
        <f>Prog!$CR83</f>
        <v/>
      </c>
      <c r="R146" s="283" t="str">
        <f>Prog!$CR96</f>
        <v>A</v>
      </c>
      <c r="S146" s="283" t="str">
        <f>Prog!$CR109</f>
        <v/>
      </c>
      <c r="T146" s="283" t="str">
        <f>Prog!$CR122</f>
        <v/>
      </c>
      <c r="U146" s="283" t="str">
        <f>Prog!$CR135</f>
        <v/>
      </c>
      <c r="V146" s="283" t="str">
        <f>Prog!$CR147</f>
        <v/>
      </c>
      <c r="W146" s="283" t="str">
        <f>Prog!$CR160</f>
        <v/>
      </c>
      <c r="X146" s="283" t="str">
        <f>Prog!$CR173</f>
        <v/>
      </c>
      <c r="Y146" s="283" t="str">
        <f>Prog!$CR186</f>
        <v/>
      </c>
      <c r="Z146" s="283" t="str">
        <f>Prog!$CR199</f>
        <v/>
      </c>
      <c r="AA146" s="283" t="str">
        <f>Prog!$CR212</f>
        <v/>
      </c>
      <c r="AB146" s="283" t="str">
        <f>Prog!$CR225</f>
        <v/>
      </c>
      <c r="AC146" s="283" t="str">
        <f>Prog!$CR238</f>
        <v/>
      </c>
      <c r="AD146" s="283" t="str">
        <f>Prog!$CR251</f>
        <v/>
      </c>
      <c r="AE146" s="283" t="str">
        <f>Prog!$CR264</f>
        <v/>
      </c>
      <c r="AG146" s="1" t="str">
        <f t="shared" si="4"/>
        <v/>
      </c>
      <c r="AH146">
        <f t="shared" si="5"/>
        <v>1</v>
      </c>
      <c r="AI146">
        <f t="shared" si="0"/>
        <v>1</v>
      </c>
      <c r="AJ146">
        <f t="shared" si="1"/>
        <v>19</v>
      </c>
    </row>
    <row r="147" spans="1:36" ht="19.5">
      <c r="A147" s="1"/>
      <c r="B147" s="26">
        <f t="shared" si="2"/>
        <v>0.6</v>
      </c>
      <c r="C147" s="754" t="str">
        <f t="shared" si="3"/>
        <v>||||||||||||||||||||||||||||||||||||||||||||||||||||||||||||</v>
      </c>
      <c r="D147" s="755"/>
      <c r="F147" s="8" t="s">
        <v>8</v>
      </c>
      <c r="G147" s="13" t="s">
        <v>262</v>
      </c>
      <c r="H147" s="11"/>
      <c r="I147" s="11"/>
      <c r="J147" s="11"/>
      <c r="K147" s="29" t="s">
        <v>8</v>
      </c>
      <c r="L147" s="101" t="str">
        <f>Prog!$CS17</f>
        <v/>
      </c>
      <c r="M147" s="101" t="str">
        <f>Prog!$CS30</f>
        <v/>
      </c>
      <c r="N147" s="283" t="str">
        <f>Prog!$CS44</f>
        <v/>
      </c>
      <c r="O147" s="283" t="str">
        <f>Prog!$CS57</f>
        <v/>
      </c>
      <c r="P147" s="283" t="str">
        <f>Prog!$CS70</f>
        <v>A</v>
      </c>
      <c r="Q147" s="283" t="str">
        <f>Prog!$CS83</f>
        <v/>
      </c>
      <c r="R147" s="283" t="str">
        <f>Prog!$CS96</f>
        <v>A</v>
      </c>
      <c r="S147" s="283" t="str">
        <f>Prog!$CS109</f>
        <v/>
      </c>
      <c r="T147" s="283" t="str">
        <f>Prog!$CS122</f>
        <v/>
      </c>
      <c r="U147" s="283" t="str">
        <f>Prog!$CS135</f>
        <v/>
      </c>
      <c r="V147" s="283" t="str">
        <f>Prog!$CS147</f>
        <v/>
      </c>
      <c r="W147" s="283" t="str">
        <f>Prog!$CS160</f>
        <v/>
      </c>
      <c r="X147" s="283" t="str">
        <f>Prog!$CS173</f>
        <v/>
      </c>
      <c r="Y147" s="283" t="str">
        <f>Prog!$CS186</f>
        <v/>
      </c>
      <c r="Z147" s="283" t="str">
        <f>Prog!$CS199</f>
        <v/>
      </c>
      <c r="AA147" s="283" t="str">
        <f>Prog!$CS212</f>
        <v/>
      </c>
      <c r="AB147" s="283" t="str">
        <f>Prog!$CS225</f>
        <v/>
      </c>
      <c r="AC147" s="283" t="str">
        <f>Prog!$CS238</f>
        <v/>
      </c>
      <c r="AD147" s="283" t="str">
        <f>Prog!$CS251</f>
        <v/>
      </c>
      <c r="AE147" s="283" t="str">
        <f>Prog!$CS264</f>
        <v/>
      </c>
      <c r="AG147" s="1" t="str">
        <f t="shared" si="4"/>
        <v/>
      </c>
      <c r="AH147">
        <f t="shared" si="5"/>
        <v>2</v>
      </c>
      <c r="AI147">
        <f t="shared" si="0"/>
        <v>2</v>
      </c>
      <c r="AJ147">
        <f t="shared" si="1"/>
        <v>18</v>
      </c>
    </row>
    <row r="148" spans="1:36" ht="19.5">
      <c r="A148" s="1"/>
      <c r="B148" s="26">
        <f t="shared" si="2"/>
        <v>0.3</v>
      </c>
      <c r="C148" s="754" t="str">
        <f t="shared" si="3"/>
        <v>||||||||||||||||||||||||||||||</v>
      </c>
      <c r="D148" s="755"/>
      <c r="F148" s="8" t="s">
        <v>9</v>
      </c>
      <c r="G148" s="13" t="s">
        <v>263</v>
      </c>
      <c r="H148" s="11"/>
      <c r="I148" s="11"/>
      <c r="J148" s="11"/>
      <c r="K148" s="29" t="s">
        <v>9</v>
      </c>
      <c r="L148" s="101" t="str">
        <f>Prog!$CT17</f>
        <v/>
      </c>
      <c r="M148" s="101" t="str">
        <f>Prog!$CT30</f>
        <v/>
      </c>
      <c r="N148" s="283" t="str">
        <f>Prog!$CT44</f>
        <v/>
      </c>
      <c r="O148" s="283" t="str">
        <f>Prog!$CT57</f>
        <v/>
      </c>
      <c r="P148" s="283" t="str">
        <f>Prog!$CT70</f>
        <v/>
      </c>
      <c r="Q148" s="283" t="str">
        <f>Prog!$CT83</f>
        <v/>
      </c>
      <c r="R148" s="283" t="str">
        <f>Prog!$CT96</f>
        <v>A</v>
      </c>
      <c r="S148" s="283" t="str">
        <f>Prog!$CT109</f>
        <v/>
      </c>
      <c r="T148" s="283" t="str">
        <f>Prog!$CT122</f>
        <v/>
      </c>
      <c r="U148" s="283" t="str">
        <f>Prog!$CT135</f>
        <v/>
      </c>
      <c r="V148" s="283" t="str">
        <f>Prog!$CT147</f>
        <v/>
      </c>
      <c r="W148" s="283" t="str">
        <f>Prog!$CT160</f>
        <v/>
      </c>
      <c r="X148" s="283" t="str">
        <f>Prog!$CT173</f>
        <v/>
      </c>
      <c r="Y148" s="283" t="str">
        <f>Prog!$CT186</f>
        <v/>
      </c>
      <c r="Z148" s="283" t="str">
        <f>Prog!$CT199</f>
        <v/>
      </c>
      <c r="AA148" s="283" t="str">
        <f>Prog!$CT212</f>
        <v/>
      </c>
      <c r="AB148" s="283" t="str">
        <f>Prog!$CT225</f>
        <v/>
      </c>
      <c r="AC148" s="283" t="str">
        <f>Prog!$CT238</f>
        <v/>
      </c>
      <c r="AD148" s="283" t="str">
        <f>Prog!$CT251</f>
        <v/>
      </c>
      <c r="AE148" s="283" t="str">
        <f>Prog!$CT264</f>
        <v/>
      </c>
      <c r="AG148" s="1" t="str">
        <f t="shared" si="4"/>
        <v/>
      </c>
      <c r="AH148">
        <f t="shared" si="5"/>
        <v>1</v>
      </c>
      <c r="AI148">
        <f t="shared" si="0"/>
        <v>1</v>
      </c>
      <c r="AJ148">
        <f t="shared" si="1"/>
        <v>19</v>
      </c>
    </row>
    <row r="149" spans="1:36" ht="19.5">
      <c r="A149" s="1"/>
      <c r="B149" s="26">
        <f t="shared" si="2"/>
        <v>0</v>
      </c>
      <c r="C149" s="754" t="str">
        <f t="shared" si="3"/>
        <v/>
      </c>
      <c r="D149" s="755"/>
      <c r="F149" s="8" t="s">
        <v>10</v>
      </c>
      <c r="G149" s="13" t="s">
        <v>264</v>
      </c>
      <c r="H149" s="11"/>
      <c r="I149" s="11"/>
      <c r="J149" s="11"/>
      <c r="K149" s="29" t="s">
        <v>10</v>
      </c>
      <c r="L149" s="101" t="str">
        <f>Prog!$CU17</f>
        <v/>
      </c>
      <c r="M149" s="101" t="str">
        <f>Prog!$CU30</f>
        <v/>
      </c>
      <c r="N149" s="283" t="str">
        <f>Prog!$CU44</f>
        <v/>
      </c>
      <c r="O149" s="283" t="str">
        <f>Prog!$CU57</f>
        <v/>
      </c>
      <c r="P149" s="283" t="str">
        <f>Prog!$CU70</f>
        <v/>
      </c>
      <c r="Q149" s="283" t="str">
        <f>Prog!$CU83</f>
        <v/>
      </c>
      <c r="R149" s="283" t="str">
        <f>Prog!$CU96</f>
        <v/>
      </c>
      <c r="S149" s="283" t="str">
        <f>Prog!$CU109</f>
        <v/>
      </c>
      <c r="T149" s="283" t="str">
        <f>Prog!$CU122</f>
        <v/>
      </c>
      <c r="U149" s="283" t="str">
        <f>Prog!$CU135</f>
        <v/>
      </c>
      <c r="V149" s="283" t="str">
        <f>Prog!$CU147</f>
        <v/>
      </c>
      <c r="W149" s="283" t="str">
        <f>Prog!$CU160</f>
        <v/>
      </c>
      <c r="X149" s="283" t="str">
        <f>Prog!$CU173</f>
        <v/>
      </c>
      <c r="Y149" s="283" t="str">
        <f>Prog!$CU186</f>
        <v/>
      </c>
      <c r="Z149" s="283" t="str">
        <f>Prog!$CU199</f>
        <v/>
      </c>
      <c r="AA149" s="283" t="str">
        <f>Prog!$CU212</f>
        <v/>
      </c>
      <c r="AB149" s="283" t="str">
        <f>Prog!$CU225</f>
        <v/>
      </c>
      <c r="AC149" s="283" t="str">
        <f>Prog!$CU238</f>
        <v/>
      </c>
      <c r="AD149" s="283" t="str">
        <f>Prog!$CU251</f>
        <v/>
      </c>
      <c r="AE149" s="283" t="str">
        <f>Prog!$CU264</f>
        <v/>
      </c>
      <c r="AG149" s="1" t="str">
        <f t="shared" si="4"/>
        <v/>
      </c>
      <c r="AH149">
        <f t="shared" si="5"/>
        <v>0</v>
      </c>
      <c r="AI149">
        <f t="shared" si="0"/>
        <v>0</v>
      </c>
      <c r="AJ149">
        <f t="shared" si="1"/>
        <v>20</v>
      </c>
    </row>
    <row r="150" spans="1:36" ht="19.5">
      <c r="A150" s="1"/>
      <c r="B150" s="1"/>
      <c r="D150" s="1"/>
      <c r="E150" s="8"/>
      <c r="F150" s="8"/>
      <c r="G150" s="1"/>
      <c r="H150" s="1"/>
      <c r="I150" s="1"/>
      <c r="J150" s="1"/>
      <c r="K150" s="29"/>
      <c r="L150" s="101"/>
      <c r="M150" s="101"/>
      <c r="N150" s="283"/>
      <c r="O150" s="283"/>
      <c r="P150" s="283"/>
      <c r="Q150" s="283"/>
      <c r="R150" s="283"/>
      <c r="S150" s="283"/>
      <c r="T150" s="283"/>
      <c r="U150" s="283"/>
      <c r="V150" s="283"/>
      <c r="W150" s="283"/>
      <c r="X150" s="283"/>
      <c r="Y150" s="283"/>
      <c r="Z150" s="283"/>
      <c r="AA150" s="283"/>
      <c r="AB150" s="283"/>
      <c r="AC150" s="283"/>
      <c r="AD150" s="283"/>
      <c r="AE150" s="283"/>
      <c r="AG150" s="1"/>
      <c r="AH150" s="19"/>
      <c r="AI150" s="1"/>
    </row>
    <row r="151" spans="1:36" ht="19.5">
      <c r="A151" s="25">
        <f>(B153/3)+(B154/3)+(B155/3)</f>
        <v>0.53333333333333333</v>
      </c>
      <c r="B151" s="756" t="str">
        <f>REPT("|",A151*90)</f>
        <v>||||||||||||||||||||||||||||||||||||||||||||||||</v>
      </c>
      <c r="C151" s="757"/>
      <c r="D151" s="9" t="s">
        <v>89</v>
      </c>
      <c r="F151" s="1" t="s">
        <v>132</v>
      </c>
      <c r="K151" s="29"/>
      <c r="L151" s="101"/>
      <c r="M151" s="101"/>
      <c r="N151" s="283"/>
      <c r="O151" s="283"/>
      <c r="P151" s="283"/>
      <c r="Q151" s="283"/>
      <c r="R151" s="283"/>
      <c r="S151" s="283"/>
      <c r="T151" s="283"/>
      <c r="U151" s="283"/>
      <c r="V151" s="283"/>
      <c r="W151" s="283"/>
      <c r="X151" s="283"/>
      <c r="Y151" s="283"/>
      <c r="Z151" s="283"/>
      <c r="AA151" s="283"/>
      <c r="AB151" s="283"/>
      <c r="AC151" s="283"/>
      <c r="AD151" s="283"/>
      <c r="AE151" s="283"/>
      <c r="AG151" s="78" t="str">
        <f>IF(SUM(AG153:AG155)&gt;0,AVERAGEIF(AG153:AG155, "&lt;&gt;0"),"")</f>
        <v/>
      </c>
      <c r="AH151" s="1">
        <f>COUNTIF(AH153:AH155,"&gt;0")</f>
        <v>3</v>
      </c>
      <c r="AI151" s="1"/>
    </row>
    <row r="152" spans="1:36" s="1" customFormat="1" ht="19.5">
      <c r="C152"/>
      <c r="E152" s="8"/>
      <c r="F152" s="8"/>
      <c r="K152" s="29"/>
      <c r="L152" s="101"/>
      <c r="M152" s="101"/>
      <c r="N152" s="283"/>
      <c r="O152" s="283"/>
      <c r="P152" s="283"/>
      <c r="Q152" s="283"/>
      <c r="R152" s="283"/>
      <c r="S152" s="283"/>
      <c r="T152" s="283"/>
      <c r="U152" s="283"/>
      <c r="V152" s="283"/>
      <c r="W152" s="283"/>
      <c r="X152" s="283"/>
      <c r="Y152" s="283"/>
      <c r="Z152" s="283"/>
      <c r="AA152" s="283"/>
      <c r="AB152" s="283"/>
      <c r="AC152" s="283"/>
      <c r="AD152" s="283"/>
      <c r="AE152" s="283"/>
      <c r="AH152" s="19"/>
      <c r="AI152"/>
      <c r="AJ152"/>
    </row>
    <row r="153" spans="1:36" s="1" customFormat="1" ht="19.5">
      <c r="B153" s="26">
        <f>IF(AH153&lt;4,(AH153*0.3),100%)</f>
        <v>1</v>
      </c>
      <c r="C153" s="754" t="str">
        <f>REPT("|",B153*100)</f>
        <v>||||||||||||||||||||||||||||||||||||||||||||||||||||||||||||||||||||||||||||||||||||||||||||||||||||</v>
      </c>
      <c r="D153" s="755"/>
      <c r="E153"/>
      <c r="F153" s="8" t="s">
        <v>1</v>
      </c>
      <c r="G153" s="13" t="s">
        <v>265</v>
      </c>
      <c r="H153" s="11"/>
      <c r="I153" s="11"/>
      <c r="J153" s="11"/>
      <c r="K153" s="29" t="s">
        <v>1</v>
      </c>
      <c r="L153" s="101" t="str">
        <f>Prog!$CW17</f>
        <v/>
      </c>
      <c r="M153" s="101" t="str">
        <f>Prog!$CW30</f>
        <v/>
      </c>
      <c r="N153" s="283" t="str">
        <f>Prog!$CW44</f>
        <v/>
      </c>
      <c r="O153" s="283" t="str">
        <f>Prog!$CW57</f>
        <v>A</v>
      </c>
      <c r="P153" s="283" t="str">
        <f>Prog!$CW70</f>
        <v>A</v>
      </c>
      <c r="Q153" s="283" t="str">
        <f>Prog!$CW83</f>
        <v>A</v>
      </c>
      <c r="R153" s="283" t="str">
        <f>Prog!$CW96</f>
        <v>A</v>
      </c>
      <c r="S153" s="283" t="str">
        <f>Prog!$CW109</f>
        <v/>
      </c>
      <c r="T153" s="283" t="str">
        <f>Prog!$CW122</f>
        <v/>
      </c>
      <c r="U153" s="283" t="str">
        <f>Prog!$CW135</f>
        <v/>
      </c>
      <c r="V153" s="283" t="str">
        <f>Prog!$CW147</f>
        <v/>
      </c>
      <c r="W153" s="283" t="str">
        <f>Prog!$CW160</f>
        <v/>
      </c>
      <c r="X153" s="283" t="str">
        <f>Prog!$CW173</f>
        <v/>
      </c>
      <c r="Y153" s="283" t="str">
        <f>Prog!$CW186</f>
        <v/>
      </c>
      <c r="Z153" s="283" t="str">
        <f>Prog!$CW199</f>
        <v/>
      </c>
      <c r="AA153" s="283" t="str">
        <f>Prog!$CW212</f>
        <v/>
      </c>
      <c r="AB153" s="283" t="str">
        <f>Prog!$CW225</f>
        <v/>
      </c>
      <c r="AC153" s="283" t="str">
        <f>Prog!$CW238</f>
        <v/>
      </c>
      <c r="AD153" s="283" t="str">
        <f>Prog!$CW251</f>
        <v/>
      </c>
      <c r="AE153" s="283" t="str">
        <f>Prog!$CW264</f>
        <v/>
      </c>
      <c r="AG153" s="1" t="str">
        <f>IF(SUM(L153:AE153)=0,"",AVERAGEIF(L153:AE153,"&gt;0"))</f>
        <v/>
      </c>
      <c r="AH153">
        <f>20-AJ153</f>
        <v>4</v>
      </c>
      <c r="AI153">
        <f>COUNTIFS(L153:AE153,"A")</f>
        <v>4</v>
      </c>
      <c r="AJ153">
        <f>COUNTBLANK(L153:AE153)</f>
        <v>16</v>
      </c>
    </row>
    <row r="154" spans="1:36" s="1" customFormat="1" ht="19.5">
      <c r="B154" s="26">
        <f>IF(AH154&lt;4,(AH154*0.3),100%)</f>
        <v>0.3</v>
      </c>
      <c r="C154" s="754" t="str">
        <f>REPT("|",B154*100)</f>
        <v>||||||||||||||||||||||||||||||</v>
      </c>
      <c r="D154" s="755"/>
      <c r="E154"/>
      <c r="F154" s="8" t="s">
        <v>2</v>
      </c>
      <c r="G154" s="13" t="s">
        <v>266</v>
      </c>
      <c r="H154" s="11"/>
      <c r="I154" s="11"/>
      <c r="J154" s="11"/>
      <c r="K154" s="29" t="s">
        <v>2</v>
      </c>
      <c r="L154" s="101" t="str">
        <f>Prog!$CX17</f>
        <v/>
      </c>
      <c r="M154" s="101" t="str">
        <f>Prog!$CX30</f>
        <v/>
      </c>
      <c r="N154" s="283" t="str">
        <f>Prog!$CX44</f>
        <v/>
      </c>
      <c r="O154" s="283" t="str">
        <f>Prog!$CX57</f>
        <v>A</v>
      </c>
      <c r="P154" s="283" t="str">
        <f>Prog!$CX70</f>
        <v/>
      </c>
      <c r="Q154" s="283" t="str">
        <f>Prog!$CX83</f>
        <v/>
      </c>
      <c r="R154" s="283" t="str">
        <f>Prog!$CX96</f>
        <v/>
      </c>
      <c r="S154" s="283" t="str">
        <f>Prog!$CX109</f>
        <v/>
      </c>
      <c r="T154" s="283" t="str">
        <f>Prog!$CX122</f>
        <v/>
      </c>
      <c r="U154" s="283" t="str">
        <f>Prog!$CX135</f>
        <v/>
      </c>
      <c r="V154" s="283" t="str">
        <f>Prog!$CX147</f>
        <v/>
      </c>
      <c r="W154" s="283" t="str">
        <f>Prog!$CX160</f>
        <v/>
      </c>
      <c r="X154" s="283" t="str">
        <f>Prog!$CX173</f>
        <v/>
      </c>
      <c r="Y154" s="283" t="str">
        <f>Prog!$CX186</f>
        <v/>
      </c>
      <c r="Z154" s="283" t="str">
        <f>Prog!$CX199</f>
        <v/>
      </c>
      <c r="AA154" s="283" t="str">
        <f>Prog!$CX212</f>
        <v/>
      </c>
      <c r="AB154" s="283" t="str">
        <f>Prog!$CX225</f>
        <v/>
      </c>
      <c r="AC154" s="283" t="str">
        <f>Prog!$CX238</f>
        <v/>
      </c>
      <c r="AD154" s="283" t="str">
        <f>Prog!$CX251</f>
        <v/>
      </c>
      <c r="AE154" s="283" t="str">
        <f>Prog!$CX264</f>
        <v/>
      </c>
      <c r="AG154" s="1" t="str">
        <f>IF(SUM(L154:AE154)=0,"",AVERAGEIF(L154:AE154,"&gt;0"))</f>
        <v/>
      </c>
      <c r="AH154">
        <f t="shared" ref="AH154:AH155" si="6">20-AJ154</f>
        <v>1</v>
      </c>
      <c r="AI154">
        <f>COUNTIFS(L154:AE154,"A")</f>
        <v>1</v>
      </c>
      <c r="AJ154">
        <f>COUNTBLANK(L154:AE154)</f>
        <v>19</v>
      </c>
    </row>
    <row r="155" spans="1:36" ht="19.5">
      <c r="A155" s="1"/>
      <c r="B155" s="26">
        <f>IF(AH155&lt;4,(AH155*0.3),100%)</f>
        <v>0.3</v>
      </c>
      <c r="C155" s="754" t="str">
        <f>REPT("|",B155*100)</f>
        <v>||||||||||||||||||||||||||||||</v>
      </c>
      <c r="D155" s="755"/>
      <c r="F155" s="8" t="s">
        <v>3</v>
      </c>
      <c r="G155" s="13" t="s">
        <v>267</v>
      </c>
      <c r="H155" s="11"/>
      <c r="I155" s="11"/>
      <c r="J155" s="11"/>
      <c r="K155" s="29" t="s">
        <v>3</v>
      </c>
      <c r="L155" s="101" t="str">
        <f>Prog!$CY17</f>
        <v>A</v>
      </c>
      <c r="M155" s="101" t="str">
        <f>Prog!$CY30</f>
        <v/>
      </c>
      <c r="N155" s="283" t="str">
        <f>Prog!$CY44</f>
        <v/>
      </c>
      <c r="O155" s="283" t="str">
        <f>Prog!$CY57</f>
        <v/>
      </c>
      <c r="P155" s="283" t="str">
        <f>Prog!$CY70</f>
        <v/>
      </c>
      <c r="Q155" s="283" t="str">
        <f>Prog!$CY83</f>
        <v/>
      </c>
      <c r="R155" s="283" t="str">
        <f>Prog!$CY96</f>
        <v/>
      </c>
      <c r="S155" s="283" t="str">
        <f>Prog!$CY109</f>
        <v/>
      </c>
      <c r="T155" s="283" t="str">
        <f>Prog!$CY122</f>
        <v/>
      </c>
      <c r="U155" s="283" t="str">
        <f>Prog!$CY135</f>
        <v/>
      </c>
      <c r="V155" s="283" t="str">
        <f>Prog!$CY147</f>
        <v/>
      </c>
      <c r="W155" s="283" t="str">
        <f>Prog!$CY160</f>
        <v/>
      </c>
      <c r="X155" s="283" t="str">
        <f>Prog!$CY173</f>
        <v/>
      </c>
      <c r="Y155" s="283" t="str">
        <f>Prog!$CY186</f>
        <v/>
      </c>
      <c r="Z155" s="283" t="str">
        <f>Prog!$CY199</f>
        <v/>
      </c>
      <c r="AA155" s="283" t="str">
        <f>Prog!$CY212</f>
        <v/>
      </c>
      <c r="AB155" s="283" t="str">
        <f>Prog!$CY225</f>
        <v/>
      </c>
      <c r="AC155" s="283" t="str">
        <f>Prog!$CY238</f>
        <v/>
      </c>
      <c r="AD155" s="283" t="str">
        <f>Prog!$CY251</f>
        <v/>
      </c>
      <c r="AE155" s="283" t="str">
        <f>Prog!$CY264</f>
        <v/>
      </c>
      <c r="AG155" s="1" t="str">
        <f>IF(SUM(L155:AE155)=0,"",AVERAGEIF(L155:AE155,"&gt;0"))</f>
        <v/>
      </c>
      <c r="AH155">
        <f t="shared" si="6"/>
        <v>1</v>
      </c>
      <c r="AI155">
        <f>COUNTIFS(L155:AE155,"A")</f>
        <v>1</v>
      </c>
      <c r="AJ155">
        <f>COUNTBLANK(L155:AE155)</f>
        <v>19</v>
      </c>
    </row>
    <row r="156" spans="1:36" ht="19.5">
      <c r="A156" s="1"/>
      <c r="B156" s="1"/>
      <c r="D156" s="1"/>
      <c r="E156" s="8"/>
      <c r="F156" s="8"/>
      <c r="G156" s="1"/>
      <c r="H156" s="1"/>
      <c r="I156" s="1"/>
      <c r="J156" s="1"/>
      <c r="K156" s="29"/>
      <c r="L156" s="101"/>
      <c r="M156" s="101"/>
      <c r="N156" s="283"/>
      <c r="O156" s="283"/>
      <c r="P156" s="283"/>
      <c r="Q156" s="283"/>
      <c r="R156" s="283"/>
      <c r="S156" s="283"/>
      <c r="T156" s="283"/>
      <c r="U156" s="283"/>
      <c r="V156" s="283"/>
      <c r="W156" s="283"/>
      <c r="X156" s="283"/>
      <c r="Y156" s="283"/>
      <c r="Z156" s="283"/>
      <c r="AA156" s="283"/>
      <c r="AB156" s="283"/>
      <c r="AC156" s="283"/>
      <c r="AD156" s="283"/>
      <c r="AE156" s="283"/>
      <c r="AG156" s="1"/>
      <c r="AH156" s="19"/>
    </row>
    <row r="157" spans="1:36" ht="19.5">
      <c r="A157" s="25">
        <f>(B159/2)+(B160/2)</f>
        <v>0</v>
      </c>
      <c r="B157" s="756" t="str">
        <f>REPT("|",A157*90)</f>
        <v/>
      </c>
      <c r="C157" s="757"/>
      <c r="D157" s="9" t="s">
        <v>90</v>
      </c>
      <c r="F157" s="1" t="s">
        <v>134</v>
      </c>
      <c r="G157" s="1"/>
      <c r="H157" s="1"/>
      <c r="I157" s="1"/>
      <c r="J157" s="1"/>
      <c r="K157" s="29"/>
      <c r="L157" s="101"/>
      <c r="M157" s="101"/>
      <c r="N157" s="283"/>
      <c r="O157" s="283"/>
      <c r="P157" s="283"/>
      <c r="Q157" s="283"/>
      <c r="R157" s="283"/>
      <c r="S157" s="283"/>
      <c r="T157" s="283"/>
      <c r="U157" s="283"/>
      <c r="V157" s="283"/>
      <c r="W157" s="283"/>
      <c r="X157" s="283"/>
      <c r="Y157" s="283"/>
      <c r="Z157" s="283"/>
      <c r="AA157" s="283"/>
      <c r="AB157" s="283"/>
      <c r="AC157" s="283"/>
      <c r="AD157" s="283"/>
      <c r="AE157" s="283"/>
      <c r="AG157" s="78" t="str">
        <f>IF(SUM(AG159:AG160)&gt;0,AVERAGEIF(AG159:AG160, "&lt;&gt;0"),"")</f>
        <v/>
      </c>
      <c r="AH157" s="1">
        <f>COUNTIF(AH159:AH160,"&gt;0")</f>
        <v>0</v>
      </c>
    </row>
    <row r="158" spans="1:36" ht="19.5">
      <c r="A158" s="1"/>
      <c r="B158" s="1"/>
      <c r="D158" s="1"/>
      <c r="E158" s="8"/>
      <c r="F158" s="8"/>
      <c r="G158" s="1"/>
      <c r="H158" s="1"/>
      <c r="I158" s="1"/>
      <c r="J158" s="1"/>
      <c r="K158" s="29"/>
      <c r="L158" s="101"/>
      <c r="M158" s="101"/>
      <c r="N158" s="283"/>
      <c r="O158" s="283"/>
      <c r="P158" s="283"/>
      <c r="Q158" s="283"/>
      <c r="R158" s="283"/>
      <c r="S158" s="283"/>
      <c r="T158" s="283"/>
      <c r="U158" s="283"/>
      <c r="V158" s="283"/>
      <c r="W158" s="283"/>
      <c r="X158" s="283"/>
      <c r="Y158" s="283"/>
      <c r="Z158" s="283"/>
      <c r="AA158" s="283"/>
      <c r="AB158" s="283"/>
      <c r="AC158" s="283"/>
      <c r="AD158" s="283"/>
      <c r="AE158" s="283"/>
      <c r="AG158" s="1"/>
      <c r="AH158" s="19"/>
    </row>
    <row r="159" spans="1:36" ht="19.5">
      <c r="A159" s="1"/>
      <c r="B159" s="26">
        <f>IF(AH159&lt;4,(AH159*0.3),100%)</f>
        <v>0</v>
      </c>
      <c r="C159" s="754" t="str">
        <f>REPT("|",B159*100)</f>
        <v/>
      </c>
      <c r="D159" s="755"/>
      <c r="F159" s="8" t="s">
        <v>0</v>
      </c>
      <c r="G159" s="13" t="s">
        <v>268</v>
      </c>
      <c r="H159" s="11"/>
      <c r="I159" s="11"/>
      <c r="J159" s="11"/>
      <c r="K159" s="29" t="s">
        <v>0</v>
      </c>
      <c r="L159" s="101" t="str">
        <f>Prog!$DA17</f>
        <v/>
      </c>
      <c r="M159" s="101" t="str">
        <f>Prog!$DA30</f>
        <v/>
      </c>
      <c r="N159" s="283" t="str">
        <f>Prog!$DA44</f>
        <v/>
      </c>
      <c r="O159" s="283" t="str">
        <f>Prog!$DA57</f>
        <v/>
      </c>
      <c r="P159" s="283" t="str">
        <f>Prog!$DA70</f>
        <v/>
      </c>
      <c r="Q159" s="283" t="str">
        <f>Prog!$DA83</f>
        <v/>
      </c>
      <c r="R159" s="283" t="str">
        <f>Prog!$DA96</f>
        <v/>
      </c>
      <c r="S159" s="283" t="str">
        <f>Prog!$DA109</f>
        <v/>
      </c>
      <c r="T159" s="283" t="str">
        <f>Prog!$DA122</f>
        <v/>
      </c>
      <c r="U159" s="283" t="str">
        <f>Prog!$DA135</f>
        <v/>
      </c>
      <c r="V159" s="283" t="str">
        <f>Prog!$DA147</f>
        <v/>
      </c>
      <c r="W159" s="283" t="str">
        <f>Prog!$DA160</f>
        <v/>
      </c>
      <c r="X159" s="283" t="str">
        <f>Prog!$DA173</f>
        <v/>
      </c>
      <c r="Y159" s="283" t="str">
        <f>Prog!$DA186</f>
        <v/>
      </c>
      <c r="Z159" s="283" t="str">
        <f>Prog!$DA199</f>
        <v/>
      </c>
      <c r="AA159" s="283" t="str">
        <f>Prog!$DA212</f>
        <v/>
      </c>
      <c r="AB159" s="283" t="str">
        <f>Prog!$DA225</f>
        <v/>
      </c>
      <c r="AC159" s="283" t="str">
        <f>Prog!$DA238</f>
        <v/>
      </c>
      <c r="AD159" s="283" t="str">
        <f>Prog!$DA251</f>
        <v/>
      </c>
      <c r="AE159" s="283" t="str">
        <f>Prog!$DA264</f>
        <v/>
      </c>
      <c r="AG159" s="1" t="str">
        <f>IF(SUM(L159:AE159)=0,"",AVERAGEIF(L159:AE159,"&gt;0"))</f>
        <v/>
      </c>
      <c r="AH159">
        <f>20-AJ159</f>
        <v>0</v>
      </c>
      <c r="AI159">
        <f>COUNTIFS(L159:AE159,"A")</f>
        <v>0</v>
      </c>
      <c r="AJ159">
        <f>COUNTBLANK(L159:AE159)</f>
        <v>20</v>
      </c>
    </row>
    <row r="160" spans="1:36" s="1" customFormat="1" ht="19.5">
      <c r="B160" s="26">
        <f>IF(AH160&lt;4,(AH160*0.3),100%)</f>
        <v>0</v>
      </c>
      <c r="C160" s="754" t="str">
        <f>REPT("|",B160*100)</f>
        <v/>
      </c>
      <c r="D160" s="755"/>
      <c r="E160"/>
      <c r="F160" s="8" t="s">
        <v>133</v>
      </c>
      <c r="G160" s="13" t="s">
        <v>269</v>
      </c>
      <c r="H160" s="11"/>
      <c r="I160" s="11"/>
      <c r="J160" s="11"/>
      <c r="K160" s="29"/>
      <c r="L160" s="101" t="str">
        <f>Prog!$DB17</f>
        <v/>
      </c>
      <c r="M160" s="101" t="str">
        <f>Prog!$DB30</f>
        <v/>
      </c>
      <c r="N160" s="283" t="str">
        <f>Prog!$DB44</f>
        <v/>
      </c>
      <c r="O160" s="283" t="str">
        <f>Prog!$DB57</f>
        <v/>
      </c>
      <c r="P160" s="283" t="str">
        <f>Prog!$DB70</f>
        <v/>
      </c>
      <c r="Q160" s="283" t="str">
        <f>Prog!$DB83</f>
        <v/>
      </c>
      <c r="R160" s="283" t="str">
        <f>Prog!$DB96</f>
        <v/>
      </c>
      <c r="S160" s="283" t="str">
        <f>Prog!$DB109</f>
        <v/>
      </c>
      <c r="T160" s="283" t="str">
        <f>Prog!$DB122</f>
        <v/>
      </c>
      <c r="U160" s="283" t="str">
        <f>Prog!$DB135</f>
        <v/>
      </c>
      <c r="V160" s="283" t="str">
        <f>Prog!$DB147</f>
        <v/>
      </c>
      <c r="W160" s="283" t="str">
        <f>Prog!$DB160</f>
        <v/>
      </c>
      <c r="X160" s="283" t="str">
        <f>Prog!$DB173</f>
        <v/>
      </c>
      <c r="Y160" s="283" t="str">
        <f>Prog!$DB186</f>
        <v/>
      </c>
      <c r="Z160" s="283" t="str">
        <f>Prog!$DB199</f>
        <v/>
      </c>
      <c r="AA160" s="283" t="str">
        <f>Prog!$DB212</f>
        <v/>
      </c>
      <c r="AB160" s="283" t="str">
        <f>Prog!$DB225</f>
        <v/>
      </c>
      <c r="AC160" s="283" t="str">
        <f>Prog!$DB238</f>
        <v/>
      </c>
      <c r="AD160" s="283" t="str">
        <f>Prog!$DB251</f>
        <v/>
      </c>
      <c r="AE160" s="283" t="str">
        <f>Prog!$DB264</f>
        <v/>
      </c>
      <c r="AH160">
        <f>20-AJ160</f>
        <v>0</v>
      </c>
      <c r="AI160">
        <f>COUNTIFS(L160:AE160,"A")</f>
        <v>0</v>
      </c>
      <c r="AJ160">
        <f>COUNTBLANK(L160:AE160)</f>
        <v>20</v>
      </c>
    </row>
    <row r="161" spans="1:36" s="1" customFormat="1" ht="19.5">
      <c r="B161" s="26"/>
      <c r="C161"/>
      <c r="D161" s="74"/>
      <c r="E161" s="8"/>
      <c r="F161" s="8"/>
      <c r="G161" s="11"/>
      <c r="H161" s="11"/>
      <c r="I161" s="11"/>
      <c r="J161" s="11"/>
      <c r="K161" s="29"/>
      <c r="L161" s="101"/>
      <c r="M161" s="101"/>
      <c r="N161" s="283"/>
      <c r="O161" s="283"/>
      <c r="P161" s="283"/>
      <c r="Q161" s="283"/>
      <c r="R161" s="283"/>
      <c r="S161" s="283"/>
      <c r="T161" s="283"/>
      <c r="U161" s="283"/>
      <c r="V161" s="283"/>
      <c r="W161" s="283"/>
      <c r="X161" s="283"/>
      <c r="Y161" s="283"/>
      <c r="Z161" s="283"/>
      <c r="AA161" s="283"/>
      <c r="AB161" s="283"/>
      <c r="AC161" s="283"/>
      <c r="AD161" s="283"/>
      <c r="AE161" s="283"/>
      <c r="AH161" s="19"/>
      <c r="AI161"/>
      <c r="AJ161"/>
    </row>
    <row r="162" spans="1:36" s="1" customFormat="1" ht="19.5">
      <c r="A162" s="25">
        <f>(B164/5)+(B165/5)+(B166/5)+(B167/5)+(B168/5)</f>
        <v>0.06</v>
      </c>
      <c r="B162" s="756" t="str">
        <f>REPT("|",A162*90)</f>
        <v>|||||</v>
      </c>
      <c r="C162" s="757"/>
      <c r="D162" s="9" t="s">
        <v>135</v>
      </c>
      <c r="E162"/>
      <c r="F162" s="75" t="s">
        <v>136</v>
      </c>
      <c r="G162" s="11"/>
      <c r="H162" s="11"/>
      <c r="I162" s="11"/>
      <c r="J162" s="11"/>
      <c r="K162" s="29"/>
      <c r="L162" s="101"/>
      <c r="M162" s="101"/>
      <c r="N162" s="283"/>
      <c r="O162" s="283"/>
      <c r="P162" s="283"/>
      <c r="Q162" s="283"/>
      <c r="R162" s="283"/>
      <c r="S162" s="283"/>
      <c r="T162" s="283"/>
      <c r="U162" s="283"/>
      <c r="V162" s="283"/>
      <c r="W162" s="283"/>
      <c r="X162" s="283"/>
      <c r="Y162" s="283"/>
      <c r="Z162" s="283"/>
      <c r="AA162" s="283"/>
      <c r="AB162" s="283"/>
      <c r="AC162" s="283"/>
      <c r="AD162" s="283"/>
      <c r="AE162" s="283"/>
      <c r="AG162" s="78" t="str">
        <f>IF(SUM(AG164:AG168)&gt;0,AVERAGEIF(AG164:AG168, "&lt;&gt;0"),"")</f>
        <v/>
      </c>
      <c r="AH162" s="1">
        <f>COUNTIF(AH164:AH168,"&gt;0")</f>
        <v>1</v>
      </c>
      <c r="AI162"/>
      <c r="AJ162"/>
    </row>
    <row r="163" spans="1:36" ht="19.5">
      <c r="A163" s="1"/>
      <c r="B163" s="26"/>
      <c r="D163" s="9"/>
      <c r="E163" s="75"/>
      <c r="F163" s="8"/>
      <c r="G163" s="11"/>
      <c r="H163" s="11"/>
      <c r="I163" s="11"/>
      <c r="J163" s="11"/>
      <c r="K163" s="29"/>
      <c r="L163" s="101"/>
      <c r="M163" s="101"/>
      <c r="N163" s="283"/>
      <c r="O163" s="283"/>
      <c r="P163" s="283"/>
      <c r="Q163" s="283"/>
      <c r="R163" s="283"/>
      <c r="S163" s="283"/>
      <c r="T163" s="283"/>
      <c r="U163" s="283"/>
      <c r="V163" s="283"/>
      <c r="W163" s="283"/>
      <c r="X163" s="283"/>
      <c r="Y163" s="283"/>
      <c r="Z163" s="283"/>
      <c r="AA163" s="283"/>
      <c r="AB163" s="283"/>
      <c r="AC163" s="283"/>
      <c r="AD163" s="283"/>
      <c r="AE163" s="283"/>
      <c r="AG163" s="1"/>
      <c r="AH163" s="19"/>
    </row>
    <row r="164" spans="1:36" ht="19.5">
      <c r="A164" s="1"/>
      <c r="B164" s="26">
        <f>IF(AH164&lt;4,(AH164*0.3),100%)</f>
        <v>0</v>
      </c>
      <c r="C164" s="754" t="str">
        <f>REPT("|",B164*100)</f>
        <v/>
      </c>
      <c r="D164" s="755"/>
      <c r="F164" s="8" t="s">
        <v>137</v>
      </c>
      <c r="G164" s="13" t="s">
        <v>270</v>
      </c>
      <c r="H164" s="11"/>
      <c r="I164" s="11"/>
      <c r="J164" s="11"/>
      <c r="K164" s="29"/>
      <c r="L164" s="101" t="str">
        <f>Prog!$DD17</f>
        <v/>
      </c>
      <c r="M164" s="101" t="str">
        <f>Prog!$DD30</f>
        <v/>
      </c>
      <c r="N164" s="283" t="str">
        <f>Prog!$DD44</f>
        <v/>
      </c>
      <c r="O164" s="283" t="str">
        <f>Prog!$DD57</f>
        <v/>
      </c>
      <c r="P164" s="283" t="str">
        <f>Prog!$DD70</f>
        <v/>
      </c>
      <c r="Q164" s="283" t="str">
        <f>Prog!$DD83</f>
        <v/>
      </c>
      <c r="R164" s="283" t="str">
        <f>Prog!$DD96</f>
        <v/>
      </c>
      <c r="S164" s="283" t="str">
        <f>Prog!$DD109</f>
        <v/>
      </c>
      <c r="T164" s="283" t="str">
        <f>Prog!$DD122</f>
        <v/>
      </c>
      <c r="U164" s="283" t="str">
        <f>Prog!$DD135</f>
        <v/>
      </c>
      <c r="V164" s="283" t="str">
        <f>Prog!$DD147</f>
        <v/>
      </c>
      <c r="W164" s="283" t="str">
        <f>Prog!$DD160</f>
        <v/>
      </c>
      <c r="X164" s="283" t="str">
        <f>Prog!$DD173</f>
        <v/>
      </c>
      <c r="Y164" s="283" t="str">
        <f>Prog!$DD186</f>
        <v/>
      </c>
      <c r="Z164" s="283" t="str">
        <f>Prog!$DD199</f>
        <v/>
      </c>
      <c r="AA164" s="283" t="str">
        <f>Prog!$DD212</f>
        <v/>
      </c>
      <c r="AB164" s="283" t="str">
        <f>Prog!$DD225</f>
        <v/>
      </c>
      <c r="AC164" s="283" t="str">
        <f>Prog!$DD238</f>
        <v/>
      </c>
      <c r="AD164" s="283" t="str">
        <f>Prog!$DD251</f>
        <v/>
      </c>
      <c r="AE164" s="283" t="str">
        <f>Prog!$DD264</f>
        <v/>
      </c>
      <c r="AG164" s="1" t="str">
        <f>IF(SUM(L164:AE164)=0,"",AVERAGEIF(L164:AE164,"&gt;0"))</f>
        <v/>
      </c>
      <c r="AH164">
        <f>20-AJ164</f>
        <v>0</v>
      </c>
      <c r="AI164">
        <f>COUNTIFS(L164:AE164,"A")</f>
        <v>0</v>
      </c>
      <c r="AJ164">
        <f>COUNTBLANK(L164:AE164)</f>
        <v>20</v>
      </c>
    </row>
    <row r="165" spans="1:36" ht="19.5">
      <c r="A165" s="1"/>
      <c r="B165" s="26">
        <f>IF(AH165&lt;4,(AH165*0.3),100%)</f>
        <v>0</v>
      </c>
      <c r="C165" s="754" t="str">
        <f>REPT("|",B165*100)</f>
        <v/>
      </c>
      <c r="D165" s="755"/>
      <c r="F165" s="8" t="s">
        <v>138</v>
      </c>
      <c r="G165" s="13" t="s">
        <v>271</v>
      </c>
      <c r="H165" s="11"/>
      <c r="I165" s="11"/>
      <c r="J165" s="11"/>
      <c r="K165" s="29"/>
      <c r="L165" s="101" t="str">
        <f>Prog!$DE17</f>
        <v/>
      </c>
      <c r="M165" s="101" t="str">
        <f>Prog!$DE30</f>
        <v/>
      </c>
      <c r="N165" s="283" t="str">
        <f>Prog!$DE44</f>
        <v/>
      </c>
      <c r="O165" s="283" t="str">
        <f>Prog!$DE57</f>
        <v/>
      </c>
      <c r="P165" s="283" t="str">
        <f>Prog!$DE70</f>
        <v/>
      </c>
      <c r="Q165" s="283" t="str">
        <f>Prog!$DE83</f>
        <v/>
      </c>
      <c r="R165" s="283" t="str">
        <f>Prog!$DE96</f>
        <v/>
      </c>
      <c r="S165" s="283" t="str">
        <f>Prog!$DE109</f>
        <v/>
      </c>
      <c r="T165" s="283" t="str">
        <f>Prog!$DE122</f>
        <v/>
      </c>
      <c r="U165" s="283" t="str">
        <f>Prog!$DE135</f>
        <v/>
      </c>
      <c r="V165" s="283" t="str">
        <f>Prog!$DE147</f>
        <v/>
      </c>
      <c r="W165" s="283" t="str">
        <f>Prog!$DE160</f>
        <v/>
      </c>
      <c r="X165" s="283" t="str">
        <f>Prog!$DE173</f>
        <v/>
      </c>
      <c r="Y165" s="283" t="str">
        <f>Prog!$DE186</f>
        <v/>
      </c>
      <c r="Z165" s="283" t="str">
        <f>Prog!$DE199</f>
        <v/>
      </c>
      <c r="AA165" s="283" t="str">
        <f>Prog!$DE212</f>
        <v/>
      </c>
      <c r="AB165" s="283" t="str">
        <f>Prog!$DE225</f>
        <v/>
      </c>
      <c r="AC165" s="283" t="str">
        <f>Prog!$DE238</f>
        <v/>
      </c>
      <c r="AD165" s="283" t="str">
        <f>Prog!$DE251</f>
        <v/>
      </c>
      <c r="AE165" s="283" t="str">
        <f>Prog!$DE264</f>
        <v/>
      </c>
      <c r="AG165" s="1" t="str">
        <f>IF(SUM(L165:AE165)=0,"",AVERAGEIF(L165:AE165,"&gt;0"))</f>
        <v/>
      </c>
      <c r="AH165">
        <f t="shared" ref="AH165:AH168" si="7">20-AJ165</f>
        <v>0</v>
      </c>
      <c r="AI165">
        <f>COUNTIFS(L165:AE165,"A")</f>
        <v>0</v>
      </c>
      <c r="AJ165">
        <f>COUNTBLANK(L165:AE165)</f>
        <v>20</v>
      </c>
    </row>
    <row r="166" spans="1:36" ht="19.5">
      <c r="A166" s="1"/>
      <c r="B166" s="26">
        <f>IF(AH166&lt;4,(AH166*0.3),100%)</f>
        <v>0.3</v>
      </c>
      <c r="C166" s="754" t="str">
        <f>REPT("|",B166*100)</f>
        <v>||||||||||||||||||||||||||||||</v>
      </c>
      <c r="D166" s="755"/>
      <c r="F166" s="8" t="s">
        <v>139</v>
      </c>
      <c r="G166" s="13" t="s">
        <v>272</v>
      </c>
      <c r="H166" s="11"/>
      <c r="I166" s="11"/>
      <c r="J166" s="11"/>
      <c r="K166" s="29"/>
      <c r="L166" s="101" t="str">
        <f>Prog!$DF17</f>
        <v>A</v>
      </c>
      <c r="M166" s="101" t="str">
        <f>Prog!$DF30</f>
        <v/>
      </c>
      <c r="N166" s="283" t="str">
        <f>Prog!$DF44</f>
        <v/>
      </c>
      <c r="O166" s="283" t="str">
        <f>Prog!$DF57</f>
        <v/>
      </c>
      <c r="P166" s="283" t="str">
        <f>Prog!$DF70</f>
        <v/>
      </c>
      <c r="Q166" s="283" t="str">
        <f>Prog!$DF83</f>
        <v/>
      </c>
      <c r="R166" s="283" t="str">
        <f>Prog!$DF96</f>
        <v/>
      </c>
      <c r="S166" s="283" t="str">
        <f>Prog!$DF109</f>
        <v/>
      </c>
      <c r="T166" s="283" t="str">
        <f>Prog!$DF122</f>
        <v/>
      </c>
      <c r="U166" s="283" t="str">
        <f>Prog!$DF135</f>
        <v/>
      </c>
      <c r="V166" s="283" t="str">
        <f>Prog!$DF147</f>
        <v/>
      </c>
      <c r="W166" s="283" t="str">
        <f>Prog!$DF160</f>
        <v/>
      </c>
      <c r="X166" s="283" t="str">
        <f>Prog!$DF173</f>
        <v/>
      </c>
      <c r="Y166" s="283" t="str">
        <f>Prog!$DF186</f>
        <v/>
      </c>
      <c r="Z166" s="283" t="str">
        <f>Prog!$DF199</f>
        <v/>
      </c>
      <c r="AA166" s="283" t="str">
        <f>Prog!$DF212</f>
        <v/>
      </c>
      <c r="AB166" s="283" t="str">
        <f>Prog!$DF225</f>
        <v/>
      </c>
      <c r="AC166" s="283" t="str">
        <f>Prog!$DF238</f>
        <v/>
      </c>
      <c r="AD166" s="283" t="str">
        <f>Prog!$DF251</f>
        <v/>
      </c>
      <c r="AE166" s="283" t="str">
        <f>Prog!$DF264</f>
        <v/>
      </c>
      <c r="AG166" s="1" t="str">
        <f>IF(SUM(L166:AE166)=0,"",AVERAGEIF(L166:AE166,"&gt;0"))</f>
        <v/>
      </c>
      <c r="AH166">
        <f t="shared" si="7"/>
        <v>1</v>
      </c>
      <c r="AI166">
        <f>COUNTIFS(L166:AE166,"A")</f>
        <v>1</v>
      </c>
      <c r="AJ166">
        <f>COUNTBLANK(L166:AE166)</f>
        <v>19</v>
      </c>
    </row>
    <row r="167" spans="1:36" ht="19.5">
      <c r="A167" s="1"/>
      <c r="B167" s="26">
        <f>IF(AH167&lt;4,(AH167*0.3),100%)</f>
        <v>0</v>
      </c>
      <c r="C167" s="754" t="str">
        <f>REPT("|",B167*100)</f>
        <v/>
      </c>
      <c r="D167" s="755"/>
      <c r="F167" s="8" t="s">
        <v>140</v>
      </c>
      <c r="G167" s="13" t="s">
        <v>273</v>
      </c>
      <c r="H167" s="11"/>
      <c r="I167" s="11"/>
      <c r="J167" s="11"/>
      <c r="K167" s="29"/>
      <c r="L167" s="101" t="str">
        <f>Prog!$DG17</f>
        <v/>
      </c>
      <c r="M167" s="101" t="str">
        <f>Prog!$DG30</f>
        <v/>
      </c>
      <c r="N167" s="283" t="str">
        <f>Prog!$DG44</f>
        <v/>
      </c>
      <c r="O167" s="283" t="str">
        <f>Prog!$DG57</f>
        <v/>
      </c>
      <c r="P167" s="283" t="str">
        <f>Prog!$DG70</f>
        <v/>
      </c>
      <c r="Q167" s="283" t="str">
        <f>Prog!$DG83</f>
        <v/>
      </c>
      <c r="R167" s="283" t="str">
        <f>Prog!$DG96</f>
        <v/>
      </c>
      <c r="S167" s="283" t="str">
        <f>Prog!$DG109</f>
        <v/>
      </c>
      <c r="T167" s="283" t="str">
        <f>Prog!$DG122</f>
        <v/>
      </c>
      <c r="U167" s="283" t="str">
        <f>Prog!$DG135</f>
        <v/>
      </c>
      <c r="V167" s="283" t="str">
        <f>Prog!$DG147</f>
        <v/>
      </c>
      <c r="W167" s="283" t="str">
        <f>Prog!$DG160</f>
        <v/>
      </c>
      <c r="X167" s="283" t="str">
        <f>Prog!$DG173</f>
        <v/>
      </c>
      <c r="Y167" s="283" t="str">
        <f>Prog!$DG186</f>
        <v/>
      </c>
      <c r="Z167" s="283" t="str">
        <f>Prog!$DG199</f>
        <v/>
      </c>
      <c r="AA167" s="283" t="str">
        <f>Prog!$DG212</f>
        <v/>
      </c>
      <c r="AB167" s="283" t="str">
        <f>Prog!$DG225</f>
        <v/>
      </c>
      <c r="AC167" s="283" t="str">
        <f>Prog!$DG238</f>
        <v/>
      </c>
      <c r="AD167" s="283" t="str">
        <f>Prog!$DG251</f>
        <v/>
      </c>
      <c r="AE167" s="283" t="str">
        <f>Prog!$DG264</f>
        <v/>
      </c>
      <c r="AG167" s="1" t="str">
        <f>IF(SUM(L167:AE167)=0,"",AVERAGEIF(L167:AE167,"&gt;0"))</f>
        <v/>
      </c>
      <c r="AH167">
        <f t="shared" si="7"/>
        <v>0</v>
      </c>
      <c r="AI167">
        <f>COUNTIFS(L167:AE167,"A")</f>
        <v>0</v>
      </c>
      <c r="AJ167">
        <f>COUNTBLANK(L167:AE167)</f>
        <v>20</v>
      </c>
    </row>
    <row r="168" spans="1:36" ht="19.5">
      <c r="A168" s="1"/>
      <c r="B168" s="26">
        <f>IF(AH168&lt;4,(AH168*0.3),100%)</f>
        <v>0</v>
      </c>
      <c r="C168" s="754" t="str">
        <f>REPT("|",B168*100)</f>
        <v/>
      </c>
      <c r="D168" s="755"/>
      <c r="F168" s="8" t="s">
        <v>141</v>
      </c>
      <c r="G168" s="13" t="s">
        <v>274</v>
      </c>
      <c r="H168" s="11"/>
      <c r="I168" s="11"/>
      <c r="J168" s="11"/>
      <c r="K168" s="29"/>
      <c r="L168" s="101" t="str">
        <f>Prog!$DH17</f>
        <v/>
      </c>
      <c r="M168" s="101" t="str">
        <f>Prog!$DH30</f>
        <v/>
      </c>
      <c r="N168" s="283" t="str">
        <f>Prog!$DH44</f>
        <v/>
      </c>
      <c r="O168" s="283" t="str">
        <f>Prog!$DH57</f>
        <v/>
      </c>
      <c r="P168" s="283" t="str">
        <f>Prog!$DH70</f>
        <v/>
      </c>
      <c r="Q168" s="283" t="str">
        <f>Prog!$DH83</f>
        <v/>
      </c>
      <c r="R168" s="283" t="str">
        <f>Prog!$DH96</f>
        <v/>
      </c>
      <c r="S168" s="283" t="str">
        <f>Prog!$DH109</f>
        <v/>
      </c>
      <c r="T168" s="283" t="str">
        <f>Prog!$DH122</f>
        <v/>
      </c>
      <c r="U168" s="283" t="str">
        <f>Prog!$DH135</f>
        <v/>
      </c>
      <c r="V168" s="283" t="str">
        <f>Prog!$DH147</f>
        <v/>
      </c>
      <c r="W168" s="283" t="str">
        <f>Prog!$DH160</f>
        <v/>
      </c>
      <c r="X168" s="283" t="str">
        <f>Prog!$DH173</f>
        <v/>
      </c>
      <c r="Y168" s="283" t="str">
        <f>Prog!$DH186</f>
        <v/>
      </c>
      <c r="Z168" s="283" t="str">
        <f>Prog!$DH199</f>
        <v/>
      </c>
      <c r="AA168" s="283" t="str">
        <f>Prog!$DH212</f>
        <v/>
      </c>
      <c r="AB168" s="283" t="str">
        <f>Prog!$DH225</f>
        <v/>
      </c>
      <c r="AC168" s="283" t="str">
        <f>Prog!$DH238</f>
        <v/>
      </c>
      <c r="AD168" s="283" t="str">
        <f>Prog!$DH251</f>
        <v/>
      </c>
      <c r="AE168" s="283" t="str">
        <f>Prog!$DH264</f>
        <v/>
      </c>
      <c r="AG168" s="1" t="str">
        <f>IF(SUM(L168:AE168)=0,"",AVERAGEIF(L168:AE168,"&gt;0"))</f>
        <v/>
      </c>
      <c r="AH168">
        <f t="shared" si="7"/>
        <v>0</v>
      </c>
      <c r="AI168">
        <f>COUNTIFS(L168:AE168,"A")</f>
        <v>0</v>
      </c>
      <c r="AJ168">
        <f>COUNTBLANK(L168:AE168)</f>
        <v>20</v>
      </c>
    </row>
    <row r="169" spans="1:36" ht="19.5">
      <c r="A169" s="1"/>
      <c r="B169" s="1"/>
      <c r="C169" s="1"/>
      <c r="D169" s="1"/>
      <c r="E169" s="8"/>
      <c r="F169" s="8"/>
      <c r="G169" s="1"/>
      <c r="H169" s="1"/>
      <c r="I169" s="1"/>
      <c r="J169" s="1"/>
      <c r="K169" s="29"/>
      <c r="L169" s="101"/>
      <c r="M169" s="101"/>
      <c r="N169" s="283"/>
      <c r="O169" s="283"/>
      <c r="P169" s="283"/>
      <c r="Q169" s="283"/>
      <c r="R169" s="283"/>
      <c r="S169" s="283"/>
      <c r="T169" s="283"/>
      <c r="U169" s="283"/>
      <c r="V169" s="283"/>
      <c r="W169" s="283"/>
      <c r="X169" s="283"/>
      <c r="Y169" s="283"/>
      <c r="Z169" s="283"/>
      <c r="AA169" s="283"/>
      <c r="AB169" s="283"/>
      <c r="AC169" s="283"/>
      <c r="AD169" s="283"/>
      <c r="AE169" s="283"/>
      <c r="AG169" s="1"/>
      <c r="AH169" s="19"/>
      <c r="AI169" s="1"/>
      <c r="AJ169" s="1"/>
    </row>
    <row r="170" spans="1:36" s="1" customFormat="1" ht="36.75">
      <c r="A170" s="145" t="s">
        <v>93</v>
      </c>
      <c r="B170" s="146" t="s">
        <v>165</v>
      </c>
      <c r="C170" s="147"/>
      <c r="D170" s="147"/>
      <c r="E170" s="147"/>
      <c r="F170" s="147"/>
      <c r="G170" s="147"/>
      <c r="H170" s="147"/>
      <c r="I170" s="147"/>
      <c r="J170" s="147"/>
      <c r="K170" s="147"/>
      <c r="L170" s="148"/>
      <c r="M170" s="148"/>
      <c r="N170" s="298"/>
      <c r="O170" s="298"/>
      <c r="P170" s="298"/>
      <c r="Q170" s="298"/>
      <c r="R170" s="298"/>
      <c r="S170" s="298"/>
      <c r="T170" s="298"/>
      <c r="U170" s="298"/>
      <c r="V170" s="298"/>
      <c r="W170" s="298"/>
      <c r="X170" s="298"/>
      <c r="Y170" s="298"/>
      <c r="Z170" s="298"/>
      <c r="AA170" s="298"/>
      <c r="AB170" s="298"/>
      <c r="AC170" s="298"/>
      <c r="AD170" s="298"/>
      <c r="AE170" s="298"/>
      <c r="AG170" s="150"/>
      <c r="AH170" s="151"/>
      <c r="AI170" s="152"/>
      <c r="AJ170" s="152"/>
    </row>
    <row r="171" spans="1:36" s="1" customFormat="1" ht="19.5">
      <c r="E171" s="8"/>
      <c r="F171" s="8"/>
      <c r="K171" s="29"/>
      <c r="L171" s="101"/>
      <c r="M171" s="101"/>
      <c r="N171" s="283"/>
      <c r="O171" s="283"/>
      <c r="P171" s="283"/>
      <c r="Q171" s="283"/>
      <c r="R171" s="283"/>
      <c r="S171" s="283"/>
      <c r="T171" s="283"/>
      <c r="U171" s="283"/>
      <c r="V171" s="283"/>
      <c r="W171" s="283"/>
      <c r="X171" s="283"/>
      <c r="Y171" s="283"/>
      <c r="Z171" s="283"/>
      <c r="AA171" s="283"/>
      <c r="AB171" s="283"/>
      <c r="AC171" s="283"/>
      <c r="AD171" s="283"/>
      <c r="AE171" s="283"/>
      <c r="AH171" s="19"/>
    </row>
    <row r="172" spans="1:36" s="1" customFormat="1" ht="19.5">
      <c r="A172" s="25">
        <f>(B174/4)+(B175/4)+(B176/4)+(B177/4)</f>
        <v>0</v>
      </c>
      <c r="B172" s="756" t="str">
        <f>REPT("|",A172*90)</f>
        <v/>
      </c>
      <c r="C172" s="757"/>
      <c r="D172" s="9" t="s">
        <v>92</v>
      </c>
      <c r="F172" s="1" t="s">
        <v>144</v>
      </c>
      <c r="K172" s="29"/>
      <c r="L172" s="101"/>
      <c r="M172" s="101"/>
      <c r="N172" s="283"/>
      <c r="O172" s="283"/>
      <c r="P172" s="283"/>
      <c r="Q172" s="283"/>
      <c r="R172" s="283"/>
      <c r="S172" s="283"/>
      <c r="T172" s="283"/>
      <c r="U172" s="283"/>
      <c r="V172" s="283"/>
      <c r="W172" s="283"/>
      <c r="X172" s="283"/>
      <c r="Y172" s="283"/>
      <c r="Z172" s="283"/>
      <c r="AA172" s="283"/>
      <c r="AB172" s="283"/>
      <c r="AC172" s="283"/>
      <c r="AD172" s="283"/>
      <c r="AE172" s="283"/>
      <c r="AG172" s="78" t="str">
        <f>IF(SUM(AG174:AG177)&gt;0,AVERAGEIF(AG174:AG177, "&lt;&gt;0"),"")</f>
        <v/>
      </c>
      <c r="AH172" s="1">
        <f>COUNTIF(AH174:AH177,"&gt;0")</f>
        <v>0</v>
      </c>
    </row>
    <row r="173" spans="1:36" ht="19.5">
      <c r="A173" s="1"/>
      <c r="B173" s="1"/>
      <c r="C173" s="1"/>
      <c r="D173" s="1"/>
      <c r="E173" s="8"/>
      <c r="F173" s="8"/>
      <c r="G173" s="1"/>
      <c r="H173" s="1"/>
      <c r="I173" s="1"/>
      <c r="J173" s="1"/>
      <c r="K173" s="29"/>
      <c r="L173" s="101"/>
      <c r="M173" s="101"/>
      <c r="N173" s="283"/>
      <c r="O173" s="283"/>
      <c r="P173" s="283"/>
      <c r="Q173" s="283"/>
      <c r="R173" s="283"/>
      <c r="S173" s="283"/>
      <c r="T173" s="283"/>
      <c r="U173" s="283"/>
      <c r="V173" s="283"/>
      <c r="W173" s="283"/>
      <c r="X173" s="283"/>
      <c r="Y173" s="283"/>
      <c r="Z173" s="283"/>
      <c r="AA173" s="283"/>
      <c r="AB173" s="283"/>
      <c r="AC173" s="283"/>
      <c r="AD173" s="283"/>
      <c r="AE173" s="283"/>
      <c r="AF173" s="11"/>
      <c r="AG173" s="1"/>
      <c r="AH173" s="19"/>
      <c r="AI173" s="1"/>
      <c r="AJ173" s="1"/>
    </row>
    <row r="174" spans="1:36" ht="19.5">
      <c r="A174" s="1"/>
      <c r="B174" s="26">
        <f>IF(AH174&lt;4,(AH174*0.3),100%)</f>
        <v>0</v>
      </c>
      <c r="C174" s="754" t="str">
        <f>REPT("|",B174*100)</f>
        <v/>
      </c>
      <c r="D174" s="755"/>
      <c r="F174" s="8" t="s">
        <v>11</v>
      </c>
      <c r="G174" s="13" t="s">
        <v>275</v>
      </c>
      <c r="H174" s="11"/>
      <c r="I174" s="11"/>
      <c r="J174" s="11"/>
      <c r="K174" s="29" t="s">
        <v>11</v>
      </c>
      <c r="L174" s="101" t="str">
        <f>Prog!$DJ17</f>
        <v/>
      </c>
      <c r="M174" s="101" t="str">
        <f>Prog!$DJ30</f>
        <v/>
      </c>
      <c r="N174" s="283" t="str">
        <f>Prog!$DJ44</f>
        <v/>
      </c>
      <c r="O174" s="283" t="str">
        <f>Prog!$DJ57</f>
        <v/>
      </c>
      <c r="P174" s="283" t="str">
        <f>Prog!$DJ70</f>
        <v/>
      </c>
      <c r="Q174" s="283" t="str">
        <f>Prog!$DJ83</f>
        <v/>
      </c>
      <c r="R174" s="283" t="str">
        <f>Prog!$DJ96</f>
        <v/>
      </c>
      <c r="S174" s="283" t="str">
        <f>Prog!$DJ109</f>
        <v/>
      </c>
      <c r="T174" s="283" t="str">
        <f>Prog!$DJ122</f>
        <v/>
      </c>
      <c r="U174" s="283" t="str">
        <f>Prog!$DJ135</f>
        <v/>
      </c>
      <c r="V174" s="283" t="str">
        <f>Prog!$DJ147</f>
        <v/>
      </c>
      <c r="W174" s="283" t="str">
        <f>Prog!$DJ160</f>
        <v/>
      </c>
      <c r="X174" s="283" t="str">
        <f>Prog!$DJ173</f>
        <v/>
      </c>
      <c r="Y174" s="283" t="str">
        <f>Prog!$DJ186</f>
        <v/>
      </c>
      <c r="Z174" s="283" t="str">
        <f>Prog!$DJ199</f>
        <v/>
      </c>
      <c r="AA174" s="283" t="str">
        <f>Prog!$DJ212</f>
        <v/>
      </c>
      <c r="AB174" s="283" t="str">
        <f>Prog!$DJ225</f>
        <v/>
      </c>
      <c r="AC174" s="283" t="str">
        <f>Prog!$DJ238</f>
        <v/>
      </c>
      <c r="AD174" s="283" t="str">
        <f>Prog!$DJ251</f>
        <v/>
      </c>
      <c r="AE174" s="283" t="str">
        <f>Prog!$DJ264</f>
        <v/>
      </c>
      <c r="AF174" s="11"/>
      <c r="AG174" s="1" t="str">
        <f>IF(SUM(L174:AE174)=0,"",AVERAGEIF(L174:AE174,"&gt;0"))</f>
        <v/>
      </c>
      <c r="AH174">
        <f>20-AJ174</f>
        <v>0</v>
      </c>
      <c r="AI174">
        <f>COUNTIFS(L174:AE174,"A")</f>
        <v>0</v>
      </c>
      <c r="AJ174">
        <f>COUNTBLANK(L174:AE174)</f>
        <v>20</v>
      </c>
    </row>
    <row r="175" spans="1:36" ht="19.5">
      <c r="A175" s="1"/>
      <c r="B175" s="26">
        <f>IF(AH175&lt;4,(AH175*0.3),100%)</f>
        <v>0</v>
      </c>
      <c r="C175" s="754" t="str">
        <f>REPT("|",B175*100)</f>
        <v/>
      </c>
      <c r="D175" s="755"/>
      <c r="F175" s="8" t="s">
        <v>12</v>
      </c>
      <c r="G175" s="13" t="s">
        <v>276</v>
      </c>
      <c r="H175" s="11"/>
      <c r="I175" s="11"/>
      <c r="J175" s="11"/>
      <c r="K175" s="29" t="s">
        <v>12</v>
      </c>
      <c r="L175" s="101" t="str">
        <f>Prog!$DK17</f>
        <v/>
      </c>
      <c r="M175" s="101" t="str">
        <f>Prog!$DK30</f>
        <v/>
      </c>
      <c r="N175" s="283" t="str">
        <f>Prog!$DK44</f>
        <v/>
      </c>
      <c r="O175" s="283" t="str">
        <f>Prog!$DK57</f>
        <v/>
      </c>
      <c r="P175" s="283" t="str">
        <f>Prog!$DK70</f>
        <v/>
      </c>
      <c r="Q175" s="283" t="str">
        <f>Prog!$DK83</f>
        <v/>
      </c>
      <c r="R175" s="283" t="str">
        <f>Prog!$DK96</f>
        <v/>
      </c>
      <c r="S175" s="283" t="str">
        <f>Prog!$DK109</f>
        <v/>
      </c>
      <c r="T175" s="283" t="str">
        <f>Prog!$DK122</f>
        <v/>
      </c>
      <c r="U175" s="283" t="str">
        <f>Prog!$DK135</f>
        <v/>
      </c>
      <c r="V175" s="283" t="str">
        <f>Prog!$DK147</f>
        <v/>
      </c>
      <c r="W175" s="283" t="str">
        <f>Prog!$DK160</f>
        <v/>
      </c>
      <c r="X175" s="283" t="str">
        <f>Prog!$DK173</f>
        <v/>
      </c>
      <c r="Y175" s="283" t="str">
        <f>Prog!$DK186</f>
        <v/>
      </c>
      <c r="Z175" s="283" t="str">
        <f>Prog!$DK199</f>
        <v/>
      </c>
      <c r="AA175" s="283" t="str">
        <f>Prog!$DK212</f>
        <v/>
      </c>
      <c r="AB175" s="283" t="str">
        <f>Prog!$DK225</f>
        <v/>
      </c>
      <c r="AC175" s="283" t="str">
        <f>Prog!$DK238</f>
        <v/>
      </c>
      <c r="AD175" s="283" t="str">
        <f>Prog!$DK251</f>
        <v/>
      </c>
      <c r="AE175" s="283" t="str">
        <f>Prog!$DK264</f>
        <v/>
      </c>
      <c r="AF175" s="11"/>
      <c r="AG175" s="1" t="str">
        <f>IF(SUM(L175:AE175)=0,"",AVERAGEIF(L175:AE175,"&gt;0"))</f>
        <v/>
      </c>
      <c r="AH175">
        <f t="shared" ref="AH175:AH177" si="8">20-AJ175</f>
        <v>0</v>
      </c>
      <c r="AI175">
        <f>COUNTIFS(L175:AE175,"A")</f>
        <v>0</v>
      </c>
      <c r="AJ175">
        <f>COUNTBLANK(L175:AE175)</f>
        <v>20</v>
      </c>
    </row>
    <row r="176" spans="1:36" ht="19.5">
      <c r="A176" s="1"/>
      <c r="B176" s="26">
        <f>IF(AH176&lt;4,(AH176*0.3),100%)</f>
        <v>0</v>
      </c>
      <c r="C176" s="754" t="str">
        <f>REPT("|",B176*100)</f>
        <v/>
      </c>
      <c r="D176" s="755"/>
      <c r="F176" s="8" t="s">
        <v>13</v>
      </c>
      <c r="G176" s="13" t="s">
        <v>277</v>
      </c>
      <c r="H176" s="11"/>
      <c r="I176" s="11"/>
      <c r="J176" s="11"/>
      <c r="K176" s="29" t="s">
        <v>13</v>
      </c>
      <c r="L176" s="101" t="str">
        <f>Prog!$DL17</f>
        <v/>
      </c>
      <c r="M176" s="101" t="str">
        <f>Prog!$DL30</f>
        <v/>
      </c>
      <c r="N176" s="283" t="str">
        <f>Prog!$DL44</f>
        <v/>
      </c>
      <c r="O176" s="283" t="str">
        <f>Prog!$DL57</f>
        <v/>
      </c>
      <c r="P176" s="283" t="str">
        <f>Prog!$DL70</f>
        <v/>
      </c>
      <c r="Q176" s="283" t="str">
        <f>Prog!$DL83</f>
        <v/>
      </c>
      <c r="R176" s="283" t="str">
        <f>Prog!$DL96</f>
        <v/>
      </c>
      <c r="S176" s="283" t="str">
        <f>Prog!$DL109</f>
        <v/>
      </c>
      <c r="T176" s="283" t="str">
        <f>Prog!$DL122</f>
        <v/>
      </c>
      <c r="U176" s="283" t="str">
        <f>Prog!$DL135</f>
        <v/>
      </c>
      <c r="V176" s="283" t="str">
        <f>Prog!$DL147</f>
        <v/>
      </c>
      <c r="W176" s="283" t="str">
        <f>Prog!$DL160</f>
        <v/>
      </c>
      <c r="X176" s="283" t="str">
        <f>Prog!$DL173</f>
        <v/>
      </c>
      <c r="Y176" s="283" t="str">
        <f>Prog!$DL186</f>
        <v/>
      </c>
      <c r="Z176" s="283" t="str">
        <f>Prog!$DL199</f>
        <v/>
      </c>
      <c r="AA176" s="283" t="str">
        <f>Prog!$DL212</f>
        <v/>
      </c>
      <c r="AB176" s="283" t="str">
        <f>Prog!$DL225</f>
        <v/>
      </c>
      <c r="AC176" s="283" t="str">
        <f>Prog!$DL238</f>
        <v/>
      </c>
      <c r="AD176" s="283" t="str">
        <f>Prog!$DL251</f>
        <v/>
      </c>
      <c r="AE176" s="283" t="str">
        <f>Prog!$DL264</f>
        <v/>
      </c>
      <c r="AF176" s="11"/>
      <c r="AG176" s="1" t="str">
        <f>IF(SUM(L176:AE176)=0,"",AVERAGEIF(L176:AE176,"&gt;0"))</f>
        <v/>
      </c>
      <c r="AH176">
        <f t="shared" si="8"/>
        <v>0</v>
      </c>
      <c r="AI176">
        <f>COUNTIFS(L176:AE176,"A")</f>
        <v>0</v>
      </c>
      <c r="AJ176">
        <f>COUNTBLANK(L176:AE176)</f>
        <v>20</v>
      </c>
    </row>
    <row r="177" spans="1:36" ht="19.5">
      <c r="A177" s="1"/>
      <c r="B177" s="26">
        <f>IF(AH177&lt;4,(AH177*0.3),100%)</f>
        <v>0</v>
      </c>
      <c r="C177" s="754" t="str">
        <f>REPT("|",B177*100)</f>
        <v/>
      </c>
      <c r="D177" s="755"/>
      <c r="F177" s="8" t="s">
        <v>142</v>
      </c>
      <c r="G177" s="13" t="s">
        <v>278</v>
      </c>
      <c r="H177" s="11"/>
      <c r="I177" s="11"/>
      <c r="J177" s="11"/>
      <c r="K177" s="29"/>
      <c r="L177" s="101" t="str">
        <f>Prog!$DM17</f>
        <v/>
      </c>
      <c r="M177" s="101" t="str">
        <f>Prog!$DM30</f>
        <v/>
      </c>
      <c r="N177" s="283" t="str">
        <f>Prog!$DM44</f>
        <v/>
      </c>
      <c r="O177" s="283" t="str">
        <f>Prog!$DM57</f>
        <v/>
      </c>
      <c r="P177" s="283" t="str">
        <f>Prog!$DM70</f>
        <v/>
      </c>
      <c r="Q177" s="283" t="str">
        <f>Prog!$DM83</f>
        <v/>
      </c>
      <c r="R177" s="283" t="str">
        <f>Prog!$DM96</f>
        <v/>
      </c>
      <c r="S177" s="283" t="str">
        <f>Prog!$DM109</f>
        <v/>
      </c>
      <c r="T177" s="283" t="str">
        <f>Prog!$DM122</f>
        <v/>
      </c>
      <c r="U177" s="283" t="str">
        <f>Prog!$DM135</f>
        <v/>
      </c>
      <c r="V177" s="283" t="str">
        <f>Prog!$DM147</f>
        <v/>
      </c>
      <c r="W177" s="283" t="str">
        <f>Prog!$DM160</f>
        <v/>
      </c>
      <c r="X177" s="283" t="str">
        <f>Prog!$DM173</f>
        <v/>
      </c>
      <c r="Y177" s="283" t="str">
        <f>Prog!$DM186</f>
        <v/>
      </c>
      <c r="Z177" s="283" t="str">
        <f>Prog!$DM199</f>
        <v/>
      </c>
      <c r="AA177" s="283" t="str">
        <f>Prog!$DM212</f>
        <v/>
      </c>
      <c r="AB177" s="283" t="str">
        <f>Prog!$DM225</f>
        <v/>
      </c>
      <c r="AC177" s="283" t="str">
        <f>Prog!$DM238</f>
        <v/>
      </c>
      <c r="AD177" s="283" t="str">
        <f>Prog!$DM251</f>
        <v/>
      </c>
      <c r="AE177" s="283" t="str">
        <f>Prog!$DM264</f>
        <v/>
      </c>
      <c r="AF177" s="11"/>
      <c r="AG177" s="1"/>
      <c r="AH177">
        <f t="shared" si="8"/>
        <v>0</v>
      </c>
      <c r="AI177">
        <f>COUNTIFS(L177:AE177,"A")</f>
        <v>0</v>
      </c>
      <c r="AJ177">
        <f>COUNTBLANK(L177:AE177)</f>
        <v>20</v>
      </c>
    </row>
    <row r="178" spans="1:36" ht="19.5">
      <c r="A178" s="1"/>
      <c r="B178" s="1"/>
      <c r="C178" s="1"/>
      <c r="D178" s="1"/>
      <c r="E178" s="1"/>
      <c r="F178" s="8"/>
      <c r="G178" s="1"/>
      <c r="H178" s="1"/>
      <c r="I178" s="1"/>
      <c r="J178" s="1"/>
      <c r="K178" s="29"/>
      <c r="L178" s="101"/>
      <c r="M178" s="101"/>
      <c r="N178" s="283"/>
      <c r="O178" s="283"/>
      <c r="P178" s="283"/>
      <c r="Q178" s="283"/>
      <c r="R178" s="283"/>
      <c r="S178" s="283"/>
      <c r="T178" s="283"/>
      <c r="U178" s="283"/>
      <c r="V178" s="283"/>
      <c r="W178" s="283"/>
      <c r="X178" s="283"/>
      <c r="Y178" s="283"/>
      <c r="Z178" s="283"/>
      <c r="AA178" s="283"/>
      <c r="AB178" s="283"/>
      <c r="AC178" s="283"/>
      <c r="AD178" s="283"/>
      <c r="AE178" s="283"/>
      <c r="AF178" s="11"/>
      <c r="AG178" s="1"/>
      <c r="AH178" s="19"/>
      <c r="AI178" s="1"/>
      <c r="AJ178" s="1"/>
    </row>
    <row r="179" spans="1:36" ht="19.5">
      <c r="A179" s="25">
        <f>B181</f>
        <v>0.3</v>
      </c>
      <c r="B179" s="756" t="str">
        <f>REPT("|",A179*90)</f>
        <v>|||||||||||||||||||||||||||</v>
      </c>
      <c r="C179" s="757"/>
      <c r="D179" s="9" t="s">
        <v>94</v>
      </c>
      <c r="E179" s="1"/>
      <c r="F179" s="1" t="s">
        <v>143</v>
      </c>
      <c r="G179" s="1"/>
      <c r="H179" s="1"/>
      <c r="I179" s="1"/>
      <c r="J179" s="1"/>
      <c r="K179" s="29"/>
      <c r="L179" s="101"/>
      <c r="M179" s="101"/>
      <c r="N179" s="283"/>
      <c r="O179" s="283"/>
      <c r="P179" s="283"/>
      <c r="Q179" s="283"/>
      <c r="R179" s="283"/>
      <c r="S179" s="283"/>
      <c r="T179" s="283"/>
      <c r="U179" s="283"/>
      <c r="V179" s="283"/>
      <c r="W179" s="283"/>
      <c r="X179" s="283"/>
      <c r="Y179" s="283"/>
      <c r="Z179" s="283"/>
      <c r="AA179" s="283"/>
      <c r="AB179" s="283"/>
      <c r="AC179" s="283"/>
      <c r="AD179" s="283"/>
      <c r="AE179" s="283"/>
      <c r="AF179" s="11"/>
      <c r="AG179" s="78" t="str">
        <f>IF(SUM(AG181:AG181)&gt;0,AVERAGEIF(AG181:AG181, "&lt;&gt;0"),"")</f>
        <v/>
      </c>
      <c r="AH179" s="1">
        <f>COUNTIF(AH181,"&gt;0")</f>
        <v>1</v>
      </c>
      <c r="AI179" s="1"/>
      <c r="AJ179" s="1"/>
    </row>
    <row r="180" spans="1:36" s="1" customFormat="1" ht="19.5">
      <c r="F180" s="8"/>
      <c r="K180" s="29"/>
      <c r="L180" s="101"/>
      <c r="M180" s="101"/>
      <c r="N180" s="283"/>
      <c r="O180" s="283"/>
      <c r="P180" s="283"/>
      <c r="Q180" s="283"/>
      <c r="R180" s="283"/>
      <c r="S180" s="283"/>
      <c r="T180" s="283"/>
      <c r="U180" s="283"/>
      <c r="V180" s="283"/>
      <c r="W180" s="283"/>
      <c r="X180" s="283"/>
      <c r="Y180" s="283"/>
      <c r="Z180" s="283"/>
      <c r="AA180" s="283"/>
      <c r="AB180" s="283"/>
      <c r="AC180" s="283"/>
      <c r="AD180" s="283"/>
      <c r="AE180" s="283"/>
      <c r="AH180" s="19"/>
    </row>
    <row r="181" spans="1:36" s="1" customFormat="1" ht="30" customHeight="1">
      <c r="B181" s="26">
        <f>IF(AH181&lt;4,(AH181*0.3),100%)</f>
        <v>0.3</v>
      </c>
      <c r="C181" s="754" t="str">
        <f>REPT("|",B181*100)</f>
        <v>||||||||||||||||||||||||||||||</v>
      </c>
      <c r="D181" s="755"/>
      <c r="E181"/>
      <c r="F181" s="8" t="s">
        <v>14</v>
      </c>
      <c r="G181" s="13" t="s">
        <v>279</v>
      </c>
      <c r="H181" s="11"/>
      <c r="I181" s="11"/>
      <c r="J181" s="11"/>
      <c r="K181" s="29" t="s">
        <v>14</v>
      </c>
      <c r="L181" s="101" t="str">
        <f>Prog!$DO17</f>
        <v/>
      </c>
      <c r="M181" s="101" t="str">
        <f>Prog!$DO30</f>
        <v/>
      </c>
      <c r="N181" s="283" t="str">
        <f>Prog!$DO44</f>
        <v/>
      </c>
      <c r="O181" s="283" t="str">
        <f>Prog!$DO57</f>
        <v/>
      </c>
      <c r="P181" s="283" t="str">
        <f>Prog!$DO70</f>
        <v/>
      </c>
      <c r="Q181" s="283" t="str">
        <f>Prog!$DO83</f>
        <v>A</v>
      </c>
      <c r="R181" s="283" t="str">
        <f>Prog!$DO96</f>
        <v/>
      </c>
      <c r="S181" s="283" t="str">
        <f>Prog!$DO109</f>
        <v/>
      </c>
      <c r="T181" s="283" t="str">
        <f>Prog!$DO122</f>
        <v/>
      </c>
      <c r="U181" s="283" t="str">
        <f>Prog!$DO135</f>
        <v/>
      </c>
      <c r="V181" s="283" t="str">
        <f>Prog!$DO147</f>
        <v/>
      </c>
      <c r="W181" s="283" t="str">
        <f>Prog!$DO160</f>
        <v/>
      </c>
      <c r="X181" s="283" t="str">
        <f>Prog!$DO173</f>
        <v/>
      </c>
      <c r="Y181" s="283" t="str">
        <f>Prog!$DO186</f>
        <v/>
      </c>
      <c r="Z181" s="283" t="str">
        <f>Prog!$DO199</f>
        <v/>
      </c>
      <c r="AA181" s="283" t="str">
        <f>Prog!$DO212</f>
        <v/>
      </c>
      <c r="AB181" s="283" t="str">
        <f>Prog!$DO225</f>
        <v/>
      </c>
      <c r="AC181" s="283" t="str">
        <f>Prog!$DO238</f>
        <v/>
      </c>
      <c r="AD181" s="283" t="str">
        <f>Prog!$DO251</f>
        <v/>
      </c>
      <c r="AE181" s="283" t="str">
        <f>Prog!$DO264</f>
        <v/>
      </c>
      <c r="AG181" s="1" t="str">
        <f>IF(SUM(L181:AE181)=0,"",AVERAGEIF(L181:AE181,"&gt;0"))</f>
        <v/>
      </c>
      <c r="AH181">
        <f>20-AJ181</f>
        <v>1</v>
      </c>
      <c r="AI181">
        <f>COUNTIFS(L181:AE181,"A")</f>
        <v>1</v>
      </c>
      <c r="AJ181">
        <f>COUNTBLANK(L181:AE181)</f>
        <v>19</v>
      </c>
    </row>
    <row r="182" spans="1:36" s="1" customFormat="1" ht="19.5">
      <c r="F182" s="8"/>
      <c r="K182" s="29"/>
      <c r="L182" s="101"/>
      <c r="M182" s="101"/>
      <c r="N182" s="283"/>
      <c r="O182" s="283"/>
      <c r="P182" s="283"/>
      <c r="Q182" s="283"/>
      <c r="R182" s="283"/>
      <c r="S182" s="283"/>
      <c r="T182" s="283"/>
      <c r="U182" s="283"/>
      <c r="V182" s="283"/>
      <c r="W182" s="283"/>
      <c r="X182" s="283"/>
      <c r="Y182" s="283"/>
      <c r="Z182" s="283"/>
      <c r="AA182" s="283"/>
      <c r="AB182" s="283"/>
      <c r="AC182" s="283"/>
      <c r="AD182" s="283"/>
      <c r="AE182" s="283"/>
      <c r="AH182" s="19"/>
    </row>
    <row r="183" spans="1:36" s="1" customFormat="1" ht="19.5">
      <c r="A183" s="25">
        <f>(B185/3)+(B186/3)+(B187/3)</f>
        <v>0.19999999999999998</v>
      </c>
      <c r="B183" s="756" t="str">
        <f>REPT("|",A183*90)</f>
        <v>||||||||||||||||||</v>
      </c>
      <c r="C183" s="757"/>
      <c r="D183" s="9" t="s">
        <v>95</v>
      </c>
      <c r="F183" s="1" t="s">
        <v>146</v>
      </c>
      <c r="K183" s="29"/>
      <c r="L183" s="101"/>
      <c r="M183" s="101"/>
      <c r="N183" s="283"/>
      <c r="O183" s="283"/>
      <c r="P183" s="283"/>
      <c r="Q183" s="283"/>
      <c r="R183" s="283"/>
      <c r="S183" s="283"/>
      <c r="T183" s="283"/>
      <c r="U183" s="283"/>
      <c r="V183" s="283"/>
      <c r="W183" s="283"/>
      <c r="X183" s="283"/>
      <c r="Y183" s="283"/>
      <c r="Z183" s="283"/>
      <c r="AA183" s="283"/>
      <c r="AB183" s="283"/>
      <c r="AC183" s="283"/>
      <c r="AD183" s="283"/>
      <c r="AE183" s="283"/>
      <c r="AG183" s="78" t="str">
        <f>IF(SUM(AG185:AG187)&gt;0,AVERAGEIF(AG185:AG187, "&lt;&gt;0"),"")</f>
        <v/>
      </c>
      <c r="AH183" s="1">
        <f>COUNTIF(AH185:AH187,"&gt;0")</f>
        <v>2</v>
      </c>
    </row>
    <row r="184" spans="1:36" s="1" customFormat="1" ht="19.5">
      <c r="F184" s="8"/>
      <c r="K184" s="29"/>
      <c r="L184" s="101"/>
      <c r="M184" s="101"/>
      <c r="N184" s="283"/>
      <c r="O184" s="283"/>
      <c r="P184" s="283"/>
      <c r="Q184" s="283"/>
      <c r="R184" s="283"/>
      <c r="S184" s="283"/>
      <c r="T184" s="283"/>
      <c r="U184" s="283"/>
      <c r="V184" s="283"/>
      <c r="W184" s="283"/>
      <c r="X184" s="283"/>
      <c r="Y184" s="283"/>
      <c r="Z184" s="283"/>
      <c r="AA184" s="283"/>
      <c r="AB184" s="283"/>
      <c r="AC184" s="283"/>
      <c r="AD184" s="283"/>
      <c r="AE184" s="283"/>
      <c r="AH184" s="19"/>
    </row>
    <row r="185" spans="1:36" ht="19.5">
      <c r="A185" s="1"/>
      <c r="B185" s="26">
        <f>IF(AH185&lt;4,(AH185*0.3),100%)</f>
        <v>0.3</v>
      </c>
      <c r="C185" s="754" t="str">
        <f>REPT("|",B185*100)</f>
        <v>||||||||||||||||||||||||||||||</v>
      </c>
      <c r="D185" s="755"/>
      <c r="F185" s="8" t="s">
        <v>15</v>
      </c>
      <c r="G185" s="13" t="s">
        <v>280</v>
      </c>
      <c r="H185" s="11"/>
      <c r="I185" s="11"/>
      <c r="J185" s="11"/>
      <c r="K185" s="29" t="s">
        <v>15</v>
      </c>
      <c r="L185" s="101" t="str">
        <f>Prog!$DQ17</f>
        <v/>
      </c>
      <c r="M185" s="101" t="str">
        <f>Prog!$DQ30</f>
        <v/>
      </c>
      <c r="N185" s="283" t="str">
        <f>Prog!$DQ44</f>
        <v/>
      </c>
      <c r="O185" s="283" t="str">
        <f>Prog!$DQ57</f>
        <v>A</v>
      </c>
      <c r="P185" s="283" t="str">
        <f>Prog!$DQ70</f>
        <v/>
      </c>
      <c r="Q185" s="283" t="str">
        <f>Prog!$DQ83</f>
        <v/>
      </c>
      <c r="R185" s="283" t="str">
        <f>Prog!$DQ96</f>
        <v/>
      </c>
      <c r="S185" s="283" t="str">
        <f>Prog!$DQ109</f>
        <v/>
      </c>
      <c r="T185" s="283" t="str">
        <f>Prog!$DQ122</f>
        <v/>
      </c>
      <c r="U185" s="283" t="str">
        <f>Prog!$DQ135</f>
        <v/>
      </c>
      <c r="V185" s="283" t="str">
        <f>Prog!$DQ147</f>
        <v/>
      </c>
      <c r="W185" s="283" t="str">
        <f>Prog!$DQ160</f>
        <v/>
      </c>
      <c r="X185" s="283" t="str">
        <f>Prog!$DQ173</f>
        <v/>
      </c>
      <c r="Y185" s="283" t="str">
        <f>Prog!$DQ186</f>
        <v/>
      </c>
      <c r="Z185" s="283" t="str">
        <f>Prog!$DQ199</f>
        <v/>
      </c>
      <c r="AA185" s="283" t="str">
        <f>Prog!$DQ212</f>
        <v/>
      </c>
      <c r="AB185" s="283" t="str">
        <f>Prog!$DQ225</f>
        <v/>
      </c>
      <c r="AC185" s="283" t="str">
        <f>Prog!$DQ238</f>
        <v/>
      </c>
      <c r="AD185" s="283" t="str">
        <f>Prog!$DQ251</f>
        <v/>
      </c>
      <c r="AE185" s="283" t="str">
        <f>Prog!$DQ264</f>
        <v/>
      </c>
      <c r="AG185" s="1" t="str">
        <f>IF(SUM(L185:AE185)=0,"",AVERAGEIF(L185:AE185,"&gt;0"))</f>
        <v/>
      </c>
      <c r="AH185">
        <f>20-AJ185</f>
        <v>1</v>
      </c>
      <c r="AI185">
        <f>COUNTIFS(L185:AE185,"A")</f>
        <v>1</v>
      </c>
      <c r="AJ185">
        <f>COUNTBLANK(L185:AE185)</f>
        <v>19</v>
      </c>
    </row>
    <row r="186" spans="1:36" ht="19.5">
      <c r="A186" s="1"/>
      <c r="B186" s="26">
        <f>IF(AH186&lt;4,(AH186*0.3),100%)</f>
        <v>0</v>
      </c>
      <c r="C186" s="754" t="str">
        <f>REPT("|",B186*100)</f>
        <v/>
      </c>
      <c r="D186" s="755"/>
      <c r="F186" s="8" t="s">
        <v>16</v>
      </c>
      <c r="G186" s="13" t="s">
        <v>281</v>
      </c>
      <c r="H186" s="11"/>
      <c r="I186" s="11"/>
      <c r="J186" s="11"/>
      <c r="K186" s="29" t="s">
        <v>16</v>
      </c>
      <c r="L186" s="101" t="str">
        <f>Prog!$DR17</f>
        <v/>
      </c>
      <c r="M186" s="101" t="str">
        <f>Prog!$DR30</f>
        <v/>
      </c>
      <c r="N186" s="283" t="str">
        <f>Prog!$DR44</f>
        <v/>
      </c>
      <c r="O186" s="283" t="str">
        <f>Prog!$DR57</f>
        <v/>
      </c>
      <c r="P186" s="283" t="str">
        <f>Prog!$DR70</f>
        <v/>
      </c>
      <c r="Q186" s="283" t="str">
        <f>Prog!$DR83</f>
        <v/>
      </c>
      <c r="R186" s="283" t="str">
        <f>Prog!$DR96</f>
        <v/>
      </c>
      <c r="S186" s="283" t="str">
        <f>Prog!$DR109</f>
        <v/>
      </c>
      <c r="T186" s="283" t="str">
        <f>Prog!$DR122</f>
        <v/>
      </c>
      <c r="U186" s="283" t="str">
        <f>Prog!$DR135</f>
        <v/>
      </c>
      <c r="V186" s="283" t="str">
        <f>Prog!$DR147</f>
        <v/>
      </c>
      <c r="W186" s="283" t="str">
        <f>Prog!$DR160</f>
        <v/>
      </c>
      <c r="X186" s="283" t="str">
        <f>Prog!$DR173</f>
        <v/>
      </c>
      <c r="Y186" s="283" t="str">
        <f>Prog!$DR186</f>
        <v/>
      </c>
      <c r="Z186" s="283" t="str">
        <f>Prog!$DR199</f>
        <v/>
      </c>
      <c r="AA186" s="283" t="str">
        <f>Prog!$DR212</f>
        <v/>
      </c>
      <c r="AB186" s="283" t="str">
        <f>Prog!$DR225</f>
        <v/>
      </c>
      <c r="AC186" s="283" t="str">
        <f>Prog!$DR238</f>
        <v/>
      </c>
      <c r="AD186" s="283" t="str">
        <f>Prog!$DR251</f>
        <v/>
      </c>
      <c r="AE186" s="283" t="str">
        <f>Prog!$DR264</f>
        <v/>
      </c>
      <c r="AG186" s="1" t="str">
        <f>IF(SUM(L186:AE186)=0,"",AVERAGEIF(L186:AE186,"&gt;0"))</f>
        <v/>
      </c>
      <c r="AH186">
        <f t="shared" ref="AH186:AH187" si="9">20-AJ186</f>
        <v>0</v>
      </c>
      <c r="AI186">
        <f>COUNTIFS(L186:AE186,"A")</f>
        <v>0</v>
      </c>
      <c r="AJ186">
        <f>COUNTBLANK(L186:AE186)</f>
        <v>20</v>
      </c>
    </row>
    <row r="187" spans="1:36" ht="19.5">
      <c r="A187" s="1"/>
      <c r="B187" s="26">
        <f>IF(AH187&lt;4,(AH187*0.3),100%)</f>
        <v>0.3</v>
      </c>
      <c r="C187" s="754" t="str">
        <f>REPT("|",B187*100)</f>
        <v>||||||||||||||||||||||||||||||</v>
      </c>
      <c r="D187" s="755"/>
      <c r="F187" s="8" t="s">
        <v>145</v>
      </c>
      <c r="G187" s="13" t="s">
        <v>282</v>
      </c>
      <c r="H187" s="11"/>
      <c r="I187" s="11"/>
      <c r="J187" s="11"/>
      <c r="K187" s="29"/>
      <c r="L187" s="101" t="str">
        <f>Prog!$DS17</f>
        <v/>
      </c>
      <c r="M187" s="101" t="str">
        <f>Prog!$DS30</f>
        <v/>
      </c>
      <c r="N187" s="283" t="str">
        <f>Prog!$DS44</f>
        <v/>
      </c>
      <c r="O187" s="283" t="str">
        <f>Prog!$DS57</f>
        <v>A</v>
      </c>
      <c r="P187" s="283" t="str">
        <f>Prog!$DS70</f>
        <v/>
      </c>
      <c r="Q187" s="283" t="str">
        <f>Prog!$DS83</f>
        <v/>
      </c>
      <c r="R187" s="283" t="str">
        <f>Prog!$DS96</f>
        <v/>
      </c>
      <c r="S187" s="283" t="str">
        <f>Prog!$DS109</f>
        <v/>
      </c>
      <c r="T187" s="283" t="str">
        <f>Prog!$DS122</f>
        <v/>
      </c>
      <c r="U187" s="283" t="str">
        <f>Prog!$DS135</f>
        <v/>
      </c>
      <c r="V187" s="283" t="str">
        <f>Prog!$DS147</f>
        <v/>
      </c>
      <c r="W187" s="283" t="str">
        <f>Prog!$DS160</f>
        <v/>
      </c>
      <c r="X187" s="283" t="str">
        <f>Prog!$DS173</f>
        <v/>
      </c>
      <c r="Y187" s="283" t="str">
        <f>Prog!$DS186</f>
        <v/>
      </c>
      <c r="Z187" s="283" t="str">
        <f>Prog!$DS199</f>
        <v/>
      </c>
      <c r="AA187" s="283" t="str">
        <f>Prog!$DS212</f>
        <v/>
      </c>
      <c r="AB187" s="283" t="str">
        <f>Prog!$DS225</f>
        <v/>
      </c>
      <c r="AC187" s="283" t="str">
        <f>Prog!$DS238</f>
        <v/>
      </c>
      <c r="AD187" s="283" t="str">
        <f>Prog!$DS251</f>
        <v/>
      </c>
      <c r="AE187" s="283" t="str">
        <f>Prog!$DS264</f>
        <v/>
      </c>
      <c r="AG187" s="1" t="str">
        <f>IF(SUM(L187:AE187)=0,"",AVERAGEIF(L187:AE187,"&gt;0"))</f>
        <v/>
      </c>
      <c r="AH187">
        <f t="shared" si="9"/>
        <v>1</v>
      </c>
      <c r="AI187">
        <f>COUNTIFS(L187:AE187,"A")</f>
        <v>1</v>
      </c>
      <c r="AJ187">
        <f>COUNTBLANK(L187:AE187)</f>
        <v>19</v>
      </c>
    </row>
    <row r="188" spans="1:36" ht="19.5">
      <c r="A188" s="1"/>
      <c r="B188" s="1"/>
      <c r="C188" s="1"/>
      <c r="D188" s="1"/>
      <c r="E188" s="1"/>
      <c r="F188" s="8"/>
      <c r="G188" s="1"/>
      <c r="H188" s="1"/>
      <c r="I188" s="1"/>
      <c r="J188" s="1"/>
      <c r="K188" s="29"/>
      <c r="L188" s="101"/>
      <c r="M188" s="101"/>
      <c r="N188" s="283"/>
      <c r="O188" s="283"/>
      <c r="P188" s="283"/>
      <c r="Q188" s="283"/>
      <c r="R188" s="283"/>
      <c r="S188" s="283"/>
      <c r="T188" s="283"/>
      <c r="U188" s="283"/>
      <c r="V188" s="283"/>
      <c r="W188" s="283"/>
      <c r="X188" s="283"/>
      <c r="Y188" s="283"/>
      <c r="Z188" s="283"/>
      <c r="AA188" s="283"/>
      <c r="AB188" s="283"/>
      <c r="AC188" s="283"/>
      <c r="AD188" s="283"/>
      <c r="AE188" s="283"/>
      <c r="AG188" s="1"/>
      <c r="AH188" s="19"/>
      <c r="AI188" s="1"/>
      <c r="AJ188" s="1"/>
    </row>
    <row r="189" spans="1:36" ht="19.5">
      <c r="A189" s="25">
        <f>(B191/4)+(B192/4)+(B193/4)+(B194/4)</f>
        <v>0.15</v>
      </c>
      <c r="B189" s="756" t="str">
        <f>REPT("|",A189*90)</f>
        <v>|||||||||||||</v>
      </c>
      <c r="C189" s="757"/>
      <c r="D189" s="9" t="s">
        <v>96</v>
      </c>
      <c r="E189" s="1"/>
      <c r="F189" s="1" t="s">
        <v>147</v>
      </c>
      <c r="G189" s="1"/>
      <c r="H189" s="1"/>
      <c r="I189" s="1"/>
      <c r="J189" s="1"/>
      <c r="K189" s="29"/>
      <c r="L189" s="101"/>
      <c r="M189" s="101"/>
      <c r="N189" s="283"/>
      <c r="O189" s="283"/>
      <c r="P189" s="283"/>
      <c r="Q189" s="283"/>
      <c r="R189" s="283"/>
      <c r="S189" s="283"/>
      <c r="T189" s="283"/>
      <c r="U189" s="283"/>
      <c r="V189" s="283"/>
      <c r="W189" s="283"/>
      <c r="X189" s="283"/>
      <c r="Y189" s="283"/>
      <c r="Z189" s="283"/>
      <c r="AA189" s="283"/>
      <c r="AB189" s="283"/>
      <c r="AC189" s="283"/>
      <c r="AD189" s="283"/>
      <c r="AE189" s="283"/>
      <c r="AG189" s="78" t="str">
        <f>IF(SUM(AG191:AG194)&gt;0,AVERAGEIF(AG191:AG194, "&lt;&gt;0"),"")</f>
        <v/>
      </c>
      <c r="AH189" s="1">
        <f>COUNTIF(AH191:AH194,"&gt;0")</f>
        <v>2</v>
      </c>
      <c r="AI189" s="1"/>
      <c r="AJ189" s="1"/>
    </row>
    <row r="190" spans="1:36" ht="19.5">
      <c r="A190" s="1"/>
      <c r="B190" s="1"/>
      <c r="C190" s="1"/>
      <c r="D190" s="1"/>
      <c r="E190" s="1"/>
      <c r="F190" s="8"/>
      <c r="G190" s="1"/>
      <c r="H190" s="1"/>
      <c r="I190" s="1"/>
      <c r="J190" s="1"/>
      <c r="K190" s="29"/>
      <c r="L190" s="101"/>
      <c r="M190" s="101"/>
      <c r="N190" s="283"/>
      <c r="O190" s="283"/>
      <c r="P190" s="283"/>
      <c r="Q190" s="283"/>
      <c r="R190" s="283"/>
      <c r="S190" s="283"/>
      <c r="T190" s="283"/>
      <c r="U190" s="283"/>
      <c r="V190" s="283"/>
      <c r="W190" s="283"/>
      <c r="X190" s="283"/>
      <c r="Y190" s="283"/>
      <c r="Z190" s="283"/>
      <c r="AA190" s="283"/>
      <c r="AB190" s="283"/>
      <c r="AC190" s="283"/>
      <c r="AD190" s="283"/>
      <c r="AE190" s="283"/>
      <c r="AG190" s="1"/>
      <c r="AH190" s="19"/>
      <c r="AI190" s="1"/>
      <c r="AJ190" s="1"/>
    </row>
    <row r="191" spans="1:36" ht="19.5">
      <c r="A191" s="1"/>
      <c r="B191" s="26">
        <f>IF(AH191&lt;4,(AH191*0.3),100%)</f>
        <v>0.3</v>
      </c>
      <c r="C191" s="754" t="str">
        <f>REPT("|",B191*100)</f>
        <v>||||||||||||||||||||||||||||||</v>
      </c>
      <c r="D191" s="755"/>
      <c r="F191" s="8" t="s">
        <v>17</v>
      </c>
      <c r="G191" s="13" t="s">
        <v>283</v>
      </c>
      <c r="H191" s="11"/>
      <c r="I191" s="11"/>
      <c r="J191" s="11"/>
      <c r="K191" s="29" t="s">
        <v>17</v>
      </c>
      <c r="L191" s="101" t="str">
        <f>Prog!$DU17</f>
        <v/>
      </c>
      <c r="M191" s="101" t="str">
        <f>Prog!$DU30</f>
        <v/>
      </c>
      <c r="N191" s="283" t="str">
        <f>Prog!$DU44</f>
        <v>A</v>
      </c>
      <c r="O191" s="283" t="str">
        <f>Prog!$DU57</f>
        <v/>
      </c>
      <c r="P191" s="283" t="str">
        <f>Prog!$DU70</f>
        <v/>
      </c>
      <c r="Q191" s="283" t="str">
        <f>Prog!$DU83</f>
        <v/>
      </c>
      <c r="R191" s="283" t="str">
        <f>Prog!$DU96</f>
        <v/>
      </c>
      <c r="S191" s="283" t="str">
        <f>Prog!$DU109</f>
        <v/>
      </c>
      <c r="T191" s="283" t="str">
        <f>Prog!$DU122</f>
        <v/>
      </c>
      <c r="U191" s="283" t="str">
        <f>Prog!$DU135</f>
        <v/>
      </c>
      <c r="V191" s="283" t="str">
        <f>Prog!$DU147</f>
        <v/>
      </c>
      <c r="W191" s="283" t="str">
        <f>Prog!$DU160</f>
        <v/>
      </c>
      <c r="X191" s="283" t="str">
        <f>Prog!$DU173</f>
        <v/>
      </c>
      <c r="Y191" s="283" t="str">
        <f>Prog!$DU186</f>
        <v/>
      </c>
      <c r="Z191" s="283" t="str">
        <f>Prog!$DU199</f>
        <v/>
      </c>
      <c r="AA191" s="283" t="str">
        <f>Prog!$DU212</f>
        <v/>
      </c>
      <c r="AB191" s="283" t="str">
        <f>Prog!$DU225</f>
        <v/>
      </c>
      <c r="AC191" s="283" t="str">
        <f>Prog!$DU238</f>
        <v/>
      </c>
      <c r="AD191" s="283" t="str">
        <f>Prog!$DU251</f>
        <v/>
      </c>
      <c r="AE191" s="283" t="str">
        <f>Prog!$DU264</f>
        <v/>
      </c>
      <c r="AG191" s="1" t="str">
        <f>IF(SUM(L191:AE191)=0,"",AVERAGEIF(L191:AE191,"&gt;0"))</f>
        <v/>
      </c>
      <c r="AH191">
        <f>20-AJ191</f>
        <v>1</v>
      </c>
      <c r="AI191">
        <f>COUNTIFS(L191:AE191,"A")</f>
        <v>1</v>
      </c>
      <c r="AJ191">
        <f>COUNTBLANK(L191:AE191)</f>
        <v>19</v>
      </c>
    </row>
    <row r="192" spans="1:36" ht="19.5">
      <c r="A192" s="1"/>
      <c r="B192" s="26">
        <f>IF(AH192&lt;4,(AH192*0.3),100%)</f>
        <v>0</v>
      </c>
      <c r="C192" s="754" t="str">
        <f>REPT("|",B192*100)</f>
        <v/>
      </c>
      <c r="D192" s="755"/>
      <c r="F192" s="8" t="s">
        <v>18</v>
      </c>
      <c r="G192" s="13" t="s">
        <v>284</v>
      </c>
      <c r="H192" s="11"/>
      <c r="I192" s="11"/>
      <c r="J192" s="11"/>
      <c r="K192" s="29" t="s">
        <v>18</v>
      </c>
      <c r="L192" s="101" t="str">
        <f>Prog!$DV17</f>
        <v/>
      </c>
      <c r="M192" s="101" t="str">
        <f>Prog!$DV30</f>
        <v/>
      </c>
      <c r="N192" s="283" t="str">
        <f>Prog!$DV44</f>
        <v/>
      </c>
      <c r="O192" s="283" t="str">
        <f>Prog!$DV57</f>
        <v/>
      </c>
      <c r="P192" s="283" t="str">
        <f>Prog!$DV70</f>
        <v/>
      </c>
      <c r="Q192" s="283" t="str">
        <f>Prog!$DV83</f>
        <v/>
      </c>
      <c r="R192" s="283" t="str">
        <f>Prog!$DV96</f>
        <v/>
      </c>
      <c r="S192" s="283" t="str">
        <f>Prog!$DV109</f>
        <v/>
      </c>
      <c r="T192" s="283" t="str">
        <f>Prog!$DV122</f>
        <v/>
      </c>
      <c r="U192" s="283" t="str">
        <f>Prog!$DV135</f>
        <v/>
      </c>
      <c r="V192" s="283" t="str">
        <f>Prog!$DV147</f>
        <v/>
      </c>
      <c r="W192" s="283" t="str">
        <f>Prog!$DV160</f>
        <v/>
      </c>
      <c r="X192" s="283" t="str">
        <f>Prog!$DV173</f>
        <v/>
      </c>
      <c r="Y192" s="283" t="str">
        <f>Prog!$DV186</f>
        <v/>
      </c>
      <c r="Z192" s="283" t="str">
        <f>Prog!$DV199</f>
        <v/>
      </c>
      <c r="AA192" s="283" t="str">
        <f>Prog!$DV212</f>
        <v/>
      </c>
      <c r="AB192" s="283" t="str">
        <f>Prog!$DV225</f>
        <v/>
      </c>
      <c r="AC192" s="283" t="str">
        <f>Prog!$DV238</f>
        <v/>
      </c>
      <c r="AD192" s="283" t="str">
        <f>Prog!$DV251</f>
        <v/>
      </c>
      <c r="AE192" s="283" t="str">
        <f>Prog!$DV264</f>
        <v/>
      </c>
      <c r="AG192" s="1" t="str">
        <f>IF(SUM(L192:AE192)=0,"",AVERAGEIF(L192:AE192,"&gt;0"))</f>
        <v/>
      </c>
      <c r="AH192">
        <f t="shared" ref="AH192:AH194" si="10">20-AJ192</f>
        <v>0</v>
      </c>
      <c r="AI192">
        <f>COUNTIFS(L192:AE192,"A")</f>
        <v>0</v>
      </c>
      <c r="AJ192">
        <f>COUNTBLANK(L192:AE192)</f>
        <v>20</v>
      </c>
    </row>
    <row r="193" spans="1:36" s="1" customFormat="1" ht="19.5">
      <c r="B193" s="26">
        <f>IF(AH193&lt;4,(AH193*0.3),100%)</f>
        <v>0.3</v>
      </c>
      <c r="C193" s="754" t="str">
        <f>REPT("|",B193*100)</f>
        <v>||||||||||||||||||||||||||||||</v>
      </c>
      <c r="D193" s="755"/>
      <c r="E193"/>
      <c r="F193" s="8" t="s">
        <v>19</v>
      </c>
      <c r="G193" s="13" t="s">
        <v>285</v>
      </c>
      <c r="H193" s="11"/>
      <c r="I193" s="11"/>
      <c r="J193" s="11"/>
      <c r="K193" s="29" t="s">
        <v>19</v>
      </c>
      <c r="L193" s="101" t="str">
        <f>Prog!$DW17</f>
        <v/>
      </c>
      <c r="M193" s="101" t="str">
        <f>Prog!$DW30</f>
        <v/>
      </c>
      <c r="N193" s="283" t="str">
        <f>Prog!$DW44</f>
        <v>A</v>
      </c>
      <c r="O193" s="283" t="str">
        <f>Prog!$DW57</f>
        <v/>
      </c>
      <c r="P193" s="283" t="str">
        <f>Prog!$DW70</f>
        <v/>
      </c>
      <c r="Q193" s="283" t="str">
        <f>Prog!$DW83</f>
        <v/>
      </c>
      <c r="R193" s="283" t="str">
        <f>Prog!$DW96</f>
        <v/>
      </c>
      <c r="S193" s="283" t="str">
        <f>Prog!$DW109</f>
        <v/>
      </c>
      <c r="T193" s="283" t="str">
        <f>Prog!$DW122</f>
        <v/>
      </c>
      <c r="U193" s="283" t="str">
        <f>Prog!$DW135</f>
        <v/>
      </c>
      <c r="V193" s="283" t="str">
        <f>Prog!$DW147</f>
        <v/>
      </c>
      <c r="W193" s="283" t="str">
        <f>Prog!$DW160</f>
        <v/>
      </c>
      <c r="X193" s="283" t="str">
        <f>Prog!$DW173</f>
        <v/>
      </c>
      <c r="Y193" s="283" t="str">
        <f>Prog!$DW186</f>
        <v/>
      </c>
      <c r="Z193" s="283" t="str">
        <f>Prog!$DW199</f>
        <v/>
      </c>
      <c r="AA193" s="283" t="str">
        <f>Prog!$DW212</f>
        <v/>
      </c>
      <c r="AB193" s="283" t="str">
        <f>Prog!$DW225</f>
        <v/>
      </c>
      <c r="AC193" s="283" t="str">
        <f>Prog!$DW238</f>
        <v/>
      </c>
      <c r="AD193" s="283" t="str">
        <f>Prog!$DW251</f>
        <v/>
      </c>
      <c r="AE193" s="283" t="str">
        <f>Prog!$DW264</f>
        <v/>
      </c>
      <c r="AG193" s="1" t="str">
        <f>IF(SUM(L193:AE193)=0,"",AVERAGEIF(L193:AE193,"&gt;0"))</f>
        <v/>
      </c>
      <c r="AH193">
        <f t="shared" si="10"/>
        <v>1</v>
      </c>
      <c r="AI193">
        <f>COUNTIFS(L193:AE193,"A")</f>
        <v>1</v>
      </c>
      <c r="AJ193">
        <f>COUNTBLANK(L193:AE193)</f>
        <v>19</v>
      </c>
    </row>
    <row r="194" spans="1:36" s="1" customFormat="1" ht="19.5">
      <c r="B194" s="26">
        <f>IF(AH194&lt;4,(AH194*0.3),100%)</f>
        <v>0</v>
      </c>
      <c r="C194" s="754" t="str">
        <f>REPT("|",B194*100)</f>
        <v/>
      </c>
      <c r="D194" s="755"/>
      <c r="E194"/>
      <c r="F194" s="8" t="s">
        <v>20</v>
      </c>
      <c r="G194" s="13" t="s">
        <v>286</v>
      </c>
      <c r="H194" s="11"/>
      <c r="I194" s="11"/>
      <c r="J194" s="11"/>
      <c r="K194" s="29" t="s">
        <v>20</v>
      </c>
      <c r="L194" s="101" t="str">
        <f>Prog!$DX17</f>
        <v/>
      </c>
      <c r="M194" s="101" t="str">
        <f>Prog!$DX30</f>
        <v/>
      </c>
      <c r="N194" s="283" t="str">
        <f>Prog!$DX44</f>
        <v/>
      </c>
      <c r="O194" s="283" t="str">
        <f>Prog!$DX57</f>
        <v/>
      </c>
      <c r="P194" s="283" t="str">
        <f>Prog!$DX70</f>
        <v/>
      </c>
      <c r="Q194" s="283" t="str">
        <f>Prog!$DX83</f>
        <v/>
      </c>
      <c r="R194" s="283" t="str">
        <f>Prog!$DX96</f>
        <v/>
      </c>
      <c r="S194" s="283" t="str">
        <f>Prog!$DX109</f>
        <v/>
      </c>
      <c r="T194" s="283" t="str">
        <f>Prog!$DX122</f>
        <v/>
      </c>
      <c r="U194" s="283" t="str">
        <f>Prog!$DX135</f>
        <v/>
      </c>
      <c r="V194" s="283" t="str">
        <f>Prog!$DX147</f>
        <v/>
      </c>
      <c r="W194" s="283" t="str">
        <f>Prog!$DX160</f>
        <v/>
      </c>
      <c r="X194" s="283" t="str">
        <f>Prog!$DX173</f>
        <v/>
      </c>
      <c r="Y194" s="283" t="str">
        <f>Prog!$DX186</f>
        <v/>
      </c>
      <c r="Z194" s="283" t="str">
        <f>Prog!$DX199</f>
        <v/>
      </c>
      <c r="AA194" s="283" t="str">
        <f>Prog!$DX212</f>
        <v/>
      </c>
      <c r="AB194" s="283" t="str">
        <f>Prog!$DX225</f>
        <v/>
      </c>
      <c r="AC194" s="283" t="str">
        <f>Prog!$DX238</f>
        <v/>
      </c>
      <c r="AD194" s="283" t="str">
        <f>Prog!$DX251</f>
        <v/>
      </c>
      <c r="AE194" s="283" t="str">
        <f>Prog!$DX264</f>
        <v/>
      </c>
      <c r="AG194" s="1" t="str">
        <f>IF(SUM(L194:AE194)=0,"",AVERAGEIF(L194:AE194,"&gt;0"))</f>
        <v/>
      </c>
      <c r="AH194">
        <f t="shared" si="10"/>
        <v>0</v>
      </c>
      <c r="AI194">
        <f>COUNTIFS(L194:AE194,"A")</f>
        <v>0</v>
      </c>
      <c r="AJ194">
        <f>COUNTBLANK(L194:AE194)</f>
        <v>20</v>
      </c>
    </row>
    <row r="195" spans="1:36" s="1" customFormat="1" ht="19.5">
      <c r="B195" s="26"/>
      <c r="C195"/>
      <c r="D195" s="74"/>
      <c r="E195"/>
      <c r="F195" s="8"/>
      <c r="G195" s="11"/>
      <c r="H195" s="11"/>
      <c r="I195" s="11"/>
      <c r="J195" s="11"/>
      <c r="K195" s="29" t="s">
        <v>21</v>
      </c>
      <c r="L195" s="101"/>
      <c r="M195" s="101"/>
      <c r="N195" s="283"/>
      <c r="O195" s="283"/>
      <c r="P195" s="283"/>
      <c r="Q195" s="283"/>
      <c r="R195" s="283"/>
      <c r="S195" s="283"/>
      <c r="T195" s="283"/>
      <c r="U195" s="283"/>
      <c r="V195" s="283"/>
      <c r="W195" s="283"/>
      <c r="X195" s="283"/>
      <c r="Y195" s="283"/>
      <c r="Z195" s="283"/>
      <c r="AA195" s="283"/>
      <c r="AB195" s="283"/>
      <c r="AC195" s="283"/>
      <c r="AD195" s="283"/>
      <c r="AE195" s="283"/>
      <c r="AG195" s="1" t="str">
        <f>IF(SUM(L195:AE195)=0,"",AVERAGEIF(L195:AE195,"&gt;0"))</f>
        <v/>
      </c>
      <c r="AH195" s="19"/>
      <c r="AI195"/>
      <c r="AJ195"/>
    </row>
    <row r="196" spans="1:36" ht="19.5">
      <c r="A196" s="25">
        <f>(B198/4)+(B199/4)+(B200/4)+(B201/4)</f>
        <v>0</v>
      </c>
      <c r="B196" s="756" t="str">
        <f>REPT("|",A196*90)</f>
        <v/>
      </c>
      <c r="C196" s="757"/>
      <c r="D196" s="9" t="s">
        <v>148</v>
      </c>
      <c r="F196" s="75" t="s">
        <v>149</v>
      </c>
      <c r="G196" s="11"/>
      <c r="H196" s="11"/>
      <c r="I196" s="11"/>
      <c r="J196" s="11"/>
      <c r="K196" s="29"/>
      <c r="L196" s="101"/>
      <c r="M196" s="101"/>
      <c r="N196" s="283"/>
      <c r="O196" s="283"/>
      <c r="P196" s="283"/>
      <c r="Q196" s="283"/>
      <c r="R196" s="283"/>
      <c r="S196" s="283"/>
      <c r="T196" s="283"/>
      <c r="U196" s="283"/>
      <c r="V196" s="283"/>
      <c r="W196" s="283"/>
      <c r="X196" s="283"/>
      <c r="Y196" s="283"/>
      <c r="Z196" s="283"/>
      <c r="AA196" s="283"/>
      <c r="AB196" s="283"/>
      <c r="AC196" s="283"/>
      <c r="AD196" s="283"/>
      <c r="AE196" s="283"/>
      <c r="AG196" s="78" t="str">
        <f>IF(SUM(AG198:AG201)&gt;0,AVERAGEIF(AG198:AG201, "&lt;&gt;0"),"")</f>
        <v/>
      </c>
      <c r="AH196" s="1">
        <f>COUNTIF(AH198:AH201,"&gt;0")</f>
        <v>0</v>
      </c>
    </row>
    <row r="197" spans="1:36" ht="19.5">
      <c r="A197" s="1"/>
      <c r="B197" s="26"/>
      <c r="D197" s="9"/>
      <c r="F197" s="75"/>
      <c r="G197" s="11"/>
      <c r="H197" s="11"/>
      <c r="I197" s="11"/>
      <c r="J197" s="11"/>
      <c r="K197" s="29"/>
      <c r="L197" s="101"/>
      <c r="M197" s="101"/>
      <c r="N197" s="283"/>
      <c r="O197" s="283"/>
      <c r="P197" s="283"/>
      <c r="Q197" s="283"/>
      <c r="R197" s="283"/>
      <c r="S197" s="283"/>
      <c r="T197" s="283"/>
      <c r="U197" s="283"/>
      <c r="V197" s="283"/>
      <c r="W197" s="283"/>
      <c r="X197" s="283"/>
      <c r="Y197" s="283"/>
      <c r="Z197" s="283"/>
      <c r="AA197" s="283"/>
      <c r="AB197" s="283"/>
      <c r="AC197" s="283"/>
      <c r="AD197" s="283"/>
      <c r="AE197" s="283"/>
      <c r="AG197" s="1"/>
      <c r="AH197" s="19"/>
    </row>
    <row r="198" spans="1:36" ht="19.5">
      <c r="A198" s="1"/>
      <c r="B198" s="26">
        <f>IF(AH198&lt;4,(AH198*0.3),100%)</f>
        <v>0</v>
      </c>
      <c r="C198" s="754" t="str">
        <f>REPT("|",B198*100)</f>
        <v/>
      </c>
      <c r="D198" s="755"/>
      <c r="F198" s="8" t="s">
        <v>150</v>
      </c>
      <c r="G198" s="13" t="s">
        <v>287</v>
      </c>
      <c r="H198" s="11"/>
      <c r="I198" s="11"/>
      <c r="J198" s="11"/>
      <c r="K198" s="29"/>
      <c r="L198" s="101" t="str">
        <f>Prog!$DZ17</f>
        <v/>
      </c>
      <c r="M198" s="101" t="str">
        <f>Prog!$DZ30</f>
        <v/>
      </c>
      <c r="N198" s="283" t="str">
        <f>Prog!$DZ44</f>
        <v/>
      </c>
      <c r="O198" s="283" t="str">
        <f>Prog!$DZ57</f>
        <v/>
      </c>
      <c r="P198" s="283" t="str">
        <f>Prog!$DZ70</f>
        <v/>
      </c>
      <c r="Q198" s="283" t="str">
        <f>Prog!$DZ83</f>
        <v/>
      </c>
      <c r="R198" s="283" t="str">
        <f>Prog!$DZ96</f>
        <v/>
      </c>
      <c r="S198" s="283" t="str">
        <f>Prog!$DZ109</f>
        <v/>
      </c>
      <c r="T198" s="283" t="str">
        <f>Prog!$DZ122</f>
        <v/>
      </c>
      <c r="U198" s="283" t="str">
        <f>Prog!$DZ135</f>
        <v/>
      </c>
      <c r="V198" s="283" t="str">
        <f>Prog!$DZ147</f>
        <v/>
      </c>
      <c r="W198" s="283" t="str">
        <f>Prog!$DZ160</f>
        <v/>
      </c>
      <c r="X198" s="283" t="str">
        <f>Prog!$DZ173</f>
        <v/>
      </c>
      <c r="Y198" s="283" t="str">
        <f>Prog!$DZ186</f>
        <v/>
      </c>
      <c r="Z198" s="283" t="str">
        <f>Prog!$DZ199</f>
        <v/>
      </c>
      <c r="AA198" s="283" t="str">
        <f>Prog!$DZ212</f>
        <v/>
      </c>
      <c r="AB198" s="283" t="str">
        <f>Prog!$DZ225</f>
        <v/>
      </c>
      <c r="AC198" s="283" t="str">
        <f>Prog!$DZ238</f>
        <v/>
      </c>
      <c r="AD198" s="283" t="str">
        <f>Prog!$DZ251</f>
        <v/>
      </c>
      <c r="AE198" s="283" t="str">
        <f>Prog!$DZ264</f>
        <v/>
      </c>
      <c r="AG198" s="1" t="str">
        <f>IF(SUM(L198:AE198)=0,"",AVERAGEIF(L198:AE198,"&gt;0"))</f>
        <v/>
      </c>
      <c r="AH198">
        <f>20-AJ198</f>
        <v>0</v>
      </c>
      <c r="AI198">
        <f>COUNTIFS(L198:AE198,"A")</f>
        <v>0</v>
      </c>
      <c r="AJ198">
        <f>COUNTBLANK(L198:AE198)</f>
        <v>20</v>
      </c>
    </row>
    <row r="199" spans="1:36" s="1" customFormat="1" ht="19.5">
      <c r="B199" s="26">
        <f>IF(AH199&lt;4,(AH199*0.3),100%)</f>
        <v>0</v>
      </c>
      <c r="C199" s="754" t="str">
        <f>REPT("|",B199*100)</f>
        <v/>
      </c>
      <c r="D199" s="755"/>
      <c r="E199"/>
      <c r="F199" s="8" t="s">
        <v>151</v>
      </c>
      <c r="G199" s="13" t="s">
        <v>288</v>
      </c>
      <c r="H199" s="11"/>
      <c r="I199" s="11"/>
      <c r="J199" s="11"/>
      <c r="K199" s="29"/>
      <c r="L199" s="101" t="str">
        <f>Prog!$EA17</f>
        <v/>
      </c>
      <c r="M199" s="101" t="str">
        <f>Prog!$EA30</f>
        <v/>
      </c>
      <c r="N199" s="283" t="str">
        <f>Prog!$EA44</f>
        <v/>
      </c>
      <c r="O199" s="283" t="str">
        <f>Prog!$EA57</f>
        <v/>
      </c>
      <c r="P199" s="283" t="str">
        <f>Prog!$EA70</f>
        <v/>
      </c>
      <c r="Q199" s="283" t="str">
        <f>Prog!$EA83</f>
        <v/>
      </c>
      <c r="R199" s="283" t="str">
        <f>Prog!$EA96</f>
        <v/>
      </c>
      <c r="S199" s="283" t="str">
        <f>Prog!$EA109</f>
        <v/>
      </c>
      <c r="T199" s="283" t="str">
        <f>Prog!$EA122</f>
        <v/>
      </c>
      <c r="U199" s="283" t="str">
        <f>Prog!$EA135</f>
        <v/>
      </c>
      <c r="V199" s="283" t="str">
        <f>Prog!$EA147</f>
        <v/>
      </c>
      <c r="W199" s="283" t="str">
        <f>Prog!$EA160</f>
        <v/>
      </c>
      <c r="X199" s="283" t="str">
        <f>Prog!$EA173</f>
        <v/>
      </c>
      <c r="Y199" s="283" t="str">
        <f>Prog!$EA186</f>
        <v/>
      </c>
      <c r="Z199" s="283" t="str">
        <f>Prog!$EA199</f>
        <v/>
      </c>
      <c r="AA199" s="283" t="str">
        <f>Prog!$EA212</f>
        <v/>
      </c>
      <c r="AB199" s="283" t="str">
        <f>Prog!$EA225</f>
        <v/>
      </c>
      <c r="AC199" s="283" t="str">
        <f>Prog!$EA238</f>
        <v/>
      </c>
      <c r="AD199" s="283" t="str">
        <f>Prog!$EA251</f>
        <v/>
      </c>
      <c r="AE199" s="283" t="str">
        <f>Prog!$EA264</f>
        <v/>
      </c>
      <c r="AG199" s="1" t="str">
        <f>IF(SUM(L199:AE199)=0,"",AVERAGEIF(L199:AE199,"&gt;0"))</f>
        <v/>
      </c>
      <c r="AH199">
        <f t="shared" ref="AH199:AH201" si="11">20-AJ199</f>
        <v>0</v>
      </c>
      <c r="AI199">
        <f>COUNTIFS(L199:AE199,"A")</f>
        <v>0</v>
      </c>
      <c r="AJ199">
        <f>COUNTBLANK(L199:AE199)</f>
        <v>20</v>
      </c>
    </row>
    <row r="200" spans="1:36" s="1" customFormat="1" ht="19.5">
      <c r="B200" s="26">
        <f>IF(AH200&lt;4,(AH200*0.3),100%)</f>
        <v>0</v>
      </c>
      <c r="C200" s="754" t="str">
        <f>REPT("|",B200*100)</f>
        <v/>
      </c>
      <c r="D200" s="755"/>
      <c r="E200"/>
      <c r="F200" s="8" t="s">
        <v>152</v>
      </c>
      <c r="G200" s="13" t="s">
        <v>289</v>
      </c>
      <c r="H200" s="11"/>
      <c r="I200" s="11"/>
      <c r="J200" s="11"/>
      <c r="K200" s="29"/>
      <c r="L200" s="101" t="str">
        <f>Prog!$EB17</f>
        <v/>
      </c>
      <c r="M200" s="101" t="str">
        <f>Prog!$EB30</f>
        <v/>
      </c>
      <c r="N200" s="283" t="str">
        <f>Prog!$EB44</f>
        <v/>
      </c>
      <c r="O200" s="283" t="str">
        <f>Prog!$EB57</f>
        <v/>
      </c>
      <c r="P200" s="283" t="str">
        <f>Prog!$EB70</f>
        <v/>
      </c>
      <c r="Q200" s="283" t="str">
        <f>Prog!$EB83</f>
        <v/>
      </c>
      <c r="R200" s="283" t="str">
        <f>Prog!$EB96</f>
        <v/>
      </c>
      <c r="S200" s="283" t="str">
        <f>Prog!$EB109</f>
        <v/>
      </c>
      <c r="T200" s="283" t="str">
        <f>Prog!$EB122</f>
        <v/>
      </c>
      <c r="U200" s="283" t="str">
        <f>Prog!$EB135</f>
        <v/>
      </c>
      <c r="V200" s="283" t="str">
        <f>Prog!$EB147</f>
        <v/>
      </c>
      <c r="W200" s="283" t="str">
        <f>Prog!$EB160</f>
        <v/>
      </c>
      <c r="X200" s="283" t="str">
        <f>Prog!$EB173</f>
        <v/>
      </c>
      <c r="Y200" s="283" t="str">
        <f>Prog!$EB186</f>
        <v/>
      </c>
      <c r="Z200" s="283" t="str">
        <f>Prog!$EB199</f>
        <v/>
      </c>
      <c r="AA200" s="283" t="str">
        <f>Prog!$EB212</f>
        <v/>
      </c>
      <c r="AB200" s="283" t="str">
        <f>Prog!$EB225</f>
        <v/>
      </c>
      <c r="AC200" s="283" t="str">
        <f>Prog!$EB238</f>
        <v/>
      </c>
      <c r="AD200" s="283" t="str">
        <f>Prog!$EB251</f>
        <v/>
      </c>
      <c r="AE200" s="283" t="str">
        <f>Prog!$EB264</f>
        <v/>
      </c>
      <c r="AG200" s="1" t="str">
        <f>IF(SUM(L200:AE200)=0,"",AVERAGEIF(L200:AE200,"&gt;0"))</f>
        <v/>
      </c>
      <c r="AH200">
        <f t="shared" si="11"/>
        <v>0</v>
      </c>
      <c r="AI200">
        <f>COUNTIFS(L200:AE200,"A")</f>
        <v>0</v>
      </c>
      <c r="AJ200">
        <f>COUNTBLANK(L200:AE200)</f>
        <v>20</v>
      </c>
    </row>
    <row r="201" spans="1:36" s="1" customFormat="1" ht="19.5">
      <c r="B201" s="26">
        <f>IF(AH201&lt;4,(AH201*0.3),100%)</f>
        <v>0</v>
      </c>
      <c r="C201" s="754" t="str">
        <f>REPT("|",B201*100)</f>
        <v/>
      </c>
      <c r="D201" s="755"/>
      <c r="E201"/>
      <c r="F201" s="8" t="s">
        <v>153</v>
      </c>
      <c r="G201" s="13" t="s">
        <v>290</v>
      </c>
      <c r="H201" s="11"/>
      <c r="I201" s="11"/>
      <c r="J201" s="11"/>
      <c r="K201" s="29" t="s">
        <v>22</v>
      </c>
      <c r="L201" s="101" t="str">
        <f>Prog!$EC17</f>
        <v/>
      </c>
      <c r="M201" s="101" t="str">
        <f>Prog!$EC30</f>
        <v/>
      </c>
      <c r="N201" s="283" t="str">
        <f>Prog!$EC44</f>
        <v/>
      </c>
      <c r="O201" s="283" t="str">
        <f>Prog!$EC57</f>
        <v/>
      </c>
      <c r="P201" s="283" t="str">
        <f>Prog!$EC70</f>
        <v/>
      </c>
      <c r="Q201" s="283" t="str">
        <f>Prog!$EC83</f>
        <v/>
      </c>
      <c r="R201" s="283" t="str">
        <f>Prog!$EC96</f>
        <v/>
      </c>
      <c r="S201" s="283" t="str">
        <f>Prog!$EC109</f>
        <v/>
      </c>
      <c r="T201" s="283" t="str">
        <f>Prog!$EC122</f>
        <v/>
      </c>
      <c r="U201" s="283" t="str">
        <f>Prog!$EC135</f>
        <v/>
      </c>
      <c r="V201" s="283" t="str">
        <f>Prog!$EC147</f>
        <v/>
      </c>
      <c r="W201" s="283" t="str">
        <f>Prog!$EC160</f>
        <v/>
      </c>
      <c r="X201" s="283" t="str">
        <f>Prog!$EC173</f>
        <v/>
      </c>
      <c r="Y201" s="283" t="str">
        <f>Prog!$EC186</f>
        <v/>
      </c>
      <c r="Z201" s="283" t="str">
        <f>Prog!$EC199</f>
        <v/>
      </c>
      <c r="AA201" s="283" t="str">
        <f>Prog!$EC212</f>
        <v/>
      </c>
      <c r="AB201" s="283" t="str">
        <f>Prog!$EC225</f>
        <v/>
      </c>
      <c r="AC201" s="283" t="str">
        <f>Prog!$EC238</f>
        <v/>
      </c>
      <c r="AD201" s="283" t="str">
        <f>Prog!$EC251</f>
        <v/>
      </c>
      <c r="AE201" s="283" t="str">
        <f>Prog!$EC264</f>
        <v/>
      </c>
      <c r="AG201" s="1" t="str">
        <f>IF(SUM(L201:AE201)=0,"",AVERAGEIF(L201:AE201,"&gt;0"))</f>
        <v/>
      </c>
      <c r="AH201">
        <f t="shared" si="11"/>
        <v>0</v>
      </c>
      <c r="AI201">
        <f>COUNTIFS(L201:AE201,"A")</f>
        <v>0</v>
      </c>
      <c r="AJ201">
        <f>COUNTBLANK(L201:AE201)</f>
        <v>20</v>
      </c>
    </row>
    <row r="202" spans="1:36" ht="19.5">
      <c r="A202" s="1"/>
      <c r="B202" s="1"/>
      <c r="C202" s="1"/>
      <c r="D202" s="1"/>
      <c r="E202" s="1"/>
      <c r="F202" s="8"/>
      <c r="G202" s="1"/>
      <c r="H202" s="1"/>
      <c r="I202" s="1"/>
      <c r="J202" s="1"/>
      <c r="K202" s="29"/>
      <c r="L202" s="101"/>
      <c r="M202" s="101"/>
      <c r="N202" s="283"/>
      <c r="O202" s="283"/>
      <c r="P202" s="283"/>
      <c r="Q202" s="283"/>
      <c r="R202" s="283"/>
      <c r="S202" s="283"/>
      <c r="T202" s="283"/>
      <c r="U202" s="283"/>
      <c r="V202" s="283"/>
      <c r="W202" s="283"/>
      <c r="X202" s="283"/>
      <c r="Y202" s="283"/>
      <c r="Z202" s="283"/>
      <c r="AA202" s="283"/>
      <c r="AB202" s="283"/>
      <c r="AC202" s="283"/>
      <c r="AD202" s="283"/>
      <c r="AE202" s="283"/>
      <c r="AG202" s="1"/>
      <c r="AH202" s="19"/>
      <c r="AI202" s="1"/>
      <c r="AJ202" s="1"/>
    </row>
    <row r="203" spans="1:36" ht="30">
      <c r="A203" s="153" t="s">
        <v>98</v>
      </c>
      <c r="B203" s="154" t="s">
        <v>166</v>
      </c>
      <c r="C203" s="155"/>
      <c r="D203" s="155"/>
      <c r="E203" s="131"/>
      <c r="F203" s="131"/>
      <c r="G203" s="132"/>
      <c r="H203" s="132"/>
      <c r="I203" s="132"/>
      <c r="J203" s="132"/>
      <c r="K203" s="132"/>
      <c r="L203" s="133"/>
      <c r="M203" s="133"/>
      <c r="N203" s="299"/>
      <c r="O203" s="299"/>
      <c r="P203" s="299"/>
      <c r="Q203" s="299"/>
      <c r="R203" s="299"/>
      <c r="S203" s="299"/>
      <c r="T203" s="299"/>
      <c r="U203" s="299"/>
      <c r="V203" s="299"/>
      <c r="W203" s="299"/>
      <c r="X203" s="299"/>
      <c r="Y203" s="299"/>
      <c r="Z203" s="299"/>
      <c r="AA203" s="299"/>
      <c r="AB203" s="299"/>
      <c r="AC203" s="299"/>
      <c r="AD203" s="299"/>
      <c r="AE203" s="299"/>
      <c r="AG203" s="1"/>
      <c r="AH203" s="19"/>
    </row>
    <row r="204" spans="1:36" ht="19.5">
      <c r="A204" s="1"/>
      <c r="B204" s="1"/>
      <c r="C204" s="1"/>
      <c r="D204" s="1"/>
      <c r="E204" s="1"/>
      <c r="F204" s="8"/>
      <c r="G204" s="1"/>
      <c r="H204" s="1"/>
      <c r="I204" s="1"/>
      <c r="J204" s="1"/>
      <c r="K204" s="29"/>
      <c r="L204" s="101"/>
      <c r="M204" s="101"/>
      <c r="N204" s="283"/>
      <c r="O204" s="283"/>
      <c r="P204" s="283"/>
      <c r="Q204" s="283"/>
      <c r="R204" s="283"/>
      <c r="S204" s="283"/>
      <c r="T204" s="283"/>
      <c r="U204" s="283"/>
      <c r="V204" s="283"/>
      <c r="W204" s="283"/>
      <c r="X204" s="283"/>
      <c r="Y204" s="283"/>
      <c r="Z204" s="283"/>
      <c r="AA204" s="283"/>
      <c r="AB204" s="283"/>
      <c r="AC204" s="283"/>
      <c r="AD204" s="283"/>
      <c r="AE204" s="283"/>
      <c r="AG204" s="1"/>
      <c r="AH204" s="19"/>
      <c r="AI204" s="1"/>
      <c r="AJ204" s="1"/>
    </row>
    <row r="205" spans="1:36" ht="19.5">
      <c r="A205" s="25">
        <f>(B207/6)+(B208/6)+(B209/6)+(B210/6)+(B211/6)+(B212/6)</f>
        <v>0.46666666666666662</v>
      </c>
      <c r="B205" s="756" t="str">
        <f>REPT("|",A205*90)</f>
        <v>|||||||||||||||||||||||||||||||||||||||||</v>
      </c>
      <c r="C205" s="757"/>
      <c r="D205" s="9" t="s">
        <v>97</v>
      </c>
      <c r="E205" s="1"/>
      <c r="F205" s="1" t="s">
        <v>154</v>
      </c>
      <c r="G205" s="1"/>
      <c r="H205" s="1"/>
      <c r="I205" s="1"/>
      <c r="J205" s="1"/>
      <c r="K205" s="29"/>
      <c r="L205" s="101"/>
      <c r="M205" s="101"/>
      <c r="N205" s="283"/>
      <c r="O205" s="283"/>
      <c r="P205" s="283"/>
      <c r="Q205" s="283"/>
      <c r="R205" s="283"/>
      <c r="S205" s="283"/>
      <c r="T205" s="283"/>
      <c r="U205" s="283"/>
      <c r="V205" s="283"/>
      <c r="W205" s="283"/>
      <c r="X205" s="283"/>
      <c r="Y205" s="283"/>
      <c r="Z205" s="283"/>
      <c r="AA205" s="283"/>
      <c r="AB205" s="283"/>
      <c r="AC205" s="283"/>
      <c r="AD205" s="283"/>
      <c r="AE205" s="283"/>
      <c r="AG205" s="78" t="str">
        <f>IF(SUM(AG207:AG212)&gt;0,AVERAGEIF(AG207:AG212, "&lt;&gt;0"),"")</f>
        <v/>
      </c>
      <c r="AH205" s="1">
        <f>COUNTIF(AH207:AH212,"&gt;0")</f>
        <v>4</v>
      </c>
      <c r="AI205" s="1"/>
      <c r="AJ205" s="1"/>
    </row>
    <row r="206" spans="1:36" ht="19.5">
      <c r="A206" s="1"/>
      <c r="B206" s="1"/>
      <c r="C206" s="1"/>
      <c r="D206" s="1"/>
      <c r="E206" s="1"/>
      <c r="F206" s="8"/>
      <c r="G206" s="1"/>
      <c r="H206" s="1"/>
      <c r="I206" s="1"/>
      <c r="J206" s="1"/>
      <c r="K206" s="29"/>
      <c r="L206" s="101"/>
      <c r="M206" s="101"/>
      <c r="N206" s="283"/>
      <c r="O206" s="283"/>
      <c r="P206" s="283"/>
      <c r="Q206" s="283"/>
      <c r="R206" s="283"/>
      <c r="S206" s="283"/>
      <c r="T206" s="283"/>
      <c r="U206" s="283"/>
      <c r="V206" s="283"/>
      <c r="W206" s="283"/>
      <c r="X206" s="283"/>
      <c r="Y206" s="283"/>
      <c r="Z206" s="283"/>
      <c r="AA206" s="283"/>
      <c r="AB206" s="283"/>
      <c r="AC206" s="283"/>
      <c r="AD206" s="283"/>
      <c r="AE206" s="283"/>
      <c r="AG206" s="1"/>
      <c r="AH206" s="19"/>
      <c r="AI206" s="1"/>
      <c r="AJ206" s="1"/>
    </row>
    <row r="207" spans="1:36" ht="19.5">
      <c r="A207" s="1"/>
      <c r="B207" s="26">
        <f t="shared" ref="B207:B212" si="12">IF(AH207&lt;4,(AH207*0.3),100%)</f>
        <v>0.6</v>
      </c>
      <c r="C207" s="754" t="str">
        <f t="shared" ref="C207:C212" si="13">REPT("|",B207*100)</f>
        <v>||||||||||||||||||||||||||||||||||||||||||||||||||||||||||||</v>
      </c>
      <c r="D207" s="755"/>
      <c r="F207" s="8" t="s">
        <v>23</v>
      </c>
      <c r="G207" s="13" t="s">
        <v>291</v>
      </c>
      <c r="H207" s="11"/>
      <c r="I207" s="11"/>
      <c r="J207" s="11"/>
      <c r="K207" s="29" t="s">
        <v>23</v>
      </c>
      <c r="L207" s="101" t="str">
        <f>Prog!$EE17</f>
        <v/>
      </c>
      <c r="M207" s="101" t="str">
        <f>Prog!$EE30</f>
        <v/>
      </c>
      <c r="N207" s="283" t="str">
        <f>Prog!$EE44</f>
        <v/>
      </c>
      <c r="O207" s="283" t="str">
        <f>Prog!$EE57</f>
        <v/>
      </c>
      <c r="P207" s="283" t="str">
        <f>Prog!$EE70</f>
        <v/>
      </c>
      <c r="Q207" s="283" t="str">
        <f>Prog!$EE83</f>
        <v>A</v>
      </c>
      <c r="R207" s="283" t="str">
        <f>Prog!$EE96</f>
        <v>A</v>
      </c>
      <c r="S207" s="283" t="str">
        <f>Prog!$EE109</f>
        <v/>
      </c>
      <c r="T207" s="283" t="str">
        <f>Prog!$EE122</f>
        <v/>
      </c>
      <c r="U207" s="283" t="str">
        <f>Prog!$EE135</f>
        <v/>
      </c>
      <c r="V207" s="283" t="str">
        <f>Prog!$EE147</f>
        <v/>
      </c>
      <c r="W207" s="283" t="str">
        <f>Prog!$EE160</f>
        <v/>
      </c>
      <c r="X207" s="283" t="str">
        <f>Prog!$EE173</f>
        <v/>
      </c>
      <c r="Y207" s="283" t="str">
        <f>Prog!$EE186</f>
        <v/>
      </c>
      <c r="Z207" s="283" t="str">
        <f>Prog!$EE199</f>
        <v/>
      </c>
      <c r="AA207" s="283" t="str">
        <f>Prog!$EE212</f>
        <v/>
      </c>
      <c r="AB207" s="283" t="str">
        <f>Prog!$EE225</f>
        <v/>
      </c>
      <c r="AC207" s="283" t="str">
        <f>Prog!$EE238</f>
        <v/>
      </c>
      <c r="AD207" s="283" t="str">
        <f>Prog!$EE251</f>
        <v/>
      </c>
      <c r="AE207" s="283" t="str">
        <f>Prog!$EE264</f>
        <v/>
      </c>
      <c r="AG207" s="1" t="str">
        <f t="shared" ref="AG207:AG212" si="14">IF(SUM(L207:AE207)=0,"",AVERAGEIF(L207:AE207,"&gt;0"))</f>
        <v/>
      </c>
      <c r="AH207">
        <f>20-AJ207</f>
        <v>2</v>
      </c>
      <c r="AI207">
        <f t="shared" ref="AI207:AI212" si="15">COUNTIFS(L207:AE207,"A")</f>
        <v>2</v>
      </c>
      <c r="AJ207">
        <f t="shared" ref="AJ207:AJ212" si="16">COUNTBLANK(L207:AE207)</f>
        <v>18</v>
      </c>
    </row>
    <row r="208" spans="1:36" ht="19.5">
      <c r="A208" s="1"/>
      <c r="B208" s="26">
        <f t="shared" si="12"/>
        <v>0.89999999999999991</v>
      </c>
      <c r="C208" s="754" t="str">
        <f t="shared" si="13"/>
        <v>|||||||||||||||||||||||||||||||||||||||||||||||||||||||||||||||||||||||||||||||||||||||||</v>
      </c>
      <c r="D208" s="755"/>
      <c r="F208" s="8" t="s">
        <v>24</v>
      </c>
      <c r="G208" s="13" t="s">
        <v>292</v>
      </c>
      <c r="H208" s="11"/>
      <c r="I208" s="11"/>
      <c r="J208" s="11"/>
      <c r="K208" s="29" t="s">
        <v>24</v>
      </c>
      <c r="L208" s="101" t="str">
        <f>Prog!$EF17</f>
        <v/>
      </c>
      <c r="M208" s="101" t="str">
        <f>Prog!$EF30</f>
        <v/>
      </c>
      <c r="N208" s="283" t="str">
        <f>Prog!$EF44</f>
        <v/>
      </c>
      <c r="O208" s="283" t="str">
        <f>Prog!$EF57</f>
        <v>A</v>
      </c>
      <c r="P208" s="283" t="str">
        <f>Prog!$EF70</f>
        <v/>
      </c>
      <c r="Q208" s="283" t="str">
        <f>Prog!$EF83</f>
        <v>A</v>
      </c>
      <c r="R208" s="283" t="str">
        <f>Prog!$EF96</f>
        <v>A</v>
      </c>
      <c r="S208" s="283" t="str">
        <f>Prog!$EF109</f>
        <v/>
      </c>
      <c r="T208" s="283" t="str">
        <f>Prog!$EF122</f>
        <v/>
      </c>
      <c r="U208" s="283" t="str">
        <f>Prog!$EF135</f>
        <v/>
      </c>
      <c r="V208" s="283" t="str">
        <f>Prog!$EF147</f>
        <v/>
      </c>
      <c r="W208" s="283" t="str">
        <f>Prog!$EF160</f>
        <v/>
      </c>
      <c r="X208" s="283" t="str">
        <f>Prog!$EF173</f>
        <v/>
      </c>
      <c r="Y208" s="283" t="str">
        <f>Prog!$EF186</f>
        <v/>
      </c>
      <c r="Z208" s="283" t="str">
        <f>Prog!$EF199</f>
        <v/>
      </c>
      <c r="AA208" s="283" t="str">
        <f>Prog!$EF212</f>
        <v/>
      </c>
      <c r="AB208" s="283" t="str">
        <f>Prog!$EF225</f>
        <v/>
      </c>
      <c r="AC208" s="283" t="str">
        <f>Prog!$EF238</f>
        <v/>
      </c>
      <c r="AD208" s="283" t="str">
        <f>Prog!$EF251</f>
        <v/>
      </c>
      <c r="AE208" s="283" t="str">
        <f>Prog!$EF264</f>
        <v/>
      </c>
      <c r="AG208" s="1" t="str">
        <f t="shared" si="14"/>
        <v/>
      </c>
      <c r="AH208">
        <f t="shared" ref="AH208:AH212" si="17">20-AJ208</f>
        <v>3</v>
      </c>
      <c r="AI208">
        <f t="shared" si="15"/>
        <v>3</v>
      </c>
      <c r="AJ208">
        <f t="shared" si="16"/>
        <v>17</v>
      </c>
    </row>
    <row r="209" spans="1:36" ht="19.5">
      <c r="A209" s="1"/>
      <c r="B209" s="26">
        <f t="shared" si="12"/>
        <v>1</v>
      </c>
      <c r="C209" s="754" t="str">
        <f t="shared" si="13"/>
        <v>||||||||||||||||||||||||||||||||||||||||||||||||||||||||||||||||||||||||||||||||||||||||||||||||||||</v>
      </c>
      <c r="D209" s="755"/>
      <c r="F209" s="8" t="s">
        <v>25</v>
      </c>
      <c r="G209" s="13" t="s">
        <v>293</v>
      </c>
      <c r="H209" s="11"/>
      <c r="I209" s="11"/>
      <c r="J209" s="11"/>
      <c r="K209" s="29" t="s">
        <v>25</v>
      </c>
      <c r="L209" s="101" t="str">
        <f>Prog!$EG17</f>
        <v/>
      </c>
      <c r="M209" s="101" t="str">
        <f>Prog!$EG30</f>
        <v/>
      </c>
      <c r="N209" s="283" t="str">
        <f>Prog!$EG44</f>
        <v/>
      </c>
      <c r="O209" s="283" t="str">
        <f>Prog!$EG57</f>
        <v>A</v>
      </c>
      <c r="P209" s="283" t="str">
        <f>Prog!$EG70</f>
        <v>A</v>
      </c>
      <c r="Q209" s="283" t="str">
        <f>Prog!$EG83</f>
        <v>A</v>
      </c>
      <c r="R209" s="283" t="str">
        <f>Prog!$EG96</f>
        <v>A</v>
      </c>
      <c r="S209" s="283" t="str">
        <f>Prog!$EG109</f>
        <v/>
      </c>
      <c r="T209" s="283" t="str">
        <f>Prog!$EG122</f>
        <v/>
      </c>
      <c r="U209" s="283" t="str">
        <f>Prog!$EG135</f>
        <v/>
      </c>
      <c r="V209" s="283" t="str">
        <f>Prog!$EG147</f>
        <v/>
      </c>
      <c r="W209" s="283" t="str">
        <f>Prog!$EG160</f>
        <v/>
      </c>
      <c r="X209" s="283" t="str">
        <f>Prog!$EG173</f>
        <v/>
      </c>
      <c r="Y209" s="283" t="str">
        <f>Prog!$EG186</f>
        <v/>
      </c>
      <c r="Z209" s="283" t="str">
        <f>Prog!$EG199</f>
        <v/>
      </c>
      <c r="AA209" s="283" t="str">
        <f>Prog!$EG212</f>
        <v/>
      </c>
      <c r="AB209" s="283" t="str">
        <f>Prog!$EG225</f>
        <v/>
      </c>
      <c r="AC209" s="283" t="str">
        <f>Prog!$EG238</f>
        <v/>
      </c>
      <c r="AD209" s="283" t="str">
        <f>Prog!$EG251</f>
        <v/>
      </c>
      <c r="AE209" s="283" t="str">
        <f>Prog!$EG264</f>
        <v/>
      </c>
      <c r="AG209" s="1" t="str">
        <f t="shared" si="14"/>
        <v/>
      </c>
      <c r="AH209">
        <f t="shared" si="17"/>
        <v>4</v>
      </c>
      <c r="AI209">
        <f t="shared" si="15"/>
        <v>4</v>
      </c>
      <c r="AJ209">
        <f t="shared" si="16"/>
        <v>16</v>
      </c>
    </row>
    <row r="210" spans="1:36" ht="19.5">
      <c r="A210" s="1"/>
      <c r="B210" s="26">
        <f t="shared" si="12"/>
        <v>0.3</v>
      </c>
      <c r="C210" s="754" t="str">
        <f t="shared" si="13"/>
        <v>||||||||||||||||||||||||||||||</v>
      </c>
      <c r="D210" s="755"/>
      <c r="F210" s="8" t="s">
        <v>26</v>
      </c>
      <c r="G210" s="13" t="s">
        <v>294</v>
      </c>
      <c r="H210" s="11"/>
      <c r="I210" s="11"/>
      <c r="J210" s="11"/>
      <c r="K210" s="29" t="s">
        <v>26</v>
      </c>
      <c r="L210" s="101" t="str">
        <f>Prog!$EH17</f>
        <v/>
      </c>
      <c r="M210" s="101" t="str">
        <f>Prog!$EH30</f>
        <v/>
      </c>
      <c r="N210" s="283" t="str">
        <f>Prog!$EH44</f>
        <v/>
      </c>
      <c r="O210" s="283" t="str">
        <f>Prog!$EH57</f>
        <v/>
      </c>
      <c r="P210" s="283" t="str">
        <f>Prog!$EH70</f>
        <v/>
      </c>
      <c r="Q210" s="283" t="str">
        <f>Prog!$EH83</f>
        <v/>
      </c>
      <c r="R210" s="283" t="str">
        <f>Prog!$EH96</f>
        <v>A</v>
      </c>
      <c r="S210" s="283" t="str">
        <f>Prog!$EH109</f>
        <v/>
      </c>
      <c r="T210" s="283" t="str">
        <f>Prog!$EH122</f>
        <v/>
      </c>
      <c r="U210" s="283" t="str">
        <f>Prog!$EH135</f>
        <v/>
      </c>
      <c r="V210" s="283" t="str">
        <f>Prog!$EH147</f>
        <v/>
      </c>
      <c r="W210" s="283" t="str">
        <f>Prog!$EH160</f>
        <v/>
      </c>
      <c r="X210" s="283" t="str">
        <f>Prog!$EH173</f>
        <v/>
      </c>
      <c r="Y210" s="283" t="str">
        <f>Prog!$EH186</f>
        <v/>
      </c>
      <c r="Z210" s="283" t="str">
        <f>Prog!$EH199</f>
        <v/>
      </c>
      <c r="AA210" s="283" t="str">
        <f>Prog!$EH212</f>
        <v/>
      </c>
      <c r="AB210" s="283" t="str">
        <f>Prog!$EH225</f>
        <v/>
      </c>
      <c r="AC210" s="283" t="str">
        <f>Prog!$EH238</f>
        <v/>
      </c>
      <c r="AD210" s="283" t="str">
        <f>Prog!$EH251</f>
        <v/>
      </c>
      <c r="AE210" s="283" t="str">
        <f>Prog!$EH264</f>
        <v/>
      </c>
      <c r="AG210" s="1" t="str">
        <f t="shared" si="14"/>
        <v/>
      </c>
      <c r="AH210">
        <f t="shared" si="17"/>
        <v>1</v>
      </c>
      <c r="AI210">
        <f t="shared" si="15"/>
        <v>1</v>
      </c>
      <c r="AJ210">
        <f t="shared" si="16"/>
        <v>19</v>
      </c>
    </row>
    <row r="211" spans="1:36" ht="19.5">
      <c r="A211" s="1"/>
      <c r="B211" s="26">
        <f t="shared" si="12"/>
        <v>0</v>
      </c>
      <c r="C211" s="754" t="str">
        <f t="shared" si="13"/>
        <v/>
      </c>
      <c r="D211" s="755"/>
      <c r="F211" s="8" t="s">
        <v>27</v>
      </c>
      <c r="G211" s="13" t="s">
        <v>295</v>
      </c>
      <c r="H211" s="11"/>
      <c r="I211" s="11"/>
      <c r="J211" s="11"/>
      <c r="K211" s="29" t="s">
        <v>27</v>
      </c>
      <c r="L211" s="101" t="str">
        <f>Prog!$EI17</f>
        <v/>
      </c>
      <c r="M211" s="101" t="str">
        <f>Prog!$EI30</f>
        <v/>
      </c>
      <c r="N211" s="283" t="str">
        <f>Prog!$EI44</f>
        <v/>
      </c>
      <c r="O211" s="283" t="str">
        <f>Prog!$EI57</f>
        <v/>
      </c>
      <c r="P211" s="283" t="str">
        <f>Prog!$EI70</f>
        <v/>
      </c>
      <c r="Q211" s="283" t="str">
        <f>Prog!$EI83</f>
        <v/>
      </c>
      <c r="R211" s="283" t="str">
        <f>Prog!$EI96</f>
        <v/>
      </c>
      <c r="S211" s="283" t="str">
        <f>Prog!$EI109</f>
        <v/>
      </c>
      <c r="T211" s="283" t="str">
        <f>Prog!$EI122</f>
        <v/>
      </c>
      <c r="U211" s="283" t="str">
        <f>Prog!$EI135</f>
        <v/>
      </c>
      <c r="V211" s="283" t="str">
        <f>Prog!$EI147</f>
        <v/>
      </c>
      <c r="W211" s="283" t="str">
        <f>Prog!$EI160</f>
        <v/>
      </c>
      <c r="X211" s="283" t="str">
        <f>Prog!$EI173</f>
        <v/>
      </c>
      <c r="Y211" s="283" t="str">
        <f>Prog!$EI186</f>
        <v/>
      </c>
      <c r="Z211" s="283" t="str">
        <f>Prog!$EI199</f>
        <v/>
      </c>
      <c r="AA211" s="283" t="str">
        <f>Prog!$EI212</f>
        <v/>
      </c>
      <c r="AB211" s="283" t="str">
        <f>Prog!$EI225</f>
        <v/>
      </c>
      <c r="AC211" s="283" t="str">
        <f>Prog!$EI238</f>
        <v/>
      </c>
      <c r="AD211" s="283" t="str">
        <f>Prog!$EI251</f>
        <v/>
      </c>
      <c r="AE211" s="283" t="str">
        <f>Prog!$EI264</f>
        <v/>
      </c>
      <c r="AG211" s="1" t="str">
        <f t="shared" si="14"/>
        <v/>
      </c>
      <c r="AH211">
        <f t="shared" si="17"/>
        <v>0</v>
      </c>
      <c r="AI211">
        <f t="shared" si="15"/>
        <v>0</v>
      </c>
      <c r="AJ211">
        <f t="shared" si="16"/>
        <v>20</v>
      </c>
    </row>
    <row r="212" spans="1:36" ht="19.5">
      <c r="A212" s="1"/>
      <c r="B212" s="26">
        <f t="shared" si="12"/>
        <v>0</v>
      </c>
      <c r="C212" s="754" t="str">
        <f t="shared" si="13"/>
        <v/>
      </c>
      <c r="D212" s="755"/>
      <c r="F212" s="8" t="s">
        <v>28</v>
      </c>
      <c r="G212" s="13" t="s">
        <v>296</v>
      </c>
      <c r="H212" s="11"/>
      <c r="I212" s="11"/>
      <c r="J212" s="11"/>
      <c r="K212" s="29" t="s">
        <v>28</v>
      </c>
      <c r="L212" s="101" t="str">
        <f>Prog!$EJ17</f>
        <v/>
      </c>
      <c r="M212" s="101" t="str">
        <f>Prog!$EJ30</f>
        <v/>
      </c>
      <c r="N212" s="283" t="str">
        <f>Prog!$EJ44</f>
        <v/>
      </c>
      <c r="O212" s="283" t="str">
        <f>Prog!$EJ57</f>
        <v/>
      </c>
      <c r="P212" s="283" t="str">
        <f>Prog!$EJ70</f>
        <v/>
      </c>
      <c r="Q212" s="283" t="str">
        <f>Prog!$EJ83</f>
        <v/>
      </c>
      <c r="R212" s="283" t="str">
        <f>Prog!$EJ96</f>
        <v/>
      </c>
      <c r="S212" s="283" t="str">
        <f>Prog!$EJ109</f>
        <v/>
      </c>
      <c r="T212" s="283" t="str">
        <f>Prog!$EJ122</f>
        <v/>
      </c>
      <c r="U212" s="283" t="str">
        <f>Prog!$EJ135</f>
        <v/>
      </c>
      <c r="V212" s="283" t="str">
        <f>Prog!$EJ147</f>
        <v/>
      </c>
      <c r="W212" s="283" t="str">
        <f>Prog!$EJ160</f>
        <v/>
      </c>
      <c r="X212" s="283" t="str">
        <f>Prog!$EJ173</f>
        <v/>
      </c>
      <c r="Y212" s="283" t="str">
        <f>Prog!$EJ186</f>
        <v/>
      </c>
      <c r="Z212" s="283" t="str">
        <f>Prog!$EJ199</f>
        <v/>
      </c>
      <c r="AA212" s="283" t="str">
        <f>Prog!$EJ212</f>
        <v/>
      </c>
      <c r="AB212" s="283" t="str">
        <f>Prog!$EJ225</f>
        <v/>
      </c>
      <c r="AC212" s="283" t="str">
        <f>Prog!$EJ238</f>
        <v/>
      </c>
      <c r="AD212" s="283" t="str">
        <f>Prog!$EJ251</f>
        <v/>
      </c>
      <c r="AE212" s="283" t="str">
        <f>Prog!$EJ264</f>
        <v/>
      </c>
      <c r="AG212" s="1" t="str">
        <f t="shared" si="14"/>
        <v/>
      </c>
      <c r="AH212">
        <f t="shared" si="17"/>
        <v>0</v>
      </c>
      <c r="AI212">
        <f t="shared" si="15"/>
        <v>0</v>
      </c>
      <c r="AJ212">
        <f t="shared" si="16"/>
        <v>20</v>
      </c>
    </row>
    <row r="213" spans="1:36" ht="19.5">
      <c r="A213" s="1"/>
      <c r="B213" s="1"/>
      <c r="C213" s="1"/>
      <c r="D213" s="1"/>
      <c r="E213" s="1"/>
      <c r="F213" s="8"/>
      <c r="G213" s="1"/>
      <c r="H213" s="1"/>
      <c r="I213" s="1"/>
      <c r="J213" s="1"/>
      <c r="K213" s="29"/>
      <c r="L213" s="101"/>
      <c r="M213" s="101"/>
      <c r="N213" s="283"/>
      <c r="O213" s="283"/>
      <c r="P213" s="283"/>
      <c r="Q213" s="283"/>
      <c r="R213" s="283"/>
      <c r="S213" s="283"/>
      <c r="T213" s="283"/>
      <c r="U213" s="283"/>
      <c r="V213" s="283"/>
      <c r="W213" s="283"/>
      <c r="X213" s="283"/>
      <c r="Y213" s="283"/>
      <c r="Z213" s="283"/>
      <c r="AA213" s="283"/>
      <c r="AB213" s="283"/>
      <c r="AC213" s="283"/>
      <c r="AD213" s="283"/>
      <c r="AE213" s="283"/>
      <c r="AG213" s="1"/>
      <c r="AH213" s="19"/>
      <c r="AI213" s="1"/>
      <c r="AJ213" s="1"/>
    </row>
    <row r="214" spans="1:36" ht="19.5">
      <c r="A214" s="25">
        <f>(B216/3)+(B217/3)+(B218/3)</f>
        <v>0.6</v>
      </c>
      <c r="B214" s="756" t="str">
        <f>REPT("|",A214*90)</f>
        <v>||||||||||||||||||||||||||||||||||||||||||||||||||||||</v>
      </c>
      <c r="C214" s="757"/>
      <c r="D214" s="9" t="s">
        <v>99</v>
      </c>
      <c r="E214" s="1"/>
      <c r="F214" s="1" t="s">
        <v>155</v>
      </c>
      <c r="G214" s="1"/>
      <c r="H214" s="1"/>
      <c r="I214" s="1"/>
      <c r="J214" s="1"/>
      <c r="K214" s="29"/>
      <c r="L214" s="101"/>
      <c r="M214" s="101"/>
      <c r="N214" s="283"/>
      <c r="O214" s="283"/>
      <c r="P214" s="283"/>
      <c r="Q214" s="283"/>
      <c r="R214" s="283"/>
      <c r="S214" s="283"/>
      <c r="T214" s="283"/>
      <c r="U214" s="283"/>
      <c r="V214" s="283"/>
      <c r="W214" s="283"/>
      <c r="X214" s="283"/>
      <c r="Y214" s="283"/>
      <c r="Z214" s="283"/>
      <c r="AA214" s="283"/>
      <c r="AB214" s="283"/>
      <c r="AC214" s="283"/>
      <c r="AD214" s="283"/>
      <c r="AE214" s="283"/>
      <c r="AG214" s="78" t="str">
        <f>IF(SUM(AG216:AG218)&gt;0,AVERAGEIF(AG216:AG218, "&lt;&gt;0"),"")</f>
        <v/>
      </c>
      <c r="AH214" s="1">
        <f>COUNTIF(AH216:AH218,"&gt;0")</f>
        <v>3</v>
      </c>
      <c r="AI214" s="1"/>
      <c r="AJ214" s="1"/>
    </row>
    <row r="215" spans="1:36" ht="19.5">
      <c r="A215" s="1"/>
      <c r="B215" s="1"/>
      <c r="C215" s="1"/>
      <c r="D215" s="1"/>
      <c r="E215" s="1"/>
      <c r="F215" s="8"/>
      <c r="G215" s="1"/>
      <c r="H215" s="1"/>
      <c r="I215" s="1"/>
      <c r="J215" s="1"/>
      <c r="K215" s="29"/>
      <c r="L215" s="101"/>
      <c r="M215" s="101"/>
      <c r="N215" s="283"/>
      <c r="O215" s="283"/>
      <c r="P215" s="283"/>
      <c r="Q215" s="283"/>
      <c r="R215" s="283"/>
      <c r="S215" s="283"/>
      <c r="T215" s="283"/>
      <c r="U215" s="283"/>
      <c r="V215" s="283"/>
      <c r="W215" s="283"/>
      <c r="X215" s="283"/>
      <c r="Y215" s="283"/>
      <c r="Z215" s="283"/>
      <c r="AA215" s="283"/>
      <c r="AB215" s="283"/>
      <c r="AC215" s="283"/>
      <c r="AD215" s="283"/>
      <c r="AE215" s="283"/>
      <c r="AG215" s="1"/>
      <c r="AH215" s="19"/>
      <c r="AI215" s="1"/>
      <c r="AJ215" s="1"/>
    </row>
    <row r="216" spans="1:36" ht="19.5">
      <c r="A216" s="1"/>
      <c r="B216" s="26">
        <f>IF(AH216&lt;4,(AH216*0.3),100%)</f>
        <v>0.6</v>
      </c>
      <c r="C216" s="754" t="str">
        <f>REPT("|",B216*100)</f>
        <v>||||||||||||||||||||||||||||||||||||||||||||||||||||||||||||</v>
      </c>
      <c r="D216" s="755"/>
      <c r="F216" s="8" t="s">
        <v>29</v>
      </c>
      <c r="G216" s="13" t="s">
        <v>297</v>
      </c>
      <c r="H216" s="11"/>
      <c r="I216" s="11"/>
      <c r="J216" s="11"/>
      <c r="K216" s="29" t="s">
        <v>29</v>
      </c>
      <c r="L216" s="101" t="str">
        <f>Prog!$EL17</f>
        <v/>
      </c>
      <c r="M216" s="101" t="str">
        <f>Prog!$EL30</f>
        <v/>
      </c>
      <c r="N216" s="283" t="str">
        <f>Prog!$EL44</f>
        <v>A</v>
      </c>
      <c r="O216" s="283" t="str">
        <f>Prog!$EL57</f>
        <v>A</v>
      </c>
      <c r="P216" s="283" t="str">
        <f>Prog!$EL70</f>
        <v/>
      </c>
      <c r="Q216" s="283" t="str">
        <f>Prog!$EL83</f>
        <v/>
      </c>
      <c r="R216" s="283" t="str">
        <f>Prog!$EL96</f>
        <v/>
      </c>
      <c r="S216" s="283" t="str">
        <f>Prog!$EL109</f>
        <v/>
      </c>
      <c r="T216" s="283" t="str">
        <f>Prog!$EL122</f>
        <v/>
      </c>
      <c r="U216" s="283" t="str">
        <f>Prog!$EL135</f>
        <v/>
      </c>
      <c r="V216" s="283" t="str">
        <f>Prog!$EL147</f>
        <v/>
      </c>
      <c r="W216" s="283" t="str">
        <f>Prog!$EL160</f>
        <v/>
      </c>
      <c r="X216" s="283" t="str">
        <f>Prog!$EL173</f>
        <v/>
      </c>
      <c r="Y216" s="283" t="str">
        <f>Prog!$EL186</f>
        <v/>
      </c>
      <c r="Z216" s="283" t="str">
        <f>Prog!$EL199</f>
        <v/>
      </c>
      <c r="AA216" s="283" t="str">
        <f>Prog!$EL212</f>
        <v/>
      </c>
      <c r="AB216" s="283" t="str">
        <f>Prog!$EL225</f>
        <v/>
      </c>
      <c r="AC216" s="283" t="str">
        <f>Prog!$EL238</f>
        <v/>
      </c>
      <c r="AD216" s="283" t="str">
        <f>Prog!$EL251</f>
        <v/>
      </c>
      <c r="AE216" s="283" t="str">
        <f>Prog!$EL264</f>
        <v/>
      </c>
      <c r="AG216" s="1" t="str">
        <f>IF(SUM(L216:AE216)=0,"",AVERAGEIF(L216:AE216,"&gt;0"))</f>
        <v/>
      </c>
      <c r="AH216">
        <f>20-AJ216</f>
        <v>2</v>
      </c>
      <c r="AI216">
        <f>COUNTIFS(L216:AE216,"A")</f>
        <v>2</v>
      </c>
      <c r="AJ216">
        <f>COUNTBLANK(L216:AE216)</f>
        <v>18</v>
      </c>
    </row>
    <row r="217" spans="1:36" ht="19.5">
      <c r="A217" s="1"/>
      <c r="B217" s="26">
        <f>IF(AH217&lt;4,(AH217*0.3),100%)</f>
        <v>0.6</v>
      </c>
      <c r="C217" s="754" t="str">
        <f>REPT("|",B217*100)</f>
        <v>||||||||||||||||||||||||||||||||||||||||||||||||||||||||||||</v>
      </c>
      <c r="D217" s="755"/>
      <c r="F217" s="8" t="s">
        <v>30</v>
      </c>
      <c r="G217" s="13" t="s">
        <v>298</v>
      </c>
      <c r="H217" s="11"/>
      <c r="I217" s="11"/>
      <c r="J217" s="11"/>
      <c r="K217" s="29" t="s">
        <v>30</v>
      </c>
      <c r="L217" s="101" t="str">
        <f>Prog!$EM17</f>
        <v/>
      </c>
      <c r="M217" s="101" t="str">
        <f>Prog!$EM30</f>
        <v/>
      </c>
      <c r="N217" s="283" t="str">
        <f>Prog!$EM44</f>
        <v>A</v>
      </c>
      <c r="O217" s="283" t="str">
        <f>Prog!$EM57</f>
        <v/>
      </c>
      <c r="P217" s="283" t="str">
        <f>Prog!$EM70</f>
        <v/>
      </c>
      <c r="Q217" s="283" t="str">
        <f>Prog!$EM83</f>
        <v>A</v>
      </c>
      <c r="R217" s="283" t="str">
        <f>Prog!$EM96</f>
        <v/>
      </c>
      <c r="S217" s="283" t="str">
        <f>Prog!$EM109</f>
        <v/>
      </c>
      <c r="T217" s="283" t="str">
        <f>Prog!$EM122</f>
        <v/>
      </c>
      <c r="U217" s="283" t="str">
        <f>Prog!$EM135</f>
        <v/>
      </c>
      <c r="V217" s="283" t="str">
        <f>Prog!$EM147</f>
        <v/>
      </c>
      <c r="W217" s="283" t="str">
        <f>Prog!$EM160</f>
        <v/>
      </c>
      <c r="X217" s="283" t="str">
        <f>Prog!$EM173</f>
        <v/>
      </c>
      <c r="Y217" s="283" t="str">
        <f>Prog!$EM186</f>
        <v/>
      </c>
      <c r="Z217" s="283" t="str">
        <f>Prog!$EM199</f>
        <v/>
      </c>
      <c r="AA217" s="283" t="str">
        <f>Prog!$EM212</f>
        <v/>
      </c>
      <c r="AB217" s="283" t="str">
        <f>Prog!$EM225</f>
        <v/>
      </c>
      <c r="AC217" s="283" t="str">
        <f>Prog!$EM238</f>
        <v/>
      </c>
      <c r="AD217" s="283" t="str">
        <f>Prog!$EM251</f>
        <v/>
      </c>
      <c r="AE217" s="283" t="str">
        <f>Prog!$EM264</f>
        <v/>
      </c>
      <c r="AG217" s="1" t="str">
        <f>IF(SUM(L217:AE217)=0,"",AVERAGEIF(L217:AE217,"&gt;0"))</f>
        <v/>
      </c>
      <c r="AH217">
        <f t="shared" ref="AH217" si="18">20-AJ217</f>
        <v>2</v>
      </c>
      <c r="AI217">
        <f>COUNTIFS(L217:AE217,"A")</f>
        <v>2</v>
      </c>
      <c r="AJ217">
        <f>COUNTBLANK(L217:AE217)</f>
        <v>18</v>
      </c>
    </row>
    <row r="218" spans="1:36" ht="19.5">
      <c r="A218" s="1"/>
      <c r="B218" s="26">
        <f>IF(AH218&lt;4,(AH218*0.3),100%)</f>
        <v>0.6</v>
      </c>
      <c r="C218" s="754" t="str">
        <f>REPT("|",B218*100)</f>
        <v>||||||||||||||||||||||||||||||||||||||||||||||||||||||||||||</v>
      </c>
      <c r="D218" s="755"/>
      <c r="F218" s="8" t="s">
        <v>31</v>
      </c>
      <c r="G218" s="13" t="s">
        <v>299</v>
      </c>
      <c r="H218" s="11"/>
      <c r="I218" s="11"/>
      <c r="J218" s="11"/>
      <c r="K218" s="29" t="s">
        <v>31</v>
      </c>
      <c r="L218" s="101" t="str">
        <f>Prog!$EN17</f>
        <v/>
      </c>
      <c r="M218" s="101" t="str">
        <f>Prog!$EN30</f>
        <v/>
      </c>
      <c r="N218" s="283" t="str">
        <f>Prog!$EN44</f>
        <v>A</v>
      </c>
      <c r="O218" s="283" t="str">
        <f>Prog!$EN57</f>
        <v>A</v>
      </c>
      <c r="P218" s="283" t="str">
        <f>Prog!$EN70</f>
        <v/>
      </c>
      <c r="Q218" s="283" t="str">
        <f>Prog!$EN83</f>
        <v/>
      </c>
      <c r="R218" s="283" t="str">
        <f>Prog!$EN96</f>
        <v/>
      </c>
      <c r="S218" s="283" t="str">
        <f>Prog!$EN109</f>
        <v/>
      </c>
      <c r="T218" s="283" t="str">
        <f>Prog!$EN122</f>
        <v/>
      </c>
      <c r="U218" s="283" t="str">
        <f>Prog!$EN135</f>
        <v/>
      </c>
      <c r="V218" s="283" t="str">
        <f>Prog!$EN147</f>
        <v/>
      </c>
      <c r="W218" s="283" t="str">
        <f>Prog!$EN160</f>
        <v/>
      </c>
      <c r="X218" s="283" t="str">
        <f>Prog!$EN173</f>
        <v/>
      </c>
      <c r="Y218" s="283" t="str">
        <f>Prog!$EN186</f>
        <v/>
      </c>
      <c r="Z218" s="283" t="str">
        <f>Prog!$EN199</f>
        <v/>
      </c>
      <c r="AA218" s="283" t="str">
        <f>Prog!$EN212</f>
        <v/>
      </c>
      <c r="AB218" s="283" t="str">
        <f>Prog!$EN225</f>
        <v/>
      </c>
      <c r="AC218" s="283" t="str">
        <f>Prog!$EN238</f>
        <v/>
      </c>
      <c r="AD218" s="283" t="str">
        <f>Prog!$EN251</f>
        <v/>
      </c>
      <c r="AE218" s="283" t="str">
        <f>Prog!$EN264</f>
        <v/>
      </c>
      <c r="AG218" s="1" t="str">
        <f>IF(SUM(L218:AE218)=0,"",AVERAGEIF(L218:AE218,"&gt;0"))</f>
        <v/>
      </c>
      <c r="AH218">
        <f>20-AJ218</f>
        <v>2</v>
      </c>
      <c r="AI218">
        <f>COUNTIFS(L218:AE218,"A")</f>
        <v>2</v>
      </c>
      <c r="AJ218">
        <f>COUNTBLANK(L218:AE218)</f>
        <v>18</v>
      </c>
    </row>
    <row r="219" spans="1:36" ht="19.5">
      <c r="A219" s="1"/>
      <c r="B219" s="1"/>
      <c r="C219" s="1"/>
      <c r="D219" s="1"/>
      <c r="E219" s="1"/>
      <c r="F219" s="8"/>
      <c r="G219" s="1"/>
      <c r="H219" s="1"/>
      <c r="I219" s="1"/>
      <c r="J219" s="1"/>
      <c r="K219" s="29"/>
      <c r="L219" s="101"/>
      <c r="M219" s="101"/>
      <c r="N219" s="283"/>
      <c r="O219" s="283"/>
      <c r="P219" s="283"/>
      <c r="Q219" s="283"/>
      <c r="R219" s="283"/>
      <c r="S219" s="283"/>
      <c r="T219" s="283"/>
      <c r="U219" s="283"/>
      <c r="V219" s="283"/>
      <c r="W219" s="283"/>
      <c r="X219" s="283"/>
      <c r="Y219" s="283"/>
      <c r="Z219" s="283"/>
      <c r="AA219" s="283"/>
      <c r="AB219" s="283"/>
      <c r="AC219" s="283"/>
      <c r="AD219" s="283"/>
      <c r="AE219" s="283"/>
      <c r="AG219" s="1"/>
      <c r="AH219" s="19"/>
      <c r="AI219" s="1"/>
      <c r="AJ219" s="1"/>
    </row>
    <row r="220" spans="1:36" ht="19.5">
      <c r="A220" s="25">
        <f>(B222/6)+(B223/6)+(B224/6)+(B225/6)+(B226/6)+(B227/6)</f>
        <v>0</v>
      </c>
      <c r="B220" s="756" t="str">
        <f>REPT("|",A220*90)</f>
        <v/>
      </c>
      <c r="C220" s="757"/>
      <c r="D220" s="9" t="s">
        <v>100</v>
      </c>
      <c r="E220" s="1"/>
      <c r="F220" s="1" t="s">
        <v>156</v>
      </c>
      <c r="G220" s="1"/>
      <c r="H220" s="1"/>
      <c r="I220" s="1"/>
      <c r="J220" s="1"/>
      <c r="K220" s="29"/>
      <c r="L220" s="101"/>
      <c r="M220" s="101"/>
      <c r="N220" s="283"/>
      <c r="O220" s="283"/>
      <c r="P220" s="283"/>
      <c r="Q220" s="283"/>
      <c r="R220" s="283"/>
      <c r="S220" s="283"/>
      <c r="T220" s="283"/>
      <c r="U220" s="283"/>
      <c r="V220" s="283"/>
      <c r="W220" s="283"/>
      <c r="X220" s="283"/>
      <c r="Y220" s="283"/>
      <c r="Z220" s="283"/>
      <c r="AA220" s="283"/>
      <c r="AB220" s="283"/>
      <c r="AC220" s="283"/>
      <c r="AD220" s="283"/>
      <c r="AE220" s="283"/>
      <c r="AG220" s="78" t="str">
        <f>IF(SUM(AG222:AG227)&gt;0,AVERAGEIF(AG222:AG227, "&lt;&gt;0"),"")</f>
        <v/>
      </c>
      <c r="AH220" s="1">
        <f>COUNTIF(AH222:AH227,"&gt;0")</f>
        <v>0</v>
      </c>
      <c r="AI220" s="1"/>
      <c r="AJ220" s="1"/>
    </row>
    <row r="221" spans="1:36" ht="19.5">
      <c r="A221" s="1"/>
      <c r="B221" s="1"/>
      <c r="C221" s="1"/>
      <c r="D221" s="1"/>
      <c r="E221" s="1"/>
      <c r="F221" s="8"/>
      <c r="G221" s="1"/>
      <c r="H221" s="1"/>
      <c r="I221" s="1"/>
      <c r="J221" s="1"/>
      <c r="K221" s="29"/>
      <c r="L221" s="101"/>
      <c r="M221" s="101"/>
      <c r="N221" s="283"/>
      <c r="O221" s="283"/>
      <c r="P221" s="283"/>
      <c r="Q221" s="283"/>
      <c r="R221" s="283"/>
      <c r="S221" s="283"/>
      <c r="T221" s="283"/>
      <c r="U221" s="283"/>
      <c r="V221" s="283"/>
      <c r="W221" s="283"/>
      <c r="X221" s="283"/>
      <c r="Y221" s="283"/>
      <c r="Z221" s="283"/>
      <c r="AA221" s="283"/>
      <c r="AB221" s="283"/>
      <c r="AC221" s="283"/>
      <c r="AD221" s="283"/>
      <c r="AE221" s="283"/>
      <c r="AG221" s="1"/>
      <c r="AH221" s="19"/>
      <c r="AI221" s="1"/>
      <c r="AJ221" s="1"/>
    </row>
    <row r="222" spans="1:36" ht="19.5">
      <c r="A222" s="1"/>
      <c r="B222" s="26">
        <f t="shared" ref="B222:B227" si="19">IF(AH222&lt;4,(AH222*0.3),100%)</f>
        <v>0</v>
      </c>
      <c r="C222" s="754" t="str">
        <f t="shared" ref="C222:C227" si="20">REPT("|",B222*100)</f>
        <v/>
      </c>
      <c r="D222" s="755"/>
      <c r="F222" s="8" t="s">
        <v>32</v>
      </c>
      <c r="G222" s="13" t="s">
        <v>300</v>
      </c>
      <c r="H222" s="11"/>
      <c r="I222" s="11"/>
      <c r="J222" s="11"/>
      <c r="K222" s="29" t="s">
        <v>32</v>
      </c>
      <c r="L222" s="101" t="str">
        <f>Prog!$EP17</f>
        <v/>
      </c>
      <c r="M222" s="101" t="str">
        <f>Prog!$EP30</f>
        <v/>
      </c>
      <c r="N222" s="283" t="str">
        <f>Prog!$EP44</f>
        <v/>
      </c>
      <c r="O222" s="283" t="str">
        <f>Prog!$EP57</f>
        <v/>
      </c>
      <c r="P222" s="283" t="str">
        <f>Prog!$EP70</f>
        <v/>
      </c>
      <c r="Q222" s="283" t="str">
        <f>Prog!$EP83</f>
        <v/>
      </c>
      <c r="R222" s="283" t="str">
        <f>Prog!$EP96</f>
        <v/>
      </c>
      <c r="S222" s="283" t="str">
        <f>Prog!$EP109</f>
        <v/>
      </c>
      <c r="T222" s="283" t="str">
        <f>Prog!$EP122</f>
        <v/>
      </c>
      <c r="U222" s="283" t="str">
        <f>Prog!$EP135</f>
        <v/>
      </c>
      <c r="V222" s="283" t="str">
        <f>Prog!$EP147</f>
        <v/>
      </c>
      <c r="W222" s="283" t="str">
        <f>Prog!$EP160</f>
        <v/>
      </c>
      <c r="X222" s="283" t="str">
        <f>Prog!$EP173</f>
        <v/>
      </c>
      <c r="Y222" s="283" t="str">
        <f>Prog!$EP186</f>
        <v/>
      </c>
      <c r="Z222" s="283" t="str">
        <f>Prog!$EP199</f>
        <v/>
      </c>
      <c r="AA222" s="283" t="str">
        <f>Prog!$EP212</f>
        <v/>
      </c>
      <c r="AB222" s="283" t="str">
        <f>Prog!$EP225</f>
        <v/>
      </c>
      <c r="AC222" s="283" t="str">
        <f>Prog!$EP238</f>
        <v/>
      </c>
      <c r="AD222" s="283" t="str">
        <f>Prog!$EP251</f>
        <v/>
      </c>
      <c r="AE222" s="283" t="str">
        <f>Prog!$EP264</f>
        <v/>
      </c>
      <c r="AG222" s="1" t="str">
        <f t="shared" ref="AG222:AG227" si="21">IF(SUM(L222:AE222)=0,"",AVERAGEIF(L222:AE222,"&gt;0"))</f>
        <v/>
      </c>
      <c r="AH222">
        <f>20-AJ222</f>
        <v>0</v>
      </c>
      <c r="AI222">
        <f>COUNTIFS(L222:AE222,"A")</f>
        <v>0</v>
      </c>
      <c r="AJ222">
        <f>COUNTBLANK(L222:AE222)</f>
        <v>20</v>
      </c>
    </row>
    <row r="223" spans="1:36" ht="19.5">
      <c r="A223" s="1"/>
      <c r="B223" s="26">
        <f t="shared" si="19"/>
        <v>0</v>
      </c>
      <c r="C223" s="754" t="str">
        <f t="shared" si="20"/>
        <v/>
      </c>
      <c r="D223" s="755"/>
      <c r="F223" s="8" t="s">
        <v>33</v>
      </c>
      <c r="G223" s="13" t="s">
        <v>301</v>
      </c>
      <c r="H223" s="11"/>
      <c r="I223" s="11"/>
      <c r="J223" s="11"/>
      <c r="K223" s="29" t="s">
        <v>33</v>
      </c>
      <c r="L223" s="101" t="str">
        <f>Prog!$EQ17</f>
        <v/>
      </c>
      <c r="M223" s="101" t="str">
        <f>Prog!$EQ30</f>
        <v/>
      </c>
      <c r="N223" s="283" t="str">
        <f>Prog!$EQ44</f>
        <v/>
      </c>
      <c r="O223" s="283" t="str">
        <f>Prog!$EQ57</f>
        <v/>
      </c>
      <c r="P223" s="283" t="str">
        <f>Prog!$EQ70</f>
        <v/>
      </c>
      <c r="Q223" s="283" t="str">
        <f>Prog!$EQ83</f>
        <v/>
      </c>
      <c r="R223" s="283" t="str">
        <f>Prog!$EQ96</f>
        <v/>
      </c>
      <c r="S223" s="283" t="str">
        <f>Prog!$EQ109</f>
        <v/>
      </c>
      <c r="T223" s="283" t="str">
        <f>Prog!$EQ122</f>
        <v/>
      </c>
      <c r="U223" s="283" t="str">
        <f>Prog!$EQ135</f>
        <v/>
      </c>
      <c r="V223" s="283" t="str">
        <f>Prog!$EQ147</f>
        <v/>
      </c>
      <c r="W223" s="283" t="str">
        <f>Prog!$EQ160</f>
        <v/>
      </c>
      <c r="X223" s="283" t="str">
        <f>Prog!$EQ173</f>
        <v/>
      </c>
      <c r="Y223" s="283" t="str">
        <f>Prog!$EQ186</f>
        <v/>
      </c>
      <c r="Z223" s="283" t="str">
        <f>Prog!$EQ199</f>
        <v/>
      </c>
      <c r="AA223" s="283" t="str">
        <f>Prog!$EQ212</f>
        <v/>
      </c>
      <c r="AB223" s="283" t="str">
        <f>Prog!$EQ225</f>
        <v/>
      </c>
      <c r="AC223" s="283" t="str">
        <f>Prog!$EQ238</f>
        <v/>
      </c>
      <c r="AD223" s="283" t="str">
        <f>Prog!$EQ251</f>
        <v/>
      </c>
      <c r="AE223" s="283" t="str">
        <f>Prog!$EQ264</f>
        <v/>
      </c>
      <c r="AG223" s="1" t="str">
        <f t="shared" si="21"/>
        <v/>
      </c>
      <c r="AH223">
        <f t="shared" ref="AH223:AH224" si="22">20-AJ223</f>
        <v>0</v>
      </c>
      <c r="AI223">
        <f>COUNTIFS(L223:AE223,"A")</f>
        <v>0</v>
      </c>
      <c r="AJ223">
        <f>COUNTBLANK(L223:AE223)</f>
        <v>20</v>
      </c>
    </row>
    <row r="224" spans="1:36" ht="19.5">
      <c r="A224" s="1"/>
      <c r="B224" s="26">
        <f t="shared" si="19"/>
        <v>0</v>
      </c>
      <c r="C224" s="754" t="str">
        <f t="shared" si="20"/>
        <v/>
      </c>
      <c r="D224" s="755"/>
      <c r="F224" s="8" t="s">
        <v>34</v>
      </c>
      <c r="G224" s="13" t="s">
        <v>302</v>
      </c>
      <c r="H224" s="11"/>
      <c r="I224" s="11"/>
      <c r="J224" s="11"/>
      <c r="K224" s="29" t="s">
        <v>34</v>
      </c>
      <c r="L224" s="101" t="str">
        <f>Prog!$ER17</f>
        <v/>
      </c>
      <c r="M224" s="101" t="str">
        <f>Prog!$ER30</f>
        <v/>
      </c>
      <c r="N224" s="283" t="str">
        <f>Prog!$ER44</f>
        <v/>
      </c>
      <c r="O224" s="283" t="str">
        <f>Prog!$ER57</f>
        <v/>
      </c>
      <c r="P224" s="283" t="str">
        <f>Prog!$ER70</f>
        <v/>
      </c>
      <c r="Q224" s="283" t="str">
        <f>Prog!$ER83</f>
        <v/>
      </c>
      <c r="R224" s="283" t="str">
        <f>Prog!$ER96</f>
        <v/>
      </c>
      <c r="S224" s="283" t="str">
        <f>Prog!$ER109</f>
        <v/>
      </c>
      <c r="T224" s="283" t="str">
        <f>Prog!$ER122</f>
        <v/>
      </c>
      <c r="U224" s="283" t="str">
        <f>Prog!$ER135</f>
        <v/>
      </c>
      <c r="V224" s="283" t="str">
        <f>Prog!$ER147</f>
        <v/>
      </c>
      <c r="W224" s="283" t="str">
        <f>Prog!$ER160</f>
        <v/>
      </c>
      <c r="X224" s="283" t="str">
        <f>Prog!$ER173</f>
        <v/>
      </c>
      <c r="Y224" s="283" t="str">
        <f>Prog!$ER186</f>
        <v/>
      </c>
      <c r="Z224" s="283" t="str">
        <f>Prog!$ER199</f>
        <v/>
      </c>
      <c r="AA224" s="283" t="str">
        <f>Prog!$ER212</f>
        <v/>
      </c>
      <c r="AB224" s="283" t="str">
        <f>Prog!$ER225</f>
        <v/>
      </c>
      <c r="AC224" s="283" t="str">
        <f>Prog!$ER238</f>
        <v/>
      </c>
      <c r="AD224" s="283" t="str">
        <f>Prog!$ER251</f>
        <v/>
      </c>
      <c r="AE224" s="283" t="str">
        <f>Prog!$ER264</f>
        <v/>
      </c>
      <c r="AG224" s="1" t="str">
        <f t="shared" si="21"/>
        <v/>
      </c>
      <c r="AH224">
        <f t="shared" si="22"/>
        <v>0</v>
      </c>
      <c r="AI224">
        <f>COUNTIFS(L224:AE224,"A")</f>
        <v>0</v>
      </c>
      <c r="AJ224">
        <f>COUNTBLANK(L224:AE224)</f>
        <v>20</v>
      </c>
    </row>
    <row r="225" spans="1:36" ht="19.5">
      <c r="A225" s="1"/>
      <c r="B225" s="26">
        <f t="shared" si="19"/>
        <v>0</v>
      </c>
      <c r="C225" s="754" t="str">
        <f t="shared" si="20"/>
        <v/>
      </c>
      <c r="D225" s="755"/>
      <c r="F225" s="8" t="s">
        <v>157</v>
      </c>
      <c r="G225" s="13" t="s">
        <v>303</v>
      </c>
      <c r="H225" s="11"/>
      <c r="I225" s="11"/>
      <c r="J225" s="11"/>
      <c r="K225" s="29"/>
      <c r="L225" s="101" t="str">
        <f>Prog!$ES17</f>
        <v/>
      </c>
      <c r="M225" s="101" t="str">
        <f>Prog!$ES30</f>
        <v/>
      </c>
      <c r="N225" s="283" t="str">
        <f>Prog!$ES44</f>
        <v/>
      </c>
      <c r="O225" s="283" t="str">
        <f>Prog!$ES57</f>
        <v/>
      </c>
      <c r="P225" s="283" t="str">
        <f>Prog!$ES70</f>
        <v/>
      </c>
      <c r="Q225" s="283" t="str">
        <f>Prog!$ES83</f>
        <v/>
      </c>
      <c r="R225" s="283" t="str">
        <f>Prog!$ES96</f>
        <v/>
      </c>
      <c r="S225" s="283" t="str">
        <f>Prog!$ES109</f>
        <v/>
      </c>
      <c r="T225" s="283" t="str">
        <f>Prog!$ES122</f>
        <v/>
      </c>
      <c r="U225" s="283" t="str">
        <f>Prog!$ES135</f>
        <v/>
      </c>
      <c r="V225" s="283" t="str">
        <f>Prog!$ES147</f>
        <v/>
      </c>
      <c r="W225" s="283" t="str">
        <f>Prog!$ES160</f>
        <v/>
      </c>
      <c r="X225" s="283" t="str">
        <f>Prog!$ES173</f>
        <v/>
      </c>
      <c r="Y225" s="283" t="str">
        <f>Prog!$ES186</f>
        <v/>
      </c>
      <c r="Z225" s="283" t="str">
        <f>Prog!$ES199</f>
        <v/>
      </c>
      <c r="AA225" s="283" t="str">
        <f>Prog!$ES212</f>
        <v/>
      </c>
      <c r="AB225" s="283" t="str">
        <f>Prog!$ES225</f>
        <v/>
      </c>
      <c r="AC225" s="283" t="str">
        <f>Prog!$ES238</f>
        <v/>
      </c>
      <c r="AD225" s="283" t="str">
        <f>Prog!$ES251</f>
        <v/>
      </c>
      <c r="AE225" s="283" t="str">
        <f>Prog!$ES264</f>
        <v/>
      </c>
      <c r="AG225" s="1" t="str">
        <f t="shared" si="21"/>
        <v/>
      </c>
      <c r="AH225">
        <f>20-AJ225</f>
        <v>0</v>
      </c>
      <c r="AI225">
        <f>COUNTIFS(L225:AE225,"A")</f>
        <v>0</v>
      </c>
      <c r="AJ225">
        <f>COUNTBLANK(L225:AE225)</f>
        <v>20</v>
      </c>
    </row>
    <row r="226" spans="1:36" ht="19.5">
      <c r="A226" s="1"/>
      <c r="B226" s="26">
        <f t="shared" si="19"/>
        <v>0</v>
      </c>
      <c r="C226" s="754" t="str">
        <f>REPT("|",B226*100)</f>
        <v/>
      </c>
      <c r="D226" s="755"/>
      <c r="F226" s="8" t="s">
        <v>158</v>
      </c>
      <c r="G226" s="13" t="s">
        <v>304</v>
      </c>
      <c r="H226" s="11"/>
      <c r="I226" s="11"/>
      <c r="J226" s="11"/>
      <c r="K226" s="29"/>
      <c r="L226" s="101" t="str">
        <f>Prog!$ET17</f>
        <v/>
      </c>
      <c r="M226" s="101" t="str">
        <f>Prog!$ET30</f>
        <v/>
      </c>
      <c r="N226" s="283" t="str">
        <f>Prog!$ET44</f>
        <v/>
      </c>
      <c r="O226" s="283" t="str">
        <f>Prog!$ET57</f>
        <v/>
      </c>
      <c r="P226" s="283" t="str">
        <f>Prog!$ET70</f>
        <v/>
      </c>
      <c r="Q226" s="283" t="str">
        <f>Prog!$ET83</f>
        <v/>
      </c>
      <c r="R226" s="283" t="str">
        <f>Prog!$ET96</f>
        <v/>
      </c>
      <c r="S226" s="283" t="str">
        <f>Prog!$ET109</f>
        <v/>
      </c>
      <c r="T226" s="283" t="str">
        <f>Prog!$ET122</f>
        <v/>
      </c>
      <c r="U226" s="283" t="str">
        <f>Prog!$ET135</f>
        <v/>
      </c>
      <c r="V226" s="283" t="str">
        <f>Prog!$ET147</f>
        <v/>
      </c>
      <c r="W226" s="283" t="str">
        <f>Prog!$ET160</f>
        <v/>
      </c>
      <c r="X226" s="283" t="str">
        <f>Prog!$ET173</f>
        <v/>
      </c>
      <c r="Y226" s="283" t="str">
        <f>Prog!$ET186</f>
        <v/>
      </c>
      <c r="Z226" s="283" t="str">
        <f>Prog!$ET199</f>
        <v/>
      </c>
      <c r="AA226" s="283" t="str">
        <f>Prog!$ET212</f>
        <v/>
      </c>
      <c r="AB226" s="283" t="str">
        <f>Prog!$ET225</f>
        <v/>
      </c>
      <c r="AC226" s="283" t="str">
        <f>Prog!$ET238</f>
        <v/>
      </c>
      <c r="AD226" s="283" t="str">
        <f>Prog!$ET251</f>
        <v/>
      </c>
      <c r="AE226" s="283" t="str">
        <f>Prog!$ET264</f>
        <v/>
      </c>
      <c r="AG226" s="1" t="str">
        <f t="shared" si="21"/>
        <v/>
      </c>
      <c r="AH226">
        <f t="shared" ref="AH226:AH227" si="23">20-AJ226</f>
        <v>0</v>
      </c>
      <c r="AI226">
        <f t="shared" ref="AI226:AI227" si="24">COUNTIFS(L226:AE226,"A")</f>
        <v>0</v>
      </c>
      <c r="AJ226">
        <f t="shared" ref="AJ226:AJ227" si="25">COUNTBLANK(L226:AE226)</f>
        <v>20</v>
      </c>
    </row>
    <row r="227" spans="1:36" ht="19.5">
      <c r="A227" s="1"/>
      <c r="B227" s="26">
        <f t="shared" si="19"/>
        <v>0</v>
      </c>
      <c r="C227" s="754" t="str">
        <f t="shared" si="20"/>
        <v/>
      </c>
      <c r="D227" s="755"/>
      <c r="F227" s="8" t="s">
        <v>159</v>
      </c>
      <c r="G227" s="13" t="s">
        <v>305</v>
      </c>
      <c r="H227" s="11"/>
      <c r="I227" s="11"/>
      <c r="J227" s="11"/>
      <c r="K227" s="29"/>
      <c r="L227" s="101" t="str">
        <f>Prog!$EU17</f>
        <v/>
      </c>
      <c r="M227" s="101" t="str">
        <f>Prog!$EU30</f>
        <v/>
      </c>
      <c r="N227" s="283" t="str">
        <f>Prog!$EU44</f>
        <v/>
      </c>
      <c r="O227" s="283" t="str">
        <f>Prog!$EU57</f>
        <v/>
      </c>
      <c r="P227" s="283" t="str">
        <f>Prog!$EU70</f>
        <v/>
      </c>
      <c r="Q227" s="283" t="str">
        <f>Prog!$EU83</f>
        <v/>
      </c>
      <c r="R227" s="283" t="str">
        <f>Prog!$EU96</f>
        <v/>
      </c>
      <c r="S227" s="283" t="str">
        <f>Prog!$EU109</f>
        <v/>
      </c>
      <c r="T227" s="283" t="str">
        <f>Prog!$EU122</f>
        <v/>
      </c>
      <c r="U227" s="283" t="str">
        <f>Prog!$EU135</f>
        <v/>
      </c>
      <c r="V227" s="283" t="str">
        <f>Prog!$EU147</f>
        <v/>
      </c>
      <c r="W227" s="283" t="str">
        <f>Prog!$EU160</f>
        <v/>
      </c>
      <c r="X227" s="283" t="str">
        <f>Prog!$EU173</f>
        <v/>
      </c>
      <c r="Y227" s="283" t="str">
        <f>Prog!$EU186</f>
        <v/>
      </c>
      <c r="Z227" s="283" t="str">
        <f>Prog!$EU199</f>
        <v/>
      </c>
      <c r="AA227" s="283" t="str">
        <f>Prog!$EU212</f>
        <v/>
      </c>
      <c r="AB227" s="283" t="str">
        <f>Prog!$EU225</f>
        <v/>
      </c>
      <c r="AC227" s="283" t="str">
        <f>Prog!$EU238</f>
        <v/>
      </c>
      <c r="AD227" s="283" t="str">
        <f>Prog!$EU251</f>
        <v/>
      </c>
      <c r="AE227" s="283" t="str">
        <f>Prog!$EU264</f>
        <v/>
      </c>
      <c r="AG227" s="1" t="str">
        <f t="shared" si="21"/>
        <v/>
      </c>
      <c r="AH227">
        <f t="shared" si="23"/>
        <v>0</v>
      </c>
      <c r="AI227">
        <f t="shared" si="24"/>
        <v>0</v>
      </c>
      <c r="AJ227">
        <f t="shared" si="25"/>
        <v>20</v>
      </c>
    </row>
    <row r="228" spans="1:36" ht="19.5">
      <c r="A228" s="1"/>
      <c r="B228" s="1"/>
      <c r="C228" s="1"/>
      <c r="D228" s="1"/>
      <c r="E228" s="1"/>
      <c r="F228" s="8"/>
      <c r="G228" s="1"/>
      <c r="H228" s="1"/>
      <c r="I228" s="1"/>
      <c r="J228" s="1"/>
      <c r="K228" s="29"/>
      <c r="L228" s="101"/>
      <c r="M228" s="101"/>
      <c r="N228" s="283"/>
      <c r="O228" s="283"/>
      <c r="P228" s="283"/>
      <c r="Q228" s="283"/>
      <c r="R228" s="283"/>
      <c r="S228" s="283"/>
      <c r="T228" s="283"/>
      <c r="U228" s="283"/>
      <c r="V228" s="283"/>
      <c r="W228" s="283"/>
      <c r="X228" s="283"/>
      <c r="Y228" s="283"/>
      <c r="Z228" s="283"/>
      <c r="AA228" s="283"/>
      <c r="AB228" s="283"/>
      <c r="AC228" s="283"/>
      <c r="AD228" s="283"/>
      <c r="AE228" s="283"/>
      <c r="AG228" s="1"/>
      <c r="AH228" s="19"/>
      <c r="AI228" s="1"/>
      <c r="AJ228" s="1"/>
    </row>
    <row r="229" spans="1:36" ht="19.5">
      <c r="A229" s="25">
        <f>(B231/5)+(B232/5)+(B233/5)+(B234/5)+(B235/5)</f>
        <v>0.5</v>
      </c>
      <c r="B229" s="756" t="str">
        <f>REPT("|",A229*90)</f>
        <v>|||||||||||||||||||||||||||||||||||||||||||||</v>
      </c>
      <c r="C229" s="757"/>
      <c r="D229" s="9" t="s">
        <v>101</v>
      </c>
      <c r="E229" s="1"/>
      <c r="F229" s="1" t="s">
        <v>160</v>
      </c>
      <c r="G229" s="1"/>
      <c r="H229" s="1"/>
      <c r="I229" s="1"/>
      <c r="J229" s="1"/>
      <c r="K229" s="29"/>
      <c r="L229" s="101"/>
      <c r="M229" s="101"/>
      <c r="N229" s="283"/>
      <c r="O229" s="283"/>
      <c r="P229" s="283"/>
      <c r="Q229" s="283"/>
      <c r="R229" s="283"/>
      <c r="S229" s="283"/>
      <c r="T229" s="283"/>
      <c r="U229" s="283"/>
      <c r="V229" s="283"/>
      <c r="W229" s="283"/>
      <c r="X229" s="283"/>
      <c r="Y229" s="283"/>
      <c r="Z229" s="283"/>
      <c r="AA229" s="283"/>
      <c r="AB229" s="283"/>
      <c r="AC229" s="283"/>
      <c r="AD229" s="283"/>
      <c r="AE229" s="283"/>
      <c r="AG229" s="78" t="str">
        <f>IF(SUM(AG231:AG235)&gt;0,AVERAGEIF(AG231:AG235, "&lt;&gt;0"),"")</f>
        <v/>
      </c>
      <c r="AH229" s="1">
        <f>COUNTIF(AH231:AH235,"&gt;0")</f>
        <v>4</v>
      </c>
      <c r="AI229" s="1"/>
      <c r="AJ229" s="1"/>
    </row>
    <row r="230" spans="1:36" ht="19.5">
      <c r="A230" s="1"/>
      <c r="B230" s="1"/>
      <c r="C230" s="1"/>
      <c r="D230" s="1"/>
      <c r="E230" s="1"/>
      <c r="F230" s="8"/>
      <c r="G230" s="1"/>
      <c r="H230" s="1"/>
      <c r="I230" s="1"/>
      <c r="J230" s="1"/>
      <c r="K230" s="29"/>
      <c r="L230" s="101"/>
      <c r="M230" s="101"/>
      <c r="N230" s="283"/>
      <c r="O230" s="283"/>
      <c r="P230" s="283"/>
      <c r="Q230" s="283"/>
      <c r="R230" s="283"/>
      <c r="S230" s="283"/>
      <c r="T230" s="283"/>
      <c r="U230" s="283"/>
      <c r="V230" s="283"/>
      <c r="W230" s="283"/>
      <c r="X230" s="283"/>
      <c r="Y230" s="283"/>
      <c r="Z230" s="283"/>
      <c r="AA230" s="283"/>
      <c r="AB230" s="283"/>
      <c r="AC230" s="283"/>
      <c r="AD230" s="283"/>
      <c r="AE230" s="283"/>
      <c r="AG230" s="1"/>
      <c r="AH230" s="19"/>
      <c r="AI230" s="1"/>
      <c r="AJ230" s="1"/>
    </row>
    <row r="231" spans="1:36" ht="19.5">
      <c r="A231" s="1"/>
      <c r="B231" s="26">
        <f>IF(AH231&lt;4,(AH231*0.3),100%)</f>
        <v>0.3</v>
      </c>
      <c r="C231" s="754" t="str">
        <f>REPT("|",B231*100)</f>
        <v>||||||||||||||||||||||||||||||</v>
      </c>
      <c r="D231" s="755"/>
      <c r="F231" s="8" t="s">
        <v>35</v>
      </c>
      <c r="G231" s="13" t="s">
        <v>306</v>
      </c>
      <c r="H231" s="11"/>
      <c r="I231" s="11"/>
      <c r="J231" s="11"/>
      <c r="K231" s="29" t="s">
        <v>35</v>
      </c>
      <c r="L231" s="101" t="str">
        <f>Prog!$EW17</f>
        <v/>
      </c>
      <c r="M231" s="101" t="str">
        <f>Prog!$EW30</f>
        <v/>
      </c>
      <c r="N231" s="283" t="str">
        <f>Prog!$EW44</f>
        <v/>
      </c>
      <c r="O231" s="283" t="str">
        <f>Prog!$EW57</f>
        <v/>
      </c>
      <c r="P231" s="283" t="str">
        <f>Prog!$EW70</f>
        <v/>
      </c>
      <c r="Q231" s="283" t="str">
        <f>Prog!$EW83</f>
        <v>A</v>
      </c>
      <c r="R231" s="283" t="str">
        <f>Prog!$EW96</f>
        <v/>
      </c>
      <c r="S231" s="283" t="str">
        <f>Prog!$EW109</f>
        <v/>
      </c>
      <c r="T231" s="283" t="str">
        <f>Prog!$EW122</f>
        <v/>
      </c>
      <c r="U231" s="283" t="str">
        <f>Prog!$EW135</f>
        <v/>
      </c>
      <c r="V231" s="283" t="str">
        <f>Prog!$EW147</f>
        <v/>
      </c>
      <c r="W231" s="283" t="str">
        <f>Prog!$EW160</f>
        <v/>
      </c>
      <c r="X231" s="283" t="str">
        <f>Prog!$EW173</f>
        <v/>
      </c>
      <c r="Y231" s="283" t="str">
        <f>Prog!$EW186</f>
        <v/>
      </c>
      <c r="Z231" s="283" t="str">
        <f>Prog!$EW199</f>
        <v/>
      </c>
      <c r="AA231" s="283" t="str">
        <f>Prog!$EW212</f>
        <v/>
      </c>
      <c r="AB231" s="283" t="str">
        <f>Prog!$EW225</f>
        <v/>
      </c>
      <c r="AC231" s="283" t="str">
        <f>Prog!$EW238</f>
        <v/>
      </c>
      <c r="AD231" s="283" t="str">
        <f>Prog!$EW251</f>
        <v/>
      </c>
      <c r="AE231" s="283" t="str">
        <f>Prog!$EW264</f>
        <v/>
      </c>
      <c r="AG231" s="1" t="str">
        <f>IF(SUM(L231:AE231)=0,"",AVERAGEIF(L231:AE231,"&gt;0"))</f>
        <v/>
      </c>
      <c r="AH231">
        <f>20-AJ231</f>
        <v>1</v>
      </c>
      <c r="AI231">
        <f>COUNTIFS(L231:AE231,"A")</f>
        <v>1</v>
      </c>
      <c r="AJ231">
        <f>COUNTBLANK(L231:AE231)</f>
        <v>19</v>
      </c>
    </row>
    <row r="232" spans="1:36" ht="19.5">
      <c r="A232" s="1"/>
      <c r="B232" s="26">
        <f>IF(AH232&lt;4,(AH232*0.3),100%)</f>
        <v>1</v>
      </c>
      <c r="C232" s="754" t="str">
        <f>REPT("|",B232*100)</f>
        <v>||||||||||||||||||||||||||||||||||||||||||||||||||||||||||||||||||||||||||||||||||||||||||||||||||||</v>
      </c>
      <c r="D232" s="755"/>
      <c r="F232" s="8" t="s">
        <v>36</v>
      </c>
      <c r="G232" s="13" t="s">
        <v>307</v>
      </c>
      <c r="H232" s="11"/>
      <c r="I232" s="11"/>
      <c r="J232" s="11"/>
      <c r="K232" s="29" t="s">
        <v>36</v>
      </c>
      <c r="L232" s="101" t="str">
        <f>Prog!$EX17</f>
        <v/>
      </c>
      <c r="M232" s="101" t="str">
        <f>Prog!$EX30</f>
        <v/>
      </c>
      <c r="N232" s="283" t="str">
        <f>Prog!$EX44</f>
        <v/>
      </c>
      <c r="O232" s="283" t="str">
        <f>Prog!$EX57</f>
        <v>A</v>
      </c>
      <c r="P232" s="283" t="str">
        <f>Prog!$EX70</f>
        <v>A</v>
      </c>
      <c r="Q232" s="283" t="str">
        <f>Prog!$EX83</f>
        <v>A</v>
      </c>
      <c r="R232" s="283" t="str">
        <f>Prog!$EX96</f>
        <v>A</v>
      </c>
      <c r="S232" s="283" t="str">
        <f>Prog!$EX109</f>
        <v/>
      </c>
      <c r="T232" s="283" t="str">
        <f>Prog!$EX122</f>
        <v/>
      </c>
      <c r="U232" s="283" t="str">
        <f>Prog!$EX135</f>
        <v/>
      </c>
      <c r="V232" s="283" t="str">
        <f>Prog!$EX147</f>
        <v/>
      </c>
      <c r="W232" s="283" t="str">
        <f>Prog!$EX160</f>
        <v/>
      </c>
      <c r="X232" s="283" t="str">
        <f>Prog!$EX173</f>
        <v/>
      </c>
      <c r="Y232" s="283" t="str">
        <f>Prog!$EX186</f>
        <v/>
      </c>
      <c r="Z232" s="283" t="str">
        <f>Prog!$EX199</f>
        <v/>
      </c>
      <c r="AA232" s="283" t="str">
        <f>Prog!$EX212</f>
        <v/>
      </c>
      <c r="AB232" s="283" t="str">
        <f>Prog!$EX225</f>
        <v/>
      </c>
      <c r="AC232" s="283" t="str">
        <f>Prog!$EX238</f>
        <v/>
      </c>
      <c r="AD232" s="283" t="str">
        <f>Prog!$EX251</f>
        <v/>
      </c>
      <c r="AE232" s="283" t="str">
        <f>Prog!$EX264</f>
        <v/>
      </c>
      <c r="AG232" s="1" t="str">
        <f>IF(SUM(L232:AE232)=0,"",AVERAGEIF(L232:AE232,"&gt;0"))</f>
        <v/>
      </c>
      <c r="AH232">
        <f t="shared" ref="AH232:AH235" si="26">20-AJ232</f>
        <v>4</v>
      </c>
      <c r="AI232">
        <f>COUNTIFS(L232:AE232,"A")</f>
        <v>4</v>
      </c>
      <c r="AJ232">
        <f>COUNTBLANK(L232:AE232)</f>
        <v>16</v>
      </c>
    </row>
    <row r="233" spans="1:36" ht="19.5">
      <c r="A233" s="1"/>
      <c r="B233" s="26">
        <f>IF(AH233&lt;4,(AH233*0.3),100%)</f>
        <v>0</v>
      </c>
      <c r="C233" s="754" t="str">
        <f>REPT("|",B233*100)</f>
        <v/>
      </c>
      <c r="D233" s="755"/>
      <c r="F233" s="8" t="s">
        <v>37</v>
      </c>
      <c r="G233" s="13" t="s">
        <v>308</v>
      </c>
      <c r="H233" s="11"/>
      <c r="I233" s="11"/>
      <c r="J233" s="11"/>
      <c r="K233" s="29" t="s">
        <v>37</v>
      </c>
      <c r="L233" s="101" t="str">
        <f>Prog!$EY17</f>
        <v/>
      </c>
      <c r="M233" s="101" t="str">
        <f>Prog!$EY30</f>
        <v/>
      </c>
      <c r="N233" s="283" t="str">
        <f>Prog!$EY44</f>
        <v/>
      </c>
      <c r="O233" s="283" t="str">
        <f>Prog!$EY57</f>
        <v/>
      </c>
      <c r="P233" s="283" t="str">
        <f>Prog!$EY70</f>
        <v/>
      </c>
      <c r="Q233" s="283" t="str">
        <f>Prog!$EY83</f>
        <v/>
      </c>
      <c r="R233" s="283" t="str">
        <f>Prog!$EY96</f>
        <v/>
      </c>
      <c r="S233" s="283" t="str">
        <f>Prog!$EY109</f>
        <v/>
      </c>
      <c r="T233" s="283" t="str">
        <f>Prog!$EY122</f>
        <v/>
      </c>
      <c r="U233" s="283" t="str">
        <f>Prog!$EY135</f>
        <v/>
      </c>
      <c r="V233" s="283" t="str">
        <f>Prog!$EY147</f>
        <v/>
      </c>
      <c r="W233" s="283" t="str">
        <f>Prog!$EY160</f>
        <v/>
      </c>
      <c r="X233" s="283" t="str">
        <f>Prog!$EY173</f>
        <v/>
      </c>
      <c r="Y233" s="283" t="str">
        <f>Prog!$EY186</f>
        <v/>
      </c>
      <c r="Z233" s="283" t="str">
        <f>Prog!$EY199</f>
        <v/>
      </c>
      <c r="AA233" s="283" t="str">
        <f>Prog!$EY212</f>
        <v/>
      </c>
      <c r="AB233" s="283" t="str">
        <f>Prog!$EY225</f>
        <v/>
      </c>
      <c r="AC233" s="283" t="str">
        <f>Prog!$EY238</f>
        <v/>
      </c>
      <c r="AD233" s="283" t="str">
        <f>Prog!$EY251</f>
        <v/>
      </c>
      <c r="AE233" s="283" t="str">
        <f>Prog!$EY264</f>
        <v/>
      </c>
      <c r="AG233" s="1" t="str">
        <f>IF(SUM(L233:AE233)=0,"",AVERAGEIF(L233:AE233,"&gt;0"))</f>
        <v/>
      </c>
      <c r="AH233">
        <f t="shared" si="26"/>
        <v>0</v>
      </c>
      <c r="AI233">
        <f>COUNTIFS(L233:AE233,"A")</f>
        <v>0</v>
      </c>
      <c r="AJ233">
        <f>COUNTBLANK(L233:AE233)</f>
        <v>20</v>
      </c>
    </row>
    <row r="234" spans="1:36" ht="19.5">
      <c r="A234" s="1"/>
      <c r="B234" s="26">
        <f>IF(AH234&lt;4,(AH234*0.3),100%)</f>
        <v>0.89999999999999991</v>
      </c>
      <c r="C234" s="754" t="str">
        <f>REPT("|",B234*100)</f>
        <v>|||||||||||||||||||||||||||||||||||||||||||||||||||||||||||||||||||||||||||||||||||||||||</v>
      </c>
      <c r="D234" s="755"/>
      <c r="F234" s="8" t="s">
        <v>38</v>
      </c>
      <c r="G234" s="13" t="s">
        <v>309</v>
      </c>
      <c r="H234" s="11"/>
      <c r="I234" s="11"/>
      <c r="J234" s="11"/>
      <c r="K234" s="29" t="s">
        <v>38</v>
      </c>
      <c r="L234" s="101" t="str">
        <f>Prog!$EZ17</f>
        <v/>
      </c>
      <c r="M234" s="101" t="str">
        <f>Prog!$EZ30</f>
        <v/>
      </c>
      <c r="N234" s="283" t="str">
        <f>Prog!$EZ44</f>
        <v>A</v>
      </c>
      <c r="O234" s="283" t="str">
        <f>Prog!$EZ57</f>
        <v>A</v>
      </c>
      <c r="P234" s="283" t="str">
        <f>Prog!$EZ70</f>
        <v/>
      </c>
      <c r="Q234" s="283" t="str">
        <f>Prog!$EZ83</f>
        <v/>
      </c>
      <c r="R234" s="283" t="str">
        <f>Prog!$EZ96</f>
        <v>A</v>
      </c>
      <c r="S234" s="283" t="str">
        <f>Prog!$EZ109</f>
        <v/>
      </c>
      <c r="T234" s="283" t="str">
        <f>Prog!$EZ122</f>
        <v/>
      </c>
      <c r="U234" s="283" t="str">
        <f>Prog!$EZ135</f>
        <v/>
      </c>
      <c r="V234" s="283" t="str">
        <f>Prog!$EZ147</f>
        <v/>
      </c>
      <c r="W234" s="283" t="str">
        <f>Prog!$EZ160</f>
        <v/>
      </c>
      <c r="X234" s="283" t="str">
        <f>Prog!$EZ173</f>
        <v/>
      </c>
      <c r="Y234" s="283" t="str">
        <f>Prog!$EZ186</f>
        <v/>
      </c>
      <c r="Z234" s="283" t="str">
        <f>Prog!$EZ199</f>
        <v/>
      </c>
      <c r="AA234" s="283" t="str">
        <f>Prog!$EZ212</f>
        <v/>
      </c>
      <c r="AB234" s="283" t="str">
        <f>Prog!$EZ225</f>
        <v/>
      </c>
      <c r="AC234" s="283" t="str">
        <f>Prog!$EZ238</f>
        <v/>
      </c>
      <c r="AD234" s="283" t="str">
        <f>Prog!$EZ251</f>
        <v/>
      </c>
      <c r="AE234" s="283" t="str">
        <f>Prog!$EZ264</f>
        <v/>
      </c>
      <c r="AG234" s="1" t="str">
        <f>IF(SUM(L234:AE234)=0,"",AVERAGEIF(L234:AE234,"&gt;0"))</f>
        <v/>
      </c>
      <c r="AH234">
        <f>20-AJ234</f>
        <v>3</v>
      </c>
      <c r="AI234">
        <f>COUNTIFS(L234:AE234,"A")</f>
        <v>3</v>
      </c>
      <c r="AJ234">
        <f>COUNTBLANK(L234:AE234)</f>
        <v>17</v>
      </c>
    </row>
    <row r="235" spans="1:36" ht="19.5">
      <c r="A235" s="1"/>
      <c r="B235" s="26">
        <f>IF(AH235&lt;4,(AH235*0.3),100%)</f>
        <v>0.3</v>
      </c>
      <c r="C235" s="754" t="str">
        <f>REPT("|",B235*100)</f>
        <v>||||||||||||||||||||||||||||||</v>
      </c>
      <c r="D235" s="755"/>
      <c r="F235" s="8" t="s">
        <v>39</v>
      </c>
      <c r="G235" s="13" t="s">
        <v>310</v>
      </c>
      <c r="H235" s="11"/>
      <c r="I235" s="11"/>
      <c r="J235" s="11"/>
      <c r="K235" s="29" t="s">
        <v>39</v>
      </c>
      <c r="L235" s="101" t="str">
        <f>Prog!$FA17</f>
        <v/>
      </c>
      <c r="M235" s="101" t="str">
        <f>Prog!$FA30</f>
        <v/>
      </c>
      <c r="N235" s="283" t="str">
        <f>Prog!$FA44</f>
        <v/>
      </c>
      <c r="O235" s="283" t="str">
        <f>Prog!$FA57</f>
        <v/>
      </c>
      <c r="P235" s="283" t="str">
        <f>Prog!$FA70</f>
        <v/>
      </c>
      <c r="Q235" s="283" t="str">
        <f>Prog!$FA83</f>
        <v/>
      </c>
      <c r="R235" s="283" t="str">
        <f>Prog!$FA96</f>
        <v>A</v>
      </c>
      <c r="S235" s="283" t="str">
        <f>Prog!$FA109</f>
        <v/>
      </c>
      <c r="T235" s="283" t="str">
        <f>Prog!$FA122</f>
        <v/>
      </c>
      <c r="U235" s="283" t="str">
        <f>Prog!$FA135</f>
        <v/>
      </c>
      <c r="V235" s="283" t="str">
        <f>Prog!$FA147</f>
        <v/>
      </c>
      <c r="W235" s="283" t="str">
        <f>Prog!$FA160</f>
        <v/>
      </c>
      <c r="X235" s="283" t="str">
        <f>Prog!$FA173</f>
        <v/>
      </c>
      <c r="Y235" s="283" t="str">
        <f>Prog!$FA186</f>
        <v/>
      </c>
      <c r="Z235" s="283" t="str">
        <f>Prog!$FA199</f>
        <v/>
      </c>
      <c r="AA235" s="283" t="str">
        <f>Prog!$FA212</f>
        <v/>
      </c>
      <c r="AB235" s="283" t="str">
        <f>Prog!$FA225</f>
        <v/>
      </c>
      <c r="AC235" s="283" t="str">
        <f>Prog!$FA238</f>
        <v/>
      </c>
      <c r="AD235" s="283" t="str">
        <f>Prog!$FA251</f>
        <v/>
      </c>
      <c r="AE235" s="283" t="str">
        <f>Prog!$FA264</f>
        <v/>
      </c>
      <c r="AG235" s="1" t="str">
        <f>IF(SUM(L235:AE235)=0,"",AVERAGEIF(L235:AE235,"&gt;0"))</f>
        <v/>
      </c>
      <c r="AH235">
        <f t="shared" si="26"/>
        <v>1</v>
      </c>
      <c r="AI235">
        <f>COUNTIFS(L235:AE235,"A")</f>
        <v>1</v>
      </c>
      <c r="AJ235">
        <f>COUNTBLANK(L235:AE235)</f>
        <v>19</v>
      </c>
    </row>
    <row r="236" spans="1:36" ht="19.5">
      <c r="A236" s="1"/>
      <c r="B236" s="1"/>
      <c r="C236" s="1"/>
      <c r="D236" s="1"/>
      <c r="E236" s="1"/>
      <c r="F236" s="8"/>
      <c r="G236" s="1"/>
      <c r="H236" s="1"/>
      <c r="I236" s="1"/>
      <c r="J236" s="1"/>
      <c r="K236" s="29"/>
      <c r="L236" s="101"/>
      <c r="M236" s="101"/>
      <c r="N236" s="283"/>
      <c r="O236" s="283"/>
      <c r="P236" s="283"/>
      <c r="Q236" s="283"/>
      <c r="R236" s="283"/>
      <c r="S236" s="283"/>
      <c r="T236" s="283"/>
      <c r="U236" s="283"/>
      <c r="V236" s="283"/>
      <c r="W236" s="283"/>
      <c r="X236" s="283"/>
      <c r="Y236" s="283"/>
      <c r="Z236" s="283"/>
      <c r="AA236" s="283"/>
      <c r="AB236" s="283"/>
      <c r="AC236" s="283"/>
      <c r="AD236" s="283"/>
      <c r="AE236" s="283"/>
      <c r="AG236" s="1"/>
      <c r="AH236" s="19"/>
      <c r="AI236" s="1"/>
      <c r="AJ236" s="1"/>
    </row>
    <row r="237" spans="1:36" ht="19.5">
      <c r="A237" s="25">
        <f>(B239/7)+(B240/7)+(B241/7)+(B242/7)+(B243/7)+(B244/7)+(B245/7)</f>
        <v>0.3</v>
      </c>
      <c r="B237" s="756" t="str">
        <f>REPT("|",A237*90)</f>
        <v>|||||||||||||||||||||||||||</v>
      </c>
      <c r="C237" s="757"/>
      <c r="D237" s="9" t="s">
        <v>102</v>
      </c>
      <c r="E237" s="1"/>
      <c r="F237" s="1" t="s">
        <v>161</v>
      </c>
      <c r="G237" s="1"/>
      <c r="H237" s="1"/>
      <c r="I237" s="1"/>
      <c r="J237" s="1"/>
      <c r="K237" s="29"/>
      <c r="L237" s="101"/>
      <c r="M237" s="101"/>
      <c r="N237" s="283"/>
      <c r="O237" s="283"/>
      <c r="P237" s="283"/>
      <c r="Q237" s="283"/>
      <c r="R237" s="283"/>
      <c r="S237" s="283"/>
      <c r="T237" s="283"/>
      <c r="U237" s="283"/>
      <c r="V237" s="283"/>
      <c r="W237" s="283"/>
      <c r="X237" s="283"/>
      <c r="Y237" s="283"/>
      <c r="Z237" s="283"/>
      <c r="AA237" s="283"/>
      <c r="AB237" s="283"/>
      <c r="AC237" s="283"/>
      <c r="AD237" s="283"/>
      <c r="AE237" s="283"/>
      <c r="AG237" s="78" t="str">
        <f>IF(SUM(AG239:AG245)&gt;0,AVERAGEIF(AG239:AG245, "&lt;&gt;0"),"")</f>
        <v/>
      </c>
      <c r="AH237" s="1">
        <f>COUNTIF(AH239:AH245,"&gt;0")</f>
        <v>3</v>
      </c>
      <c r="AI237" s="1"/>
      <c r="AJ237" s="1"/>
    </row>
    <row r="238" spans="1:36" ht="19.5">
      <c r="A238" s="1"/>
      <c r="B238" s="1"/>
      <c r="C238" s="1"/>
      <c r="D238" s="1"/>
      <c r="E238" s="1"/>
      <c r="F238" s="8"/>
      <c r="G238" s="1"/>
      <c r="H238" s="1"/>
      <c r="I238" s="1"/>
      <c r="J238" s="1"/>
      <c r="K238" s="29"/>
      <c r="L238" s="101"/>
      <c r="M238" s="101"/>
      <c r="N238" s="283"/>
      <c r="O238" s="283"/>
      <c r="P238" s="283"/>
      <c r="Q238" s="283"/>
      <c r="R238" s="283"/>
      <c r="S238" s="283"/>
      <c r="T238" s="283"/>
      <c r="U238" s="283"/>
      <c r="V238" s="283"/>
      <c r="W238" s="283"/>
      <c r="X238" s="283"/>
      <c r="Y238" s="283"/>
      <c r="Z238" s="283"/>
      <c r="AA238" s="283"/>
      <c r="AB238" s="283"/>
      <c r="AC238" s="283"/>
      <c r="AD238" s="283"/>
      <c r="AE238" s="283"/>
      <c r="AG238" s="1"/>
      <c r="AH238" s="19"/>
      <c r="AI238" s="1"/>
      <c r="AJ238" s="1"/>
    </row>
    <row r="239" spans="1:36" ht="19.5">
      <c r="A239" s="1"/>
      <c r="B239" s="26">
        <f t="shared" ref="B239:B245" si="27">IF(AH239&lt;4,(AH239*0.3),100%)</f>
        <v>0</v>
      </c>
      <c r="C239" s="754" t="str">
        <f t="shared" ref="C239:C245" si="28">REPT("|",B239*100)</f>
        <v/>
      </c>
      <c r="D239" s="755"/>
      <c r="F239" s="8" t="s">
        <v>40</v>
      </c>
      <c r="G239" s="13" t="s">
        <v>311</v>
      </c>
      <c r="H239" s="11"/>
      <c r="I239" s="11"/>
      <c r="J239" s="11"/>
      <c r="K239" s="29" t="s">
        <v>40</v>
      </c>
      <c r="L239" s="101" t="str">
        <f>Prog!$FC17</f>
        <v/>
      </c>
      <c r="M239" s="101" t="str">
        <f>Prog!$FC30</f>
        <v/>
      </c>
      <c r="N239" s="283" t="str">
        <f>Prog!$FC44</f>
        <v/>
      </c>
      <c r="O239" s="283" t="str">
        <f>Prog!$FC57</f>
        <v/>
      </c>
      <c r="P239" s="283" t="str">
        <f>Prog!$FC70</f>
        <v/>
      </c>
      <c r="Q239" s="283" t="str">
        <f>Prog!$FC83</f>
        <v/>
      </c>
      <c r="R239" s="283" t="str">
        <f>Prog!$FC96</f>
        <v/>
      </c>
      <c r="S239" s="283" t="str">
        <f>Prog!$FC109</f>
        <v/>
      </c>
      <c r="T239" s="283" t="str">
        <f>Prog!$FC122</f>
        <v/>
      </c>
      <c r="U239" s="283" t="str">
        <f>Prog!$FC135</f>
        <v/>
      </c>
      <c r="V239" s="283" t="str">
        <f>Prog!$FC147</f>
        <v/>
      </c>
      <c r="W239" s="283" t="str">
        <f>Prog!$FC160</f>
        <v/>
      </c>
      <c r="X239" s="283" t="str">
        <f>Prog!$FC173</f>
        <v/>
      </c>
      <c r="Y239" s="283" t="str">
        <f>Prog!$FC186</f>
        <v/>
      </c>
      <c r="Z239" s="283" t="str">
        <f>Prog!$FC199</f>
        <v/>
      </c>
      <c r="AA239" s="283" t="str">
        <f>Prog!$FC212</f>
        <v/>
      </c>
      <c r="AB239" s="283" t="str">
        <f>Prog!$FC225</f>
        <v/>
      </c>
      <c r="AC239" s="283" t="str">
        <f>Prog!$FC238</f>
        <v/>
      </c>
      <c r="AD239" s="283" t="str">
        <f>Prog!$FC251</f>
        <v/>
      </c>
      <c r="AE239" s="283" t="str">
        <f>Prog!$FC264</f>
        <v/>
      </c>
      <c r="AG239" s="1" t="str">
        <f t="shared" ref="AG239:AG245" si="29">IF(SUM(L239:AE239)=0,"",AVERAGEIF(L239:AE239,"&gt;0"))</f>
        <v/>
      </c>
      <c r="AH239">
        <f>20-AJ239</f>
        <v>0</v>
      </c>
      <c r="AI239">
        <f t="shared" ref="AI239:AI245" si="30">COUNTIFS(L239:AE239,"A")</f>
        <v>0</v>
      </c>
      <c r="AJ239">
        <f t="shared" ref="AJ239:AJ245" si="31">COUNTBLANK(L239:AE239)</f>
        <v>20</v>
      </c>
    </row>
    <row r="240" spans="1:36" ht="19.5">
      <c r="A240" s="1"/>
      <c r="B240" s="26">
        <f t="shared" si="27"/>
        <v>0.89999999999999991</v>
      </c>
      <c r="C240" s="754" t="str">
        <f t="shared" si="28"/>
        <v>|||||||||||||||||||||||||||||||||||||||||||||||||||||||||||||||||||||||||||||||||||||||||</v>
      </c>
      <c r="D240" s="755"/>
      <c r="F240" s="8" t="s">
        <v>41</v>
      </c>
      <c r="G240" s="13" t="s">
        <v>312</v>
      </c>
      <c r="H240" s="11"/>
      <c r="I240" s="11"/>
      <c r="J240" s="11"/>
      <c r="K240" s="29" t="s">
        <v>41</v>
      </c>
      <c r="L240" s="101" t="str">
        <f>Prog!$FD17</f>
        <v/>
      </c>
      <c r="M240" s="101" t="str">
        <f>Prog!$FD30</f>
        <v/>
      </c>
      <c r="N240" s="283" t="str">
        <f>Prog!$FD44</f>
        <v/>
      </c>
      <c r="O240" s="283" t="str">
        <f>Prog!$FD57</f>
        <v/>
      </c>
      <c r="P240" s="283" t="str">
        <f>Prog!$FD70</f>
        <v>A</v>
      </c>
      <c r="Q240" s="283" t="str">
        <f>Prog!$FD83</f>
        <v>A</v>
      </c>
      <c r="R240" s="283" t="str">
        <f>Prog!$FD96</f>
        <v>A</v>
      </c>
      <c r="S240" s="283" t="str">
        <f>Prog!$FD109</f>
        <v/>
      </c>
      <c r="T240" s="283" t="str">
        <f>Prog!$FD122</f>
        <v/>
      </c>
      <c r="U240" s="283" t="str">
        <f>Prog!$FD135</f>
        <v/>
      </c>
      <c r="V240" s="283" t="str">
        <f>Prog!$FD147</f>
        <v/>
      </c>
      <c r="W240" s="283" t="str">
        <f>Prog!$FD160</f>
        <v/>
      </c>
      <c r="X240" s="283" t="str">
        <f>Prog!$FD173</f>
        <v/>
      </c>
      <c r="Y240" s="283" t="str">
        <f>Prog!$FD186</f>
        <v/>
      </c>
      <c r="Z240" s="283" t="str">
        <f>Prog!$FD199</f>
        <v/>
      </c>
      <c r="AA240" s="283" t="str">
        <f>Prog!$FD212</f>
        <v/>
      </c>
      <c r="AB240" s="283" t="str">
        <f>Prog!$FD225</f>
        <v/>
      </c>
      <c r="AC240" s="283" t="str">
        <f>Prog!$FD238</f>
        <v/>
      </c>
      <c r="AD240" s="283" t="str">
        <f>Prog!$FD251</f>
        <v/>
      </c>
      <c r="AE240" s="283" t="str">
        <f>Prog!$FD264</f>
        <v/>
      </c>
      <c r="AG240" s="1" t="str">
        <f t="shared" si="29"/>
        <v/>
      </c>
      <c r="AH240">
        <f t="shared" ref="AH240:AH245" si="32">20-AJ240</f>
        <v>3</v>
      </c>
      <c r="AI240">
        <f t="shared" si="30"/>
        <v>3</v>
      </c>
      <c r="AJ240">
        <f t="shared" si="31"/>
        <v>17</v>
      </c>
    </row>
    <row r="241" spans="1:36" ht="19.5">
      <c r="A241" s="1"/>
      <c r="B241" s="26">
        <f t="shared" si="27"/>
        <v>0.6</v>
      </c>
      <c r="C241" s="754" t="str">
        <f t="shared" si="28"/>
        <v>||||||||||||||||||||||||||||||||||||||||||||||||||||||||||||</v>
      </c>
      <c r="D241" s="755"/>
      <c r="F241" s="8" t="s">
        <v>42</v>
      </c>
      <c r="G241" s="13" t="s">
        <v>313</v>
      </c>
      <c r="H241" s="11"/>
      <c r="I241" s="11"/>
      <c r="J241" s="11"/>
      <c r="K241" s="29" t="s">
        <v>42</v>
      </c>
      <c r="L241" s="101" t="str">
        <f>Prog!$FE17</f>
        <v/>
      </c>
      <c r="M241" s="101" t="str">
        <f>Prog!$FE30</f>
        <v/>
      </c>
      <c r="N241" s="283" t="str">
        <f>Prog!$FE44</f>
        <v/>
      </c>
      <c r="O241" s="283" t="str">
        <f>Prog!$FE57</f>
        <v/>
      </c>
      <c r="P241" s="283" t="str">
        <f>Prog!$FE70</f>
        <v>A</v>
      </c>
      <c r="Q241" s="283" t="str">
        <f>Prog!$FE83</f>
        <v/>
      </c>
      <c r="R241" s="283" t="str">
        <f>Prog!$FE96</f>
        <v>A</v>
      </c>
      <c r="S241" s="283" t="str">
        <f>Prog!$FE109</f>
        <v/>
      </c>
      <c r="T241" s="283" t="str">
        <f>Prog!$FE122</f>
        <v/>
      </c>
      <c r="U241" s="283" t="str">
        <f>Prog!$FE135</f>
        <v/>
      </c>
      <c r="V241" s="283" t="str">
        <f>Prog!$FE147</f>
        <v/>
      </c>
      <c r="W241" s="283" t="str">
        <f>Prog!$FE160</f>
        <v/>
      </c>
      <c r="X241" s="283" t="str">
        <f>Prog!$FE173</f>
        <v/>
      </c>
      <c r="Y241" s="283" t="str">
        <f>Prog!$FE186</f>
        <v/>
      </c>
      <c r="Z241" s="283" t="str">
        <f>Prog!$FE199</f>
        <v/>
      </c>
      <c r="AA241" s="283" t="str">
        <f>Prog!$FE212</f>
        <v/>
      </c>
      <c r="AB241" s="283" t="str">
        <f>Prog!$FE225</f>
        <v/>
      </c>
      <c r="AC241" s="283" t="str">
        <f>Prog!$FE238</f>
        <v/>
      </c>
      <c r="AD241" s="283" t="str">
        <f>Prog!$FE251</f>
        <v/>
      </c>
      <c r="AE241" s="283" t="str">
        <f>Prog!$FE264</f>
        <v/>
      </c>
      <c r="AG241" s="1" t="str">
        <f t="shared" si="29"/>
        <v/>
      </c>
      <c r="AH241">
        <f t="shared" si="32"/>
        <v>2</v>
      </c>
      <c r="AI241">
        <f t="shared" si="30"/>
        <v>2</v>
      </c>
      <c r="AJ241">
        <f t="shared" si="31"/>
        <v>18</v>
      </c>
    </row>
    <row r="242" spans="1:36" ht="19.5">
      <c r="A242" s="1"/>
      <c r="B242" s="26">
        <f t="shared" si="27"/>
        <v>0</v>
      </c>
      <c r="C242" s="754" t="str">
        <f t="shared" si="28"/>
        <v/>
      </c>
      <c r="D242" s="755"/>
      <c r="F242" s="8" t="s">
        <v>43</v>
      </c>
      <c r="G242" s="13" t="s">
        <v>314</v>
      </c>
      <c r="H242" s="11"/>
      <c r="I242" s="11"/>
      <c r="J242" s="11"/>
      <c r="K242" s="29" t="s">
        <v>43</v>
      </c>
      <c r="L242" s="101" t="str">
        <f>Prog!$FF17</f>
        <v/>
      </c>
      <c r="M242" s="101" t="str">
        <f>Prog!$FF30</f>
        <v/>
      </c>
      <c r="N242" s="283" t="str">
        <f>Prog!$FF44</f>
        <v/>
      </c>
      <c r="O242" s="283" t="str">
        <f>Prog!$FF57</f>
        <v/>
      </c>
      <c r="P242" s="283" t="str">
        <f>Prog!$FF70</f>
        <v/>
      </c>
      <c r="Q242" s="283" t="str">
        <f>Prog!$FF83</f>
        <v/>
      </c>
      <c r="R242" s="283" t="str">
        <f>Prog!$FF96</f>
        <v/>
      </c>
      <c r="S242" s="283" t="str">
        <f>Prog!$FF109</f>
        <v/>
      </c>
      <c r="T242" s="283" t="str">
        <f>Prog!$FF122</f>
        <v/>
      </c>
      <c r="U242" s="283" t="str">
        <f>Prog!$FF135</f>
        <v/>
      </c>
      <c r="V242" s="283" t="str">
        <f>Prog!$FF147</f>
        <v/>
      </c>
      <c r="W242" s="283" t="str">
        <f>Prog!$FF160</f>
        <v/>
      </c>
      <c r="X242" s="283" t="str">
        <f>Prog!$FF173</f>
        <v/>
      </c>
      <c r="Y242" s="283" t="str">
        <f>Prog!$FF186</f>
        <v/>
      </c>
      <c r="Z242" s="283" t="str">
        <f>Prog!$FF199</f>
        <v/>
      </c>
      <c r="AA242" s="283" t="str">
        <f>Prog!$FF212</f>
        <v/>
      </c>
      <c r="AB242" s="283" t="str">
        <f>Prog!$FF225</f>
        <v/>
      </c>
      <c r="AC242" s="283" t="str">
        <f>Prog!$FF238</f>
        <v/>
      </c>
      <c r="AD242" s="283" t="str">
        <f>Prog!$FF251</f>
        <v/>
      </c>
      <c r="AE242" s="283" t="str">
        <f>Prog!$FF264</f>
        <v/>
      </c>
      <c r="AG242" s="1" t="str">
        <f t="shared" si="29"/>
        <v/>
      </c>
      <c r="AH242">
        <f t="shared" si="32"/>
        <v>0</v>
      </c>
      <c r="AI242">
        <f t="shared" si="30"/>
        <v>0</v>
      </c>
      <c r="AJ242">
        <f t="shared" si="31"/>
        <v>20</v>
      </c>
    </row>
    <row r="243" spans="1:36" ht="30" customHeight="1">
      <c r="A243" s="1"/>
      <c r="B243" s="26">
        <f t="shared" si="27"/>
        <v>0.6</v>
      </c>
      <c r="C243" s="754" t="str">
        <f t="shared" si="28"/>
        <v>||||||||||||||||||||||||||||||||||||||||||||||||||||||||||||</v>
      </c>
      <c r="D243" s="755"/>
      <c r="F243" s="8" t="s">
        <v>44</v>
      </c>
      <c r="G243" s="13" t="s">
        <v>315</v>
      </c>
      <c r="H243" s="11"/>
      <c r="I243" s="11"/>
      <c r="J243" s="11"/>
      <c r="K243" s="29" t="s">
        <v>44</v>
      </c>
      <c r="L243" s="101" t="str">
        <f>Prog!$FG17</f>
        <v/>
      </c>
      <c r="M243" s="101" t="str">
        <f>Prog!$FG30</f>
        <v/>
      </c>
      <c r="N243" s="283" t="str">
        <f>Prog!$FG44</f>
        <v/>
      </c>
      <c r="O243" s="283" t="str">
        <f>Prog!$FG57</f>
        <v/>
      </c>
      <c r="P243" s="283" t="str">
        <f>Prog!$FG70</f>
        <v/>
      </c>
      <c r="Q243" s="283" t="str">
        <f>Prog!$FG83</f>
        <v>A</v>
      </c>
      <c r="R243" s="283" t="str">
        <f>Prog!$FG96</f>
        <v>A</v>
      </c>
      <c r="S243" s="283" t="str">
        <f>Prog!$FG109</f>
        <v/>
      </c>
      <c r="T243" s="283" t="str">
        <f>Prog!$FG122</f>
        <v/>
      </c>
      <c r="U243" s="283" t="str">
        <f>Prog!$FG135</f>
        <v/>
      </c>
      <c r="V243" s="283" t="str">
        <f>Prog!$FG147</f>
        <v/>
      </c>
      <c r="W243" s="283" t="str">
        <f>Prog!$FG160</f>
        <v/>
      </c>
      <c r="X243" s="283" t="str">
        <f>Prog!$FG173</f>
        <v/>
      </c>
      <c r="Y243" s="283" t="str">
        <f>Prog!$FG186</f>
        <v/>
      </c>
      <c r="Z243" s="283" t="str">
        <f>Prog!$FG199</f>
        <v/>
      </c>
      <c r="AA243" s="283" t="str">
        <f>Prog!$FG212</f>
        <v/>
      </c>
      <c r="AB243" s="283" t="str">
        <f>Prog!$FG225</f>
        <v/>
      </c>
      <c r="AC243" s="283" t="str">
        <f>Prog!$FG238</f>
        <v/>
      </c>
      <c r="AD243" s="283" t="str">
        <f>Prog!$FG251</f>
        <v/>
      </c>
      <c r="AE243" s="283" t="str">
        <f>Prog!$FG264</f>
        <v/>
      </c>
      <c r="AG243" s="1" t="str">
        <f t="shared" si="29"/>
        <v/>
      </c>
      <c r="AH243">
        <f t="shared" si="32"/>
        <v>2</v>
      </c>
      <c r="AI243">
        <f t="shared" si="30"/>
        <v>2</v>
      </c>
      <c r="AJ243">
        <f t="shared" si="31"/>
        <v>18</v>
      </c>
    </row>
    <row r="244" spans="1:36" s="1" customFormat="1" ht="19.5">
      <c r="B244" s="26">
        <f t="shared" si="27"/>
        <v>0</v>
      </c>
      <c r="C244" s="754" t="str">
        <f t="shared" si="28"/>
        <v/>
      </c>
      <c r="D244" s="755"/>
      <c r="E244"/>
      <c r="F244" s="8" t="s">
        <v>45</v>
      </c>
      <c r="G244" s="13" t="s">
        <v>316</v>
      </c>
      <c r="H244" s="11"/>
      <c r="I244" s="11"/>
      <c r="J244" s="11"/>
      <c r="K244" s="29" t="s">
        <v>45</v>
      </c>
      <c r="L244" s="101" t="str">
        <f>Prog!$FH17</f>
        <v/>
      </c>
      <c r="M244" s="101" t="str">
        <f>Prog!$FH30</f>
        <v/>
      </c>
      <c r="N244" s="283" t="str">
        <f>Prog!$FH44</f>
        <v/>
      </c>
      <c r="O244" s="283" t="str">
        <f>Prog!$FH57</f>
        <v/>
      </c>
      <c r="P244" s="283" t="str">
        <f>Prog!$FH70</f>
        <v/>
      </c>
      <c r="Q244" s="283" t="str">
        <f>Prog!$FH83</f>
        <v/>
      </c>
      <c r="R244" s="283" t="str">
        <f>Prog!$FH96</f>
        <v/>
      </c>
      <c r="S244" s="283" t="str">
        <f>Prog!$FH109</f>
        <v/>
      </c>
      <c r="T244" s="283" t="str">
        <f>Prog!$FH122</f>
        <v/>
      </c>
      <c r="U244" s="283" t="str">
        <f>Prog!$FH135</f>
        <v/>
      </c>
      <c r="V244" s="283" t="str">
        <f>Prog!$FH147</f>
        <v/>
      </c>
      <c r="W244" s="283" t="str">
        <f>Prog!$FH160</f>
        <v/>
      </c>
      <c r="X244" s="283" t="str">
        <f>Prog!$FH173</f>
        <v/>
      </c>
      <c r="Y244" s="283" t="str">
        <f>Prog!$FH186</f>
        <v/>
      </c>
      <c r="Z244" s="283" t="str">
        <f>Prog!$FH199</f>
        <v/>
      </c>
      <c r="AA244" s="283" t="str">
        <f>Prog!$FH212</f>
        <v/>
      </c>
      <c r="AB244" s="283" t="str">
        <f>Prog!$FH225</f>
        <v/>
      </c>
      <c r="AC244" s="283" t="str">
        <f>Prog!$FH238</f>
        <v/>
      </c>
      <c r="AD244" s="283" t="str">
        <f>Prog!$FH251</f>
        <v/>
      </c>
      <c r="AE244" s="283" t="str">
        <f>Prog!$FH264</f>
        <v/>
      </c>
      <c r="AG244" s="1" t="str">
        <f t="shared" si="29"/>
        <v/>
      </c>
      <c r="AH244">
        <f t="shared" si="32"/>
        <v>0</v>
      </c>
      <c r="AI244">
        <f t="shared" si="30"/>
        <v>0</v>
      </c>
      <c r="AJ244">
        <f t="shared" si="31"/>
        <v>20</v>
      </c>
    </row>
    <row r="245" spans="1:36" s="1" customFormat="1" ht="19.5">
      <c r="B245" s="26">
        <f t="shared" si="27"/>
        <v>0</v>
      </c>
      <c r="C245" s="754" t="str">
        <f t="shared" si="28"/>
        <v/>
      </c>
      <c r="D245" s="755"/>
      <c r="E245"/>
      <c r="F245" s="8" t="s">
        <v>46</v>
      </c>
      <c r="G245" s="13" t="s">
        <v>317</v>
      </c>
      <c r="H245" s="11"/>
      <c r="I245" s="11"/>
      <c r="J245" s="11"/>
      <c r="K245" s="29" t="s">
        <v>46</v>
      </c>
      <c r="L245" s="101" t="str">
        <f>Prog!$FI17</f>
        <v/>
      </c>
      <c r="M245" s="101" t="str">
        <f>Prog!$FI30</f>
        <v/>
      </c>
      <c r="N245" s="283" t="str">
        <f>Prog!$FI44</f>
        <v/>
      </c>
      <c r="O245" s="283" t="str">
        <f>Prog!$FI57</f>
        <v/>
      </c>
      <c r="P245" s="283" t="str">
        <f>Prog!$FI70</f>
        <v/>
      </c>
      <c r="Q245" s="283" t="str">
        <f>Prog!$FI83</f>
        <v/>
      </c>
      <c r="R245" s="283" t="str">
        <f>Prog!$FI96</f>
        <v/>
      </c>
      <c r="S245" s="283" t="str">
        <f>Prog!$FI109</f>
        <v/>
      </c>
      <c r="T245" s="283" t="str">
        <f>Prog!$FI122</f>
        <v/>
      </c>
      <c r="U245" s="283" t="str">
        <f>Prog!$FI135</f>
        <v/>
      </c>
      <c r="V245" s="283" t="str">
        <f>Prog!$FI147</f>
        <v/>
      </c>
      <c r="W245" s="283" t="str">
        <f>Prog!$FI160</f>
        <v/>
      </c>
      <c r="X245" s="283" t="str">
        <f>Prog!$FI173</f>
        <v/>
      </c>
      <c r="Y245" s="283" t="str">
        <f>Prog!$FI186</f>
        <v/>
      </c>
      <c r="Z245" s="283" t="str">
        <f>Prog!$FI199</f>
        <v/>
      </c>
      <c r="AA245" s="283" t="str">
        <f>Prog!$FI212</f>
        <v/>
      </c>
      <c r="AB245" s="283" t="str">
        <f>Prog!$FI225</f>
        <v/>
      </c>
      <c r="AC245" s="283" t="str">
        <f>Prog!$FI238</f>
        <v/>
      </c>
      <c r="AD245" s="283" t="str">
        <f>Prog!$FI251</f>
        <v/>
      </c>
      <c r="AE245" s="283" t="str">
        <f>Prog!$FI264</f>
        <v/>
      </c>
      <c r="AG245" s="1" t="str">
        <f t="shared" si="29"/>
        <v/>
      </c>
      <c r="AH245">
        <f t="shared" si="32"/>
        <v>0</v>
      </c>
      <c r="AI245">
        <f t="shared" si="30"/>
        <v>0</v>
      </c>
      <c r="AJ245">
        <f t="shared" si="31"/>
        <v>20</v>
      </c>
    </row>
    <row r="246" spans="1:36" s="1" customFormat="1" ht="19.5">
      <c r="F246" s="8"/>
      <c r="K246" s="29"/>
      <c r="L246" s="101"/>
      <c r="M246" s="101"/>
      <c r="N246" s="283"/>
      <c r="O246" s="283"/>
      <c r="P246" s="283"/>
      <c r="Q246" s="283"/>
      <c r="R246" s="283"/>
      <c r="S246" s="283"/>
      <c r="T246" s="283"/>
      <c r="U246" s="283"/>
      <c r="V246" s="283"/>
      <c r="W246" s="283"/>
      <c r="X246" s="283"/>
      <c r="Y246" s="283"/>
      <c r="Z246" s="283"/>
      <c r="AA246" s="283"/>
      <c r="AB246" s="283"/>
      <c r="AC246" s="283"/>
      <c r="AD246" s="283"/>
      <c r="AE246" s="283"/>
      <c r="AH246" s="19"/>
    </row>
    <row r="247" spans="1:36" ht="19.5">
      <c r="A247" s="25">
        <f>(B249/7)+(B250/7)+(B251/7)+(B252/7)+(B253/7)+(B254/7)+(B255/7)</f>
        <v>0.81428571428571428</v>
      </c>
      <c r="B247" s="756" t="str">
        <f>REPT("|",A247*90)</f>
        <v>|||||||||||||||||||||||||||||||||||||||||||||||||||||||||||||||||||||||||</v>
      </c>
      <c r="C247" s="757"/>
      <c r="D247" s="9" t="s">
        <v>103</v>
      </c>
      <c r="E247" s="1"/>
      <c r="F247" s="1" t="s">
        <v>162</v>
      </c>
      <c r="G247" s="1"/>
      <c r="H247" s="1"/>
      <c r="I247" s="1"/>
      <c r="J247" s="1"/>
      <c r="K247" s="29"/>
      <c r="L247" s="101"/>
      <c r="M247" s="101"/>
      <c r="N247" s="283"/>
      <c r="O247" s="283"/>
      <c r="P247" s="283"/>
      <c r="Q247" s="283"/>
      <c r="R247" s="283"/>
      <c r="S247" s="283"/>
      <c r="T247" s="283"/>
      <c r="U247" s="283"/>
      <c r="V247" s="283"/>
      <c r="W247" s="283"/>
      <c r="X247" s="283"/>
      <c r="Y247" s="283"/>
      <c r="Z247" s="283"/>
      <c r="AA247" s="283"/>
      <c r="AB247" s="283"/>
      <c r="AC247" s="283"/>
      <c r="AD247" s="283"/>
      <c r="AE247" s="283"/>
      <c r="AG247" s="78" t="str">
        <f>IF(SUM(AG249:AG255)&gt;0,AVERAGEIF(AG249:AG255, "&lt;&gt;0"),"")</f>
        <v/>
      </c>
      <c r="AH247" s="1">
        <f>COUNTIF(AH249:AH255,"&gt;0")</f>
        <v>7</v>
      </c>
      <c r="AI247" s="1"/>
      <c r="AJ247" s="1"/>
    </row>
    <row r="248" spans="1:36" ht="19.5">
      <c r="A248" s="1"/>
      <c r="B248" s="1"/>
      <c r="C248" s="1"/>
      <c r="D248" s="1"/>
      <c r="E248" s="1"/>
      <c r="F248" s="8"/>
      <c r="G248" s="1"/>
      <c r="H248" s="1"/>
      <c r="I248" s="1"/>
      <c r="J248" s="1"/>
      <c r="K248" s="29"/>
      <c r="L248" s="101"/>
      <c r="M248" s="101"/>
      <c r="N248" s="283"/>
      <c r="O248" s="283"/>
      <c r="P248" s="283"/>
      <c r="Q248" s="283"/>
      <c r="R248" s="283"/>
      <c r="S248" s="283"/>
      <c r="T248" s="283"/>
      <c r="U248" s="283"/>
      <c r="V248" s="283"/>
      <c r="W248" s="283"/>
      <c r="X248" s="283"/>
      <c r="Y248" s="283"/>
      <c r="Z248" s="283"/>
      <c r="AA248" s="283"/>
      <c r="AB248" s="283"/>
      <c r="AC248" s="283"/>
      <c r="AD248" s="283"/>
      <c r="AE248" s="283"/>
      <c r="AG248" s="1"/>
      <c r="AH248" s="19"/>
      <c r="AI248" s="1"/>
      <c r="AJ248" s="1"/>
    </row>
    <row r="249" spans="1:36" ht="19.5">
      <c r="A249" s="1"/>
      <c r="B249" s="26">
        <f t="shared" ref="B249:B255" si="33">IF(AH249&lt;4,(AH249*0.3),100%)</f>
        <v>0.6</v>
      </c>
      <c r="C249" s="754" t="str">
        <f t="shared" ref="C249:C255" si="34">REPT("|",B249*100)</f>
        <v>||||||||||||||||||||||||||||||||||||||||||||||||||||||||||||</v>
      </c>
      <c r="D249" s="755"/>
      <c r="F249" s="8" t="s">
        <v>47</v>
      </c>
      <c r="G249" s="13" t="s">
        <v>318</v>
      </c>
      <c r="H249" s="11"/>
      <c r="I249" s="11"/>
      <c r="J249" s="11"/>
      <c r="K249" s="29" t="s">
        <v>47</v>
      </c>
      <c r="L249" s="101" t="str">
        <f>Prog!$FK17</f>
        <v/>
      </c>
      <c r="M249" s="101" t="str">
        <f>Prog!$FK30</f>
        <v/>
      </c>
      <c r="N249" s="283" t="str">
        <f>Prog!$FK44</f>
        <v>A</v>
      </c>
      <c r="O249" s="283" t="str">
        <f>Prog!$FK57</f>
        <v/>
      </c>
      <c r="P249" s="283" t="str">
        <f>Prog!$FK70</f>
        <v/>
      </c>
      <c r="Q249" s="283" t="str">
        <f>Prog!$FK83</f>
        <v/>
      </c>
      <c r="R249" s="283" t="str">
        <f>Prog!$FK96</f>
        <v>A</v>
      </c>
      <c r="S249" s="283" t="str">
        <f>Prog!$FK109</f>
        <v/>
      </c>
      <c r="T249" s="283" t="str">
        <f>Prog!$FK122</f>
        <v/>
      </c>
      <c r="U249" s="283" t="str">
        <f>Prog!$FK135</f>
        <v/>
      </c>
      <c r="V249" s="283" t="str">
        <f>Prog!$FK147</f>
        <v/>
      </c>
      <c r="W249" s="283" t="str">
        <f>Prog!$FK160</f>
        <v/>
      </c>
      <c r="X249" s="283" t="str">
        <f>Prog!$FK173</f>
        <v/>
      </c>
      <c r="Y249" s="283" t="str">
        <f>Prog!$FK186</f>
        <v/>
      </c>
      <c r="Z249" s="283" t="str">
        <f>Prog!$FK199</f>
        <v/>
      </c>
      <c r="AA249" s="283" t="str">
        <f>Prog!$FK212</f>
        <v/>
      </c>
      <c r="AB249" s="283" t="str">
        <f>Prog!$FK225</f>
        <v/>
      </c>
      <c r="AC249" s="283" t="str">
        <f>Prog!$FK238</f>
        <v/>
      </c>
      <c r="AD249" s="283" t="str">
        <f>Prog!$FK251</f>
        <v/>
      </c>
      <c r="AE249" s="283" t="str">
        <f>Prog!$FK264</f>
        <v/>
      </c>
      <c r="AG249" s="1" t="str">
        <f t="shared" ref="AG249:AG255" si="35">IF(SUM(L249:AE249)=0,"",AVERAGEIF(L249:AE249,"&gt;0"))</f>
        <v/>
      </c>
      <c r="AH249">
        <f>20-AJ249</f>
        <v>2</v>
      </c>
      <c r="AI249">
        <f t="shared" ref="AI249:AI255" si="36">COUNTIFS(L249:AE249,"A")</f>
        <v>2</v>
      </c>
      <c r="AJ249">
        <f t="shared" ref="AJ249:AJ255" si="37">COUNTBLANK(L249:AE249)</f>
        <v>18</v>
      </c>
    </row>
    <row r="250" spans="1:36" ht="19.5">
      <c r="A250" s="1"/>
      <c r="B250" s="26">
        <f t="shared" si="33"/>
        <v>1</v>
      </c>
      <c r="C250" s="754" t="str">
        <f t="shared" si="34"/>
        <v>||||||||||||||||||||||||||||||||||||||||||||||||||||||||||||||||||||||||||||||||||||||||||||||||||||</v>
      </c>
      <c r="D250" s="755"/>
      <c r="F250" s="8" t="s">
        <v>48</v>
      </c>
      <c r="G250" s="13" t="s">
        <v>319</v>
      </c>
      <c r="H250" s="11"/>
      <c r="I250" s="11"/>
      <c r="J250" s="11"/>
      <c r="K250" s="29" t="s">
        <v>48</v>
      </c>
      <c r="L250" s="101" t="str">
        <f>Prog!$FL17</f>
        <v/>
      </c>
      <c r="M250" s="101" t="str">
        <f>Prog!$FL30</f>
        <v/>
      </c>
      <c r="N250" s="283" t="str">
        <f>Prog!$FL44</f>
        <v>A</v>
      </c>
      <c r="O250" s="283" t="str">
        <f>Prog!$FL57</f>
        <v>A</v>
      </c>
      <c r="P250" s="283" t="str">
        <f>Prog!$FL70</f>
        <v/>
      </c>
      <c r="Q250" s="283" t="str">
        <f>Prog!$FL83</f>
        <v>A</v>
      </c>
      <c r="R250" s="283" t="str">
        <f>Prog!$FL96</f>
        <v>A</v>
      </c>
      <c r="S250" s="283" t="str">
        <f>Prog!$FL109</f>
        <v/>
      </c>
      <c r="T250" s="283" t="str">
        <f>Prog!$FL122</f>
        <v/>
      </c>
      <c r="U250" s="283" t="str">
        <f>Prog!$FL135</f>
        <v/>
      </c>
      <c r="V250" s="283" t="str">
        <f>Prog!$FL147</f>
        <v/>
      </c>
      <c r="W250" s="283" t="str">
        <f>Prog!$FL160</f>
        <v/>
      </c>
      <c r="X250" s="283" t="str">
        <f>Prog!$FL173</f>
        <v/>
      </c>
      <c r="Y250" s="283" t="str">
        <f>Prog!$FL186</f>
        <v/>
      </c>
      <c r="Z250" s="283" t="str">
        <f>Prog!$FL199</f>
        <v/>
      </c>
      <c r="AA250" s="283" t="str">
        <f>Prog!$FL212</f>
        <v/>
      </c>
      <c r="AB250" s="283" t="str">
        <f>Prog!$FL225</f>
        <v/>
      </c>
      <c r="AC250" s="283" t="str">
        <f>Prog!$FL238</f>
        <v/>
      </c>
      <c r="AD250" s="283" t="str">
        <f>Prog!$FL251</f>
        <v/>
      </c>
      <c r="AE250" s="283" t="str">
        <f>Prog!$FL264</f>
        <v/>
      </c>
      <c r="AG250" s="1" t="str">
        <f t="shared" si="35"/>
        <v/>
      </c>
      <c r="AH250">
        <f t="shared" ref="AH250:AH255" si="38">20-AJ250</f>
        <v>4</v>
      </c>
      <c r="AI250">
        <f t="shared" si="36"/>
        <v>4</v>
      </c>
      <c r="AJ250">
        <f t="shared" si="37"/>
        <v>16</v>
      </c>
    </row>
    <row r="251" spans="1:36" ht="19.5">
      <c r="A251" s="1"/>
      <c r="B251" s="26">
        <f t="shared" si="33"/>
        <v>1</v>
      </c>
      <c r="C251" s="754" t="str">
        <f t="shared" si="34"/>
        <v>||||||||||||||||||||||||||||||||||||||||||||||||||||||||||||||||||||||||||||||||||||||||||||||||||||</v>
      </c>
      <c r="D251" s="755"/>
      <c r="F251" s="8" t="s">
        <v>49</v>
      </c>
      <c r="G251" s="13" t="s">
        <v>320</v>
      </c>
      <c r="H251" s="11"/>
      <c r="I251" s="11"/>
      <c r="J251" s="11"/>
      <c r="K251" s="29" t="s">
        <v>49</v>
      </c>
      <c r="L251" s="101" t="str">
        <f>Prog!$FM17</f>
        <v/>
      </c>
      <c r="M251" s="101" t="str">
        <f>Prog!$FM30</f>
        <v/>
      </c>
      <c r="N251" s="283" t="str">
        <f>Prog!$FM44</f>
        <v>A</v>
      </c>
      <c r="O251" s="283" t="str">
        <f>Prog!$FM57</f>
        <v>A</v>
      </c>
      <c r="P251" s="283" t="str">
        <f>Prog!$FM70</f>
        <v>A</v>
      </c>
      <c r="Q251" s="283" t="str">
        <f>Prog!$FM83</f>
        <v/>
      </c>
      <c r="R251" s="283" t="str">
        <f>Prog!$FM96</f>
        <v>A</v>
      </c>
      <c r="S251" s="283" t="str">
        <f>Prog!$FM109</f>
        <v/>
      </c>
      <c r="T251" s="283" t="str">
        <f>Prog!$FM122</f>
        <v/>
      </c>
      <c r="U251" s="283" t="str">
        <f>Prog!$FM135</f>
        <v/>
      </c>
      <c r="V251" s="283" t="str">
        <f>Prog!$FM147</f>
        <v/>
      </c>
      <c r="W251" s="283" t="str">
        <f>Prog!$FM160</f>
        <v/>
      </c>
      <c r="X251" s="283" t="str">
        <f>Prog!$FM173</f>
        <v/>
      </c>
      <c r="Y251" s="283" t="str">
        <f>Prog!$FM186</f>
        <v/>
      </c>
      <c r="Z251" s="283" t="str">
        <f>Prog!$FM199</f>
        <v/>
      </c>
      <c r="AA251" s="283" t="str">
        <f>Prog!$FM212</f>
        <v/>
      </c>
      <c r="AB251" s="283" t="str">
        <f>Prog!$FM225</f>
        <v/>
      </c>
      <c r="AC251" s="283" t="str">
        <f>Prog!$FM238</f>
        <v/>
      </c>
      <c r="AD251" s="283" t="str">
        <f>Prog!$FM251</f>
        <v/>
      </c>
      <c r="AE251" s="283" t="str">
        <f>Prog!$FM264</f>
        <v/>
      </c>
      <c r="AG251" s="1" t="str">
        <f t="shared" si="35"/>
        <v/>
      </c>
      <c r="AH251">
        <f t="shared" si="38"/>
        <v>4</v>
      </c>
      <c r="AI251">
        <f t="shared" si="36"/>
        <v>4</v>
      </c>
      <c r="AJ251">
        <f t="shared" si="37"/>
        <v>16</v>
      </c>
    </row>
    <row r="252" spans="1:36" ht="19.5">
      <c r="A252" s="1"/>
      <c r="B252" s="26">
        <f t="shared" si="33"/>
        <v>1</v>
      </c>
      <c r="C252" s="754" t="str">
        <f t="shared" si="34"/>
        <v>||||||||||||||||||||||||||||||||||||||||||||||||||||||||||||||||||||||||||||||||||||||||||||||||||||</v>
      </c>
      <c r="D252" s="755"/>
      <c r="F252" s="8" t="s">
        <v>50</v>
      </c>
      <c r="G252" s="13" t="s">
        <v>321</v>
      </c>
      <c r="H252" s="11"/>
      <c r="I252" s="11"/>
      <c r="J252" s="11"/>
      <c r="K252" s="29" t="s">
        <v>50</v>
      </c>
      <c r="L252" s="101" t="str">
        <f>Prog!$FN17</f>
        <v/>
      </c>
      <c r="M252" s="101" t="str">
        <f>Prog!$FN30</f>
        <v/>
      </c>
      <c r="N252" s="283" t="str">
        <f>Prog!$FN44</f>
        <v>A</v>
      </c>
      <c r="O252" s="283" t="str">
        <f>Prog!$FN57</f>
        <v>A</v>
      </c>
      <c r="P252" s="283" t="str">
        <f>Prog!$FN70</f>
        <v/>
      </c>
      <c r="Q252" s="283" t="str">
        <f>Prog!$FN83</f>
        <v>A</v>
      </c>
      <c r="R252" s="283" t="str">
        <f>Prog!$FN96</f>
        <v>A</v>
      </c>
      <c r="S252" s="283" t="str">
        <f>Prog!$FN109</f>
        <v/>
      </c>
      <c r="T252" s="283" t="str">
        <f>Prog!$FN122</f>
        <v/>
      </c>
      <c r="U252" s="283" t="str">
        <f>Prog!$FN135</f>
        <v/>
      </c>
      <c r="V252" s="283" t="str">
        <f>Prog!$FN147</f>
        <v/>
      </c>
      <c r="W252" s="283" t="str">
        <f>Prog!$FN160</f>
        <v/>
      </c>
      <c r="X252" s="283" t="str">
        <f>Prog!$FN173</f>
        <v/>
      </c>
      <c r="Y252" s="283" t="str">
        <f>Prog!$FN186</f>
        <v/>
      </c>
      <c r="Z252" s="283" t="str">
        <f>Prog!$FN199</f>
        <v/>
      </c>
      <c r="AA252" s="283" t="str">
        <f>Prog!$FN212</f>
        <v/>
      </c>
      <c r="AB252" s="283" t="str">
        <f>Prog!$FN225</f>
        <v/>
      </c>
      <c r="AC252" s="283" t="str">
        <f>Prog!$FN238</f>
        <v/>
      </c>
      <c r="AD252" s="283" t="str">
        <f>Prog!$FN251</f>
        <v/>
      </c>
      <c r="AE252" s="283" t="str">
        <f>Prog!$FN264</f>
        <v/>
      </c>
      <c r="AG252" s="1" t="str">
        <f t="shared" si="35"/>
        <v/>
      </c>
      <c r="AH252">
        <f t="shared" si="38"/>
        <v>4</v>
      </c>
      <c r="AI252">
        <f t="shared" si="36"/>
        <v>4</v>
      </c>
      <c r="AJ252">
        <f t="shared" si="37"/>
        <v>16</v>
      </c>
    </row>
    <row r="253" spans="1:36" ht="19.5">
      <c r="A253" s="1"/>
      <c r="B253" s="26">
        <f t="shared" si="33"/>
        <v>0.89999999999999991</v>
      </c>
      <c r="C253" s="754" t="str">
        <f t="shared" si="34"/>
        <v>|||||||||||||||||||||||||||||||||||||||||||||||||||||||||||||||||||||||||||||||||||||||||</v>
      </c>
      <c r="D253" s="755"/>
      <c r="F253" s="8" t="s">
        <v>51</v>
      </c>
      <c r="G253" s="13" t="s">
        <v>322</v>
      </c>
      <c r="H253" s="11"/>
      <c r="I253" s="11"/>
      <c r="J253" s="11"/>
      <c r="K253" s="29" t="s">
        <v>51</v>
      </c>
      <c r="L253" s="101" t="str">
        <f>Prog!$FO17</f>
        <v/>
      </c>
      <c r="M253" s="101" t="str">
        <f>Prog!$FO30</f>
        <v/>
      </c>
      <c r="N253" s="283" t="str">
        <f>Prog!$FO44</f>
        <v>A</v>
      </c>
      <c r="O253" s="283" t="str">
        <f>Prog!$FO57</f>
        <v>A</v>
      </c>
      <c r="P253" s="283" t="str">
        <f>Prog!$FO70</f>
        <v>A</v>
      </c>
      <c r="Q253" s="283" t="str">
        <f>Prog!$FO83</f>
        <v/>
      </c>
      <c r="R253" s="283" t="str">
        <f>Prog!$FO96</f>
        <v/>
      </c>
      <c r="S253" s="283" t="str">
        <f>Prog!$FO109</f>
        <v/>
      </c>
      <c r="T253" s="283" t="str">
        <f>Prog!$FO122</f>
        <v/>
      </c>
      <c r="U253" s="283" t="str">
        <f>Prog!$FO135</f>
        <v/>
      </c>
      <c r="V253" s="283" t="str">
        <f>Prog!$FO147</f>
        <v/>
      </c>
      <c r="W253" s="283" t="str">
        <f>Prog!$FO160</f>
        <v/>
      </c>
      <c r="X253" s="283" t="str">
        <f>Prog!$FO173</f>
        <v/>
      </c>
      <c r="Y253" s="283" t="str">
        <f>Prog!$FO186</f>
        <v/>
      </c>
      <c r="Z253" s="283" t="str">
        <f>Prog!$FO199</f>
        <v/>
      </c>
      <c r="AA253" s="283" t="str">
        <f>Prog!$FO212</f>
        <v/>
      </c>
      <c r="AB253" s="283" t="str">
        <f>Prog!$FO225</f>
        <v/>
      </c>
      <c r="AC253" s="283" t="str">
        <f>Prog!$FO238</f>
        <v/>
      </c>
      <c r="AD253" s="283" t="str">
        <f>Prog!$FO251</f>
        <v/>
      </c>
      <c r="AE253" s="283" t="str">
        <f>Prog!$FO264</f>
        <v/>
      </c>
      <c r="AG253" s="1" t="str">
        <f t="shared" si="35"/>
        <v/>
      </c>
      <c r="AH253">
        <f t="shared" si="38"/>
        <v>3</v>
      </c>
      <c r="AI253">
        <f t="shared" si="36"/>
        <v>3</v>
      </c>
      <c r="AJ253">
        <f t="shared" si="37"/>
        <v>17</v>
      </c>
    </row>
    <row r="254" spans="1:36" ht="19.5">
      <c r="A254" s="1"/>
      <c r="B254" s="26">
        <f t="shared" si="33"/>
        <v>0.6</v>
      </c>
      <c r="C254" s="754" t="str">
        <f t="shared" si="34"/>
        <v>||||||||||||||||||||||||||||||||||||||||||||||||||||||||||||</v>
      </c>
      <c r="D254" s="755"/>
      <c r="F254" s="8" t="s">
        <v>52</v>
      </c>
      <c r="G254" s="13" t="s">
        <v>317</v>
      </c>
      <c r="H254" s="11"/>
      <c r="I254" s="11"/>
      <c r="J254" s="11"/>
      <c r="K254" s="29" t="s">
        <v>52</v>
      </c>
      <c r="L254" s="101" t="str">
        <f>Prog!$FP17</f>
        <v/>
      </c>
      <c r="M254" s="101" t="str">
        <f>Prog!$FP30</f>
        <v/>
      </c>
      <c r="N254" s="283" t="str">
        <f>Prog!$FP44</f>
        <v>A</v>
      </c>
      <c r="O254" s="283" t="str">
        <f>Prog!$FP57</f>
        <v>A</v>
      </c>
      <c r="P254" s="283" t="str">
        <f>Prog!$FP70</f>
        <v/>
      </c>
      <c r="Q254" s="283" t="str">
        <f>Prog!$FP83</f>
        <v/>
      </c>
      <c r="R254" s="283" t="str">
        <f>Prog!$FP96</f>
        <v/>
      </c>
      <c r="S254" s="283" t="str">
        <f>Prog!$FP109</f>
        <v/>
      </c>
      <c r="T254" s="283" t="str">
        <f>Prog!$FP122</f>
        <v/>
      </c>
      <c r="U254" s="283" t="str">
        <f>Prog!$FP135</f>
        <v/>
      </c>
      <c r="V254" s="283" t="str">
        <f>Prog!$FP147</f>
        <v/>
      </c>
      <c r="W254" s="283" t="str">
        <f>Prog!$FP160</f>
        <v/>
      </c>
      <c r="X254" s="283" t="str">
        <f>Prog!$FP173</f>
        <v/>
      </c>
      <c r="Y254" s="283" t="str">
        <f>Prog!$FP186</f>
        <v/>
      </c>
      <c r="Z254" s="283" t="str">
        <f>Prog!$FP199</f>
        <v/>
      </c>
      <c r="AA254" s="283" t="str">
        <f>Prog!$FP212</f>
        <v/>
      </c>
      <c r="AB254" s="283" t="str">
        <f>Prog!$FP225</f>
        <v/>
      </c>
      <c r="AC254" s="283" t="str">
        <f>Prog!$FP238</f>
        <v/>
      </c>
      <c r="AD254" s="283" t="str">
        <f>Prog!$FP251</f>
        <v/>
      </c>
      <c r="AE254" s="283" t="str">
        <f>Prog!$FP264</f>
        <v/>
      </c>
      <c r="AG254" s="1" t="str">
        <f t="shared" si="35"/>
        <v/>
      </c>
      <c r="AH254">
        <f t="shared" si="38"/>
        <v>2</v>
      </c>
      <c r="AI254">
        <f t="shared" si="36"/>
        <v>2</v>
      </c>
      <c r="AJ254">
        <f t="shared" si="37"/>
        <v>18</v>
      </c>
    </row>
    <row r="255" spans="1:36" ht="19.5">
      <c r="A255" s="1"/>
      <c r="B255" s="26">
        <f t="shared" si="33"/>
        <v>0.6</v>
      </c>
      <c r="C255" s="754" t="str">
        <f t="shared" si="34"/>
        <v>||||||||||||||||||||||||||||||||||||||||||||||||||||||||||||</v>
      </c>
      <c r="D255" s="755"/>
      <c r="F255" s="8" t="s">
        <v>53</v>
      </c>
      <c r="G255" s="13" t="s">
        <v>323</v>
      </c>
      <c r="H255" s="11"/>
      <c r="I255" s="11"/>
      <c r="J255" s="11"/>
      <c r="K255" s="29" t="s">
        <v>53</v>
      </c>
      <c r="L255" s="101" t="str">
        <f>Prog!$FQ17</f>
        <v/>
      </c>
      <c r="M255" s="101" t="str">
        <f>Prog!$FQ30</f>
        <v/>
      </c>
      <c r="N255" s="283" t="str">
        <f>Prog!$FQ44</f>
        <v/>
      </c>
      <c r="O255" s="283" t="str">
        <f>Prog!$FQ57</f>
        <v/>
      </c>
      <c r="P255" s="283" t="str">
        <f>Prog!$FQ70</f>
        <v/>
      </c>
      <c r="Q255" s="283" t="str">
        <f>Prog!$FQ83</f>
        <v>A</v>
      </c>
      <c r="R255" s="283" t="str">
        <f>Prog!$FQ96</f>
        <v>A</v>
      </c>
      <c r="S255" s="283" t="str">
        <f>Prog!$FQ109</f>
        <v/>
      </c>
      <c r="T255" s="283" t="str">
        <f>Prog!$FQ122</f>
        <v/>
      </c>
      <c r="U255" s="283" t="str">
        <f>Prog!$FQ135</f>
        <v/>
      </c>
      <c r="V255" s="283" t="str">
        <f>Prog!$FQ147</f>
        <v/>
      </c>
      <c r="W255" s="283" t="str">
        <f>Prog!$FQ160</f>
        <v/>
      </c>
      <c r="X255" s="283" t="str">
        <f>Prog!$FQ173</f>
        <v/>
      </c>
      <c r="Y255" s="283" t="str">
        <f>Prog!$FQ186</f>
        <v/>
      </c>
      <c r="Z255" s="283" t="str">
        <f>Prog!$FQ199</f>
        <v/>
      </c>
      <c r="AA255" s="283" t="str">
        <f>Prog!$FQ212</f>
        <v/>
      </c>
      <c r="AB255" s="283" t="str">
        <f>Prog!$FQ225</f>
        <v/>
      </c>
      <c r="AC255" s="283" t="str">
        <f>Prog!$FQ238</f>
        <v/>
      </c>
      <c r="AD255" s="283" t="str">
        <f>Prog!$FQ251</f>
        <v/>
      </c>
      <c r="AE255" s="283" t="str">
        <f>Prog!$FQ264</f>
        <v/>
      </c>
      <c r="AG255" s="1" t="str">
        <f t="shared" si="35"/>
        <v/>
      </c>
      <c r="AH255">
        <f t="shared" si="38"/>
        <v>2</v>
      </c>
      <c r="AI255">
        <f t="shared" si="36"/>
        <v>2</v>
      </c>
      <c r="AJ255">
        <f t="shared" si="37"/>
        <v>18</v>
      </c>
    </row>
    <row r="256" spans="1:36" ht="19.5">
      <c r="A256" s="1"/>
      <c r="B256" s="1"/>
      <c r="C256" s="1"/>
      <c r="D256" s="1"/>
      <c r="E256" s="1"/>
      <c r="F256" s="8"/>
      <c r="G256" s="1"/>
      <c r="H256" s="1"/>
      <c r="I256" s="1"/>
      <c r="J256" s="1"/>
      <c r="K256" s="29"/>
      <c r="L256" s="101"/>
      <c r="M256" s="101"/>
      <c r="N256" s="283"/>
      <c r="O256" s="283"/>
      <c r="P256" s="283"/>
      <c r="Q256" s="283"/>
      <c r="R256" s="283"/>
      <c r="S256" s="283"/>
      <c r="T256" s="283"/>
      <c r="U256" s="283"/>
      <c r="V256" s="283"/>
      <c r="W256" s="283"/>
      <c r="X256" s="283"/>
      <c r="Y256" s="283"/>
      <c r="Z256" s="283"/>
      <c r="AA256" s="283"/>
      <c r="AB256" s="283"/>
      <c r="AC256" s="283"/>
      <c r="AD256" s="283"/>
      <c r="AE256" s="283"/>
      <c r="AG256" s="1"/>
      <c r="AH256" s="19"/>
      <c r="AI256" s="1"/>
      <c r="AJ256" s="1"/>
    </row>
    <row r="257" spans="1:36" ht="30">
      <c r="A257" s="156" t="s">
        <v>163</v>
      </c>
      <c r="B257" s="157" t="s">
        <v>167</v>
      </c>
      <c r="C257" s="157"/>
      <c r="D257" s="157"/>
      <c r="E257" s="134"/>
      <c r="F257" s="134"/>
      <c r="G257" s="135"/>
      <c r="H257" s="135"/>
      <c r="I257" s="135"/>
      <c r="J257" s="135"/>
      <c r="K257" s="135"/>
      <c r="L257" s="136"/>
      <c r="M257" s="136"/>
      <c r="N257" s="300"/>
      <c r="O257" s="300"/>
      <c r="P257" s="300"/>
      <c r="Q257" s="300"/>
      <c r="R257" s="300"/>
      <c r="S257" s="300"/>
      <c r="T257" s="300"/>
      <c r="U257" s="300"/>
      <c r="V257" s="300"/>
      <c r="W257" s="300"/>
      <c r="X257" s="300"/>
      <c r="Y257" s="300"/>
      <c r="Z257" s="300"/>
      <c r="AA257" s="300"/>
      <c r="AB257" s="300"/>
      <c r="AC257" s="300"/>
      <c r="AD257" s="300"/>
      <c r="AE257" s="300"/>
      <c r="AG257" s="1"/>
      <c r="AH257" s="19"/>
      <c r="AI257" s="1"/>
      <c r="AJ257" s="1"/>
    </row>
    <row r="258" spans="1:36" ht="19.5">
      <c r="A258" s="1"/>
      <c r="B258" s="1"/>
      <c r="C258" s="1"/>
      <c r="D258" s="1"/>
      <c r="E258" s="1"/>
      <c r="F258" s="8"/>
      <c r="G258" s="1"/>
      <c r="H258" s="1"/>
      <c r="I258" s="1"/>
      <c r="J258" s="1"/>
      <c r="K258" s="29"/>
      <c r="L258" s="101"/>
      <c r="M258" s="101"/>
      <c r="N258" s="283"/>
      <c r="O258" s="283"/>
      <c r="P258" s="283"/>
      <c r="Q258" s="283"/>
      <c r="R258" s="283"/>
      <c r="S258" s="283"/>
      <c r="T258" s="283"/>
      <c r="U258" s="283"/>
      <c r="V258" s="283"/>
      <c r="W258" s="283"/>
      <c r="X258" s="283"/>
      <c r="Y258" s="283"/>
      <c r="Z258" s="283"/>
      <c r="AA258" s="283"/>
      <c r="AB258" s="283"/>
      <c r="AC258" s="283"/>
      <c r="AD258" s="283"/>
      <c r="AE258" s="283"/>
      <c r="AG258" s="1"/>
      <c r="AH258" s="19"/>
      <c r="AI258" s="1"/>
      <c r="AJ258" s="1"/>
    </row>
    <row r="259" spans="1:36" ht="19.5">
      <c r="A259" s="25">
        <f>(B261/8)+(B262/8)+(B263/8)+(B264/8)+(B265/8)+(B266/8)+(B267/8)+(B268/8)</f>
        <v>0.38750000000000001</v>
      </c>
      <c r="B259" s="756" t="str">
        <f>REPT("|",A259*90)</f>
        <v>||||||||||||||||||||||||||||||||||</v>
      </c>
      <c r="C259" s="757"/>
      <c r="D259" s="9" t="s">
        <v>168</v>
      </c>
      <c r="E259" s="1"/>
      <c r="F259" s="1" t="s">
        <v>185</v>
      </c>
      <c r="G259" s="1"/>
      <c r="H259" s="1"/>
      <c r="I259" s="1"/>
      <c r="J259" s="1"/>
      <c r="K259" s="29"/>
      <c r="L259" s="101"/>
      <c r="M259" s="101"/>
      <c r="N259" s="283"/>
      <c r="O259" s="283"/>
      <c r="P259" s="283"/>
      <c r="Q259" s="283"/>
      <c r="R259" s="283"/>
      <c r="S259" s="283"/>
      <c r="T259" s="283"/>
      <c r="U259" s="283"/>
      <c r="V259" s="283"/>
      <c r="W259" s="283"/>
      <c r="X259" s="283"/>
      <c r="Y259" s="283"/>
      <c r="Z259" s="283"/>
      <c r="AA259" s="283"/>
      <c r="AB259" s="283"/>
      <c r="AC259" s="283"/>
      <c r="AD259" s="283"/>
      <c r="AE259" s="283"/>
      <c r="AG259" s="78" t="str">
        <f>IF(SUM(AG261:AG268)&gt;0,AVERAGEIF(AG261:AG268, "&lt;&gt;0"),"")</f>
        <v/>
      </c>
      <c r="AH259" s="1">
        <f>COUNTIF(AH261:AH268,"&gt;0")</f>
        <v>5</v>
      </c>
      <c r="AI259" s="1"/>
      <c r="AJ259" s="1"/>
    </row>
    <row r="260" spans="1:36" ht="19.5">
      <c r="A260" s="1"/>
      <c r="B260" s="1"/>
      <c r="C260" s="1"/>
      <c r="D260" s="1"/>
      <c r="E260" s="1"/>
      <c r="F260" s="8"/>
      <c r="G260" s="1"/>
      <c r="H260" s="1"/>
      <c r="I260" s="1"/>
      <c r="J260" s="1"/>
      <c r="K260" s="29"/>
      <c r="L260" s="101"/>
      <c r="M260" s="101"/>
      <c r="N260" s="283"/>
      <c r="O260" s="283"/>
      <c r="P260" s="283"/>
      <c r="Q260" s="283"/>
      <c r="R260" s="283"/>
      <c r="S260" s="283"/>
      <c r="T260" s="283"/>
      <c r="U260" s="283"/>
      <c r="V260" s="283"/>
      <c r="W260" s="283"/>
      <c r="X260" s="283"/>
      <c r="Y260" s="283"/>
      <c r="Z260" s="283"/>
      <c r="AA260" s="283"/>
      <c r="AB260" s="283"/>
      <c r="AC260" s="283"/>
      <c r="AD260" s="283"/>
      <c r="AE260" s="283"/>
      <c r="AG260" s="1"/>
      <c r="AH260" s="19"/>
      <c r="AI260" s="1"/>
      <c r="AJ260" s="1"/>
    </row>
    <row r="261" spans="1:36" ht="19.5">
      <c r="A261" s="1"/>
      <c r="B261" s="26">
        <f t="shared" ref="B261:B268" si="39">IF(AH261&lt;4,(AH261*0.3),100%)</f>
        <v>1</v>
      </c>
      <c r="C261" s="754" t="str">
        <f t="shared" ref="C261:C268" si="40">REPT("|",B261*100)</f>
        <v>||||||||||||||||||||||||||||||||||||||||||||||||||||||||||||||||||||||||||||||||||||||||||||||||||||</v>
      </c>
      <c r="D261" s="755"/>
      <c r="F261" s="8" t="s">
        <v>169</v>
      </c>
      <c r="G261" s="13" t="s">
        <v>324</v>
      </c>
      <c r="H261" s="11"/>
      <c r="I261" s="11"/>
      <c r="J261" s="11"/>
      <c r="K261" s="29" t="s">
        <v>54</v>
      </c>
      <c r="L261" s="101" t="str">
        <f>Prog!$FS17</f>
        <v>A</v>
      </c>
      <c r="M261" s="101" t="str">
        <f>Prog!$FS30</f>
        <v>A</v>
      </c>
      <c r="N261" s="283" t="str">
        <f>Prog!$FS44</f>
        <v/>
      </c>
      <c r="O261" s="283" t="str">
        <f>Prog!$FS57</f>
        <v/>
      </c>
      <c r="P261" s="283" t="str">
        <f>Prog!$FS70</f>
        <v>A</v>
      </c>
      <c r="Q261" s="283" t="str">
        <f>Prog!$FS83</f>
        <v>A</v>
      </c>
      <c r="R261" s="283" t="str">
        <f>Prog!$FS96</f>
        <v/>
      </c>
      <c r="S261" s="283" t="str">
        <f>Prog!$FS109</f>
        <v/>
      </c>
      <c r="T261" s="283" t="str">
        <f>Prog!$FS122</f>
        <v/>
      </c>
      <c r="U261" s="283" t="str">
        <f>Prog!$FS135</f>
        <v/>
      </c>
      <c r="V261" s="283" t="str">
        <f>Prog!$FS147</f>
        <v/>
      </c>
      <c r="W261" s="283" t="str">
        <f>Prog!$FS160</f>
        <v/>
      </c>
      <c r="X261" s="283" t="str">
        <f>Prog!$FS173</f>
        <v/>
      </c>
      <c r="Y261" s="283" t="str">
        <f>Prog!$FS186</f>
        <v/>
      </c>
      <c r="Z261" s="283" t="str">
        <f>Prog!$FS199</f>
        <v/>
      </c>
      <c r="AA261" s="283" t="str">
        <f>Prog!$FS212</f>
        <v/>
      </c>
      <c r="AB261" s="283" t="str">
        <f>Prog!$FS225</f>
        <v/>
      </c>
      <c r="AC261" s="283" t="str">
        <f>Prog!$FS238</f>
        <v/>
      </c>
      <c r="AD261" s="283" t="str">
        <f>Prog!$FS251</f>
        <v/>
      </c>
      <c r="AE261" s="283" t="str">
        <f>Prog!$FS264</f>
        <v/>
      </c>
      <c r="AG261" s="1" t="str">
        <f t="shared" ref="AG261:AG268" si="41">IF(SUM(L261:AE261)=0,"",AVERAGEIF(L261:AE261,"&gt;0"))</f>
        <v/>
      </c>
      <c r="AH261">
        <f>20-AJ261</f>
        <v>4</v>
      </c>
      <c r="AI261">
        <f t="shared" ref="AI261:AI268" si="42">COUNTIFS(L261:AE261,"A")</f>
        <v>4</v>
      </c>
      <c r="AJ261">
        <f t="shared" ref="AJ261:AJ268" si="43">COUNTBLANK(L261:AE261)</f>
        <v>16</v>
      </c>
    </row>
    <row r="262" spans="1:36" s="1" customFormat="1" ht="19.5">
      <c r="B262" s="26">
        <f t="shared" si="39"/>
        <v>0.6</v>
      </c>
      <c r="C262" s="754" t="str">
        <f t="shared" si="40"/>
        <v>||||||||||||||||||||||||||||||||||||||||||||||||||||||||||||</v>
      </c>
      <c r="D262" s="755"/>
      <c r="E262"/>
      <c r="F262" s="8" t="s">
        <v>170</v>
      </c>
      <c r="G262" s="13" t="s">
        <v>325</v>
      </c>
      <c r="H262" s="11"/>
      <c r="I262" s="11"/>
      <c r="J262" s="11"/>
      <c r="K262" s="29" t="s">
        <v>55</v>
      </c>
      <c r="L262" s="101" t="str">
        <f>Prog!$FT17</f>
        <v>A</v>
      </c>
      <c r="M262" s="101" t="str">
        <f>Prog!$FT30</f>
        <v/>
      </c>
      <c r="N262" s="283" t="str">
        <f>Prog!$FT44</f>
        <v/>
      </c>
      <c r="O262" s="283" t="str">
        <f>Prog!$FT57</f>
        <v/>
      </c>
      <c r="P262" s="283" t="str">
        <f>Prog!$FT70</f>
        <v/>
      </c>
      <c r="Q262" s="283" t="str">
        <f>Prog!$FT83</f>
        <v>A</v>
      </c>
      <c r="R262" s="283" t="str">
        <f>Prog!$FT96</f>
        <v/>
      </c>
      <c r="S262" s="283" t="str">
        <f>Prog!$FT109</f>
        <v/>
      </c>
      <c r="T262" s="283" t="str">
        <f>Prog!$FT122</f>
        <v/>
      </c>
      <c r="U262" s="283" t="str">
        <f>Prog!$FT135</f>
        <v/>
      </c>
      <c r="V262" s="283" t="str">
        <f>Prog!$FT147</f>
        <v/>
      </c>
      <c r="W262" s="283" t="str">
        <f>Prog!$FT160</f>
        <v/>
      </c>
      <c r="X262" s="283" t="str">
        <f>Prog!$FT173</f>
        <v/>
      </c>
      <c r="Y262" s="283" t="str">
        <f>Prog!$FT186</f>
        <v/>
      </c>
      <c r="Z262" s="283" t="str">
        <f>Prog!$FT199</f>
        <v/>
      </c>
      <c r="AA262" s="283" t="str">
        <f>Prog!$FT212</f>
        <v/>
      </c>
      <c r="AB262" s="283" t="str">
        <f>Prog!$FT225</f>
        <v/>
      </c>
      <c r="AC262" s="283" t="str">
        <f>Prog!$FT238</f>
        <v/>
      </c>
      <c r="AD262" s="283" t="str">
        <f>Prog!$FT251</f>
        <v/>
      </c>
      <c r="AE262" s="283" t="str">
        <f>Prog!$FT264</f>
        <v/>
      </c>
      <c r="AG262" s="1" t="str">
        <f t="shared" si="41"/>
        <v/>
      </c>
      <c r="AH262">
        <f t="shared" ref="AH262:AH268" si="44">20-AJ262</f>
        <v>2</v>
      </c>
      <c r="AI262">
        <f t="shared" si="42"/>
        <v>2</v>
      </c>
      <c r="AJ262">
        <f t="shared" si="43"/>
        <v>18</v>
      </c>
    </row>
    <row r="263" spans="1:36" s="1" customFormat="1" ht="30" customHeight="1">
      <c r="B263" s="26">
        <f t="shared" si="39"/>
        <v>0.6</v>
      </c>
      <c r="C263" s="754" t="str">
        <f t="shared" si="40"/>
        <v>||||||||||||||||||||||||||||||||||||||||||||||||||||||||||||</v>
      </c>
      <c r="D263" s="755"/>
      <c r="E263"/>
      <c r="F263" s="8" t="s">
        <v>171</v>
      </c>
      <c r="G263" s="13" t="s">
        <v>326</v>
      </c>
      <c r="H263" s="11"/>
      <c r="I263" s="11"/>
      <c r="J263" s="11"/>
      <c r="K263" s="29" t="s">
        <v>56</v>
      </c>
      <c r="L263" s="101" t="str">
        <f>Prog!$FU17</f>
        <v/>
      </c>
      <c r="M263" s="101" t="str">
        <f>Prog!$FU30</f>
        <v>A</v>
      </c>
      <c r="N263" s="283" t="str">
        <f>Prog!$FU44</f>
        <v/>
      </c>
      <c r="O263" s="283" t="str">
        <f>Prog!$FU57</f>
        <v/>
      </c>
      <c r="P263" s="283" t="str">
        <f>Prog!$FU70</f>
        <v/>
      </c>
      <c r="Q263" s="283" t="str">
        <f>Prog!$FU83</f>
        <v>A</v>
      </c>
      <c r="R263" s="283" t="str">
        <f>Prog!$FU96</f>
        <v/>
      </c>
      <c r="S263" s="283" t="str">
        <f>Prog!$FU109</f>
        <v/>
      </c>
      <c r="T263" s="283" t="str">
        <f>Prog!$FU122</f>
        <v/>
      </c>
      <c r="U263" s="283" t="str">
        <f>Prog!$FU135</f>
        <v/>
      </c>
      <c r="V263" s="283" t="str">
        <f>Prog!$FU147</f>
        <v/>
      </c>
      <c r="W263" s="283" t="str">
        <f>Prog!$FU160</f>
        <v/>
      </c>
      <c r="X263" s="283" t="str">
        <f>Prog!$FU173</f>
        <v/>
      </c>
      <c r="Y263" s="283" t="str">
        <f>Prog!$FU186</f>
        <v/>
      </c>
      <c r="Z263" s="283" t="str">
        <f>Prog!$FU199</f>
        <v/>
      </c>
      <c r="AA263" s="283" t="str">
        <f>Prog!$FU212</f>
        <v/>
      </c>
      <c r="AB263" s="283" t="str">
        <f>Prog!$FU225</f>
        <v/>
      </c>
      <c r="AC263" s="283" t="str">
        <f>Prog!$FU238</f>
        <v/>
      </c>
      <c r="AD263" s="283" t="str">
        <f>Prog!$FU251</f>
        <v/>
      </c>
      <c r="AE263" s="283" t="str">
        <f>Prog!$FU264</f>
        <v/>
      </c>
      <c r="AG263" s="1" t="str">
        <f t="shared" si="41"/>
        <v/>
      </c>
      <c r="AH263">
        <f t="shared" si="44"/>
        <v>2</v>
      </c>
      <c r="AI263">
        <f t="shared" si="42"/>
        <v>2</v>
      </c>
      <c r="AJ263">
        <f t="shared" si="43"/>
        <v>18</v>
      </c>
    </row>
    <row r="264" spans="1:36" s="1" customFormat="1" ht="19.5">
      <c r="B264" s="26">
        <f t="shared" si="39"/>
        <v>0</v>
      </c>
      <c r="C264" s="754" t="str">
        <f t="shared" si="40"/>
        <v/>
      </c>
      <c r="D264" s="755"/>
      <c r="E264"/>
      <c r="F264" s="8" t="s">
        <v>172</v>
      </c>
      <c r="G264" s="13" t="s">
        <v>327</v>
      </c>
      <c r="H264" s="11"/>
      <c r="I264" s="11"/>
      <c r="J264" s="11"/>
      <c r="K264" s="29" t="s">
        <v>57</v>
      </c>
      <c r="L264" s="101" t="str">
        <f>Prog!$FV17</f>
        <v/>
      </c>
      <c r="M264" s="101" t="str">
        <f>Prog!$FV30</f>
        <v/>
      </c>
      <c r="N264" s="283" t="str">
        <f>Prog!$FV44</f>
        <v/>
      </c>
      <c r="O264" s="283" t="str">
        <f>Prog!$FV57</f>
        <v/>
      </c>
      <c r="P264" s="283" t="str">
        <f>Prog!$FV70</f>
        <v/>
      </c>
      <c r="Q264" s="283" t="str">
        <f>Prog!$FV83</f>
        <v/>
      </c>
      <c r="R264" s="283" t="str">
        <f>Prog!$FV96</f>
        <v/>
      </c>
      <c r="S264" s="283" t="str">
        <f>Prog!$FV109</f>
        <v/>
      </c>
      <c r="T264" s="283" t="str">
        <f>Prog!$FV122</f>
        <v/>
      </c>
      <c r="U264" s="283" t="str">
        <f>Prog!$FV135</f>
        <v/>
      </c>
      <c r="V264" s="283" t="str">
        <f>Prog!$FV147</f>
        <v/>
      </c>
      <c r="W264" s="283" t="str">
        <f>Prog!$FV160</f>
        <v/>
      </c>
      <c r="X264" s="283" t="str">
        <f>Prog!$FV173</f>
        <v/>
      </c>
      <c r="Y264" s="283" t="str">
        <f>Prog!$FV186</f>
        <v/>
      </c>
      <c r="Z264" s="283" t="str">
        <f>Prog!$FV199</f>
        <v/>
      </c>
      <c r="AA264" s="283" t="str">
        <f>Prog!$FV212</f>
        <v/>
      </c>
      <c r="AB264" s="283" t="str">
        <f>Prog!$FV225</f>
        <v/>
      </c>
      <c r="AC264" s="283" t="str">
        <f>Prog!$FV238</f>
        <v/>
      </c>
      <c r="AD264" s="283" t="str">
        <f>Prog!$FV251</f>
        <v/>
      </c>
      <c r="AE264" s="283" t="str">
        <f>Prog!$FV264</f>
        <v/>
      </c>
      <c r="AG264" s="1" t="str">
        <f t="shared" si="41"/>
        <v/>
      </c>
      <c r="AH264">
        <f t="shared" si="44"/>
        <v>0</v>
      </c>
      <c r="AI264">
        <f t="shared" si="42"/>
        <v>0</v>
      </c>
      <c r="AJ264">
        <f t="shared" si="43"/>
        <v>20</v>
      </c>
    </row>
    <row r="265" spans="1:36" ht="19.5">
      <c r="A265" s="1"/>
      <c r="B265" s="26">
        <f t="shared" si="39"/>
        <v>0</v>
      </c>
      <c r="C265" s="754" t="str">
        <f t="shared" si="40"/>
        <v/>
      </c>
      <c r="D265" s="755"/>
      <c r="F265" s="8" t="s">
        <v>173</v>
      </c>
      <c r="G265" s="13" t="s">
        <v>328</v>
      </c>
      <c r="H265" s="11"/>
      <c r="I265" s="11"/>
      <c r="J265" s="11"/>
      <c r="K265" s="29" t="s">
        <v>58</v>
      </c>
      <c r="L265" s="101" t="str">
        <f>Prog!$FW17</f>
        <v/>
      </c>
      <c r="M265" s="101" t="str">
        <f>Prog!$FW30</f>
        <v/>
      </c>
      <c r="N265" s="283" t="str">
        <f>Prog!$FW44</f>
        <v/>
      </c>
      <c r="O265" s="283" t="str">
        <f>Prog!$FW57</f>
        <v/>
      </c>
      <c r="P265" s="283" t="str">
        <f>Prog!$FW70</f>
        <v/>
      </c>
      <c r="Q265" s="283" t="str">
        <f>Prog!$FW83</f>
        <v/>
      </c>
      <c r="R265" s="283" t="str">
        <f>Prog!$FW96</f>
        <v/>
      </c>
      <c r="S265" s="283" t="str">
        <f>Prog!$FW109</f>
        <v/>
      </c>
      <c r="T265" s="283" t="str">
        <f>Prog!$FW122</f>
        <v/>
      </c>
      <c r="U265" s="283" t="str">
        <f>Prog!$FW135</f>
        <v/>
      </c>
      <c r="V265" s="283" t="str">
        <f>Prog!$FW147</f>
        <v/>
      </c>
      <c r="W265" s="283" t="str">
        <f>Prog!$FW160</f>
        <v/>
      </c>
      <c r="X265" s="283" t="str">
        <f>Prog!$FW173</f>
        <v/>
      </c>
      <c r="Y265" s="283" t="str">
        <f>Prog!$FW186</f>
        <v/>
      </c>
      <c r="Z265" s="283" t="str">
        <f>Prog!$FW199</f>
        <v/>
      </c>
      <c r="AA265" s="283" t="str">
        <f>Prog!$FW212</f>
        <v/>
      </c>
      <c r="AB265" s="283" t="str">
        <f>Prog!$FW225</f>
        <v/>
      </c>
      <c r="AC265" s="283" t="str">
        <f>Prog!$FW238</f>
        <v/>
      </c>
      <c r="AD265" s="283" t="str">
        <f>Prog!$FW251</f>
        <v/>
      </c>
      <c r="AE265" s="283" t="str">
        <f>Prog!$FW264</f>
        <v/>
      </c>
      <c r="AG265" s="1" t="str">
        <f t="shared" si="41"/>
        <v/>
      </c>
      <c r="AH265">
        <f t="shared" si="44"/>
        <v>0</v>
      </c>
      <c r="AI265">
        <f t="shared" si="42"/>
        <v>0</v>
      </c>
      <c r="AJ265">
        <f t="shared" si="43"/>
        <v>20</v>
      </c>
    </row>
    <row r="266" spans="1:36" ht="19.5">
      <c r="A266" s="1"/>
      <c r="B266" s="26">
        <f t="shared" si="39"/>
        <v>0.6</v>
      </c>
      <c r="C266" s="754" t="str">
        <f t="shared" si="40"/>
        <v>||||||||||||||||||||||||||||||||||||||||||||||||||||||||||||</v>
      </c>
      <c r="D266" s="755"/>
      <c r="F266" s="8" t="s">
        <v>174</v>
      </c>
      <c r="G266" s="13" t="s">
        <v>329</v>
      </c>
      <c r="H266" s="11"/>
      <c r="I266" s="11"/>
      <c r="J266" s="11"/>
      <c r="K266" s="29" t="s">
        <v>59</v>
      </c>
      <c r="L266" s="101" t="str">
        <f>Prog!$FX17</f>
        <v>A</v>
      </c>
      <c r="M266" s="101" t="str">
        <f>Prog!$FX30</f>
        <v/>
      </c>
      <c r="N266" s="283" t="str">
        <f>Prog!$FX44</f>
        <v/>
      </c>
      <c r="O266" s="283" t="str">
        <f>Prog!$FX57</f>
        <v/>
      </c>
      <c r="P266" s="283" t="str">
        <f>Prog!$FX70</f>
        <v>A</v>
      </c>
      <c r="Q266" s="283" t="str">
        <f>Prog!$FX83</f>
        <v/>
      </c>
      <c r="R266" s="283" t="str">
        <f>Prog!$FX96</f>
        <v/>
      </c>
      <c r="S266" s="283" t="str">
        <f>Prog!$FX109</f>
        <v/>
      </c>
      <c r="T266" s="283" t="str">
        <f>Prog!$FX122</f>
        <v/>
      </c>
      <c r="U266" s="283" t="str">
        <f>Prog!$FX135</f>
        <v/>
      </c>
      <c r="V266" s="283" t="str">
        <f>Prog!$FX147</f>
        <v/>
      </c>
      <c r="W266" s="283" t="str">
        <f>Prog!$FX160</f>
        <v/>
      </c>
      <c r="X266" s="283" t="str">
        <f>Prog!$FX173</f>
        <v/>
      </c>
      <c r="Y266" s="283" t="str">
        <f>Prog!$FX186</f>
        <v/>
      </c>
      <c r="Z266" s="283" t="str">
        <f>Prog!$FX199</f>
        <v/>
      </c>
      <c r="AA266" s="283" t="str">
        <f>Prog!$FX212</f>
        <v/>
      </c>
      <c r="AB266" s="283" t="str">
        <f>Prog!$FX225</f>
        <v/>
      </c>
      <c r="AC266" s="283" t="str">
        <f>Prog!$FX238</f>
        <v/>
      </c>
      <c r="AD266" s="283" t="str">
        <f>Prog!$FX251</f>
        <v/>
      </c>
      <c r="AE266" s="283" t="str">
        <f>Prog!$FX264</f>
        <v/>
      </c>
      <c r="AG266" s="1" t="str">
        <f t="shared" si="41"/>
        <v/>
      </c>
      <c r="AH266">
        <f t="shared" si="44"/>
        <v>2</v>
      </c>
      <c r="AI266">
        <f t="shared" si="42"/>
        <v>2</v>
      </c>
      <c r="AJ266">
        <f t="shared" si="43"/>
        <v>18</v>
      </c>
    </row>
    <row r="267" spans="1:36" ht="19.5">
      <c r="A267" s="1"/>
      <c r="B267" s="26">
        <f t="shared" si="39"/>
        <v>0</v>
      </c>
      <c r="C267" s="754" t="str">
        <f t="shared" si="40"/>
        <v/>
      </c>
      <c r="D267" s="755"/>
      <c r="F267" s="8" t="s">
        <v>175</v>
      </c>
      <c r="G267" s="13" t="s">
        <v>330</v>
      </c>
      <c r="H267" s="11"/>
      <c r="I267" s="11"/>
      <c r="J267" s="11"/>
      <c r="K267" s="29" t="s">
        <v>60</v>
      </c>
      <c r="L267" s="101" t="str">
        <f>Prog!$FY17</f>
        <v/>
      </c>
      <c r="M267" s="101" t="str">
        <f>Prog!$FY30</f>
        <v/>
      </c>
      <c r="N267" s="283" t="str">
        <f>Prog!$FY44</f>
        <v/>
      </c>
      <c r="O267" s="283" t="str">
        <f>Prog!$FY57</f>
        <v/>
      </c>
      <c r="P267" s="283" t="str">
        <f>Prog!$FY70</f>
        <v/>
      </c>
      <c r="Q267" s="283" t="str">
        <f>Prog!$FY83</f>
        <v/>
      </c>
      <c r="R267" s="283" t="str">
        <f>Prog!$FY96</f>
        <v/>
      </c>
      <c r="S267" s="283" t="str">
        <f>Prog!$FY109</f>
        <v/>
      </c>
      <c r="T267" s="283" t="str">
        <f>Prog!$FY122</f>
        <v/>
      </c>
      <c r="U267" s="283" t="str">
        <f>Prog!$FY135</f>
        <v/>
      </c>
      <c r="V267" s="283" t="str">
        <f>Prog!$FY147</f>
        <v/>
      </c>
      <c r="W267" s="283" t="str">
        <f>Prog!$FY160</f>
        <v/>
      </c>
      <c r="X267" s="283" t="str">
        <f>Prog!$FY173</f>
        <v/>
      </c>
      <c r="Y267" s="283" t="str">
        <f>Prog!$FY186</f>
        <v/>
      </c>
      <c r="Z267" s="283" t="str">
        <f>Prog!$FY199</f>
        <v/>
      </c>
      <c r="AA267" s="283" t="str">
        <f>Prog!$FY212</f>
        <v/>
      </c>
      <c r="AB267" s="283" t="str">
        <f>Prog!$FY225</f>
        <v/>
      </c>
      <c r="AC267" s="283" t="str">
        <f>Prog!$FY238</f>
        <v/>
      </c>
      <c r="AD267" s="283" t="str">
        <f>Prog!$FY251</f>
        <v/>
      </c>
      <c r="AE267" s="283" t="str">
        <f>Prog!$FY264</f>
        <v/>
      </c>
      <c r="AG267" s="1" t="str">
        <f t="shared" si="41"/>
        <v/>
      </c>
      <c r="AH267">
        <f t="shared" si="44"/>
        <v>0</v>
      </c>
      <c r="AI267">
        <f t="shared" si="42"/>
        <v>0</v>
      </c>
      <c r="AJ267">
        <f t="shared" si="43"/>
        <v>20</v>
      </c>
    </row>
    <row r="268" spans="1:36" ht="19.5">
      <c r="A268" s="1"/>
      <c r="B268" s="26">
        <f t="shared" si="39"/>
        <v>0.3</v>
      </c>
      <c r="C268" s="754" t="str">
        <f t="shared" si="40"/>
        <v>||||||||||||||||||||||||||||||</v>
      </c>
      <c r="D268" s="755"/>
      <c r="F268" s="8" t="s">
        <v>176</v>
      </c>
      <c r="G268" s="13" t="s">
        <v>331</v>
      </c>
      <c r="H268" s="11"/>
      <c r="I268" s="11"/>
      <c r="J268" s="11"/>
      <c r="K268" s="29" t="s">
        <v>61</v>
      </c>
      <c r="L268" s="101" t="str">
        <f>Prog!$FZ17</f>
        <v/>
      </c>
      <c r="M268" s="101" t="str">
        <f>Prog!$FZ30</f>
        <v/>
      </c>
      <c r="N268" s="283" t="str">
        <f>Prog!$FZ44</f>
        <v/>
      </c>
      <c r="O268" s="283" t="str">
        <f>Prog!$FZ57</f>
        <v/>
      </c>
      <c r="P268" s="283" t="str">
        <f>Prog!$FZ70</f>
        <v/>
      </c>
      <c r="Q268" s="283" t="str">
        <f>Prog!$FZ83</f>
        <v>A</v>
      </c>
      <c r="R268" s="283" t="str">
        <f>Prog!$FZ96</f>
        <v/>
      </c>
      <c r="S268" s="283" t="str">
        <f>Prog!$FZ109</f>
        <v/>
      </c>
      <c r="T268" s="283" t="str">
        <f>Prog!$FZ122</f>
        <v/>
      </c>
      <c r="U268" s="283" t="str">
        <f>Prog!$FZ135</f>
        <v/>
      </c>
      <c r="V268" s="283" t="str">
        <f>Prog!$FZ147</f>
        <v/>
      </c>
      <c r="W268" s="283" t="str">
        <f>Prog!$FZ160</f>
        <v/>
      </c>
      <c r="X268" s="283" t="str">
        <f>Prog!$FZ173</f>
        <v/>
      </c>
      <c r="Y268" s="283" t="str">
        <f>Prog!$FZ186</f>
        <v/>
      </c>
      <c r="Z268" s="283" t="str">
        <f>Prog!$FZ199</f>
        <v/>
      </c>
      <c r="AA268" s="283" t="str">
        <f>Prog!$FZ212</f>
        <v/>
      </c>
      <c r="AB268" s="283" t="str">
        <f>Prog!$FZ225</f>
        <v/>
      </c>
      <c r="AC268" s="283" t="str">
        <f>Prog!$FZ238</f>
        <v/>
      </c>
      <c r="AD268" s="283" t="str">
        <f>Prog!$FZ251</f>
        <v/>
      </c>
      <c r="AE268" s="283" t="str">
        <f>Prog!$FZ264</f>
        <v/>
      </c>
      <c r="AG268" s="1" t="str">
        <f t="shared" si="41"/>
        <v/>
      </c>
      <c r="AH268">
        <f t="shared" si="44"/>
        <v>1</v>
      </c>
      <c r="AI268">
        <f t="shared" si="42"/>
        <v>1</v>
      </c>
      <c r="AJ268">
        <f t="shared" si="43"/>
        <v>19</v>
      </c>
    </row>
    <row r="269" spans="1:36" ht="19.5">
      <c r="A269" s="1"/>
      <c r="B269" s="1"/>
      <c r="C269" s="1"/>
      <c r="D269" s="1"/>
      <c r="E269" s="1"/>
      <c r="F269" s="8"/>
      <c r="G269" s="1"/>
      <c r="H269" s="1"/>
      <c r="I269" s="1"/>
      <c r="J269" s="1"/>
      <c r="K269" s="29"/>
      <c r="L269" s="101"/>
      <c r="M269" s="101"/>
      <c r="N269" s="283"/>
      <c r="O269" s="283"/>
      <c r="P269" s="283"/>
      <c r="Q269" s="283"/>
      <c r="R269" s="283"/>
      <c r="S269" s="283"/>
      <c r="T269" s="283"/>
      <c r="U269" s="283"/>
      <c r="V269" s="283"/>
      <c r="W269" s="283"/>
      <c r="X269" s="283"/>
      <c r="Y269" s="283"/>
      <c r="Z269" s="283"/>
      <c r="AA269" s="283"/>
      <c r="AB269" s="283"/>
      <c r="AC269" s="283"/>
      <c r="AD269" s="283"/>
      <c r="AE269" s="283"/>
      <c r="AG269" s="1"/>
      <c r="AH269" s="19"/>
      <c r="AI269" s="1"/>
      <c r="AJ269" s="1"/>
    </row>
    <row r="270" spans="1:36" ht="19.5">
      <c r="A270" s="25">
        <f>(B272/3)+(B273/3)+(B274/3)</f>
        <v>0.3</v>
      </c>
      <c r="B270" s="756" t="str">
        <f>REPT("|",A270*90)</f>
        <v>|||||||||||||||||||||||||||</v>
      </c>
      <c r="C270" s="757"/>
      <c r="D270" s="9" t="s">
        <v>177</v>
      </c>
      <c r="E270" s="1"/>
      <c r="F270" s="1" t="s">
        <v>186</v>
      </c>
      <c r="G270" s="1"/>
      <c r="H270" s="1"/>
      <c r="I270" s="1"/>
      <c r="J270" s="1"/>
      <c r="K270" s="29"/>
      <c r="L270" s="101"/>
      <c r="M270" s="101"/>
      <c r="N270" s="283"/>
      <c r="O270" s="283"/>
      <c r="P270" s="283"/>
      <c r="Q270" s="283"/>
      <c r="R270" s="283"/>
      <c r="S270" s="283"/>
      <c r="T270" s="283"/>
      <c r="U270" s="283"/>
      <c r="V270" s="283"/>
      <c r="W270" s="283"/>
      <c r="X270" s="283"/>
      <c r="Y270" s="283"/>
      <c r="Z270" s="283"/>
      <c r="AA270" s="283"/>
      <c r="AB270" s="283"/>
      <c r="AC270" s="283"/>
      <c r="AD270" s="283"/>
      <c r="AE270" s="283"/>
      <c r="AG270" s="78" t="str">
        <f>IF(SUM(AG272:AG274)&gt;0,AVERAGEIF(AG272:AG274, "&lt;&gt;0"),"")</f>
        <v/>
      </c>
      <c r="AH270" s="1">
        <f>COUNTIF(AH272:AH274,"&gt;0")</f>
        <v>2</v>
      </c>
      <c r="AI270" s="1"/>
      <c r="AJ270" s="1"/>
    </row>
    <row r="271" spans="1:36" ht="19.5">
      <c r="A271" s="1"/>
      <c r="B271" s="1"/>
      <c r="C271" s="1"/>
      <c r="D271" s="1"/>
      <c r="E271" s="1"/>
      <c r="F271" s="8"/>
      <c r="G271" s="1"/>
      <c r="H271" s="1"/>
      <c r="I271" s="1"/>
      <c r="J271" s="1"/>
      <c r="K271" s="29"/>
      <c r="L271" s="101"/>
      <c r="M271" s="101"/>
      <c r="N271" s="283"/>
      <c r="O271" s="283"/>
      <c r="P271" s="283"/>
      <c r="Q271" s="283"/>
      <c r="R271" s="283"/>
      <c r="S271" s="283"/>
      <c r="T271" s="283"/>
      <c r="U271" s="283"/>
      <c r="V271" s="283"/>
      <c r="W271" s="283"/>
      <c r="X271" s="283"/>
      <c r="Y271" s="283"/>
      <c r="Z271" s="283"/>
      <c r="AA271" s="283"/>
      <c r="AB271" s="283"/>
      <c r="AC271" s="283"/>
      <c r="AD271" s="283"/>
      <c r="AE271" s="283"/>
      <c r="AG271" s="1"/>
      <c r="AH271" s="19"/>
      <c r="AI271" s="1"/>
      <c r="AJ271" s="1"/>
    </row>
    <row r="272" spans="1:36" ht="19.5">
      <c r="A272" s="1"/>
      <c r="B272" s="26">
        <f>IF(AH272&lt;4,(AH272*0.3),100%)</f>
        <v>0.3</v>
      </c>
      <c r="C272" s="754" t="str">
        <f>REPT("|",B272*100)</f>
        <v>||||||||||||||||||||||||||||||</v>
      </c>
      <c r="D272" s="755"/>
      <c r="F272" s="8" t="s">
        <v>178</v>
      </c>
      <c r="G272" s="13" t="s">
        <v>332</v>
      </c>
      <c r="H272" s="11"/>
      <c r="I272" s="11"/>
      <c r="J272" s="11"/>
      <c r="K272" s="29" t="s">
        <v>62</v>
      </c>
      <c r="L272" s="101" t="str">
        <f>Prog!$GB17</f>
        <v>A</v>
      </c>
      <c r="M272" s="101" t="str">
        <f>Prog!$GB30</f>
        <v/>
      </c>
      <c r="N272" s="283" t="str">
        <f>Prog!$GB44</f>
        <v/>
      </c>
      <c r="O272" s="283" t="str">
        <f>Prog!$GB57</f>
        <v/>
      </c>
      <c r="P272" s="283" t="str">
        <f>Prog!$GB70</f>
        <v/>
      </c>
      <c r="Q272" s="283" t="str">
        <f>Prog!$GB83</f>
        <v/>
      </c>
      <c r="R272" s="283" t="str">
        <f>Prog!$GB96</f>
        <v/>
      </c>
      <c r="S272" s="283" t="str">
        <f>Prog!$GB109</f>
        <v/>
      </c>
      <c r="T272" s="283" t="str">
        <f>Prog!$GB122</f>
        <v/>
      </c>
      <c r="U272" s="283" t="str">
        <f>Prog!$GB135</f>
        <v/>
      </c>
      <c r="V272" s="283" t="str">
        <f>Prog!$GB147</f>
        <v/>
      </c>
      <c r="W272" s="283" t="str">
        <f>Prog!$GB160</f>
        <v/>
      </c>
      <c r="X272" s="283" t="str">
        <f>Prog!$GB173</f>
        <v/>
      </c>
      <c r="Y272" s="283" t="str">
        <f>Prog!$GB186</f>
        <v/>
      </c>
      <c r="Z272" s="283" t="str">
        <f>Prog!$GB199</f>
        <v/>
      </c>
      <c r="AA272" s="283" t="str">
        <f>Prog!$GB212</f>
        <v/>
      </c>
      <c r="AB272" s="283" t="str">
        <f>Prog!$GB225</f>
        <v/>
      </c>
      <c r="AC272" s="283" t="str">
        <f>Prog!$GB238</f>
        <v/>
      </c>
      <c r="AD272" s="283" t="str">
        <f>Prog!$GB251</f>
        <v/>
      </c>
      <c r="AE272" s="283" t="str">
        <f>Prog!$GB264</f>
        <v/>
      </c>
      <c r="AG272" s="1" t="str">
        <f>IF(SUM(L272:AE272)=0,"",AVERAGEIF(L272:AE272,"&gt;0"))</f>
        <v/>
      </c>
      <c r="AH272">
        <f>20-AJ272</f>
        <v>1</v>
      </c>
      <c r="AI272">
        <f>COUNTIFS(L272:AE272,"A")</f>
        <v>1</v>
      </c>
      <c r="AJ272">
        <f>COUNTBLANK(L272:AE272)</f>
        <v>19</v>
      </c>
    </row>
    <row r="273" spans="1:36" ht="19.5">
      <c r="A273" s="1"/>
      <c r="B273" s="26">
        <f>IF(AH273&lt;4,(AH273*0.3),100%)</f>
        <v>0.6</v>
      </c>
      <c r="C273" s="754" t="str">
        <f>REPT("|",B273*100)</f>
        <v>||||||||||||||||||||||||||||||||||||||||||||||||||||||||||||</v>
      </c>
      <c r="D273" s="755"/>
      <c r="F273" s="8" t="s">
        <v>179</v>
      </c>
      <c r="G273" s="13" t="s">
        <v>333</v>
      </c>
      <c r="H273" s="11"/>
      <c r="I273" s="11"/>
      <c r="J273" s="11"/>
      <c r="K273" s="29" t="s">
        <v>63</v>
      </c>
      <c r="L273" s="101" t="str">
        <f>Prog!$GC17</f>
        <v>A</v>
      </c>
      <c r="M273" s="101" t="str">
        <f>Prog!$GC30</f>
        <v>A</v>
      </c>
      <c r="N273" s="283" t="str">
        <f>Prog!$GC44</f>
        <v/>
      </c>
      <c r="O273" s="283" t="str">
        <f>Prog!$GC57</f>
        <v/>
      </c>
      <c r="P273" s="283" t="str">
        <f>Prog!$GC70</f>
        <v/>
      </c>
      <c r="Q273" s="283" t="str">
        <f>Prog!$GC83</f>
        <v/>
      </c>
      <c r="R273" s="283" t="str">
        <f>Prog!$GC96</f>
        <v/>
      </c>
      <c r="S273" s="283" t="str">
        <f>Prog!$GC109</f>
        <v/>
      </c>
      <c r="T273" s="283" t="str">
        <f>Prog!$GC122</f>
        <v/>
      </c>
      <c r="U273" s="283" t="str">
        <f>Prog!$GC135</f>
        <v/>
      </c>
      <c r="V273" s="283" t="str">
        <f>Prog!$GC147</f>
        <v/>
      </c>
      <c r="W273" s="283" t="str">
        <f>Prog!$GC160</f>
        <v/>
      </c>
      <c r="X273" s="283" t="str">
        <f>Prog!$GC173</f>
        <v/>
      </c>
      <c r="Y273" s="283" t="str">
        <f>Prog!$GC186</f>
        <v/>
      </c>
      <c r="Z273" s="283" t="str">
        <f>Prog!$GC199</f>
        <v/>
      </c>
      <c r="AA273" s="283" t="str">
        <f>Prog!$GC212</f>
        <v/>
      </c>
      <c r="AB273" s="283" t="str">
        <f>Prog!$GC225</f>
        <v/>
      </c>
      <c r="AC273" s="283" t="str">
        <f>Prog!$GC238</f>
        <v/>
      </c>
      <c r="AD273" s="283" t="str">
        <f>Prog!$GC251</f>
        <v/>
      </c>
      <c r="AE273" s="283" t="str">
        <f>Prog!$GC264</f>
        <v/>
      </c>
      <c r="AG273" s="1" t="str">
        <f>IF(SUM(L273:AE273)=0,"",AVERAGEIF(L273:AE273,"&gt;0"))</f>
        <v/>
      </c>
      <c r="AH273">
        <f t="shared" ref="AH273:AH274" si="45">20-AJ273</f>
        <v>2</v>
      </c>
      <c r="AI273">
        <f>COUNTIFS(L273:AE273,"A")</f>
        <v>2</v>
      </c>
      <c r="AJ273">
        <f>COUNTBLANK(L273:AE273)</f>
        <v>18</v>
      </c>
    </row>
    <row r="274" spans="1:36" ht="19.5">
      <c r="A274" s="1"/>
      <c r="B274" s="26">
        <f>IF(AH274&lt;4,(AH274*0.3),100%)</f>
        <v>0</v>
      </c>
      <c r="C274" s="754" t="str">
        <f>REPT("|",B274*100)</f>
        <v/>
      </c>
      <c r="D274" s="755"/>
      <c r="F274" s="8" t="s">
        <v>180</v>
      </c>
      <c r="G274" s="13" t="s">
        <v>334</v>
      </c>
      <c r="H274" s="11"/>
      <c r="I274" s="11"/>
      <c r="J274" s="11"/>
      <c r="K274" s="29" t="s">
        <v>64</v>
      </c>
      <c r="L274" s="101" t="str">
        <f>Prog!$GD17</f>
        <v/>
      </c>
      <c r="M274" s="101" t="str">
        <f>Prog!$GD30</f>
        <v/>
      </c>
      <c r="N274" s="283" t="str">
        <f>Prog!$GD44</f>
        <v/>
      </c>
      <c r="O274" s="283" t="str">
        <f>Prog!$GD57</f>
        <v/>
      </c>
      <c r="P274" s="283" t="str">
        <f>Prog!$GD70</f>
        <v/>
      </c>
      <c r="Q274" s="283" t="str">
        <f>Prog!$GD83</f>
        <v/>
      </c>
      <c r="R274" s="283" t="str">
        <f>Prog!$GD96</f>
        <v/>
      </c>
      <c r="S274" s="283" t="str">
        <f>Prog!$GD109</f>
        <v/>
      </c>
      <c r="T274" s="283" t="str">
        <f>Prog!$GD122</f>
        <v/>
      </c>
      <c r="U274" s="283" t="str">
        <f>Prog!$GD135</f>
        <v/>
      </c>
      <c r="V274" s="283" t="str">
        <f>Prog!$GD147</f>
        <v/>
      </c>
      <c r="W274" s="283" t="str">
        <f>Prog!$GD160</f>
        <v/>
      </c>
      <c r="X274" s="283" t="str">
        <f>Prog!$GD173</f>
        <v/>
      </c>
      <c r="Y274" s="283" t="str">
        <f>Prog!$GD186</f>
        <v/>
      </c>
      <c r="Z274" s="283" t="str">
        <f>Prog!$GD199</f>
        <v/>
      </c>
      <c r="AA274" s="283" t="str">
        <f>Prog!$GD212</f>
        <v/>
      </c>
      <c r="AB274" s="283" t="str">
        <f>Prog!$GD225</f>
        <v/>
      </c>
      <c r="AC274" s="283" t="str">
        <f>Prog!$GD238</f>
        <v/>
      </c>
      <c r="AD274" s="283" t="str">
        <f>Prog!$GD251</f>
        <v/>
      </c>
      <c r="AE274" s="283" t="str">
        <f>Prog!$GD264</f>
        <v/>
      </c>
      <c r="AG274" s="1" t="str">
        <f>IF(SUM(L274:AE274)=0,"",AVERAGEIF(L274:AE274,"&gt;0"))</f>
        <v/>
      </c>
      <c r="AH274">
        <f t="shared" si="45"/>
        <v>0</v>
      </c>
      <c r="AI274">
        <f>COUNTIFS(L274:AE274,"A")</f>
        <v>0</v>
      </c>
      <c r="AJ274">
        <f>COUNTBLANK(L274:AE274)</f>
        <v>20</v>
      </c>
    </row>
    <row r="275" spans="1:36" ht="19.5">
      <c r="A275" s="1"/>
      <c r="B275" s="1"/>
      <c r="C275" s="1"/>
      <c r="D275" s="1"/>
      <c r="E275" s="1"/>
      <c r="F275" s="8"/>
      <c r="G275" s="1"/>
      <c r="H275" s="1"/>
      <c r="I275" s="1"/>
      <c r="J275" s="1"/>
      <c r="K275" s="29"/>
      <c r="L275" s="101"/>
      <c r="M275" s="101"/>
      <c r="N275" s="283"/>
      <c r="O275" s="283"/>
      <c r="P275" s="283"/>
      <c r="Q275" s="283"/>
      <c r="R275" s="283"/>
      <c r="S275" s="283"/>
      <c r="T275" s="283"/>
      <c r="U275" s="283"/>
      <c r="V275" s="283"/>
      <c r="W275" s="283"/>
      <c r="X275" s="283"/>
      <c r="Y275" s="283"/>
      <c r="Z275" s="283"/>
      <c r="AA275" s="283"/>
      <c r="AB275" s="283"/>
      <c r="AC275" s="283"/>
      <c r="AD275" s="283"/>
      <c r="AE275" s="283"/>
      <c r="AG275" s="1"/>
      <c r="AH275" s="19"/>
      <c r="AI275" s="1"/>
      <c r="AJ275" s="1"/>
    </row>
    <row r="276" spans="1:36" ht="19.5">
      <c r="A276" s="25">
        <f>(B278/2)+(B279/2)</f>
        <v>0.6</v>
      </c>
      <c r="B276" s="756" t="str">
        <f>REPT("|",A276*90)</f>
        <v>||||||||||||||||||||||||||||||||||||||||||||||||||||||</v>
      </c>
      <c r="C276" s="757"/>
      <c r="D276" s="9" t="s">
        <v>181</v>
      </c>
      <c r="E276" s="1"/>
      <c r="F276" s="1" t="s">
        <v>187</v>
      </c>
      <c r="G276" s="1"/>
      <c r="H276" s="1"/>
      <c r="I276" s="1"/>
      <c r="J276" s="1"/>
      <c r="K276" s="29"/>
      <c r="L276" s="101"/>
      <c r="M276" s="101"/>
      <c r="N276" s="283"/>
      <c r="O276" s="283"/>
      <c r="P276" s="283"/>
      <c r="Q276" s="283"/>
      <c r="R276" s="283"/>
      <c r="S276" s="283"/>
      <c r="T276" s="283"/>
      <c r="U276" s="283"/>
      <c r="V276" s="283"/>
      <c r="W276" s="283"/>
      <c r="X276" s="283"/>
      <c r="Y276" s="283"/>
      <c r="Z276" s="283"/>
      <c r="AA276" s="283"/>
      <c r="AB276" s="283"/>
      <c r="AC276" s="283"/>
      <c r="AD276" s="283"/>
      <c r="AE276" s="283"/>
      <c r="AG276" s="78" t="str">
        <f>IF(SUM(AG278:AG279)&gt;0,AVERAGEIF(AG278:AG279, "&lt;&gt;0"),"")</f>
        <v/>
      </c>
      <c r="AH276" s="1">
        <f>COUNTIF(AH278:AH279,"&gt;0")</f>
        <v>2</v>
      </c>
      <c r="AI276" s="1"/>
      <c r="AJ276" s="1"/>
    </row>
    <row r="277" spans="1:36" ht="19.5">
      <c r="A277" s="1"/>
      <c r="B277" s="1"/>
      <c r="C277" s="1"/>
      <c r="D277" s="1"/>
      <c r="E277" s="1"/>
      <c r="F277" s="8"/>
      <c r="G277" s="1"/>
      <c r="H277" s="1"/>
      <c r="I277" s="1"/>
      <c r="J277" s="1"/>
      <c r="K277" s="29"/>
      <c r="L277" s="101"/>
      <c r="M277" s="101"/>
      <c r="N277" s="283"/>
      <c r="O277" s="283"/>
      <c r="P277" s="283"/>
      <c r="Q277" s="283"/>
      <c r="R277" s="283"/>
      <c r="S277" s="283"/>
      <c r="T277" s="283"/>
      <c r="U277" s="283"/>
      <c r="V277" s="283"/>
      <c r="W277" s="283"/>
      <c r="X277" s="283"/>
      <c r="Y277" s="283"/>
      <c r="Z277" s="283"/>
      <c r="AA277" s="283"/>
      <c r="AB277" s="283"/>
      <c r="AC277" s="283"/>
      <c r="AD277" s="283"/>
      <c r="AE277" s="283"/>
      <c r="AG277" s="1"/>
      <c r="AH277" s="19"/>
      <c r="AI277" s="1"/>
      <c r="AJ277" s="1"/>
    </row>
    <row r="278" spans="1:36" ht="19.5">
      <c r="A278" s="1"/>
      <c r="B278" s="26">
        <f>IF(AH278&lt;4,(AH278*0.3),100%)</f>
        <v>0.89999999999999991</v>
      </c>
      <c r="C278" s="754" t="str">
        <f>REPT("|",B278*100)</f>
        <v>|||||||||||||||||||||||||||||||||||||||||||||||||||||||||||||||||||||||||||||||||||||||||</v>
      </c>
      <c r="D278" s="755"/>
      <c r="F278" s="8" t="s">
        <v>182</v>
      </c>
      <c r="G278" s="13" t="s">
        <v>335</v>
      </c>
      <c r="H278" s="11"/>
      <c r="I278" s="11"/>
      <c r="J278" s="11"/>
      <c r="K278" s="29" t="s">
        <v>65</v>
      </c>
      <c r="L278" s="101" t="str">
        <f>Prog!$GF17</f>
        <v/>
      </c>
      <c r="M278" s="101" t="str">
        <f>Prog!$GF30</f>
        <v>A</v>
      </c>
      <c r="N278" s="283" t="str">
        <f>Prog!$GF44</f>
        <v/>
      </c>
      <c r="O278" s="283" t="str">
        <f>Prog!$GF57</f>
        <v/>
      </c>
      <c r="P278" s="283" t="str">
        <f>Prog!$GF70</f>
        <v>A</v>
      </c>
      <c r="Q278" s="283" t="str">
        <f>Prog!$GF83</f>
        <v>A</v>
      </c>
      <c r="R278" s="283" t="str">
        <f>Prog!$GF96</f>
        <v/>
      </c>
      <c r="S278" s="283" t="str">
        <f>Prog!$GF109</f>
        <v/>
      </c>
      <c r="T278" s="283" t="str">
        <f>Prog!$GF122</f>
        <v/>
      </c>
      <c r="U278" s="283" t="str">
        <f>Prog!$GF135</f>
        <v/>
      </c>
      <c r="V278" s="283" t="str">
        <f>Prog!$GF147</f>
        <v/>
      </c>
      <c r="W278" s="283" t="str">
        <f>Prog!$GF160</f>
        <v/>
      </c>
      <c r="X278" s="283" t="str">
        <f>Prog!$GF173</f>
        <v/>
      </c>
      <c r="Y278" s="283" t="str">
        <f>Prog!$GF186</f>
        <v/>
      </c>
      <c r="Z278" s="283" t="str">
        <f>Prog!$GF199</f>
        <v/>
      </c>
      <c r="AA278" s="283" t="str">
        <f>Prog!$GF212</f>
        <v/>
      </c>
      <c r="AB278" s="283" t="str">
        <f>Prog!$GF225</f>
        <v/>
      </c>
      <c r="AC278" s="283" t="str">
        <f>Prog!$GF238</f>
        <v/>
      </c>
      <c r="AD278" s="283" t="str">
        <f>Prog!$GF251</f>
        <v/>
      </c>
      <c r="AE278" s="283" t="str">
        <f>Prog!$GF264</f>
        <v/>
      </c>
      <c r="AG278" s="1" t="str">
        <f>IF(SUM(L278:AE278)=0,"",AVERAGEIF(L278:AE278,"&gt;0"))</f>
        <v/>
      </c>
      <c r="AH278">
        <f>20-AJ278</f>
        <v>3</v>
      </c>
      <c r="AI278">
        <f>COUNTIFS(L278:AE278,"A")</f>
        <v>3</v>
      </c>
      <c r="AJ278">
        <f>COUNTBLANK(L278:AE278)</f>
        <v>17</v>
      </c>
    </row>
    <row r="279" spans="1:36" ht="19.5">
      <c r="A279" s="1"/>
      <c r="B279" s="26">
        <f>IF(AH279&lt;4,(AH279*0.3),100%)</f>
        <v>0.3</v>
      </c>
      <c r="C279" s="754" t="str">
        <f>REPT("|",B279*100)</f>
        <v>||||||||||||||||||||||||||||||</v>
      </c>
      <c r="D279" s="755"/>
      <c r="F279" s="8" t="s">
        <v>183</v>
      </c>
      <c r="G279" s="13" t="s">
        <v>336</v>
      </c>
      <c r="H279" s="11"/>
      <c r="I279" s="11"/>
      <c r="J279" s="11"/>
      <c r="K279" s="29" t="s">
        <v>66</v>
      </c>
      <c r="L279" s="101" t="str">
        <f>Prog!$GG17</f>
        <v/>
      </c>
      <c r="M279" s="101" t="str">
        <f>Prog!$GG30</f>
        <v>A</v>
      </c>
      <c r="N279" s="283" t="str">
        <f>Prog!$GG44</f>
        <v/>
      </c>
      <c r="O279" s="283" t="str">
        <f>Prog!$GG57</f>
        <v/>
      </c>
      <c r="P279" s="283" t="str">
        <f>Prog!$GG70</f>
        <v/>
      </c>
      <c r="Q279" s="283" t="str">
        <f>Prog!$GG83</f>
        <v/>
      </c>
      <c r="R279" s="283" t="str">
        <f>Prog!$GG96</f>
        <v/>
      </c>
      <c r="S279" s="283" t="str">
        <f>Prog!$GG109</f>
        <v/>
      </c>
      <c r="T279" s="283" t="str">
        <f>Prog!$GG122</f>
        <v/>
      </c>
      <c r="U279" s="283" t="str">
        <f>Prog!$GG135</f>
        <v/>
      </c>
      <c r="V279" s="283" t="str">
        <f>Prog!$GG147</f>
        <v/>
      </c>
      <c r="W279" s="283" t="str">
        <f>Prog!$GG160</f>
        <v/>
      </c>
      <c r="X279" s="283" t="str">
        <f>Prog!$GG173</f>
        <v/>
      </c>
      <c r="Y279" s="283" t="str">
        <f>Prog!$GG186</f>
        <v/>
      </c>
      <c r="Z279" s="283" t="str">
        <f>Prog!$GG199</f>
        <v/>
      </c>
      <c r="AA279" s="283" t="str">
        <f>Prog!$GG212</f>
        <v/>
      </c>
      <c r="AB279" s="283" t="str">
        <f>Prog!$GG225</f>
        <v/>
      </c>
      <c r="AC279" s="283" t="str">
        <f>Prog!$GG238</f>
        <v/>
      </c>
      <c r="AD279" s="283" t="str">
        <f>Prog!$GG251</f>
        <v/>
      </c>
      <c r="AE279" s="283" t="str">
        <f>Prog!$GG264</f>
        <v/>
      </c>
      <c r="AG279" s="1" t="str">
        <f>IF(SUM(L279:AE279)=0,"",AVERAGEIF(L279:AE279,"&gt;0"))</f>
        <v/>
      </c>
      <c r="AH279">
        <f>20-AJ279</f>
        <v>1</v>
      </c>
      <c r="AI279">
        <f>COUNTIFS(L279:AE279,"A")</f>
        <v>1</v>
      </c>
      <c r="AJ279">
        <f>COUNTBLANK(L279:AE279)</f>
        <v>19</v>
      </c>
    </row>
    <row r="280" spans="1:36" ht="19.5">
      <c r="A280" s="1"/>
      <c r="B280" s="26"/>
      <c r="D280" s="74"/>
      <c r="F280" s="8"/>
      <c r="G280" s="11"/>
      <c r="H280" s="11"/>
      <c r="I280" s="11"/>
      <c r="J280" s="11"/>
      <c r="K280" s="29"/>
      <c r="L280" s="101"/>
      <c r="M280" s="101"/>
      <c r="N280" s="283"/>
      <c r="O280" s="283"/>
      <c r="P280" s="283"/>
      <c r="Q280" s="283"/>
      <c r="R280" s="283"/>
      <c r="S280" s="283"/>
      <c r="T280" s="283"/>
      <c r="U280" s="283"/>
      <c r="V280" s="283"/>
      <c r="W280" s="283"/>
      <c r="X280" s="283"/>
      <c r="Y280" s="283"/>
      <c r="Z280" s="283"/>
      <c r="AA280" s="283"/>
      <c r="AB280" s="283"/>
      <c r="AC280" s="283"/>
      <c r="AD280" s="283"/>
      <c r="AE280" s="283"/>
      <c r="AG280" s="1"/>
      <c r="AH280" s="19"/>
    </row>
    <row r="281" spans="1:36" ht="19.5">
      <c r="A281" s="25">
        <f>(B283/6)+(B284/6)+(B285/6)+(B286/6)+(B287/6)+(B288/6)</f>
        <v>9.9999999999999992E-2</v>
      </c>
      <c r="B281" s="756" t="str">
        <f>REPT("|",A281*90)</f>
        <v>|||||||||</v>
      </c>
      <c r="C281" s="757"/>
      <c r="D281" s="9" t="s">
        <v>184</v>
      </c>
      <c r="F281" s="75" t="s">
        <v>188</v>
      </c>
      <c r="G281" s="11"/>
      <c r="H281" s="11"/>
      <c r="I281" s="11"/>
      <c r="J281" s="11"/>
      <c r="K281" s="29"/>
      <c r="L281" s="101"/>
      <c r="M281" s="101"/>
      <c r="N281" s="283"/>
      <c r="O281" s="283"/>
      <c r="P281" s="283"/>
      <c r="Q281" s="283"/>
      <c r="R281" s="283"/>
      <c r="S281" s="283"/>
      <c r="T281" s="283"/>
      <c r="U281" s="283"/>
      <c r="V281" s="283"/>
      <c r="W281" s="283"/>
      <c r="X281" s="283"/>
      <c r="Y281" s="283"/>
      <c r="Z281" s="283"/>
      <c r="AA281" s="283"/>
      <c r="AB281" s="283"/>
      <c r="AC281" s="283"/>
      <c r="AD281" s="283"/>
      <c r="AE281" s="283"/>
      <c r="AG281" s="78" t="str">
        <f>IF(SUM(AG283:AG288)&gt;0,AVERAGEIF(AG283:AG288, "&lt;&gt;0"),"")</f>
        <v/>
      </c>
      <c r="AH281" s="1">
        <f>COUNTIF(AH283:AH288,"&gt;0")</f>
        <v>2</v>
      </c>
    </row>
    <row r="282" spans="1:36" ht="19.5">
      <c r="A282" s="1"/>
      <c r="B282" s="26"/>
      <c r="D282" s="74"/>
      <c r="F282" s="8"/>
      <c r="G282" s="11"/>
      <c r="H282" s="11"/>
      <c r="I282" s="11"/>
      <c r="J282" s="11"/>
      <c r="K282" s="29"/>
      <c r="L282" s="101"/>
      <c r="M282" s="101"/>
      <c r="N282" s="283"/>
      <c r="O282" s="283"/>
      <c r="P282" s="283"/>
      <c r="Q282" s="283"/>
      <c r="R282" s="283"/>
      <c r="S282" s="283"/>
      <c r="T282" s="283"/>
      <c r="U282" s="283"/>
      <c r="V282" s="283"/>
      <c r="W282" s="283"/>
      <c r="X282" s="283"/>
      <c r="Y282" s="283"/>
      <c r="Z282" s="283"/>
      <c r="AA282" s="283"/>
      <c r="AB282" s="283"/>
      <c r="AC282" s="283"/>
      <c r="AD282" s="283"/>
      <c r="AE282" s="283"/>
      <c r="AG282" s="1"/>
      <c r="AH282" s="19"/>
    </row>
    <row r="283" spans="1:36" ht="19.5">
      <c r="A283" s="1"/>
      <c r="B283" s="26">
        <f t="shared" ref="B283:B288" si="46">IF(AH283&lt;4,(AH283*0.3),100%)</f>
        <v>0</v>
      </c>
      <c r="C283" s="754" t="str">
        <f t="shared" ref="C283:C288" si="47">REPT("|",B283*100)</f>
        <v/>
      </c>
      <c r="D283" s="755"/>
      <c r="F283" s="8" t="s">
        <v>189</v>
      </c>
      <c r="G283" s="13" t="s">
        <v>337</v>
      </c>
      <c r="H283" s="11"/>
      <c r="I283" s="11"/>
      <c r="J283" s="11"/>
      <c r="K283" s="29" t="s">
        <v>67</v>
      </c>
      <c r="L283" s="101" t="str">
        <f>Prog!$GI17</f>
        <v/>
      </c>
      <c r="M283" s="101" t="str">
        <f>Prog!$GI30</f>
        <v/>
      </c>
      <c r="N283" s="283" t="str">
        <f>Prog!$GI44</f>
        <v/>
      </c>
      <c r="O283" s="283" t="str">
        <f>Prog!$GI57</f>
        <v/>
      </c>
      <c r="P283" s="283" t="str">
        <f>Prog!$GI70</f>
        <v/>
      </c>
      <c r="Q283" s="283" t="str">
        <f>Prog!$GI83</f>
        <v/>
      </c>
      <c r="R283" s="283" t="str">
        <f>Prog!$GI96</f>
        <v/>
      </c>
      <c r="S283" s="283" t="str">
        <f>Prog!$GI109</f>
        <v/>
      </c>
      <c r="T283" s="283" t="str">
        <f>Prog!$GI122</f>
        <v/>
      </c>
      <c r="U283" s="283" t="str">
        <f>Prog!$GI135</f>
        <v/>
      </c>
      <c r="V283" s="283" t="str">
        <f>Prog!$GI147</f>
        <v/>
      </c>
      <c r="W283" s="283" t="str">
        <f>Prog!$GI160</f>
        <v/>
      </c>
      <c r="X283" s="283" t="str">
        <f>Prog!$GI173</f>
        <v/>
      </c>
      <c r="Y283" s="283" t="str">
        <f>Prog!$GI186</f>
        <v/>
      </c>
      <c r="Z283" s="283" t="str">
        <f>Prog!$GI199</f>
        <v/>
      </c>
      <c r="AA283" s="283" t="str">
        <f>Prog!$GI212</f>
        <v/>
      </c>
      <c r="AB283" s="283" t="str">
        <f>Prog!$GI225</f>
        <v/>
      </c>
      <c r="AC283" s="283" t="str">
        <f>Prog!$GI238</f>
        <v/>
      </c>
      <c r="AD283" s="283" t="str">
        <f>Prog!$GI251</f>
        <v/>
      </c>
      <c r="AE283" s="283" t="str">
        <f>Prog!$GI264</f>
        <v/>
      </c>
      <c r="AG283" s="1" t="str">
        <f t="shared" ref="AG283:AG288" si="48">IF(SUM(L283:AE283)=0,"",AVERAGEIF(L283:AE283,"&gt;0"))</f>
        <v/>
      </c>
      <c r="AH283">
        <f>20-AJ283</f>
        <v>0</v>
      </c>
      <c r="AI283">
        <f t="shared" ref="AI283:AI288" si="49">COUNTIFS(L283:AE283,"A")</f>
        <v>0</v>
      </c>
      <c r="AJ283">
        <f t="shared" ref="AJ283:AJ288" si="50">COUNTBLANK(L283:AE283)</f>
        <v>20</v>
      </c>
    </row>
    <row r="284" spans="1:36" ht="19.5">
      <c r="A284" s="1"/>
      <c r="B284" s="26">
        <f t="shared" si="46"/>
        <v>0</v>
      </c>
      <c r="C284" s="754" t="str">
        <f t="shared" si="47"/>
        <v/>
      </c>
      <c r="D284" s="755"/>
      <c r="F284" s="8" t="s">
        <v>190</v>
      </c>
      <c r="G284" s="13" t="s">
        <v>338</v>
      </c>
      <c r="H284" s="11"/>
      <c r="I284" s="11"/>
      <c r="J284" s="11"/>
      <c r="K284" s="29" t="s">
        <v>68</v>
      </c>
      <c r="L284" s="101" t="str">
        <f>Prog!$GJ17</f>
        <v/>
      </c>
      <c r="M284" s="101" t="str">
        <f>Prog!$GJ30</f>
        <v/>
      </c>
      <c r="N284" s="283" t="str">
        <f>Prog!$GJ44</f>
        <v/>
      </c>
      <c r="O284" s="283" t="str">
        <f>Prog!$GJ57</f>
        <v/>
      </c>
      <c r="P284" s="283" t="str">
        <f>Prog!$GJ70</f>
        <v/>
      </c>
      <c r="Q284" s="283" t="str">
        <f>Prog!$GJ83</f>
        <v/>
      </c>
      <c r="R284" s="283" t="str">
        <f>Prog!$GJ96</f>
        <v/>
      </c>
      <c r="S284" s="283" t="str">
        <f>Prog!$GJ109</f>
        <v/>
      </c>
      <c r="T284" s="283" t="str">
        <f>Prog!$GJ122</f>
        <v/>
      </c>
      <c r="U284" s="283" t="str">
        <f>Prog!$GJ135</f>
        <v/>
      </c>
      <c r="V284" s="283" t="str">
        <f>Prog!$GJ147</f>
        <v/>
      </c>
      <c r="W284" s="283" t="str">
        <f>Prog!$GJ160</f>
        <v/>
      </c>
      <c r="X284" s="283" t="str">
        <f>Prog!$GJ173</f>
        <v/>
      </c>
      <c r="Y284" s="283" t="str">
        <f>Prog!$GJ186</f>
        <v/>
      </c>
      <c r="Z284" s="283" t="str">
        <f>Prog!$GJ199</f>
        <v/>
      </c>
      <c r="AA284" s="283" t="str">
        <f>Prog!$GJ212</f>
        <v/>
      </c>
      <c r="AB284" s="283" t="str">
        <f>Prog!$GJ225</f>
        <v/>
      </c>
      <c r="AC284" s="283" t="str">
        <f>Prog!$GJ238</f>
        <v/>
      </c>
      <c r="AD284" s="283" t="str">
        <f>Prog!$GJ251</f>
        <v/>
      </c>
      <c r="AE284" s="283" t="str">
        <f>Prog!$GJ264</f>
        <v/>
      </c>
      <c r="AG284" s="1" t="str">
        <f t="shared" si="48"/>
        <v/>
      </c>
      <c r="AH284">
        <f t="shared" ref="AH284:AH288" si="51">20-AJ284</f>
        <v>0</v>
      </c>
      <c r="AI284">
        <f t="shared" si="49"/>
        <v>0</v>
      </c>
      <c r="AJ284">
        <f t="shared" si="50"/>
        <v>20</v>
      </c>
    </row>
    <row r="285" spans="1:36" ht="19.5">
      <c r="A285" s="1"/>
      <c r="B285" s="26">
        <f t="shared" si="46"/>
        <v>0</v>
      </c>
      <c r="C285" s="754" t="str">
        <f t="shared" si="47"/>
        <v/>
      </c>
      <c r="D285" s="755"/>
      <c r="F285" s="8" t="s">
        <v>191</v>
      </c>
      <c r="G285" s="13" t="s">
        <v>339</v>
      </c>
      <c r="H285" s="11"/>
      <c r="I285" s="11"/>
      <c r="J285" s="11"/>
      <c r="K285" s="29" t="s">
        <v>69</v>
      </c>
      <c r="L285" s="101" t="str">
        <f>Prog!$GK17</f>
        <v/>
      </c>
      <c r="M285" s="101" t="str">
        <f>Prog!$GK30</f>
        <v/>
      </c>
      <c r="N285" s="283" t="str">
        <f>Prog!$GK44</f>
        <v/>
      </c>
      <c r="O285" s="283" t="str">
        <f>Prog!$GK57</f>
        <v/>
      </c>
      <c r="P285" s="283" t="str">
        <f>Prog!$GK70</f>
        <v/>
      </c>
      <c r="Q285" s="283" t="str">
        <f>Prog!$GK83</f>
        <v/>
      </c>
      <c r="R285" s="283" t="str">
        <f>Prog!$GK96</f>
        <v/>
      </c>
      <c r="S285" s="283" t="str">
        <f>Prog!$GK109</f>
        <v/>
      </c>
      <c r="T285" s="283" t="str">
        <f>Prog!$GK122</f>
        <v/>
      </c>
      <c r="U285" s="283" t="str">
        <f>Prog!$GK135</f>
        <v/>
      </c>
      <c r="V285" s="283" t="str">
        <f>Prog!$GK147</f>
        <v/>
      </c>
      <c r="W285" s="283" t="str">
        <f>Prog!$GK160</f>
        <v/>
      </c>
      <c r="X285" s="283" t="str">
        <f>Prog!$GK173</f>
        <v/>
      </c>
      <c r="Y285" s="283" t="str">
        <f>Prog!$GK186</f>
        <v/>
      </c>
      <c r="Z285" s="283" t="str">
        <f>Prog!$GK199</f>
        <v/>
      </c>
      <c r="AA285" s="283" t="str">
        <f>Prog!$GK212</f>
        <v/>
      </c>
      <c r="AB285" s="283" t="str">
        <f>Prog!$GK225</f>
        <v/>
      </c>
      <c r="AC285" s="283" t="str">
        <f>Prog!$GK238</f>
        <v/>
      </c>
      <c r="AD285" s="283" t="str">
        <f>Prog!$GK251</f>
        <v/>
      </c>
      <c r="AE285" s="283" t="str">
        <f>Prog!$GK264</f>
        <v/>
      </c>
      <c r="AG285" s="1" t="str">
        <f t="shared" si="48"/>
        <v/>
      </c>
      <c r="AH285">
        <f t="shared" si="51"/>
        <v>0</v>
      </c>
      <c r="AI285">
        <f t="shared" si="49"/>
        <v>0</v>
      </c>
      <c r="AJ285">
        <f t="shared" si="50"/>
        <v>20</v>
      </c>
    </row>
    <row r="286" spans="1:36" ht="19.5">
      <c r="A286" s="1"/>
      <c r="B286" s="26">
        <f t="shared" si="46"/>
        <v>0</v>
      </c>
      <c r="C286" s="754" t="str">
        <f t="shared" si="47"/>
        <v/>
      </c>
      <c r="D286" s="755"/>
      <c r="F286" s="8" t="s">
        <v>192</v>
      </c>
      <c r="G286" s="13" t="s">
        <v>340</v>
      </c>
      <c r="H286" s="11"/>
      <c r="I286" s="11"/>
      <c r="J286" s="11"/>
      <c r="K286" s="29" t="s">
        <v>70</v>
      </c>
      <c r="L286" s="101" t="str">
        <f>Prog!$GL17</f>
        <v/>
      </c>
      <c r="M286" s="101" t="str">
        <f>Prog!$GL30</f>
        <v/>
      </c>
      <c r="N286" s="283" t="str">
        <f>Prog!$GL44</f>
        <v/>
      </c>
      <c r="O286" s="283" t="str">
        <f>Prog!$GL57</f>
        <v/>
      </c>
      <c r="P286" s="283" t="str">
        <f>Prog!$GL70</f>
        <v/>
      </c>
      <c r="Q286" s="283" t="str">
        <f>Prog!$GL83</f>
        <v/>
      </c>
      <c r="R286" s="283" t="str">
        <f>Prog!$GL96</f>
        <v/>
      </c>
      <c r="S286" s="283" t="str">
        <f>Prog!$GL109</f>
        <v/>
      </c>
      <c r="T286" s="283" t="str">
        <f>Prog!$GL122</f>
        <v/>
      </c>
      <c r="U286" s="283" t="str">
        <f>Prog!$GL135</f>
        <v/>
      </c>
      <c r="V286" s="283" t="str">
        <f>Prog!$GL147</f>
        <v/>
      </c>
      <c r="W286" s="283" t="str">
        <f>Prog!$GL160</f>
        <v/>
      </c>
      <c r="X286" s="283" t="str">
        <f>Prog!$GL173</f>
        <v/>
      </c>
      <c r="Y286" s="283" t="str">
        <f>Prog!$GL186</f>
        <v/>
      </c>
      <c r="Z286" s="283" t="str">
        <f>Prog!$GL199</f>
        <v/>
      </c>
      <c r="AA286" s="283" t="str">
        <f>Prog!$GL212</f>
        <v/>
      </c>
      <c r="AB286" s="283" t="str">
        <f>Prog!$GL225</f>
        <v/>
      </c>
      <c r="AC286" s="283" t="str">
        <f>Prog!$GL238</f>
        <v/>
      </c>
      <c r="AD286" s="283" t="str">
        <f>Prog!$GL251</f>
        <v/>
      </c>
      <c r="AE286" s="283" t="str">
        <f>Prog!$GL264</f>
        <v/>
      </c>
      <c r="AG286" s="1" t="str">
        <f t="shared" si="48"/>
        <v/>
      </c>
      <c r="AH286">
        <f t="shared" si="51"/>
        <v>0</v>
      </c>
      <c r="AI286">
        <f t="shared" si="49"/>
        <v>0</v>
      </c>
      <c r="AJ286">
        <f t="shared" si="50"/>
        <v>20</v>
      </c>
    </row>
    <row r="287" spans="1:36" ht="19.5">
      <c r="A287" s="1"/>
      <c r="B287" s="26">
        <f t="shared" si="46"/>
        <v>0.3</v>
      </c>
      <c r="C287" s="754" t="str">
        <f t="shared" si="47"/>
        <v>||||||||||||||||||||||||||||||</v>
      </c>
      <c r="D287" s="755"/>
      <c r="F287" s="8" t="s">
        <v>193</v>
      </c>
      <c r="G287" s="13" t="s">
        <v>341</v>
      </c>
      <c r="H287" s="11"/>
      <c r="I287" s="11"/>
      <c r="J287" s="11"/>
      <c r="K287" s="29" t="s">
        <v>71</v>
      </c>
      <c r="L287" s="101" t="str">
        <f>Prog!$GM17</f>
        <v/>
      </c>
      <c r="M287" s="101" t="str">
        <f>Prog!$GM30</f>
        <v/>
      </c>
      <c r="N287" s="283" t="str">
        <f>Prog!$GM44</f>
        <v/>
      </c>
      <c r="O287" s="283" t="str">
        <f>Prog!$GM57</f>
        <v/>
      </c>
      <c r="P287" s="283" t="str">
        <f>Prog!$GM70</f>
        <v>A</v>
      </c>
      <c r="Q287" s="283" t="str">
        <f>Prog!$GM83</f>
        <v/>
      </c>
      <c r="R287" s="283" t="str">
        <f>Prog!$GM96</f>
        <v/>
      </c>
      <c r="S287" s="283" t="str">
        <f>Prog!$GM109</f>
        <v/>
      </c>
      <c r="T287" s="283" t="str">
        <f>Prog!$GM122</f>
        <v/>
      </c>
      <c r="U287" s="283" t="str">
        <f>Prog!$GM135</f>
        <v/>
      </c>
      <c r="V287" s="283" t="str">
        <f>Prog!$GM147</f>
        <v/>
      </c>
      <c r="W287" s="283" t="str">
        <f>Prog!$GM160</f>
        <v/>
      </c>
      <c r="X287" s="283" t="str">
        <f>Prog!$GM173</f>
        <v/>
      </c>
      <c r="Y287" s="283" t="str">
        <f>Prog!$GM186</f>
        <v/>
      </c>
      <c r="Z287" s="283" t="str">
        <f>Prog!$GM199</f>
        <v/>
      </c>
      <c r="AA287" s="283" t="str">
        <f>Prog!$GM212</f>
        <v/>
      </c>
      <c r="AB287" s="283" t="str">
        <f>Prog!$GM225</f>
        <v/>
      </c>
      <c r="AC287" s="283" t="str">
        <f>Prog!$GM238</f>
        <v/>
      </c>
      <c r="AD287" s="283" t="str">
        <f>Prog!$GM251</f>
        <v/>
      </c>
      <c r="AE287" s="283" t="str">
        <f>Prog!$GM264</f>
        <v/>
      </c>
      <c r="AG287" s="1" t="str">
        <f t="shared" si="48"/>
        <v/>
      </c>
      <c r="AH287">
        <f t="shared" si="51"/>
        <v>1</v>
      </c>
      <c r="AI287">
        <f t="shared" si="49"/>
        <v>1</v>
      </c>
      <c r="AJ287">
        <f t="shared" si="50"/>
        <v>19</v>
      </c>
    </row>
    <row r="288" spans="1:36" ht="19.5">
      <c r="A288" s="1"/>
      <c r="B288" s="26">
        <f t="shared" si="46"/>
        <v>0.3</v>
      </c>
      <c r="C288" s="754" t="str">
        <f t="shared" si="47"/>
        <v>||||||||||||||||||||||||||||||</v>
      </c>
      <c r="D288" s="755"/>
      <c r="F288" s="8" t="s">
        <v>194</v>
      </c>
      <c r="G288" s="13" t="s">
        <v>342</v>
      </c>
      <c r="H288" s="11"/>
      <c r="I288" s="11"/>
      <c r="J288" s="11"/>
      <c r="K288" s="29" t="s">
        <v>72</v>
      </c>
      <c r="L288" s="101" t="str">
        <f>Prog!$GN17</f>
        <v/>
      </c>
      <c r="M288" s="101" t="str">
        <f>Prog!$GN30</f>
        <v/>
      </c>
      <c r="N288" s="283" t="str">
        <f>Prog!$GN44</f>
        <v/>
      </c>
      <c r="O288" s="283" t="str">
        <f>Prog!$GN57</f>
        <v/>
      </c>
      <c r="P288" s="283" t="str">
        <f>Prog!$GN70</f>
        <v>A</v>
      </c>
      <c r="Q288" s="283" t="str">
        <f>Prog!$GN83</f>
        <v/>
      </c>
      <c r="R288" s="283" t="str">
        <f>Prog!$GN96</f>
        <v/>
      </c>
      <c r="S288" s="283" t="str">
        <f>Prog!$GN109</f>
        <v/>
      </c>
      <c r="T288" s="283" t="str">
        <f>Prog!$GN122</f>
        <v/>
      </c>
      <c r="U288" s="283" t="str">
        <f>Prog!$GN135</f>
        <v/>
      </c>
      <c r="V288" s="283" t="str">
        <f>Prog!$GN147</f>
        <v/>
      </c>
      <c r="W288" s="283" t="str">
        <f>Prog!$GN160</f>
        <v/>
      </c>
      <c r="X288" s="283" t="str">
        <f>Prog!$GN173</f>
        <v/>
      </c>
      <c r="Y288" s="283" t="str">
        <f>Prog!$GN186</f>
        <v/>
      </c>
      <c r="Z288" s="283" t="str">
        <f>Prog!$GN199</f>
        <v/>
      </c>
      <c r="AA288" s="283" t="str">
        <f>Prog!$GN212</f>
        <v/>
      </c>
      <c r="AB288" s="283" t="str">
        <f>Prog!$GN225</f>
        <v/>
      </c>
      <c r="AC288" s="283" t="str">
        <f>Prog!$GN238</f>
        <v/>
      </c>
      <c r="AD288" s="283" t="str">
        <f>Prog!$GN251</f>
        <v/>
      </c>
      <c r="AE288" s="283" t="str">
        <f>Prog!$GN264</f>
        <v/>
      </c>
      <c r="AG288" s="1" t="str">
        <f t="shared" si="48"/>
        <v/>
      </c>
      <c r="AH288">
        <f t="shared" si="51"/>
        <v>1</v>
      </c>
      <c r="AI288">
        <f t="shared" si="49"/>
        <v>1</v>
      </c>
      <c r="AJ288">
        <f t="shared" si="50"/>
        <v>19</v>
      </c>
    </row>
    <row r="289" spans="1:36" ht="19.5">
      <c r="A289" s="1"/>
      <c r="B289" s="26"/>
      <c r="D289" s="74"/>
      <c r="F289" s="8"/>
      <c r="G289" s="11"/>
      <c r="H289" s="11"/>
      <c r="I289" s="11"/>
      <c r="J289" s="11"/>
      <c r="K289" s="29"/>
      <c r="L289" s="101"/>
      <c r="M289" s="101"/>
      <c r="N289" s="283"/>
      <c r="O289" s="283"/>
      <c r="P289" s="283"/>
      <c r="Q289" s="283"/>
      <c r="R289" s="283"/>
      <c r="S289" s="283"/>
      <c r="T289" s="283"/>
      <c r="U289" s="283"/>
      <c r="V289" s="283"/>
      <c r="W289" s="283"/>
      <c r="X289" s="283"/>
      <c r="Y289" s="283"/>
      <c r="Z289" s="283"/>
      <c r="AA289" s="283"/>
      <c r="AB289" s="283"/>
      <c r="AC289" s="283"/>
      <c r="AD289" s="283"/>
      <c r="AE289" s="283"/>
      <c r="AG289" s="1"/>
      <c r="AH289" s="19"/>
    </row>
    <row r="290" spans="1:36" ht="19.5">
      <c r="A290" s="25">
        <f>(B292/5)+(B293/5)+(B294/5)+(B295/5)+(B296/5)</f>
        <v>0.48</v>
      </c>
      <c r="B290" s="756" t="str">
        <f>REPT("|",A290*90)</f>
        <v>|||||||||||||||||||||||||||||||||||||||||||</v>
      </c>
      <c r="C290" s="757"/>
      <c r="D290" s="9" t="s">
        <v>195</v>
      </c>
      <c r="F290" s="75" t="s">
        <v>196</v>
      </c>
      <c r="G290" s="11"/>
      <c r="H290" s="11"/>
      <c r="I290" s="11"/>
      <c r="J290" s="11"/>
      <c r="K290" s="29"/>
      <c r="L290" s="101"/>
      <c r="M290" s="101"/>
      <c r="N290" s="283"/>
      <c r="O290" s="283"/>
      <c r="P290" s="283"/>
      <c r="Q290" s="283"/>
      <c r="R290" s="283"/>
      <c r="S290" s="283"/>
      <c r="T290" s="283"/>
      <c r="U290" s="283"/>
      <c r="V290" s="283"/>
      <c r="W290" s="283"/>
      <c r="X290" s="283"/>
      <c r="Y290" s="283"/>
      <c r="Z290" s="283"/>
      <c r="AA290" s="283"/>
      <c r="AB290" s="283"/>
      <c r="AC290" s="283"/>
      <c r="AD290" s="283"/>
      <c r="AE290" s="283"/>
      <c r="AG290" s="78" t="str">
        <f>IF(SUM(AG292:AG296)&gt;0,AVERAGEIF(AG292:AG296, "&lt;&gt;0"),"")</f>
        <v/>
      </c>
      <c r="AH290" s="1">
        <f>COUNTIF(AH292:AH296,"&gt;0")</f>
        <v>4</v>
      </c>
    </row>
    <row r="291" spans="1:36" ht="27" customHeight="1">
      <c r="A291" s="1"/>
      <c r="B291" s="26"/>
      <c r="D291" s="74"/>
      <c r="F291" s="8"/>
      <c r="G291" s="11"/>
      <c r="H291" s="11"/>
      <c r="I291" s="11"/>
      <c r="J291" s="11"/>
      <c r="K291" s="29"/>
      <c r="L291" s="101"/>
      <c r="M291" s="101"/>
      <c r="N291" s="283"/>
      <c r="O291" s="283"/>
      <c r="P291" s="283"/>
      <c r="Q291" s="283"/>
      <c r="R291" s="283"/>
      <c r="S291" s="283"/>
      <c r="T291" s="283"/>
      <c r="U291" s="283"/>
      <c r="V291" s="283"/>
      <c r="W291" s="283"/>
      <c r="X291" s="283"/>
      <c r="Y291" s="283"/>
      <c r="Z291" s="283"/>
      <c r="AA291" s="283"/>
      <c r="AB291" s="283"/>
      <c r="AC291" s="283"/>
      <c r="AD291" s="283"/>
      <c r="AE291" s="283"/>
      <c r="AG291" s="1"/>
      <c r="AH291" s="19"/>
    </row>
    <row r="292" spans="1:36" ht="15" customHeight="1">
      <c r="A292" s="1"/>
      <c r="B292" s="26">
        <f>IF(AH292&lt;4,(AH292*0.3),100%)</f>
        <v>0</v>
      </c>
      <c r="C292" s="754" t="str">
        <f>REPT("|",B292*100)</f>
        <v/>
      </c>
      <c r="D292" s="755"/>
      <c r="F292" s="8" t="s">
        <v>197</v>
      </c>
      <c r="G292" s="13" t="s">
        <v>343</v>
      </c>
      <c r="H292" s="11"/>
      <c r="I292" s="11"/>
      <c r="J292" s="11"/>
      <c r="K292" s="29" t="s">
        <v>73</v>
      </c>
      <c r="L292" s="101" t="str">
        <f>Prog!$GP17</f>
        <v/>
      </c>
      <c r="M292" s="101" t="str">
        <f>Prog!$GP30</f>
        <v/>
      </c>
      <c r="N292" s="283" t="str">
        <f>Prog!$GP44</f>
        <v/>
      </c>
      <c r="O292" s="283" t="str">
        <f>Prog!$GP57</f>
        <v/>
      </c>
      <c r="P292" s="283" t="str">
        <f>Prog!$GP70</f>
        <v/>
      </c>
      <c r="Q292" s="283" t="str">
        <f>Prog!$GP83</f>
        <v/>
      </c>
      <c r="R292" s="283" t="str">
        <f>Prog!$GP96</f>
        <v/>
      </c>
      <c r="S292" s="283" t="str">
        <f>Prog!$GP109</f>
        <v/>
      </c>
      <c r="T292" s="283" t="str">
        <f>Prog!$GP122</f>
        <v/>
      </c>
      <c r="U292" s="283" t="str">
        <f>Prog!$GP135</f>
        <v/>
      </c>
      <c r="V292" s="283" t="str">
        <f>Prog!$GP147</f>
        <v/>
      </c>
      <c r="W292" s="283" t="str">
        <f>Prog!$GP160</f>
        <v/>
      </c>
      <c r="X292" s="283" t="str">
        <f>Prog!$GP173</f>
        <v/>
      </c>
      <c r="Y292" s="283" t="str">
        <f>Prog!$GP186</f>
        <v/>
      </c>
      <c r="Z292" s="283" t="str">
        <f>Prog!$GP199</f>
        <v/>
      </c>
      <c r="AA292" s="283" t="str">
        <f>Prog!$GP212</f>
        <v/>
      </c>
      <c r="AB292" s="283" t="str">
        <f>Prog!$GP225</f>
        <v/>
      </c>
      <c r="AC292" s="283" t="str">
        <f>Prog!$GP238</f>
        <v/>
      </c>
      <c r="AD292" s="283" t="str">
        <f>Prog!$GP251</f>
        <v/>
      </c>
      <c r="AE292" s="283" t="str">
        <f>Prog!$GP264</f>
        <v/>
      </c>
      <c r="AG292" s="1" t="str">
        <f>IF(SUM(L292:AE292)=0,"",AVERAGEIF(L292:AE292,"&gt;0"))</f>
        <v/>
      </c>
      <c r="AH292">
        <f>20-AJ292</f>
        <v>0</v>
      </c>
      <c r="AI292">
        <f>COUNTIFS(L292:AE292,"A")</f>
        <v>0</v>
      </c>
      <c r="AJ292">
        <f>COUNTBLANK(L292:AE292)</f>
        <v>20</v>
      </c>
    </row>
    <row r="293" spans="1:36" ht="27" customHeight="1">
      <c r="A293" s="1"/>
      <c r="B293" s="26">
        <f>IF(AH293&lt;4,(AH293*0.3),100%)</f>
        <v>0.89999999999999991</v>
      </c>
      <c r="C293" s="754" t="str">
        <f>REPT("|",B293*100)</f>
        <v>|||||||||||||||||||||||||||||||||||||||||||||||||||||||||||||||||||||||||||||||||||||||||</v>
      </c>
      <c r="D293" s="755"/>
      <c r="F293" s="8" t="s">
        <v>198</v>
      </c>
      <c r="G293" s="13" t="s">
        <v>344</v>
      </c>
      <c r="H293" s="11"/>
      <c r="I293" s="11"/>
      <c r="J293" s="11"/>
      <c r="K293" s="29" t="s">
        <v>74</v>
      </c>
      <c r="L293" s="101" t="str">
        <f>Prog!$GQ17</f>
        <v>A</v>
      </c>
      <c r="M293" s="101" t="str">
        <f>Prog!$GQ30</f>
        <v/>
      </c>
      <c r="N293" s="283" t="str">
        <f>Prog!$GQ44</f>
        <v/>
      </c>
      <c r="O293" s="283" t="str">
        <f>Prog!$GQ57</f>
        <v/>
      </c>
      <c r="P293" s="283" t="str">
        <f>Prog!$GQ70</f>
        <v>A</v>
      </c>
      <c r="Q293" s="283" t="str">
        <f>Prog!$GQ83</f>
        <v>A</v>
      </c>
      <c r="R293" s="283" t="str">
        <f>Prog!$GQ96</f>
        <v/>
      </c>
      <c r="S293" s="283" t="str">
        <f>Prog!$GQ109</f>
        <v/>
      </c>
      <c r="T293" s="283" t="str">
        <f>Prog!$GQ122</f>
        <v/>
      </c>
      <c r="U293" s="283" t="str">
        <f>Prog!$GQ135</f>
        <v/>
      </c>
      <c r="V293" s="283" t="str">
        <f>Prog!$GQ147</f>
        <v/>
      </c>
      <c r="W293" s="283" t="str">
        <f>Prog!$GQ160</f>
        <v/>
      </c>
      <c r="X293" s="283" t="str">
        <f>Prog!$GQ173</f>
        <v/>
      </c>
      <c r="Y293" s="283" t="str">
        <f>Prog!$GQ186</f>
        <v/>
      </c>
      <c r="Z293" s="283" t="str">
        <f>Prog!$GQ199</f>
        <v/>
      </c>
      <c r="AA293" s="283" t="str">
        <f>Prog!$GQ212</f>
        <v/>
      </c>
      <c r="AB293" s="283" t="str">
        <f>Prog!$GQ225</f>
        <v/>
      </c>
      <c r="AC293" s="283" t="str">
        <f>Prog!$GQ238</f>
        <v/>
      </c>
      <c r="AD293" s="283" t="str">
        <f>Prog!$GQ251</f>
        <v/>
      </c>
      <c r="AE293" s="283" t="str">
        <f>Prog!$GQ264</f>
        <v/>
      </c>
      <c r="AG293" s="1" t="str">
        <f>IF(SUM(L293:AE293)=0,"",AVERAGEIF(L293:AE293,"&gt;0"))</f>
        <v/>
      </c>
      <c r="AH293">
        <f t="shared" ref="AH293:AH296" si="52">20-AJ293</f>
        <v>3</v>
      </c>
      <c r="AI293">
        <f>COUNTIFS(L293:AE293,"A")</f>
        <v>3</v>
      </c>
      <c r="AJ293">
        <f>COUNTBLANK(L293:AE293)</f>
        <v>17</v>
      </c>
    </row>
    <row r="294" spans="1:36" ht="27" customHeight="1">
      <c r="A294" s="1"/>
      <c r="B294" s="26">
        <f>IF(AH294&lt;4,(AH294*0.3),100%)</f>
        <v>0.3</v>
      </c>
      <c r="C294" s="754" t="str">
        <f>REPT("|",B294*100)</f>
        <v>||||||||||||||||||||||||||||||</v>
      </c>
      <c r="D294" s="755"/>
      <c r="F294" s="8" t="s">
        <v>199</v>
      </c>
      <c r="G294" s="13" t="s">
        <v>345</v>
      </c>
      <c r="H294" s="11"/>
      <c r="I294" s="11"/>
      <c r="J294" s="11"/>
      <c r="K294" s="29" t="s">
        <v>75</v>
      </c>
      <c r="L294" s="101" t="str">
        <f>Prog!$GR17</f>
        <v>A</v>
      </c>
      <c r="M294" s="101" t="str">
        <f>Prog!$GR30</f>
        <v/>
      </c>
      <c r="N294" s="283" t="str">
        <f>Prog!$GR44</f>
        <v/>
      </c>
      <c r="O294" s="283" t="str">
        <f>Prog!$GR57</f>
        <v/>
      </c>
      <c r="P294" s="283" t="str">
        <f>Prog!$GR70</f>
        <v/>
      </c>
      <c r="Q294" s="283" t="str">
        <f>Prog!$GR83</f>
        <v/>
      </c>
      <c r="R294" s="283" t="str">
        <f>Prog!$GR96</f>
        <v/>
      </c>
      <c r="S294" s="283" t="str">
        <f>Prog!$GR109</f>
        <v/>
      </c>
      <c r="T294" s="283" t="str">
        <f>Prog!$GR122</f>
        <v/>
      </c>
      <c r="U294" s="283" t="str">
        <f>Prog!$GR135</f>
        <v/>
      </c>
      <c r="V294" s="283" t="str">
        <f>Prog!$GR147</f>
        <v/>
      </c>
      <c r="W294" s="283" t="str">
        <f>Prog!$GR160</f>
        <v/>
      </c>
      <c r="X294" s="283" t="str">
        <f>Prog!$GR173</f>
        <v/>
      </c>
      <c r="Y294" s="283" t="str">
        <f>Prog!$GR186</f>
        <v/>
      </c>
      <c r="Z294" s="283" t="str">
        <f>Prog!$GR199</f>
        <v/>
      </c>
      <c r="AA294" s="283" t="str">
        <f>Prog!$GR212</f>
        <v/>
      </c>
      <c r="AB294" s="283" t="str">
        <f>Prog!$GR225</f>
        <v/>
      </c>
      <c r="AC294" s="283" t="str">
        <f>Prog!$GR238</f>
        <v/>
      </c>
      <c r="AD294" s="283" t="str">
        <f>Prog!$GR251</f>
        <v/>
      </c>
      <c r="AE294" s="283" t="str">
        <f>Prog!$GR264</f>
        <v/>
      </c>
      <c r="AG294" s="1" t="str">
        <f>IF(SUM(L294:AE294)=0,"",AVERAGEIF(L294:AE294,"&gt;0"))</f>
        <v/>
      </c>
      <c r="AH294">
        <f t="shared" si="52"/>
        <v>1</v>
      </c>
      <c r="AI294">
        <f>COUNTIFS(L294:AE294,"A")</f>
        <v>1</v>
      </c>
      <c r="AJ294">
        <f>COUNTBLANK(L294:AE294)</f>
        <v>19</v>
      </c>
    </row>
    <row r="295" spans="1:36" ht="27" customHeight="1">
      <c r="A295" s="1"/>
      <c r="B295" s="26">
        <f>IF(AH295&lt;4,(AH295*0.3),100%)</f>
        <v>0.89999999999999991</v>
      </c>
      <c r="C295" s="754" t="str">
        <f>REPT("|",B295*100)</f>
        <v>|||||||||||||||||||||||||||||||||||||||||||||||||||||||||||||||||||||||||||||||||||||||||</v>
      </c>
      <c r="D295" s="755"/>
      <c r="F295" s="8" t="s">
        <v>200</v>
      </c>
      <c r="G295" s="13" t="s">
        <v>346</v>
      </c>
      <c r="H295" s="11"/>
      <c r="I295" s="11"/>
      <c r="J295" s="11"/>
      <c r="K295" s="29"/>
      <c r="L295" s="101" t="str">
        <f>Prog!$GS17</f>
        <v>A</v>
      </c>
      <c r="M295" s="101" t="str">
        <f>Prog!$GS30</f>
        <v>A</v>
      </c>
      <c r="N295" s="283" t="str">
        <f>Prog!$GS44</f>
        <v/>
      </c>
      <c r="O295" s="283" t="str">
        <f>Prog!$GS57</f>
        <v/>
      </c>
      <c r="P295" s="283" t="str">
        <f>Prog!$GS70</f>
        <v>A</v>
      </c>
      <c r="Q295" s="283" t="str">
        <f>Prog!$GS83</f>
        <v/>
      </c>
      <c r="R295" s="283" t="str">
        <f>Prog!$GS96</f>
        <v/>
      </c>
      <c r="S295" s="283" t="str">
        <f>Prog!$GS109</f>
        <v/>
      </c>
      <c r="T295" s="283" t="str">
        <f>Prog!$GS122</f>
        <v/>
      </c>
      <c r="U295" s="283" t="str">
        <f>Prog!$GS135</f>
        <v/>
      </c>
      <c r="V295" s="283" t="str">
        <f>Prog!$GS147</f>
        <v/>
      </c>
      <c r="W295" s="283" t="str">
        <f>Prog!$GS160</f>
        <v/>
      </c>
      <c r="X295" s="283" t="str">
        <f>Prog!$GS173</f>
        <v/>
      </c>
      <c r="Y295" s="283" t="str">
        <f>Prog!$GS186</f>
        <v/>
      </c>
      <c r="Z295" s="283" t="str">
        <f>Prog!$GS199</f>
        <v/>
      </c>
      <c r="AA295" s="283" t="str">
        <f>Prog!$GS212</f>
        <v/>
      </c>
      <c r="AB295" s="283" t="str">
        <f>Prog!$GS225</f>
        <v/>
      </c>
      <c r="AC295" s="283" t="str">
        <f>Prog!$GS238</f>
        <v/>
      </c>
      <c r="AD295" s="283" t="str">
        <f>Prog!$GS251</f>
        <v/>
      </c>
      <c r="AE295" s="283" t="str">
        <f>Prog!$GS264</f>
        <v/>
      </c>
      <c r="AG295" s="1"/>
      <c r="AH295">
        <f t="shared" si="52"/>
        <v>3</v>
      </c>
      <c r="AI295">
        <f>COUNTIFS(L295:AE295,"A")</f>
        <v>3</v>
      </c>
      <c r="AJ295">
        <f>COUNTBLANK(L295:AE295)</f>
        <v>17</v>
      </c>
    </row>
    <row r="296" spans="1:36" ht="27" customHeight="1">
      <c r="A296" s="1"/>
      <c r="B296" s="26">
        <f>IF(AH296&lt;4,(AH296*0.3),100%)</f>
        <v>0.3</v>
      </c>
      <c r="C296" s="754" t="str">
        <f>REPT("|",B296*100)</f>
        <v>||||||||||||||||||||||||||||||</v>
      </c>
      <c r="D296" s="755"/>
      <c r="F296" s="8" t="s">
        <v>201</v>
      </c>
      <c r="G296" s="13" t="s">
        <v>347</v>
      </c>
      <c r="H296" s="11"/>
      <c r="I296" s="11"/>
      <c r="J296" s="11"/>
      <c r="K296" s="29"/>
      <c r="L296" s="101" t="str">
        <f>Prog!$GT17</f>
        <v/>
      </c>
      <c r="M296" s="101" t="str">
        <f>Prog!$GT30</f>
        <v>A</v>
      </c>
      <c r="N296" s="283" t="str">
        <f>Prog!$GT44</f>
        <v/>
      </c>
      <c r="O296" s="283" t="str">
        <f>Prog!$GT57</f>
        <v/>
      </c>
      <c r="P296" s="283" t="str">
        <f>Prog!$GT70</f>
        <v/>
      </c>
      <c r="Q296" s="283" t="str">
        <f>Prog!$GT83</f>
        <v/>
      </c>
      <c r="R296" s="283" t="str">
        <f>Prog!$GT96</f>
        <v/>
      </c>
      <c r="S296" s="283" t="str">
        <f>Prog!$GT109</f>
        <v/>
      </c>
      <c r="T296" s="283" t="str">
        <f>Prog!$GT122</f>
        <v/>
      </c>
      <c r="U296" s="283" t="str">
        <f>Prog!$GT135</f>
        <v/>
      </c>
      <c r="V296" s="283" t="str">
        <f>Prog!$GT147</f>
        <v/>
      </c>
      <c r="W296" s="283" t="str">
        <f>Prog!$GT160</f>
        <v/>
      </c>
      <c r="X296" s="283" t="str">
        <f>Prog!$GT173</f>
        <v/>
      </c>
      <c r="Y296" s="283" t="str">
        <f>Prog!$GT186</f>
        <v/>
      </c>
      <c r="Z296" s="283" t="str">
        <f>Prog!$GT199</f>
        <v/>
      </c>
      <c r="AA296" s="283" t="str">
        <f>Prog!$GT212</f>
        <v/>
      </c>
      <c r="AB296" s="283" t="str">
        <f>Prog!$GT225</f>
        <v/>
      </c>
      <c r="AC296" s="283" t="str">
        <f>Prog!$GT238</f>
        <v/>
      </c>
      <c r="AD296" s="283" t="str">
        <f>Prog!$GT251</f>
        <v/>
      </c>
      <c r="AE296" s="283" t="str">
        <f>Prog!$GT264</f>
        <v/>
      </c>
      <c r="AG296" s="1"/>
      <c r="AH296">
        <f t="shared" si="52"/>
        <v>1</v>
      </c>
      <c r="AI296">
        <f>COUNTIFS(L296:AE296,"A")</f>
        <v>1</v>
      </c>
      <c r="AJ296">
        <f>COUNTBLANK(L296:AE296)</f>
        <v>19</v>
      </c>
    </row>
    <row r="297" spans="1:36" ht="27" customHeight="1">
      <c r="A297" s="1"/>
      <c r="B297" s="26"/>
      <c r="D297" s="74"/>
      <c r="F297" s="8"/>
      <c r="G297" s="11"/>
      <c r="H297" s="11"/>
      <c r="I297" s="11"/>
      <c r="J297" s="11"/>
      <c r="K297" s="29"/>
      <c r="L297" s="101"/>
      <c r="M297" s="101"/>
      <c r="N297" s="283"/>
      <c r="O297" s="283"/>
      <c r="P297" s="283"/>
      <c r="Q297" s="283"/>
      <c r="R297" s="283"/>
      <c r="S297" s="283"/>
      <c r="T297" s="283"/>
      <c r="U297" s="283"/>
      <c r="V297" s="283"/>
      <c r="W297" s="283"/>
      <c r="X297" s="283"/>
      <c r="Y297" s="283"/>
      <c r="Z297" s="283"/>
      <c r="AA297" s="283"/>
      <c r="AB297" s="283"/>
      <c r="AC297" s="283"/>
      <c r="AD297" s="283"/>
      <c r="AE297" s="283"/>
      <c r="AG297" s="1"/>
      <c r="AH297" s="19"/>
    </row>
    <row r="298" spans="1:36" ht="15" customHeight="1">
      <c r="A298" s="25">
        <f>(B300/3)+(B301/3)+(B302/3)</f>
        <v>0.19999999999999998</v>
      </c>
      <c r="B298" s="756" t="str">
        <f>REPT("|",A298*90)</f>
        <v>||||||||||||||||||</v>
      </c>
      <c r="C298" s="757"/>
      <c r="D298" s="9" t="s">
        <v>204</v>
      </c>
      <c r="F298" s="75" t="s">
        <v>205</v>
      </c>
      <c r="G298" s="11"/>
      <c r="H298" s="11"/>
      <c r="I298" s="11"/>
      <c r="J298" s="11"/>
      <c r="K298" s="29"/>
      <c r="L298" s="101"/>
      <c r="M298" s="101"/>
      <c r="N298" s="283"/>
      <c r="O298" s="283"/>
      <c r="P298" s="283"/>
      <c r="Q298" s="283"/>
      <c r="R298" s="283"/>
      <c r="S298" s="283"/>
      <c r="T298" s="283"/>
      <c r="U298" s="283"/>
      <c r="V298" s="283"/>
      <c r="W298" s="283"/>
      <c r="X298" s="283"/>
      <c r="Y298" s="283"/>
      <c r="Z298" s="283"/>
      <c r="AA298" s="283"/>
      <c r="AB298" s="283"/>
      <c r="AC298" s="283"/>
      <c r="AD298" s="283"/>
      <c r="AE298" s="283"/>
      <c r="AG298" s="78" t="str">
        <f>IF(SUM(AG300:AG302)&gt;0,AVERAGEIF(AG300:AG302, "&lt;&gt;0"),"")</f>
        <v/>
      </c>
      <c r="AH298" s="1">
        <f>COUNTIF(AH300:AH302,"&gt;0")</f>
        <v>2</v>
      </c>
    </row>
    <row r="299" spans="1:36" ht="27" customHeight="1">
      <c r="A299" s="1"/>
      <c r="B299" s="26"/>
      <c r="D299" s="74"/>
      <c r="F299" s="8"/>
      <c r="G299" s="11"/>
      <c r="H299" s="11"/>
      <c r="I299" s="11"/>
      <c r="J299" s="11"/>
      <c r="K299" s="29"/>
      <c r="L299" s="101"/>
      <c r="M299" s="101"/>
      <c r="N299" s="283"/>
      <c r="O299" s="283"/>
      <c r="P299" s="283"/>
      <c r="Q299" s="283"/>
      <c r="R299" s="283"/>
      <c r="S299" s="283"/>
      <c r="T299" s="283"/>
      <c r="U299" s="283"/>
      <c r="V299" s="283"/>
      <c r="W299" s="283"/>
      <c r="X299" s="283"/>
      <c r="Y299" s="283"/>
      <c r="Z299" s="283"/>
      <c r="AA299" s="283"/>
      <c r="AB299" s="283"/>
      <c r="AC299" s="283"/>
      <c r="AD299" s="283"/>
      <c r="AE299" s="283"/>
      <c r="AG299" s="1"/>
      <c r="AH299" s="19"/>
    </row>
    <row r="300" spans="1:36" ht="27" customHeight="1">
      <c r="A300" s="1"/>
      <c r="B300" s="26">
        <f>IF(AH300&lt;4,(AH300*0.3),100%)</f>
        <v>0</v>
      </c>
      <c r="C300" s="754" t="str">
        <f>REPT("|",B300*100)</f>
        <v/>
      </c>
      <c r="D300" s="755"/>
      <c r="F300" s="8" t="s">
        <v>206</v>
      </c>
      <c r="G300" s="13" t="s">
        <v>348</v>
      </c>
      <c r="H300" s="11"/>
      <c r="I300" s="11"/>
      <c r="J300" s="11"/>
      <c r="K300" s="29"/>
      <c r="L300" s="101" t="str">
        <f>Prog!$GV17</f>
        <v/>
      </c>
      <c r="M300" s="101" t="str">
        <f>Prog!$GV30</f>
        <v/>
      </c>
      <c r="N300" s="283" t="str">
        <f>Prog!$GV44</f>
        <v/>
      </c>
      <c r="O300" s="283" t="str">
        <f>Prog!$GV57</f>
        <v/>
      </c>
      <c r="P300" s="283" t="str">
        <f>Prog!$GV70</f>
        <v/>
      </c>
      <c r="Q300" s="283" t="str">
        <f>Prog!$GV83</f>
        <v/>
      </c>
      <c r="R300" s="283" t="str">
        <f>Prog!$GV96</f>
        <v/>
      </c>
      <c r="S300" s="283" t="str">
        <f>Prog!$GV109</f>
        <v/>
      </c>
      <c r="T300" s="283" t="str">
        <f>Prog!$GV122</f>
        <v/>
      </c>
      <c r="U300" s="283" t="str">
        <f>Prog!$GV135</f>
        <v/>
      </c>
      <c r="V300" s="283" t="str">
        <f>Prog!$GV147</f>
        <v/>
      </c>
      <c r="W300" s="283" t="str">
        <f>Prog!$GV160</f>
        <v/>
      </c>
      <c r="X300" s="283" t="str">
        <f>Prog!$GV173</f>
        <v/>
      </c>
      <c r="Y300" s="283" t="str">
        <f>Prog!$GV186</f>
        <v/>
      </c>
      <c r="Z300" s="283" t="str">
        <f>Prog!$GV199</f>
        <v/>
      </c>
      <c r="AA300" s="283" t="str">
        <f>Prog!$GV212</f>
        <v/>
      </c>
      <c r="AB300" s="283" t="str">
        <f>Prog!$GV225</f>
        <v/>
      </c>
      <c r="AC300" s="283" t="str">
        <f>Prog!$GV238</f>
        <v/>
      </c>
      <c r="AD300" s="283" t="str">
        <f>Prog!$GV251</f>
        <v/>
      </c>
      <c r="AE300" s="283" t="str">
        <f>Prog!$GV264</f>
        <v/>
      </c>
      <c r="AG300" s="1" t="str">
        <f>IF(SUM(L300:AE300)=0,"",AVERAGEIF(L300:AE300,"&gt;0"))</f>
        <v/>
      </c>
      <c r="AH300">
        <f>20-AJ300</f>
        <v>0</v>
      </c>
      <c r="AI300">
        <f>COUNTIFS(L300:AE300,"A")</f>
        <v>0</v>
      </c>
      <c r="AJ300">
        <f>COUNTBLANK(L300:AE300)</f>
        <v>20</v>
      </c>
    </row>
    <row r="301" spans="1:36" ht="27" customHeight="1">
      <c r="A301" s="1"/>
      <c r="B301" s="26">
        <f>IF(AH301&lt;4,(AH301*0.3),100%)</f>
        <v>0.3</v>
      </c>
      <c r="C301" s="754" t="str">
        <f>REPT("|",B301*100)</f>
        <v>||||||||||||||||||||||||||||||</v>
      </c>
      <c r="D301" s="755"/>
      <c r="F301" s="8" t="s">
        <v>207</v>
      </c>
      <c r="G301" s="13" t="s">
        <v>349</v>
      </c>
      <c r="H301" s="11"/>
      <c r="I301" s="11"/>
      <c r="J301" s="11"/>
      <c r="K301" s="29"/>
      <c r="L301" s="101" t="str">
        <f>Prog!$GW17</f>
        <v/>
      </c>
      <c r="M301" s="101" t="str">
        <f>Prog!$GW30</f>
        <v>A</v>
      </c>
      <c r="N301" s="283" t="str">
        <f>Prog!$GW44</f>
        <v/>
      </c>
      <c r="O301" s="283" t="str">
        <f>Prog!$GW57</f>
        <v/>
      </c>
      <c r="P301" s="283" t="str">
        <f>Prog!$GW70</f>
        <v/>
      </c>
      <c r="Q301" s="283" t="str">
        <f>Prog!$GW83</f>
        <v/>
      </c>
      <c r="R301" s="283" t="str">
        <f>Prog!$GW96</f>
        <v/>
      </c>
      <c r="S301" s="283" t="str">
        <f>Prog!$GW109</f>
        <v/>
      </c>
      <c r="T301" s="283" t="str">
        <f>Prog!$GW122</f>
        <v/>
      </c>
      <c r="U301" s="283" t="str">
        <f>Prog!$GW135</f>
        <v/>
      </c>
      <c r="V301" s="283" t="str">
        <f>Prog!$GW147</f>
        <v/>
      </c>
      <c r="W301" s="283" t="str">
        <f>Prog!$GW160</f>
        <v/>
      </c>
      <c r="X301" s="283" t="str">
        <f>Prog!$GW173</f>
        <v/>
      </c>
      <c r="Y301" s="283" t="str">
        <f>Prog!$GW186</f>
        <v/>
      </c>
      <c r="Z301" s="283" t="str">
        <f>Prog!$GW199</f>
        <v/>
      </c>
      <c r="AA301" s="283" t="str">
        <f>Prog!$GW212</f>
        <v/>
      </c>
      <c r="AB301" s="283" t="str">
        <f>Prog!$GW225</f>
        <v/>
      </c>
      <c r="AC301" s="283" t="str">
        <f>Prog!$GW238</f>
        <v/>
      </c>
      <c r="AD301" s="283" t="str">
        <f>Prog!$GW251</f>
        <v/>
      </c>
      <c r="AE301" s="283" t="str">
        <f>Prog!$GW264</f>
        <v/>
      </c>
      <c r="AG301" s="1" t="str">
        <f>IF(SUM(L301:AE301)=0,"",AVERAGEIF(L301:AE301,"&gt;0"))</f>
        <v/>
      </c>
      <c r="AH301">
        <f t="shared" ref="AH301:AH302" si="53">20-AJ301</f>
        <v>1</v>
      </c>
      <c r="AI301">
        <f>COUNTIFS(L301:AE301,"A")</f>
        <v>1</v>
      </c>
      <c r="AJ301">
        <f>COUNTBLANK(L301:AE301)</f>
        <v>19</v>
      </c>
    </row>
    <row r="302" spans="1:36" ht="27" customHeight="1">
      <c r="A302" s="1"/>
      <c r="B302" s="26">
        <f>IF(AH302&lt;4,(AH302*0.3),100%)</f>
        <v>0.3</v>
      </c>
      <c r="C302" s="754" t="str">
        <f>REPT("|",B302*100)</f>
        <v>||||||||||||||||||||||||||||||</v>
      </c>
      <c r="D302" s="755"/>
      <c r="F302" s="8" t="s">
        <v>208</v>
      </c>
      <c r="G302" s="13" t="s">
        <v>350</v>
      </c>
      <c r="H302" s="11"/>
      <c r="I302" s="11"/>
      <c r="J302" s="11"/>
      <c r="K302" s="29"/>
      <c r="L302" s="101" t="str">
        <f>Prog!$GX17</f>
        <v/>
      </c>
      <c r="M302" s="101" t="str">
        <f>Prog!$GX30</f>
        <v>A</v>
      </c>
      <c r="N302" s="283" t="str">
        <f>Prog!$GX44</f>
        <v/>
      </c>
      <c r="O302" s="283" t="str">
        <f>Prog!$GX57</f>
        <v/>
      </c>
      <c r="P302" s="283" t="str">
        <f>Prog!$GX70</f>
        <v/>
      </c>
      <c r="Q302" s="283" t="str">
        <f>Prog!$GX83</f>
        <v/>
      </c>
      <c r="R302" s="283" t="str">
        <f>Prog!$GX96</f>
        <v/>
      </c>
      <c r="S302" s="283" t="str">
        <f>Prog!$GX109</f>
        <v/>
      </c>
      <c r="T302" s="283" t="str">
        <f>Prog!$GX122</f>
        <v/>
      </c>
      <c r="U302" s="283" t="str">
        <f>Prog!$GX135</f>
        <v/>
      </c>
      <c r="V302" s="283" t="str">
        <f>Prog!$GX147</f>
        <v/>
      </c>
      <c r="W302" s="283" t="str">
        <f>Prog!$GX160</f>
        <v/>
      </c>
      <c r="X302" s="283" t="str">
        <f>Prog!$GX173</f>
        <v/>
      </c>
      <c r="Y302" s="283" t="str">
        <f>Prog!$GX186</f>
        <v/>
      </c>
      <c r="Z302" s="283" t="str">
        <f>Prog!$GX199</f>
        <v/>
      </c>
      <c r="AA302" s="283" t="str">
        <f>Prog!$GX212</f>
        <v/>
      </c>
      <c r="AB302" s="283" t="str">
        <f>Prog!$GX225</f>
        <v/>
      </c>
      <c r="AC302" s="283" t="str">
        <f>Prog!$GX238</f>
        <v/>
      </c>
      <c r="AD302" s="283" t="str">
        <f>Prog!$GX251</f>
        <v/>
      </c>
      <c r="AE302" s="283" t="str">
        <f>Prog!$GX264</f>
        <v/>
      </c>
      <c r="AG302" s="1" t="str">
        <f>IF(SUM(L302:AE302)=0,"",AVERAGEIF(L302:AE302,"&gt;0"))</f>
        <v/>
      </c>
      <c r="AH302">
        <f t="shared" si="53"/>
        <v>1</v>
      </c>
      <c r="AI302">
        <f>COUNTIFS(L302:AE302,"A")</f>
        <v>1</v>
      </c>
      <c r="AJ302">
        <f>COUNTBLANK(L302:AE302)</f>
        <v>19</v>
      </c>
    </row>
    <row r="303" spans="1:36" ht="27" customHeight="1">
      <c r="A303" s="1"/>
      <c r="B303" s="26"/>
      <c r="D303" s="74"/>
      <c r="F303" s="8"/>
      <c r="G303" s="11"/>
      <c r="H303" s="11"/>
      <c r="I303" s="11"/>
      <c r="J303" s="11"/>
      <c r="K303" s="29"/>
      <c r="L303" s="101"/>
      <c r="M303" s="101"/>
      <c r="N303" s="283"/>
      <c r="O303" s="283"/>
      <c r="P303" s="283"/>
      <c r="Q303" s="283"/>
      <c r="R303" s="283"/>
      <c r="S303" s="283"/>
      <c r="T303" s="283"/>
      <c r="U303" s="283"/>
      <c r="V303" s="283"/>
      <c r="W303" s="283"/>
      <c r="X303" s="283"/>
      <c r="Y303" s="283"/>
      <c r="Z303" s="283"/>
      <c r="AA303" s="283"/>
      <c r="AB303" s="283"/>
      <c r="AC303" s="283"/>
      <c r="AD303" s="283"/>
      <c r="AE303" s="283"/>
      <c r="AG303" s="1"/>
      <c r="AH303" s="19"/>
    </row>
    <row r="304" spans="1:36" ht="15" customHeight="1">
      <c r="A304" s="25">
        <f>(B306/5)+(B307/5)+(B308/5)+(B309/5)+(B310/5)</f>
        <v>0</v>
      </c>
      <c r="B304" s="756" t="str">
        <f>REPT("|",A304*90)</f>
        <v/>
      </c>
      <c r="C304" s="757"/>
      <c r="D304" s="9" t="s">
        <v>202</v>
      </c>
      <c r="F304" s="75" t="s">
        <v>203</v>
      </c>
      <c r="G304" s="11"/>
      <c r="H304" s="11"/>
      <c r="I304" s="11"/>
      <c r="J304" s="11"/>
      <c r="K304" s="29"/>
      <c r="L304" s="101"/>
      <c r="M304" s="101"/>
      <c r="N304" s="283"/>
      <c r="O304" s="283"/>
      <c r="P304" s="283"/>
      <c r="Q304" s="283"/>
      <c r="R304" s="283"/>
      <c r="S304" s="283"/>
      <c r="T304" s="283"/>
      <c r="U304" s="283"/>
      <c r="V304" s="283"/>
      <c r="W304" s="283"/>
      <c r="X304" s="283"/>
      <c r="Y304" s="283"/>
      <c r="Z304" s="283"/>
      <c r="AA304" s="283"/>
      <c r="AB304" s="283"/>
      <c r="AC304" s="283"/>
      <c r="AD304" s="283"/>
      <c r="AE304" s="283"/>
      <c r="AG304" s="78" t="str">
        <f>IF(SUM(AG306:AG310)&gt;0,AVERAGEIF(AG306:AG310, "&lt;&gt;0"),"")</f>
        <v/>
      </c>
      <c r="AH304" s="1">
        <f>COUNTIF(AH306:AH310,"&gt;0")</f>
        <v>0</v>
      </c>
    </row>
    <row r="305" spans="1:36" ht="27" customHeight="1">
      <c r="A305" s="1"/>
      <c r="B305" s="26"/>
      <c r="D305" s="74"/>
      <c r="F305" s="8"/>
      <c r="G305" s="11"/>
      <c r="H305" s="11"/>
      <c r="I305" s="11"/>
      <c r="J305" s="11"/>
      <c r="K305" s="29"/>
      <c r="L305" s="101"/>
      <c r="M305" s="101"/>
      <c r="N305" s="283"/>
      <c r="O305" s="283"/>
      <c r="P305" s="283"/>
      <c r="Q305" s="283"/>
      <c r="R305" s="283"/>
      <c r="S305" s="283"/>
      <c r="T305" s="283"/>
      <c r="U305" s="283"/>
      <c r="V305" s="283"/>
      <c r="W305" s="283"/>
      <c r="X305" s="283"/>
      <c r="Y305" s="283"/>
      <c r="Z305" s="283"/>
      <c r="AA305" s="283"/>
      <c r="AB305" s="283"/>
      <c r="AC305" s="283"/>
      <c r="AD305" s="283"/>
      <c r="AE305" s="283"/>
      <c r="AG305" s="1"/>
      <c r="AH305" s="19"/>
    </row>
    <row r="306" spans="1:36" ht="27" customHeight="1">
      <c r="A306" s="1"/>
      <c r="B306" s="26">
        <f>IF(AH306&lt;4,(AH306*0.3),100%)</f>
        <v>0</v>
      </c>
      <c r="C306" s="754" t="str">
        <f>REPT("|",B306*100)</f>
        <v/>
      </c>
      <c r="D306" s="755"/>
      <c r="F306" s="8" t="s">
        <v>209</v>
      </c>
      <c r="G306" s="13" t="s">
        <v>408</v>
      </c>
      <c r="H306" s="11"/>
      <c r="I306" s="11"/>
      <c r="J306" s="11"/>
      <c r="K306" s="29"/>
      <c r="L306" s="101" t="str">
        <f>Prog!$GZ17</f>
        <v/>
      </c>
      <c r="M306" s="101" t="str">
        <f>Prog!$GZ30</f>
        <v/>
      </c>
      <c r="N306" s="283" t="str">
        <f>Prog!$GZ44</f>
        <v/>
      </c>
      <c r="O306" s="283" t="str">
        <f>Prog!$GZ57</f>
        <v/>
      </c>
      <c r="P306" s="283" t="str">
        <f>Prog!$GZ70</f>
        <v/>
      </c>
      <c r="Q306" s="283" t="str">
        <f>Prog!$GZ83</f>
        <v/>
      </c>
      <c r="R306" s="283" t="str">
        <f>Prog!$GZ96</f>
        <v/>
      </c>
      <c r="S306" s="283" t="str">
        <f>Prog!$GZ109</f>
        <v/>
      </c>
      <c r="T306" s="283" t="str">
        <f>Prog!$GZ122</f>
        <v/>
      </c>
      <c r="U306" s="283" t="str">
        <f>Prog!$GZ135</f>
        <v/>
      </c>
      <c r="V306" s="283" t="str">
        <f>Prog!$GZ147</f>
        <v/>
      </c>
      <c r="W306" s="283" t="str">
        <f>Prog!$GZ160</f>
        <v/>
      </c>
      <c r="X306" s="283" t="str">
        <f>Prog!$GZ173</f>
        <v/>
      </c>
      <c r="Y306" s="283" t="str">
        <f>Prog!$GZ186</f>
        <v/>
      </c>
      <c r="Z306" s="283" t="str">
        <f>Prog!$GZ199</f>
        <v/>
      </c>
      <c r="AA306" s="283" t="str">
        <f>Prog!$GZ212</f>
        <v/>
      </c>
      <c r="AB306" s="283" t="str">
        <f>Prog!$GZ225</f>
        <v/>
      </c>
      <c r="AC306" s="283" t="str">
        <f>Prog!$GZ238</f>
        <v/>
      </c>
      <c r="AD306" s="283" t="str">
        <f>Prog!$GZ251</f>
        <v/>
      </c>
      <c r="AE306" s="283" t="str">
        <f>Prog!$GZ264</f>
        <v/>
      </c>
      <c r="AG306" s="1" t="str">
        <f>IF(SUM(L306:AE306)=0,"",AVERAGEIF(L306:AE306,"&gt;0"))</f>
        <v/>
      </c>
      <c r="AH306">
        <f>20-AJ306</f>
        <v>0</v>
      </c>
      <c r="AI306">
        <f>COUNTIFS(L306:AE306,"A")</f>
        <v>0</v>
      </c>
      <c r="AJ306">
        <f>COUNTBLANK(L306:AE306)</f>
        <v>20</v>
      </c>
    </row>
    <row r="307" spans="1:36" ht="27" customHeight="1">
      <c r="A307" s="1"/>
      <c r="B307" s="26">
        <f>IF(AH307&lt;4,(AH307*0.3),100%)</f>
        <v>0</v>
      </c>
      <c r="C307" s="754" t="str">
        <f>REPT("|",B307*100)</f>
        <v/>
      </c>
      <c r="D307" s="755"/>
      <c r="F307" s="8" t="s">
        <v>210</v>
      </c>
      <c r="G307" s="13" t="s">
        <v>352</v>
      </c>
      <c r="H307" s="11"/>
      <c r="I307" s="11"/>
      <c r="J307" s="11"/>
      <c r="K307" s="29"/>
      <c r="L307" s="101" t="str">
        <f>Prog!$HA17</f>
        <v/>
      </c>
      <c r="M307" s="101" t="str">
        <f>Prog!$HA30</f>
        <v/>
      </c>
      <c r="N307" s="283" t="str">
        <f>Prog!$HA44</f>
        <v/>
      </c>
      <c r="O307" s="283" t="str">
        <f>Prog!$HA57</f>
        <v/>
      </c>
      <c r="P307" s="283" t="str">
        <f>Prog!$HA70</f>
        <v/>
      </c>
      <c r="Q307" s="283" t="str">
        <f>Prog!$HA83</f>
        <v/>
      </c>
      <c r="R307" s="283" t="str">
        <f>Prog!$HA96</f>
        <v/>
      </c>
      <c r="S307" s="283" t="str">
        <f>Prog!$HA109</f>
        <v/>
      </c>
      <c r="T307" s="283" t="str">
        <f>Prog!$HA122</f>
        <v/>
      </c>
      <c r="U307" s="283" t="str">
        <f>Prog!$HA135</f>
        <v/>
      </c>
      <c r="V307" s="283" t="str">
        <f>Prog!$HA147</f>
        <v/>
      </c>
      <c r="W307" s="283" t="str">
        <f>Prog!$HA160</f>
        <v/>
      </c>
      <c r="X307" s="283" t="str">
        <f>Prog!$HA173</f>
        <v/>
      </c>
      <c r="Y307" s="283" t="str">
        <f>Prog!$HA186</f>
        <v/>
      </c>
      <c r="Z307" s="283" t="str">
        <f>Prog!$HA199</f>
        <v/>
      </c>
      <c r="AA307" s="283" t="str">
        <f>Prog!$HA212</f>
        <v/>
      </c>
      <c r="AB307" s="283" t="str">
        <f>Prog!$HA225</f>
        <v/>
      </c>
      <c r="AC307" s="283" t="str">
        <f>Prog!$HA238</f>
        <v/>
      </c>
      <c r="AD307" s="283" t="str">
        <f>Prog!$HA251</f>
        <v/>
      </c>
      <c r="AE307" s="283" t="str">
        <f>Prog!$HA264</f>
        <v/>
      </c>
      <c r="AG307" s="1" t="str">
        <f>IF(SUM(L307:AE307)=0,"",AVERAGEIF(L307:AE307,"&gt;0"))</f>
        <v/>
      </c>
      <c r="AH307">
        <f t="shared" ref="AH307:AH310" si="54">20-AJ307</f>
        <v>0</v>
      </c>
      <c r="AI307">
        <f>COUNTIFS(L307:AE307,"A")</f>
        <v>0</v>
      </c>
      <c r="AJ307">
        <f>COUNTBLANK(L307:AE307)</f>
        <v>20</v>
      </c>
    </row>
    <row r="308" spans="1:36" ht="27" customHeight="1">
      <c r="A308" s="1"/>
      <c r="B308" s="26">
        <f>IF(AH308&lt;4,(AH308*0.3),100%)</f>
        <v>0</v>
      </c>
      <c r="C308" s="754" t="str">
        <f>REPT("|",B308*100)</f>
        <v/>
      </c>
      <c r="D308" s="755"/>
      <c r="F308" s="8" t="s">
        <v>211</v>
      </c>
      <c r="G308" s="13" t="s">
        <v>353</v>
      </c>
      <c r="H308" s="11"/>
      <c r="I308" s="11"/>
      <c r="J308" s="11"/>
      <c r="K308" s="29"/>
      <c r="L308" s="101" t="str">
        <f>Prog!$HB17</f>
        <v/>
      </c>
      <c r="M308" s="101" t="str">
        <f>Prog!$HB30</f>
        <v/>
      </c>
      <c r="N308" s="283" t="str">
        <f>Prog!$HB44</f>
        <v/>
      </c>
      <c r="O308" s="283" t="str">
        <f>Prog!$HB57</f>
        <v/>
      </c>
      <c r="P308" s="283" t="str">
        <f>Prog!$HB70</f>
        <v/>
      </c>
      <c r="Q308" s="283" t="str">
        <f>Prog!$HB83</f>
        <v/>
      </c>
      <c r="R308" s="283" t="str">
        <f>Prog!$HB96</f>
        <v/>
      </c>
      <c r="S308" s="283" t="str">
        <f>Prog!$HB109</f>
        <v/>
      </c>
      <c r="T308" s="283" t="str">
        <f>Prog!$HB122</f>
        <v/>
      </c>
      <c r="U308" s="283" t="str">
        <f>Prog!$HB135</f>
        <v/>
      </c>
      <c r="V308" s="283" t="str">
        <f>Prog!$HB147</f>
        <v/>
      </c>
      <c r="W308" s="283" t="str">
        <f>Prog!$HB160</f>
        <v/>
      </c>
      <c r="X308" s="283" t="str">
        <f>Prog!$HB173</f>
        <v/>
      </c>
      <c r="Y308" s="283" t="str">
        <f>Prog!$HB186</f>
        <v/>
      </c>
      <c r="Z308" s="283" t="str">
        <f>Prog!$HB199</f>
        <v/>
      </c>
      <c r="AA308" s="283" t="str">
        <f>Prog!$HB212</f>
        <v/>
      </c>
      <c r="AB308" s="283" t="str">
        <f>Prog!$HB225</f>
        <v/>
      </c>
      <c r="AC308" s="283" t="str">
        <f>Prog!$HB238</f>
        <v/>
      </c>
      <c r="AD308" s="283" t="str">
        <f>Prog!$HB251</f>
        <v/>
      </c>
      <c r="AE308" s="283" t="str">
        <f>Prog!$HB264</f>
        <v/>
      </c>
      <c r="AG308" s="1" t="str">
        <f>IF(SUM(L308:AE308)=0,"",AVERAGEIF(L308:AE308,"&gt;0"))</f>
        <v/>
      </c>
      <c r="AH308">
        <f t="shared" si="54"/>
        <v>0</v>
      </c>
      <c r="AI308">
        <f>COUNTIFS(L308:AE308,"A")</f>
        <v>0</v>
      </c>
      <c r="AJ308">
        <f>COUNTBLANK(L308:AE308)</f>
        <v>20</v>
      </c>
    </row>
    <row r="309" spans="1:36" ht="27" customHeight="1">
      <c r="A309" s="1"/>
      <c r="B309" s="26">
        <f>IF(AH309&lt;4,(AH309*0.3),100%)</f>
        <v>0</v>
      </c>
      <c r="C309" s="754" t="str">
        <f>REPT("|",B309*100)</f>
        <v/>
      </c>
      <c r="D309" s="755"/>
      <c r="F309" s="8" t="s">
        <v>212</v>
      </c>
      <c r="G309" s="13" t="s">
        <v>354</v>
      </c>
      <c r="H309" s="11"/>
      <c r="I309" s="11"/>
      <c r="J309" s="11"/>
      <c r="K309" s="29"/>
      <c r="L309" s="101" t="str">
        <f>Prog!$HC17</f>
        <v/>
      </c>
      <c r="M309" s="101" t="str">
        <f>Prog!$HC30</f>
        <v/>
      </c>
      <c r="N309" s="283" t="str">
        <f>Prog!$HC44</f>
        <v/>
      </c>
      <c r="O309" s="283" t="str">
        <f>Prog!$HC57</f>
        <v/>
      </c>
      <c r="P309" s="283" t="str">
        <f>Prog!$HC70</f>
        <v/>
      </c>
      <c r="Q309" s="283" t="str">
        <f>Prog!$HC83</f>
        <v/>
      </c>
      <c r="R309" s="283" t="str">
        <f>Prog!$HC96</f>
        <v/>
      </c>
      <c r="S309" s="283" t="str">
        <f>Prog!$HC109</f>
        <v/>
      </c>
      <c r="T309" s="283" t="str">
        <f>Prog!$HC122</f>
        <v/>
      </c>
      <c r="U309" s="283" t="str">
        <f>Prog!$HC135</f>
        <v/>
      </c>
      <c r="V309" s="283" t="str">
        <f>Prog!$HC147</f>
        <v/>
      </c>
      <c r="W309" s="283" t="str">
        <f>Prog!$HC160</f>
        <v/>
      </c>
      <c r="X309" s="283" t="str">
        <f>Prog!$HC173</f>
        <v/>
      </c>
      <c r="Y309" s="283" t="str">
        <f>Prog!$HC186</f>
        <v/>
      </c>
      <c r="Z309" s="283" t="str">
        <f>Prog!$HC199</f>
        <v/>
      </c>
      <c r="AA309" s="283" t="str">
        <f>Prog!$HC212</f>
        <v/>
      </c>
      <c r="AB309" s="283" t="str">
        <f>Prog!$HC225</f>
        <v/>
      </c>
      <c r="AC309" s="283" t="str">
        <f>Prog!$HC238</f>
        <v/>
      </c>
      <c r="AD309" s="283" t="str">
        <f>Prog!$HC251</f>
        <v/>
      </c>
      <c r="AE309" s="283" t="str">
        <f>Prog!$HC264</f>
        <v/>
      </c>
      <c r="AG309" s="1" t="str">
        <f>IF(SUM(L309:AE309)=0,"",AVERAGEIF(L309:AE309,"&gt;0"))</f>
        <v/>
      </c>
      <c r="AH309">
        <f t="shared" si="54"/>
        <v>0</v>
      </c>
      <c r="AI309">
        <f>COUNTIFS(L309:AE309,"A")</f>
        <v>0</v>
      </c>
      <c r="AJ309">
        <f>COUNTBLANK(L309:AE309)</f>
        <v>20</v>
      </c>
    </row>
    <row r="310" spans="1:36" ht="27" customHeight="1">
      <c r="A310" s="1"/>
      <c r="B310" s="26">
        <f>IF(AH310&lt;4,(AH310*0.3),100%)</f>
        <v>0</v>
      </c>
      <c r="C310" s="754" t="str">
        <f>REPT("|",B310*100)</f>
        <v/>
      </c>
      <c r="D310" s="755"/>
      <c r="F310" s="8" t="s">
        <v>213</v>
      </c>
      <c r="G310" s="13" t="s">
        <v>355</v>
      </c>
      <c r="H310" s="11"/>
      <c r="I310" s="11"/>
      <c r="J310" s="11"/>
      <c r="K310" s="29"/>
      <c r="L310" s="101" t="str">
        <f>Prog!$HD17</f>
        <v/>
      </c>
      <c r="M310" s="101" t="str">
        <f>Prog!$HD30</f>
        <v/>
      </c>
      <c r="N310" s="283" t="str">
        <f>Prog!$HD44</f>
        <v/>
      </c>
      <c r="O310" s="283" t="str">
        <f>Prog!$HD57</f>
        <v/>
      </c>
      <c r="P310" s="283" t="str">
        <f>Prog!$HD70</f>
        <v/>
      </c>
      <c r="Q310" s="283" t="str">
        <f>Prog!$HD83</f>
        <v/>
      </c>
      <c r="R310" s="283" t="str">
        <f>Prog!$HD96</f>
        <v/>
      </c>
      <c r="S310" s="283" t="str">
        <f>Prog!$HD109</f>
        <v/>
      </c>
      <c r="T310" s="283" t="str">
        <f>Prog!$HD122</f>
        <v/>
      </c>
      <c r="U310" s="283" t="str">
        <f>Prog!$HD135</f>
        <v/>
      </c>
      <c r="V310" s="283" t="str">
        <f>Prog!$HD147</f>
        <v/>
      </c>
      <c r="W310" s="283" t="str">
        <f>Prog!$HD160</f>
        <v/>
      </c>
      <c r="X310" s="283" t="str">
        <f>Prog!$HD173</f>
        <v/>
      </c>
      <c r="Y310" s="283" t="str">
        <f>Prog!$HD186</f>
        <v/>
      </c>
      <c r="Z310" s="283" t="str">
        <f>Prog!$HD199</f>
        <v/>
      </c>
      <c r="AA310" s="283" t="str">
        <f>Prog!$HD212</f>
        <v/>
      </c>
      <c r="AB310" s="283" t="str">
        <f>Prog!$HD225</f>
        <v/>
      </c>
      <c r="AC310" s="283" t="str">
        <f>Prog!$HD238</f>
        <v/>
      </c>
      <c r="AD310" s="283" t="str">
        <f>Prog!$HD251</f>
        <v/>
      </c>
      <c r="AE310" s="283" t="str">
        <f>Prog!$HD264</f>
        <v/>
      </c>
      <c r="AG310" s="1" t="str">
        <f>IF(SUM(L310:AE310)=0,"",AVERAGEIF(L310:AE310,"&gt;0"))</f>
        <v/>
      </c>
      <c r="AH310">
        <f t="shared" si="54"/>
        <v>0</v>
      </c>
      <c r="AI310">
        <f>COUNTIFS(L310:AE310,"A")</f>
        <v>0</v>
      </c>
      <c r="AJ310">
        <f>COUNTBLANK(L310:AE310)</f>
        <v>20</v>
      </c>
    </row>
    <row r="311" spans="1:36" ht="27" customHeight="1">
      <c r="A311" s="1"/>
      <c r="B311" s="26"/>
      <c r="D311" s="74"/>
      <c r="F311" s="8"/>
      <c r="G311" s="11"/>
      <c r="H311" s="11"/>
      <c r="I311" s="11"/>
      <c r="J311" s="11"/>
      <c r="K311" s="29"/>
      <c r="L311" s="101"/>
      <c r="M311" s="101"/>
      <c r="N311" s="283"/>
      <c r="O311" s="283"/>
      <c r="P311" s="283"/>
      <c r="Q311" s="283"/>
      <c r="R311" s="283"/>
      <c r="S311" s="283"/>
      <c r="T311" s="283"/>
      <c r="U311" s="283"/>
      <c r="V311" s="283"/>
      <c r="W311" s="283"/>
      <c r="X311" s="283"/>
      <c r="Y311" s="283"/>
      <c r="Z311" s="283"/>
      <c r="AA311" s="283"/>
      <c r="AB311" s="283"/>
      <c r="AC311" s="283"/>
      <c r="AD311" s="283"/>
      <c r="AE311" s="283"/>
      <c r="AG311" s="1"/>
      <c r="AH311" s="19"/>
    </row>
    <row r="312" spans="1:36" ht="27" customHeight="1">
      <c r="A312" s="25">
        <f>(B314/4)+(B315/4)+(B316/4)+(B317/4)</f>
        <v>7.4999999999999997E-2</v>
      </c>
      <c r="B312" s="756" t="str">
        <f>REPT("|",A312*90)</f>
        <v>||||||</v>
      </c>
      <c r="C312" s="757"/>
      <c r="D312" s="9" t="s">
        <v>214</v>
      </c>
      <c r="F312" s="75" t="s">
        <v>215</v>
      </c>
      <c r="G312" s="11"/>
      <c r="H312" s="11"/>
      <c r="I312" s="11"/>
      <c r="J312" s="11"/>
      <c r="K312" s="29"/>
      <c r="L312" s="101"/>
      <c r="M312" s="101"/>
      <c r="N312" s="283"/>
      <c r="O312" s="283"/>
      <c r="P312" s="283"/>
      <c r="Q312" s="283"/>
      <c r="R312" s="283"/>
      <c r="S312" s="283"/>
      <c r="T312" s="283"/>
      <c r="U312" s="283"/>
      <c r="V312" s="283"/>
      <c r="W312" s="283"/>
      <c r="X312" s="283"/>
      <c r="Y312" s="283"/>
      <c r="Z312" s="283"/>
      <c r="AA312" s="283"/>
      <c r="AB312" s="283"/>
      <c r="AC312" s="283"/>
      <c r="AD312" s="283"/>
      <c r="AE312" s="283"/>
      <c r="AG312" s="78" t="str">
        <f>IF(SUM(AG314:AG317)&gt;0,AVERAGEIF(AG314:AG317, "&lt;&gt;0"),"")</f>
        <v/>
      </c>
      <c r="AH312" s="1">
        <f>COUNTIF(AH314:AH317,"&gt;0")</f>
        <v>1</v>
      </c>
    </row>
    <row r="313" spans="1:36" ht="27" customHeight="1">
      <c r="A313" s="1"/>
      <c r="B313" s="26"/>
      <c r="D313" s="74"/>
      <c r="F313" s="8"/>
      <c r="G313" s="11"/>
      <c r="H313" s="11"/>
      <c r="I313" s="11"/>
      <c r="J313" s="11"/>
      <c r="K313" s="29"/>
      <c r="L313" s="101"/>
      <c r="M313" s="101"/>
      <c r="N313" s="283"/>
      <c r="O313" s="283"/>
      <c r="P313" s="283"/>
      <c r="Q313" s="283"/>
      <c r="R313" s="283"/>
      <c r="S313" s="283"/>
      <c r="T313" s="283"/>
      <c r="U313" s="283"/>
      <c r="V313" s="283"/>
      <c r="W313" s="283"/>
      <c r="X313" s="283"/>
      <c r="Y313" s="283"/>
      <c r="Z313" s="283"/>
      <c r="AA313" s="283"/>
      <c r="AB313" s="283"/>
      <c r="AC313" s="283"/>
      <c r="AD313" s="283"/>
      <c r="AE313" s="283"/>
      <c r="AG313" s="1"/>
      <c r="AH313" s="19"/>
    </row>
    <row r="314" spans="1:36" ht="27" customHeight="1">
      <c r="A314" s="1"/>
      <c r="B314" s="26">
        <f>IF(AH314&lt;4,(AH314*0.3),100%)</f>
        <v>0</v>
      </c>
      <c r="C314" s="754" t="str">
        <f>REPT("|",B314*100)</f>
        <v/>
      </c>
      <c r="D314" s="755"/>
      <c r="F314" s="8" t="s">
        <v>216</v>
      </c>
      <c r="G314" s="13" t="s">
        <v>356</v>
      </c>
      <c r="H314" s="11"/>
      <c r="I314" s="11"/>
      <c r="J314" s="11"/>
      <c r="K314" s="29"/>
      <c r="L314" s="101" t="str">
        <f>Prog!$HF17</f>
        <v/>
      </c>
      <c r="M314" s="101" t="str">
        <f>Prog!$HF30</f>
        <v/>
      </c>
      <c r="N314" s="283" t="str">
        <f>Prog!$HF44</f>
        <v/>
      </c>
      <c r="O314" s="283" t="str">
        <f>Prog!$HF57</f>
        <v/>
      </c>
      <c r="P314" s="283" t="str">
        <f>Prog!$HF70</f>
        <v/>
      </c>
      <c r="Q314" s="283" t="str">
        <f>Prog!$HF83</f>
        <v/>
      </c>
      <c r="R314" s="283" t="str">
        <f>Prog!$HF96</f>
        <v/>
      </c>
      <c r="S314" s="283" t="str">
        <f>Prog!$HF109</f>
        <v/>
      </c>
      <c r="T314" s="283" t="str">
        <f>Prog!$HF122</f>
        <v/>
      </c>
      <c r="U314" s="283" t="str">
        <f>Prog!$HF135</f>
        <v/>
      </c>
      <c r="V314" s="283" t="str">
        <f>Prog!$HF147</f>
        <v/>
      </c>
      <c r="W314" s="283" t="str">
        <f>Prog!$HF160</f>
        <v/>
      </c>
      <c r="X314" s="283" t="str">
        <f>Prog!$HF173</f>
        <v/>
      </c>
      <c r="Y314" s="283" t="str">
        <f>Prog!$HF186</f>
        <v/>
      </c>
      <c r="Z314" s="283" t="str">
        <f>Prog!$HF199</f>
        <v/>
      </c>
      <c r="AA314" s="283" t="str">
        <f>Prog!$HF212</f>
        <v/>
      </c>
      <c r="AB314" s="283" t="str">
        <f>Prog!$HF225</f>
        <v/>
      </c>
      <c r="AC314" s="283" t="str">
        <f>Prog!$HF238</f>
        <v/>
      </c>
      <c r="AD314" s="283" t="str">
        <f>Prog!$HF251</f>
        <v/>
      </c>
      <c r="AE314" s="283" t="str">
        <f>Prog!$HF264</f>
        <v/>
      </c>
      <c r="AG314" s="1" t="str">
        <f>IF(SUM(L314:AE314)=0,"",AVERAGEIF(L314:AE314,"&gt;0"))</f>
        <v/>
      </c>
      <c r="AH314">
        <f>20-AJ314</f>
        <v>0</v>
      </c>
      <c r="AI314">
        <f>COUNTIFS(L314:AE314,"A")</f>
        <v>0</v>
      </c>
      <c r="AJ314">
        <f>COUNTBLANK(L314:AE314)</f>
        <v>20</v>
      </c>
    </row>
    <row r="315" spans="1:36" ht="27" customHeight="1">
      <c r="A315" s="1"/>
      <c r="B315" s="26">
        <f>IF(AH315&lt;4,(AH315*0.3),100%)</f>
        <v>0</v>
      </c>
      <c r="C315" s="754" t="str">
        <f>REPT("|",B315*100)</f>
        <v/>
      </c>
      <c r="D315" s="755"/>
      <c r="F315" s="8" t="s">
        <v>217</v>
      </c>
      <c r="G315" s="13" t="s">
        <v>357</v>
      </c>
      <c r="H315" s="11"/>
      <c r="I315" s="11"/>
      <c r="J315" s="11"/>
      <c r="K315" s="29" t="s">
        <v>76</v>
      </c>
      <c r="L315" s="101" t="str">
        <f>Prog!$HG17</f>
        <v/>
      </c>
      <c r="M315" s="101" t="str">
        <f>Prog!$HG30</f>
        <v/>
      </c>
      <c r="N315" s="283" t="str">
        <f>Prog!$HG44</f>
        <v/>
      </c>
      <c r="O315" s="283" t="str">
        <f>Prog!$HG57</f>
        <v/>
      </c>
      <c r="P315" s="283" t="str">
        <f>Prog!$HG70</f>
        <v/>
      </c>
      <c r="Q315" s="283" t="str">
        <f>Prog!$HG83</f>
        <v/>
      </c>
      <c r="R315" s="283" t="str">
        <f>Prog!$HG96</f>
        <v/>
      </c>
      <c r="S315" s="283" t="str">
        <f>Prog!$HG109</f>
        <v/>
      </c>
      <c r="T315" s="283" t="str">
        <f>Prog!$HG122</f>
        <v/>
      </c>
      <c r="U315" s="283" t="str">
        <f>Prog!$HG135</f>
        <v/>
      </c>
      <c r="V315" s="283" t="str">
        <f>Prog!$HG147</f>
        <v/>
      </c>
      <c r="W315" s="283" t="str">
        <f>Prog!$HG160</f>
        <v/>
      </c>
      <c r="X315" s="283" t="str">
        <f>Prog!$HG173</f>
        <v/>
      </c>
      <c r="Y315" s="283" t="str">
        <f>Prog!$HG186</f>
        <v/>
      </c>
      <c r="Z315" s="283" t="str">
        <f>Prog!$HG199</f>
        <v/>
      </c>
      <c r="AA315" s="283" t="str">
        <f>Prog!$HG212</f>
        <v/>
      </c>
      <c r="AB315" s="283" t="str">
        <f>Prog!$HG225</f>
        <v/>
      </c>
      <c r="AC315" s="283" t="str">
        <f>Prog!$HG238</f>
        <v/>
      </c>
      <c r="AD315" s="283" t="str">
        <f>Prog!$HG251</f>
        <v/>
      </c>
      <c r="AE315" s="283" t="str">
        <f>Prog!$HG264</f>
        <v/>
      </c>
      <c r="AG315" s="1" t="str">
        <f>IF(SUM(L315:AE315)=0,"",AVERAGEIF(L315:AE315,"&gt;0"))</f>
        <v/>
      </c>
      <c r="AH315">
        <f t="shared" ref="AH315:AH317" si="55">20-AJ315</f>
        <v>0</v>
      </c>
      <c r="AI315">
        <f>COUNTIFS(L315:AE315,"A")</f>
        <v>0</v>
      </c>
      <c r="AJ315">
        <f>COUNTBLANK(L315:AE315)</f>
        <v>20</v>
      </c>
    </row>
    <row r="316" spans="1:36" ht="15" customHeight="1">
      <c r="A316" s="1"/>
      <c r="B316" s="26">
        <f>IF(AH316&lt;4,(AH316*0.3),100%)</f>
        <v>0.3</v>
      </c>
      <c r="C316" s="754" t="str">
        <f>REPT("|",B316*100)</f>
        <v>||||||||||||||||||||||||||||||</v>
      </c>
      <c r="D316" s="755"/>
      <c r="F316" s="8" t="s">
        <v>218</v>
      </c>
      <c r="G316" s="13" t="s">
        <v>358</v>
      </c>
      <c r="H316" s="11"/>
      <c r="I316" s="11"/>
      <c r="J316" s="11"/>
      <c r="K316" s="29"/>
      <c r="L316" s="101" t="str">
        <f>Prog!$HH17</f>
        <v/>
      </c>
      <c r="M316" s="101" t="str">
        <f>Prog!$HH30</f>
        <v>A</v>
      </c>
      <c r="N316" s="283" t="str">
        <f>Prog!$HH44</f>
        <v/>
      </c>
      <c r="O316" s="283" t="str">
        <f>Prog!$HH57</f>
        <v/>
      </c>
      <c r="P316" s="283" t="str">
        <f>Prog!$HH70</f>
        <v/>
      </c>
      <c r="Q316" s="283" t="str">
        <f>Prog!$HH83</f>
        <v/>
      </c>
      <c r="R316" s="283" t="str">
        <f>Prog!$HH96</f>
        <v/>
      </c>
      <c r="S316" s="283" t="str">
        <f>Prog!$HH109</f>
        <v/>
      </c>
      <c r="T316" s="283" t="str">
        <f>Prog!$HH122</f>
        <v/>
      </c>
      <c r="U316" s="283" t="str">
        <f>Prog!$HH135</f>
        <v/>
      </c>
      <c r="V316" s="283" t="str">
        <f>Prog!$HH147</f>
        <v/>
      </c>
      <c r="W316" s="283" t="str">
        <f>Prog!$HH160</f>
        <v/>
      </c>
      <c r="X316" s="283" t="str">
        <f>Prog!$HH173</f>
        <v/>
      </c>
      <c r="Y316" s="283" t="str">
        <f>Prog!$HH186</f>
        <v/>
      </c>
      <c r="Z316" s="283" t="str">
        <f>Prog!$HH199</f>
        <v/>
      </c>
      <c r="AA316" s="283" t="str">
        <f>Prog!$HH212</f>
        <v/>
      </c>
      <c r="AB316" s="283" t="str">
        <f>Prog!$HH225</f>
        <v/>
      </c>
      <c r="AC316" s="283" t="str">
        <f>Prog!$HH238</f>
        <v/>
      </c>
      <c r="AD316" s="283" t="str">
        <f>Prog!$HH251</f>
        <v/>
      </c>
      <c r="AE316" s="283" t="str">
        <f>Prog!$HH264</f>
        <v/>
      </c>
      <c r="AG316" s="1" t="str">
        <f>IF(SUM(L316:AE316)=0,"",AVERAGEIF(L316:AE316,"&gt;0"))</f>
        <v/>
      </c>
      <c r="AH316">
        <f t="shared" si="55"/>
        <v>1</v>
      </c>
      <c r="AI316">
        <f>COUNTIFS(L316:AE316,"A")</f>
        <v>1</v>
      </c>
      <c r="AJ316">
        <f>COUNTBLANK(L316:AE316)</f>
        <v>19</v>
      </c>
    </row>
    <row r="317" spans="1:36" ht="27" customHeight="1">
      <c r="A317" s="1"/>
      <c r="B317" s="26">
        <f>IF(AH317&lt;4,(AH317*0.3),100%)</f>
        <v>0</v>
      </c>
      <c r="C317" s="754" t="str">
        <f>REPT("|",B317*100)</f>
        <v/>
      </c>
      <c r="D317" s="755"/>
      <c r="F317" s="8" t="s">
        <v>219</v>
      </c>
      <c r="G317" s="13" t="s">
        <v>359</v>
      </c>
      <c r="H317" s="11"/>
      <c r="I317" s="11"/>
      <c r="J317" s="11"/>
      <c r="K317" s="29"/>
      <c r="L317" s="101" t="str">
        <f>Prog!$HI17</f>
        <v/>
      </c>
      <c r="M317" s="101" t="str">
        <f>Prog!$HI30</f>
        <v/>
      </c>
      <c r="N317" s="283" t="str">
        <f>Prog!$HI44</f>
        <v/>
      </c>
      <c r="O317" s="283" t="str">
        <f>Prog!$HI57</f>
        <v/>
      </c>
      <c r="P317" s="283" t="str">
        <f>Prog!$HI70</f>
        <v/>
      </c>
      <c r="Q317" s="283" t="str">
        <f>Prog!$HI83</f>
        <v/>
      </c>
      <c r="R317" s="283" t="str">
        <f>Prog!$HI96</f>
        <v/>
      </c>
      <c r="S317" s="283" t="str">
        <f>Prog!$HI109</f>
        <v/>
      </c>
      <c r="T317" s="283" t="str">
        <f>Prog!$HI122</f>
        <v/>
      </c>
      <c r="U317" s="283" t="str">
        <f>Prog!$HI135</f>
        <v/>
      </c>
      <c r="V317" s="283" t="str">
        <f>Prog!$HI147</f>
        <v/>
      </c>
      <c r="W317" s="283" t="str">
        <f>Prog!$HI160</f>
        <v/>
      </c>
      <c r="X317" s="283" t="str">
        <f>Prog!$HI173</f>
        <v/>
      </c>
      <c r="Y317" s="283" t="str">
        <f>Prog!$HI186</f>
        <v/>
      </c>
      <c r="Z317" s="283" t="str">
        <f>Prog!$HI199</f>
        <v/>
      </c>
      <c r="AA317" s="283" t="str">
        <f>Prog!$HI212</f>
        <v/>
      </c>
      <c r="AB317" s="283" t="str">
        <f>Prog!$HI225</f>
        <v/>
      </c>
      <c r="AC317" s="283" t="str">
        <f>Prog!$HI238</f>
        <v/>
      </c>
      <c r="AD317" s="283" t="str">
        <f>Prog!$HI251</f>
        <v/>
      </c>
      <c r="AE317" s="283" t="str">
        <f>Prog!$HI264</f>
        <v/>
      </c>
      <c r="AG317" s="1" t="str">
        <f>IF(SUM(L317:AE317)=0,"",AVERAGEIF(L317:AE317,"&gt;0"))</f>
        <v/>
      </c>
      <c r="AH317">
        <f t="shared" si="55"/>
        <v>0</v>
      </c>
      <c r="AI317">
        <f>COUNTIFS(L317:AE317,"A")</f>
        <v>0</v>
      </c>
      <c r="AJ317">
        <f>COUNTBLANK(L317:AE317)</f>
        <v>20</v>
      </c>
    </row>
    <row r="318" spans="1:36" ht="27" customHeight="1">
      <c r="A318" s="1"/>
      <c r="B318" s="26"/>
      <c r="D318" s="74"/>
      <c r="F318" s="8"/>
      <c r="G318" s="11"/>
      <c r="H318" s="11"/>
      <c r="I318" s="11"/>
      <c r="J318" s="11"/>
      <c r="K318" s="29"/>
      <c r="L318" s="101"/>
      <c r="M318" s="101"/>
      <c r="N318" s="283"/>
      <c r="O318" s="283"/>
      <c r="P318" s="283"/>
      <c r="Q318" s="283"/>
      <c r="R318" s="283"/>
      <c r="S318" s="283"/>
      <c r="T318" s="283"/>
      <c r="U318" s="283"/>
      <c r="V318" s="283"/>
      <c r="W318" s="283"/>
      <c r="X318" s="283"/>
      <c r="Y318" s="283"/>
      <c r="Z318" s="283"/>
      <c r="AA318" s="283"/>
      <c r="AB318" s="283"/>
      <c r="AC318" s="283"/>
      <c r="AD318" s="283"/>
      <c r="AE318" s="283"/>
      <c r="AG318" s="1"/>
      <c r="AH318" s="19"/>
    </row>
    <row r="319" spans="1:36" ht="27" customHeight="1">
      <c r="A319" s="158" t="s">
        <v>220</v>
      </c>
      <c r="B319" s="159" t="s">
        <v>221</v>
      </c>
      <c r="C319" s="159"/>
      <c r="D319" s="159"/>
      <c r="E319" s="137"/>
      <c r="F319" s="137"/>
      <c r="G319" s="138"/>
      <c r="H319" s="138"/>
      <c r="I319" s="138"/>
      <c r="J319" s="138"/>
      <c r="K319" s="138"/>
      <c r="L319" s="139"/>
      <c r="M319" s="139"/>
      <c r="N319" s="301"/>
      <c r="O319" s="301"/>
      <c r="P319" s="301"/>
      <c r="Q319" s="301"/>
      <c r="R319" s="301"/>
      <c r="S319" s="301"/>
      <c r="T319" s="301"/>
      <c r="U319" s="301"/>
      <c r="V319" s="301"/>
      <c r="W319" s="301"/>
      <c r="X319" s="301"/>
      <c r="Y319" s="301"/>
      <c r="Z319" s="301"/>
      <c r="AA319" s="301"/>
      <c r="AB319" s="301"/>
      <c r="AC319" s="301"/>
      <c r="AD319" s="301"/>
      <c r="AE319" s="301"/>
      <c r="AG319" s="1"/>
      <c r="AH319" s="19"/>
    </row>
    <row r="320" spans="1:36" ht="27" customHeight="1">
      <c r="A320" s="1"/>
      <c r="B320" s="1"/>
      <c r="C320" s="1"/>
      <c r="D320" s="1"/>
      <c r="E320" s="1"/>
      <c r="F320" s="8"/>
      <c r="G320" s="1"/>
      <c r="H320" s="1"/>
      <c r="I320" s="1"/>
      <c r="J320" s="1"/>
      <c r="K320" s="29"/>
      <c r="L320" s="101"/>
      <c r="M320" s="101"/>
      <c r="N320" s="283"/>
      <c r="O320" s="283"/>
      <c r="P320" s="283"/>
      <c r="Q320" s="283"/>
      <c r="R320" s="283"/>
      <c r="S320" s="283"/>
      <c r="T320" s="283"/>
      <c r="U320" s="283"/>
      <c r="V320" s="283"/>
      <c r="W320" s="283"/>
      <c r="X320" s="283"/>
      <c r="Y320" s="283"/>
      <c r="Z320" s="283"/>
      <c r="AA320" s="283"/>
      <c r="AB320" s="283"/>
      <c r="AC320" s="283"/>
      <c r="AD320" s="283"/>
      <c r="AE320" s="283"/>
      <c r="AG320" s="1"/>
      <c r="AH320" s="19"/>
      <c r="AI320" s="1"/>
      <c r="AJ320" s="1"/>
    </row>
    <row r="321" spans="1:36" ht="27" customHeight="1">
      <c r="A321" s="25">
        <f>(B323/4)+(B324/4)+(B325/4)+(B326/4)</f>
        <v>0</v>
      </c>
      <c r="B321" s="756" t="str">
        <f>REPT("|",A321*90)</f>
        <v/>
      </c>
      <c r="C321" s="757"/>
      <c r="D321" s="9" t="s">
        <v>222</v>
      </c>
      <c r="E321" s="1"/>
      <c r="F321" s="1" t="s">
        <v>228</v>
      </c>
      <c r="G321" s="1"/>
      <c r="H321" s="1"/>
      <c r="I321" s="1"/>
      <c r="J321" s="1"/>
      <c r="K321" s="29"/>
      <c r="L321" s="101"/>
      <c r="M321" s="101"/>
      <c r="N321" s="283"/>
      <c r="O321" s="283"/>
      <c r="P321" s="283"/>
      <c r="Q321" s="283"/>
      <c r="R321" s="283"/>
      <c r="S321" s="283"/>
      <c r="T321" s="283"/>
      <c r="U321" s="283"/>
      <c r="V321" s="283"/>
      <c r="W321" s="283"/>
      <c r="X321" s="283"/>
      <c r="Y321" s="283"/>
      <c r="Z321" s="283"/>
      <c r="AA321" s="283"/>
      <c r="AB321" s="283"/>
      <c r="AC321" s="283"/>
      <c r="AD321" s="283"/>
      <c r="AE321" s="283"/>
      <c r="AG321" s="78" t="str">
        <f>IF(SUM(AG323:AG326)&gt;0,AVERAGEIF(AG323:AG326, "&lt;&gt;0"),"")</f>
        <v/>
      </c>
      <c r="AH321" s="1">
        <f>COUNTIF(AH323:AH326,"&gt;0")</f>
        <v>0</v>
      </c>
      <c r="AI321" s="1"/>
      <c r="AJ321" s="1"/>
    </row>
    <row r="322" spans="1:36" ht="27" customHeight="1">
      <c r="A322" s="1"/>
      <c r="B322" s="1"/>
      <c r="C322" s="1"/>
      <c r="D322" s="1"/>
      <c r="E322" s="1"/>
      <c r="F322" s="8"/>
      <c r="G322" s="1"/>
      <c r="H322" s="1"/>
      <c r="I322" s="1"/>
      <c r="J322" s="1"/>
      <c r="K322" s="29"/>
      <c r="L322" s="101"/>
      <c r="M322" s="101"/>
      <c r="N322" s="283"/>
      <c r="O322" s="283"/>
      <c r="P322" s="283"/>
      <c r="Q322" s="283"/>
      <c r="R322" s="283"/>
      <c r="S322" s="283"/>
      <c r="T322" s="283"/>
      <c r="U322" s="283"/>
      <c r="V322" s="283"/>
      <c r="W322" s="283"/>
      <c r="X322" s="283"/>
      <c r="Y322" s="283"/>
      <c r="Z322" s="283"/>
      <c r="AA322" s="283"/>
      <c r="AB322" s="283"/>
      <c r="AC322" s="283"/>
      <c r="AD322" s="283"/>
      <c r="AE322" s="283"/>
      <c r="AG322" s="1"/>
      <c r="AH322" s="19"/>
      <c r="AI322" s="1"/>
      <c r="AJ322" s="1"/>
    </row>
    <row r="323" spans="1:36" ht="27" customHeight="1">
      <c r="A323" s="1"/>
      <c r="B323" s="26">
        <f>IF(AH323&lt;4,(AH323*0.3),100%)</f>
        <v>0</v>
      </c>
      <c r="C323" s="754" t="str">
        <f>REPT("|",B323*100)</f>
        <v/>
      </c>
      <c r="D323" s="755"/>
      <c r="F323" s="8" t="s">
        <v>223</v>
      </c>
      <c r="G323" s="13" t="s">
        <v>360</v>
      </c>
      <c r="H323" s="11"/>
      <c r="I323" s="11"/>
      <c r="J323" s="11"/>
      <c r="K323" s="29" t="s">
        <v>77</v>
      </c>
      <c r="L323" s="101" t="str">
        <f>Prog!$HK17</f>
        <v/>
      </c>
      <c r="M323" s="101" t="str">
        <f>Prog!$HK30</f>
        <v/>
      </c>
      <c r="N323" s="283" t="str">
        <f>Prog!$HK44</f>
        <v/>
      </c>
      <c r="O323" s="283" t="str">
        <f>Prog!$HK57</f>
        <v/>
      </c>
      <c r="P323" s="283" t="str">
        <f>Prog!$HK70</f>
        <v/>
      </c>
      <c r="Q323" s="283" t="str">
        <f>Prog!$HK83</f>
        <v/>
      </c>
      <c r="R323" s="283" t="str">
        <f>Prog!$HK96</f>
        <v/>
      </c>
      <c r="S323" s="283" t="str">
        <f>Prog!$HK109</f>
        <v/>
      </c>
      <c r="T323" s="283" t="str">
        <f>Prog!$HK122</f>
        <v/>
      </c>
      <c r="U323" s="283" t="str">
        <f>Prog!$HK135</f>
        <v/>
      </c>
      <c r="V323" s="283" t="str">
        <f>Prog!$HK147</f>
        <v/>
      </c>
      <c r="W323" s="283" t="str">
        <f>Prog!$HK160</f>
        <v/>
      </c>
      <c r="X323" s="283" t="str">
        <f>Prog!$HK173</f>
        <v/>
      </c>
      <c r="Y323" s="283" t="str">
        <f>Prog!$HK186</f>
        <v/>
      </c>
      <c r="Z323" s="283" t="str">
        <f>Prog!$HK199</f>
        <v/>
      </c>
      <c r="AA323" s="283" t="str">
        <f>Prog!$HK212</f>
        <v/>
      </c>
      <c r="AB323" s="283" t="str">
        <f>Prog!$HK225</f>
        <v/>
      </c>
      <c r="AC323" s="283" t="str">
        <f>Prog!$HK238</f>
        <v/>
      </c>
      <c r="AD323" s="283" t="str">
        <f>Prog!$HK251</f>
        <v/>
      </c>
      <c r="AE323" s="283" t="str">
        <f>Prog!$HK264</f>
        <v/>
      </c>
      <c r="AG323" s="1" t="str">
        <f>IF(SUM(L323:AE323)=0,"",AVERAGEIF(L323:AE323,"&gt;0"))</f>
        <v/>
      </c>
      <c r="AH323">
        <f>20-AJ323</f>
        <v>0</v>
      </c>
      <c r="AI323">
        <f>COUNTIFS(L323:AE323,"A")</f>
        <v>0</v>
      </c>
      <c r="AJ323">
        <f>COUNTBLANK(L323:AE323)</f>
        <v>20</v>
      </c>
    </row>
    <row r="324" spans="1:36" ht="15" customHeight="1">
      <c r="A324" s="1"/>
      <c r="B324" s="26">
        <f>IF(AH324&lt;4,(AH324*0.3),100%)</f>
        <v>0</v>
      </c>
      <c r="C324" s="754" t="str">
        <f>REPT("|",B324*100)</f>
        <v/>
      </c>
      <c r="D324" s="755"/>
      <c r="F324" s="8" t="s">
        <v>224</v>
      </c>
      <c r="G324" s="13" t="s">
        <v>407</v>
      </c>
      <c r="H324" s="11"/>
      <c r="I324" s="11"/>
      <c r="J324" s="11"/>
      <c r="K324" s="29" t="s">
        <v>78</v>
      </c>
      <c r="L324" s="101" t="str">
        <f>Prog!$HL17</f>
        <v/>
      </c>
      <c r="M324" s="101" t="str">
        <f>Prog!$HL30</f>
        <v/>
      </c>
      <c r="N324" s="283" t="str">
        <f>Prog!$HL44</f>
        <v/>
      </c>
      <c r="O324" s="283" t="str">
        <f>Prog!$HL57</f>
        <v/>
      </c>
      <c r="P324" s="283" t="str">
        <f>Prog!$HL70</f>
        <v/>
      </c>
      <c r="Q324" s="283" t="str">
        <f>Prog!$HL83</f>
        <v/>
      </c>
      <c r="R324" s="283" t="str">
        <f>Prog!$HL96</f>
        <v/>
      </c>
      <c r="S324" s="283" t="str">
        <f>Prog!$HL109</f>
        <v/>
      </c>
      <c r="T324" s="283" t="str">
        <f>Prog!$HL122</f>
        <v/>
      </c>
      <c r="U324" s="283" t="str">
        <f>Prog!$HL135</f>
        <v/>
      </c>
      <c r="V324" s="283" t="str">
        <f>Prog!$HL147</f>
        <v/>
      </c>
      <c r="W324" s="283" t="str">
        <f>Prog!$HL160</f>
        <v/>
      </c>
      <c r="X324" s="283" t="str">
        <f>Prog!$HL173</f>
        <v/>
      </c>
      <c r="Y324" s="283" t="str">
        <f>Prog!$HL186</f>
        <v/>
      </c>
      <c r="Z324" s="283" t="str">
        <f>Prog!$HL199</f>
        <v/>
      </c>
      <c r="AA324" s="283" t="str">
        <f>Prog!$HL212</f>
        <v/>
      </c>
      <c r="AB324" s="283" t="str">
        <f>Prog!$HL225</f>
        <v/>
      </c>
      <c r="AC324" s="283" t="str">
        <f>Prog!$HL238</f>
        <v/>
      </c>
      <c r="AD324" s="283" t="str">
        <f>Prog!$HL251</f>
        <v/>
      </c>
      <c r="AE324" s="283" t="str">
        <f>Prog!$HL264</f>
        <v/>
      </c>
      <c r="AG324" s="1" t="str">
        <f>IF(SUM(L324:AE324)=0,"",AVERAGEIF(L324:AE324,"&gt;0"))</f>
        <v/>
      </c>
      <c r="AH324">
        <f t="shared" ref="AH324:AH326" si="56">20-AJ324</f>
        <v>0</v>
      </c>
      <c r="AI324">
        <f>COUNTIFS(L324:AE324,"A")</f>
        <v>0</v>
      </c>
      <c r="AJ324">
        <f>COUNTBLANK(L324:AE324)</f>
        <v>20</v>
      </c>
    </row>
    <row r="325" spans="1:36" ht="27" customHeight="1">
      <c r="A325" s="1"/>
      <c r="B325" s="26">
        <f>IF(AH325&lt;4,(AH325*0.3),100%)</f>
        <v>0</v>
      </c>
      <c r="C325" s="754" t="str">
        <f>REPT("|",B325*100)</f>
        <v/>
      </c>
      <c r="D325" s="755"/>
      <c r="F325" s="8" t="s">
        <v>225</v>
      </c>
      <c r="G325" s="13" t="s">
        <v>362</v>
      </c>
      <c r="H325" s="11"/>
      <c r="I325" s="11"/>
      <c r="J325" s="11"/>
      <c r="K325" s="29" t="s">
        <v>79</v>
      </c>
      <c r="L325" s="101" t="str">
        <f>Prog!$HM17</f>
        <v/>
      </c>
      <c r="M325" s="101" t="str">
        <f>Prog!$HM30</f>
        <v/>
      </c>
      <c r="N325" s="283" t="str">
        <f>Prog!$HM44</f>
        <v/>
      </c>
      <c r="O325" s="283" t="str">
        <f>Prog!$HM57</f>
        <v/>
      </c>
      <c r="P325" s="283" t="str">
        <f>Prog!$HM70</f>
        <v/>
      </c>
      <c r="Q325" s="283" t="str">
        <f>Prog!$HM83</f>
        <v/>
      </c>
      <c r="R325" s="283" t="str">
        <f>Prog!$HM96</f>
        <v/>
      </c>
      <c r="S325" s="283" t="str">
        <f>Prog!$HM109</f>
        <v/>
      </c>
      <c r="T325" s="283" t="str">
        <f>Prog!$HM122</f>
        <v/>
      </c>
      <c r="U325" s="283" t="str">
        <f>Prog!$HM135</f>
        <v/>
      </c>
      <c r="V325" s="283" t="str">
        <f>Prog!$HM147</f>
        <v/>
      </c>
      <c r="W325" s="283" t="str">
        <f>Prog!$HM160</f>
        <v/>
      </c>
      <c r="X325" s="283" t="str">
        <f>Prog!$HM173</f>
        <v/>
      </c>
      <c r="Y325" s="283" t="str">
        <f>Prog!$HM186</f>
        <v/>
      </c>
      <c r="Z325" s="283" t="str">
        <f>Prog!$HM199</f>
        <v/>
      </c>
      <c r="AA325" s="283" t="str">
        <f>Prog!$HM212</f>
        <v/>
      </c>
      <c r="AB325" s="283" t="str">
        <f>Prog!$HM225</f>
        <v/>
      </c>
      <c r="AC325" s="283" t="str">
        <f>Prog!$HM238</f>
        <v/>
      </c>
      <c r="AD325" s="283" t="str">
        <f>Prog!$HM251</f>
        <v/>
      </c>
      <c r="AE325" s="283" t="str">
        <f>Prog!$HM264</f>
        <v/>
      </c>
      <c r="AG325" s="1" t="str">
        <f>IF(SUM(L325:AE325)=0,"",AVERAGEIF(L325:AE325,"&gt;0"))</f>
        <v/>
      </c>
      <c r="AH325">
        <f t="shared" si="56"/>
        <v>0</v>
      </c>
      <c r="AI325">
        <f>COUNTIFS(L325:AE325,"A")</f>
        <v>0</v>
      </c>
      <c r="AJ325">
        <f>COUNTBLANK(L325:AE325)</f>
        <v>20</v>
      </c>
    </row>
    <row r="326" spans="1:36" ht="27" customHeight="1">
      <c r="A326" s="1"/>
      <c r="B326" s="26">
        <f>IF(AH326&lt;4,(AH326*0.3),100%)</f>
        <v>0</v>
      </c>
      <c r="C326" s="754" t="str">
        <f>REPT("|",B326*100)</f>
        <v/>
      </c>
      <c r="D326" s="755"/>
      <c r="F326" s="8" t="s">
        <v>226</v>
      </c>
      <c r="G326" s="13" t="s">
        <v>363</v>
      </c>
      <c r="H326" s="11"/>
      <c r="I326" s="11"/>
      <c r="J326" s="11"/>
      <c r="K326" s="29" t="s">
        <v>80</v>
      </c>
      <c r="L326" s="101" t="str">
        <f>Prog!$HN17</f>
        <v/>
      </c>
      <c r="M326" s="101" t="str">
        <f>Prog!$HN30</f>
        <v/>
      </c>
      <c r="N326" s="283" t="str">
        <f>Prog!$HN44</f>
        <v/>
      </c>
      <c r="O326" s="283" t="str">
        <f>Prog!$HN57</f>
        <v/>
      </c>
      <c r="P326" s="283" t="str">
        <f>Prog!$HN70</f>
        <v/>
      </c>
      <c r="Q326" s="283" t="str">
        <f>Prog!$HN83</f>
        <v/>
      </c>
      <c r="R326" s="283" t="str">
        <f>Prog!$HN96</f>
        <v/>
      </c>
      <c r="S326" s="283" t="str">
        <f>Prog!$HN109</f>
        <v/>
      </c>
      <c r="T326" s="283" t="str">
        <f>Prog!$HN122</f>
        <v/>
      </c>
      <c r="U326" s="283" t="str">
        <f>Prog!$HN135</f>
        <v/>
      </c>
      <c r="V326" s="283" t="str">
        <f>Prog!$HN147</f>
        <v/>
      </c>
      <c r="W326" s="283" t="str">
        <f>Prog!$HN160</f>
        <v/>
      </c>
      <c r="X326" s="283" t="str">
        <f>Prog!$HN173</f>
        <v/>
      </c>
      <c r="Y326" s="283" t="str">
        <f>Prog!$HN186</f>
        <v/>
      </c>
      <c r="Z326" s="283" t="str">
        <f>Prog!$HN199</f>
        <v/>
      </c>
      <c r="AA326" s="283" t="str">
        <f>Prog!$HN212</f>
        <v/>
      </c>
      <c r="AB326" s="283" t="str">
        <f>Prog!$HN225</f>
        <v/>
      </c>
      <c r="AC326" s="283" t="str">
        <f>Prog!$HN238</f>
        <v/>
      </c>
      <c r="AD326" s="283" t="str">
        <f>Prog!$HN251</f>
        <v/>
      </c>
      <c r="AE326" s="283" t="str">
        <f>Prog!$HN264</f>
        <v/>
      </c>
      <c r="AG326" s="1" t="str">
        <f>IF(SUM(L326:AE326)=0,"",AVERAGEIF(L326:AE326,"&gt;0"))</f>
        <v/>
      </c>
      <c r="AH326">
        <f t="shared" si="56"/>
        <v>0</v>
      </c>
      <c r="AI326">
        <f>COUNTIFS(L326:AE326,"A")</f>
        <v>0</v>
      </c>
      <c r="AJ326">
        <f>COUNTBLANK(L326:AE326)</f>
        <v>20</v>
      </c>
    </row>
    <row r="327" spans="1:36" ht="27" customHeight="1">
      <c r="A327" s="1"/>
      <c r="B327" s="26"/>
      <c r="D327" s="74"/>
      <c r="F327" s="8"/>
      <c r="G327" s="11"/>
      <c r="H327" s="11"/>
      <c r="I327" s="11"/>
      <c r="J327" s="11"/>
      <c r="K327" s="29"/>
      <c r="L327" s="101"/>
      <c r="M327" s="101"/>
      <c r="N327" s="283"/>
      <c r="O327" s="283"/>
      <c r="P327" s="283"/>
      <c r="Q327" s="283"/>
      <c r="R327" s="283"/>
      <c r="S327" s="283"/>
      <c r="T327" s="283"/>
      <c r="U327" s="283"/>
      <c r="V327" s="283"/>
      <c r="W327" s="283"/>
      <c r="X327" s="283"/>
      <c r="Y327" s="283"/>
      <c r="Z327" s="283"/>
      <c r="AA327" s="283"/>
      <c r="AB327" s="283"/>
      <c r="AC327" s="283"/>
      <c r="AD327" s="283"/>
      <c r="AE327" s="283"/>
      <c r="AG327" s="1"/>
      <c r="AH327" s="19"/>
    </row>
    <row r="328" spans="1:36" ht="27" customHeight="1">
      <c r="A328" s="25">
        <f>(B330/8)+(B331/8)+(B332/8)+(B333/8)+(B334/8)+(B335/8)+(B336/8)+(B337/8)</f>
        <v>0</v>
      </c>
      <c r="B328" s="756" t="str">
        <f>REPT("|",A328*90)</f>
        <v/>
      </c>
      <c r="C328" s="757"/>
      <c r="D328" s="9" t="s">
        <v>227</v>
      </c>
      <c r="F328" s="75" t="s">
        <v>229</v>
      </c>
      <c r="G328" s="11"/>
      <c r="H328" s="11"/>
      <c r="I328" s="11"/>
      <c r="J328" s="11"/>
      <c r="K328" s="29"/>
      <c r="L328" s="101"/>
      <c r="M328" s="101"/>
      <c r="N328" s="283"/>
      <c r="O328" s="283"/>
      <c r="P328" s="283"/>
      <c r="Q328" s="283"/>
      <c r="R328" s="283"/>
      <c r="S328" s="283"/>
      <c r="T328" s="283"/>
      <c r="U328" s="283"/>
      <c r="V328" s="283"/>
      <c r="W328" s="283"/>
      <c r="X328" s="283"/>
      <c r="Y328" s="283"/>
      <c r="Z328" s="283"/>
      <c r="AA328" s="283"/>
      <c r="AB328" s="283"/>
      <c r="AC328" s="283"/>
      <c r="AD328" s="283"/>
      <c r="AE328" s="283"/>
      <c r="AG328" s="78" t="str">
        <f>IF(SUM(AG330:AG337)&gt;0,AVERAGEIF(AG330:AG337, "&lt;&gt;0"),"")</f>
        <v/>
      </c>
      <c r="AH328" s="1">
        <f>COUNTIF(AH330:AH337,"&gt;0")</f>
        <v>0</v>
      </c>
    </row>
    <row r="329" spans="1:36" ht="15" customHeight="1">
      <c r="A329" s="1"/>
      <c r="B329" s="26"/>
      <c r="D329" s="74"/>
      <c r="F329" s="8"/>
      <c r="G329" s="11"/>
      <c r="H329" s="11"/>
      <c r="I329" s="11"/>
      <c r="J329" s="11"/>
      <c r="K329" s="29"/>
      <c r="L329" s="101"/>
      <c r="M329" s="101"/>
      <c r="N329" s="283"/>
      <c r="O329" s="283"/>
      <c r="P329" s="283"/>
      <c r="Q329" s="283"/>
      <c r="R329" s="283"/>
      <c r="S329" s="283"/>
      <c r="T329" s="283"/>
      <c r="U329" s="283"/>
      <c r="V329" s="283"/>
      <c r="W329" s="283"/>
      <c r="X329" s="283"/>
      <c r="Y329" s="283"/>
      <c r="Z329" s="283"/>
      <c r="AA329" s="283"/>
      <c r="AB329" s="283"/>
      <c r="AC329" s="283"/>
      <c r="AD329" s="283"/>
      <c r="AE329" s="283"/>
      <c r="AG329" s="1"/>
      <c r="AH329" s="19"/>
    </row>
    <row r="330" spans="1:36" ht="27" customHeight="1">
      <c r="A330" s="1"/>
      <c r="B330" s="26">
        <f t="shared" ref="B330:B337" si="57">IF(AH330&lt;4,(AH330*0.3),100%)</f>
        <v>0</v>
      </c>
      <c r="C330" s="754" t="str">
        <f t="shared" ref="C330:C337" si="58">REPT("|",B330*100)</f>
        <v/>
      </c>
      <c r="D330" s="755"/>
      <c r="F330" s="8" t="s">
        <v>230</v>
      </c>
      <c r="G330" s="13" t="s">
        <v>364</v>
      </c>
      <c r="H330" s="11"/>
      <c r="I330" s="11"/>
      <c r="J330" s="11"/>
      <c r="K330" s="29" t="s">
        <v>81</v>
      </c>
      <c r="L330" s="101" t="str">
        <f>Prog!$HP17</f>
        <v/>
      </c>
      <c r="M330" s="101" t="str">
        <f>Prog!$HP30</f>
        <v/>
      </c>
      <c r="N330" s="283" t="str">
        <f>Prog!$HP44</f>
        <v/>
      </c>
      <c r="O330" s="283" t="str">
        <f>Prog!$HP57</f>
        <v/>
      </c>
      <c r="P330" s="283" t="str">
        <f>Prog!$HP70</f>
        <v/>
      </c>
      <c r="Q330" s="283" t="str">
        <f>Prog!$HP83</f>
        <v/>
      </c>
      <c r="R330" s="283" t="str">
        <f>Prog!$HP96</f>
        <v/>
      </c>
      <c r="S330" s="283" t="str">
        <f>Prog!$HP109</f>
        <v/>
      </c>
      <c r="T330" s="283" t="str">
        <f>Prog!$HP122</f>
        <v/>
      </c>
      <c r="U330" s="283" t="str">
        <f>Prog!$HP135</f>
        <v/>
      </c>
      <c r="V330" s="283" t="str">
        <f>Prog!$HP147</f>
        <v/>
      </c>
      <c r="W330" s="283" t="str">
        <f>Prog!$HP160</f>
        <v/>
      </c>
      <c r="X330" s="283" t="str">
        <f>Prog!$HP173</f>
        <v/>
      </c>
      <c r="Y330" s="283" t="str">
        <f>Prog!$HP186</f>
        <v/>
      </c>
      <c r="Z330" s="283" t="str">
        <f>Prog!$HP199</f>
        <v/>
      </c>
      <c r="AA330" s="283" t="str">
        <f>Prog!$HP212</f>
        <v/>
      </c>
      <c r="AB330" s="283" t="str">
        <f>Prog!$HP225</f>
        <v/>
      </c>
      <c r="AC330" s="283" t="str">
        <f>Prog!$HP238</f>
        <v/>
      </c>
      <c r="AD330" s="283" t="str">
        <f>Prog!$HP251</f>
        <v/>
      </c>
      <c r="AE330" s="283" t="str">
        <f>Prog!$HP264</f>
        <v/>
      </c>
      <c r="AG330" s="1" t="str">
        <f t="shared" ref="AG330:AG337" si="59">IF(SUM(L330:AE330)=0,"",AVERAGEIF(L330:AE330,"&gt;0"))</f>
        <v/>
      </c>
      <c r="AH330">
        <f>20-AJ330</f>
        <v>0</v>
      </c>
      <c r="AI330">
        <f t="shared" ref="AI330:AI337" si="60">COUNTIFS(L330:AE330,"A")</f>
        <v>0</v>
      </c>
      <c r="AJ330">
        <f t="shared" ref="AJ330:AJ337" si="61">COUNTBLANK(L330:AE330)</f>
        <v>20</v>
      </c>
    </row>
    <row r="331" spans="1:36" ht="27" customHeight="1">
      <c r="A331" s="1"/>
      <c r="B331" s="26">
        <f t="shared" si="57"/>
        <v>0</v>
      </c>
      <c r="C331" s="754" t="str">
        <f t="shared" si="58"/>
        <v/>
      </c>
      <c r="D331" s="755"/>
      <c r="F331" s="8" t="s">
        <v>231</v>
      </c>
      <c r="G331" s="13" t="s">
        <v>365</v>
      </c>
      <c r="H331" s="11"/>
      <c r="I331" s="11"/>
      <c r="J331" s="11"/>
      <c r="K331" s="29" t="s">
        <v>82</v>
      </c>
      <c r="L331" s="101" t="str">
        <f>Prog!$HQ17</f>
        <v/>
      </c>
      <c r="M331" s="101" t="str">
        <f>Prog!$HQ30</f>
        <v/>
      </c>
      <c r="N331" s="283" t="str">
        <f>Prog!$HQ44</f>
        <v/>
      </c>
      <c r="O331" s="283" t="str">
        <f>Prog!$HQ57</f>
        <v/>
      </c>
      <c r="P331" s="283" t="str">
        <f>Prog!$HQ70</f>
        <v/>
      </c>
      <c r="Q331" s="283" t="str">
        <f>Prog!$HQ83</f>
        <v/>
      </c>
      <c r="R331" s="283" t="str">
        <f>Prog!$HQ96</f>
        <v/>
      </c>
      <c r="S331" s="283" t="str">
        <f>Prog!$HQ109</f>
        <v/>
      </c>
      <c r="T331" s="283" t="str">
        <f>Prog!$HQ122</f>
        <v/>
      </c>
      <c r="U331" s="283" t="str">
        <f>Prog!$HQ135</f>
        <v/>
      </c>
      <c r="V331" s="283" t="str">
        <f>Prog!$HQ147</f>
        <v/>
      </c>
      <c r="W331" s="283" t="str">
        <f>Prog!$HQ160</f>
        <v/>
      </c>
      <c r="X331" s="283" t="str">
        <f>Prog!$HQ173</f>
        <v/>
      </c>
      <c r="Y331" s="283" t="str">
        <f>Prog!$HQ186</f>
        <v/>
      </c>
      <c r="Z331" s="283" t="str">
        <f>Prog!$HQ199</f>
        <v/>
      </c>
      <c r="AA331" s="283" t="str">
        <f>Prog!$HQ212</f>
        <v/>
      </c>
      <c r="AB331" s="283" t="str">
        <f>Prog!$HQ225</f>
        <v/>
      </c>
      <c r="AC331" s="283" t="str">
        <f>Prog!$HQ238</f>
        <v/>
      </c>
      <c r="AD331" s="283" t="str">
        <f>Prog!$HQ251</f>
        <v/>
      </c>
      <c r="AE331" s="283" t="str">
        <f>Prog!$HQ264</f>
        <v/>
      </c>
      <c r="AG331" s="1" t="str">
        <f t="shared" si="59"/>
        <v/>
      </c>
      <c r="AH331">
        <f t="shared" ref="AH331:AH337" si="62">20-AJ331</f>
        <v>0</v>
      </c>
      <c r="AI331">
        <f t="shared" si="60"/>
        <v>0</v>
      </c>
      <c r="AJ331">
        <f t="shared" si="61"/>
        <v>20</v>
      </c>
    </row>
    <row r="332" spans="1:36" ht="27" customHeight="1">
      <c r="A332" s="1"/>
      <c r="B332" s="26">
        <f t="shared" si="57"/>
        <v>0</v>
      </c>
      <c r="C332" s="754" t="str">
        <f t="shared" si="58"/>
        <v/>
      </c>
      <c r="D332" s="755"/>
      <c r="F332" s="8" t="s">
        <v>232</v>
      </c>
      <c r="G332" s="13" t="s">
        <v>366</v>
      </c>
      <c r="H332" s="11"/>
      <c r="I332" s="11"/>
      <c r="J332" s="11"/>
      <c r="K332" s="29" t="s">
        <v>83</v>
      </c>
      <c r="L332" s="101" t="str">
        <f>Prog!$HR17</f>
        <v/>
      </c>
      <c r="M332" s="101" t="str">
        <f>Prog!$HR30</f>
        <v/>
      </c>
      <c r="N332" s="283" t="str">
        <f>Prog!$HR44</f>
        <v/>
      </c>
      <c r="O332" s="283" t="str">
        <f>Prog!$HR57</f>
        <v/>
      </c>
      <c r="P332" s="283" t="str">
        <f>Prog!$HR70</f>
        <v/>
      </c>
      <c r="Q332" s="283" t="str">
        <f>Prog!$HR83</f>
        <v/>
      </c>
      <c r="R332" s="283" t="str">
        <f>Prog!$HR96</f>
        <v/>
      </c>
      <c r="S332" s="283" t="str">
        <f>Prog!$HR109</f>
        <v/>
      </c>
      <c r="T332" s="283" t="str">
        <f>Prog!$HR122</f>
        <v/>
      </c>
      <c r="U332" s="283" t="str">
        <f>Prog!$HR135</f>
        <v/>
      </c>
      <c r="V332" s="283" t="str">
        <f>Prog!$HR147</f>
        <v/>
      </c>
      <c r="W332" s="283" t="str">
        <f>Prog!$HR160</f>
        <v/>
      </c>
      <c r="X332" s="283" t="str">
        <f>Prog!$HR173</f>
        <v/>
      </c>
      <c r="Y332" s="283" t="str">
        <f>Prog!$HR186</f>
        <v/>
      </c>
      <c r="Z332" s="283" t="str">
        <f>Prog!$HR199</f>
        <v/>
      </c>
      <c r="AA332" s="283" t="str">
        <f>Prog!$HR212</f>
        <v/>
      </c>
      <c r="AB332" s="283" t="str">
        <f>Prog!$HR225</f>
        <v/>
      </c>
      <c r="AC332" s="283" t="str">
        <f>Prog!$HR238</f>
        <v/>
      </c>
      <c r="AD332" s="283" t="str">
        <f>Prog!$HR251</f>
        <v/>
      </c>
      <c r="AE332" s="283" t="str">
        <f>Prog!$HR264</f>
        <v/>
      </c>
      <c r="AG332" s="1" t="str">
        <f t="shared" si="59"/>
        <v/>
      </c>
      <c r="AH332">
        <f t="shared" si="62"/>
        <v>0</v>
      </c>
      <c r="AI332">
        <f t="shared" si="60"/>
        <v>0</v>
      </c>
      <c r="AJ332">
        <f t="shared" si="61"/>
        <v>20</v>
      </c>
    </row>
    <row r="333" spans="1:36" ht="27" customHeight="1">
      <c r="A333" s="1"/>
      <c r="B333" s="26">
        <f t="shared" si="57"/>
        <v>0</v>
      </c>
      <c r="C333" s="754" t="str">
        <f t="shared" si="58"/>
        <v/>
      </c>
      <c r="D333" s="755"/>
      <c r="F333" s="8" t="s">
        <v>233</v>
      </c>
      <c r="G333" s="13" t="s">
        <v>367</v>
      </c>
      <c r="H333" s="11"/>
      <c r="I333" s="11"/>
      <c r="J333" s="11"/>
      <c r="K333" s="29" t="s">
        <v>84</v>
      </c>
      <c r="L333" s="101" t="str">
        <f>Prog!$HS17</f>
        <v/>
      </c>
      <c r="M333" s="101" t="str">
        <f>Prog!$HS30</f>
        <v/>
      </c>
      <c r="N333" s="283" t="str">
        <f>Prog!$HS44</f>
        <v/>
      </c>
      <c r="O333" s="283" t="str">
        <f>Prog!$HS57</f>
        <v/>
      </c>
      <c r="P333" s="283" t="str">
        <f>Prog!$HS70</f>
        <v/>
      </c>
      <c r="Q333" s="283" t="str">
        <f>Prog!$HS83</f>
        <v/>
      </c>
      <c r="R333" s="283" t="str">
        <f>Prog!$HS96</f>
        <v/>
      </c>
      <c r="S333" s="283" t="str">
        <f>Prog!$HS109</f>
        <v/>
      </c>
      <c r="T333" s="283" t="str">
        <f>Prog!$HS122</f>
        <v/>
      </c>
      <c r="U333" s="283" t="str">
        <f>Prog!$HS135</f>
        <v/>
      </c>
      <c r="V333" s="283" t="str">
        <f>Prog!$HS147</f>
        <v/>
      </c>
      <c r="W333" s="283" t="str">
        <f>Prog!$HS160</f>
        <v/>
      </c>
      <c r="X333" s="283" t="str">
        <f>Prog!$HS173</f>
        <v/>
      </c>
      <c r="Y333" s="283" t="str">
        <f>Prog!$HS186</f>
        <v/>
      </c>
      <c r="Z333" s="283" t="str">
        <f>Prog!$HS199</f>
        <v/>
      </c>
      <c r="AA333" s="283" t="str">
        <f>Prog!$HS212</f>
        <v/>
      </c>
      <c r="AB333" s="283" t="str">
        <f>Prog!$HS225</f>
        <v/>
      </c>
      <c r="AC333" s="283" t="str">
        <f>Prog!$HS238</f>
        <v/>
      </c>
      <c r="AD333" s="283" t="str">
        <f>Prog!$HS251</f>
        <v/>
      </c>
      <c r="AE333" s="283" t="str">
        <f>Prog!$HS264</f>
        <v/>
      </c>
      <c r="AG333" s="1" t="str">
        <f t="shared" si="59"/>
        <v/>
      </c>
      <c r="AH333">
        <f t="shared" si="62"/>
        <v>0</v>
      </c>
      <c r="AI333">
        <f t="shared" si="60"/>
        <v>0</v>
      </c>
      <c r="AJ333">
        <f t="shared" si="61"/>
        <v>20</v>
      </c>
    </row>
    <row r="334" spans="1:36" ht="27" customHeight="1">
      <c r="A334" s="1"/>
      <c r="B334" s="26">
        <f t="shared" si="57"/>
        <v>0</v>
      </c>
      <c r="C334" s="754" t="str">
        <f t="shared" si="58"/>
        <v/>
      </c>
      <c r="D334" s="755"/>
      <c r="F334" s="8" t="s">
        <v>234</v>
      </c>
      <c r="G334" s="13" t="s">
        <v>368</v>
      </c>
      <c r="H334" s="11"/>
      <c r="I334" s="11"/>
      <c r="J334" s="11"/>
      <c r="K334" s="29" t="s">
        <v>85</v>
      </c>
      <c r="L334" s="101" t="str">
        <f>Prog!$HU17</f>
        <v/>
      </c>
      <c r="M334" s="101" t="str">
        <f>Prog!$HU30</f>
        <v/>
      </c>
      <c r="N334" s="283" t="str">
        <f>Prog!$HU44</f>
        <v/>
      </c>
      <c r="O334" s="283" t="str">
        <f>Prog!$HU57</f>
        <v/>
      </c>
      <c r="P334" s="283" t="str">
        <f>Prog!$HU70</f>
        <v/>
      </c>
      <c r="Q334" s="283" t="str">
        <f>Prog!$HU83</f>
        <v/>
      </c>
      <c r="R334" s="283" t="str">
        <f>Prog!$HU96</f>
        <v/>
      </c>
      <c r="S334" s="283" t="str">
        <f>Prog!$HU109</f>
        <v/>
      </c>
      <c r="T334" s="283" t="str">
        <f>Prog!$HU122</f>
        <v/>
      </c>
      <c r="U334" s="283" t="str">
        <f>Prog!$HU135</f>
        <v/>
      </c>
      <c r="V334" s="283" t="str">
        <f>Prog!$HU147</f>
        <v/>
      </c>
      <c r="W334" s="283" t="str">
        <f>Prog!$HU160</f>
        <v/>
      </c>
      <c r="X334" s="283" t="str">
        <f>Prog!$HU173</f>
        <v/>
      </c>
      <c r="Y334" s="283" t="str">
        <f>Prog!$HU186</f>
        <v/>
      </c>
      <c r="Z334" s="283" t="str">
        <f>Prog!$HU199</f>
        <v/>
      </c>
      <c r="AA334" s="283" t="str">
        <f>Prog!$HU212</f>
        <v/>
      </c>
      <c r="AB334" s="283" t="str">
        <f>Prog!$HU225</f>
        <v/>
      </c>
      <c r="AC334" s="283" t="str">
        <f>Prog!$HU238</f>
        <v/>
      </c>
      <c r="AD334" s="283" t="str">
        <f>Prog!$HU251</f>
        <v/>
      </c>
      <c r="AE334" s="283" t="str">
        <f>Prog!$HU264</f>
        <v/>
      </c>
      <c r="AG334" s="1" t="str">
        <f t="shared" si="59"/>
        <v/>
      </c>
      <c r="AH334">
        <f t="shared" si="62"/>
        <v>0</v>
      </c>
      <c r="AI334">
        <f t="shared" si="60"/>
        <v>0</v>
      </c>
      <c r="AJ334">
        <f t="shared" si="61"/>
        <v>20</v>
      </c>
    </row>
    <row r="335" spans="1:36" ht="27" customHeight="1">
      <c r="A335" s="1"/>
      <c r="B335" s="26">
        <f t="shared" si="57"/>
        <v>0</v>
      </c>
      <c r="C335" s="754" t="str">
        <f t="shared" si="58"/>
        <v/>
      </c>
      <c r="D335" s="755"/>
      <c r="F335" s="8" t="s">
        <v>235</v>
      </c>
      <c r="G335" s="13" t="s">
        <v>369</v>
      </c>
      <c r="H335" s="11"/>
      <c r="I335" s="11"/>
      <c r="J335" s="11"/>
      <c r="K335" s="29"/>
      <c r="L335" s="101" t="str">
        <f>Prog!$HU17</f>
        <v/>
      </c>
      <c r="M335" s="101" t="str">
        <f>Prog!$HU30</f>
        <v/>
      </c>
      <c r="N335" s="283" t="str">
        <f>Prog!$HU44</f>
        <v/>
      </c>
      <c r="O335" s="283" t="str">
        <f>Prog!$HU57</f>
        <v/>
      </c>
      <c r="P335" s="283" t="str">
        <f>Prog!$HU70</f>
        <v/>
      </c>
      <c r="Q335" s="283" t="str">
        <f>Prog!$HU83</f>
        <v/>
      </c>
      <c r="R335" s="283" t="str">
        <f>Prog!$HU96</f>
        <v/>
      </c>
      <c r="S335" s="283" t="str">
        <f>Prog!$HU109</f>
        <v/>
      </c>
      <c r="T335" s="283" t="str">
        <f>Prog!$HU122</f>
        <v/>
      </c>
      <c r="U335" s="283" t="str">
        <f>Prog!$HU135</f>
        <v/>
      </c>
      <c r="V335" s="283" t="str">
        <f>Prog!$HU147</f>
        <v/>
      </c>
      <c r="W335" s="283" t="str">
        <f>Prog!$HU160</f>
        <v/>
      </c>
      <c r="X335" s="283" t="str">
        <f>Prog!$HU173</f>
        <v/>
      </c>
      <c r="Y335" s="283" t="str">
        <f>Prog!$HU186</f>
        <v/>
      </c>
      <c r="Z335" s="283" t="str">
        <f>Prog!$HU199</f>
        <v/>
      </c>
      <c r="AA335" s="283" t="str">
        <f>Prog!$HU212</f>
        <v/>
      </c>
      <c r="AB335" s="283" t="str">
        <f>Prog!$HU225</f>
        <v/>
      </c>
      <c r="AC335" s="283" t="str">
        <f>Prog!$HU238</f>
        <v/>
      </c>
      <c r="AD335" s="283" t="str">
        <f>Prog!$HU251</f>
        <v/>
      </c>
      <c r="AE335" s="283" t="str">
        <f>Prog!$HU264</f>
        <v/>
      </c>
      <c r="AG335" s="1" t="str">
        <f t="shared" si="59"/>
        <v/>
      </c>
      <c r="AH335">
        <f t="shared" si="62"/>
        <v>0</v>
      </c>
      <c r="AI335">
        <f t="shared" si="60"/>
        <v>0</v>
      </c>
      <c r="AJ335">
        <f t="shared" si="61"/>
        <v>20</v>
      </c>
    </row>
    <row r="336" spans="1:36" ht="15" customHeight="1">
      <c r="A336" s="1"/>
      <c r="B336" s="26">
        <f t="shared" si="57"/>
        <v>0</v>
      </c>
      <c r="C336" s="754" t="str">
        <f t="shared" si="58"/>
        <v/>
      </c>
      <c r="D336" s="755"/>
      <c r="F336" s="8" t="s">
        <v>236</v>
      </c>
      <c r="G336" s="13" t="s">
        <v>370</v>
      </c>
      <c r="H336" s="11"/>
      <c r="I336" s="11"/>
      <c r="J336" s="11"/>
      <c r="K336" s="29"/>
      <c r="L336" s="101" t="str">
        <f>Prog!$HV17</f>
        <v/>
      </c>
      <c r="M336" s="101" t="str">
        <f>Prog!$HV30</f>
        <v/>
      </c>
      <c r="N336" s="283" t="str">
        <f>Prog!$HV44</f>
        <v/>
      </c>
      <c r="O336" s="283" t="str">
        <f>Prog!$HV57</f>
        <v/>
      </c>
      <c r="P336" s="283" t="str">
        <f>Prog!$HV70</f>
        <v/>
      </c>
      <c r="Q336" s="283" t="str">
        <f>Prog!$HV83</f>
        <v/>
      </c>
      <c r="R336" s="283" t="str">
        <f>Prog!$HV96</f>
        <v/>
      </c>
      <c r="S336" s="283" t="str">
        <f>Prog!$HV109</f>
        <v/>
      </c>
      <c r="T336" s="283" t="str">
        <f>Prog!$HV122</f>
        <v/>
      </c>
      <c r="U336" s="283" t="str">
        <f>Prog!$HV135</f>
        <v/>
      </c>
      <c r="V336" s="283" t="str">
        <f>Prog!$HV147</f>
        <v/>
      </c>
      <c r="W336" s="283" t="str">
        <f>Prog!$HV160</f>
        <v/>
      </c>
      <c r="X336" s="283" t="str">
        <f>Prog!$HV173</f>
        <v/>
      </c>
      <c r="Y336" s="283" t="str">
        <f>Prog!$HV186</f>
        <v/>
      </c>
      <c r="Z336" s="283" t="str">
        <f>Prog!$HV199</f>
        <v/>
      </c>
      <c r="AA336" s="283" t="str">
        <f>Prog!$HV212</f>
        <v/>
      </c>
      <c r="AB336" s="283" t="str">
        <f>Prog!$HV225</f>
        <v/>
      </c>
      <c r="AC336" s="283" t="str">
        <f>Prog!$HV238</f>
        <v/>
      </c>
      <c r="AD336" s="283" t="str">
        <f>Prog!$HV251</f>
        <v/>
      </c>
      <c r="AE336" s="283" t="str">
        <f>Prog!$HV264</f>
        <v/>
      </c>
      <c r="AG336" s="1" t="str">
        <f t="shared" si="59"/>
        <v/>
      </c>
      <c r="AH336">
        <f t="shared" si="62"/>
        <v>0</v>
      </c>
      <c r="AI336">
        <f t="shared" si="60"/>
        <v>0</v>
      </c>
      <c r="AJ336">
        <f t="shared" si="61"/>
        <v>20</v>
      </c>
    </row>
    <row r="337" spans="1:36" ht="27" customHeight="1">
      <c r="A337" s="1"/>
      <c r="B337" s="26">
        <f t="shared" si="57"/>
        <v>0</v>
      </c>
      <c r="C337" s="754" t="str">
        <f t="shared" si="58"/>
        <v/>
      </c>
      <c r="D337" s="755"/>
      <c r="F337" s="8" t="s">
        <v>237</v>
      </c>
      <c r="G337" s="13" t="s">
        <v>371</v>
      </c>
      <c r="H337" s="11"/>
      <c r="I337" s="11"/>
      <c r="J337" s="11"/>
      <c r="K337" s="29" t="s">
        <v>86</v>
      </c>
      <c r="L337" s="101" t="str">
        <f>Prog!$HW17</f>
        <v/>
      </c>
      <c r="M337" s="101" t="str">
        <f>Prog!$HW30</f>
        <v/>
      </c>
      <c r="N337" s="283" t="str">
        <f>Prog!$HW44</f>
        <v/>
      </c>
      <c r="O337" s="283" t="str">
        <f>Prog!$HW57</f>
        <v/>
      </c>
      <c r="P337" s="283" t="str">
        <f>Prog!$HW70</f>
        <v/>
      </c>
      <c r="Q337" s="283" t="str">
        <f>Prog!$HW83</f>
        <v/>
      </c>
      <c r="R337" s="283" t="str">
        <f>Prog!$HW96</f>
        <v/>
      </c>
      <c r="S337" s="283" t="str">
        <f>Prog!$HW109</f>
        <v/>
      </c>
      <c r="T337" s="283" t="str">
        <f>Prog!$HW122</f>
        <v/>
      </c>
      <c r="U337" s="283" t="str">
        <f>Prog!$HW135</f>
        <v/>
      </c>
      <c r="V337" s="283" t="str">
        <f>Prog!$HW147</f>
        <v/>
      </c>
      <c r="W337" s="283" t="str">
        <f>Prog!$HW160</f>
        <v/>
      </c>
      <c r="X337" s="283" t="str">
        <f>Prog!$HW173</f>
        <v/>
      </c>
      <c r="Y337" s="283" t="str">
        <f>Prog!$HW186</f>
        <v/>
      </c>
      <c r="Z337" s="283" t="str">
        <f>Prog!$HW199</f>
        <v/>
      </c>
      <c r="AA337" s="283" t="str">
        <f>Prog!$HW212</f>
        <v/>
      </c>
      <c r="AB337" s="283" t="str">
        <f>Prog!$HW225</f>
        <v/>
      </c>
      <c r="AC337" s="283" t="str">
        <f>Prog!$HW238</f>
        <v/>
      </c>
      <c r="AD337" s="283" t="str">
        <f>Prog!$HW251</f>
        <v/>
      </c>
      <c r="AE337" s="283" t="str">
        <f>Prog!$HW264</f>
        <v/>
      </c>
      <c r="AG337" s="1" t="str">
        <f t="shared" si="59"/>
        <v/>
      </c>
      <c r="AH337">
        <f t="shared" si="62"/>
        <v>0</v>
      </c>
      <c r="AI337">
        <f t="shared" si="60"/>
        <v>0</v>
      </c>
      <c r="AJ337">
        <f t="shared" si="61"/>
        <v>20</v>
      </c>
    </row>
    <row r="338" spans="1:36" ht="27" customHeight="1">
      <c r="A338" s="1"/>
      <c r="B338" s="1"/>
      <c r="C338" s="1"/>
      <c r="D338" s="1"/>
      <c r="E338" s="1"/>
      <c r="F338" s="8"/>
      <c r="G338" s="1"/>
      <c r="H338" s="1"/>
      <c r="I338" s="1"/>
      <c r="J338" s="1"/>
      <c r="K338" s="29"/>
      <c r="L338" s="101"/>
      <c r="M338" s="101"/>
      <c r="N338" s="283"/>
      <c r="O338" s="283"/>
      <c r="P338" s="283"/>
      <c r="Q338" s="283"/>
      <c r="R338" s="283"/>
      <c r="S338" s="283"/>
      <c r="T338" s="283"/>
      <c r="U338" s="283"/>
      <c r="V338" s="283"/>
      <c r="W338" s="283"/>
      <c r="X338" s="283"/>
      <c r="Y338" s="283"/>
      <c r="Z338" s="283"/>
      <c r="AA338" s="283"/>
      <c r="AB338" s="283"/>
      <c r="AC338" s="283"/>
      <c r="AD338" s="283"/>
      <c r="AE338" s="283"/>
      <c r="AG338" s="1"/>
      <c r="AH338" s="19"/>
      <c r="AI338" s="1"/>
      <c r="AJ338" s="1"/>
    </row>
    <row r="339" spans="1:36" ht="27" customHeight="1">
      <c r="A339" s="160" t="s">
        <v>238</v>
      </c>
      <c r="B339" s="161" t="s">
        <v>239</v>
      </c>
      <c r="C339" s="161"/>
      <c r="D339" s="161"/>
      <c r="E339" s="140"/>
      <c r="F339" s="140"/>
      <c r="G339" s="141"/>
      <c r="H339" s="141"/>
      <c r="I339" s="141"/>
      <c r="J339" s="141"/>
      <c r="K339" s="140"/>
      <c r="L339" s="142"/>
      <c r="M339" s="142"/>
      <c r="N339" s="302"/>
      <c r="O339" s="302"/>
      <c r="P339" s="302"/>
      <c r="Q339" s="302"/>
      <c r="R339" s="302"/>
      <c r="S339" s="302"/>
      <c r="T339" s="302"/>
      <c r="U339" s="302"/>
      <c r="V339" s="302"/>
      <c r="W339" s="302"/>
      <c r="X339" s="302"/>
      <c r="Y339" s="302"/>
      <c r="Z339" s="302"/>
      <c r="AA339" s="302"/>
      <c r="AB339" s="302"/>
      <c r="AC339" s="302"/>
      <c r="AD339" s="302"/>
      <c r="AE339" s="302"/>
      <c r="AG339" s="1" t="str">
        <f>IF(SUM(AG341:AG362)&gt;0,AVERAGEIF(AG341:AG362, "&lt;&gt;0"),"")</f>
        <v/>
      </c>
      <c r="AH339" s="19"/>
      <c r="AI339" s="1"/>
      <c r="AJ339" s="1"/>
    </row>
    <row r="340" spans="1:36" ht="27" customHeight="1">
      <c r="A340" s="1"/>
      <c r="B340" s="1"/>
      <c r="C340" s="1"/>
      <c r="D340" s="1"/>
      <c r="E340" s="1"/>
      <c r="F340" s="8"/>
      <c r="G340" s="1"/>
      <c r="H340" s="1"/>
      <c r="I340" s="1"/>
      <c r="J340" s="1"/>
      <c r="K340" s="29"/>
      <c r="L340" s="101"/>
      <c r="M340" s="101"/>
      <c r="N340" s="283"/>
      <c r="O340" s="283"/>
      <c r="P340" s="283"/>
      <c r="Q340" s="283"/>
      <c r="R340" s="283"/>
      <c r="S340" s="283"/>
      <c r="T340" s="283"/>
      <c r="U340" s="283"/>
      <c r="V340" s="283"/>
      <c r="W340" s="283"/>
      <c r="X340" s="283"/>
      <c r="Y340" s="283"/>
      <c r="Z340" s="283"/>
      <c r="AA340" s="283"/>
      <c r="AB340" s="283"/>
      <c r="AC340" s="283"/>
      <c r="AD340" s="283"/>
      <c r="AE340" s="283"/>
      <c r="AG340" s="1"/>
      <c r="AH340" s="19"/>
      <c r="AI340" s="1"/>
      <c r="AJ340" s="1"/>
    </row>
    <row r="341" spans="1:36" ht="27" customHeight="1">
      <c r="A341" s="25">
        <f>(B343/3)+(B344/3)+(B345/3)</f>
        <v>0</v>
      </c>
      <c r="B341" s="756" t="str">
        <f>REPT("|",A341*90)</f>
        <v/>
      </c>
      <c r="C341" s="757"/>
      <c r="D341" s="9" t="s">
        <v>240</v>
      </c>
      <c r="F341" s="1" t="s">
        <v>247</v>
      </c>
      <c r="G341" s="1"/>
      <c r="H341" s="1"/>
      <c r="I341" s="1"/>
      <c r="J341" s="1"/>
      <c r="K341" s="29"/>
      <c r="L341" s="101"/>
      <c r="M341" s="101"/>
      <c r="N341" s="283"/>
      <c r="O341" s="283"/>
      <c r="P341" s="283"/>
      <c r="Q341" s="283"/>
      <c r="R341" s="283"/>
      <c r="S341" s="283"/>
      <c r="T341" s="283"/>
      <c r="U341" s="283"/>
      <c r="V341" s="283"/>
      <c r="W341" s="283"/>
      <c r="X341" s="283"/>
      <c r="Y341" s="283"/>
      <c r="Z341" s="283"/>
      <c r="AA341" s="283"/>
      <c r="AB341" s="283"/>
      <c r="AC341" s="283"/>
      <c r="AD341" s="283"/>
      <c r="AE341" s="283"/>
      <c r="AG341" s="78" t="str">
        <f>IF(SUM(AG343:AG345)&gt;0,AVERAGEIF(AG343:AG345, "&lt;&gt;0"),"")</f>
        <v/>
      </c>
      <c r="AH341" s="1">
        <f>COUNTIF(AH343:AH345,"&gt;0")</f>
        <v>0</v>
      </c>
    </row>
    <row r="342" spans="1:36" ht="27" customHeight="1">
      <c r="A342" s="1"/>
      <c r="B342" s="1"/>
      <c r="D342" s="1"/>
      <c r="F342" s="8"/>
      <c r="G342" s="1"/>
      <c r="H342" s="1"/>
      <c r="I342" s="1"/>
      <c r="J342" s="1"/>
      <c r="K342" s="29"/>
      <c r="L342" s="101"/>
      <c r="M342" s="101"/>
      <c r="N342" s="283"/>
      <c r="O342" s="283"/>
      <c r="P342" s="283"/>
      <c r="Q342" s="283"/>
      <c r="R342" s="283"/>
      <c r="S342" s="283"/>
      <c r="T342" s="283"/>
      <c r="U342" s="283"/>
      <c r="V342" s="283"/>
      <c r="W342" s="283"/>
      <c r="X342" s="283"/>
      <c r="Y342" s="283"/>
      <c r="Z342" s="283"/>
      <c r="AA342" s="283"/>
      <c r="AB342" s="283"/>
      <c r="AC342" s="283"/>
      <c r="AD342" s="283"/>
      <c r="AE342" s="283"/>
      <c r="AG342" s="1" t="str">
        <f>IF(SUM(L342:AE342)=0,"",AVERAGEIF(L342:AE342,"&gt;0"))</f>
        <v/>
      </c>
      <c r="AH342" s="19"/>
    </row>
    <row r="343" spans="1:36" ht="27" customHeight="1">
      <c r="A343" s="1"/>
      <c r="B343" s="26">
        <f>IF(AH343&lt;4,(AH343*0.3),100%)</f>
        <v>0</v>
      </c>
      <c r="C343" s="754" t="str">
        <f>REPT("|",B343*100)</f>
        <v/>
      </c>
      <c r="D343" s="755"/>
      <c r="F343" s="8" t="s">
        <v>241</v>
      </c>
      <c r="G343" s="76" t="s">
        <v>372</v>
      </c>
      <c r="H343" s="1"/>
      <c r="I343" s="1"/>
      <c r="J343" s="1"/>
      <c r="K343" s="29"/>
      <c r="L343" s="101" t="str">
        <f>Prog!$HY17</f>
        <v/>
      </c>
      <c r="M343" s="101" t="str">
        <f>Prog!$HY30</f>
        <v/>
      </c>
      <c r="N343" s="283" t="str">
        <f>Prog!$HY44</f>
        <v/>
      </c>
      <c r="O343" s="283" t="str">
        <f>Prog!$HY57</f>
        <v/>
      </c>
      <c r="P343" s="283" t="str">
        <f>Prog!$HY70</f>
        <v/>
      </c>
      <c r="Q343" s="283" t="str">
        <f>Prog!$HY83</f>
        <v/>
      </c>
      <c r="R343" s="283" t="str">
        <f>Prog!$HY96</f>
        <v/>
      </c>
      <c r="S343" s="283" t="str">
        <f>Prog!$HY109</f>
        <v/>
      </c>
      <c r="T343" s="283" t="str">
        <f>Prog!$HY122</f>
        <v/>
      </c>
      <c r="U343" s="283" t="str">
        <f>Prog!$HY135</f>
        <v/>
      </c>
      <c r="V343" s="283" t="str">
        <f>Prog!$HY147</f>
        <v/>
      </c>
      <c r="W343" s="283" t="str">
        <f>Prog!$HY160</f>
        <v/>
      </c>
      <c r="X343" s="283" t="str">
        <f>Prog!$HY173</f>
        <v/>
      </c>
      <c r="Y343" s="283" t="str">
        <f>Prog!$HY186</f>
        <v/>
      </c>
      <c r="Z343" s="283" t="str">
        <f>Prog!$HY199</f>
        <v/>
      </c>
      <c r="AA343" s="283" t="str">
        <f>Prog!$HY212</f>
        <v/>
      </c>
      <c r="AB343" s="283" t="str">
        <f>Prog!$HY225</f>
        <v/>
      </c>
      <c r="AC343" s="283" t="str">
        <f>Prog!$HY238</f>
        <v/>
      </c>
      <c r="AD343" s="283" t="str">
        <f>Prog!$HY251</f>
        <v/>
      </c>
      <c r="AE343" s="283" t="str">
        <f>Prog!$HY264</f>
        <v/>
      </c>
      <c r="AG343" s="1" t="str">
        <f>IF(SUM(L343:AE343)=0,"",AVERAGEIF(L343:AE343,"&gt;0"))</f>
        <v/>
      </c>
      <c r="AH343">
        <f>20-AJ343</f>
        <v>0</v>
      </c>
      <c r="AI343">
        <f>COUNTIFS(L343:AE343,"A")</f>
        <v>0</v>
      </c>
      <c r="AJ343">
        <f>COUNTBLANK(L343:AE343)</f>
        <v>20</v>
      </c>
    </row>
    <row r="344" spans="1:36" ht="27" customHeight="1">
      <c r="A344" s="1"/>
      <c r="B344" s="26">
        <f>IF(AH344&lt;4,(AH344*0.3),100%)</f>
        <v>0</v>
      </c>
      <c r="C344" s="754" t="str">
        <f>REPT("|",B344*100)</f>
        <v/>
      </c>
      <c r="D344" s="755"/>
      <c r="F344" s="8" t="s">
        <v>242</v>
      </c>
      <c r="G344" s="76" t="s">
        <v>373</v>
      </c>
      <c r="H344" s="1"/>
      <c r="I344" s="1"/>
      <c r="J344" s="1"/>
      <c r="K344" s="29"/>
      <c r="L344" s="101" t="str">
        <f>Prog!$HZ17</f>
        <v/>
      </c>
      <c r="M344" s="101" t="str">
        <f>Prog!$HZ30</f>
        <v/>
      </c>
      <c r="N344" s="283" t="str">
        <f>Prog!$HZ44</f>
        <v/>
      </c>
      <c r="O344" s="283" t="str">
        <f>Prog!$HZ57</f>
        <v/>
      </c>
      <c r="P344" s="283" t="str">
        <f>Prog!$HZ70</f>
        <v/>
      </c>
      <c r="Q344" s="283" t="str">
        <f>Prog!$HZ83</f>
        <v/>
      </c>
      <c r="R344" s="283" t="str">
        <f>Prog!$HZ96</f>
        <v/>
      </c>
      <c r="S344" s="283" t="str">
        <f>Prog!$HZ109</f>
        <v/>
      </c>
      <c r="T344" s="283" t="str">
        <f>Prog!$HZ122</f>
        <v/>
      </c>
      <c r="U344" s="283" t="str">
        <f>Prog!$HZ135</f>
        <v/>
      </c>
      <c r="V344" s="283" t="str">
        <f>Prog!$HZ147</f>
        <v/>
      </c>
      <c r="W344" s="283" t="str">
        <f>Prog!$HZ160</f>
        <v/>
      </c>
      <c r="X344" s="283" t="str">
        <f>Prog!$HZ173</f>
        <v/>
      </c>
      <c r="Y344" s="283" t="str">
        <f>Prog!$HZ186</f>
        <v/>
      </c>
      <c r="Z344" s="283" t="str">
        <f>Prog!$HZ199</f>
        <v/>
      </c>
      <c r="AA344" s="283" t="str">
        <f>Prog!$HZ212</f>
        <v/>
      </c>
      <c r="AB344" s="283" t="str">
        <f>Prog!$HZ225</f>
        <v/>
      </c>
      <c r="AC344" s="283" t="str">
        <f>Prog!$HZ238</f>
        <v/>
      </c>
      <c r="AD344" s="283" t="str">
        <f>Prog!$HZ251</f>
        <v/>
      </c>
      <c r="AE344" s="283" t="str">
        <f>Prog!$HZ264</f>
        <v/>
      </c>
      <c r="AG344" s="1" t="str">
        <f>IF(SUM(L344:AE344)=0,"",AVERAGEIF(L344:AE344,"&gt;0"))</f>
        <v/>
      </c>
      <c r="AH344">
        <f t="shared" ref="AH344:AH345" si="63">20-AJ344</f>
        <v>0</v>
      </c>
      <c r="AI344">
        <f>COUNTIFS(L344:AE344,"A")</f>
        <v>0</v>
      </c>
      <c r="AJ344">
        <f>COUNTBLANK(L344:AE344)</f>
        <v>20</v>
      </c>
    </row>
    <row r="345" spans="1:36" ht="27" customHeight="1">
      <c r="A345" s="1"/>
      <c r="B345" s="26">
        <f>IF(AH345&lt;4,(AH345*0.3),100%)</f>
        <v>0</v>
      </c>
      <c r="C345" s="754" t="str">
        <f>REPT("|",B345*100)</f>
        <v/>
      </c>
      <c r="D345" s="755"/>
      <c r="F345" s="8" t="s">
        <v>243</v>
      </c>
      <c r="G345" s="76" t="s">
        <v>374</v>
      </c>
      <c r="H345" s="1"/>
      <c r="I345" s="1"/>
      <c r="J345" s="1"/>
      <c r="K345" s="29"/>
      <c r="L345" s="101" t="str">
        <f>Prog!$IA17</f>
        <v/>
      </c>
      <c r="M345" s="101" t="str">
        <f>Prog!$IA30</f>
        <v/>
      </c>
      <c r="N345" s="283" t="str">
        <f>Prog!$IA44</f>
        <v/>
      </c>
      <c r="O345" s="283" t="str">
        <f>Prog!$IA57</f>
        <v/>
      </c>
      <c r="P345" s="283" t="str">
        <f>Prog!$IA70</f>
        <v/>
      </c>
      <c r="Q345" s="283" t="str">
        <f>Prog!$IA83</f>
        <v/>
      </c>
      <c r="R345" s="283" t="str">
        <f>Prog!$IA96</f>
        <v/>
      </c>
      <c r="S345" s="283" t="str">
        <f>Prog!$IA109</f>
        <v/>
      </c>
      <c r="T345" s="283" t="str">
        <f>Prog!$IA122</f>
        <v/>
      </c>
      <c r="U345" s="283" t="str">
        <f>Prog!$IA135</f>
        <v/>
      </c>
      <c r="V345" s="283" t="str">
        <f>Prog!$IA147</f>
        <v/>
      </c>
      <c r="W345" s="283" t="str">
        <f>Prog!$IA160</f>
        <v/>
      </c>
      <c r="X345" s="283" t="str">
        <f>Prog!$IA173</f>
        <v/>
      </c>
      <c r="Y345" s="283" t="str">
        <f>Prog!$IA186</f>
        <v/>
      </c>
      <c r="Z345" s="283" t="str">
        <f>Prog!$IA199</f>
        <v/>
      </c>
      <c r="AA345" s="283" t="str">
        <f>Prog!$IA212</f>
        <v/>
      </c>
      <c r="AB345" s="283" t="str">
        <f>Prog!$IA225</f>
        <v/>
      </c>
      <c r="AC345" s="283" t="str">
        <f>Prog!$IA238</f>
        <v/>
      </c>
      <c r="AD345" s="283" t="str">
        <f>Prog!$IA251</f>
        <v/>
      </c>
      <c r="AE345" s="283" t="str">
        <f>Prog!$IA264</f>
        <v/>
      </c>
      <c r="AG345" s="1" t="str">
        <f>IF(SUM(L345:AE345)=0,"",AVERAGEIF(L345:AE345,"&gt;0"))</f>
        <v/>
      </c>
      <c r="AH345">
        <f t="shared" si="63"/>
        <v>0</v>
      </c>
      <c r="AI345">
        <f>COUNTIFS(L345:AE345,"A")</f>
        <v>0</v>
      </c>
      <c r="AJ345">
        <f>COUNTBLANK(L345:AE345)</f>
        <v>20</v>
      </c>
    </row>
    <row r="346" spans="1:36" ht="27" customHeight="1">
      <c r="A346" s="1"/>
      <c r="B346" s="26"/>
      <c r="D346" s="1"/>
      <c r="F346" s="8"/>
      <c r="G346" s="1"/>
      <c r="H346" s="1"/>
      <c r="I346" s="1"/>
      <c r="J346" s="1"/>
      <c r="K346" s="29"/>
      <c r="L346" s="101"/>
      <c r="M346" s="101"/>
      <c r="N346" s="283"/>
      <c r="O346" s="283"/>
      <c r="P346" s="283"/>
      <c r="Q346" s="283"/>
      <c r="R346" s="283"/>
      <c r="S346" s="283"/>
      <c r="T346" s="283"/>
      <c r="U346" s="283"/>
      <c r="V346" s="283"/>
      <c r="W346" s="283"/>
      <c r="X346" s="283"/>
      <c r="Y346" s="283"/>
      <c r="Z346" s="283"/>
      <c r="AA346" s="283"/>
      <c r="AB346" s="283"/>
      <c r="AC346" s="283"/>
      <c r="AD346" s="283"/>
      <c r="AE346" s="283"/>
      <c r="AG346" s="1"/>
      <c r="AH346" s="19"/>
    </row>
    <row r="347" spans="1:36" ht="27" customHeight="1">
      <c r="A347" s="25">
        <f>(B349/4)+(B350/4)+(B351/4)+(B352/4)</f>
        <v>0</v>
      </c>
      <c r="B347" s="756" t="str">
        <f>REPT("|",A347*90)</f>
        <v/>
      </c>
      <c r="C347" s="757"/>
      <c r="D347" s="1" t="s">
        <v>244</v>
      </c>
      <c r="F347" s="75" t="s">
        <v>248</v>
      </c>
      <c r="G347" s="1"/>
      <c r="H347" s="1"/>
      <c r="I347" s="1"/>
      <c r="J347" s="1"/>
      <c r="K347" s="29"/>
      <c r="L347" s="101"/>
      <c r="M347" s="101"/>
      <c r="N347" s="283"/>
      <c r="O347" s="283"/>
      <c r="P347" s="283"/>
      <c r="Q347" s="283"/>
      <c r="R347" s="283"/>
      <c r="S347" s="283"/>
      <c r="T347" s="283"/>
      <c r="U347" s="283"/>
      <c r="V347" s="283"/>
      <c r="W347" s="283"/>
      <c r="X347" s="283"/>
      <c r="Y347" s="283"/>
      <c r="Z347" s="283"/>
      <c r="AA347" s="283"/>
      <c r="AB347" s="283"/>
      <c r="AC347" s="283"/>
      <c r="AD347" s="283"/>
      <c r="AE347" s="283"/>
      <c r="AG347" s="78" t="str">
        <f>IF(SUM(AG349:AG352)&gt;0,AVERAGEIF(AG349:AG352, "&lt;&gt;0"),"")</f>
        <v/>
      </c>
      <c r="AH347" s="1">
        <f>COUNTIF(AH349:AH352,"&gt;0")</f>
        <v>0</v>
      </c>
    </row>
    <row r="348" spans="1:36" ht="15" customHeight="1">
      <c r="A348" s="1"/>
      <c r="B348" s="26"/>
      <c r="D348" s="1"/>
      <c r="F348" s="8"/>
      <c r="G348" s="1"/>
      <c r="H348" s="1"/>
      <c r="I348" s="1"/>
      <c r="J348" s="1"/>
      <c r="K348" s="29"/>
      <c r="L348" s="101"/>
      <c r="M348" s="101"/>
      <c r="N348" s="283"/>
      <c r="O348" s="283"/>
      <c r="P348" s="283"/>
      <c r="Q348" s="283"/>
      <c r="R348" s="283"/>
      <c r="S348" s="283"/>
      <c r="T348" s="283"/>
      <c r="U348" s="283"/>
      <c r="V348" s="283"/>
      <c r="W348" s="283"/>
      <c r="X348" s="283"/>
      <c r="Y348" s="283"/>
      <c r="Z348" s="283"/>
      <c r="AA348" s="283"/>
      <c r="AB348" s="283"/>
      <c r="AC348" s="283"/>
      <c r="AD348" s="283"/>
      <c r="AE348" s="283"/>
      <c r="AG348" s="1"/>
      <c r="AH348" s="19"/>
    </row>
    <row r="349" spans="1:36" ht="27" customHeight="1">
      <c r="A349" s="1"/>
      <c r="B349" s="26">
        <f>IF(AH349&lt;4,(AH349*0.3),100%)</f>
        <v>0</v>
      </c>
      <c r="C349" s="754" t="str">
        <f>REPT("|",B349*100)</f>
        <v/>
      </c>
      <c r="D349" s="755"/>
      <c r="F349" s="8" t="s">
        <v>245</v>
      </c>
      <c r="G349" s="76" t="s">
        <v>375</v>
      </c>
      <c r="H349" s="1"/>
      <c r="I349" s="1"/>
      <c r="J349" s="1"/>
      <c r="K349" s="29"/>
      <c r="L349" s="101" t="str">
        <f>Prog!$IC17</f>
        <v/>
      </c>
      <c r="M349" s="101" t="str">
        <f>Prog!$IC30</f>
        <v/>
      </c>
      <c r="N349" s="283" t="str">
        <f>Prog!$IC44</f>
        <v/>
      </c>
      <c r="O349" s="283" t="str">
        <f>Prog!$IC57</f>
        <v/>
      </c>
      <c r="P349" s="283" t="str">
        <f>Prog!$IC70</f>
        <v/>
      </c>
      <c r="Q349" s="283" t="str">
        <f>Prog!$IC83</f>
        <v/>
      </c>
      <c r="R349" s="283" t="str">
        <f>Prog!$IC96</f>
        <v/>
      </c>
      <c r="S349" s="283" t="str">
        <f>Prog!$IC109</f>
        <v/>
      </c>
      <c r="T349" s="283" t="str">
        <f>Prog!$IC122</f>
        <v/>
      </c>
      <c r="U349" s="283" t="str">
        <f>Prog!$IC135</f>
        <v/>
      </c>
      <c r="V349" s="283" t="str">
        <f>Prog!$IC147</f>
        <v/>
      </c>
      <c r="W349" s="283" t="str">
        <f>Prog!$IC160</f>
        <v/>
      </c>
      <c r="X349" s="283" t="str">
        <f>Prog!$IC173</f>
        <v/>
      </c>
      <c r="Y349" s="283" t="str">
        <f>Prog!$IC186</f>
        <v/>
      </c>
      <c r="Z349" s="283" t="str">
        <f>Prog!$IC199</f>
        <v/>
      </c>
      <c r="AA349" s="283" t="str">
        <f>Prog!$IC212</f>
        <v/>
      </c>
      <c r="AB349" s="283" t="str">
        <f>Prog!$IC225</f>
        <v/>
      </c>
      <c r="AC349" s="283" t="str">
        <f>Prog!$IC238</f>
        <v/>
      </c>
      <c r="AD349" s="283" t="str">
        <f>Prog!$IC251</f>
        <v/>
      </c>
      <c r="AE349" s="283" t="str">
        <f>Prog!$IC264</f>
        <v/>
      </c>
      <c r="AG349" s="1" t="str">
        <f>IF(SUM(L349:AE349)=0,"",AVERAGEIF(L349:AE349,"&gt;0"))</f>
        <v/>
      </c>
      <c r="AH349">
        <f>20-AJ349</f>
        <v>0</v>
      </c>
      <c r="AI349">
        <f>COUNTIFS(L349:AE349,"A")</f>
        <v>0</v>
      </c>
      <c r="AJ349">
        <f>COUNTBLANK(L349:AE349)</f>
        <v>20</v>
      </c>
    </row>
    <row r="350" spans="1:36" ht="27" customHeight="1">
      <c r="A350" s="1"/>
      <c r="B350" s="26">
        <f>IF(AH350&lt;4,(AH350*0.3),100%)</f>
        <v>0</v>
      </c>
      <c r="C350" s="754" t="str">
        <f>REPT("|",B350*100)</f>
        <v/>
      </c>
      <c r="D350" s="755"/>
      <c r="F350" s="8" t="s">
        <v>246</v>
      </c>
      <c r="G350" s="76" t="s">
        <v>376</v>
      </c>
      <c r="H350" s="1"/>
      <c r="I350" s="1"/>
      <c r="J350" s="1"/>
      <c r="K350" s="29"/>
      <c r="L350" s="101" t="str">
        <f>Prog!$ID17</f>
        <v/>
      </c>
      <c r="M350" s="101" t="str">
        <f>Prog!$ID30</f>
        <v/>
      </c>
      <c r="N350" s="283" t="str">
        <f>Prog!$ID44</f>
        <v/>
      </c>
      <c r="O350" s="283" t="str">
        <f>Prog!$ID57</f>
        <v/>
      </c>
      <c r="P350" s="283" t="str">
        <f>Prog!$ID70</f>
        <v/>
      </c>
      <c r="Q350" s="283" t="str">
        <f>Prog!$ID83</f>
        <v/>
      </c>
      <c r="R350" s="283" t="str">
        <f>Prog!$ID96</f>
        <v/>
      </c>
      <c r="S350" s="283" t="str">
        <f>Prog!$ID109</f>
        <v/>
      </c>
      <c r="T350" s="283" t="str">
        <f>Prog!$ID122</f>
        <v/>
      </c>
      <c r="U350" s="283" t="str">
        <f>Prog!$ID135</f>
        <v/>
      </c>
      <c r="V350" s="283" t="str">
        <f>Prog!$ID147</f>
        <v/>
      </c>
      <c r="W350" s="283" t="str">
        <f>Prog!$ID160</f>
        <v/>
      </c>
      <c r="X350" s="283" t="str">
        <f>Prog!$ID173</f>
        <v/>
      </c>
      <c r="Y350" s="283" t="str">
        <f>Prog!$ID186</f>
        <v/>
      </c>
      <c r="Z350" s="283" t="str">
        <f>Prog!$ID199</f>
        <v/>
      </c>
      <c r="AA350" s="283" t="str">
        <f>Prog!$ID212</f>
        <v/>
      </c>
      <c r="AB350" s="283" t="str">
        <f>Prog!$ID225</f>
        <v/>
      </c>
      <c r="AC350" s="283" t="str">
        <f>Prog!$ID238</f>
        <v/>
      </c>
      <c r="AD350" s="283" t="str">
        <f>Prog!$ID251</f>
        <v/>
      </c>
      <c r="AE350" s="283" t="str">
        <f>Prog!$ID264</f>
        <v/>
      </c>
      <c r="AG350" s="1" t="str">
        <f>IF(SUM(L350:AE350)=0,"",AVERAGEIF(L350:AE350,"&gt;0"))</f>
        <v/>
      </c>
      <c r="AH350">
        <f t="shared" ref="AH350:AH352" si="64">20-AJ350</f>
        <v>0</v>
      </c>
      <c r="AI350">
        <f>COUNTIFS(L350:AE350,"A")</f>
        <v>0</v>
      </c>
      <c r="AJ350">
        <f>COUNTBLANK(L350:AE350)</f>
        <v>20</v>
      </c>
    </row>
    <row r="351" spans="1:36" ht="27" customHeight="1">
      <c r="A351" s="1"/>
      <c r="B351" s="26">
        <f>IF(AH351&lt;4,(AH351*0.3),100%)</f>
        <v>0</v>
      </c>
      <c r="C351" s="754" t="str">
        <f>REPT("|",B351*100)</f>
        <v/>
      </c>
      <c r="D351" s="755"/>
      <c r="F351" s="8" t="s">
        <v>249</v>
      </c>
      <c r="G351" s="76" t="s">
        <v>377</v>
      </c>
      <c r="H351" s="1"/>
      <c r="I351" s="1"/>
      <c r="J351" s="1"/>
      <c r="K351" s="29"/>
      <c r="L351" s="101" t="str">
        <f>Prog!$IE17</f>
        <v/>
      </c>
      <c r="M351" s="101" t="str">
        <f>Prog!$IE30</f>
        <v/>
      </c>
      <c r="N351" s="283" t="str">
        <f>Prog!$IE44</f>
        <v/>
      </c>
      <c r="O351" s="283" t="str">
        <f>Prog!$IE57</f>
        <v/>
      </c>
      <c r="P351" s="283" t="str">
        <f>Prog!$IE70</f>
        <v/>
      </c>
      <c r="Q351" s="283" t="str">
        <f>Prog!$IE83</f>
        <v/>
      </c>
      <c r="R351" s="283" t="str">
        <f>Prog!$IE96</f>
        <v/>
      </c>
      <c r="S351" s="283" t="str">
        <f>Prog!$IE109</f>
        <v/>
      </c>
      <c r="T351" s="283" t="str">
        <f>Prog!$IE122</f>
        <v/>
      </c>
      <c r="U351" s="283" t="str">
        <f>Prog!$IE135</f>
        <v/>
      </c>
      <c r="V351" s="283" t="str">
        <f>Prog!$IE147</f>
        <v/>
      </c>
      <c r="W351" s="283" t="str">
        <f>Prog!$IE160</f>
        <v/>
      </c>
      <c r="X351" s="283" t="str">
        <f>Prog!$IE173</f>
        <v/>
      </c>
      <c r="Y351" s="283" t="str">
        <f>Prog!$IE186</f>
        <v/>
      </c>
      <c r="Z351" s="283" t="str">
        <f>Prog!$IE199</f>
        <v/>
      </c>
      <c r="AA351" s="283" t="str">
        <f>Prog!$IE212</f>
        <v/>
      </c>
      <c r="AB351" s="283" t="str">
        <f>Prog!$IE225</f>
        <v/>
      </c>
      <c r="AC351" s="283" t="str">
        <f>Prog!$IE238</f>
        <v/>
      </c>
      <c r="AD351" s="283" t="str">
        <f>Prog!$IE251</f>
        <v/>
      </c>
      <c r="AE351" s="283" t="str">
        <f>Prog!$IE264</f>
        <v/>
      </c>
      <c r="AG351" s="1" t="str">
        <f>IF(SUM(L351:AE351)=0,"",AVERAGEIF(L351:AE351,"&gt;0"))</f>
        <v/>
      </c>
      <c r="AH351">
        <f t="shared" si="64"/>
        <v>0</v>
      </c>
      <c r="AI351">
        <f>COUNTIFS(L351:AE351,"A")</f>
        <v>0</v>
      </c>
      <c r="AJ351">
        <f>COUNTBLANK(L351:AE351)</f>
        <v>20</v>
      </c>
    </row>
    <row r="352" spans="1:36" ht="27" customHeight="1">
      <c r="A352" s="1"/>
      <c r="B352" s="26">
        <f>IF(AH352&lt;4,(AH352*0.3),100%)</f>
        <v>0</v>
      </c>
      <c r="C352" s="754" t="str">
        <f>REPT("|",B352*100)</f>
        <v/>
      </c>
      <c r="D352" s="755"/>
      <c r="F352" s="8" t="s">
        <v>250</v>
      </c>
      <c r="G352" s="76" t="s">
        <v>378</v>
      </c>
      <c r="H352" s="1"/>
      <c r="I352" s="1"/>
      <c r="J352" s="1"/>
      <c r="K352" s="29"/>
      <c r="L352" s="101" t="str">
        <f>Prog!$IF17</f>
        <v/>
      </c>
      <c r="M352" s="101" t="str">
        <f>Prog!$IF30</f>
        <v/>
      </c>
      <c r="N352" s="283" t="str">
        <f>Prog!$IF44</f>
        <v/>
      </c>
      <c r="O352" s="283" t="str">
        <f>Prog!$IF57</f>
        <v/>
      </c>
      <c r="P352" s="283" t="str">
        <f>Prog!$IF70</f>
        <v/>
      </c>
      <c r="Q352" s="283" t="str">
        <f>Prog!$IF83</f>
        <v/>
      </c>
      <c r="R352" s="283" t="str">
        <f>Prog!$IF96</f>
        <v/>
      </c>
      <c r="S352" s="283" t="str">
        <f>Prog!$IF109</f>
        <v/>
      </c>
      <c r="T352" s="283" t="str">
        <f>Prog!$IF122</f>
        <v/>
      </c>
      <c r="U352" s="283" t="str">
        <f>Prog!$IF135</f>
        <v/>
      </c>
      <c r="V352" s="283" t="str">
        <f>Prog!$IF147</f>
        <v/>
      </c>
      <c r="W352" s="283" t="str">
        <f>Prog!$IF160</f>
        <v/>
      </c>
      <c r="X352" s="283" t="str">
        <f>Prog!$IF173</f>
        <v/>
      </c>
      <c r="Y352" s="283" t="str">
        <f>Prog!$IF186</f>
        <v/>
      </c>
      <c r="Z352" s="283" t="str">
        <f>Prog!$IF199</f>
        <v/>
      </c>
      <c r="AA352" s="283" t="str">
        <f>Prog!$IF212</f>
        <v/>
      </c>
      <c r="AB352" s="283" t="str">
        <f>Prog!$IF225</f>
        <v/>
      </c>
      <c r="AC352" s="283" t="str">
        <f>Prog!$IF238</f>
        <v/>
      </c>
      <c r="AD352" s="283" t="str">
        <f>Prog!$IF251</f>
        <v/>
      </c>
      <c r="AE352" s="283" t="str">
        <f>Prog!$IF264</f>
        <v/>
      </c>
      <c r="AG352" s="1" t="str">
        <f>IF(SUM(L352:AE352)=0,"",AVERAGEIF(L352:AE352,"&gt;0"))</f>
        <v/>
      </c>
      <c r="AH352">
        <f t="shared" si="64"/>
        <v>0</v>
      </c>
      <c r="AI352">
        <f>COUNTIFS(L352:AE352,"A")</f>
        <v>0</v>
      </c>
      <c r="AJ352">
        <f>COUNTBLANK(L352:AE352)</f>
        <v>20</v>
      </c>
    </row>
    <row r="353" spans="1:36" ht="27" customHeight="1">
      <c r="A353" s="1"/>
      <c r="B353" s="26"/>
      <c r="D353" s="1"/>
      <c r="F353" s="8"/>
      <c r="G353" s="1"/>
      <c r="H353" s="1"/>
      <c r="I353" s="1"/>
      <c r="J353" s="1"/>
      <c r="K353" s="29"/>
      <c r="L353" s="101"/>
      <c r="M353" s="101"/>
      <c r="N353" s="283"/>
      <c r="O353" s="283"/>
      <c r="P353" s="283"/>
      <c r="Q353" s="283"/>
      <c r="R353" s="283"/>
      <c r="S353" s="283"/>
      <c r="T353" s="283"/>
      <c r="U353" s="283"/>
      <c r="V353" s="283"/>
      <c r="W353" s="283"/>
      <c r="X353" s="283"/>
      <c r="Y353" s="283"/>
      <c r="Z353" s="283"/>
      <c r="AA353" s="283"/>
      <c r="AB353" s="283"/>
      <c r="AC353" s="283"/>
      <c r="AD353" s="283"/>
      <c r="AE353" s="283"/>
      <c r="AG353" s="1"/>
      <c r="AH353" s="19"/>
    </row>
    <row r="354" spans="1:36" ht="27" customHeight="1">
      <c r="A354" s="25">
        <f>(B356/2)+(B357/2)</f>
        <v>0</v>
      </c>
      <c r="B354" s="756" t="str">
        <f>REPT("|",A354*90)</f>
        <v/>
      </c>
      <c r="C354" s="757"/>
      <c r="D354" s="1" t="s">
        <v>255</v>
      </c>
      <c r="F354" s="75" t="s">
        <v>91</v>
      </c>
      <c r="G354" s="1"/>
      <c r="H354" s="1"/>
      <c r="I354" s="1"/>
      <c r="J354" s="1"/>
      <c r="K354" s="29"/>
      <c r="L354" s="101"/>
      <c r="M354" s="101"/>
      <c r="N354" s="283"/>
      <c r="O354" s="283"/>
      <c r="P354" s="283"/>
      <c r="Q354" s="283"/>
      <c r="R354" s="283"/>
      <c r="S354" s="283"/>
      <c r="T354" s="283"/>
      <c r="U354" s="283"/>
      <c r="V354" s="283"/>
      <c r="W354" s="283"/>
      <c r="X354" s="283"/>
      <c r="Y354" s="283"/>
      <c r="Z354" s="283"/>
      <c r="AA354" s="283"/>
      <c r="AB354" s="283"/>
      <c r="AC354" s="283"/>
      <c r="AD354" s="283"/>
      <c r="AE354" s="283"/>
      <c r="AG354" s="78" t="str">
        <f>IF(SUM(AG356:AG357)&gt;0,AVERAGEIF(AG356:AG357, "&lt;&gt;0"),"")</f>
        <v/>
      </c>
      <c r="AH354" s="1">
        <f>COUNTIF(AH356:AH357,"&gt;0")</f>
        <v>0</v>
      </c>
    </row>
    <row r="355" spans="1:36" ht="27" customHeight="1">
      <c r="A355" s="1"/>
      <c r="B355" s="26"/>
      <c r="D355" s="1"/>
      <c r="F355" s="8"/>
      <c r="G355" s="1"/>
      <c r="H355" s="1"/>
      <c r="I355" s="1"/>
      <c r="J355" s="1"/>
      <c r="K355" s="29"/>
      <c r="L355" s="101"/>
      <c r="M355" s="101"/>
      <c r="N355" s="283"/>
      <c r="O355" s="283"/>
      <c r="P355" s="283"/>
      <c r="Q355" s="283"/>
      <c r="R355" s="283"/>
      <c r="S355" s="283"/>
      <c r="T355" s="283"/>
      <c r="U355" s="283"/>
      <c r="V355" s="283"/>
      <c r="W355" s="283"/>
      <c r="X355" s="283"/>
      <c r="Y355" s="283"/>
      <c r="Z355" s="283"/>
      <c r="AA355" s="283"/>
      <c r="AB355" s="283"/>
      <c r="AC355" s="283"/>
      <c r="AD355" s="283"/>
      <c r="AE355" s="283"/>
      <c r="AG355" s="1"/>
      <c r="AH355" s="19"/>
    </row>
    <row r="356" spans="1:36" ht="15" customHeight="1">
      <c r="A356" s="1"/>
      <c r="B356" s="26">
        <f>IF(AH356&lt;4,(AH356*0.3),100%)</f>
        <v>0</v>
      </c>
      <c r="C356" s="754" t="str">
        <f>REPT("|",B356*100)</f>
        <v/>
      </c>
      <c r="D356" s="755"/>
      <c r="F356" s="8" t="s">
        <v>251</v>
      </c>
      <c r="G356" s="76" t="s">
        <v>379</v>
      </c>
      <c r="H356" s="1"/>
      <c r="I356" s="1"/>
      <c r="J356" s="1"/>
      <c r="K356" s="29"/>
      <c r="L356" s="101" t="str">
        <f>Prog!$IH17</f>
        <v/>
      </c>
      <c r="M356" s="101" t="str">
        <f>Prog!$IH30</f>
        <v/>
      </c>
      <c r="N356" s="283" t="str">
        <f>Prog!$IH44</f>
        <v/>
      </c>
      <c r="O356" s="283" t="str">
        <f>Prog!$IH57</f>
        <v/>
      </c>
      <c r="P356" s="283" t="str">
        <f>Prog!$IH70</f>
        <v/>
      </c>
      <c r="Q356" s="283" t="str">
        <f>Prog!$IH83</f>
        <v/>
      </c>
      <c r="R356" s="283" t="str">
        <f>Prog!$IH96</f>
        <v/>
      </c>
      <c r="S356" s="283" t="str">
        <f>Prog!$IH109</f>
        <v/>
      </c>
      <c r="T356" s="283" t="str">
        <f>Prog!$IH122</f>
        <v/>
      </c>
      <c r="U356" s="283" t="str">
        <f>Prog!$IH135</f>
        <v/>
      </c>
      <c r="V356" s="283" t="str">
        <f>Prog!$IH147</f>
        <v/>
      </c>
      <c r="W356" s="283" t="str">
        <f>Prog!$IH160</f>
        <v/>
      </c>
      <c r="X356" s="283" t="str">
        <f>Prog!$IH173</f>
        <v/>
      </c>
      <c r="Y356" s="283" t="str">
        <f>Prog!$IH186</f>
        <v/>
      </c>
      <c r="Z356" s="283" t="str">
        <f>Prog!$IH199</f>
        <v/>
      </c>
      <c r="AA356" s="283" t="str">
        <f>Prog!$IH212</f>
        <v/>
      </c>
      <c r="AB356" s="283" t="str">
        <f>Prog!$IH225</f>
        <v/>
      </c>
      <c r="AC356" s="283" t="str">
        <f>Prog!$IH238</f>
        <v/>
      </c>
      <c r="AD356" s="283" t="str">
        <f>Prog!$IH251</f>
        <v/>
      </c>
      <c r="AE356" s="283" t="str">
        <f>Prog!$IH264</f>
        <v/>
      </c>
      <c r="AG356" s="1" t="str">
        <f>IF(SUM(L356:AE356)=0,"",AVERAGEIF(L356:AE356,"&gt;0"))</f>
        <v/>
      </c>
      <c r="AH356">
        <f>20-AJ356</f>
        <v>0</v>
      </c>
      <c r="AI356">
        <f>COUNTIFS(L356:AE356,"A")</f>
        <v>0</v>
      </c>
      <c r="AJ356">
        <f>COUNTBLANK(L356:AE356)</f>
        <v>20</v>
      </c>
    </row>
    <row r="357" spans="1:36" ht="27" customHeight="1">
      <c r="A357" s="1"/>
      <c r="B357" s="26">
        <f>IF(AH357&lt;4,(AH357*0.3),100%)</f>
        <v>0</v>
      </c>
      <c r="C357" s="754" t="str">
        <f>REPT("|",B357*100)</f>
        <v/>
      </c>
      <c r="D357" s="755"/>
      <c r="F357" s="8" t="s">
        <v>252</v>
      </c>
      <c r="G357" s="76" t="s">
        <v>380</v>
      </c>
      <c r="H357" s="1"/>
      <c r="I357" s="1"/>
      <c r="J357" s="1"/>
      <c r="K357" s="29"/>
      <c r="L357" s="101" t="str">
        <f>Prog!$II17</f>
        <v/>
      </c>
      <c r="M357" s="101" t="str">
        <f>Prog!$II30</f>
        <v/>
      </c>
      <c r="N357" s="283" t="str">
        <f>Prog!$II44</f>
        <v/>
      </c>
      <c r="O357" s="283" t="str">
        <f>Prog!$II57</f>
        <v/>
      </c>
      <c r="P357" s="283" t="str">
        <f>Prog!$II70</f>
        <v/>
      </c>
      <c r="Q357" s="283" t="str">
        <f>Prog!$II83</f>
        <v/>
      </c>
      <c r="R357" s="283" t="str">
        <f>Prog!$II96</f>
        <v/>
      </c>
      <c r="S357" s="283" t="str">
        <f>Prog!$II109</f>
        <v/>
      </c>
      <c r="T357" s="283" t="str">
        <f>Prog!$II122</f>
        <v/>
      </c>
      <c r="U357" s="283" t="str">
        <f>Prog!$II135</f>
        <v/>
      </c>
      <c r="V357" s="283" t="str">
        <f>Prog!$II147</f>
        <v/>
      </c>
      <c r="W357" s="283" t="str">
        <f>Prog!$II160</f>
        <v/>
      </c>
      <c r="X357" s="283" t="str">
        <f>Prog!$II173</f>
        <v/>
      </c>
      <c r="Y357" s="283" t="str">
        <f>Prog!$II186</f>
        <v/>
      </c>
      <c r="Z357" s="283" t="str">
        <f>Prog!$II199</f>
        <v/>
      </c>
      <c r="AA357" s="283" t="str">
        <f>Prog!$II212</f>
        <v/>
      </c>
      <c r="AB357" s="283" t="str">
        <f>Prog!$II225</f>
        <v/>
      </c>
      <c r="AC357" s="283" t="str">
        <f>Prog!$II238</f>
        <v/>
      </c>
      <c r="AD357" s="283" t="str">
        <f>Prog!$II251</f>
        <v/>
      </c>
      <c r="AE357" s="283" t="str">
        <f>Prog!$II264</f>
        <v/>
      </c>
      <c r="AG357" s="1" t="str">
        <f>IF(SUM(L357:AE357)=0,"",AVERAGEIF(L357:AE357,"&gt;0"))</f>
        <v/>
      </c>
      <c r="AH357">
        <f>20-AJ357</f>
        <v>0</v>
      </c>
      <c r="AI357">
        <f>COUNTIFS(L357:AE357,"A")</f>
        <v>0</v>
      </c>
      <c r="AJ357">
        <f>COUNTBLANK(L357:AE357)</f>
        <v>20</v>
      </c>
    </row>
    <row r="358" spans="1:36" ht="27" customHeight="1">
      <c r="A358" s="1"/>
      <c r="B358" s="26"/>
      <c r="D358" s="1"/>
      <c r="F358" s="8"/>
      <c r="G358" s="1"/>
      <c r="H358" s="1"/>
      <c r="I358" s="1"/>
      <c r="J358" s="1"/>
      <c r="K358" s="29"/>
      <c r="L358" s="101"/>
      <c r="M358" s="101"/>
      <c r="N358" s="283"/>
      <c r="O358" s="283"/>
      <c r="P358" s="283"/>
      <c r="Q358" s="283"/>
      <c r="R358" s="283"/>
      <c r="S358" s="283"/>
      <c r="T358" s="283"/>
      <c r="U358" s="283"/>
      <c r="V358" s="283"/>
      <c r="W358" s="283"/>
      <c r="X358" s="283"/>
      <c r="Y358" s="283"/>
      <c r="Z358" s="283"/>
      <c r="AA358" s="283"/>
      <c r="AB358" s="283"/>
      <c r="AC358" s="283"/>
      <c r="AD358" s="283"/>
      <c r="AE358" s="283"/>
      <c r="AG358" s="1"/>
      <c r="AH358" s="19"/>
    </row>
    <row r="359" spans="1:36" ht="27" customHeight="1">
      <c r="A359" s="25">
        <f>(B361/2)+(B362/2)</f>
        <v>0</v>
      </c>
      <c r="B359" s="756" t="str">
        <f>REPT("|",A359*90)</f>
        <v/>
      </c>
      <c r="C359" s="757"/>
      <c r="D359" s="1" t="s">
        <v>256</v>
      </c>
      <c r="F359" s="75" t="s">
        <v>257</v>
      </c>
      <c r="G359" s="1"/>
      <c r="H359" s="1"/>
      <c r="I359" s="1"/>
      <c r="J359" s="1"/>
      <c r="K359" s="29"/>
      <c r="L359" s="101"/>
      <c r="M359" s="101"/>
      <c r="N359" s="283"/>
      <c r="O359" s="283"/>
      <c r="P359" s="283"/>
      <c r="Q359" s="283"/>
      <c r="R359" s="283"/>
      <c r="S359" s="283"/>
      <c r="T359" s="283"/>
      <c r="U359" s="283"/>
      <c r="V359" s="283"/>
      <c r="W359" s="283"/>
      <c r="X359" s="283"/>
      <c r="Y359" s="283"/>
      <c r="Z359" s="283"/>
      <c r="AA359" s="283"/>
      <c r="AB359" s="283"/>
      <c r="AC359" s="283"/>
      <c r="AD359" s="283"/>
      <c r="AE359" s="283"/>
      <c r="AG359" s="78" t="str">
        <f>IF(SUM(AG361:AG362)&gt;0,AVERAGEIF(AG361:AG362, "&lt;&gt;0"),"")</f>
        <v/>
      </c>
      <c r="AH359" s="1">
        <f>COUNTIF(AH361:AH362,"&gt;0")</f>
        <v>0</v>
      </c>
    </row>
    <row r="360" spans="1:36" ht="27" customHeight="1">
      <c r="A360" s="1"/>
      <c r="B360" s="26"/>
      <c r="C360" s="1"/>
      <c r="D360" s="1"/>
      <c r="F360" s="8"/>
      <c r="G360" s="1"/>
      <c r="H360" s="1"/>
      <c r="I360" s="1"/>
      <c r="J360" s="1"/>
      <c r="K360" s="29"/>
      <c r="L360" s="101"/>
      <c r="M360" s="101"/>
      <c r="N360" s="283"/>
      <c r="O360" s="283"/>
      <c r="P360" s="283"/>
      <c r="Q360" s="283"/>
      <c r="R360" s="283"/>
      <c r="S360" s="283"/>
      <c r="T360" s="283"/>
      <c r="U360" s="283"/>
      <c r="V360" s="283"/>
      <c r="W360" s="283"/>
      <c r="X360" s="283"/>
      <c r="Y360" s="283"/>
      <c r="Z360" s="283"/>
      <c r="AA360" s="283"/>
      <c r="AB360" s="283"/>
      <c r="AC360" s="283"/>
      <c r="AD360" s="283"/>
      <c r="AE360" s="283"/>
      <c r="AG360" s="1"/>
      <c r="AH360" s="19"/>
    </row>
    <row r="361" spans="1:36" ht="27" customHeight="1">
      <c r="A361" s="1"/>
      <c r="B361" s="26">
        <f>IF(AH361&lt;4,(AH361*0.3),100%)</f>
        <v>0</v>
      </c>
      <c r="C361" s="754" t="str">
        <f>REPT("|",B361*100)</f>
        <v/>
      </c>
      <c r="D361" s="755"/>
      <c r="F361" s="8" t="s">
        <v>253</v>
      </c>
      <c r="G361" s="76" t="s">
        <v>381</v>
      </c>
      <c r="H361" s="1"/>
      <c r="I361" s="1"/>
      <c r="J361" s="1"/>
      <c r="K361" s="29"/>
      <c r="L361" s="283" t="str">
        <f>Prog!$IK17</f>
        <v/>
      </c>
      <c r="M361" s="283" t="str">
        <f>Prog!$IK30</f>
        <v/>
      </c>
      <c r="N361" s="283" t="str">
        <f>Prog!$IK44</f>
        <v/>
      </c>
      <c r="O361" s="283" t="str">
        <f>Prog!$IK57</f>
        <v/>
      </c>
      <c r="P361" s="283" t="str">
        <f>Prog!$IK70</f>
        <v/>
      </c>
      <c r="Q361" s="283" t="str">
        <f>Prog!$IK83</f>
        <v/>
      </c>
      <c r="R361" s="283" t="str">
        <f>Prog!$IK96</f>
        <v/>
      </c>
      <c r="S361" s="283" t="str">
        <f>Prog!$IK109</f>
        <v/>
      </c>
      <c r="T361" s="283" t="str">
        <f>Prog!$IK122</f>
        <v/>
      </c>
      <c r="U361" s="283" t="str">
        <f>Prog!$IK135</f>
        <v/>
      </c>
      <c r="V361" s="283" t="str">
        <f>Prog!$IK147</f>
        <v/>
      </c>
      <c r="W361" s="283" t="str">
        <f>Prog!$IK160</f>
        <v/>
      </c>
      <c r="X361" s="283" t="str">
        <f>Prog!$IK173</f>
        <v/>
      </c>
      <c r="Y361" s="283" t="str">
        <f>Prog!$IK186</f>
        <v/>
      </c>
      <c r="Z361" s="283" t="str">
        <f>Prog!$IK199</f>
        <v/>
      </c>
      <c r="AA361" s="283" t="str">
        <f>Prog!$IK212</f>
        <v/>
      </c>
      <c r="AB361" s="283" t="str">
        <f>Prog!$IK225</f>
        <v/>
      </c>
      <c r="AC361" s="283" t="str">
        <f>Prog!$IK238</f>
        <v/>
      </c>
      <c r="AD361" s="283" t="str">
        <f>Prog!$IK251</f>
        <v/>
      </c>
      <c r="AE361" s="283" t="str">
        <f>Prog!$IK264</f>
        <v/>
      </c>
      <c r="AG361" s="1" t="str">
        <f>IF(SUM(L361:AE361)=0,"",AVERAGEIF(L361:AE361,"&gt;0"))</f>
        <v/>
      </c>
      <c r="AH361">
        <f>20-AJ361</f>
        <v>0</v>
      </c>
      <c r="AI361">
        <f>COUNTIFS(L361:AE361,"A")</f>
        <v>0</v>
      </c>
      <c r="AJ361">
        <f>COUNTBLANK(L361:AE361)</f>
        <v>20</v>
      </c>
    </row>
    <row r="362" spans="1:36" ht="27" customHeight="1">
      <c r="A362" s="1"/>
      <c r="B362" s="26">
        <f>IF(AH362&lt;4,(AH362*0.3),100%)</f>
        <v>0</v>
      </c>
      <c r="C362" s="754" t="str">
        <f>REPT("|",B362*100)</f>
        <v/>
      </c>
      <c r="D362" s="755"/>
      <c r="F362" s="8" t="s">
        <v>254</v>
      </c>
      <c r="G362" s="76" t="s">
        <v>382</v>
      </c>
      <c r="H362" s="1"/>
      <c r="I362" s="1"/>
      <c r="J362" s="1"/>
      <c r="K362" s="29"/>
      <c r="L362" s="283" t="str">
        <f>Prog!$IL17</f>
        <v/>
      </c>
      <c r="M362" s="283" t="str">
        <f>Prog!$IL30</f>
        <v/>
      </c>
      <c r="N362" s="283" t="str">
        <f>Prog!$IL44</f>
        <v/>
      </c>
      <c r="O362" s="283" t="str">
        <f>Prog!$IL57</f>
        <v/>
      </c>
      <c r="P362" s="283" t="str">
        <f>Prog!$IL70</f>
        <v/>
      </c>
      <c r="Q362" s="283" t="str">
        <f>Prog!$IL83</f>
        <v/>
      </c>
      <c r="R362" s="283" t="str">
        <f>Prog!$IL96</f>
        <v/>
      </c>
      <c r="S362" s="283" t="str">
        <f>Prog!$IL109</f>
        <v/>
      </c>
      <c r="T362" s="283" t="str">
        <f>Prog!$IL122</f>
        <v/>
      </c>
      <c r="U362" s="283" t="str">
        <f>Prog!$IL135</f>
        <v/>
      </c>
      <c r="V362" s="283" t="str">
        <f>Prog!$IL147</f>
        <v/>
      </c>
      <c r="W362" s="283" t="str">
        <f>Prog!$IL160</f>
        <v/>
      </c>
      <c r="X362" s="283" t="str">
        <f>Prog!$IL173</f>
        <v/>
      </c>
      <c r="Y362" s="283" t="str">
        <f>Prog!$IL186</f>
        <v/>
      </c>
      <c r="Z362" s="283" t="str">
        <f>Prog!$IL199</f>
        <v/>
      </c>
      <c r="AA362" s="283" t="str">
        <f>Prog!$IL212</f>
        <v/>
      </c>
      <c r="AB362" s="283" t="str">
        <f>Prog!$IL225</f>
        <v/>
      </c>
      <c r="AC362" s="283" t="str">
        <f>Prog!$IL238</f>
        <v/>
      </c>
      <c r="AD362" s="283" t="str">
        <f>Prog!$IL251</f>
        <v/>
      </c>
      <c r="AE362" s="283" t="str">
        <f>Prog!$IL264</f>
        <v/>
      </c>
      <c r="AG362" s="1" t="str">
        <f>IF(SUM(L362:AE362)=0,"",AVERAGEIF(L362:AE362,"&gt;0"))</f>
        <v/>
      </c>
      <c r="AH362">
        <f>20-AJ362</f>
        <v>0</v>
      </c>
      <c r="AI362">
        <f>COUNTIFS(L362:AE362,"A")</f>
        <v>0</v>
      </c>
      <c r="AJ362">
        <f>COUNTBLANK(L362:AE362)</f>
        <v>20</v>
      </c>
    </row>
    <row r="363" spans="1:36" ht="27" customHeight="1">
      <c r="A363" s="1"/>
      <c r="B363" s="26"/>
      <c r="C363" s="74"/>
      <c r="D363" s="1"/>
      <c r="E363" s="8"/>
      <c r="F363" s="8"/>
      <c r="G363" s="11"/>
      <c r="H363" s="11"/>
      <c r="I363" s="11"/>
      <c r="J363" s="11"/>
      <c r="K363" s="11"/>
      <c r="L363" s="29"/>
      <c r="M363" s="29"/>
      <c r="N363" s="11"/>
      <c r="O363" s="11"/>
      <c r="P363" s="11"/>
      <c r="Q363" s="11"/>
      <c r="R363" s="11"/>
      <c r="S363" s="11"/>
      <c r="T363" s="11"/>
      <c r="U363" s="11"/>
      <c r="V363" s="11"/>
      <c r="W363" s="11"/>
      <c r="X363" s="11"/>
      <c r="Y363" s="11"/>
      <c r="Z363" s="11"/>
      <c r="AA363" s="11"/>
      <c r="AB363" s="11"/>
      <c r="AC363" s="11"/>
      <c r="AD363" s="11"/>
      <c r="AE363" s="11"/>
      <c r="AG363" s="1"/>
      <c r="AH363" s="1"/>
    </row>
    <row r="364" spans="1:36" ht="27" customHeight="1"/>
    <row r="365" spans="1:36" ht="27" customHeight="1"/>
    <row r="366" spans="1:36" ht="27" customHeight="1"/>
    <row r="367" spans="1:36" ht="27" customHeight="1"/>
    <row r="368" spans="1:36"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sheetData>
  <sheetProtection password="C0CD" sheet="1" objects="1" scenarios="1" selectLockedCells="1"/>
  <mergeCells count="225">
    <mergeCell ref="C362:D362"/>
    <mergeCell ref="C352:D352"/>
    <mergeCell ref="B354:C354"/>
    <mergeCell ref="C356:D356"/>
    <mergeCell ref="C357:D357"/>
    <mergeCell ref="B359:C359"/>
    <mergeCell ref="C361:D361"/>
    <mergeCell ref="C344:D344"/>
    <mergeCell ref="C345:D345"/>
    <mergeCell ref="B347:C347"/>
    <mergeCell ref="C349:D349"/>
    <mergeCell ref="C350:D350"/>
    <mergeCell ref="C351:D351"/>
    <mergeCell ref="C334:D334"/>
    <mergeCell ref="C335:D335"/>
    <mergeCell ref="C336:D336"/>
    <mergeCell ref="C337:D337"/>
    <mergeCell ref="B341:C341"/>
    <mergeCell ref="C343:D343"/>
    <mergeCell ref="C326:D326"/>
    <mergeCell ref="B328:C328"/>
    <mergeCell ref="C330:D330"/>
    <mergeCell ref="C331:D331"/>
    <mergeCell ref="C332:D332"/>
    <mergeCell ref="C333:D333"/>
    <mergeCell ref="C316:D316"/>
    <mergeCell ref="C317:D317"/>
    <mergeCell ref="B321:C321"/>
    <mergeCell ref="C323:D323"/>
    <mergeCell ref="C324:D324"/>
    <mergeCell ref="C325:D325"/>
    <mergeCell ref="C308:D308"/>
    <mergeCell ref="C309:D309"/>
    <mergeCell ref="C310:D310"/>
    <mergeCell ref="B312:C312"/>
    <mergeCell ref="C314:D314"/>
    <mergeCell ref="C315:D315"/>
    <mergeCell ref="C300:D300"/>
    <mergeCell ref="C301:D301"/>
    <mergeCell ref="C302:D302"/>
    <mergeCell ref="B304:C304"/>
    <mergeCell ref="C306:D306"/>
    <mergeCell ref="C307:D307"/>
    <mergeCell ref="C292:D292"/>
    <mergeCell ref="C293:D293"/>
    <mergeCell ref="C294:D294"/>
    <mergeCell ref="C295:D295"/>
    <mergeCell ref="C296:D296"/>
    <mergeCell ref="B298:C298"/>
    <mergeCell ref="C284:D284"/>
    <mergeCell ref="C285:D285"/>
    <mergeCell ref="C286:D286"/>
    <mergeCell ref="C287:D287"/>
    <mergeCell ref="C288:D288"/>
    <mergeCell ref="B290:C290"/>
    <mergeCell ref="C274:D274"/>
    <mergeCell ref="B276:C276"/>
    <mergeCell ref="C278:D278"/>
    <mergeCell ref="C279:D279"/>
    <mergeCell ref="B281:C281"/>
    <mergeCell ref="C283:D283"/>
    <mergeCell ref="C266:D266"/>
    <mergeCell ref="C267:D267"/>
    <mergeCell ref="C268:D268"/>
    <mergeCell ref="B270:C270"/>
    <mergeCell ref="C272:D272"/>
    <mergeCell ref="C273:D273"/>
    <mergeCell ref="B259:C259"/>
    <mergeCell ref="C261:D261"/>
    <mergeCell ref="C262:D262"/>
    <mergeCell ref="C263:D263"/>
    <mergeCell ref="C264:D264"/>
    <mergeCell ref="C265:D265"/>
    <mergeCell ref="C250:D250"/>
    <mergeCell ref="C251:D251"/>
    <mergeCell ref="C252:D252"/>
    <mergeCell ref="C253:D253"/>
    <mergeCell ref="C254:D254"/>
    <mergeCell ref="C255:D255"/>
    <mergeCell ref="C242:D242"/>
    <mergeCell ref="C243:D243"/>
    <mergeCell ref="C244:D244"/>
    <mergeCell ref="C245:D245"/>
    <mergeCell ref="B247:C247"/>
    <mergeCell ref="C249:D249"/>
    <mergeCell ref="C234:D234"/>
    <mergeCell ref="C235:D235"/>
    <mergeCell ref="B237:C237"/>
    <mergeCell ref="C239:D239"/>
    <mergeCell ref="C240:D240"/>
    <mergeCell ref="C241:D241"/>
    <mergeCell ref="C226:D226"/>
    <mergeCell ref="C227:D227"/>
    <mergeCell ref="B229:C229"/>
    <mergeCell ref="C231:D231"/>
    <mergeCell ref="C232:D232"/>
    <mergeCell ref="C233:D233"/>
    <mergeCell ref="C218:D218"/>
    <mergeCell ref="B220:C220"/>
    <mergeCell ref="C222:D222"/>
    <mergeCell ref="C223:D223"/>
    <mergeCell ref="C224:D224"/>
    <mergeCell ref="C225:D225"/>
    <mergeCell ref="C210:D210"/>
    <mergeCell ref="C211:D211"/>
    <mergeCell ref="C212:D212"/>
    <mergeCell ref="B214:C214"/>
    <mergeCell ref="C216:D216"/>
    <mergeCell ref="C217:D217"/>
    <mergeCell ref="C200:D200"/>
    <mergeCell ref="C201:D201"/>
    <mergeCell ref="B205:C205"/>
    <mergeCell ref="C207:D207"/>
    <mergeCell ref="C208:D208"/>
    <mergeCell ref="C209:D209"/>
    <mergeCell ref="C192:D192"/>
    <mergeCell ref="C193:D193"/>
    <mergeCell ref="C194:D194"/>
    <mergeCell ref="B196:C196"/>
    <mergeCell ref="C198:D198"/>
    <mergeCell ref="C199:D199"/>
    <mergeCell ref="B183:C183"/>
    <mergeCell ref="C185:D185"/>
    <mergeCell ref="C186:D186"/>
    <mergeCell ref="C187:D187"/>
    <mergeCell ref="B189:C189"/>
    <mergeCell ref="C191:D191"/>
    <mergeCell ref="C174:D174"/>
    <mergeCell ref="C175:D175"/>
    <mergeCell ref="C176:D176"/>
    <mergeCell ref="C177:D177"/>
    <mergeCell ref="B179:C179"/>
    <mergeCell ref="C181:D181"/>
    <mergeCell ref="C164:D164"/>
    <mergeCell ref="C165:D165"/>
    <mergeCell ref="C166:D166"/>
    <mergeCell ref="C167:D167"/>
    <mergeCell ref="C168:D168"/>
    <mergeCell ref="B172:C172"/>
    <mergeCell ref="C154:D154"/>
    <mergeCell ref="C155:D155"/>
    <mergeCell ref="B157:C157"/>
    <mergeCell ref="C159:D159"/>
    <mergeCell ref="C160:D160"/>
    <mergeCell ref="B162:C162"/>
    <mergeCell ref="C149:D149"/>
    <mergeCell ref="B151:C151"/>
    <mergeCell ref="C153:D153"/>
    <mergeCell ref="B61:C61"/>
    <mergeCell ref="B138:C138"/>
    <mergeCell ref="B141:C141"/>
    <mergeCell ref="C143:D143"/>
    <mergeCell ref="C144:D144"/>
    <mergeCell ref="C145:D145"/>
    <mergeCell ref="A63:AE63"/>
    <mergeCell ref="B57:C57"/>
    <mergeCell ref="B58:C58"/>
    <mergeCell ref="B59:C59"/>
    <mergeCell ref="B60:C60"/>
    <mergeCell ref="B51:C51"/>
    <mergeCell ref="B52:C52"/>
    <mergeCell ref="C146:D146"/>
    <mergeCell ref="C147:D147"/>
    <mergeCell ref="C148:D148"/>
    <mergeCell ref="AG43:AH45"/>
    <mergeCell ref="B44:C44"/>
    <mergeCell ref="B45:C45"/>
    <mergeCell ref="B22:C22"/>
    <mergeCell ref="B23:C23"/>
    <mergeCell ref="B24:C24"/>
    <mergeCell ref="AG33:AH41"/>
    <mergeCell ref="B34:C34"/>
    <mergeCell ref="B39:C39"/>
    <mergeCell ref="AG24:AH26"/>
    <mergeCell ref="B29:C29"/>
    <mergeCell ref="AG29:AH31"/>
    <mergeCell ref="B30:C30"/>
    <mergeCell ref="B31:C31"/>
    <mergeCell ref="B40:C40"/>
    <mergeCell ref="B41:C41"/>
    <mergeCell ref="J18:AE18"/>
    <mergeCell ref="J27:AE27"/>
    <mergeCell ref="J37:AE37"/>
    <mergeCell ref="B20:C20"/>
    <mergeCell ref="B21:C21"/>
    <mergeCell ref="J49:AE49"/>
    <mergeCell ref="J55:AE55"/>
    <mergeCell ref="AE1:AE4"/>
    <mergeCell ref="I4:I5"/>
    <mergeCell ref="J4:J5"/>
    <mergeCell ref="B12:C12"/>
    <mergeCell ref="B13:C13"/>
    <mergeCell ref="B14:C14"/>
    <mergeCell ref="B15:C15"/>
    <mergeCell ref="AC1:AC4"/>
    <mergeCell ref="AD1:AD4"/>
    <mergeCell ref="A8:AE8"/>
    <mergeCell ref="J10:AE10"/>
    <mergeCell ref="B42:C42"/>
    <mergeCell ref="B32:C32"/>
    <mergeCell ref="B33:C33"/>
    <mergeCell ref="B43:C43"/>
    <mergeCell ref="B46:C46"/>
    <mergeCell ref="AG2:AG6"/>
    <mergeCell ref="A4:H5"/>
    <mergeCell ref="W1:W4"/>
    <mergeCell ref="X1:X4"/>
    <mergeCell ref="Y1:Y4"/>
    <mergeCell ref="Z1:Z4"/>
    <mergeCell ref="AA1:AA4"/>
    <mergeCell ref="AB1:AB4"/>
    <mergeCell ref="Q1:Q4"/>
    <mergeCell ref="R1:R4"/>
    <mergeCell ref="S1:S4"/>
    <mergeCell ref="T1:T4"/>
    <mergeCell ref="U1:U4"/>
    <mergeCell ref="V1:V4"/>
    <mergeCell ref="L1:L4"/>
    <mergeCell ref="M1:M4"/>
    <mergeCell ref="N1:N4"/>
    <mergeCell ref="O1:O4"/>
    <mergeCell ref="P1:P4"/>
    <mergeCell ref="L6:T6"/>
    <mergeCell ref="A1:J1"/>
    <mergeCell ref="A2:J2"/>
  </mergeCells>
  <conditionalFormatting sqref="L6:L7 L9 L13:L17 AE13:AE17 AE9 L19:L24 AB6:AE7 AE19:AE26 AE28:AE36 AE38:AE48 AE50:AE54 Q7 AE56:AE61 AE138">
    <cfRule type="containsErrors" dxfId="762" priority="549" stopIfTrue="1">
      <formula>ISERROR(L6)</formula>
    </cfRule>
    <cfRule type="cellIs" dxfId="761" priority="550" stopIfTrue="1" operator="equal">
      <formula>0</formula>
    </cfRule>
  </conditionalFormatting>
  <conditionalFormatting sqref="AG24:AH26 AG35:AH36 AG47:AH48 AG53:AH54">
    <cfRule type="colorScale" priority="548">
      <colorScale>
        <cfvo type="num" val="0"/>
        <cfvo type="num" val="3"/>
        <cfvo type="num" val="6"/>
        <color rgb="FFC00000"/>
        <color rgb="FFFFEB84"/>
        <color rgb="FF00B050"/>
      </colorScale>
    </cfRule>
  </conditionalFormatting>
  <conditionalFormatting sqref="AG33:AH41 AG29:AH31 AG43:AH60">
    <cfRule type="colorScale" priority="547">
      <colorScale>
        <cfvo type="num" val="0"/>
        <cfvo type="num" val="3"/>
        <cfvo type="num" val="6"/>
        <color rgb="FFF8696B"/>
        <color rgb="FFFFEB84"/>
        <color rgb="FF00B050"/>
      </colorScale>
    </cfRule>
  </conditionalFormatting>
  <conditionalFormatting sqref="AH150 AH156 AH161 AH358 AH353 AH178 AH182 AH169:AH171 AH188 AH195 AH202:AH204 AH213 AH219 L1:AE4 AH238 AH152 AH256:AH258 AH269 AH275 AH280 AH289 AH297 AH303 AH311 AH318:AH320 AH327 AH338:AH340 AH346 AH173 AH180 AH184 AH190 AH197 AH206 AH215 AH221 AH230 AH236 AH248 AH260 AH271 AH277 AH282 AH291 AH299 AH305 AH313 AH322 AH329 AH342 AH348 AH355 AH360 AH163 AH158 AH246 B361:B362 B143:B149 A151 A157 A162 A172 A179 A183 A205 A214 A237 A259 A270 A276 A189 A196 A220 A229 A247 A281 A290 A298 A304 A312 A321 A328 A341 A347 A359 A354 B153:B155 B159:B160 B164:B168 B174:B177 B181 B185:B187 B191:B194 B198:B201 B207:B212 B216:B218 B222:B227 B231:B235 B239:B245 B249:B255 B261:B268 B272:B274 B278:B279 B283:B288 B292:B296 B300:B302 B306:B310 B314:B317 B323:B326 B330:B337 B343:B345 B349:B352 B356:B357 A141 AH228">
    <cfRule type="cellIs" dxfId="760" priority="546" stopIfTrue="1" operator="equal">
      <formula>0</formula>
    </cfRule>
  </conditionalFormatting>
  <conditionalFormatting sqref="T34:AD36 T40:AD42 T46:AD48 T52:AD54 T58:AD60 T16:AD17 T22:AD24 I4:J5 A12:C15 A20:C24 A29:C34 A39:C46 A51:C52 A57:C60 B143:D149 A151:C151 A157:C157 A162:C162 A172:C172 A179:C179 A183:C183 A205:C205 A214:C214 A237:C237 A259:C259 A270:C270 A276:C276 A189:C189 A196:C196 A220:C220 A229:C229 A247:C247 A281:C281 A290:C290 A298:C298 A304:C304 A312:C312 A321:C321 A328:C328 A341:C341 A347:C347 A359:C359 A354:C354 B153:D155 B159:D160 B164:D168 B174:D177 B181:D181 B185:D187 B191:D194 B198:D201 B207:D212 B216:D218 B222:D227 B231:D235 B239:D245 B249:D255 B261:D268 B272:D274 B278:D279 B283:D288 B292:D296 B300:D302 B306:D310 B314:D317 B323:D326 B330:D337 B343:D345 B349:D352 B356:D357 B361:D362 A141:C141">
    <cfRule type="containsErrors" dxfId="759" priority="544" stopIfTrue="1">
      <formula>ISERROR(A4)</formula>
    </cfRule>
  </conditionalFormatting>
  <conditionalFormatting sqref="L141:AE363">
    <cfRule type="containsText" dxfId="758" priority="19" operator="containsText" text="P">
      <formula>NOT(ISERROR(SEARCH("P",L141)))</formula>
    </cfRule>
    <cfRule type="containsText" dxfId="757" priority="20" operator="containsText" text="D">
      <formula>NOT(ISERROR(SEARCH("D",L141)))</formula>
    </cfRule>
    <cfRule type="containsText" dxfId="756" priority="21" operator="containsText" text="T">
      <formula>NOT(ISERROR(SEARCH("T",L141)))</formula>
    </cfRule>
    <cfRule type="containsText" dxfId="755" priority="22" operator="containsText" text="A">
      <formula>NOT(ISERROR(SEARCH("A",L141)))</formula>
    </cfRule>
  </conditionalFormatting>
  <conditionalFormatting sqref="C99:C100 C91:C95 C79:C87 C73:C75 C67:C69 C104:C107 C111:C119 C123:C127 C131:C136">
    <cfRule type="containsText" dxfId="754" priority="17" operator="containsText" text="ý">
      <formula>NOT(ISERROR(SEARCH("ý",C67)))</formula>
    </cfRule>
    <cfRule type="containsText" dxfId="753" priority="18" operator="containsText" text="þ">
      <formula>NOT(ISERROR(SEARCH("þ",C67)))</formula>
    </cfRule>
  </conditionalFormatting>
  <printOptions horizontalCentered="1"/>
  <pageMargins left="0.15748031496062992" right="0.15748031496062992" top="0.39370078740157483" bottom="0.19685039370078741" header="0.27559055118110237" footer="0.27559055118110237"/>
  <pageSetup paperSize="9" scale="43" fitToHeight="0" orientation="portrait" r:id="rId1"/>
  <headerFooter>
    <oddFooter>&amp;RPage &amp;P de &amp;N</oddFooter>
  </headerFooter>
  <rowBreaks count="8" manualBreakCount="8">
    <brk id="61" max="30" man="1"/>
    <brk id="138" max="30" man="1"/>
    <brk id="169" max="30" man="1"/>
    <brk id="202" max="30" man="1"/>
    <brk id="256" max="30" man="1"/>
    <brk id="318" max="30" man="1"/>
    <brk id="338" max="30" man="1"/>
    <brk id="363" max="30"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FFC000"/>
  </sheetPr>
  <dimension ref="A2:AM272"/>
  <sheetViews>
    <sheetView view="pageBreakPreview" zoomScale="55" zoomScaleNormal="70" zoomScaleSheetLayoutView="55" workbookViewId="0">
      <pane ySplit="7" topLeftCell="A128" activePane="bottomLeft" state="frozen"/>
      <selection activeCell="O213" sqref="O213:O236"/>
      <selection pane="bottomLeft" activeCell="M12" sqref="M12"/>
    </sheetView>
  </sheetViews>
  <sheetFormatPr baseColWidth="10" defaultRowHeight="15"/>
  <cols>
    <col min="1" max="2" width="7.140625" customWidth="1"/>
    <col min="3" max="3" width="5.5703125" customWidth="1"/>
    <col min="4" max="4" width="1.42578125" customWidth="1"/>
    <col min="5" max="5" width="7.28515625" customWidth="1"/>
    <col min="6" max="6" width="0.7109375" customWidth="1"/>
    <col min="7" max="8" width="22.85546875" customWidth="1"/>
    <col min="9" max="9" width="19" customWidth="1"/>
    <col min="10" max="10" width="14.28515625" customWidth="1"/>
    <col min="11" max="11" width="30.140625" customWidth="1"/>
    <col min="12" max="12" width="2.85546875" customWidth="1"/>
    <col min="13" max="21" width="4.5703125" customWidth="1"/>
    <col min="22" max="25" width="4.7109375" customWidth="1"/>
    <col min="26" max="27" width="4.5703125" customWidth="1"/>
    <col min="28" max="28" width="4.7109375" customWidth="1"/>
    <col min="29" max="31" width="4.5703125" customWidth="1"/>
    <col min="32" max="32" width="2.140625" style="1" customWidth="1"/>
    <col min="33" max="33" width="5.7109375" customWidth="1"/>
  </cols>
  <sheetData>
    <row r="2" spans="1:39" ht="51.75" customHeight="1">
      <c r="A2" s="767">
        <v>1</v>
      </c>
      <c r="B2" s="767"/>
      <c r="C2" s="767"/>
      <c r="D2" s="767"/>
      <c r="E2" s="767"/>
      <c r="F2" s="767"/>
      <c r="G2" s="767"/>
      <c r="H2" s="760" t="s">
        <v>124</v>
      </c>
      <c r="I2" s="760"/>
      <c r="J2" s="760"/>
      <c r="K2" s="762"/>
      <c r="L2" s="44"/>
      <c r="M2" s="763" t="str">
        <f>VLOOKUP(M6,listes!$A5:$B23,2,FALSE)</f>
        <v>Gwendolyne</v>
      </c>
      <c r="N2" s="763" t="str">
        <f>VLOOKUP(N6,listes!$A5:$B23,2,FALSE)</f>
        <v>Noé</v>
      </c>
      <c r="O2" s="766" t="str">
        <f>VLOOKUP(O6,listes!$A5:$B23,2,FALSE)</f>
        <v>Robin</v>
      </c>
      <c r="P2" s="763" t="str">
        <f>VLOOKUP(P6,listes!$A5:$B23,2,FALSE)</f>
        <v>Mathis</v>
      </c>
      <c r="Q2" s="763" t="str">
        <f>VLOOKUP(Q6,listes!$A5:$B23,2,FALSE)</f>
        <v>Noa</v>
      </c>
      <c r="R2" s="763" t="str">
        <f>VLOOKUP(R6,listes!$A5:$B23,2,FALSE)</f>
        <v>Alyssa</v>
      </c>
      <c r="S2" s="763" t="str">
        <f>VLOOKUP(S6,listes!$A5:$B23,2,FALSE)</f>
        <v>Quentin</v>
      </c>
      <c r="T2" s="763" t="str">
        <f>VLOOKUP(T6,listes!$A5:$B23,2,FALSE)</f>
        <v>Léo</v>
      </c>
      <c r="U2" s="763" t="str">
        <f>VLOOKUP(U6,listes!$A5:$B23,2,FALSE)</f>
        <v>Lucas</v>
      </c>
      <c r="V2" s="763" t="str">
        <f>VLOOKUP(V6,listes!$A5:$B23,2,FALSE)</f>
        <v>Lucas</v>
      </c>
      <c r="W2" s="763" t="str">
        <f>VLOOKUP(W6,listes!$A5:$B23,2,FALSE)</f>
        <v>Ludovic</v>
      </c>
      <c r="X2" s="763" t="str">
        <f>VLOOKUP(X6,listes!$A5:$B23,2,FALSE)</f>
        <v>Romain</v>
      </c>
      <c r="Y2" s="763" t="str">
        <f>VLOOKUP(Y6,listes!$A5:$B23,2,FALSE)</f>
        <v>Clémence</v>
      </c>
      <c r="Z2" s="763" t="str">
        <f>VLOOKUP(Z6,listes!$A5:$B23,2,FALSE)</f>
        <v>Coralie</v>
      </c>
      <c r="AA2" s="763" t="str">
        <f>VLOOKUP(AA6,listes!$A5:$B23,2,FALSE)</f>
        <v>Mathis</v>
      </c>
      <c r="AB2" s="763">
        <f>VLOOKUP(AB6,listes!$A5:$B23,2,FALSE)</f>
        <v>0</v>
      </c>
      <c r="AC2" s="763" t="str">
        <f>VLOOKUP(AC6,listes!$A5:$B23,2,FALSE)</f>
        <v>élève 17</v>
      </c>
      <c r="AD2" s="763" t="str">
        <f>VLOOKUP(AD6,listes!$A5:$B23,2,FALSE)</f>
        <v>élève 18</v>
      </c>
      <c r="AE2" s="763" t="str">
        <f>VLOOKUP(AE6,listes!$A5:$B23,2,FALSE)</f>
        <v>élève 19</v>
      </c>
      <c r="AG2" s="1"/>
      <c r="AI2" s="22"/>
      <c r="AJ2" s="22"/>
      <c r="AK2" s="14"/>
      <c r="AL2" s="23"/>
      <c r="AM2" s="22"/>
    </row>
    <row r="3" spans="1:39" ht="67.5" customHeight="1">
      <c r="A3" s="768" t="str">
        <f>CONCATENATE(listes!C1,", Promotion ",listes!C2)</f>
        <v>Bac Pro Technicien Menuisier Agenceur, Promotion 2021</v>
      </c>
      <c r="B3" s="768"/>
      <c r="C3" s="768"/>
      <c r="D3" s="768"/>
      <c r="E3" s="768"/>
      <c r="F3" s="768"/>
      <c r="G3" s="768"/>
      <c r="H3" s="761" t="str">
        <f>Classe!L1</f>
        <v>POSE DE MENUISERIES</v>
      </c>
      <c r="I3" s="761"/>
      <c r="J3" s="761"/>
      <c r="K3" s="762"/>
      <c r="L3" s="44"/>
      <c r="M3" s="763"/>
      <c r="N3" s="763"/>
      <c r="O3" s="766"/>
      <c r="P3" s="763"/>
      <c r="Q3" s="763"/>
      <c r="R3" s="763"/>
      <c r="S3" s="763"/>
      <c r="T3" s="763"/>
      <c r="U3" s="763"/>
      <c r="V3" s="763"/>
      <c r="W3" s="763"/>
      <c r="X3" s="763"/>
      <c r="Y3" s="763"/>
      <c r="Z3" s="763"/>
      <c r="AA3" s="763"/>
      <c r="AB3" s="763"/>
      <c r="AC3" s="763"/>
      <c r="AD3" s="763"/>
      <c r="AE3" s="763"/>
      <c r="AG3" s="710"/>
      <c r="AI3" s="22"/>
      <c r="AJ3" s="22"/>
      <c r="AK3" s="14"/>
      <c r="AL3" s="23"/>
      <c r="AM3" s="22"/>
    </row>
    <row r="4" spans="1:39" ht="7.5" customHeight="1">
      <c r="A4" s="29"/>
      <c r="C4" s="42"/>
      <c r="D4" s="42"/>
      <c r="E4" s="42"/>
      <c r="F4" s="42"/>
      <c r="G4" s="42"/>
      <c r="H4" s="43"/>
      <c r="I4" s="43"/>
      <c r="J4" s="43"/>
      <c r="K4" s="41"/>
      <c r="L4" s="1"/>
      <c r="M4" s="763"/>
      <c r="N4" s="763"/>
      <c r="O4" s="766"/>
      <c r="P4" s="763"/>
      <c r="Q4" s="763"/>
      <c r="R4" s="763"/>
      <c r="S4" s="763"/>
      <c r="T4" s="763"/>
      <c r="U4" s="763"/>
      <c r="V4" s="763"/>
      <c r="W4" s="763"/>
      <c r="X4" s="763"/>
      <c r="Y4" s="763"/>
      <c r="Z4" s="763"/>
      <c r="AA4" s="763"/>
      <c r="AB4" s="763"/>
      <c r="AC4" s="763"/>
      <c r="AD4" s="763"/>
      <c r="AE4" s="763"/>
      <c r="AG4" s="710"/>
      <c r="AI4" s="22"/>
      <c r="AJ4" s="22"/>
      <c r="AK4" s="14"/>
      <c r="AL4" s="23"/>
      <c r="AM4" s="22"/>
    </row>
    <row r="5" spans="1:39" ht="21.75" customHeight="1">
      <c r="A5" s="759"/>
      <c r="B5" s="759"/>
      <c r="C5" s="759"/>
      <c r="D5" s="759"/>
      <c r="E5" s="759"/>
      <c r="F5" s="759"/>
      <c r="G5" s="759"/>
      <c r="H5" s="759"/>
      <c r="I5" s="759"/>
      <c r="J5" s="764" t="s">
        <v>125</v>
      </c>
      <c r="K5" s="765" t="str">
        <f>Prog!K7</f>
        <v>Semaines 37 à 38</v>
      </c>
      <c r="L5" s="1"/>
      <c r="M5" s="763"/>
      <c r="N5" s="763"/>
      <c r="O5" s="766"/>
      <c r="P5" s="763"/>
      <c r="Q5" s="763"/>
      <c r="R5" s="763"/>
      <c r="S5" s="763"/>
      <c r="T5" s="763"/>
      <c r="U5" s="763"/>
      <c r="V5" s="763"/>
      <c r="W5" s="763"/>
      <c r="X5" s="763"/>
      <c r="Y5" s="763"/>
      <c r="Z5" s="763"/>
      <c r="AA5" s="763"/>
      <c r="AB5" s="763"/>
      <c r="AC5" s="763"/>
      <c r="AD5" s="763"/>
      <c r="AE5" s="763"/>
      <c r="AG5" s="710"/>
      <c r="AI5" s="22"/>
      <c r="AJ5" s="22"/>
      <c r="AK5" s="14"/>
      <c r="AL5" s="23"/>
      <c r="AM5" s="22"/>
    </row>
    <row r="6" spans="1:39" ht="30" customHeight="1">
      <c r="A6" s="759"/>
      <c r="B6" s="759"/>
      <c r="C6" s="759"/>
      <c r="D6" s="759"/>
      <c r="E6" s="759"/>
      <c r="F6" s="759"/>
      <c r="G6" s="759"/>
      <c r="H6" s="759"/>
      <c r="I6" s="759"/>
      <c r="J6" s="764"/>
      <c r="K6" s="765"/>
      <c r="L6" s="1"/>
      <c r="M6" s="51">
        <f>listes!A5</f>
        <v>1</v>
      </c>
      <c r="N6" s="51">
        <f>listes!A6</f>
        <v>2</v>
      </c>
      <c r="O6" s="336">
        <f>listes!A7</f>
        <v>3</v>
      </c>
      <c r="P6" s="51">
        <f>listes!$A8</f>
        <v>4</v>
      </c>
      <c r="Q6" s="51">
        <f>listes!$A9</f>
        <v>5</v>
      </c>
      <c r="R6" s="51">
        <f>listes!$A10</f>
        <v>6</v>
      </c>
      <c r="S6" s="51">
        <f>listes!$A11</f>
        <v>7</v>
      </c>
      <c r="T6" s="51">
        <f>listes!$A12</f>
        <v>8</v>
      </c>
      <c r="U6" s="51">
        <f>listes!$A13</f>
        <v>9</v>
      </c>
      <c r="V6" s="51">
        <f>listes!$A14</f>
        <v>10</v>
      </c>
      <c r="W6" s="51">
        <f>listes!$A15</f>
        <v>11</v>
      </c>
      <c r="X6" s="51">
        <f>listes!$A16</f>
        <v>12</v>
      </c>
      <c r="Y6" s="51">
        <f>listes!$A17</f>
        <v>13</v>
      </c>
      <c r="Z6" s="51">
        <f>listes!$A18</f>
        <v>14</v>
      </c>
      <c r="AA6" s="51">
        <f>listes!$A19</f>
        <v>15</v>
      </c>
      <c r="AB6" s="51">
        <f>listes!$A20</f>
        <v>16</v>
      </c>
      <c r="AC6" s="51">
        <f>listes!$A21</f>
        <v>17</v>
      </c>
      <c r="AD6" s="51">
        <f>listes!$A22</f>
        <v>18</v>
      </c>
      <c r="AE6" s="51">
        <f>listes!$A23</f>
        <v>19</v>
      </c>
      <c r="AG6" s="710"/>
      <c r="AI6" s="15">
        <f>AVERAGE(AG10,AG20,AG26,AG41,AG48,AG52,AG58,AG74,AG83,AG89,AG98,AG108,AG118,AG130,AG141,AG147,AG194,AG210)</f>
        <v>4.2361111111111107</v>
      </c>
    </row>
    <row r="7" spans="1:39" ht="15" customHeight="1">
      <c r="A7" s="1"/>
      <c r="B7" s="1"/>
      <c r="C7" s="1"/>
      <c r="D7" s="1"/>
      <c r="E7" s="1"/>
      <c r="F7" s="1"/>
      <c r="G7" s="1"/>
      <c r="H7" s="1"/>
      <c r="I7" s="1"/>
      <c r="J7" s="1"/>
      <c r="K7" s="1"/>
      <c r="L7" s="1"/>
      <c r="M7" s="51"/>
      <c r="N7" s="51"/>
      <c r="O7" s="336"/>
      <c r="P7" s="51"/>
      <c r="Q7" s="51"/>
      <c r="R7" s="51"/>
      <c r="S7" s="51"/>
      <c r="T7" s="51"/>
      <c r="U7" s="51"/>
      <c r="V7" s="51"/>
      <c r="W7" s="51"/>
      <c r="X7" s="51"/>
      <c r="Y7" s="51"/>
      <c r="Z7" s="51"/>
      <c r="AA7" s="20"/>
      <c r="AB7" s="20"/>
      <c r="AC7" s="20"/>
      <c r="AD7" s="20"/>
      <c r="AE7" s="20"/>
      <c r="AG7" s="71"/>
      <c r="AI7" s="15"/>
    </row>
    <row r="8" spans="1:39" ht="22.5" customHeight="1">
      <c r="A8" s="209" t="s">
        <v>88</v>
      </c>
      <c r="B8" s="210" t="s">
        <v>164</v>
      </c>
      <c r="C8" s="129"/>
      <c r="D8" s="129"/>
      <c r="E8" s="129"/>
      <c r="F8" s="129"/>
      <c r="G8" s="130"/>
      <c r="H8" s="130"/>
      <c r="I8" s="130"/>
      <c r="J8" s="130"/>
      <c r="K8" s="130"/>
      <c r="L8" s="129"/>
      <c r="M8" s="130"/>
      <c r="N8" s="129"/>
      <c r="O8" s="129"/>
      <c r="P8" s="129"/>
      <c r="Q8" s="129"/>
      <c r="R8" s="129"/>
      <c r="S8" s="129"/>
      <c r="T8" s="129"/>
      <c r="U8" s="129"/>
      <c r="V8" s="129"/>
      <c r="W8" s="129"/>
      <c r="X8" s="129"/>
      <c r="Y8" s="129"/>
      <c r="Z8" s="129"/>
      <c r="AA8" s="129"/>
      <c r="AB8" s="129"/>
      <c r="AC8" s="55"/>
      <c r="AD8" s="55"/>
      <c r="AE8" s="55"/>
      <c r="AF8" s="6"/>
      <c r="AG8" s="17"/>
    </row>
    <row r="9" spans="1:39" s="1" customFormat="1" ht="7.5" customHeight="1">
      <c r="M9" s="12"/>
      <c r="N9" s="12"/>
      <c r="O9" s="12"/>
      <c r="P9" s="12"/>
      <c r="Q9" s="12"/>
      <c r="R9" s="12"/>
      <c r="S9" s="12"/>
      <c r="T9" s="12"/>
      <c r="U9" s="12"/>
      <c r="V9" s="12"/>
      <c r="W9" s="12"/>
      <c r="X9" s="12"/>
      <c r="Y9" s="12"/>
      <c r="Z9" s="12"/>
      <c r="AA9" s="12"/>
      <c r="AB9" s="12"/>
      <c r="AC9" s="12"/>
      <c r="AD9" s="12"/>
      <c r="AE9" s="12"/>
      <c r="AG9" s="7"/>
    </row>
    <row r="10" spans="1:39" s="1" customFormat="1">
      <c r="A10" s="25" t="e">
        <f>(AG10/60)*10</f>
        <v>#VALUE!</v>
      </c>
      <c r="B10" s="69" t="e">
        <f>REPT("|",AG10*14)</f>
        <v>#VALUE!</v>
      </c>
      <c r="C10" s="8" t="s">
        <v>87</v>
      </c>
      <c r="E10" s="1" t="s">
        <v>131</v>
      </c>
      <c r="AG10" s="21" t="str">
        <f>IF(SUM(AG12:AG18)&gt;0,AVERAGEIF(AG12:AG18, "&lt;&gt;0"),"")</f>
        <v/>
      </c>
    </row>
    <row r="11" spans="1:39" s="1" customFormat="1" ht="15" customHeight="1"/>
    <row r="12" spans="1:39" ht="15" customHeight="1">
      <c r="A12" s="1"/>
      <c r="B12" s="26" t="e">
        <f>(AG12/60)*10</f>
        <v>#VALUE!</v>
      </c>
      <c r="C12" s="70"/>
      <c r="D12" s="1"/>
      <c r="E12" s="8" t="s">
        <v>4</v>
      </c>
      <c r="F12" s="8"/>
      <c r="G12" s="13" t="s">
        <v>258</v>
      </c>
      <c r="H12" s="13"/>
      <c r="I12" s="13"/>
      <c r="J12" s="13"/>
      <c r="K12" s="10"/>
      <c r="L12" s="102" t="str">
        <f>Classe!L143</f>
        <v/>
      </c>
      <c r="M12" s="347"/>
      <c r="N12" s="347"/>
      <c r="O12" s="347"/>
      <c r="P12" s="347"/>
      <c r="Q12" s="347"/>
      <c r="R12" s="347"/>
      <c r="S12" s="347"/>
      <c r="T12" s="347"/>
      <c r="U12" s="347"/>
      <c r="V12" s="347"/>
      <c r="W12" s="347"/>
      <c r="X12" s="347"/>
      <c r="Y12" s="347"/>
      <c r="Z12" s="347"/>
      <c r="AA12" s="347"/>
      <c r="AB12" s="347"/>
      <c r="AC12" s="11"/>
      <c r="AD12" s="11"/>
      <c r="AE12" s="11"/>
      <c r="AG12" s="1" t="str">
        <f>IF(SUM(M12:AC12)=0,"",AVERAGEIF(M12:AC12,"&gt;0"))</f>
        <v/>
      </c>
      <c r="AH12" s="1"/>
    </row>
    <row r="13" spans="1:39" ht="19.5">
      <c r="A13" s="1"/>
      <c r="B13" s="26" t="e">
        <f t="shared" ref="B13:B18" si="0">(AG13/60)*10</f>
        <v>#VALUE!</v>
      </c>
      <c r="C13" s="70"/>
      <c r="D13" s="1"/>
      <c r="E13" s="8" t="s">
        <v>5</v>
      </c>
      <c r="F13" s="8"/>
      <c r="G13" s="13" t="s">
        <v>259</v>
      </c>
      <c r="H13" s="11"/>
      <c r="I13" s="11"/>
      <c r="J13" s="11"/>
      <c r="K13" s="11"/>
      <c r="L13" s="102" t="str">
        <f>Classe!L144</f>
        <v/>
      </c>
      <c r="M13" s="347"/>
      <c r="N13" s="347"/>
      <c r="O13" s="347"/>
      <c r="P13" s="347"/>
      <c r="Q13" s="347"/>
      <c r="R13" s="347"/>
      <c r="S13" s="347"/>
      <c r="T13" s="347"/>
      <c r="U13" s="347"/>
      <c r="V13" s="347"/>
      <c r="W13" s="347"/>
      <c r="X13" s="347"/>
      <c r="Y13" s="347"/>
      <c r="Z13" s="347"/>
      <c r="AA13" s="347"/>
      <c r="AB13" s="347"/>
      <c r="AC13" s="11"/>
      <c r="AD13" s="11"/>
      <c r="AE13" s="11"/>
      <c r="AG13" s="1" t="str">
        <f t="shared" ref="AG13:AG18" si="1">IF(SUM(M13:AE13)=0,"",AVERAGEIF(M13:AE13,"&gt;0"))</f>
        <v/>
      </c>
      <c r="AH13" s="1"/>
      <c r="AI13" s="1"/>
    </row>
    <row r="14" spans="1:39" ht="19.5">
      <c r="A14" s="1"/>
      <c r="B14" s="26" t="e">
        <f t="shared" si="0"/>
        <v>#VALUE!</v>
      </c>
      <c r="C14" s="70"/>
      <c r="D14" s="1"/>
      <c r="E14" s="8" t="s">
        <v>6</v>
      </c>
      <c r="F14" s="8"/>
      <c r="G14" s="13" t="s">
        <v>260</v>
      </c>
      <c r="H14" s="11"/>
      <c r="I14" s="11"/>
      <c r="J14" s="11"/>
      <c r="K14" s="11"/>
      <c r="L14" s="102" t="str">
        <f>Classe!L145</f>
        <v/>
      </c>
      <c r="M14" s="347"/>
      <c r="N14" s="347"/>
      <c r="O14" s="347"/>
      <c r="P14" s="347"/>
      <c r="Q14" s="347"/>
      <c r="R14" s="347"/>
      <c r="S14" s="347"/>
      <c r="T14" s="347"/>
      <c r="U14" s="347"/>
      <c r="V14" s="347"/>
      <c r="W14" s="347"/>
      <c r="X14" s="347"/>
      <c r="Y14" s="347"/>
      <c r="Z14" s="347"/>
      <c r="AA14" s="347"/>
      <c r="AB14" s="347"/>
      <c r="AC14" s="11"/>
      <c r="AD14" s="11"/>
      <c r="AE14" s="11"/>
      <c r="AG14" s="1" t="str">
        <f t="shared" si="1"/>
        <v/>
      </c>
      <c r="AH14" s="1"/>
      <c r="AI14" s="1"/>
    </row>
    <row r="15" spans="1:39" ht="19.5">
      <c r="A15" s="1"/>
      <c r="B15" s="26" t="e">
        <f t="shared" si="0"/>
        <v>#VALUE!</v>
      </c>
      <c r="C15" s="70"/>
      <c r="D15" s="1"/>
      <c r="E15" s="8" t="s">
        <v>7</v>
      </c>
      <c r="F15" s="8"/>
      <c r="G15" s="13" t="s">
        <v>261</v>
      </c>
      <c r="H15" s="11"/>
      <c r="I15" s="11"/>
      <c r="J15" s="11"/>
      <c r="K15" s="11"/>
      <c r="L15" s="102" t="str">
        <f>Classe!L146</f>
        <v/>
      </c>
      <c r="M15" s="347"/>
      <c r="N15" s="347"/>
      <c r="O15" s="347"/>
      <c r="P15" s="347"/>
      <c r="Q15" s="347"/>
      <c r="R15" s="347"/>
      <c r="S15" s="347"/>
      <c r="T15" s="347"/>
      <c r="U15" s="347"/>
      <c r="V15" s="347"/>
      <c r="W15" s="347"/>
      <c r="X15" s="347"/>
      <c r="Y15" s="347"/>
      <c r="Z15" s="347"/>
      <c r="AA15" s="347"/>
      <c r="AB15" s="347"/>
      <c r="AC15" s="11"/>
      <c r="AD15" s="11"/>
      <c r="AE15" s="11"/>
      <c r="AG15" s="1" t="str">
        <f t="shared" si="1"/>
        <v/>
      </c>
      <c r="AH15" s="1"/>
      <c r="AI15" s="1"/>
    </row>
    <row r="16" spans="1:39" ht="19.5">
      <c r="A16" s="1"/>
      <c r="B16" s="26" t="e">
        <f t="shared" si="0"/>
        <v>#VALUE!</v>
      </c>
      <c r="C16" s="70"/>
      <c r="D16" s="1"/>
      <c r="E16" s="8" t="s">
        <v>8</v>
      </c>
      <c r="F16" s="8"/>
      <c r="G16" s="13" t="s">
        <v>262</v>
      </c>
      <c r="H16" s="11"/>
      <c r="I16" s="11"/>
      <c r="J16" s="11"/>
      <c r="K16" s="11"/>
      <c r="L16" s="102" t="str">
        <f>Classe!L147</f>
        <v/>
      </c>
      <c r="M16" s="347"/>
      <c r="N16" s="347"/>
      <c r="O16" s="347"/>
      <c r="P16" s="347"/>
      <c r="Q16" s="347"/>
      <c r="R16" s="347"/>
      <c r="S16" s="347"/>
      <c r="T16" s="347"/>
      <c r="U16" s="347"/>
      <c r="V16" s="347"/>
      <c r="W16" s="347"/>
      <c r="X16" s="347"/>
      <c r="Y16" s="347"/>
      <c r="Z16" s="347"/>
      <c r="AA16" s="347"/>
      <c r="AB16" s="347"/>
      <c r="AC16" s="11"/>
      <c r="AD16" s="11"/>
      <c r="AE16" s="11"/>
      <c r="AG16" s="1" t="str">
        <f t="shared" si="1"/>
        <v/>
      </c>
      <c r="AH16" s="1"/>
      <c r="AI16" s="1"/>
    </row>
    <row r="17" spans="1:35" ht="19.5">
      <c r="A17" s="1"/>
      <c r="B17" s="26" t="e">
        <f t="shared" si="0"/>
        <v>#VALUE!</v>
      </c>
      <c r="C17" s="70"/>
      <c r="D17" s="1"/>
      <c r="E17" s="8" t="s">
        <v>9</v>
      </c>
      <c r="F17" s="8"/>
      <c r="G17" s="13" t="s">
        <v>263</v>
      </c>
      <c r="H17" s="11"/>
      <c r="I17" s="11"/>
      <c r="J17" s="11"/>
      <c r="K17" s="11"/>
      <c r="L17" s="102" t="str">
        <f>Classe!L148</f>
        <v/>
      </c>
      <c r="M17" s="347"/>
      <c r="N17" s="347"/>
      <c r="O17" s="347"/>
      <c r="P17" s="347"/>
      <c r="Q17" s="347"/>
      <c r="R17" s="347"/>
      <c r="S17" s="347"/>
      <c r="T17" s="347"/>
      <c r="U17" s="347"/>
      <c r="V17" s="347"/>
      <c r="W17" s="347"/>
      <c r="X17" s="347"/>
      <c r="Y17" s="347"/>
      <c r="Z17" s="347"/>
      <c r="AA17" s="347"/>
      <c r="AB17" s="347"/>
      <c r="AC17" s="11"/>
      <c r="AD17" s="11"/>
      <c r="AE17" s="11"/>
      <c r="AG17" s="1" t="str">
        <f t="shared" si="1"/>
        <v/>
      </c>
      <c r="AH17" s="1"/>
      <c r="AI17" s="1"/>
    </row>
    <row r="18" spans="1:35" ht="19.5">
      <c r="A18" s="1"/>
      <c r="B18" s="26" t="e">
        <f t="shared" si="0"/>
        <v>#VALUE!</v>
      </c>
      <c r="C18" s="70"/>
      <c r="D18" s="1"/>
      <c r="E18" s="8" t="s">
        <v>10</v>
      </c>
      <c r="F18" s="8"/>
      <c r="G18" s="13" t="s">
        <v>264</v>
      </c>
      <c r="H18" s="11"/>
      <c r="I18" s="11"/>
      <c r="J18" s="11"/>
      <c r="K18" s="11"/>
      <c r="L18" s="102" t="str">
        <f>Classe!L149</f>
        <v/>
      </c>
      <c r="M18" s="347"/>
      <c r="N18" s="347"/>
      <c r="O18" s="347"/>
      <c r="P18" s="347"/>
      <c r="Q18" s="347"/>
      <c r="R18" s="347"/>
      <c r="S18" s="347"/>
      <c r="T18" s="347"/>
      <c r="U18" s="347"/>
      <c r="V18" s="347"/>
      <c r="W18" s="347"/>
      <c r="X18" s="347"/>
      <c r="Y18" s="347"/>
      <c r="Z18" s="347"/>
      <c r="AA18" s="347"/>
      <c r="AB18" s="347"/>
      <c r="AC18" s="11"/>
      <c r="AD18" s="11"/>
      <c r="AE18" s="11"/>
      <c r="AG18" s="1" t="str">
        <f t="shared" si="1"/>
        <v/>
      </c>
      <c r="AH18" s="1"/>
      <c r="AI18" s="1"/>
    </row>
    <row r="19" spans="1:35" s="400" customFormat="1" ht="19.5">
      <c r="A19" s="423"/>
      <c r="B19" s="423"/>
      <c r="C19" s="423"/>
      <c r="D19" s="423"/>
      <c r="E19" s="435"/>
      <c r="F19" s="435"/>
      <c r="G19" s="423"/>
      <c r="H19" s="423"/>
      <c r="I19" s="423"/>
      <c r="J19" s="423"/>
      <c r="K19" s="423"/>
      <c r="L19" s="436"/>
      <c r="M19" s="437"/>
      <c r="N19" s="437"/>
      <c r="O19" s="437"/>
      <c r="P19" s="437"/>
      <c r="Q19" s="437"/>
      <c r="R19" s="437"/>
      <c r="S19" s="437"/>
      <c r="T19" s="437"/>
      <c r="U19" s="437"/>
      <c r="V19" s="437"/>
      <c r="W19" s="437"/>
      <c r="X19" s="437"/>
      <c r="Y19" s="437"/>
      <c r="Z19" s="437"/>
      <c r="AA19" s="437"/>
      <c r="AB19" s="437"/>
      <c r="AC19" s="437"/>
      <c r="AD19" s="437"/>
      <c r="AE19" s="437"/>
      <c r="AF19" s="423"/>
      <c r="AG19" s="423"/>
      <c r="AH19" s="423"/>
      <c r="AI19" s="423"/>
    </row>
    <row r="20" spans="1:35" s="400" customFormat="1" ht="19.5">
      <c r="A20" s="438">
        <f>(AG20/60)*10</f>
        <v>0.70833333333333326</v>
      </c>
      <c r="B20" s="439" t="str">
        <f>REPT("|",AG20*14)</f>
        <v>|||||||||||||||||||||||||||||||||||||||||||||||||||||||||||</v>
      </c>
      <c r="C20" s="440" t="s">
        <v>89</v>
      </c>
      <c r="D20" s="423"/>
      <c r="E20" s="423" t="s">
        <v>132</v>
      </c>
      <c r="F20" s="435"/>
      <c r="K20" s="423"/>
      <c r="L20" s="436"/>
      <c r="M20" s="437"/>
      <c r="N20" s="437"/>
      <c r="O20" s="437"/>
      <c r="P20" s="437"/>
      <c r="Q20" s="437"/>
      <c r="R20" s="437"/>
      <c r="S20" s="437"/>
      <c r="T20" s="437"/>
      <c r="U20" s="437"/>
      <c r="V20" s="437"/>
      <c r="W20" s="437"/>
      <c r="X20" s="437"/>
      <c r="Y20" s="437"/>
      <c r="Z20" s="437"/>
      <c r="AA20" s="437"/>
      <c r="AB20" s="437"/>
      <c r="AC20" s="437"/>
      <c r="AD20" s="437"/>
      <c r="AE20" s="437"/>
      <c r="AF20" s="423"/>
      <c r="AG20" s="423">
        <f>IF(SUM(AG22:AG24)&gt;0,AVERAGEIF(AG22:AG24, "&lt;&gt;0"),"")</f>
        <v>4.25</v>
      </c>
      <c r="AH20" s="423"/>
      <c r="AI20" s="423"/>
    </row>
    <row r="21" spans="1:35" s="400" customFormat="1" ht="19.5">
      <c r="A21" s="423"/>
      <c r="B21" s="423"/>
      <c r="C21" s="423"/>
      <c r="D21" s="423"/>
      <c r="E21" s="435"/>
      <c r="F21" s="435"/>
      <c r="G21" s="423"/>
      <c r="H21" s="423"/>
      <c r="I21" s="423"/>
      <c r="J21" s="423"/>
      <c r="K21" s="423"/>
      <c r="L21" s="436"/>
      <c r="M21" s="437"/>
      <c r="N21" s="437"/>
      <c r="O21" s="437"/>
      <c r="P21" s="437"/>
      <c r="Q21" s="437"/>
      <c r="R21" s="437"/>
      <c r="S21" s="437"/>
      <c r="T21" s="437"/>
      <c r="U21" s="437"/>
      <c r="V21" s="437"/>
      <c r="W21" s="437"/>
      <c r="X21" s="437"/>
      <c r="Y21" s="437"/>
      <c r="Z21" s="437"/>
      <c r="AA21" s="437"/>
      <c r="AB21" s="437"/>
      <c r="AC21" s="437"/>
      <c r="AD21" s="437"/>
      <c r="AE21" s="437"/>
      <c r="AF21" s="423"/>
      <c r="AG21" s="423"/>
      <c r="AH21" s="423"/>
    </row>
    <row r="22" spans="1:35" ht="19.5">
      <c r="A22" s="1"/>
      <c r="B22" s="26" t="e">
        <f>(AG22/60)*10</f>
        <v>#VALUE!</v>
      </c>
      <c r="C22" s="70"/>
      <c r="D22" s="1"/>
      <c r="E22" s="8" t="s">
        <v>1</v>
      </c>
      <c r="F22" s="8"/>
      <c r="G22" s="13" t="s">
        <v>265</v>
      </c>
      <c r="H22" s="11"/>
      <c r="I22" s="11"/>
      <c r="J22" s="11"/>
      <c r="K22" s="11"/>
      <c r="L22" s="102" t="str">
        <f>Classe!L153</f>
        <v/>
      </c>
      <c r="M22" s="347"/>
      <c r="N22" s="347"/>
      <c r="O22" s="347"/>
      <c r="P22" s="347"/>
      <c r="Q22" s="347"/>
      <c r="R22" s="347"/>
      <c r="S22" s="347"/>
      <c r="T22" s="347"/>
      <c r="U22" s="347"/>
      <c r="V22" s="347"/>
      <c r="W22" s="347"/>
      <c r="X22" s="347"/>
      <c r="Y22" s="347"/>
      <c r="Z22" s="347"/>
      <c r="AA22" s="347"/>
      <c r="AB22" s="347"/>
      <c r="AC22" s="11"/>
      <c r="AD22" s="11"/>
      <c r="AE22" s="11"/>
      <c r="AG22" s="1" t="str">
        <f>IF(SUM(M22:AE22)=0,"",AVERAGEIF(M22:AE22,"&gt;0"))</f>
        <v/>
      </c>
      <c r="AH22" s="1"/>
    </row>
    <row r="23" spans="1:35" ht="19.5">
      <c r="A23" s="1"/>
      <c r="B23" s="26" t="e">
        <f>(AG23/60)*10</f>
        <v>#VALUE!</v>
      </c>
      <c r="C23" s="70"/>
      <c r="D23" s="1"/>
      <c r="E23" s="8" t="s">
        <v>2</v>
      </c>
      <c r="F23" s="8"/>
      <c r="G23" s="13" t="s">
        <v>266</v>
      </c>
      <c r="H23" s="11"/>
      <c r="I23" s="11"/>
      <c r="J23" s="11"/>
      <c r="K23" s="11"/>
      <c r="L23" s="102" t="str">
        <f>Classe!L154</f>
        <v/>
      </c>
      <c r="M23" s="347"/>
      <c r="N23" s="347"/>
      <c r="O23" s="347"/>
      <c r="P23" s="347"/>
      <c r="Q23" s="347"/>
      <c r="R23" s="347"/>
      <c r="S23" s="347"/>
      <c r="T23" s="347"/>
      <c r="U23" s="347"/>
      <c r="V23" s="347"/>
      <c r="W23" s="347"/>
      <c r="X23" s="347"/>
      <c r="Y23" s="347"/>
      <c r="Z23" s="347"/>
      <c r="AA23" s="347"/>
      <c r="AB23" s="347"/>
      <c r="AC23" s="11"/>
      <c r="AD23" s="11"/>
      <c r="AE23" s="11"/>
      <c r="AG23" s="1" t="str">
        <f>IF(SUM(M23:AE23)=0,"",AVERAGEIF(M23:AE23,"&gt;0"))</f>
        <v/>
      </c>
      <c r="AH23" s="1"/>
    </row>
    <row r="24" spans="1:35" ht="19.5">
      <c r="A24" s="1"/>
      <c r="B24" s="26">
        <f>(AG24/60)*10</f>
        <v>0.70833333333333326</v>
      </c>
      <c r="C24" s="70"/>
      <c r="D24" s="1"/>
      <c r="E24" s="8" t="s">
        <v>3</v>
      </c>
      <c r="F24" s="8"/>
      <c r="G24" s="13" t="s">
        <v>267</v>
      </c>
      <c r="H24" s="11"/>
      <c r="I24" s="11"/>
      <c r="J24" s="11"/>
      <c r="K24" s="11"/>
      <c r="L24" s="102" t="str">
        <f>Classe!L155</f>
        <v>A</v>
      </c>
      <c r="M24" s="347">
        <v>3</v>
      </c>
      <c r="N24" s="347">
        <v>3</v>
      </c>
      <c r="O24" s="347">
        <v>4</v>
      </c>
      <c r="P24" s="347">
        <v>5</v>
      </c>
      <c r="Q24" s="347"/>
      <c r="R24" s="347"/>
      <c r="S24" s="347">
        <v>5</v>
      </c>
      <c r="T24" s="347">
        <v>5</v>
      </c>
      <c r="U24" s="347">
        <v>4</v>
      </c>
      <c r="V24" s="347">
        <v>3</v>
      </c>
      <c r="W24" s="347">
        <v>5</v>
      </c>
      <c r="X24" s="347">
        <v>4</v>
      </c>
      <c r="Y24" s="347">
        <v>5</v>
      </c>
      <c r="Z24" s="347">
        <v>5</v>
      </c>
      <c r="AA24" s="347"/>
      <c r="AB24" s="347"/>
      <c r="AC24" s="11"/>
      <c r="AD24" s="11"/>
      <c r="AE24" s="11"/>
      <c r="AG24" s="1">
        <f>IF(SUM(M24:AE24)=0,"",AVERAGEIF(M24:AE24,"&gt;0"))</f>
        <v>4.25</v>
      </c>
      <c r="AH24" s="1"/>
    </row>
    <row r="25" spans="1:35" s="400" customFormat="1" ht="19.5">
      <c r="A25" s="423"/>
      <c r="B25" s="423"/>
      <c r="C25" s="423"/>
      <c r="D25" s="423"/>
      <c r="E25" s="435"/>
      <c r="F25" s="435"/>
      <c r="G25" s="423"/>
      <c r="H25" s="423"/>
      <c r="I25" s="423"/>
      <c r="J25" s="423"/>
      <c r="K25" s="423"/>
      <c r="L25" s="436"/>
      <c r="M25" s="437"/>
      <c r="N25" s="437"/>
      <c r="O25" s="437"/>
      <c r="P25" s="437"/>
      <c r="Q25" s="437"/>
      <c r="R25" s="437"/>
      <c r="S25" s="437"/>
      <c r="T25" s="437"/>
      <c r="U25" s="437"/>
      <c r="V25" s="437"/>
      <c r="W25" s="437"/>
      <c r="X25" s="437"/>
      <c r="Y25" s="437"/>
      <c r="Z25" s="437"/>
      <c r="AA25" s="437"/>
      <c r="AB25" s="437"/>
      <c r="AC25" s="437"/>
      <c r="AD25" s="437"/>
      <c r="AE25" s="437"/>
      <c r="AF25" s="423"/>
      <c r="AG25" s="423"/>
      <c r="AH25" s="423"/>
    </row>
    <row r="26" spans="1:35" s="400" customFormat="1" ht="19.5">
      <c r="A26" s="438" t="e">
        <f>(AG26/60)*10</f>
        <v>#VALUE!</v>
      </c>
      <c r="B26" s="439" t="e">
        <f>REPT("|",AG26*14)</f>
        <v>#VALUE!</v>
      </c>
      <c r="C26" s="440" t="s">
        <v>90</v>
      </c>
      <c r="D26" s="423"/>
      <c r="E26" s="423" t="s">
        <v>134</v>
      </c>
      <c r="F26" s="435"/>
      <c r="G26" s="423"/>
      <c r="H26" s="423"/>
      <c r="I26" s="423"/>
      <c r="J26" s="423"/>
      <c r="K26" s="423"/>
      <c r="L26" s="436"/>
      <c r="M26" s="437"/>
      <c r="N26" s="437"/>
      <c r="O26" s="437"/>
      <c r="P26" s="437"/>
      <c r="Q26" s="437"/>
      <c r="R26" s="437"/>
      <c r="S26" s="437"/>
      <c r="T26" s="437"/>
      <c r="U26" s="437"/>
      <c r="V26" s="437"/>
      <c r="W26" s="437"/>
      <c r="X26" s="437"/>
      <c r="Y26" s="437"/>
      <c r="Z26" s="437"/>
      <c r="AA26" s="437"/>
      <c r="AB26" s="437"/>
      <c r="AC26" s="437"/>
      <c r="AD26" s="437"/>
      <c r="AE26" s="437"/>
      <c r="AF26" s="423"/>
      <c r="AG26" s="423" t="str">
        <f>IF(SUM(AG28:AG29)&gt;0,AVERAGEIF(AG28:AG29, "&lt;&gt;0"),"")</f>
        <v/>
      </c>
      <c r="AH26" s="423"/>
    </row>
    <row r="27" spans="1:35" s="400" customFormat="1" ht="19.5">
      <c r="A27" s="423"/>
      <c r="B27" s="423"/>
      <c r="C27" s="423"/>
      <c r="D27" s="423"/>
      <c r="E27" s="435"/>
      <c r="F27" s="435"/>
      <c r="G27" s="423"/>
      <c r="H27" s="423"/>
      <c r="I27" s="423"/>
      <c r="J27" s="423"/>
      <c r="K27" s="423"/>
      <c r="L27" s="436"/>
      <c r="M27" s="437"/>
      <c r="N27" s="437"/>
      <c r="O27" s="437"/>
      <c r="P27" s="437"/>
      <c r="Q27" s="437"/>
      <c r="R27" s="437"/>
      <c r="S27" s="437"/>
      <c r="T27" s="437"/>
      <c r="U27" s="437"/>
      <c r="V27" s="437"/>
      <c r="W27" s="437"/>
      <c r="X27" s="437"/>
      <c r="Y27" s="437"/>
      <c r="Z27" s="437"/>
      <c r="AA27" s="437"/>
      <c r="AB27" s="437"/>
      <c r="AC27" s="437"/>
      <c r="AD27" s="437"/>
      <c r="AE27" s="437"/>
      <c r="AF27" s="423"/>
      <c r="AG27" s="423"/>
      <c r="AH27" s="423"/>
    </row>
    <row r="28" spans="1:35" ht="19.5">
      <c r="A28" s="1"/>
      <c r="B28" s="26" t="e">
        <f>(AG28/60)*10</f>
        <v>#VALUE!</v>
      </c>
      <c r="C28" s="70"/>
      <c r="D28" s="1"/>
      <c r="E28" s="8" t="s">
        <v>0</v>
      </c>
      <c r="F28" s="8"/>
      <c r="G28" s="13" t="s">
        <v>268</v>
      </c>
      <c r="H28" s="11"/>
      <c r="I28" s="11"/>
      <c r="J28" s="11"/>
      <c r="K28" s="11"/>
      <c r="L28" s="102" t="str">
        <f>Classe!L159</f>
        <v/>
      </c>
      <c r="M28" s="347"/>
      <c r="N28" s="347"/>
      <c r="O28" s="347"/>
      <c r="P28" s="347"/>
      <c r="Q28" s="347"/>
      <c r="R28" s="347"/>
      <c r="S28" s="347"/>
      <c r="T28" s="347"/>
      <c r="U28" s="347"/>
      <c r="V28" s="347"/>
      <c r="W28" s="347"/>
      <c r="X28" s="347"/>
      <c r="Y28" s="347"/>
      <c r="Z28" s="347"/>
      <c r="AA28" s="347"/>
      <c r="AB28" s="347"/>
      <c r="AC28" s="11"/>
      <c r="AD28" s="11"/>
      <c r="AE28" s="11"/>
      <c r="AG28" s="1" t="str">
        <f>IF(SUM(M28:AE28)=0,"",AVERAGEIF(M28:AE28,"&gt;0"))</f>
        <v/>
      </c>
      <c r="AH28" s="1"/>
    </row>
    <row r="29" spans="1:35" ht="19.5">
      <c r="A29" s="1"/>
      <c r="B29" s="26" t="e">
        <f>(AG29/60)*10</f>
        <v>#VALUE!</v>
      </c>
      <c r="C29" s="74"/>
      <c r="D29" s="1"/>
      <c r="E29" s="8" t="s">
        <v>133</v>
      </c>
      <c r="F29" s="8"/>
      <c r="G29" s="13" t="s">
        <v>269</v>
      </c>
      <c r="H29" s="11"/>
      <c r="I29" s="11"/>
      <c r="J29" s="11"/>
      <c r="K29" s="11"/>
      <c r="L29" s="102" t="str">
        <f>Classe!L160</f>
        <v/>
      </c>
      <c r="M29" s="347"/>
      <c r="N29" s="347"/>
      <c r="O29" s="347"/>
      <c r="P29" s="347"/>
      <c r="Q29" s="347"/>
      <c r="R29" s="347"/>
      <c r="S29" s="347"/>
      <c r="T29" s="347"/>
      <c r="U29" s="347"/>
      <c r="V29" s="347"/>
      <c r="W29" s="347"/>
      <c r="X29" s="347"/>
      <c r="Y29" s="347"/>
      <c r="Z29" s="347"/>
      <c r="AA29" s="347"/>
      <c r="AB29" s="347"/>
      <c r="AC29" s="11"/>
      <c r="AD29" s="11"/>
      <c r="AE29" s="11"/>
      <c r="AG29" s="1" t="str">
        <f>IF(SUM(M29:AE29)=0,"",AVERAGEIF(M29:AE29,"&gt;0"))</f>
        <v/>
      </c>
      <c r="AH29" s="1"/>
    </row>
    <row r="30" spans="1:35" s="400" customFormat="1" ht="19.5">
      <c r="A30" s="423"/>
      <c r="B30" s="441"/>
      <c r="C30" s="442"/>
      <c r="D30" s="423"/>
      <c r="E30" s="435"/>
      <c r="F30" s="435"/>
      <c r="G30" s="437"/>
      <c r="H30" s="437"/>
      <c r="I30" s="437"/>
      <c r="J30" s="437"/>
      <c r="K30" s="437"/>
      <c r="L30" s="436"/>
      <c r="M30" s="437"/>
      <c r="N30" s="437"/>
      <c r="O30" s="437"/>
      <c r="P30" s="437"/>
      <c r="Q30" s="437"/>
      <c r="R30" s="437"/>
      <c r="S30" s="437"/>
      <c r="T30" s="437"/>
      <c r="U30" s="437"/>
      <c r="V30" s="437"/>
      <c r="W30" s="437"/>
      <c r="X30" s="437"/>
      <c r="Y30" s="437"/>
      <c r="Z30" s="437"/>
      <c r="AA30" s="437"/>
      <c r="AB30" s="437"/>
      <c r="AC30" s="437"/>
      <c r="AD30" s="437"/>
      <c r="AE30" s="437"/>
      <c r="AF30" s="423"/>
      <c r="AG30" s="423"/>
      <c r="AH30" s="423"/>
    </row>
    <row r="31" spans="1:35" s="400" customFormat="1" ht="19.5">
      <c r="A31" s="438" t="e">
        <f>(AG31/60)*10</f>
        <v>#VALUE!</v>
      </c>
      <c r="B31" s="439" t="e">
        <f>REPT("|",AG31*14)</f>
        <v>#VALUE!</v>
      </c>
      <c r="C31" s="440" t="s">
        <v>135</v>
      </c>
      <c r="D31" s="423"/>
      <c r="E31" s="443" t="s">
        <v>136</v>
      </c>
      <c r="F31" s="435"/>
      <c r="G31" s="437"/>
      <c r="H31" s="437"/>
      <c r="I31" s="437"/>
      <c r="J31" s="437"/>
      <c r="K31" s="437"/>
      <c r="L31" s="436"/>
      <c r="M31" s="437"/>
      <c r="N31" s="437"/>
      <c r="O31" s="437"/>
      <c r="P31" s="437"/>
      <c r="Q31" s="437"/>
      <c r="R31" s="437"/>
      <c r="S31" s="437"/>
      <c r="T31" s="437"/>
      <c r="U31" s="437"/>
      <c r="V31" s="437"/>
      <c r="W31" s="437"/>
      <c r="X31" s="437"/>
      <c r="Y31" s="437"/>
      <c r="Z31" s="437"/>
      <c r="AA31" s="437"/>
      <c r="AB31" s="437"/>
      <c r="AC31" s="437"/>
      <c r="AD31" s="437"/>
      <c r="AE31" s="437"/>
      <c r="AF31" s="423"/>
      <c r="AG31" s="423" t="str">
        <f>IF(SUM(AG33:AG37)&gt;0,AVERAGEIF(AG33:AG37, "&lt;&gt;0"),"")</f>
        <v/>
      </c>
      <c r="AH31" s="423"/>
    </row>
    <row r="32" spans="1:35" s="400" customFormat="1" ht="19.5">
      <c r="A32" s="423"/>
      <c r="B32" s="441"/>
      <c r="C32" s="440"/>
      <c r="D32" s="423"/>
      <c r="E32" s="443"/>
      <c r="F32" s="435"/>
      <c r="G32" s="437"/>
      <c r="H32" s="437"/>
      <c r="I32" s="437"/>
      <c r="J32" s="437"/>
      <c r="K32" s="437"/>
      <c r="L32" s="436"/>
      <c r="M32" s="437"/>
      <c r="N32" s="437"/>
      <c r="O32" s="437"/>
      <c r="P32" s="437"/>
      <c r="Q32" s="437"/>
      <c r="R32" s="437"/>
      <c r="S32" s="437"/>
      <c r="T32" s="437"/>
      <c r="U32" s="437"/>
      <c r="V32" s="437"/>
      <c r="W32" s="437"/>
      <c r="X32" s="437"/>
      <c r="Y32" s="437"/>
      <c r="Z32" s="437"/>
      <c r="AA32" s="437"/>
      <c r="AB32" s="437"/>
      <c r="AC32" s="437"/>
      <c r="AD32" s="437"/>
      <c r="AE32" s="437"/>
      <c r="AF32" s="423"/>
      <c r="AG32" s="423"/>
      <c r="AH32" s="423"/>
    </row>
    <row r="33" spans="1:34" ht="19.5">
      <c r="A33" s="1"/>
      <c r="B33" s="26" t="e">
        <f>(AG33/60)*10</f>
        <v>#VALUE!</v>
      </c>
      <c r="C33" s="9"/>
      <c r="D33" s="1"/>
      <c r="E33" s="8" t="s">
        <v>137</v>
      </c>
      <c r="F33" s="8"/>
      <c r="G33" s="13" t="s">
        <v>270</v>
      </c>
      <c r="H33" s="11"/>
      <c r="I33" s="11"/>
      <c r="J33" s="11"/>
      <c r="K33" s="11"/>
      <c r="L33" s="102" t="str">
        <f>Classe!L164</f>
        <v/>
      </c>
      <c r="M33" s="347"/>
      <c r="N33" s="347"/>
      <c r="O33" s="347"/>
      <c r="P33" s="347"/>
      <c r="Q33" s="347"/>
      <c r="R33" s="347"/>
      <c r="S33" s="347"/>
      <c r="T33" s="347"/>
      <c r="U33" s="347"/>
      <c r="V33" s="347"/>
      <c r="W33" s="347"/>
      <c r="X33" s="347"/>
      <c r="Y33" s="347"/>
      <c r="Z33" s="347"/>
      <c r="AA33" s="347"/>
      <c r="AB33" s="347"/>
      <c r="AC33" s="11"/>
      <c r="AD33" s="11"/>
      <c r="AE33" s="11"/>
      <c r="AG33" s="1" t="str">
        <f>IF(SUM(M33:AE33)=0,"",AVERAGEIF(M33:AE33,"&gt;0"))</f>
        <v/>
      </c>
      <c r="AH33" s="1"/>
    </row>
    <row r="34" spans="1:34" ht="19.5">
      <c r="A34" s="1"/>
      <c r="B34" s="26" t="e">
        <f>(AG34/60)*10</f>
        <v>#VALUE!</v>
      </c>
      <c r="C34" s="9"/>
      <c r="D34" s="1"/>
      <c r="E34" s="8" t="s">
        <v>138</v>
      </c>
      <c r="F34" s="8"/>
      <c r="G34" s="13" t="s">
        <v>271</v>
      </c>
      <c r="H34" s="11"/>
      <c r="I34" s="11"/>
      <c r="J34" s="11"/>
      <c r="K34" s="11"/>
      <c r="L34" s="102" t="str">
        <f>Classe!L165</f>
        <v/>
      </c>
      <c r="M34" s="347"/>
      <c r="N34" s="347"/>
      <c r="O34" s="347"/>
      <c r="P34" s="347"/>
      <c r="Q34" s="347"/>
      <c r="R34" s="347"/>
      <c r="S34" s="347"/>
      <c r="T34" s="347"/>
      <c r="U34" s="347"/>
      <c r="V34" s="347"/>
      <c r="W34" s="347"/>
      <c r="X34" s="347"/>
      <c r="Y34" s="347"/>
      <c r="Z34" s="347"/>
      <c r="AA34" s="347"/>
      <c r="AB34" s="347"/>
      <c r="AC34" s="11"/>
      <c r="AD34" s="11"/>
      <c r="AE34" s="11"/>
      <c r="AG34" s="1" t="str">
        <f>IF(SUM(M34:AE34)=0,"",AVERAGEIF(M34:AE34,"&gt;0"))</f>
        <v/>
      </c>
      <c r="AH34" s="1"/>
    </row>
    <row r="35" spans="1:34" ht="19.5">
      <c r="A35" s="1"/>
      <c r="B35" s="26" t="e">
        <f>(AG35/60)*10</f>
        <v>#VALUE!</v>
      </c>
      <c r="C35" s="9"/>
      <c r="D35" s="1"/>
      <c r="E35" s="8" t="s">
        <v>139</v>
      </c>
      <c r="F35" s="8"/>
      <c r="G35" s="13" t="s">
        <v>272</v>
      </c>
      <c r="H35" s="11"/>
      <c r="I35" s="11"/>
      <c r="J35" s="11"/>
      <c r="K35" s="11"/>
      <c r="L35" s="102" t="str">
        <f>Classe!L166</f>
        <v>A</v>
      </c>
      <c r="M35" s="347"/>
      <c r="N35" s="347"/>
      <c r="O35" s="347"/>
      <c r="P35" s="347"/>
      <c r="Q35" s="347"/>
      <c r="R35" s="347"/>
      <c r="S35" s="347"/>
      <c r="T35" s="347"/>
      <c r="U35" s="347"/>
      <c r="V35" s="347"/>
      <c r="W35" s="347"/>
      <c r="X35" s="347"/>
      <c r="Y35" s="347"/>
      <c r="Z35" s="347"/>
      <c r="AA35" s="347"/>
      <c r="AB35" s="347"/>
      <c r="AC35" s="11"/>
      <c r="AD35" s="11"/>
      <c r="AE35" s="11"/>
      <c r="AG35" s="1" t="str">
        <f>IF(SUM(M35:AE35)=0,"",AVERAGEIF(M35:AE35,"&gt;0"))</f>
        <v/>
      </c>
      <c r="AH35" s="1"/>
    </row>
    <row r="36" spans="1:34" ht="19.5">
      <c r="A36" s="1"/>
      <c r="B36" s="26" t="e">
        <f>(AG36/60)*10</f>
        <v>#VALUE!</v>
      </c>
      <c r="C36" s="9"/>
      <c r="D36" s="1"/>
      <c r="E36" s="8" t="s">
        <v>140</v>
      </c>
      <c r="F36" s="8"/>
      <c r="G36" s="13" t="s">
        <v>273</v>
      </c>
      <c r="H36" s="11"/>
      <c r="I36" s="11"/>
      <c r="J36" s="11"/>
      <c r="K36" s="11"/>
      <c r="L36" s="102" t="str">
        <f>Classe!L167</f>
        <v/>
      </c>
      <c r="M36" s="347"/>
      <c r="N36" s="347"/>
      <c r="O36" s="347"/>
      <c r="P36" s="347"/>
      <c r="Q36" s="347"/>
      <c r="R36" s="347"/>
      <c r="S36" s="347"/>
      <c r="T36" s="347"/>
      <c r="U36" s="347"/>
      <c r="V36" s="347"/>
      <c r="W36" s="347"/>
      <c r="X36" s="347"/>
      <c r="Y36" s="347"/>
      <c r="Z36" s="347"/>
      <c r="AA36" s="347"/>
      <c r="AB36" s="347"/>
      <c r="AC36" s="11"/>
      <c r="AD36" s="11"/>
      <c r="AE36" s="11"/>
      <c r="AG36" s="1" t="str">
        <f>IF(SUM(M36:AE36)=0,"",AVERAGEIF(M36:AE36,"&gt;0"))</f>
        <v/>
      </c>
      <c r="AH36" s="1"/>
    </row>
    <row r="37" spans="1:34" ht="19.5">
      <c r="A37" s="1"/>
      <c r="B37" s="26" t="e">
        <f>(AG37/60)*10</f>
        <v>#VALUE!</v>
      </c>
      <c r="C37" s="74"/>
      <c r="D37" s="1"/>
      <c r="E37" s="8" t="s">
        <v>141</v>
      </c>
      <c r="F37" s="8"/>
      <c r="G37" s="13" t="s">
        <v>274</v>
      </c>
      <c r="H37" s="11"/>
      <c r="I37" s="11"/>
      <c r="J37" s="11"/>
      <c r="K37" s="11"/>
      <c r="L37" s="102" t="str">
        <f>Classe!L168</f>
        <v/>
      </c>
      <c r="M37" s="347"/>
      <c r="N37" s="347"/>
      <c r="O37" s="347"/>
      <c r="P37" s="347"/>
      <c r="Q37" s="347"/>
      <c r="R37" s="347"/>
      <c r="S37" s="347"/>
      <c r="T37" s="347"/>
      <c r="U37" s="347"/>
      <c r="V37" s="347"/>
      <c r="W37" s="347"/>
      <c r="X37" s="347"/>
      <c r="Y37" s="347"/>
      <c r="Z37" s="347"/>
      <c r="AA37" s="347"/>
      <c r="AB37" s="347"/>
      <c r="AC37" s="11"/>
      <c r="AD37" s="11"/>
      <c r="AE37" s="11"/>
      <c r="AG37" s="1" t="str">
        <f>IF(SUM(M37:AE37)=0,"",AVERAGEIF(M37:AE37,"&gt;0"))</f>
        <v/>
      </c>
      <c r="AH37" s="1"/>
    </row>
    <row r="38" spans="1:34" s="423" customFormat="1" ht="19.5">
      <c r="E38" s="435"/>
      <c r="F38" s="435"/>
      <c r="L38" s="436"/>
      <c r="M38" s="437"/>
      <c r="N38" s="437"/>
      <c r="O38" s="437"/>
      <c r="P38" s="437"/>
      <c r="Q38" s="437"/>
      <c r="R38" s="437"/>
      <c r="S38" s="437"/>
      <c r="T38" s="437"/>
      <c r="U38" s="437"/>
      <c r="V38" s="437"/>
      <c r="W38" s="437"/>
      <c r="X38" s="437"/>
      <c r="Y38" s="437"/>
      <c r="Z38" s="437"/>
      <c r="AA38" s="437"/>
      <c r="AB38" s="437"/>
      <c r="AC38" s="437"/>
      <c r="AD38" s="437"/>
      <c r="AE38" s="437"/>
    </row>
    <row r="39" spans="1:34" s="400" customFormat="1" ht="22.5" customHeight="1">
      <c r="A39" s="447" t="s">
        <v>93</v>
      </c>
      <c r="B39" s="448" t="s">
        <v>165</v>
      </c>
      <c r="C39" s="449"/>
      <c r="D39" s="449"/>
      <c r="E39" s="449"/>
      <c r="F39" s="449"/>
      <c r="G39" s="450"/>
      <c r="H39" s="450"/>
      <c r="I39" s="450"/>
      <c r="J39" s="450"/>
      <c r="K39" s="450"/>
      <c r="L39" s="450"/>
      <c r="M39" s="450"/>
      <c r="N39" s="450"/>
      <c r="O39" s="449"/>
      <c r="P39" s="449"/>
      <c r="Q39" s="449"/>
      <c r="R39" s="449"/>
      <c r="S39" s="449"/>
      <c r="T39" s="449"/>
      <c r="U39" s="449"/>
      <c r="V39" s="449"/>
      <c r="W39" s="449"/>
      <c r="X39" s="449"/>
      <c r="Y39" s="449"/>
      <c r="Z39" s="449"/>
      <c r="AA39" s="449"/>
      <c r="AB39" s="449"/>
      <c r="AC39" s="444"/>
      <c r="AD39" s="444"/>
      <c r="AE39" s="444"/>
      <c r="AF39" s="424"/>
      <c r="AG39" s="423"/>
      <c r="AH39" s="423"/>
    </row>
    <row r="40" spans="1:34" s="423" customFormat="1" ht="19.5">
      <c r="E40" s="435"/>
      <c r="F40" s="435"/>
      <c r="L40" s="436"/>
      <c r="M40" s="437"/>
      <c r="N40" s="437"/>
      <c r="O40" s="437"/>
      <c r="P40" s="437"/>
      <c r="Q40" s="437"/>
      <c r="R40" s="437"/>
      <c r="S40" s="437"/>
      <c r="T40" s="437"/>
      <c r="U40" s="437"/>
      <c r="V40" s="437"/>
      <c r="W40" s="437"/>
      <c r="X40" s="437"/>
      <c r="Y40" s="437"/>
      <c r="Z40" s="437"/>
      <c r="AA40" s="437"/>
      <c r="AB40" s="437"/>
      <c r="AC40" s="437"/>
      <c r="AD40" s="437"/>
      <c r="AE40" s="437"/>
    </row>
    <row r="41" spans="1:34" s="423" customFormat="1" ht="19.5">
      <c r="A41" s="438" t="e">
        <f>(AG41/60)*10</f>
        <v>#VALUE!</v>
      </c>
      <c r="B41" s="439" t="e">
        <f>REPT("|",AG41*14)</f>
        <v>#VALUE!</v>
      </c>
      <c r="C41" s="440" t="s">
        <v>92</v>
      </c>
      <c r="E41" s="423" t="s">
        <v>144</v>
      </c>
      <c r="F41" s="435"/>
      <c r="L41" s="436"/>
      <c r="M41" s="437"/>
      <c r="N41" s="437"/>
      <c r="O41" s="437"/>
      <c r="P41" s="437"/>
      <c r="Q41" s="437"/>
      <c r="R41" s="437"/>
      <c r="S41" s="437"/>
      <c r="T41" s="437"/>
      <c r="U41" s="437"/>
      <c r="V41" s="437"/>
      <c r="W41" s="437"/>
      <c r="X41" s="437"/>
      <c r="Y41" s="437"/>
      <c r="Z41" s="437"/>
      <c r="AA41" s="437"/>
      <c r="AB41" s="437"/>
      <c r="AC41" s="437"/>
      <c r="AD41" s="437"/>
      <c r="AE41" s="437"/>
      <c r="AG41" s="423" t="str">
        <f>IF(SUM(AG43:AG46)&gt;0,AVERAGEIF(AG43:AG46, "&lt;&gt;0"),"")</f>
        <v/>
      </c>
    </row>
    <row r="42" spans="1:34" s="423" customFormat="1" ht="19.5">
      <c r="E42" s="435"/>
      <c r="F42" s="435"/>
      <c r="L42" s="436"/>
      <c r="M42" s="437"/>
      <c r="N42" s="437"/>
      <c r="O42" s="437"/>
      <c r="P42" s="437"/>
      <c r="Q42" s="437"/>
      <c r="R42" s="437"/>
      <c r="S42" s="437"/>
      <c r="T42" s="437"/>
      <c r="U42" s="437"/>
      <c r="V42" s="437"/>
      <c r="W42" s="437"/>
      <c r="X42" s="437"/>
      <c r="Y42" s="437"/>
      <c r="Z42" s="437"/>
      <c r="AA42" s="437"/>
      <c r="AB42" s="437"/>
      <c r="AC42" s="437"/>
      <c r="AD42" s="437"/>
      <c r="AE42" s="437"/>
    </row>
    <row r="43" spans="1:34" ht="19.5">
      <c r="A43" s="1"/>
      <c r="B43" s="26" t="e">
        <f>(AG43/60)*10</f>
        <v>#VALUE!</v>
      </c>
      <c r="C43" s="70"/>
      <c r="D43" s="1"/>
      <c r="E43" s="8" t="s">
        <v>11</v>
      </c>
      <c r="F43" s="8"/>
      <c r="G43" s="13" t="s">
        <v>275</v>
      </c>
      <c r="H43" s="11"/>
      <c r="I43" s="11"/>
      <c r="J43" s="11"/>
      <c r="K43" s="11"/>
      <c r="L43" s="102" t="str">
        <f>Classe!L174</f>
        <v/>
      </c>
      <c r="M43" s="347"/>
      <c r="N43" s="347"/>
      <c r="O43" s="347"/>
      <c r="P43" s="347"/>
      <c r="Q43" s="347"/>
      <c r="R43" s="347"/>
      <c r="S43" s="347"/>
      <c r="T43" s="347"/>
      <c r="U43" s="347"/>
      <c r="V43" s="347"/>
      <c r="W43" s="347"/>
      <c r="X43" s="347"/>
      <c r="Y43" s="347"/>
      <c r="Z43" s="347"/>
      <c r="AA43" s="347"/>
      <c r="AB43" s="347"/>
      <c r="AC43" s="11"/>
      <c r="AD43" s="11"/>
      <c r="AE43" s="11"/>
      <c r="AG43" s="1" t="str">
        <f>IF(SUM(M43:AE43)=0,"",AVERAGEIF(M43:AE43,"&gt;0"))</f>
        <v/>
      </c>
      <c r="AH43" s="1"/>
    </row>
    <row r="44" spans="1:34" ht="19.5">
      <c r="A44" s="1"/>
      <c r="B44" s="26" t="e">
        <f>(AG44/60)*10</f>
        <v>#VALUE!</v>
      </c>
      <c r="C44" s="70"/>
      <c r="D44" s="1"/>
      <c r="E44" s="8" t="s">
        <v>12</v>
      </c>
      <c r="F44" s="8"/>
      <c r="G44" s="13" t="s">
        <v>276</v>
      </c>
      <c r="H44" s="11"/>
      <c r="I44" s="11"/>
      <c r="J44" s="11"/>
      <c r="K44" s="11"/>
      <c r="L44" s="102" t="str">
        <f>Classe!L175</f>
        <v/>
      </c>
      <c r="M44" s="347"/>
      <c r="N44" s="347"/>
      <c r="O44" s="347"/>
      <c r="P44" s="347"/>
      <c r="Q44" s="347"/>
      <c r="R44" s="347"/>
      <c r="S44" s="347"/>
      <c r="T44" s="347"/>
      <c r="U44" s="347"/>
      <c r="V44" s="347"/>
      <c r="W44" s="347"/>
      <c r="X44" s="347"/>
      <c r="Y44" s="347"/>
      <c r="Z44" s="347"/>
      <c r="AA44" s="347"/>
      <c r="AB44" s="347"/>
      <c r="AC44" s="11"/>
      <c r="AD44" s="11"/>
      <c r="AE44" s="11"/>
      <c r="AG44" s="1" t="str">
        <f>IF(SUM(M44:AE44)=0,"",AVERAGEIF(M44:AE44,"&gt;0"))</f>
        <v/>
      </c>
      <c r="AH44" s="1"/>
    </row>
    <row r="45" spans="1:34" ht="19.5">
      <c r="A45" s="1"/>
      <c r="B45" s="26" t="e">
        <f>(AG45/60)*10</f>
        <v>#VALUE!</v>
      </c>
      <c r="C45" s="70"/>
      <c r="D45" s="1"/>
      <c r="E45" s="8" t="s">
        <v>13</v>
      </c>
      <c r="F45" s="8"/>
      <c r="G45" s="13" t="s">
        <v>277</v>
      </c>
      <c r="H45" s="11"/>
      <c r="I45" s="11"/>
      <c r="J45" s="11"/>
      <c r="K45" s="11"/>
      <c r="L45" s="102" t="str">
        <f>Classe!L176</f>
        <v/>
      </c>
      <c r="M45" s="347"/>
      <c r="N45" s="347"/>
      <c r="O45" s="347"/>
      <c r="P45" s="347"/>
      <c r="Q45" s="347"/>
      <c r="R45" s="347"/>
      <c r="S45" s="347"/>
      <c r="T45" s="347"/>
      <c r="U45" s="347"/>
      <c r="V45" s="347"/>
      <c r="W45" s="347"/>
      <c r="X45" s="347"/>
      <c r="Y45" s="347"/>
      <c r="Z45" s="347"/>
      <c r="AA45" s="347"/>
      <c r="AB45" s="347"/>
      <c r="AC45" s="11"/>
      <c r="AD45" s="11"/>
      <c r="AE45" s="11"/>
      <c r="AG45" s="1" t="str">
        <f>IF(SUM(M45:AE45)=0,"",AVERAGEIF(M45:AE45,"&gt;0"))</f>
        <v/>
      </c>
      <c r="AH45" s="1"/>
    </row>
    <row r="46" spans="1:34" ht="19.5">
      <c r="A46" s="1"/>
      <c r="B46" s="26" t="e">
        <f>(AG46/60)*10</f>
        <v>#VALUE!</v>
      </c>
      <c r="C46" s="74"/>
      <c r="D46" s="1"/>
      <c r="E46" s="8" t="s">
        <v>142</v>
      </c>
      <c r="F46" s="8"/>
      <c r="G46" s="13" t="s">
        <v>278</v>
      </c>
      <c r="H46" s="11"/>
      <c r="I46" s="11"/>
      <c r="J46" s="11"/>
      <c r="K46" s="11"/>
      <c r="L46" s="102" t="str">
        <f>Classe!L177</f>
        <v/>
      </c>
      <c r="M46" s="347"/>
      <c r="N46" s="347"/>
      <c r="O46" s="347"/>
      <c r="P46" s="347"/>
      <c r="Q46" s="347"/>
      <c r="R46" s="347"/>
      <c r="S46" s="347"/>
      <c r="T46" s="347"/>
      <c r="U46" s="347"/>
      <c r="V46" s="347"/>
      <c r="W46" s="347"/>
      <c r="X46" s="347"/>
      <c r="Y46" s="347"/>
      <c r="Z46" s="347"/>
      <c r="AA46" s="347"/>
      <c r="AB46" s="347"/>
      <c r="AC46" s="11"/>
      <c r="AD46" s="11"/>
      <c r="AE46" s="11"/>
      <c r="AG46" s="1" t="str">
        <f>IF(SUM(M46:AE46)=0,"",AVERAGEIF(M46:AE46,"&gt;0"))</f>
        <v/>
      </c>
      <c r="AH46" s="1"/>
    </row>
    <row r="47" spans="1:34" s="423" customFormat="1" ht="19.5">
      <c r="E47" s="435"/>
      <c r="F47" s="435"/>
      <c r="L47" s="436"/>
      <c r="M47" s="437"/>
      <c r="N47" s="437"/>
      <c r="O47" s="437"/>
      <c r="P47" s="437"/>
      <c r="Q47" s="437"/>
      <c r="R47" s="437"/>
      <c r="S47" s="437"/>
      <c r="T47" s="437"/>
      <c r="U47" s="437"/>
      <c r="V47" s="437"/>
      <c r="W47" s="437"/>
      <c r="X47" s="437"/>
      <c r="Y47" s="437"/>
      <c r="Z47" s="437"/>
      <c r="AA47" s="437"/>
      <c r="AB47" s="437"/>
      <c r="AC47" s="437"/>
      <c r="AD47" s="437"/>
      <c r="AE47" s="437"/>
    </row>
    <row r="48" spans="1:34" s="423" customFormat="1" ht="19.5">
      <c r="A48" s="438" t="e">
        <f>(AG48/60)*10</f>
        <v>#VALUE!</v>
      </c>
      <c r="B48" s="439" t="e">
        <f>REPT("|",AG48*14)</f>
        <v>#VALUE!</v>
      </c>
      <c r="C48" s="440" t="s">
        <v>94</v>
      </c>
      <c r="E48" s="423" t="s">
        <v>143</v>
      </c>
      <c r="F48" s="435"/>
      <c r="L48" s="436"/>
      <c r="M48" s="437"/>
      <c r="N48" s="437"/>
      <c r="O48" s="437"/>
      <c r="P48" s="437"/>
      <c r="Q48" s="437"/>
      <c r="R48" s="437"/>
      <c r="S48" s="437"/>
      <c r="T48" s="437"/>
      <c r="U48" s="437"/>
      <c r="V48" s="437"/>
      <c r="W48" s="437"/>
      <c r="X48" s="437"/>
      <c r="Y48" s="437"/>
      <c r="Z48" s="437"/>
      <c r="AA48" s="437"/>
      <c r="AB48" s="437"/>
      <c r="AC48" s="437"/>
      <c r="AD48" s="437"/>
      <c r="AE48" s="437"/>
      <c r="AG48" s="423" t="str">
        <f>IF(SUM(AG50:AG50)&gt;0,AVERAGEIF(AG50:AG50, "&lt;&gt;0"),"")</f>
        <v/>
      </c>
    </row>
    <row r="49" spans="1:34" s="423" customFormat="1" ht="19.5">
      <c r="E49" s="435"/>
      <c r="F49" s="435"/>
      <c r="L49" s="436"/>
      <c r="M49" s="437"/>
      <c r="N49" s="437"/>
      <c r="O49" s="437"/>
      <c r="P49" s="437"/>
      <c r="Q49" s="437"/>
      <c r="R49" s="437"/>
      <c r="S49" s="437"/>
      <c r="T49" s="437"/>
      <c r="U49" s="437"/>
      <c r="V49" s="437"/>
      <c r="W49" s="437"/>
      <c r="X49" s="437"/>
      <c r="Y49" s="437"/>
      <c r="Z49" s="437"/>
      <c r="AA49" s="437"/>
      <c r="AB49" s="437"/>
      <c r="AC49" s="437"/>
      <c r="AD49" s="437"/>
      <c r="AE49" s="437"/>
    </row>
    <row r="50" spans="1:34" ht="19.5">
      <c r="A50" s="1"/>
      <c r="B50" s="26" t="e">
        <f>(AG50/60)*10</f>
        <v>#VALUE!</v>
      </c>
      <c r="C50" s="70"/>
      <c r="D50" s="1"/>
      <c r="E50" s="8" t="s">
        <v>14</v>
      </c>
      <c r="F50" s="8"/>
      <c r="G50" s="13" t="s">
        <v>279</v>
      </c>
      <c r="H50" s="11"/>
      <c r="I50" s="11"/>
      <c r="J50" s="11"/>
      <c r="K50" s="11"/>
      <c r="L50" s="102" t="str">
        <f>Classe!L181</f>
        <v/>
      </c>
      <c r="M50" s="347"/>
      <c r="N50" s="347"/>
      <c r="O50" s="347"/>
      <c r="P50" s="347"/>
      <c r="Q50" s="347"/>
      <c r="R50" s="347"/>
      <c r="S50" s="347"/>
      <c r="T50" s="347"/>
      <c r="U50" s="347"/>
      <c r="V50" s="347"/>
      <c r="W50" s="347"/>
      <c r="X50" s="347"/>
      <c r="Y50" s="347"/>
      <c r="Z50" s="347"/>
      <c r="AA50" s="347"/>
      <c r="AB50" s="347"/>
      <c r="AC50" s="11"/>
      <c r="AD50" s="11"/>
      <c r="AE50" s="11"/>
      <c r="AG50" s="1" t="str">
        <f>IF(SUM(M50:AE50)=0,"",AVERAGEIF(M50:AE50,"&gt;0"))</f>
        <v/>
      </c>
      <c r="AH50" s="1"/>
    </row>
    <row r="51" spans="1:34" s="423" customFormat="1" ht="19.5">
      <c r="E51" s="435"/>
      <c r="F51" s="435"/>
      <c r="L51" s="436"/>
      <c r="M51" s="437"/>
      <c r="N51" s="437"/>
      <c r="O51" s="437"/>
      <c r="P51" s="437"/>
      <c r="Q51" s="437"/>
      <c r="R51" s="437"/>
      <c r="S51" s="437"/>
      <c r="T51" s="437"/>
      <c r="U51" s="437"/>
      <c r="V51" s="437"/>
      <c r="W51" s="437"/>
      <c r="X51" s="437"/>
      <c r="Y51" s="437"/>
      <c r="Z51" s="437"/>
      <c r="AA51" s="437"/>
      <c r="AB51" s="437"/>
      <c r="AC51" s="437"/>
      <c r="AD51" s="437"/>
      <c r="AE51" s="437"/>
    </row>
    <row r="52" spans="1:34" s="423" customFormat="1" ht="19.5">
      <c r="A52" s="438" t="e">
        <f>(AG52/60)*10</f>
        <v>#VALUE!</v>
      </c>
      <c r="B52" s="439" t="e">
        <f>REPT("|",AG52*14)</f>
        <v>#VALUE!</v>
      </c>
      <c r="C52" s="440" t="s">
        <v>95</v>
      </c>
      <c r="E52" s="423" t="s">
        <v>146</v>
      </c>
      <c r="F52" s="435"/>
      <c r="L52" s="436"/>
      <c r="M52" s="437"/>
      <c r="N52" s="437"/>
      <c r="O52" s="437"/>
      <c r="P52" s="437"/>
      <c r="Q52" s="437"/>
      <c r="R52" s="437"/>
      <c r="S52" s="437"/>
      <c r="T52" s="437"/>
      <c r="U52" s="437"/>
      <c r="V52" s="437"/>
      <c r="W52" s="437"/>
      <c r="X52" s="437"/>
      <c r="Y52" s="437"/>
      <c r="Z52" s="437"/>
      <c r="AA52" s="437"/>
      <c r="AB52" s="437"/>
      <c r="AC52" s="437"/>
      <c r="AD52" s="437"/>
      <c r="AE52" s="437"/>
      <c r="AG52" s="423" t="str">
        <f>IF(SUM(AG54:AG56)&gt;0,AVERAGEIF(AG54:AG56, "&lt;&gt;0"),"")</f>
        <v/>
      </c>
    </row>
    <row r="53" spans="1:34" s="423" customFormat="1" ht="19.5">
      <c r="E53" s="435"/>
      <c r="F53" s="435"/>
      <c r="L53" s="436"/>
      <c r="M53" s="437"/>
      <c r="N53" s="437"/>
      <c r="O53" s="437"/>
      <c r="P53" s="437"/>
      <c r="Q53" s="437"/>
      <c r="R53" s="437"/>
      <c r="S53" s="437"/>
      <c r="T53" s="437"/>
      <c r="U53" s="437"/>
      <c r="V53" s="437"/>
      <c r="W53" s="437"/>
      <c r="X53" s="437"/>
      <c r="Y53" s="437"/>
      <c r="Z53" s="437"/>
      <c r="AA53" s="437"/>
      <c r="AB53" s="437"/>
      <c r="AC53" s="437"/>
      <c r="AD53" s="437"/>
      <c r="AE53" s="437"/>
    </row>
    <row r="54" spans="1:34" ht="19.5">
      <c r="A54" s="1"/>
      <c r="B54" s="26" t="e">
        <f>(AG54/60)*10</f>
        <v>#VALUE!</v>
      </c>
      <c r="C54" s="70"/>
      <c r="D54" s="1"/>
      <c r="E54" s="8" t="s">
        <v>15</v>
      </c>
      <c r="F54" s="8"/>
      <c r="G54" s="13" t="s">
        <v>280</v>
      </c>
      <c r="H54" s="11"/>
      <c r="I54" s="11"/>
      <c r="J54" s="11"/>
      <c r="K54" s="11"/>
      <c r="L54" s="102" t="str">
        <f>Classe!L185</f>
        <v/>
      </c>
      <c r="M54" s="347"/>
      <c r="N54" s="347"/>
      <c r="O54" s="347"/>
      <c r="P54" s="347"/>
      <c r="Q54" s="347"/>
      <c r="R54" s="347"/>
      <c r="S54" s="347"/>
      <c r="T54" s="347"/>
      <c r="U54" s="347"/>
      <c r="V54" s="347"/>
      <c r="W54" s="347"/>
      <c r="X54" s="347"/>
      <c r="Y54" s="347"/>
      <c r="Z54" s="347"/>
      <c r="AA54" s="347"/>
      <c r="AB54" s="347"/>
      <c r="AC54" s="11"/>
      <c r="AD54" s="11"/>
      <c r="AE54" s="11"/>
      <c r="AG54" s="1" t="str">
        <f>IF(SUM(M54:AE54)=0,"",AVERAGEIF(M54:AE54,"&gt;0"))</f>
        <v/>
      </c>
      <c r="AH54" s="1"/>
    </row>
    <row r="55" spans="1:34" ht="19.5">
      <c r="A55" s="1"/>
      <c r="B55" s="26" t="e">
        <f>(AG55/60)*10</f>
        <v>#VALUE!</v>
      </c>
      <c r="C55" s="70"/>
      <c r="D55" s="1"/>
      <c r="E55" s="8" t="s">
        <v>16</v>
      </c>
      <c r="F55" s="8"/>
      <c r="G55" s="13" t="s">
        <v>281</v>
      </c>
      <c r="H55" s="11"/>
      <c r="I55" s="11"/>
      <c r="J55" s="11"/>
      <c r="K55" s="11"/>
      <c r="L55" s="102" t="str">
        <f>Classe!L186</f>
        <v/>
      </c>
      <c r="M55" s="347"/>
      <c r="N55" s="347"/>
      <c r="O55" s="347"/>
      <c r="P55" s="347"/>
      <c r="Q55" s="347"/>
      <c r="R55" s="347"/>
      <c r="S55" s="347"/>
      <c r="T55" s="347"/>
      <c r="U55" s="347"/>
      <c r="V55" s="347"/>
      <c r="W55" s="347"/>
      <c r="X55" s="347"/>
      <c r="Y55" s="347"/>
      <c r="Z55" s="347"/>
      <c r="AA55" s="347"/>
      <c r="AB55" s="347"/>
      <c r="AC55" s="11"/>
      <c r="AD55" s="11"/>
      <c r="AE55" s="11"/>
      <c r="AG55" s="1" t="str">
        <f>IF(SUM(M55:AE55)=0,"",AVERAGEIF(M55:AE55,"&gt;0"))</f>
        <v/>
      </c>
      <c r="AH55" s="1"/>
    </row>
    <row r="56" spans="1:34" ht="19.5">
      <c r="A56" s="1"/>
      <c r="B56" s="26" t="e">
        <f>(AG56/60)*10</f>
        <v>#VALUE!</v>
      </c>
      <c r="C56" s="74"/>
      <c r="D56" s="1"/>
      <c r="E56" s="8" t="s">
        <v>145</v>
      </c>
      <c r="F56" s="8"/>
      <c r="G56" s="13" t="s">
        <v>282</v>
      </c>
      <c r="H56" s="11"/>
      <c r="I56" s="11"/>
      <c r="J56" s="11"/>
      <c r="K56" s="11"/>
      <c r="L56" s="102" t="str">
        <f>Classe!L187</f>
        <v/>
      </c>
      <c r="M56" s="347"/>
      <c r="N56" s="347"/>
      <c r="O56" s="347"/>
      <c r="P56" s="347"/>
      <c r="Q56" s="347"/>
      <c r="R56" s="347"/>
      <c r="S56" s="347"/>
      <c r="T56" s="347"/>
      <c r="U56" s="347"/>
      <c r="V56" s="347"/>
      <c r="W56" s="347"/>
      <c r="X56" s="347"/>
      <c r="Y56" s="347"/>
      <c r="Z56" s="347"/>
      <c r="AA56" s="347"/>
      <c r="AB56" s="347"/>
      <c r="AC56" s="11"/>
      <c r="AD56" s="11"/>
      <c r="AE56" s="11"/>
      <c r="AG56" s="1" t="str">
        <f>IF(SUM(M56:AE56)=0,"",AVERAGEIF(M56:AE56,"&gt;0"))</f>
        <v/>
      </c>
      <c r="AH56" s="1"/>
    </row>
    <row r="57" spans="1:34" s="423" customFormat="1" ht="19.5">
      <c r="E57" s="435"/>
      <c r="F57" s="435"/>
      <c r="L57" s="436"/>
      <c r="M57" s="437"/>
      <c r="N57" s="437"/>
      <c r="O57" s="437"/>
      <c r="P57" s="437"/>
      <c r="Q57" s="437"/>
      <c r="R57" s="437"/>
      <c r="S57" s="437"/>
      <c r="T57" s="437"/>
      <c r="U57" s="437"/>
      <c r="V57" s="437"/>
      <c r="W57" s="437"/>
      <c r="X57" s="437"/>
      <c r="Y57" s="437"/>
      <c r="Z57" s="437"/>
      <c r="AA57" s="437"/>
      <c r="AB57" s="437"/>
      <c r="AC57" s="437"/>
      <c r="AD57" s="437"/>
      <c r="AE57" s="437"/>
      <c r="AG57" s="423" t="str">
        <f t="shared" ref="AG57:AG64" si="2">IF(SUM(M57:AE57)=0,"",AVERAGEIF(M57:AE57,"&gt;0"))</f>
        <v/>
      </c>
    </row>
    <row r="58" spans="1:34" s="423" customFormat="1" ht="19.5">
      <c r="A58" s="438" t="e">
        <f>(AG58/60)*10</f>
        <v>#VALUE!</v>
      </c>
      <c r="B58" s="439" t="e">
        <f>REPT("|",AG58*14)</f>
        <v>#VALUE!</v>
      </c>
      <c r="C58" s="440" t="s">
        <v>96</v>
      </c>
      <c r="E58" s="423" t="s">
        <v>147</v>
      </c>
      <c r="F58" s="435"/>
      <c r="L58" s="436"/>
      <c r="M58" s="437"/>
      <c r="N58" s="437"/>
      <c r="O58" s="437"/>
      <c r="P58" s="437"/>
      <c r="Q58" s="437"/>
      <c r="R58" s="437"/>
      <c r="S58" s="437"/>
      <c r="T58" s="437"/>
      <c r="U58" s="437"/>
      <c r="V58" s="437"/>
      <c r="W58" s="437"/>
      <c r="X58" s="437"/>
      <c r="Y58" s="437"/>
      <c r="Z58" s="437"/>
      <c r="AA58" s="437"/>
      <c r="AB58" s="437"/>
      <c r="AC58" s="437"/>
      <c r="AD58" s="437"/>
      <c r="AE58" s="437"/>
      <c r="AG58" s="423" t="str">
        <f>IF(SUM(AG60:AG63)&gt;0,AVERAGEIF(AG60:AG63, "&lt;&gt;0"),"")</f>
        <v/>
      </c>
    </row>
    <row r="59" spans="1:34" s="423" customFormat="1" ht="19.5">
      <c r="E59" s="435"/>
      <c r="F59" s="435"/>
      <c r="L59" s="436"/>
      <c r="M59" s="437"/>
      <c r="N59" s="437"/>
      <c r="O59" s="437"/>
      <c r="P59" s="437"/>
      <c r="Q59" s="437"/>
      <c r="R59" s="437"/>
      <c r="S59" s="437"/>
      <c r="T59" s="437"/>
      <c r="U59" s="437"/>
      <c r="V59" s="437"/>
      <c r="W59" s="437"/>
      <c r="X59" s="437"/>
      <c r="Y59" s="437"/>
      <c r="Z59" s="437"/>
      <c r="AA59" s="437"/>
      <c r="AB59" s="437"/>
      <c r="AC59" s="437"/>
      <c r="AD59" s="437"/>
      <c r="AE59" s="437"/>
      <c r="AG59" s="423" t="str">
        <f t="shared" si="2"/>
        <v/>
      </c>
    </row>
    <row r="60" spans="1:34" ht="19.5">
      <c r="A60" s="1"/>
      <c r="B60" s="26" t="e">
        <f t="shared" ref="B60:B70" si="3">(AG60/60)*10</f>
        <v>#VALUE!</v>
      </c>
      <c r="C60" s="70"/>
      <c r="D60" s="1"/>
      <c r="E60" s="8" t="s">
        <v>17</v>
      </c>
      <c r="F60" s="8"/>
      <c r="G60" s="13" t="s">
        <v>283</v>
      </c>
      <c r="H60" s="11"/>
      <c r="I60" s="11"/>
      <c r="J60" s="11"/>
      <c r="K60" s="11"/>
      <c r="L60" s="102" t="str">
        <f>Classe!L191</f>
        <v/>
      </c>
      <c r="M60" s="347"/>
      <c r="N60" s="347"/>
      <c r="O60" s="347"/>
      <c r="P60" s="347"/>
      <c r="Q60" s="347"/>
      <c r="R60" s="347"/>
      <c r="S60" s="347"/>
      <c r="T60" s="347"/>
      <c r="U60" s="347"/>
      <c r="V60" s="347"/>
      <c r="W60" s="347"/>
      <c r="X60" s="347"/>
      <c r="Y60" s="347"/>
      <c r="Z60" s="347"/>
      <c r="AA60" s="347"/>
      <c r="AB60" s="347"/>
      <c r="AC60" s="11"/>
      <c r="AD60" s="11"/>
      <c r="AE60" s="11"/>
      <c r="AG60" s="1" t="str">
        <f t="shared" si="2"/>
        <v/>
      </c>
      <c r="AH60" s="1"/>
    </row>
    <row r="61" spans="1:34" ht="19.5">
      <c r="A61" s="1"/>
      <c r="B61" s="26" t="e">
        <f t="shared" si="3"/>
        <v>#VALUE!</v>
      </c>
      <c r="C61" s="70"/>
      <c r="D61" s="1"/>
      <c r="E61" s="8" t="s">
        <v>18</v>
      </c>
      <c r="F61" s="8"/>
      <c r="G61" s="13" t="s">
        <v>284</v>
      </c>
      <c r="H61" s="11"/>
      <c r="I61" s="11"/>
      <c r="J61" s="11"/>
      <c r="K61" s="11"/>
      <c r="L61" s="102" t="str">
        <f>Classe!L192</f>
        <v/>
      </c>
      <c r="M61" s="347"/>
      <c r="N61" s="347"/>
      <c r="O61" s="347"/>
      <c r="P61" s="347"/>
      <c r="Q61" s="347"/>
      <c r="R61" s="347"/>
      <c r="S61" s="347"/>
      <c r="T61" s="347"/>
      <c r="U61" s="347"/>
      <c r="V61" s="347"/>
      <c r="W61" s="347"/>
      <c r="X61" s="347"/>
      <c r="Y61" s="347"/>
      <c r="Z61" s="347"/>
      <c r="AA61" s="347"/>
      <c r="AB61" s="347"/>
      <c r="AC61" s="11"/>
      <c r="AD61" s="11"/>
      <c r="AE61" s="11"/>
      <c r="AG61" s="1" t="str">
        <f t="shared" si="2"/>
        <v/>
      </c>
      <c r="AH61" s="1"/>
    </row>
    <row r="62" spans="1:34" ht="19.5">
      <c r="A62" s="1"/>
      <c r="B62" s="26" t="e">
        <f t="shared" si="3"/>
        <v>#VALUE!</v>
      </c>
      <c r="C62" s="70"/>
      <c r="D62" s="1"/>
      <c r="E62" s="8" t="s">
        <v>19</v>
      </c>
      <c r="F62" s="8"/>
      <c r="G62" s="13" t="s">
        <v>285</v>
      </c>
      <c r="H62" s="11"/>
      <c r="I62" s="11"/>
      <c r="J62" s="11"/>
      <c r="K62" s="11"/>
      <c r="L62" s="102" t="str">
        <f>Classe!L193</f>
        <v/>
      </c>
      <c r="M62" s="347"/>
      <c r="N62" s="347"/>
      <c r="O62" s="347"/>
      <c r="P62" s="347"/>
      <c r="Q62" s="347"/>
      <c r="R62" s="347"/>
      <c r="S62" s="347"/>
      <c r="T62" s="347"/>
      <c r="U62" s="347"/>
      <c r="V62" s="347"/>
      <c r="W62" s="347"/>
      <c r="X62" s="347"/>
      <c r="Y62" s="347"/>
      <c r="Z62" s="347"/>
      <c r="AA62" s="347"/>
      <c r="AB62" s="347"/>
      <c r="AC62" s="11"/>
      <c r="AD62" s="11"/>
      <c r="AE62" s="11"/>
      <c r="AG62" s="1" t="str">
        <f t="shared" si="2"/>
        <v/>
      </c>
      <c r="AH62" s="1"/>
    </row>
    <row r="63" spans="1:34" ht="19.5">
      <c r="A63" s="1"/>
      <c r="B63" s="26" t="e">
        <f t="shared" si="3"/>
        <v>#VALUE!</v>
      </c>
      <c r="C63" s="70"/>
      <c r="D63" s="1"/>
      <c r="E63" s="8" t="s">
        <v>20</v>
      </c>
      <c r="F63" s="8"/>
      <c r="G63" s="13" t="s">
        <v>286</v>
      </c>
      <c r="H63" s="11"/>
      <c r="I63" s="11"/>
      <c r="J63" s="11"/>
      <c r="K63" s="11"/>
      <c r="L63" s="102" t="str">
        <f>Classe!L194</f>
        <v/>
      </c>
      <c r="M63" s="347"/>
      <c r="N63" s="347"/>
      <c r="O63" s="347"/>
      <c r="P63" s="347"/>
      <c r="Q63" s="347"/>
      <c r="R63" s="347"/>
      <c r="S63" s="347"/>
      <c r="T63" s="347"/>
      <c r="U63" s="347"/>
      <c r="V63" s="347"/>
      <c r="W63" s="347"/>
      <c r="X63" s="347"/>
      <c r="Y63" s="347"/>
      <c r="Z63" s="347"/>
      <c r="AA63" s="347"/>
      <c r="AB63" s="347"/>
      <c r="AC63" s="11"/>
      <c r="AD63" s="11"/>
      <c r="AE63" s="11"/>
      <c r="AG63" s="1" t="str">
        <f t="shared" si="2"/>
        <v/>
      </c>
      <c r="AH63" s="1"/>
    </row>
    <row r="64" spans="1:34" s="400" customFormat="1" ht="19.5">
      <c r="A64" s="423"/>
      <c r="B64" s="441"/>
      <c r="C64" s="442"/>
      <c r="D64" s="423"/>
      <c r="E64" s="435"/>
      <c r="F64" s="435"/>
      <c r="G64" s="437"/>
      <c r="H64" s="437"/>
      <c r="I64" s="437"/>
      <c r="J64" s="437"/>
      <c r="K64" s="437"/>
      <c r="L64" s="436"/>
      <c r="M64" s="437"/>
      <c r="N64" s="437"/>
      <c r="O64" s="437"/>
      <c r="P64" s="437"/>
      <c r="Q64" s="437"/>
      <c r="R64" s="437"/>
      <c r="S64" s="437"/>
      <c r="T64" s="437"/>
      <c r="U64" s="437"/>
      <c r="V64" s="437"/>
      <c r="W64" s="437"/>
      <c r="X64" s="437"/>
      <c r="Y64" s="437"/>
      <c r="Z64" s="437"/>
      <c r="AA64" s="437"/>
      <c r="AB64" s="437"/>
      <c r="AC64" s="437"/>
      <c r="AD64" s="437"/>
      <c r="AE64" s="437"/>
      <c r="AF64" s="423"/>
      <c r="AG64" s="423" t="str">
        <f t="shared" si="2"/>
        <v/>
      </c>
      <c r="AH64" s="423"/>
    </row>
    <row r="65" spans="1:34" s="400" customFormat="1" ht="19.5">
      <c r="A65" s="438" t="e">
        <f>(AG65/60)*10</f>
        <v>#VALUE!</v>
      </c>
      <c r="B65" s="439" t="e">
        <f>REPT("|",AG65*14)</f>
        <v>#VALUE!</v>
      </c>
      <c r="C65" s="440" t="s">
        <v>148</v>
      </c>
      <c r="D65" s="423"/>
      <c r="E65" s="443" t="s">
        <v>149</v>
      </c>
      <c r="F65" s="435"/>
      <c r="G65" s="437"/>
      <c r="H65" s="437"/>
      <c r="I65" s="437"/>
      <c r="J65" s="437"/>
      <c r="K65" s="437"/>
      <c r="L65" s="436"/>
      <c r="M65" s="437"/>
      <c r="N65" s="437"/>
      <c r="O65" s="437"/>
      <c r="P65" s="437"/>
      <c r="Q65" s="437"/>
      <c r="R65" s="437"/>
      <c r="S65" s="437"/>
      <c r="T65" s="437"/>
      <c r="U65" s="437"/>
      <c r="V65" s="437"/>
      <c r="W65" s="437"/>
      <c r="X65" s="437"/>
      <c r="Y65" s="437"/>
      <c r="Z65" s="437"/>
      <c r="AA65" s="437"/>
      <c r="AB65" s="437"/>
      <c r="AC65" s="437"/>
      <c r="AD65" s="437"/>
      <c r="AE65" s="437"/>
      <c r="AF65" s="423"/>
      <c r="AG65" s="423" t="str">
        <f>IF(SUM(AG67:AG70)&gt;0,AVERAGEIF(AG67:AG70, "&lt;&gt;0"),"")</f>
        <v/>
      </c>
      <c r="AH65" s="423"/>
    </row>
    <row r="66" spans="1:34" s="400" customFormat="1" ht="19.5">
      <c r="A66" s="423"/>
      <c r="B66" s="441"/>
      <c r="C66" s="440"/>
      <c r="D66" s="423"/>
      <c r="E66" s="443"/>
      <c r="F66" s="435"/>
      <c r="G66" s="437"/>
      <c r="H66" s="437"/>
      <c r="I66" s="437"/>
      <c r="J66" s="437"/>
      <c r="K66" s="437"/>
      <c r="L66" s="436"/>
      <c r="M66" s="437"/>
      <c r="N66" s="437"/>
      <c r="O66" s="437"/>
      <c r="P66" s="437"/>
      <c r="Q66" s="437"/>
      <c r="R66" s="437"/>
      <c r="S66" s="437"/>
      <c r="T66" s="437"/>
      <c r="U66" s="437"/>
      <c r="V66" s="437"/>
      <c r="W66" s="437"/>
      <c r="X66" s="437"/>
      <c r="Y66" s="437"/>
      <c r="Z66" s="437"/>
      <c r="AA66" s="437"/>
      <c r="AB66" s="437"/>
      <c r="AC66" s="437"/>
      <c r="AD66" s="437"/>
      <c r="AE66" s="437"/>
      <c r="AF66" s="423"/>
      <c r="AG66" s="423"/>
      <c r="AH66" s="423"/>
    </row>
    <row r="67" spans="1:34" ht="19.5">
      <c r="A67" s="1"/>
      <c r="B67" s="26" t="e">
        <f t="shared" si="3"/>
        <v>#VALUE!</v>
      </c>
      <c r="C67" s="9"/>
      <c r="D67" s="1"/>
      <c r="E67" s="8" t="s">
        <v>150</v>
      </c>
      <c r="F67" s="8"/>
      <c r="G67" s="13" t="s">
        <v>287</v>
      </c>
      <c r="H67" s="11"/>
      <c r="I67" s="11"/>
      <c r="J67" s="11"/>
      <c r="K67" s="11"/>
      <c r="L67" s="102" t="str">
        <f>Classe!L198</f>
        <v/>
      </c>
      <c r="M67" s="347"/>
      <c r="N67" s="347"/>
      <c r="O67" s="347"/>
      <c r="P67" s="347"/>
      <c r="Q67" s="347"/>
      <c r="R67" s="347"/>
      <c r="S67" s="347"/>
      <c r="T67" s="347"/>
      <c r="U67" s="347"/>
      <c r="V67" s="347"/>
      <c r="W67" s="347"/>
      <c r="X67" s="347"/>
      <c r="Y67" s="347"/>
      <c r="Z67" s="347"/>
      <c r="AA67" s="347"/>
      <c r="AB67" s="347"/>
      <c r="AC67" s="11"/>
      <c r="AD67" s="11"/>
      <c r="AE67" s="11"/>
      <c r="AG67" s="1" t="str">
        <f>IF(SUM(M67:AE67)=0,"",AVERAGEIF(M67:AE67,"&gt;0"))</f>
        <v/>
      </c>
      <c r="AH67" s="1"/>
    </row>
    <row r="68" spans="1:34" ht="19.5">
      <c r="A68" s="1"/>
      <c r="B68" s="26" t="e">
        <f t="shared" si="3"/>
        <v>#VALUE!</v>
      </c>
      <c r="C68" s="74"/>
      <c r="D68" s="1"/>
      <c r="E68" s="8" t="s">
        <v>151</v>
      </c>
      <c r="F68" s="8"/>
      <c r="G68" s="13" t="s">
        <v>288</v>
      </c>
      <c r="H68" s="11"/>
      <c r="I68" s="11"/>
      <c r="J68" s="11"/>
      <c r="K68" s="11"/>
      <c r="L68" s="102" t="str">
        <f>Classe!L199</f>
        <v/>
      </c>
      <c r="M68" s="347"/>
      <c r="N68" s="347"/>
      <c r="O68" s="347"/>
      <c r="P68" s="347"/>
      <c r="Q68" s="347"/>
      <c r="R68" s="347"/>
      <c r="S68" s="347"/>
      <c r="T68" s="347"/>
      <c r="U68" s="347"/>
      <c r="V68" s="347"/>
      <c r="W68" s="347"/>
      <c r="X68" s="347"/>
      <c r="Y68" s="347"/>
      <c r="Z68" s="347"/>
      <c r="AA68" s="347"/>
      <c r="AB68" s="347"/>
      <c r="AC68" s="11"/>
      <c r="AD68" s="11"/>
      <c r="AE68" s="11"/>
      <c r="AG68" s="1" t="str">
        <f>IF(SUM(M68:AE68)=0,"",AVERAGEIF(M68:AE68,"&gt;0"))</f>
        <v/>
      </c>
      <c r="AH68" s="1"/>
    </row>
    <row r="69" spans="1:34" ht="19.5">
      <c r="A69" s="1"/>
      <c r="B69" s="26" t="e">
        <f t="shared" si="3"/>
        <v>#VALUE!</v>
      </c>
      <c r="C69" s="74"/>
      <c r="D69" s="1"/>
      <c r="E69" s="8" t="s">
        <v>152</v>
      </c>
      <c r="F69" s="8"/>
      <c r="G69" s="13" t="s">
        <v>289</v>
      </c>
      <c r="H69" s="11"/>
      <c r="I69" s="11"/>
      <c r="J69" s="11"/>
      <c r="K69" s="11"/>
      <c r="L69" s="102" t="str">
        <f>Classe!L200</f>
        <v/>
      </c>
      <c r="M69" s="347"/>
      <c r="N69" s="347"/>
      <c r="O69" s="347"/>
      <c r="P69" s="347"/>
      <c r="Q69" s="347"/>
      <c r="R69" s="347"/>
      <c r="S69" s="347"/>
      <c r="T69" s="347"/>
      <c r="U69" s="347"/>
      <c r="V69" s="347"/>
      <c r="W69" s="347"/>
      <c r="X69" s="347"/>
      <c r="Y69" s="347"/>
      <c r="Z69" s="347"/>
      <c r="AA69" s="347"/>
      <c r="AB69" s="347"/>
      <c r="AC69" s="11"/>
      <c r="AD69" s="11"/>
      <c r="AE69" s="11"/>
      <c r="AG69" s="1" t="str">
        <f>IF(SUM(M69:AE69)=0,"",AVERAGEIF(M69:AE69,"&gt;0"))</f>
        <v/>
      </c>
      <c r="AH69" s="1"/>
    </row>
    <row r="70" spans="1:34" ht="19.5">
      <c r="A70" s="1"/>
      <c r="B70" s="26" t="e">
        <f t="shared" si="3"/>
        <v>#VALUE!</v>
      </c>
      <c r="C70" s="70"/>
      <c r="D70" s="1"/>
      <c r="E70" s="8" t="s">
        <v>153</v>
      </c>
      <c r="F70" s="8"/>
      <c r="G70" s="13" t="s">
        <v>290</v>
      </c>
      <c r="H70" s="11"/>
      <c r="I70" s="11"/>
      <c r="J70" s="11"/>
      <c r="K70" s="11"/>
      <c r="L70" s="102" t="str">
        <f>Classe!L201</f>
        <v/>
      </c>
      <c r="M70" s="347"/>
      <c r="N70" s="347"/>
      <c r="O70" s="347"/>
      <c r="P70" s="347"/>
      <c r="Q70" s="347"/>
      <c r="R70" s="347"/>
      <c r="S70" s="347"/>
      <c r="T70" s="347"/>
      <c r="U70" s="347"/>
      <c r="V70" s="347"/>
      <c r="W70" s="347"/>
      <c r="X70" s="347"/>
      <c r="Y70" s="347"/>
      <c r="Z70" s="347"/>
      <c r="AA70" s="347"/>
      <c r="AB70" s="347"/>
      <c r="AC70" s="11"/>
      <c r="AD70" s="11"/>
      <c r="AE70" s="11"/>
      <c r="AG70" s="1" t="str">
        <f>IF(SUM(M70:AE70)=0,"",AVERAGEIF(M70:AE70,"&gt;0"))</f>
        <v/>
      </c>
      <c r="AH70" s="1"/>
    </row>
    <row r="71" spans="1:34" s="423" customFormat="1" ht="19.5">
      <c r="E71" s="435"/>
      <c r="F71" s="435"/>
      <c r="L71" s="436"/>
      <c r="M71" s="437"/>
      <c r="N71" s="437"/>
      <c r="O71" s="437"/>
      <c r="P71" s="437"/>
      <c r="Q71" s="437"/>
      <c r="R71" s="437"/>
      <c r="S71" s="437"/>
      <c r="T71" s="437"/>
      <c r="U71" s="437"/>
      <c r="V71" s="437"/>
      <c r="W71" s="437"/>
      <c r="X71" s="437"/>
      <c r="Y71" s="437"/>
      <c r="Z71" s="437"/>
      <c r="AA71" s="437"/>
      <c r="AB71" s="437"/>
      <c r="AC71" s="437"/>
      <c r="AD71" s="437"/>
      <c r="AE71" s="437"/>
    </row>
    <row r="72" spans="1:34" s="400" customFormat="1" ht="22.5" customHeight="1">
      <c r="A72" s="451" t="s">
        <v>98</v>
      </c>
      <c r="B72" s="452" t="s">
        <v>409</v>
      </c>
      <c r="C72" s="453"/>
      <c r="D72" s="453"/>
      <c r="E72" s="453"/>
      <c r="F72" s="453"/>
      <c r="G72" s="454"/>
      <c r="H72" s="454"/>
      <c r="I72" s="454"/>
      <c r="J72" s="454"/>
      <c r="K72" s="454"/>
      <c r="L72" s="454"/>
      <c r="M72" s="454"/>
      <c r="N72" s="454"/>
      <c r="O72" s="454"/>
      <c r="P72" s="453"/>
      <c r="Q72" s="453"/>
      <c r="R72" s="453"/>
      <c r="S72" s="453"/>
      <c r="T72" s="453"/>
      <c r="U72" s="453"/>
      <c r="V72" s="453"/>
      <c r="W72" s="453"/>
      <c r="X72" s="453"/>
      <c r="Y72" s="453"/>
      <c r="Z72" s="453"/>
      <c r="AA72" s="453"/>
      <c r="AB72" s="453"/>
      <c r="AC72" s="444"/>
      <c r="AD72" s="444"/>
      <c r="AE72" s="444"/>
      <c r="AF72" s="424"/>
      <c r="AG72" s="423"/>
      <c r="AH72" s="423"/>
    </row>
    <row r="73" spans="1:34" s="423" customFormat="1" ht="19.5">
      <c r="E73" s="435"/>
      <c r="F73" s="435"/>
      <c r="L73" s="436"/>
      <c r="M73" s="437"/>
      <c r="N73" s="437"/>
      <c r="O73" s="437"/>
      <c r="P73" s="437"/>
      <c r="Q73" s="437"/>
      <c r="R73" s="437"/>
      <c r="S73" s="437"/>
      <c r="T73" s="437"/>
      <c r="U73" s="437"/>
      <c r="V73" s="437"/>
      <c r="W73" s="437"/>
      <c r="X73" s="437"/>
      <c r="Y73" s="437"/>
      <c r="Z73" s="437"/>
      <c r="AA73" s="437"/>
      <c r="AB73" s="437"/>
      <c r="AC73" s="437"/>
      <c r="AD73" s="437"/>
      <c r="AE73" s="437"/>
    </row>
    <row r="74" spans="1:34" s="423" customFormat="1" ht="19.5">
      <c r="A74" s="438" t="e">
        <f>(AG74/60)*10</f>
        <v>#VALUE!</v>
      </c>
      <c r="B74" s="439" t="e">
        <f>REPT("|",AG74*14)</f>
        <v>#VALUE!</v>
      </c>
      <c r="C74" s="440" t="s">
        <v>97</v>
      </c>
      <c r="E74" s="423" t="s">
        <v>154</v>
      </c>
      <c r="F74" s="435"/>
      <c r="L74" s="436"/>
      <c r="M74" s="437"/>
      <c r="N74" s="437"/>
      <c r="O74" s="437"/>
      <c r="P74" s="437"/>
      <c r="Q74" s="437"/>
      <c r="R74" s="437"/>
      <c r="S74" s="437"/>
      <c r="T74" s="437"/>
      <c r="U74" s="437"/>
      <c r="V74" s="437"/>
      <c r="W74" s="437"/>
      <c r="X74" s="437"/>
      <c r="Y74" s="437"/>
      <c r="Z74" s="437"/>
      <c r="AA74" s="437"/>
      <c r="AB74" s="437"/>
      <c r="AC74" s="437"/>
      <c r="AD74" s="437"/>
      <c r="AE74" s="437"/>
      <c r="AG74" s="423" t="str">
        <f>IF(SUM(AG76:AG81)&gt;0,AVERAGEIF(AG76:AG81, "&lt;&gt;0"),"")</f>
        <v/>
      </c>
    </row>
    <row r="75" spans="1:34" s="423" customFormat="1" ht="19.5">
      <c r="E75" s="435"/>
      <c r="F75" s="435"/>
      <c r="L75" s="436"/>
      <c r="M75" s="437"/>
      <c r="N75" s="437"/>
      <c r="O75" s="437"/>
      <c r="P75" s="437"/>
      <c r="Q75" s="437"/>
      <c r="R75" s="437"/>
      <c r="S75" s="437"/>
      <c r="T75" s="437"/>
      <c r="U75" s="437"/>
      <c r="V75" s="437"/>
      <c r="W75" s="437"/>
      <c r="X75" s="437"/>
      <c r="Y75" s="437"/>
      <c r="Z75" s="437"/>
      <c r="AA75" s="437"/>
      <c r="AB75" s="437"/>
      <c r="AC75" s="437"/>
      <c r="AD75" s="437"/>
      <c r="AE75" s="437"/>
    </row>
    <row r="76" spans="1:34" ht="19.5">
      <c r="A76" s="1"/>
      <c r="B76" s="26" t="e">
        <f t="shared" ref="B76:B81" si="4">(AG76/60)*10</f>
        <v>#VALUE!</v>
      </c>
      <c r="C76" s="70"/>
      <c r="D76" s="1"/>
      <c r="E76" s="8" t="s">
        <v>23</v>
      </c>
      <c r="F76" s="8"/>
      <c r="G76" s="13" t="s">
        <v>291</v>
      </c>
      <c r="H76" s="11"/>
      <c r="I76" s="11"/>
      <c r="J76" s="11"/>
      <c r="K76" s="11"/>
      <c r="L76" s="102" t="str">
        <f>Classe!L207</f>
        <v/>
      </c>
      <c r="M76" s="347"/>
      <c r="N76" s="347"/>
      <c r="O76" s="347"/>
      <c r="P76" s="347"/>
      <c r="Q76" s="347"/>
      <c r="R76" s="347"/>
      <c r="S76" s="347"/>
      <c r="T76" s="347"/>
      <c r="U76" s="347"/>
      <c r="V76" s="347"/>
      <c r="W76" s="347"/>
      <c r="X76" s="347"/>
      <c r="Y76" s="347"/>
      <c r="Z76" s="347"/>
      <c r="AA76" s="347"/>
      <c r="AB76" s="347"/>
      <c r="AC76" s="11"/>
      <c r="AD76" s="11"/>
      <c r="AE76" s="11"/>
      <c r="AG76" s="1" t="str">
        <f t="shared" ref="AG76:AG81" si="5">IF(SUM(M76:AE76)=0,"",AVERAGEIF(M76:AE76,"&gt;0"))</f>
        <v/>
      </c>
      <c r="AH76" s="1"/>
    </row>
    <row r="77" spans="1:34" ht="19.5">
      <c r="A77" s="1"/>
      <c r="B77" s="26" t="e">
        <f t="shared" si="4"/>
        <v>#VALUE!</v>
      </c>
      <c r="C77" s="70"/>
      <c r="D77" s="1"/>
      <c r="E77" s="8" t="s">
        <v>24</v>
      </c>
      <c r="F77" s="8"/>
      <c r="G77" s="13" t="s">
        <v>292</v>
      </c>
      <c r="H77" s="11"/>
      <c r="I77" s="11"/>
      <c r="J77" s="11"/>
      <c r="K77" s="11"/>
      <c r="L77" s="102" t="str">
        <f>Classe!L208</f>
        <v/>
      </c>
      <c r="M77" s="347"/>
      <c r="N77" s="347"/>
      <c r="O77" s="347"/>
      <c r="P77" s="347"/>
      <c r="Q77" s="347"/>
      <c r="R77" s="347"/>
      <c r="S77" s="347"/>
      <c r="T77" s="347"/>
      <c r="U77" s="347"/>
      <c r="V77" s="347"/>
      <c r="W77" s="347"/>
      <c r="X77" s="347"/>
      <c r="Y77" s="347"/>
      <c r="Z77" s="347"/>
      <c r="AA77" s="347"/>
      <c r="AB77" s="347"/>
      <c r="AC77" s="11"/>
      <c r="AD77" s="11"/>
      <c r="AE77" s="11"/>
      <c r="AG77" s="1" t="str">
        <f t="shared" si="5"/>
        <v/>
      </c>
      <c r="AH77" s="1"/>
    </row>
    <row r="78" spans="1:34" ht="19.5">
      <c r="A78" s="1"/>
      <c r="B78" s="26" t="e">
        <f t="shared" si="4"/>
        <v>#VALUE!</v>
      </c>
      <c r="C78" s="70"/>
      <c r="D78" s="1"/>
      <c r="E78" s="8" t="s">
        <v>25</v>
      </c>
      <c r="F78" s="8"/>
      <c r="G78" s="13" t="s">
        <v>293</v>
      </c>
      <c r="H78" s="11"/>
      <c r="I78" s="11"/>
      <c r="J78" s="11"/>
      <c r="K78" s="11"/>
      <c r="L78" s="102" t="str">
        <f>Classe!L209</f>
        <v/>
      </c>
      <c r="M78" s="347"/>
      <c r="N78" s="347"/>
      <c r="O78" s="347"/>
      <c r="P78" s="347"/>
      <c r="Q78" s="347"/>
      <c r="R78" s="347"/>
      <c r="S78" s="347"/>
      <c r="T78" s="347"/>
      <c r="U78" s="347"/>
      <c r="V78" s="347"/>
      <c r="W78" s="347"/>
      <c r="X78" s="347"/>
      <c r="Y78" s="347"/>
      <c r="Z78" s="347"/>
      <c r="AA78" s="347"/>
      <c r="AB78" s="347"/>
      <c r="AC78" s="11"/>
      <c r="AD78" s="11"/>
      <c r="AE78" s="11"/>
      <c r="AG78" s="1" t="str">
        <f t="shared" si="5"/>
        <v/>
      </c>
      <c r="AH78" s="1"/>
    </row>
    <row r="79" spans="1:34" ht="19.5">
      <c r="A79" s="1"/>
      <c r="B79" s="26" t="e">
        <f t="shared" si="4"/>
        <v>#VALUE!</v>
      </c>
      <c r="C79" s="70"/>
      <c r="D79" s="1"/>
      <c r="E79" s="8" t="s">
        <v>26</v>
      </c>
      <c r="F79" s="8"/>
      <c r="G79" s="13" t="s">
        <v>294</v>
      </c>
      <c r="H79" s="11"/>
      <c r="I79" s="11"/>
      <c r="J79" s="11"/>
      <c r="K79" s="11"/>
      <c r="L79" s="102" t="str">
        <f>Classe!L210</f>
        <v/>
      </c>
      <c r="M79" s="347"/>
      <c r="N79" s="347"/>
      <c r="O79" s="347"/>
      <c r="P79" s="347"/>
      <c r="Q79" s="347"/>
      <c r="R79" s="347"/>
      <c r="S79" s="347"/>
      <c r="T79" s="347"/>
      <c r="U79" s="347"/>
      <c r="V79" s="347"/>
      <c r="W79" s="347"/>
      <c r="X79" s="347"/>
      <c r="Y79" s="347"/>
      <c r="Z79" s="347"/>
      <c r="AA79" s="347"/>
      <c r="AB79" s="347"/>
      <c r="AC79" s="11"/>
      <c r="AD79" s="11"/>
      <c r="AE79" s="11"/>
      <c r="AG79" s="1" t="str">
        <f t="shared" si="5"/>
        <v/>
      </c>
      <c r="AH79" s="1"/>
    </row>
    <row r="80" spans="1:34" ht="19.5">
      <c r="A80" s="1"/>
      <c r="B80" s="26" t="e">
        <f t="shared" si="4"/>
        <v>#VALUE!</v>
      </c>
      <c r="C80" s="70"/>
      <c r="D80" s="1"/>
      <c r="E80" s="8" t="s">
        <v>27</v>
      </c>
      <c r="F80" s="8"/>
      <c r="G80" s="13" t="s">
        <v>295</v>
      </c>
      <c r="H80" s="11"/>
      <c r="I80" s="11"/>
      <c r="J80" s="11"/>
      <c r="K80" s="11"/>
      <c r="L80" s="102" t="str">
        <f>Classe!L211</f>
        <v/>
      </c>
      <c r="M80" s="347"/>
      <c r="N80" s="347"/>
      <c r="O80" s="347"/>
      <c r="P80" s="347"/>
      <c r="Q80" s="347"/>
      <c r="R80" s="347"/>
      <c r="S80" s="347"/>
      <c r="T80" s="347"/>
      <c r="U80" s="347"/>
      <c r="V80" s="347"/>
      <c r="W80" s="347"/>
      <c r="X80" s="347"/>
      <c r="Y80" s="347"/>
      <c r="Z80" s="347"/>
      <c r="AA80" s="347"/>
      <c r="AB80" s="347"/>
      <c r="AC80" s="11"/>
      <c r="AD80" s="11"/>
      <c r="AE80" s="11"/>
      <c r="AG80" s="1" t="str">
        <f t="shared" si="5"/>
        <v/>
      </c>
      <c r="AH80" s="1"/>
    </row>
    <row r="81" spans="1:38" ht="19.5">
      <c r="A81" s="1"/>
      <c r="B81" s="26" t="e">
        <f t="shared" si="4"/>
        <v>#VALUE!</v>
      </c>
      <c r="C81" s="70"/>
      <c r="D81" s="1"/>
      <c r="E81" s="8" t="s">
        <v>28</v>
      </c>
      <c r="F81" s="8"/>
      <c r="G81" s="13" t="s">
        <v>296</v>
      </c>
      <c r="H81" s="11"/>
      <c r="I81" s="11"/>
      <c r="J81" s="11"/>
      <c r="K81" s="11"/>
      <c r="L81" s="102" t="str">
        <f>Classe!L212</f>
        <v/>
      </c>
      <c r="M81" s="347"/>
      <c r="N81" s="347"/>
      <c r="O81" s="347"/>
      <c r="P81" s="347"/>
      <c r="Q81" s="347"/>
      <c r="R81" s="347"/>
      <c r="S81" s="347"/>
      <c r="T81" s="347"/>
      <c r="U81" s="347"/>
      <c r="V81" s="347"/>
      <c r="W81" s="347"/>
      <c r="X81" s="347"/>
      <c r="Y81" s="347"/>
      <c r="Z81" s="347"/>
      <c r="AA81" s="347"/>
      <c r="AB81" s="347"/>
      <c r="AC81" s="11"/>
      <c r="AD81" s="11"/>
      <c r="AE81" s="11"/>
      <c r="AG81" s="1" t="str">
        <f t="shared" si="5"/>
        <v/>
      </c>
      <c r="AH81" s="1"/>
    </row>
    <row r="82" spans="1:38" s="423" customFormat="1" ht="19.5">
      <c r="E82" s="435"/>
      <c r="F82" s="435"/>
      <c r="L82" s="436"/>
      <c r="M82" s="437"/>
      <c r="N82" s="437"/>
      <c r="O82" s="437"/>
      <c r="P82" s="437"/>
      <c r="Q82" s="437"/>
      <c r="R82" s="437"/>
      <c r="S82" s="437"/>
      <c r="T82" s="437"/>
      <c r="U82" s="437"/>
      <c r="V82" s="437"/>
      <c r="W82" s="437"/>
      <c r="X82" s="437"/>
      <c r="Y82" s="437"/>
      <c r="Z82" s="437"/>
      <c r="AA82" s="437"/>
      <c r="AB82" s="437"/>
      <c r="AC82" s="437"/>
      <c r="AD82" s="437"/>
      <c r="AE82" s="437"/>
    </row>
    <row r="83" spans="1:38" s="423" customFormat="1" ht="19.5">
      <c r="A83" s="438" t="e">
        <f>(AG83/60)*10</f>
        <v>#VALUE!</v>
      </c>
      <c r="B83" s="439" t="e">
        <f>REPT("|",AG83*14)</f>
        <v>#VALUE!</v>
      </c>
      <c r="C83" s="440" t="s">
        <v>99</v>
      </c>
      <c r="E83" s="423" t="s">
        <v>155</v>
      </c>
      <c r="F83" s="435"/>
      <c r="L83" s="436"/>
      <c r="M83" s="437"/>
      <c r="N83" s="437"/>
      <c r="O83" s="437"/>
      <c r="P83" s="437"/>
      <c r="Q83" s="437"/>
      <c r="R83" s="437"/>
      <c r="S83" s="437"/>
      <c r="T83" s="437"/>
      <c r="U83" s="437"/>
      <c r="V83" s="437"/>
      <c r="W83" s="437"/>
      <c r="X83" s="437"/>
      <c r="Y83" s="437"/>
      <c r="Z83" s="437"/>
      <c r="AA83" s="437"/>
      <c r="AB83" s="437"/>
      <c r="AC83" s="437"/>
      <c r="AD83" s="437"/>
      <c r="AE83" s="437"/>
      <c r="AG83" s="423" t="str">
        <f>IF(SUM(AG85:AG87)&gt;0,AVERAGEIF(AG85:AG87, "&lt;&gt;0"),"")</f>
        <v/>
      </c>
    </row>
    <row r="84" spans="1:38" s="423" customFormat="1" ht="19.5">
      <c r="E84" s="435"/>
      <c r="F84" s="435"/>
      <c r="L84" s="436"/>
      <c r="M84" s="437"/>
      <c r="N84" s="437"/>
      <c r="O84" s="437"/>
      <c r="P84" s="437"/>
      <c r="Q84" s="437"/>
      <c r="R84" s="437"/>
      <c r="S84" s="437"/>
      <c r="T84" s="437"/>
      <c r="U84" s="437"/>
      <c r="V84" s="437"/>
      <c r="W84" s="437"/>
      <c r="X84" s="437"/>
      <c r="Y84" s="437"/>
      <c r="Z84" s="437"/>
      <c r="AA84" s="437"/>
      <c r="AB84" s="437"/>
      <c r="AC84" s="437"/>
      <c r="AD84" s="437"/>
      <c r="AE84" s="437"/>
      <c r="AL84" s="445" t="str">
        <f>+AG89</f>
        <v/>
      </c>
    </row>
    <row r="85" spans="1:38" ht="19.5">
      <c r="A85" s="1"/>
      <c r="B85" s="26" t="e">
        <f>(AG85/60)*10</f>
        <v>#VALUE!</v>
      </c>
      <c r="C85" s="70"/>
      <c r="D85" s="1"/>
      <c r="E85" s="8" t="s">
        <v>29</v>
      </c>
      <c r="F85" s="8"/>
      <c r="G85" s="13" t="s">
        <v>297</v>
      </c>
      <c r="H85" s="11"/>
      <c r="I85" s="11"/>
      <c r="J85" s="11"/>
      <c r="K85" s="11"/>
      <c r="L85" s="102" t="str">
        <f>Classe!L216</f>
        <v/>
      </c>
      <c r="M85" s="347"/>
      <c r="N85" s="347"/>
      <c r="O85" s="347"/>
      <c r="P85" s="347"/>
      <c r="Q85" s="347"/>
      <c r="R85" s="347"/>
      <c r="S85" s="347"/>
      <c r="T85" s="347"/>
      <c r="U85" s="347"/>
      <c r="V85" s="347"/>
      <c r="W85" s="347"/>
      <c r="X85" s="347"/>
      <c r="Y85" s="347"/>
      <c r="Z85" s="347"/>
      <c r="AA85" s="347"/>
      <c r="AB85" s="347"/>
      <c r="AC85" s="11"/>
      <c r="AD85" s="11"/>
      <c r="AE85" s="11"/>
      <c r="AG85" s="1" t="str">
        <f>IF(SUM(M85:AE85)=0,"",AVERAGEIF(M85:AE85,"&gt;0"))</f>
        <v/>
      </c>
      <c r="AH85" s="1"/>
    </row>
    <row r="86" spans="1:38" ht="19.5">
      <c r="A86" s="1"/>
      <c r="B86" s="26" t="e">
        <f>(AG86/60)*10</f>
        <v>#VALUE!</v>
      </c>
      <c r="C86" s="70"/>
      <c r="D86" s="1"/>
      <c r="E86" s="8" t="s">
        <v>30</v>
      </c>
      <c r="F86" s="8"/>
      <c r="G86" s="13" t="s">
        <v>298</v>
      </c>
      <c r="H86" s="11"/>
      <c r="I86" s="11"/>
      <c r="J86" s="11"/>
      <c r="K86" s="11"/>
      <c r="L86" s="102" t="str">
        <f>Classe!L217</f>
        <v/>
      </c>
      <c r="M86" s="347"/>
      <c r="N86" s="347"/>
      <c r="O86" s="347"/>
      <c r="P86" s="347"/>
      <c r="Q86" s="347"/>
      <c r="R86" s="347"/>
      <c r="S86" s="347"/>
      <c r="T86" s="347"/>
      <c r="U86" s="347"/>
      <c r="V86" s="347"/>
      <c r="W86" s="347"/>
      <c r="X86" s="347"/>
      <c r="Y86" s="347"/>
      <c r="Z86" s="347"/>
      <c r="AA86" s="347"/>
      <c r="AB86" s="347"/>
      <c r="AC86" s="11"/>
      <c r="AD86" s="11"/>
      <c r="AE86" s="11"/>
      <c r="AG86" s="1" t="str">
        <f>IF(SUM(M86:AE86)=0,"",AVERAGEIF(M86:AE86,"&gt;0"))</f>
        <v/>
      </c>
      <c r="AH86" s="1"/>
    </row>
    <row r="87" spans="1:38" ht="19.5">
      <c r="A87" s="1"/>
      <c r="B87" s="26" t="e">
        <f>(AG87/60)*10</f>
        <v>#VALUE!</v>
      </c>
      <c r="C87" s="70"/>
      <c r="D87" s="1"/>
      <c r="E87" s="8" t="s">
        <v>31</v>
      </c>
      <c r="F87" s="8"/>
      <c r="G87" s="13" t="s">
        <v>299</v>
      </c>
      <c r="H87" s="11"/>
      <c r="I87" s="11"/>
      <c r="J87" s="11"/>
      <c r="K87" s="11"/>
      <c r="L87" s="102" t="str">
        <f>Classe!L218</f>
        <v/>
      </c>
      <c r="M87" s="347"/>
      <c r="N87" s="347"/>
      <c r="O87" s="347"/>
      <c r="P87" s="347"/>
      <c r="Q87" s="347"/>
      <c r="R87" s="347"/>
      <c r="S87" s="347"/>
      <c r="T87" s="347"/>
      <c r="U87" s="347"/>
      <c r="V87" s="347"/>
      <c r="W87" s="347"/>
      <c r="X87" s="347"/>
      <c r="Y87" s="347"/>
      <c r="Z87" s="347"/>
      <c r="AA87" s="347"/>
      <c r="AB87" s="347"/>
      <c r="AC87" s="11"/>
      <c r="AD87" s="11"/>
      <c r="AE87" s="11"/>
      <c r="AG87" s="1" t="str">
        <f>IF(SUM(M87:AE87)=0,"",AVERAGEIF(M87:AE87,"&gt;0"))</f>
        <v/>
      </c>
      <c r="AH87" s="1"/>
    </row>
    <row r="88" spans="1:38" s="423" customFormat="1" ht="19.5">
      <c r="E88" s="435"/>
      <c r="F88" s="435"/>
      <c r="L88" s="436"/>
      <c r="M88" s="437"/>
      <c r="N88" s="437"/>
      <c r="O88" s="437"/>
      <c r="P88" s="437"/>
      <c r="Q88" s="437"/>
      <c r="R88" s="437"/>
      <c r="S88" s="437"/>
      <c r="T88" s="437"/>
      <c r="U88" s="437"/>
      <c r="V88" s="437"/>
      <c r="W88" s="437"/>
      <c r="X88" s="437"/>
      <c r="Y88" s="437"/>
      <c r="Z88" s="437"/>
      <c r="AA88" s="437"/>
      <c r="AB88" s="437"/>
      <c r="AC88" s="437"/>
      <c r="AD88" s="437"/>
      <c r="AE88" s="437"/>
    </row>
    <row r="89" spans="1:38" s="423" customFormat="1" ht="19.5">
      <c r="A89" s="438" t="e">
        <f>(AG89/60)*10</f>
        <v>#VALUE!</v>
      </c>
      <c r="B89" s="439" t="e">
        <f>REPT("|",AG89*14)</f>
        <v>#VALUE!</v>
      </c>
      <c r="C89" s="440" t="s">
        <v>100</v>
      </c>
      <c r="E89" s="423" t="s">
        <v>156</v>
      </c>
      <c r="F89" s="435"/>
      <c r="L89" s="436"/>
      <c r="M89" s="437"/>
      <c r="N89" s="437"/>
      <c r="O89" s="437"/>
      <c r="P89" s="437"/>
      <c r="Q89" s="437"/>
      <c r="R89" s="437"/>
      <c r="S89" s="437"/>
      <c r="T89" s="437"/>
      <c r="U89" s="437"/>
      <c r="V89" s="437"/>
      <c r="W89" s="437"/>
      <c r="X89" s="437"/>
      <c r="Y89" s="437"/>
      <c r="Z89" s="437"/>
      <c r="AA89" s="437"/>
      <c r="AB89" s="437"/>
      <c r="AC89" s="437"/>
      <c r="AD89" s="437"/>
      <c r="AE89" s="437"/>
      <c r="AG89" s="423" t="str">
        <f>IF(SUM(AG91:AG96)&gt;0,AVERAGEIF(AG91:AG96, "&lt;&gt;0"),"")</f>
        <v/>
      </c>
    </row>
    <row r="90" spans="1:38" s="423" customFormat="1" ht="19.5">
      <c r="E90" s="435"/>
      <c r="F90" s="435"/>
      <c r="L90" s="436"/>
      <c r="M90" s="437"/>
      <c r="N90" s="437"/>
      <c r="O90" s="437"/>
      <c r="P90" s="437"/>
      <c r="Q90" s="437"/>
      <c r="R90" s="437"/>
      <c r="S90" s="437"/>
      <c r="T90" s="437"/>
      <c r="U90" s="437"/>
      <c r="V90" s="437"/>
      <c r="W90" s="437"/>
      <c r="X90" s="437"/>
      <c r="Y90" s="437"/>
      <c r="Z90" s="437"/>
      <c r="AA90" s="437"/>
      <c r="AB90" s="437"/>
      <c r="AC90" s="437"/>
      <c r="AD90" s="437"/>
      <c r="AE90" s="437"/>
    </row>
    <row r="91" spans="1:38" ht="19.5">
      <c r="A91" s="1"/>
      <c r="B91" s="26" t="e">
        <f t="shared" ref="B91:B96" si="6">(AG91/60)*10</f>
        <v>#VALUE!</v>
      </c>
      <c r="C91" s="70"/>
      <c r="D91" s="1"/>
      <c r="E91" s="8" t="s">
        <v>32</v>
      </c>
      <c r="F91" s="8"/>
      <c r="G91" s="13" t="s">
        <v>300</v>
      </c>
      <c r="H91" s="11"/>
      <c r="I91" s="11"/>
      <c r="J91" s="11"/>
      <c r="K91" s="11"/>
      <c r="L91" s="102" t="str">
        <f>Classe!L222</f>
        <v/>
      </c>
      <c r="M91" s="347"/>
      <c r="N91" s="347"/>
      <c r="O91" s="347"/>
      <c r="P91" s="347"/>
      <c r="Q91" s="347"/>
      <c r="R91" s="347"/>
      <c r="S91" s="347"/>
      <c r="T91" s="347"/>
      <c r="U91" s="347"/>
      <c r="V91" s="347"/>
      <c r="W91" s="347"/>
      <c r="X91" s="347"/>
      <c r="Y91" s="347"/>
      <c r="Z91" s="347"/>
      <c r="AA91" s="347"/>
      <c r="AB91" s="347"/>
      <c r="AC91" s="11"/>
      <c r="AD91" s="11"/>
      <c r="AE91" s="11"/>
      <c r="AG91" s="1" t="str">
        <f t="shared" ref="AG91:AG96" si="7">IF(SUM(M91:AE91)=0,"",AVERAGEIF(M91:AE91,"&gt;0"))</f>
        <v/>
      </c>
      <c r="AH91" s="1"/>
    </row>
    <row r="92" spans="1:38" ht="19.5">
      <c r="A92" s="1"/>
      <c r="B92" s="26" t="e">
        <f t="shared" si="6"/>
        <v>#VALUE!</v>
      </c>
      <c r="C92" s="70"/>
      <c r="D92" s="1"/>
      <c r="E92" s="8" t="s">
        <v>33</v>
      </c>
      <c r="F92" s="8"/>
      <c r="G92" s="13" t="s">
        <v>301</v>
      </c>
      <c r="H92" s="11"/>
      <c r="I92" s="11"/>
      <c r="J92" s="11"/>
      <c r="K92" s="11"/>
      <c r="L92" s="102" t="str">
        <f>Classe!L223</f>
        <v/>
      </c>
      <c r="M92" s="347"/>
      <c r="N92" s="347"/>
      <c r="O92" s="347"/>
      <c r="P92" s="347"/>
      <c r="Q92" s="347"/>
      <c r="R92" s="347"/>
      <c r="S92" s="347"/>
      <c r="T92" s="347"/>
      <c r="U92" s="347"/>
      <c r="V92" s="347"/>
      <c r="W92" s="347"/>
      <c r="X92" s="347"/>
      <c r="Y92" s="347"/>
      <c r="Z92" s="347"/>
      <c r="AA92" s="347"/>
      <c r="AB92" s="347"/>
      <c r="AC92" s="11"/>
      <c r="AD92" s="11"/>
      <c r="AE92" s="11"/>
      <c r="AG92" s="1" t="str">
        <f t="shared" si="7"/>
        <v/>
      </c>
      <c r="AH92" s="1"/>
    </row>
    <row r="93" spans="1:38" ht="19.5">
      <c r="A93" s="1"/>
      <c r="B93" s="26" t="e">
        <f t="shared" si="6"/>
        <v>#VALUE!</v>
      </c>
      <c r="C93" s="70"/>
      <c r="D93" s="1"/>
      <c r="E93" s="8" t="s">
        <v>34</v>
      </c>
      <c r="F93" s="8"/>
      <c r="G93" s="13" t="s">
        <v>302</v>
      </c>
      <c r="H93" s="11"/>
      <c r="I93" s="11"/>
      <c r="J93" s="11"/>
      <c r="K93" s="11"/>
      <c r="L93" s="102" t="str">
        <f>Classe!L224</f>
        <v/>
      </c>
      <c r="M93" s="347"/>
      <c r="N93" s="347"/>
      <c r="O93" s="347"/>
      <c r="P93" s="347"/>
      <c r="Q93" s="347"/>
      <c r="R93" s="347"/>
      <c r="S93" s="347"/>
      <c r="T93" s="347"/>
      <c r="U93" s="347"/>
      <c r="V93" s="347"/>
      <c r="W93" s="347"/>
      <c r="X93" s="347"/>
      <c r="Y93" s="347"/>
      <c r="Z93" s="347"/>
      <c r="AA93" s="347"/>
      <c r="AB93" s="347"/>
      <c r="AC93" s="11"/>
      <c r="AD93" s="11"/>
      <c r="AE93" s="11"/>
      <c r="AG93" s="1" t="str">
        <f t="shared" si="7"/>
        <v/>
      </c>
      <c r="AH93" s="1"/>
    </row>
    <row r="94" spans="1:38" ht="19.5">
      <c r="A94" s="1"/>
      <c r="B94" s="26" t="e">
        <f t="shared" si="6"/>
        <v>#VALUE!</v>
      </c>
      <c r="C94" s="74"/>
      <c r="D94" s="1"/>
      <c r="E94" s="8" t="s">
        <v>157</v>
      </c>
      <c r="F94" s="8"/>
      <c r="G94" s="13" t="s">
        <v>303</v>
      </c>
      <c r="H94" s="11"/>
      <c r="I94" s="11"/>
      <c r="J94" s="11"/>
      <c r="K94" s="11"/>
      <c r="L94" s="102" t="str">
        <f>Classe!L225</f>
        <v/>
      </c>
      <c r="M94" s="347"/>
      <c r="N94" s="347"/>
      <c r="O94" s="347"/>
      <c r="P94" s="347"/>
      <c r="Q94" s="347"/>
      <c r="R94" s="347"/>
      <c r="S94" s="347"/>
      <c r="T94" s="347"/>
      <c r="U94" s="347"/>
      <c r="V94" s="347"/>
      <c r="W94" s="347"/>
      <c r="X94" s="347"/>
      <c r="Y94" s="347"/>
      <c r="Z94" s="347"/>
      <c r="AA94" s="347"/>
      <c r="AB94" s="347"/>
      <c r="AC94" s="11"/>
      <c r="AD94" s="11"/>
      <c r="AE94" s="11"/>
      <c r="AG94" s="1" t="str">
        <f t="shared" si="7"/>
        <v/>
      </c>
      <c r="AH94" s="1"/>
    </row>
    <row r="95" spans="1:38" ht="19.5">
      <c r="A95" s="1"/>
      <c r="B95" s="26" t="e">
        <f t="shared" si="6"/>
        <v>#VALUE!</v>
      </c>
      <c r="C95" s="74"/>
      <c r="D95" s="1"/>
      <c r="E95" s="8" t="s">
        <v>158</v>
      </c>
      <c r="F95" s="8"/>
      <c r="G95" s="13" t="s">
        <v>304</v>
      </c>
      <c r="H95" s="11"/>
      <c r="I95" s="11"/>
      <c r="J95" s="11"/>
      <c r="K95" s="11"/>
      <c r="L95" s="102" t="str">
        <f>Classe!L226</f>
        <v/>
      </c>
      <c r="M95" s="347"/>
      <c r="N95" s="347"/>
      <c r="O95" s="347"/>
      <c r="P95" s="347"/>
      <c r="Q95" s="347"/>
      <c r="R95" s="347"/>
      <c r="S95" s="347"/>
      <c r="T95" s="347"/>
      <c r="U95" s="347"/>
      <c r="V95" s="347"/>
      <c r="W95" s="347"/>
      <c r="X95" s="347"/>
      <c r="Y95" s="347"/>
      <c r="Z95" s="347"/>
      <c r="AA95" s="347"/>
      <c r="AB95" s="347"/>
      <c r="AC95" s="11"/>
      <c r="AD95" s="11"/>
      <c r="AE95" s="11"/>
      <c r="AG95" s="1" t="str">
        <f t="shared" si="7"/>
        <v/>
      </c>
      <c r="AH95" s="1"/>
    </row>
    <row r="96" spans="1:38" ht="19.5">
      <c r="A96" s="1"/>
      <c r="B96" s="26" t="e">
        <f t="shared" si="6"/>
        <v>#VALUE!</v>
      </c>
      <c r="C96" s="74"/>
      <c r="D96" s="1"/>
      <c r="E96" s="8" t="s">
        <v>159</v>
      </c>
      <c r="F96" s="8"/>
      <c r="G96" s="13" t="s">
        <v>305</v>
      </c>
      <c r="H96" s="11"/>
      <c r="I96" s="11"/>
      <c r="J96" s="11"/>
      <c r="K96" s="11"/>
      <c r="L96" s="102" t="str">
        <f>Classe!L227</f>
        <v/>
      </c>
      <c r="M96" s="347"/>
      <c r="N96" s="347"/>
      <c r="O96" s="347"/>
      <c r="P96" s="347"/>
      <c r="Q96" s="347"/>
      <c r="R96" s="347"/>
      <c r="S96" s="347"/>
      <c r="T96" s="347"/>
      <c r="U96" s="347"/>
      <c r="V96" s="347"/>
      <c r="W96" s="347"/>
      <c r="X96" s="347"/>
      <c r="Y96" s="347"/>
      <c r="Z96" s="347"/>
      <c r="AA96" s="347"/>
      <c r="AB96" s="347"/>
      <c r="AC96" s="11"/>
      <c r="AD96" s="11"/>
      <c r="AE96" s="11"/>
      <c r="AG96" s="1" t="str">
        <f t="shared" si="7"/>
        <v/>
      </c>
      <c r="AH96" s="1"/>
    </row>
    <row r="97" spans="1:34" s="423" customFormat="1" ht="19.5">
      <c r="E97" s="435"/>
      <c r="F97" s="435"/>
      <c r="L97" s="436"/>
      <c r="M97" s="437"/>
      <c r="N97" s="437"/>
      <c r="O97" s="437"/>
      <c r="P97" s="437"/>
      <c r="Q97" s="437"/>
      <c r="R97" s="437"/>
      <c r="S97" s="437"/>
      <c r="T97" s="437"/>
      <c r="U97" s="437"/>
      <c r="V97" s="437"/>
      <c r="W97" s="437"/>
      <c r="X97" s="437"/>
      <c r="Y97" s="437"/>
      <c r="Z97" s="437"/>
      <c r="AA97" s="437"/>
      <c r="AB97" s="437"/>
      <c r="AC97" s="437"/>
      <c r="AD97" s="437"/>
      <c r="AE97" s="437"/>
    </row>
    <row r="98" spans="1:34" s="423" customFormat="1" ht="19.5">
      <c r="A98" s="438" t="e">
        <f>(AG98/60)*10</f>
        <v>#VALUE!</v>
      </c>
      <c r="B98" s="439" t="e">
        <f>REPT("|",AG98*14)</f>
        <v>#VALUE!</v>
      </c>
      <c r="C98" s="440" t="s">
        <v>101</v>
      </c>
      <c r="E98" s="423" t="s">
        <v>160</v>
      </c>
      <c r="F98" s="435"/>
      <c r="L98" s="436"/>
      <c r="M98" s="437"/>
      <c r="N98" s="437"/>
      <c r="O98" s="437"/>
      <c r="P98" s="437"/>
      <c r="Q98" s="437"/>
      <c r="R98" s="437"/>
      <c r="S98" s="437"/>
      <c r="T98" s="437"/>
      <c r="U98" s="437"/>
      <c r="V98" s="437"/>
      <c r="W98" s="437"/>
      <c r="X98" s="437"/>
      <c r="Y98" s="437"/>
      <c r="Z98" s="437"/>
      <c r="AA98" s="437"/>
      <c r="AB98" s="437"/>
      <c r="AC98" s="437"/>
      <c r="AD98" s="437"/>
      <c r="AE98" s="437"/>
      <c r="AG98" s="423" t="str">
        <f>IF(SUM(AG100:AG104)&gt;0,AVERAGEIF(AG100:AG104, "&lt;&gt;0"),"")</f>
        <v/>
      </c>
    </row>
    <row r="99" spans="1:34" s="423" customFormat="1" ht="19.5">
      <c r="E99" s="435"/>
      <c r="F99" s="435"/>
      <c r="L99" s="436"/>
      <c r="M99" s="437"/>
      <c r="N99" s="437"/>
      <c r="O99" s="437"/>
      <c r="P99" s="437"/>
      <c r="Q99" s="437"/>
      <c r="R99" s="437"/>
      <c r="S99" s="437"/>
      <c r="T99" s="437"/>
      <c r="U99" s="437"/>
      <c r="V99" s="437"/>
      <c r="W99" s="437"/>
      <c r="X99" s="437"/>
      <c r="Y99" s="437"/>
      <c r="Z99" s="437"/>
      <c r="AA99" s="437"/>
      <c r="AB99" s="437"/>
      <c r="AC99" s="437"/>
      <c r="AD99" s="437"/>
      <c r="AE99" s="437"/>
    </row>
    <row r="100" spans="1:34" ht="19.5">
      <c r="A100" s="1"/>
      <c r="B100" s="26" t="e">
        <f>(AG100/60)*10</f>
        <v>#VALUE!</v>
      </c>
      <c r="C100" s="70"/>
      <c r="D100" s="1"/>
      <c r="E100" s="8" t="s">
        <v>35</v>
      </c>
      <c r="F100" s="8"/>
      <c r="G100" s="13" t="s">
        <v>306</v>
      </c>
      <c r="H100" s="11"/>
      <c r="I100" s="11"/>
      <c r="J100" s="11"/>
      <c r="K100" s="11"/>
      <c r="L100" s="102" t="str">
        <f>Classe!L231</f>
        <v/>
      </c>
      <c r="M100" s="347"/>
      <c r="N100" s="347"/>
      <c r="O100" s="347"/>
      <c r="P100" s="347"/>
      <c r="Q100" s="347"/>
      <c r="R100" s="347"/>
      <c r="S100" s="347"/>
      <c r="T100" s="347"/>
      <c r="U100" s="347"/>
      <c r="V100" s="347"/>
      <c r="W100" s="347"/>
      <c r="X100" s="347"/>
      <c r="Y100" s="347"/>
      <c r="Z100" s="347"/>
      <c r="AA100" s="347"/>
      <c r="AB100" s="347"/>
      <c r="AC100" s="11"/>
      <c r="AD100" s="11"/>
      <c r="AE100" s="11"/>
      <c r="AG100" s="1" t="str">
        <f>IF(SUM(M100:AE100)=0,"",AVERAGEIF(M100:AE100,"&gt;0"))</f>
        <v/>
      </c>
      <c r="AH100" s="1"/>
    </row>
    <row r="101" spans="1:34" ht="19.5">
      <c r="A101" s="1"/>
      <c r="B101" s="26" t="e">
        <f>(AG101/60)*10</f>
        <v>#VALUE!</v>
      </c>
      <c r="C101" s="70"/>
      <c r="D101" s="1"/>
      <c r="E101" s="8" t="s">
        <v>36</v>
      </c>
      <c r="F101" s="8"/>
      <c r="G101" s="13" t="s">
        <v>307</v>
      </c>
      <c r="H101" s="11"/>
      <c r="I101" s="11"/>
      <c r="J101" s="11"/>
      <c r="K101" s="11"/>
      <c r="L101" s="102" t="str">
        <f>Classe!L232</f>
        <v/>
      </c>
      <c r="M101" s="347"/>
      <c r="N101" s="347"/>
      <c r="O101" s="347"/>
      <c r="P101" s="347"/>
      <c r="Q101" s="347"/>
      <c r="R101" s="347"/>
      <c r="S101" s="347"/>
      <c r="T101" s="347"/>
      <c r="U101" s="347"/>
      <c r="V101" s="347"/>
      <c r="W101" s="347"/>
      <c r="X101" s="347"/>
      <c r="Y101" s="347"/>
      <c r="Z101" s="347"/>
      <c r="AA101" s="347"/>
      <c r="AB101" s="347"/>
      <c r="AC101" s="11"/>
      <c r="AD101" s="11"/>
      <c r="AE101" s="11"/>
      <c r="AG101" s="1" t="str">
        <f>IF(SUM(M101:AE101)=0,"",AVERAGEIF(M101:AE101,"&gt;0"))</f>
        <v/>
      </c>
      <c r="AH101" s="1"/>
    </row>
    <row r="102" spans="1:34" ht="19.5">
      <c r="A102" s="1"/>
      <c r="B102" s="26" t="e">
        <f>(AG102/60)*10</f>
        <v>#VALUE!</v>
      </c>
      <c r="C102" s="70"/>
      <c r="D102" s="1"/>
      <c r="E102" s="8" t="s">
        <v>37</v>
      </c>
      <c r="F102" s="8"/>
      <c r="G102" s="13" t="s">
        <v>308</v>
      </c>
      <c r="H102" s="11"/>
      <c r="I102" s="11"/>
      <c r="J102" s="11"/>
      <c r="K102" s="11"/>
      <c r="L102" s="102" t="str">
        <f>Classe!L233</f>
        <v/>
      </c>
      <c r="M102" s="347"/>
      <c r="N102" s="347"/>
      <c r="O102" s="347"/>
      <c r="P102" s="347"/>
      <c r="Q102" s="347"/>
      <c r="R102" s="347"/>
      <c r="S102" s="347"/>
      <c r="T102" s="347"/>
      <c r="U102" s="347"/>
      <c r="V102" s="347"/>
      <c r="W102" s="347"/>
      <c r="X102" s="347"/>
      <c r="Y102" s="347"/>
      <c r="Z102" s="347"/>
      <c r="AA102" s="347"/>
      <c r="AB102" s="347"/>
      <c r="AC102" s="11"/>
      <c r="AD102" s="11"/>
      <c r="AE102" s="11"/>
      <c r="AG102" s="1" t="str">
        <f>IF(SUM(M102:AE102)=0,"",AVERAGEIF(M102:AE102,"&gt;0"))</f>
        <v/>
      </c>
      <c r="AH102" s="1"/>
    </row>
    <row r="103" spans="1:34" ht="19.5">
      <c r="A103" s="1"/>
      <c r="B103" s="26" t="e">
        <f>(AG103/60)*10</f>
        <v>#VALUE!</v>
      </c>
      <c r="C103" s="70"/>
      <c r="D103" s="1"/>
      <c r="E103" s="8" t="s">
        <v>38</v>
      </c>
      <c r="F103" s="8"/>
      <c r="G103" s="13" t="s">
        <v>309</v>
      </c>
      <c r="H103" s="11"/>
      <c r="I103" s="11"/>
      <c r="J103" s="11"/>
      <c r="K103" s="11"/>
      <c r="L103" s="102" t="str">
        <f>Classe!L234</f>
        <v/>
      </c>
      <c r="M103" s="347"/>
      <c r="N103" s="347"/>
      <c r="O103" s="347"/>
      <c r="P103" s="347"/>
      <c r="Q103" s="347"/>
      <c r="R103" s="347"/>
      <c r="S103" s="347"/>
      <c r="T103" s="347"/>
      <c r="U103" s="347"/>
      <c r="V103" s="347"/>
      <c r="W103" s="347"/>
      <c r="X103" s="347"/>
      <c r="Y103" s="347"/>
      <c r="Z103" s="347"/>
      <c r="AA103" s="347"/>
      <c r="AB103" s="347"/>
      <c r="AC103" s="11"/>
      <c r="AD103" s="11"/>
      <c r="AE103" s="11"/>
      <c r="AG103" s="1" t="str">
        <f>IF(SUM(M103:AE103)=0,"",AVERAGEIF(M103:AE103,"&gt;0"))</f>
        <v/>
      </c>
      <c r="AH103" s="1"/>
    </row>
    <row r="104" spans="1:34" ht="19.5">
      <c r="A104" s="1"/>
      <c r="B104" s="26" t="e">
        <f>(AG104/60)*10</f>
        <v>#VALUE!</v>
      </c>
      <c r="C104" s="70"/>
      <c r="D104" s="1"/>
      <c r="E104" s="8" t="s">
        <v>39</v>
      </c>
      <c r="F104" s="8"/>
      <c r="G104" s="13" t="s">
        <v>310</v>
      </c>
      <c r="H104" s="11"/>
      <c r="I104" s="11"/>
      <c r="J104" s="11"/>
      <c r="K104" s="11"/>
      <c r="L104" s="102" t="str">
        <f>Classe!L235</f>
        <v/>
      </c>
      <c r="M104" s="347"/>
      <c r="N104" s="347"/>
      <c r="O104" s="347"/>
      <c r="P104" s="347"/>
      <c r="Q104" s="347"/>
      <c r="R104" s="347"/>
      <c r="S104" s="347"/>
      <c r="T104" s="347"/>
      <c r="U104" s="347"/>
      <c r="V104" s="347"/>
      <c r="W104" s="347"/>
      <c r="X104" s="347"/>
      <c r="Y104" s="347"/>
      <c r="Z104" s="347"/>
      <c r="AA104" s="347"/>
      <c r="AB104" s="347"/>
      <c r="AC104" s="11"/>
      <c r="AD104" s="11"/>
      <c r="AE104" s="11"/>
      <c r="AG104" s="1" t="str">
        <f>IF(SUM(M104:AE104)=0,"",AVERAGEIF(M104:AE104,"&gt;0"))</f>
        <v/>
      </c>
      <c r="AH104" s="1"/>
    </row>
    <row r="105" spans="1:34" s="423" customFormat="1" ht="19.5">
      <c r="E105" s="435"/>
      <c r="F105" s="435"/>
      <c r="L105" s="436"/>
      <c r="M105" s="437"/>
      <c r="N105" s="437"/>
      <c r="O105" s="437"/>
      <c r="P105" s="437"/>
      <c r="Q105" s="437"/>
      <c r="R105" s="437"/>
      <c r="S105" s="437"/>
      <c r="T105" s="437"/>
      <c r="U105" s="437"/>
      <c r="V105" s="437"/>
      <c r="W105" s="437"/>
      <c r="X105" s="437"/>
      <c r="Y105" s="437"/>
      <c r="Z105" s="437"/>
      <c r="AA105" s="437"/>
      <c r="AB105" s="437"/>
      <c r="AC105" s="437"/>
      <c r="AD105" s="437"/>
      <c r="AE105" s="437"/>
    </row>
    <row r="106" spans="1:34" s="423" customFormat="1" ht="25.5">
      <c r="A106" s="451" t="s">
        <v>98</v>
      </c>
      <c r="B106" s="455" t="s">
        <v>410</v>
      </c>
      <c r="C106" s="453"/>
      <c r="D106" s="453"/>
      <c r="E106" s="453"/>
      <c r="F106" s="453"/>
      <c r="G106" s="454"/>
      <c r="H106" s="454"/>
      <c r="I106" s="454"/>
      <c r="J106" s="454"/>
      <c r="K106" s="454"/>
      <c r="L106" s="454"/>
      <c r="M106" s="454"/>
      <c r="N106" s="454"/>
      <c r="O106" s="454"/>
      <c r="P106" s="454"/>
      <c r="Q106" s="453"/>
      <c r="R106" s="453"/>
      <c r="S106" s="453"/>
      <c r="T106" s="453"/>
      <c r="U106" s="453"/>
      <c r="V106" s="453"/>
      <c r="W106" s="453"/>
      <c r="X106" s="453"/>
      <c r="Y106" s="453"/>
      <c r="Z106" s="453"/>
      <c r="AA106" s="453"/>
      <c r="AB106" s="453"/>
      <c r="AC106" s="444"/>
      <c r="AD106" s="444"/>
      <c r="AE106" s="444"/>
    </row>
    <row r="107" spans="1:34" s="423" customFormat="1" ht="19.5">
      <c r="E107" s="435"/>
      <c r="F107" s="435"/>
      <c r="L107" s="436"/>
      <c r="M107" s="437"/>
      <c r="N107" s="437"/>
      <c r="O107" s="437"/>
      <c r="P107" s="437"/>
      <c r="Q107" s="437"/>
      <c r="R107" s="437"/>
      <c r="S107" s="437"/>
      <c r="T107" s="437"/>
      <c r="U107" s="437"/>
      <c r="V107" s="437"/>
      <c r="W107" s="437"/>
      <c r="X107" s="437"/>
      <c r="Y107" s="437"/>
      <c r="Z107" s="437"/>
      <c r="AA107" s="437"/>
      <c r="AB107" s="437"/>
      <c r="AC107" s="437"/>
      <c r="AD107" s="437"/>
      <c r="AE107" s="437"/>
    </row>
    <row r="108" spans="1:34" s="423" customFormat="1" ht="19.5">
      <c r="A108" s="438" t="e">
        <f>(AG108/60)*10</f>
        <v>#VALUE!</v>
      </c>
      <c r="B108" s="439" t="e">
        <f>REPT("|",AG108*14)</f>
        <v>#VALUE!</v>
      </c>
      <c r="C108" s="440" t="s">
        <v>102</v>
      </c>
      <c r="E108" s="423" t="s">
        <v>161</v>
      </c>
      <c r="F108" s="435"/>
      <c r="L108" s="436"/>
      <c r="M108" s="437"/>
      <c r="N108" s="437"/>
      <c r="O108" s="437"/>
      <c r="P108" s="437"/>
      <c r="Q108" s="437"/>
      <c r="R108" s="437"/>
      <c r="S108" s="437"/>
      <c r="T108" s="437"/>
      <c r="U108" s="437"/>
      <c r="V108" s="437"/>
      <c r="W108" s="437"/>
      <c r="X108" s="437"/>
      <c r="Y108" s="437"/>
      <c r="Z108" s="437"/>
      <c r="AA108" s="437"/>
      <c r="AB108" s="437"/>
      <c r="AC108" s="437"/>
      <c r="AD108" s="437"/>
      <c r="AE108" s="437"/>
      <c r="AG108" s="423" t="str">
        <f>IF(SUM(AG110:AG116)&gt;0,AVERAGEIF(AG110:AG116, "&lt;&gt;0"),"")</f>
        <v/>
      </c>
    </row>
    <row r="109" spans="1:34" s="423" customFormat="1" ht="19.5">
      <c r="E109" s="435"/>
      <c r="F109" s="435"/>
      <c r="L109" s="436"/>
      <c r="M109" s="437"/>
      <c r="N109" s="437"/>
      <c r="O109" s="437"/>
      <c r="P109" s="437"/>
      <c r="Q109" s="437"/>
      <c r="R109" s="437"/>
      <c r="S109" s="437"/>
      <c r="T109" s="437"/>
      <c r="U109" s="437"/>
      <c r="V109" s="437"/>
      <c r="W109" s="437"/>
      <c r="X109" s="437"/>
      <c r="Y109" s="437"/>
      <c r="Z109" s="437"/>
      <c r="AA109" s="437"/>
      <c r="AB109" s="437"/>
      <c r="AC109" s="437"/>
      <c r="AD109" s="437"/>
      <c r="AE109" s="437"/>
    </row>
    <row r="110" spans="1:34" ht="19.5">
      <c r="A110" s="1"/>
      <c r="B110" s="26" t="e">
        <f t="shared" ref="B110:B116" si="8">(AG110/60)*10</f>
        <v>#VALUE!</v>
      </c>
      <c r="C110" s="70"/>
      <c r="D110" s="1"/>
      <c r="E110" s="8" t="s">
        <v>40</v>
      </c>
      <c r="F110" s="8"/>
      <c r="G110" s="13" t="s">
        <v>311</v>
      </c>
      <c r="H110" s="11"/>
      <c r="I110" s="11"/>
      <c r="J110" s="11"/>
      <c r="K110" s="11"/>
      <c r="L110" s="102" t="str">
        <f>Classe!L239</f>
        <v/>
      </c>
      <c r="M110" s="347"/>
      <c r="N110" s="347"/>
      <c r="O110" s="347"/>
      <c r="P110" s="347"/>
      <c r="Q110" s="347"/>
      <c r="R110" s="347"/>
      <c r="S110" s="347"/>
      <c r="T110" s="347"/>
      <c r="U110" s="347"/>
      <c r="V110" s="347"/>
      <c r="W110" s="347"/>
      <c r="X110" s="347"/>
      <c r="Y110" s="347"/>
      <c r="Z110" s="347"/>
      <c r="AA110" s="347"/>
      <c r="AB110" s="347"/>
      <c r="AC110" s="11"/>
      <c r="AD110" s="11"/>
      <c r="AE110" s="11"/>
      <c r="AG110" s="1" t="str">
        <f t="shared" ref="AG110:AG116" si="9">IF(SUM(M110:AE110)=0,"",AVERAGEIF(M110:AE110,"&gt;0"))</f>
        <v/>
      </c>
      <c r="AH110" s="1"/>
    </row>
    <row r="111" spans="1:34" ht="19.5">
      <c r="A111" s="1"/>
      <c r="B111" s="26" t="e">
        <f t="shared" si="8"/>
        <v>#VALUE!</v>
      </c>
      <c r="C111" s="70"/>
      <c r="D111" s="1"/>
      <c r="E111" s="8" t="s">
        <v>41</v>
      </c>
      <c r="F111" s="8"/>
      <c r="G111" s="13" t="s">
        <v>312</v>
      </c>
      <c r="H111" s="11"/>
      <c r="I111" s="11"/>
      <c r="J111" s="11"/>
      <c r="K111" s="11"/>
      <c r="L111" s="102" t="str">
        <f>Classe!L240</f>
        <v/>
      </c>
      <c r="M111" s="347"/>
      <c r="N111" s="347"/>
      <c r="O111" s="347"/>
      <c r="P111" s="347"/>
      <c r="Q111" s="347"/>
      <c r="R111" s="347"/>
      <c r="S111" s="347"/>
      <c r="T111" s="347"/>
      <c r="U111" s="347"/>
      <c r="V111" s="347"/>
      <c r="W111" s="347"/>
      <c r="X111" s="347"/>
      <c r="Y111" s="347"/>
      <c r="Z111" s="347"/>
      <c r="AA111" s="347"/>
      <c r="AB111" s="347"/>
      <c r="AC111" s="11"/>
      <c r="AD111" s="11"/>
      <c r="AE111" s="11"/>
      <c r="AG111" s="1" t="str">
        <f t="shared" si="9"/>
        <v/>
      </c>
      <c r="AH111" s="1"/>
    </row>
    <row r="112" spans="1:34" ht="19.5">
      <c r="A112" s="1"/>
      <c r="B112" s="26" t="e">
        <f t="shared" si="8"/>
        <v>#VALUE!</v>
      </c>
      <c r="C112" s="70"/>
      <c r="D112" s="1"/>
      <c r="E112" s="8" t="s">
        <v>42</v>
      </c>
      <c r="F112" s="8"/>
      <c r="G112" s="13" t="s">
        <v>313</v>
      </c>
      <c r="H112" s="11"/>
      <c r="I112" s="11"/>
      <c r="J112" s="11"/>
      <c r="K112" s="11"/>
      <c r="L112" s="102" t="str">
        <f>Classe!L241</f>
        <v/>
      </c>
      <c r="M112" s="347"/>
      <c r="N112" s="347"/>
      <c r="O112" s="347"/>
      <c r="P112" s="347"/>
      <c r="Q112" s="347"/>
      <c r="R112" s="347"/>
      <c r="S112" s="347"/>
      <c r="T112" s="347"/>
      <c r="U112" s="347"/>
      <c r="V112" s="347"/>
      <c r="W112" s="347"/>
      <c r="X112" s="347"/>
      <c r="Y112" s="347"/>
      <c r="Z112" s="347"/>
      <c r="AA112" s="347"/>
      <c r="AB112" s="347"/>
      <c r="AC112" s="11"/>
      <c r="AD112" s="11"/>
      <c r="AE112" s="11"/>
      <c r="AG112" s="1" t="str">
        <f t="shared" si="9"/>
        <v/>
      </c>
      <c r="AH112" s="1"/>
    </row>
    <row r="113" spans="1:34" ht="19.5">
      <c r="A113" s="1"/>
      <c r="B113" s="26" t="e">
        <f t="shared" si="8"/>
        <v>#VALUE!</v>
      </c>
      <c r="C113" s="70"/>
      <c r="D113" s="1"/>
      <c r="E113" s="8" t="s">
        <v>43</v>
      </c>
      <c r="F113" s="8"/>
      <c r="G113" s="13" t="s">
        <v>314</v>
      </c>
      <c r="H113" s="11"/>
      <c r="I113" s="11"/>
      <c r="J113" s="11"/>
      <c r="K113" s="11"/>
      <c r="L113" s="102" t="str">
        <f>Classe!L242</f>
        <v/>
      </c>
      <c r="M113" s="347"/>
      <c r="N113" s="347"/>
      <c r="O113" s="347"/>
      <c r="P113" s="347"/>
      <c r="Q113" s="347"/>
      <c r="R113" s="347"/>
      <c r="S113" s="347"/>
      <c r="T113" s="347"/>
      <c r="U113" s="347"/>
      <c r="V113" s="347"/>
      <c r="W113" s="347"/>
      <c r="X113" s="347"/>
      <c r="Y113" s="347"/>
      <c r="Z113" s="347"/>
      <c r="AA113" s="347"/>
      <c r="AB113" s="347"/>
      <c r="AC113" s="11"/>
      <c r="AD113" s="11"/>
      <c r="AE113" s="11"/>
      <c r="AG113" s="1" t="str">
        <f t="shared" si="9"/>
        <v/>
      </c>
      <c r="AH113" s="1"/>
    </row>
    <row r="114" spans="1:34" ht="19.5">
      <c r="A114" s="1"/>
      <c r="B114" s="26" t="e">
        <f t="shared" si="8"/>
        <v>#VALUE!</v>
      </c>
      <c r="C114" s="70"/>
      <c r="D114" s="1"/>
      <c r="E114" s="8" t="s">
        <v>44</v>
      </c>
      <c r="F114" s="8"/>
      <c r="G114" s="13" t="s">
        <v>315</v>
      </c>
      <c r="H114" s="11"/>
      <c r="I114" s="11"/>
      <c r="J114" s="11"/>
      <c r="K114" s="11"/>
      <c r="L114" s="102" t="str">
        <f>Classe!L243</f>
        <v/>
      </c>
      <c r="M114" s="347"/>
      <c r="N114" s="347"/>
      <c r="O114" s="347"/>
      <c r="P114" s="347"/>
      <c r="Q114" s="347"/>
      <c r="R114" s="347"/>
      <c r="S114" s="347"/>
      <c r="T114" s="347"/>
      <c r="U114" s="347"/>
      <c r="V114" s="347"/>
      <c r="W114" s="347"/>
      <c r="X114" s="347"/>
      <c r="Y114" s="347"/>
      <c r="Z114" s="347"/>
      <c r="AA114" s="347"/>
      <c r="AB114" s="347"/>
      <c r="AC114" s="11"/>
      <c r="AD114" s="11"/>
      <c r="AE114" s="11"/>
      <c r="AG114" s="1" t="str">
        <f t="shared" si="9"/>
        <v/>
      </c>
      <c r="AH114" s="1"/>
    </row>
    <row r="115" spans="1:34" ht="19.5">
      <c r="A115" s="1"/>
      <c r="B115" s="26" t="e">
        <f t="shared" si="8"/>
        <v>#VALUE!</v>
      </c>
      <c r="C115" s="70"/>
      <c r="D115" s="1"/>
      <c r="E115" s="8" t="s">
        <v>45</v>
      </c>
      <c r="F115" s="8"/>
      <c r="G115" s="13" t="s">
        <v>316</v>
      </c>
      <c r="H115" s="11"/>
      <c r="I115" s="11"/>
      <c r="J115" s="11"/>
      <c r="K115" s="11"/>
      <c r="L115" s="102" t="str">
        <f>Classe!L244</f>
        <v/>
      </c>
      <c r="M115" s="347"/>
      <c r="N115" s="347"/>
      <c r="O115" s="347"/>
      <c r="P115" s="347"/>
      <c r="Q115" s="347"/>
      <c r="R115" s="347"/>
      <c r="S115" s="347"/>
      <c r="T115" s="347"/>
      <c r="U115" s="347"/>
      <c r="V115" s="347"/>
      <c r="W115" s="347"/>
      <c r="X115" s="347"/>
      <c r="Y115" s="347"/>
      <c r="Z115" s="347"/>
      <c r="AA115" s="347"/>
      <c r="AB115" s="347"/>
      <c r="AC115" s="11"/>
      <c r="AD115" s="11"/>
      <c r="AE115" s="11"/>
      <c r="AG115" s="1" t="str">
        <f t="shared" si="9"/>
        <v/>
      </c>
      <c r="AH115" s="1"/>
    </row>
    <row r="116" spans="1:34" ht="19.5">
      <c r="A116" s="1"/>
      <c r="B116" s="26" t="e">
        <f t="shared" si="8"/>
        <v>#VALUE!</v>
      </c>
      <c r="C116" s="70"/>
      <c r="D116" s="1"/>
      <c r="E116" s="8" t="s">
        <v>46</v>
      </c>
      <c r="F116" s="8"/>
      <c r="G116" s="13" t="s">
        <v>317</v>
      </c>
      <c r="H116" s="11"/>
      <c r="I116" s="11"/>
      <c r="J116" s="11"/>
      <c r="K116" s="11"/>
      <c r="L116" s="102" t="str">
        <f>Classe!L245</f>
        <v/>
      </c>
      <c r="M116" s="347"/>
      <c r="N116" s="347"/>
      <c r="O116" s="347"/>
      <c r="P116" s="347"/>
      <c r="Q116" s="347"/>
      <c r="R116" s="347"/>
      <c r="S116" s="347"/>
      <c r="T116" s="347"/>
      <c r="U116" s="347"/>
      <c r="V116" s="347"/>
      <c r="W116" s="347"/>
      <c r="X116" s="347"/>
      <c r="Y116" s="347"/>
      <c r="Z116" s="347"/>
      <c r="AA116" s="347"/>
      <c r="AB116" s="347"/>
      <c r="AC116" s="11"/>
      <c r="AD116" s="11"/>
      <c r="AE116" s="11"/>
      <c r="AG116" s="1" t="str">
        <f t="shared" si="9"/>
        <v/>
      </c>
      <c r="AH116" s="1"/>
    </row>
    <row r="117" spans="1:34" s="423" customFormat="1" ht="19.5">
      <c r="E117" s="435"/>
      <c r="F117" s="435"/>
      <c r="L117" s="436"/>
      <c r="M117" s="437"/>
      <c r="N117" s="437"/>
      <c r="O117" s="437"/>
      <c r="P117" s="437"/>
      <c r="Q117" s="437"/>
      <c r="R117" s="437"/>
      <c r="S117" s="437"/>
      <c r="T117" s="437"/>
      <c r="U117" s="437"/>
      <c r="V117" s="437"/>
      <c r="W117" s="437"/>
      <c r="X117" s="437"/>
      <c r="Y117" s="437"/>
      <c r="Z117" s="437"/>
      <c r="AA117" s="437"/>
      <c r="AB117" s="437"/>
      <c r="AC117" s="437"/>
      <c r="AD117" s="437"/>
      <c r="AE117" s="437"/>
    </row>
    <row r="118" spans="1:34" s="423" customFormat="1" ht="19.5">
      <c r="A118" s="438" t="e">
        <f>(AG118/60)*10</f>
        <v>#VALUE!</v>
      </c>
      <c r="B118" s="439" t="e">
        <f>REPT("|",AG118*14)</f>
        <v>#VALUE!</v>
      </c>
      <c r="C118" s="440" t="s">
        <v>103</v>
      </c>
      <c r="E118" s="423" t="s">
        <v>162</v>
      </c>
      <c r="F118" s="435"/>
      <c r="L118" s="436"/>
      <c r="M118" s="437"/>
      <c r="N118" s="437"/>
      <c r="O118" s="437"/>
      <c r="P118" s="437"/>
      <c r="Q118" s="437"/>
      <c r="R118" s="437"/>
      <c r="S118" s="437"/>
      <c r="T118" s="437"/>
      <c r="U118" s="437"/>
      <c r="V118" s="437"/>
      <c r="W118" s="437"/>
      <c r="X118" s="437"/>
      <c r="Y118" s="437"/>
      <c r="Z118" s="437"/>
      <c r="AA118" s="437"/>
      <c r="AB118" s="437"/>
      <c r="AC118" s="437"/>
      <c r="AD118" s="437"/>
      <c r="AE118" s="437"/>
      <c r="AG118" s="423" t="str">
        <f>IF(SUM(AG120:AG126)&gt;0,AVERAGEIF(AG120:AG126, "&lt;&gt;0"),"")</f>
        <v/>
      </c>
    </row>
    <row r="119" spans="1:34" s="423" customFormat="1" ht="19.5">
      <c r="E119" s="435"/>
      <c r="F119" s="435"/>
      <c r="L119" s="436"/>
      <c r="M119" s="437"/>
      <c r="N119" s="437"/>
      <c r="O119" s="437"/>
      <c r="P119" s="437"/>
      <c r="Q119" s="437"/>
      <c r="R119" s="437"/>
      <c r="S119" s="437"/>
      <c r="T119" s="437"/>
      <c r="U119" s="437"/>
      <c r="V119" s="437"/>
      <c r="W119" s="437"/>
      <c r="X119" s="437"/>
      <c r="Y119" s="437"/>
      <c r="Z119" s="437"/>
      <c r="AA119" s="437"/>
      <c r="AB119" s="437"/>
      <c r="AC119" s="437"/>
      <c r="AD119" s="437"/>
      <c r="AE119" s="437"/>
    </row>
    <row r="120" spans="1:34" ht="19.5">
      <c r="A120" s="1"/>
      <c r="B120" s="26" t="e">
        <f t="shared" ref="B120:B126" si="10">(AG120/60)*10</f>
        <v>#VALUE!</v>
      </c>
      <c r="C120" s="70"/>
      <c r="D120" s="1"/>
      <c r="E120" s="8" t="s">
        <v>47</v>
      </c>
      <c r="F120" s="8"/>
      <c r="G120" s="13" t="s">
        <v>318</v>
      </c>
      <c r="H120" s="11"/>
      <c r="I120" s="11"/>
      <c r="J120" s="11"/>
      <c r="K120" s="11"/>
      <c r="L120" s="102" t="str">
        <f>Classe!L249</f>
        <v/>
      </c>
      <c r="M120" s="347"/>
      <c r="N120" s="347"/>
      <c r="O120" s="347"/>
      <c r="P120" s="347"/>
      <c r="Q120" s="347"/>
      <c r="R120" s="347"/>
      <c r="S120" s="347"/>
      <c r="T120" s="347"/>
      <c r="U120" s="347"/>
      <c r="V120" s="347"/>
      <c r="W120" s="347"/>
      <c r="X120" s="347"/>
      <c r="Y120" s="347"/>
      <c r="Z120" s="347"/>
      <c r="AA120" s="347"/>
      <c r="AB120" s="347"/>
      <c r="AC120" s="11"/>
      <c r="AD120" s="11"/>
      <c r="AE120" s="11"/>
      <c r="AF120" s="11"/>
      <c r="AG120" s="1" t="str">
        <f t="shared" ref="AG120:AG126" si="11">IF(SUM(M120:AE120)=0,"",AVERAGEIF(M120:AE120,"&gt;0"))</f>
        <v/>
      </c>
      <c r="AH120" s="1"/>
    </row>
    <row r="121" spans="1:34" ht="19.5">
      <c r="A121" s="1"/>
      <c r="B121" s="26" t="e">
        <f t="shared" si="10"/>
        <v>#VALUE!</v>
      </c>
      <c r="C121" s="70"/>
      <c r="D121" s="1"/>
      <c r="E121" s="8" t="s">
        <v>48</v>
      </c>
      <c r="F121" s="8"/>
      <c r="G121" s="13" t="s">
        <v>319</v>
      </c>
      <c r="H121" s="11"/>
      <c r="I121" s="11"/>
      <c r="J121" s="11"/>
      <c r="K121" s="11"/>
      <c r="L121" s="102" t="str">
        <f>Classe!L250</f>
        <v/>
      </c>
      <c r="M121" s="347"/>
      <c r="N121" s="347"/>
      <c r="O121" s="347"/>
      <c r="P121" s="347"/>
      <c r="Q121" s="347"/>
      <c r="R121" s="347"/>
      <c r="S121" s="347"/>
      <c r="T121" s="347"/>
      <c r="U121" s="347"/>
      <c r="V121" s="347"/>
      <c r="W121" s="347"/>
      <c r="X121" s="347"/>
      <c r="Y121" s="347"/>
      <c r="Z121" s="347"/>
      <c r="AA121" s="347"/>
      <c r="AB121" s="347"/>
      <c r="AC121" s="11"/>
      <c r="AD121" s="11"/>
      <c r="AE121" s="11"/>
      <c r="AF121" s="11"/>
      <c r="AG121" s="1" t="str">
        <f t="shared" si="11"/>
        <v/>
      </c>
      <c r="AH121" s="1"/>
    </row>
    <row r="122" spans="1:34" ht="19.5">
      <c r="A122" s="1"/>
      <c r="B122" s="26" t="e">
        <f t="shared" si="10"/>
        <v>#VALUE!</v>
      </c>
      <c r="C122" s="70"/>
      <c r="D122" s="1"/>
      <c r="E122" s="8" t="s">
        <v>49</v>
      </c>
      <c r="F122" s="8"/>
      <c r="G122" s="13" t="s">
        <v>320</v>
      </c>
      <c r="H122" s="11"/>
      <c r="I122" s="11"/>
      <c r="J122" s="11"/>
      <c r="K122" s="11"/>
      <c r="L122" s="102" t="str">
        <f>Classe!L251</f>
        <v/>
      </c>
      <c r="M122" s="347"/>
      <c r="N122" s="347"/>
      <c r="O122" s="347"/>
      <c r="P122" s="347"/>
      <c r="Q122" s="347"/>
      <c r="R122" s="347"/>
      <c r="S122" s="347"/>
      <c r="T122" s="347"/>
      <c r="U122" s="347"/>
      <c r="V122" s="347"/>
      <c r="W122" s="347"/>
      <c r="X122" s="347"/>
      <c r="Y122" s="347"/>
      <c r="Z122" s="347"/>
      <c r="AA122" s="347"/>
      <c r="AB122" s="347"/>
      <c r="AC122" s="11"/>
      <c r="AD122" s="11"/>
      <c r="AE122" s="11"/>
      <c r="AF122" s="11"/>
      <c r="AG122" s="1" t="str">
        <f t="shared" si="11"/>
        <v/>
      </c>
      <c r="AH122" s="1"/>
    </row>
    <row r="123" spans="1:34" ht="19.5">
      <c r="A123" s="1"/>
      <c r="B123" s="26" t="e">
        <f t="shared" si="10"/>
        <v>#VALUE!</v>
      </c>
      <c r="C123" s="70"/>
      <c r="D123" s="1"/>
      <c r="E123" s="8" t="s">
        <v>50</v>
      </c>
      <c r="F123" s="8"/>
      <c r="G123" s="13" t="s">
        <v>321</v>
      </c>
      <c r="H123" s="11"/>
      <c r="I123" s="11"/>
      <c r="J123" s="11"/>
      <c r="K123" s="11"/>
      <c r="L123" s="102" t="str">
        <f>Classe!L252</f>
        <v/>
      </c>
      <c r="M123" s="347"/>
      <c r="N123" s="347"/>
      <c r="O123" s="347"/>
      <c r="P123" s="347"/>
      <c r="Q123" s="347"/>
      <c r="R123" s="347"/>
      <c r="S123" s="347"/>
      <c r="T123" s="347"/>
      <c r="U123" s="347"/>
      <c r="V123" s="347"/>
      <c r="W123" s="347"/>
      <c r="X123" s="347"/>
      <c r="Y123" s="347"/>
      <c r="Z123" s="347"/>
      <c r="AA123" s="347"/>
      <c r="AB123" s="347"/>
      <c r="AC123" s="11"/>
      <c r="AD123" s="11"/>
      <c r="AE123" s="11"/>
      <c r="AF123" s="11"/>
      <c r="AG123" s="1" t="str">
        <f t="shared" si="11"/>
        <v/>
      </c>
      <c r="AH123" s="1"/>
    </row>
    <row r="124" spans="1:34" ht="19.5">
      <c r="A124" s="1"/>
      <c r="B124" s="26" t="e">
        <f t="shared" si="10"/>
        <v>#VALUE!</v>
      </c>
      <c r="C124" s="70"/>
      <c r="D124" s="1"/>
      <c r="E124" s="8" t="s">
        <v>51</v>
      </c>
      <c r="F124" s="8"/>
      <c r="G124" s="13" t="s">
        <v>322</v>
      </c>
      <c r="H124" s="11"/>
      <c r="I124" s="11"/>
      <c r="J124" s="11"/>
      <c r="K124" s="11"/>
      <c r="L124" s="102" t="str">
        <f>Classe!L253</f>
        <v/>
      </c>
      <c r="M124" s="347"/>
      <c r="N124" s="347"/>
      <c r="O124" s="347"/>
      <c r="P124" s="347"/>
      <c r="Q124" s="347"/>
      <c r="R124" s="347"/>
      <c r="S124" s="347"/>
      <c r="T124" s="347"/>
      <c r="U124" s="347"/>
      <c r="V124" s="347"/>
      <c r="W124" s="347"/>
      <c r="X124" s="347"/>
      <c r="Y124" s="347"/>
      <c r="Z124" s="347"/>
      <c r="AA124" s="347"/>
      <c r="AB124" s="347"/>
      <c r="AC124" s="11"/>
      <c r="AD124" s="11"/>
      <c r="AE124" s="11"/>
      <c r="AF124" s="11"/>
      <c r="AG124" s="1" t="str">
        <f t="shared" si="11"/>
        <v/>
      </c>
      <c r="AH124" s="1"/>
    </row>
    <row r="125" spans="1:34" ht="19.5">
      <c r="A125" s="1"/>
      <c r="B125" s="26" t="e">
        <f t="shared" si="10"/>
        <v>#VALUE!</v>
      </c>
      <c r="C125" s="70"/>
      <c r="D125" s="1"/>
      <c r="E125" s="8" t="s">
        <v>52</v>
      </c>
      <c r="F125" s="8"/>
      <c r="G125" s="13" t="s">
        <v>317</v>
      </c>
      <c r="H125" s="11"/>
      <c r="I125" s="11"/>
      <c r="J125" s="11"/>
      <c r="K125" s="11"/>
      <c r="L125" s="102" t="str">
        <f>Classe!L254</f>
        <v/>
      </c>
      <c r="M125" s="347"/>
      <c r="N125" s="347"/>
      <c r="O125" s="347"/>
      <c r="P125" s="347"/>
      <c r="Q125" s="347"/>
      <c r="R125" s="347"/>
      <c r="S125" s="347"/>
      <c r="T125" s="347"/>
      <c r="U125" s="347"/>
      <c r="V125" s="347"/>
      <c r="W125" s="347"/>
      <c r="X125" s="347"/>
      <c r="Y125" s="347"/>
      <c r="Z125" s="347"/>
      <c r="AA125" s="347"/>
      <c r="AB125" s="347"/>
      <c r="AC125" s="11"/>
      <c r="AD125" s="11"/>
      <c r="AE125" s="11"/>
      <c r="AF125" s="11"/>
      <c r="AG125" s="1" t="str">
        <f t="shared" si="11"/>
        <v/>
      </c>
      <c r="AH125" s="1"/>
    </row>
    <row r="126" spans="1:34" ht="19.5">
      <c r="A126" s="1"/>
      <c r="B126" s="26" t="e">
        <f t="shared" si="10"/>
        <v>#VALUE!</v>
      </c>
      <c r="C126" s="70"/>
      <c r="D126" s="1"/>
      <c r="E126" s="8" t="s">
        <v>53</v>
      </c>
      <c r="F126" s="8"/>
      <c r="G126" s="13" t="s">
        <v>323</v>
      </c>
      <c r="H126" s="11"/>
      <c r="I126" s="11"/>
      <c r="J126" s="11"/>
      <c r="K126" s="11"/>
      <c r="L126" s="102" t="str">
        <f>Classe!L255</f>
        <v/>
      </c>
      <c r="M126" s="347"/>
      <c r="N126" s="347"/>
      <c r="O126" s="347"/>
      <c r="P126" s="347"/>
      <c r="Q126" s="347"/>
      <c r="R126" s="347"/>
      <c r="S126" s="347"/>
      <c r="T126" s="347"/>
      <c r="U126" s="347"/>
      <c r="V126" s="347"/>
      <c r="W126" s="347"/>
      <c r="X126" s="347"/>
      <c r="Y126" s="347"/>
      <c r="Z126" s="347"/>
      <c r="AA126" s="347"/>
      <c r="AB126" s="347"/>
      <c r="AC126" s="11"/>
      <c r="AD126" s="11"/>
      <c r="AE126" s="11"/>
      <c r="AF126" s="11"/>
      <c r="AG126" s="1" t="str">
        <f t="shared" si="11"/>
        <v/>
      </c>
      <c r="AH126" s="1"/>
    </row>
    <row r="127" spans="1:34" s="423" customFormat="1" ht="19.5">
      <c r="E127" s="435"/>
      <c r="F127" s="435"/>
      <c r="L127" s="436"/>
      <c r="M127" s="437"/>
      <c r="N127" s="437"/>
      <c r="O127" s="437"/>
      <c r="P127" s="437"/>
      <c r="Q127" s="437"/>
      <c r="R127" s="437"/>
      <c r="S127" s="437"/>
      <c r="T127" s="437"/>
      <c r="U127" s="437"/>
      <c r="V127" s="437"/>
      <c r="W127" s="437"/>
      <c r="X127" s="437"/>
      <c r="Y127" s="437"/>
      <c r="Z127" s="437"/>
      <c r="AA127" s="437"/>
      <c r="AB127" s="437"/>
      <c r="AC127" s="437"/>
      <c r="AD127" s="437"/>
      <c r="AE127" s="437"/>
    </row>
    <row r="128" spans="1:34" s="423" customFormat="1" ht="25.5">
      <c r="A128" s="456" t="s">
        <v>163</v>
      </c>
      <c r="B128" s="457" t="s">
        <v>411</v>
      </c>
      <c r="C128" s="458"/>
      <c r="D128" s="458"/>
      <c r="E128" s="458"/>
      <c r="F128" s="458"/>
      <c r="G128" s="459"/>
      <c r="H128" s="459"/>
      <c r="I128" s="459"/>
      <c r="J128" s="459"/>
      <c r="K128" s="459"/>
      <c r="L128" s="459"/>
      <c r="M128" s="459"/>
      <c r="N128" s="459"/>
      <c r="O128" s="459"/>
      <c r="P128" s="459"/>
      <c r="Q128" s="459"/>
      <c r="R128" s="459"/>
      <c r="S128" s="458"/>
      <c r="T128" s="458"/>
      <c r="U128" s="458"/>
      <c r="V128" s="458"/>
      <c r="W128" s="458"/>
      <c r="X128" s="458"/>
      <c r="Y128" s="458"/>
      <c r="Z128" s="458"/>
      <c r="AA128" s="458"/>
      <c r="AB128" s="458"/>
      <c r="AC128" s="444"/>
      <c r="AD128" s="444"/>
      <c r="AE128" s="444"/>
    </row>
    <row r="129" spans="1:34" s="423" customFormat="1" ht="19.5">
      <c r="E129" s="435"/>
      <c r="F129" s="435"/>
      <c r="L129" s="436"/>
      <c r="M129" s="437"/>
      <c r="N129" s="437"/>
      <c r="O129" s="437"/>
      <c r="P129" s="437"/>
      <c r="Q129" s="437"/>
      <c r="R129" s="437"/>
      <c r="S129" s="437"/>
      <c r="T129" s="437"/>
      <c r="U129" s="437"/>
      <c r="V129" s="437"/>
      <c r="W129" s="437"/>
      <c r="X129" s="437"/>
      <c r="Y129" s="437"/>
      <c r="Z129" s="437"/>
      <c r="AA129" s="437"/>
      <c r="AB129" s="437"/>
      <c r="AC129" s="437"/>
      <c r="AD129" s="437"/>
      <c r="AE129" s="437"/>
    </row>
    <row r="130" spans="1:34" s="423" customFormat="1" ht="19.5">
      <c r="A130" s="438">
        <f>(AG130/60)*10</f>
        <v>0.7222222222222221</v>
      </c>
      <c r="B130" s="439" t="str">
        <f>REPT("|",AG130*14)</f>
        <v>||||||||||||||||||||||||||||||||||||||||||||||||||||||||||||</v>
      </c>
      <c r="C130" s="440" t="s">
        <v>168</v>
      </c>
      <c r="E130" s="423" t="s">
        <v>185</v>
      </c>
      <c r="F130" s="435"/>
      <c r="L130" s="436"/>
      <c r="M130" s="437"/>
      <c r="N130" s="437"/>
      <c r="O130" s="437"/>
      <c r="P130" s="437"/>
      <c r="Q130" s="437"/>
      <c r="R130" s="437"/>
      <c r="S130" s="437"/>
      <c r="T130" s="437"/>
      <c r="U130" s="437"/>
      <c r="V130" s="437"/>
      <c r="W130" s="437"/>
      <c r="X130" s="437"/>
      <c r="Y130" s="437"/>
      <c r="Z130" s="437"/>
      <c r="AA130" s="437"/>
      <c r="AB130" s="437"/>
      <c r="AC130" s="437"/>
      <c r="AD130" s="437"/>
      <c r="AE130" s="437"/>
      <c r="AG130" s="423">
        <f>IF(SUM(AG132:AG139)&gt;0,AVERAGEIF(AG132:AG139, "&lt;&gt;0"),"")</f>
        <v>4.333333333333333</v>
      </c>
    </row>
    <row r="131" spans="1:34" s="423" customFormat="1" ht="19.5">
      <c r="E131" s="435"/>
      <c r="F131" s="435"/>
      <c r="L131" s="436"/>
      <c r="M131" s="437"/>
      <c r="N131" s="437"/>
      <c r="O131" s="437"/>
      <c r="P131" s="437"/>
      <c r="Q131" s="437"/>
      <c r="R131" s="437"/>
      <c r="S131" s="437"/>
      <c r="T131" s="437"/>
      <c r="U131" s="437"/>
      <c r="V131" s="437"/>
      <c r="W131" s="437"/>
      <c r="X131" s="437"/>
      <c r="Y131" s="437"/>
      <c r="Z131" s="437"/>
      <c r="AA131" s="437"/>
      <c r="AB131" s="437"/>
      <c r="AC131" s="437"/>
      <c r="AD131" s="437"/>
      <c r="AE131" s="437"/>
    </row>
    <row r="132" spans="1:34" ht="19.5">
      <c r="A132" s="1"/>
      <c r="B132" s="26">
        <f t="shared" ref="B132:B139" si="12">(AG132/60)*10</f>
        <v>0.66666666666666663</v>
      </c>
      <c r="C132" s="70"/>
      <c r="D132" s="1"/>
      <c r="E132" s="8" t="s">
        <v>169</v>
      </c>
      <c r="F132" s="8"/>
      <c r="G132" s="13" t="s">
        <v>324</v>
      </c>
      <c r="H132" s="11"/>
      <c r="I132" s="11"/>
      <c r="J132" s="11"/>
      <c r="K132" s="11"/>
      <c r="L132" s="102" t="str">
        <f>Classe!L261</f>
        <v>A</v>
      </c>
      <c r="M132" s="347">
        <v>3</v>
      </c>
      <c r="N132" s="347">
        <v>3</v>
      </c>
      <c r="O132" s="347">
        <v>4</v>
      </c>
      <c r="P132" s="347">
        <v>5</v>
      </c>
      <c r="Q132" s="347"/>
      <c r="R132" s="347"/>
      <c r="S132" s="347">
        <v>4</v>
      </c>
      <c r="T132" s="347">
        <v>4</v>
      </c>
      <c r="U132" s="347">
        <v>4</v>
      </c>
      <c r="V132" s="347">
        <v>3</v>
      </c>
      <c r="W132" s="347">
        <v>5</v>
      </c>
      <c r="X132" s="347">
        <v>4</v>
      </c>
      <c r="Y132" s="347">
        <v>5</v>
      </c>
      <c r="Z132" s="347">
        <v>4</v>
      </c>
      <c r="AA132" s="347"/>
      <c r="AB132" s="347"/>
      <c r="AC132" s="11"/>
      <c r="AD132" s="11"/>
      <c r="AE132" s="11"/>
      <c r="AG132" s="1">
        <f t="shared" ref="AG132:AG139" si="13">IF(SUM(M132:AE132)=0,"",AVERAGEIF(M132:AE132,"&gt;0"))</f>
        <v>4</v>
      </c>
      <c r="AH132" s="1"/>
    </row>
    <row r="133" spans="1:34" ht="19.5">
      <c r="A133" s="1"/>
      <c r="B133" s="26">
        <f t="shared" si="12"/>
        <v>0.75</v>
      </c>
      <c r="C133" s="70"/>
      <c r="D133" s="1"/>
      <c r="E133" s="8" t="s">
        <v>170</v>
      </c>
      <c r="F133" s="8"/>
      <c r="G133" s="13" t="s">
        <v>325</v>
      </c>
      <c r="H133" s="11"/>
      <c r="I133" s="11"/>
      <c r="J133" s="11"/>
      <c r="K133" s="11"/>
      <c r="L133" s="102" t="str">
        <f>Classe!L262</f>
        <v>A</v>
      </c>
      <c r="M133" s="347">
        <v>3</v>
      </c>
      <c r="N133" s="347">
        <v>3</v>
      </c>
      <c r="O133" s="347">
        <v>5</v>
      </c>
      <c r="P133" s="347">
        <v>5</v>
      </c>
      <c r="Q133" s="347"/>
      <c r="R133" s="347"/>
      <c r="S133" s="347">
        <v>5</v>
      </c>
      <c r="T133" s="347">
        <v>5</v>
      </c>
      <c r="U133" s="347">
        <v>5</v>
      </c>
      <c r="V133" s="347">
        <v>3</v>
      </c>
      <c r="W133" s="347">
        <v>5</v>
      </c>
      <c r="X133" s="347">
        <v>5</v>
      </c>
      <c r="Y133" s="347">
        <v>5</v>
      </c>
      <c r="Z133" s="347">
        <v>5</v>
      </c>
      <c r="AA133" s="347"/>
      <c r="AB133" s="347"/>
      <c r="AC133" s="11"/>
      <c r="AD133" s="11"/>
      <c r="AE133" s="11"/>
      <c r="AG133" s="1">
        <f t="shared" si="13"/>
        <v>4.5</v>
      </c>
      <c r="AH133" s="1"/>
    </row>
    <row r="134" spans="1:34" ht="19.5">
      <c r="A134" s="1"/>
      <c r="B134" s="26" t="e">
        <f t="shared" si="12"/>
        <v>#VALUE!</v>
      </c>
      <c r="C134" s="70"/>
      <c r="D134" s="1"/>
      <c r="E134" s="8" t="s">
        <v>171</v>
      </c>
      <c r="F134" s="8"/>
      <c r="G134" s="13" t="s">
        <v>326</v>
      </c>
      <c r="H134" s="11"/>
      <c r="I134" s="11"/>
      <c r="J134" s="11"/>
      <c r="K134" s="11"/>
      <c r="L134" s="102" t="str">
        <f>Classe!L263</f>
        <v/>
      </c>
      <c r="M134" s="347"/>
      <c r="N134" s="347"/>
      <c r="O134" s="347"/>
      <c r="P134" s="347"/>
      <c r="Q134" s="347"/>
      <c r="R134" s="347"/>
      <c r="S134" s="347"/>
      <c r="T134" s="347"/>
      <c r="U134" s="347"/>
      <c r="V134" s="347"/>
      <c r="W134" s="347"/>
      <c r="X134" s="347"/>
      <c r="Y134" s="347"/>
      <c r="Z134" s="347"/>
      <c r="AA134" s="347"/>
      <c r="AB134" s="347"/>
      <c r="AC134" s="11"/>
      <c r="AD134" s="11"/>
      <c r="AE134" s="11"/>
      <c r="AG134" s="1" t="str">
        <f t="shared" si="13"/>
        <v/>
      </c>
      <c r="AH134" s="1"/>
    </row>
    <row r="135" spans="1:34" ht="19.5">
      <c r="A135" s="1"/>
      <c r="B135" s="26" t="e">
        <f t="shared" si="12"/>
        <v>#VALUE!</v>
      </c>
      <c r="C135" s="70"/>
      <c r="D135" s="1"/>
      <c r="E135" s="8" t="s">
        <v>172</v>
      </c>
      <c r="F135" s="8"/>
      <c r="G135" s="13" t="s">
        <v>327</v>
      </c>
      <c r="H135" s="11"/>
      <c r="I135" s="11"/>
      <c r="J135" s="11"/>
      <c r="K135" s="11"/>
      <c r="L135" s="102" t="str">
        <f>Classe!L264</f>
        <v/>
      </c>
      <c r="M135" s="347"/>
      <c r="N135" s="347"/>
      <c r="O135" s="347"/>
      <c r="P135" s="347"/>
      <c r="Q135" s="347"/>
      <c r="R135" s="347"/>
      <c r="S135" s="347"/>
      <c r="T135" s="347"/>
      <c r="U135" s="347"/>
      <c r="V135" s="347"/>
      <c r="W135" s="347"/>
      <c r="X135" s="347"/>
      <c r="Y135" s="347"/>
      <c r="Z135" s="347"/>
      <c r="AA135" s="347"/>
      <c r="AB135" s="347"/>
      <c r="AC135" s="11"/>
      <c r="AD135" s="11"/>
      <c r="AE135" s="11"/>
      <c r="AG135" s="1" t="str">
        <f t="shared" si="13"/>
        <v/>
      </c>
      <c r="AH135" s="1"/>
    </row>
    <row r="136" spans="1:34" ht="19.5">
      <c r="A136" s="1"/>
      <c r="B136" s="26" t="e">
        <f t="shared" si="12"/>
        <v>#VALUE!</v>
      </c>
      <c r="C136" s="70"/>
      <c r="D136" s="1"/>
      <c r="E136" s="8" t="s">
        <v>173</v>
      </c>
      <c r="F136" s="8"/>
      <c r="G136" s="13" t="s">
        <v>328</v>
      </c>
      <c r="H136" s="11"/>
      <c r="I136" s="11"/>
      <c r="J136" s="11"/>
      <c r="K136" s="11"/>
      <c r="L136" s="102" t="str">
        <f>Classe!L265</f>
        <v/>
      </c>
      <c r="M136" s="347"/>
      <c r="N136" s="347"/>
      <c r="O136" s="347"/>
      <c r="P136" s="347"/>
      <c r="Q136" s="347"/>
      <c r="R136" s="347"/>
      <c r="S136" s="347"/>
      <c r="T136" s="347"/>
      <c r="U136" s="347"/>
      <c r="V136" s="347"/>
      <c r="W136" s="347"/>
      <c r="X136" s="347"/>
      <c r="Y136" s="347"/>
      <c r="Z136" s="347"/>
      <c r="AA136" s="347"/>
      <c r="AB136" s="347"/>
      <c r="AC136" s="11"/>
      <c r="AD136" s="11"/>
      <c r="AE136" s="11"/>
      <c r="AG136" s="1" t="str">
        <f t="shared" si="13"/>
        <v/>
      </c>
      <c r="AH136" s="1"/>
    </row>
    <row r="137" spans="1:34" ht="19.5">
      <c r="A137" s="1"/>
      <c r="B137" s="26">
        <f t="shared" si="12"/>
        <v>0.75</v>
      </c>
      <c r="C137" s="70"/>
      <c r="D137" s="1"/>
      <c r="E137" s="8" t="s">
        <v>174</v>
      </c>
      <c r="F137" s="8"/>
      <c r="G137" s="13" t="s">
        <v>329</v>
      </c>
      <c r="H137" s="11"/>
      <c r="I137" s="11"/>
      <c r="J137" s="11"/>
      <c r="K137" s="11"/>
      <c r="L137" s="102" t="str">
        <f>Classe!L266</f>
        <v>A</v>
      </c>
      <c r="M137" s="347">
        <v>4</v>
      </c>
      <c r="N137" s="347">
        <v>4</v>
      </c>
      <c r="O137" s="347">
        <v>4</v>
      </c>
      <c r="P137" s="347">
        <v>5</v>
      </c>
      <c r="Q137" s="347"/>
      <c r="R137" s="347"/>
      <c r="S137" s="347">
        <v>5</v>
      </c>
      <c r="T137" s="347">
        <v>5</v>
      </c>
      <c r="U137" s="347">
        <v>4</v>
      </c>
      <c r="V137" s="347">
        <v>4</v>
      </c>
      <c r="W137" s="347">
        <v>5</v>
      </c>
      <c r="X137" s="347">
        <v>4</v>
      </c>
      <c r="Y137" s="347">
        <v>5</v>
      </c>
      <c r="Z137" s="347">
        <v>5</v>
      </c>
      <c r="AA137" s="347"/>
      <c r="AB137" s="347"/>
      <c r="AC137" s="11"/>
      <c r="AD137" s="11"/>
      <c r="AE137" s="11"/>
      <c r="AG137" s="1">
        <f t="shared" si="13"/>
        <v>4.5</v>
      </c>
      <c r="AH137" s="1"/>
    </row>
    <row r="138" spans="1:34" ht="19.5">
      <c r="A138" s="1"/>
      <c r="B138" s="26" t="e">
        <f t="shared" si="12"/>
        <v>#VALUE!</v>
      </c>
      <c r="C138" s="70"/>
      <c r="D138" s="1"/>
      <c r="E138" s="8" t="s">
        <v>175</v>
      </c>
      <c r="F138" s="8"/>
      <c r="G138" s="13" t="s">
        <v>330</v>
      </c>
      <c r="H138" s="11"/>
      <c r="I138" s="11"/>
      <c r="J138" s="11"/>
      <c r="K138" s="11"/>
      <c r="L138" s="102" t="str">
        <f>Classe!L267</f>
        <v/>
      </c>
      <c r="M138" s="347"/>
      <c r="N138" s="347"/>
      <c r="O138" s="347"/>
      <c r="P138" s="347"/>
      <c r="Q138" s="347"/>
      <c r="R138" s="347"/>
      <c r="S138" s="347"/>
      <c r="T138" s="347"/>
      <c r="U138" s="347"/>
      <c r="V138" s="347"/>
      <c r="W138" s="347"/>
      <c r="X138" s="347"/>
      <c r="Y138" s="347"/>
      <c r="Z138" s="347"/>
      <c r="AA138" s="347"/>
      <c r="AB138" s="347"/>
      <c r="AC138" s="11"/>
      <c r="AD138" s="11"/>
      <c r="AE138" s="11"/>
      <c r="AG138" s="1" t="str">
        <f t="shared" si="13"/>
        <v/>
      </c>
      <c r="AH138" s="1"/>
    </row>
    <row r="139" spans="1:34" ht="19.5">
      <c r="A139" s="1"/>
      <c r="B139" s="26" t="e">
        <f t="shared" si="12"/>
        <v>#VALUE!</v>
      </c>
      <c r="C139" s="70"/>
      <c r="D139" s="1"/>
      <c r="E139" s="8" t="s">
        <v>176</v>
      </c>
      <c r="F139" s="8"/>
      <c r="G139" s="13" t="s">
        <v>331</v>
      </c>
      <c r="H139" s="11"/>
      <c r="I139" s="11"/>
      <c r="J139" s="11"/>
      <c r="K139" s="11"/>
      <c r="L139" s="102" t="str">
        <f>Classe!L268</f>
        <v/>
      </c>
      <c r="M139" s="347"/>
      <c r="N139" s="347"/>
      <c r="O139" s="347"/>
      <c r="P139" s="347"/>
      <c r="Q139" s="347"/>
      <c r="R139" s="347"/>
      <c r="S139" s="347"/>
      <c r="T139" s="347"/>
      <c r="U139" s="347"/>
      <c r="V139" s="347"/>
      <c r="W139" s="347"/>
      <c r="X139" s="347"/>
      <c r="Y139" s="347"/>
      <c r="Z139" s="347"/>
      <c r="AA139" s="347"/>
      <c r="AB139" s="347"/>
      <c r="AC139" s="11"/>
      <c r="AD139" s="11"/>
      <c r="AE139" s="11"/>
      <c r="AG139" s="1" t="str">
        <f t="shared" si="13"/>
        <v/>
      </c>
      <c r="AH139" s="1"/>
    </row>
    <row r="140" spans="1:34" s="423" customFormat="1" ht="19.5">
      <c r="E140" s="435"/>
      <c r="F140" s="435"/>
      <c r="L140" s="436"/>
      <c r="M140" s="437"/>
      <c r="N140" s="437"/>
      <c r="O140" s="437"/>
      <c r="P140" s="437"/>
      <c r="Q140" s="437"/>
      <c r="R140" s="437"/>
      <c r="S140" s="437"/>
      <c r="T140" s="437"/>
      <c r="U140" s="437"/>
      <c r="V140" s="437"/>
      <c r="W140" s="437"/>
      <c r="X140" s="437"/>
      <c r="Y140" s="437"/>
      <c r="Z140" s="437"/>
      <c r="AA140" s="437"/>
      <c r="AB140" s="437"/>
      <c r="AC140" s="437"/>
      <c r="AD140" s="437"/>
      <c r="AE140" s="437"/>
    </row>
    <row r="141" spans="1:34" s="423" customFormat="1" ht="19.5">
      <c r="A141" s="438">
        <f>(AG141/60)*10</f>
        <v>0.6875</v>
      </c>
      <c r="B141" s="439" t="str">
        <f>REPT("|",AG141*14)</f>
        <v>|||||||||||||||||||||||||||||||||||||||||||||||||||||||||</v>
      </c>
      <c r="C141" s="440" t="s">
        <v>177</v>
      </c>
      <c r="E141" s="423" t="s">
        <v>186</v>
      </c>
      <c r="F141" s="435"/>
      <c r="L141" s="436"/>
      <c r="M141" s="437"/>
      <c r="N141" s="437"/>
      <c r="O141" s="437"/>
      <c r="P141" s="437"/>
      <c r="Q141" s="437"/>
      <c r="R141" s="437"/>
      <c r="S141" s="437"/>
      <c r="T141" s="437"/>
      <c r="U141" s="437"/>
      <c r="V141" s="437"/>
      <c r="W141" s="437"/>
      <c r="X141" s="437"/>
      <c r="Y141" s="437"/>
      <c r="Z141" s="437"/>
      <c r="AA141" s="437"/>
      <c r="AB141" s="437"/>
      <c r="AC141" s="437"/>
      <c r="AD141" s="437"/>
      <c r="AE141" s="437"/>
      <c r="AG141" s="423">
        <f>IF(SUM(AG143:AG145)&gt;0,AVERAGEIF(AG143:AG145, "&lt;&gt;0"),"")</f>
        <v>4.125</v>
      </c>
    </row>
    <row r="142" spans="1:34" s="423" customFormat="1" ht="19.5">
      <c r="E142" s="435"/>
      <c r="F142" s="435"/>
      <c r="L142" s="436"/>
      <c r="M142" s="437"/>
      <c r="N142" s="437"/>
      <c r="O142" s="437"/>
      <c r="P142" s="437"/>
      <c r="Q142" s="437"/>
      <c r="R142" s="437"/>
      <c r="S142" s="437"/>
      <c r="T142" s="437"/>
      <c r="U142" s="437"/>
      <c r="V142" s="437"/>
      <c r="W142" s="437"/>
      <c r="X142" s="437"/>
      <c r="Y142" s="437"/>
      <c r="Z142" s="437"/>
      <c r="AA142" s="437"/>
      <c r="AB142" s="437"/>
      <c r="AC142" s="437"/>
      <c r="AD142" s="437"/>
      <c r="AE142" s="437"/>
    </row>
    <row r="143" spans="1:34" ht="19.5">
      <c r="A143" s="1"/>
      <c r="B143" s="26">
        <f>(AG143/60)*10</f>
        <v>0.70833333333333326</v>
      </c>
      <c r="C143" s="70"/>
      <c r="D143" s="1"/>
      <c r="E143" s="8" t="s">
        <v>178</v>
      </c>
      <c r="F143" s="8"/>
      <c r="G143" s="13" t="s">
        <v>332</v>
      </c>
      <c r="H143" s="11"/>
      <c r="I143" s="11"/>
      <c r="J143" s="11"/>
      <c r="K143" s="11"/>
      <c r="L143" s="102" t="str">
        <f>Classe!L272</f>
        <v>A</v>
      </c>
      <c r="M143" s="347">
        <v>4</v>
      </c>
      <c r="N143" s="347">
        <v>4</v>
      </c>
      <c r="O143" s="347">
        <v>4</v>
      </c>
      <c r="P143" s="347">
        <v>5</v>
      </c>
      <c r="Q143" s="347"/>
      <c r="R143" s="347"/>
      <c r="S143" s="347">
        <v>4</v>
      </c>
      <c r="T143" s="347">
        <v>4</v>
      </c>
      <c r="U143" s="347">
        <v>4</v>
      </c>
      <c r="V143" s="347">
        <v>4</v>
      </c>
      <c r="W143" s="347">
        <v>5</v>
      </c>
      <c r="X143" s="347">
        <v>4</v>
      </c>
      <c r="Y143" s="347">
        <v>5</v>
      </c>
      <c r="Z143" s="347">
        <v>4</v>
      </c>
      <c r="AA143" s="347"/>
      <c r="AB143" s="347"/>
      <c r="AC143" s="11"/>
      <c r="AD143" s="11"/>
      <c r="AE143" s="11"/>
      <c r="AG143" s="1">
        <f>IF(SUM(M143:AE143)=0,"",AVERAGEIF(M143:AE143,"&gt;0"))</f>
        <v>4.25</v>
      </c>
      <c r="AH143" s="1"/>
    </row>
    <row r="144" spans="1:34" ht="19.5">
      <c r="A144" s="1"/>
      <c r="B144" s="26">
        <f>(AG144/60)*10</f>
        <v>0.66666666666666663</v>
      </c>
      <c r="C144" s="70"/>
      <c r="D144" s="1"/>
      <c r="E144" s="8" t="s">
        <v>179</v>
      </c>
      <c r="F144" s="8"/>
      <c r="G144" s="13" t="s">
        <v>333</v>
      </c>
      <c r="H144" s="11"/>
      <c r="I144" s="11"/>
      <c r="J144" s="11"/>
      <c r="K144" s="11"/>
      <c r="L144" s="102" t="str">
        <f>Classe!L273</f>
        <v>A</v>
      </c>
      <c r="M144" s="347">
        <v>4</v>
      </c>
      <c r="N144" s="347">
        <v>4</v>
      </c>
      <c r="O144" s="347">
        <v>4</v>
      </c>
      <c r="P144" s="347">
        <v>4</v>
      </c>
      <c r="Q144" s="347"/>
      <c r="R144" s="347"/>
      <c r="S144" s="347">
        <v>4</v>
      </c>
      <c r="T144" s="347">
        <v>4</v>
      </c>
      <c r="U144" s="347">
        <v>4</v>
      </c>
      <c r="V144" s="347">
        <v>4</v>
      </c>
      <c r="W144" s="347">
        <v>4</v>
      </c>
      <c r="X144" s="347">
        <v>4</v>
      </c>
      <c r="Y144" s="347">
        <v>4</v>
      </c>
      <c r="Z144" s="347">
        <v>4</v>
      </c>
      <c r="AA144" s="347"/>
      <c r="AB144" s="347"/>
      <c r="AC144" s="11"/>
      <c r="AD144" s="11"/>
      <c r="AE144" s="11"/>
      <c r="AG144" s="1">
        <f>IF(SUM(M144:AE144)=0,"",AVERAGEIF(M144:AE144,"&gt;0"))</f>
        <v>4</v>
      </c>
      <c r="AH144" s="1"/>
    </row>
    <row r="145" spans="1:34" ht="19.5">
      <c r="A145" s="1"/>
      <c r="B145" s="26" t="e">
        <f>(AG145/60)*10</f>
        <v>#VALUE!</v>
      </c>
      <c r="C145" s="70"/>
      <c r="D145" s="1"/>
      <c r="E145" s="8" t="s">
        <v>180</v>
      </c>
      <c r="F145" s="8"/>
      <c r="G145" s="13" t="s">
        <v>334</v>
      </c>
      <c r="H145" s="11"/>
      <c r="I145" s="11"/>
      <c r="J145" s="11"/>
      <c r="K145" s="11"/>
      <c r="L145" s="102" t="str">
        <f>Classe!L274</f>
        <v/>
      </c>
      <c r="M145" s="347"/>
      <c r="N145" s="347"/>
      <c r="O145" s="347"/>
      <c r="P145" s="347"/>
      <c r="Q145" s="347"/>
      <c r="R145" s="347"/>
      <c r="S145" s="347"/>
      <c r="T145" s="347"/>
      <c r="U145" s="347"/>
      <c r="V145" s="347"/>
      <c r="W145" s="347"/>
      <c r="X145" s="347"/>
      <c r="Y145" s="347"/>
      <c r="Z145" s="347"/>
      <c r="AA145" s="347"/>
      <c r="AB145" s="347"/>
      <c r="AC145" s="11"/>
      <c r="AD145" s="11"/>
      <c r="AE145" s="11"/>
      <c r="AG145" s="1" t="str">
        <f>IF(SUM(M145:AE145)=0,"",AVERAGEIF(M145:AE145,"&gt;0"))</f>
        <v/>
      </c>
      <c r="AH145" s="1"/>
    </row>
    <row r="146" spans="1:34" s="423" customFormat="1" ht="19.5">
      <c r="E146" s="435"/>
      <c r="F146" s="435"/>
      <c r="L146" s="436"/>
      <c r="M146" s="437"/>
      <c r="N146" s="437"/>
      <c r="O146" s="437"/>
      <c r="P146" s="437"/>
      <c r="Q146" s="437"/>
      <c r="R146" s="437"/>
      <c r="S146" s="437"/>
      <c r="T146" s="437"/>
      <c r="U146" s="437"/>
      <c r="V146" s="437"/>
      <c r="W146" s="437"/>
      <c r="X146" s="437"/>
      <c r="Y146" s="437"/>
      <c r="Z146" s="437"/>
      <c r="AA146" s="437"/>
      <c r="AB146" s="437"/>
      <c r="AC146" s="437"/>
      <c r="AD146" s="437"/>
      <c r="AE146" s="437"/>
    </row>
    <row r="147" spans="1:34" s="423" customFormat="1" ht="19.5">
      <c r="A147" s="438" t="e">
        <f>(AG147/60)*10</f>
        <v>#VALUE!</v>
      </c>
      <c r="B147" s="439" t="e">
        <f>REPT("|",AG147*14)</f>
        <v>#VALUE!</v>
      </c>
      <c r="C147" s="440" t="s">
        <v>181</v>
      </c>
      <c r="E147" s="423" t="s">
        <v>187</v>
      </c>
      <c r="F147" s="435"/>
      <c r="L147" s="436"/>
      <c r="M147" s="437"/>
      <c r="N147" s="437"/>
      <c r="O147" s="437"/>
      <c r="P147" s="437"/>
      <c r="Q147" s="437"/>
      <c r="R147" s="437"/>
      <c r="S147" s="437"/>
      <c r="T147" s="437"/>
      <c r="U147" s="437"/>
      <c r="V147" s="437"/>
      <c r="W147" s="437"/>
      <c r="X147" s="437"/>
      <c r="Y147" s="437"/>
      <c r="Z147" s="437"/>
      <c r="AA147" s="437"/>
      <c r="AB147" s="437"/>
      <c r="AC147" s="437"/>
      <c r="AD147" s="437"/>
      <c r="AE147" s="437"/>
      <c r="AG147" s="423" t="str">
        <f>IF(SUM(AG149:AG150)&gt;0,AVERAGEIF(AG149:AG150, "&lt;&gt;0"),"")</f>
        <v/>
      </c>
    </row>
    <row r="148" spans="1:34" s="423" customFormat="1" ht="19.5">
      <c r="E148" s="435"/>
      <c r="F148" s="435"/>
      <c r="L148" s="436"/>
      <c r="M148" s="437"/>
      <c r="N148" s="437"/>
      <c r="O148" s="437"/>
      <c r="P148" s="437"/>
      <c r="Q148" s="437"/>
      <c r="R148" s="437"/>
      <c r="S148" s="437"/>
      <c r="T148" s="437"/>
      <c r="U148" s="437"/>
      <c r="V148" s="437"/>
      <c r="W148" s="437"/>
      <c r="X148" s="437"/>
      <c r="Y148" s="437"/>
      <c r="Z148" s="437"/>
      <c r="AA148" s="437"/>
      <c r="AB148" s="437"/>
      <c r="AC148" s="437"/>
      <c r="AD148" s="437"/>
      <c r="AE148" s="437"/>
    </row>
    <row r="149" spans="1:34" ht="19.5">
      <c r="A149" s="1"/>
      <c r="B149" s="26" t="e">
        <f t="shared" ref="B149:B159" si="14">(AG149/60)*10</f>
        <v>#VALUE!</v>
      </c>
      <c r="C149" s="70"/>
      <c r="D149" s="1"/>
      <c r="E149" s="8" t="s">
        <v>182</v>
      </c>
      <c r="F149" s="8"/>
      <c r="G149" s="13" t="s">
        <v>335</v>
      </c>
      <c r="H149" s="11"/>
      <c r="I149" s="11"/>
      <c r="J149" s="11"/>
      <c r="K149" s="11"/>
      <c r="L149" s="102" t="str">
        <f>Classe!L278</f>
        <v/>
      </c>
      <c r="M149" s="347"/>
      <c r="N149" s="347"/>
      <c r="O149" s="347"/>
      <c r="P149" s="347"/>
      <c r="Q149" s="347"/>
      <c r="R149" s="347"/>
      <c r="S149" s="347"/>
      <c r="T149" s="347"/>
      <c r="U149" s="347"/>
      <c r="V149" s="347"/>
      <c r="W149" s="347"/>
      <c r="X149" s="347"/>
      <c r="Y149" s="347"/>
      <c r="Z149" s="347"/>
      <c r="AA149" s="347"/>
      <c r="AB149" s="347"/>
      <c r="AC149" s="11"/>
      <c r="AD149" s="11"/>
      <c r="AE149" s="11"/>
      <c r="AG149" s="1" t="str">
        <f>IF(SUM(M149:AE149)=0,"",AVERAGEIF(M149:AE149,"&gt;0"))</f>
        <v/>
      </c>
      <c r="AH149" s="1"/>
    </row>
    <row r="150" spans="1:34" ht="19.5">
      <c r="A150" s="1"/>
      <c r="B150" s="26" t="e">
        <f t="shared" si="14"/>
        <v>#VALUE!</v>
      </c>
      <c r="C150" s="70"/>
      <c r="D150" s="1"/>
      <c r="E150" s="8" t="s">
        <v>183</v>
      </c>
      <c r="F150" s="8"/>
      <c r="G150" s="13" t="s">
        <v>336</v>
      </c>
      <c r="H150" s="11"/>
      <c r="I150" s="11"/>
      <c r="J150" s="11"/>
      <c r="K150" s="11"/>
      <c r="L150" s="102" t="str">
        <f>Classe!L279</f>
        <v/>
      </c>
      <c r="M150" s="347"/>
      <c r="N150" s="347"/>
      <c r="O150" s="347"/>
      <c r="P150" s="347"/>
      <c r="Q150" s="347"/>
      <c r="R150" s="347"/>
      <c r="S150" s="347"/>
      <c r="T150" s="347"/>
      <c r="U150" s="347"/>
      <c r="V150" s="347"/>
      <c r="W150" s="347"/>
      <c r="X150" s="347"/>
      <c r="Y150" s="347"/>
      <c r="Z150" s="347"/>
      <c r="AA150" s="347"/>
      <c r="AB150" s="347"/>
      <c r="AC150" s="11"/>
      <c r="AD150" s="11"/>
      <c r="AE150" s="11"/>
      <c r="AG150" s="1" t="str">
        <f>IF(SUM(M150:AE150)=0,"",AVERAGEIF(M150:AE150,"&gt;0"))</f>
        <v/>
      </c>
      <c r="AH150" s="1"/>
    </row>
    <row r="151" spans="1:34" s="400" customFormat="1" ht="19.5">
      <c r="A151" s="423"/>
      <c r="B151" s="441"/>
      <c r="C151" s="442"/>
      <c r="D151" s="423"/>
      <c r="E151" s="435"/>
      <c r="F151" s="435"/>
      <c r="G151" s="437"/>
      <c r="H151" s="437"/>
      <c r="I151" s="437"/>
      <c r="J151" s="437"/>
      <c r="K151" s="437"/>
      <c r="L151" s="436"/>
      <c r="M151" s="437"/>
      <c r="N151" s="437"/>
      <c r="O151" s="437"/>
      <c r="P151" s="437"/>
      <c r="Q151" s="437"/>
      <c r="R151" s="437"/>
      <c r="S151" s="437"/>
      <c r="T151" s="437"/>
      <c r="U151" s="437"/>
      <c r="V151" s="437"/>
      <c r="W151" s="437"/>
      <c r="X151" s="437"/>
      <c r="Y151" s="437"/>
      <c r="Z151" s="437"/>
      <c r="AA151" s="437"/>
      <c r="AB151" s="437"/>
      <c r="AC151" s="437"/>
      <c r="AD151" s="437"/>
      <c r="AE151" s="437"/>
      <c r="AF151" s="423"/>
      <c r="AG151" s="423"/>
      <c r="AH151" s="423"/>
    </row>
    <row r="152" spans="1:34" s="400" customFormat="1" ht="19.5">
      <c r="A152" s="438" t="e">
        <f>(AG152/60)*10</f>
        <v>#VALUE!</v>
      </c>
      <c r="B152" s="439" t="e">
        <f>REPT("|",AG152*14)</f>
        <v>#VALUE!</v>
      </c>
      <c r="C152" s="440" t="s">
        <v>184</v>
      </c>
      <c r="D152" s="423"/>
      <c r="E152" s="443" t="s">
        <v>188</v>
      </c>
      <c r="F152" s="435"/>
      <c r="G152" s="437"/>
      <c r="H152" s="437"/>
      <c r="I152" s="437"/>
      <c r="J152" s="437"/>
      <c r="K152" s="437"/>
      <c r="L152" s="436"/>
      <c r="M152" s="437"/>
      <c r="N152" s="437"/>
      <c r="O152" s="437"/>
      <c r="P152" s="437"/>
      <c r="Q152" s="437"/>
      <c r="R152" s="437"/>
      <c r="S152" s="437"/>
      <c r="T152" s="437"/>
      <c r="U152" s="437"/>
      <c r="V152" s="437"/>
      <c r="W152" s="437"/>
      <c r="X152" s="437"/>
      <c r="Y152" s="437"/>
      <c r="Z152" s="437"/>
      <c r="AA152" s="437"/>
      <c r="AB152" s="437"/>
      <c r="AC152" s="437"/>
      <c r="AD152" s="437"/>
      <c r="AE152" s="437"/>
      <c r="AF152" s="423"/>
      <c r="AG152" s="423" t="str">
        <f>IF(SUM(AG154:AG159)&gt;0,AVERAGEIF(AG154:AG159, "&lt;&gt;0"),"")</f>
        <v/>
      </c>
      <c r="AH152" s="423"/>
    </row>
    <row r="153" spans="1:34" s="400" customFormat="1" ht="19.5">
      <c r="A153" s="423"/>
      <c r="B153" s="441"/>
      <c r="C153" s="442"/>
      <c r="D153" s="423"/>
      <c r="E153" s="435"/>
      <c r="F153" s="435"/>
      <c r="G153" s="437"/>
      <c r="H153" s="437"/>
      <c r="I153" s="437"/>
      <c r="J153" s="437"/>
      <c r="K153" s="437"/>
      <c r="L153" s="436"/>
      <c r="M153" s="437"/>
      <c r="N153" s="437"/>
      <c r="O153" s="437"/>
      <c r="P153" s="437"/>
      <c r="Q153" s="437"/>
      <c r="R153" s="437"/>
      <c r="S153" s="437"/>
      <c r="T153" s="437"/>
      <c r="U153" s="437"/>
      <c r="V153" s="437"/>
      <c r="W153" s="437"/>
      <c r="X153" s="437"/>
      <c r="Y153" s="437"/>
      <c r="Z153" s="437"/>
      <c r="AA153" s="437"/>
      <c r="AB153" s="437"/>
      <c r="AC153" s="437"/>
      <c r="AD153" s="437"/>
      <c r="AE153" s="437"/>
      <c r="AF153" s="423"/>
      <c r="AG153" s="423"/>
      <c r="AH153" s="423"/>
    </row>
    <row r="154" spans="1:34" ht="19.5">
      <c r="A154" s="1"/>
      <c r="B154" s="26" t="e">
        <f t="shared" si="14"/>
        <v>#VALUE!</v>
      </c>
      <c r="C154" s="70"/>
      <c r="D154" s="1"/>
      <c r="E154" s="8" t="s">
        <v>189</v>
      </c>
      <c r="F154" s="8"/>
      <c r="G154" s="13" t="s">
        <v>337</v>
      </c>
      <c r="H154" s="11"/>
      <c r="I154" s="11"/>
      <c r="J154" s="11"/>
      <c r="K154" s="11"/>
      <c r="L154" s="102" t="str">
        <f>Classe!L283</f>
        <v/>
      </c>
      <c r="M154" s="347"/>
      <c r="N154" s="347"/>
      <c r="O154" s="347"/>
      <c r="P154" s="347"/>
      <c r="Q154" s="347"/>
      <c r="R154" s="347"/>
      <c r="S154" s="347"/>
      <c r="T154" s="347"/>
      <c r="U154" s="347"/>
      <c r="V154" s="347"/>
      <c r="W154" s="347"/>
      <c r="X154" s="347"/>
      <c r="Y154" s="347"/>
      <c r="Z154" s="347"/>
      <c r="AA154" s="347"/>
      <c r="AB154" s="347"/>
      <c r="AC154" s="11"/>
      <c r="AD154" s="11"/>
      <c r="AE154" s="11"/>
      <c r="AG154" s="1" t="str">
        <f>IF(SUM(M154:AE154)=0,"",AVERAGEIF(M154:AE154,"&gt;0"))</f>
        <v/>
      </c>
      <c r="AH154" s="1"/>
    </row>
    <row r="155" spans="1:34" ht="19.5">
      <c r="A155" s="1"/>
      <c r="B155" s="26" t="e">
        <f t="shared" si="14"/>
        <v>#VALUE!</v>
      </c>
      <c r="C155" s="70"/>
      <c r="D155" s="1"/>
      <c r="E155" s="8" t="s">
        <v>190</v>
      </c>
      <c r="F155" s="8"/>
      <c r="G155" s="13" t="s">
        <v>338</v>
      </c>
      <c r="H155" s="11"/>
      <c r="I155" s="11"/>
      <c r="J155" s="11"/>
      <c r="K155" s="11"/>
      <c r="L155" s="102" t="str">
        <f>Classe!L284</f>
        <v/>
      </c>
      <c r="M155" s="347"/>
      <c r="N155" s="347"/>
      <c r="O155" s="347"/>
      <c r="P155" s="347"/>
      <c r="Q155" s="347"/>
      <c r="R155" s="347"/>
      <c r="S155" s="347"/>
      <c r="T155" s="347"/>
      <c r="U155" s="347"/>
      <c r="V155" s="347"/>
      <c r="W155" s="347"/>
      <c r="X155" s="347"/>
      <c r="Y155" s="347"/>
      <c r="Z155" s="347"/>
      <c r="AA155" s="347"/>
      <c r="AB155" s="347"/>
      <c r="AC155" s="11"/>
      <c r="AD155" s="11"/>
      <c r="AE155" s="11"/>
      <c r="AG155" s="1" t="str">
        <f t="shared" ref="AG155:AG159" si="15">IF(SUM(M155:AE155)=0,"",AVERAGEIF(M155:AE155,"&gt;0"))</f>
        <v/>
      </c>
      <c r="AH155" s="1"/>
    </row>
    <row r="156" spans="1:34" ht="19.5">
      <c r="A156" s="1"/>
      <c r="B156" s="26" t="e">
        <f t="shared" si="14"/>
        <v>#VALUE!</v>
      </c>
      <c r="C156" s="70"/>
      <c r="D156" s="1"/>
      <c r="E156" s="8" t="s">
        <v>191</v>
      </c>
      <c r="F156" s="8"/>
      <c r="G156" s="13" t="s">
        <v>339</v>
      </c>
      <c r="H156" s="11"/>
      <c r="I156" s="11"/>
      <c r="J156" s="11"/>
      <c r="K156" s="11"/>
      <c r="L156" s="102" t="str">
        <f>Classe!L285</f>
        <v/>
      </c>
      <c r="M156" s="347"/>
      <c r="N156" s="347"/>
      <c r="O156" s="347"/>
      <c r="P156" s="347"/>
      <c r="Q156" s="347"/>
      <c r="R156" s="347"/>
      <c r="S156" s="347"/>
      <c r="T156" s="347"/>
      <c r="U156" s="347"/>
      <c r="V156" s="347"/>
      <c r="W156" s="347"/>
      <c r="X156" s="347"/>
      <c r="Y156" s="347"/>
      <c r="Z156" s="347"/>
      <c r="AA156" s="347"/>
      <c r="AB156" s="347"/>
      <c r="AC156" s="11"/>
      <c r="AD156" s="11"/>
      <c r="AE156" s="11"/>
      <c r="AG156" s="1" t="str">
        <f t="shared" si="15"/>
        <v/>
      </c>
      <c r="AH156" s="1"/>
    </row>
    <row r="157" spans="1:34" ht="19.5">
      <c r="A157" s="1"/>
      <c r="B157" s="26" t="e">
        <f t="shared" si="14"/>
        <v>#VALUE!</v>
      </c>
      <c r="C157" s="70"/>
      <c r="D157" s="1"/>
      <c r="E157" s="8" t="s">
        <v>192</v>
      </c>
      <c r="F157" s="8"/>
      <c r="G157" s="13" t="s">
        <v>340</v>
      </c>
      <c r="H157" s="11"/>
      <c r="I157" s="11"/>
      <c r="J157" s="11"/>
      <c r="K157" s="11"/>
      <c r="L157" s="102" t="str">
        <f>Classe!L286</f>
        <v/>
      </c>
      <c r="M157" s="347"/>
      <c r="N157" s="347"/>
      <c r="O157" s="347"/>
      <c r="P157" s="347"/>
      <c r="Q157" s="347"/>
      <c r="R157" s="347"/>
      <c r="S157" s="347"/>
      <c r="T157" s="347"/>
      <c r="U157" s="347"/>
      <c r="V157" s="347"/>
      <c r="W157" s="347"/>
      <c r="X157" s="347"/>
      <c r="Y157" s="347"/>
      <c r="Z157" s="347"/>
      <c r="AA157" s="347"/>
      <c r="AB157" s="347"/>
      <c r="AC157" s="11"/>
      <c r="AD157" s="11"/>
      <c r="AE157" s="11"/>
      <c r="AG157" s="1" t="str">
        <f t="shared" si="15"/>
        <v/>
      </c>
      <c r="AH157" s="1"/>
    </row>
    <row r="158" spans="1:34" ht="19.5">
      <c r="A158" s="1"/>
      <c r="B158" s="26" t="e">
        <f t="shared" si="14"/>
        <v>#VALUE!</v>
      </c>
      <c r="C158" s="70"/>
      <c r="D158" s="1"/>
      <c r="E158" s="8" t="s">
        <v>193</v>
      </c>
      <c r="F158" s="8"/>
      <c r="G158" s="13" t="s">
        <v>341</v>
      </c>
      <c r="H158" s="11"/>
      <c r="I158" s="11"/>
      <c r="J158" s="11"/>
      <c r="K158" s="11"/>
      <c r="L158" s="102" t="str">
        <f>Classe!L287</f>
        <v/>
      </c>
      <c r="M158" s="347"/>
      <c r="N158" s="347"/>
      <c r="O158" s="347"/>
      <c r="P158" s="347"/>
      <c r="Q158" s="347"/>
      <c r="R158" s="347"/>
      <c r="S158" s="347"/>
      <c r="T158" s="347"/>
      <c r="U158" s="347"/>
      <c r="V158" s="347"/>
      <c r="W158" s="347"/>
      <c r="X158" s="347"/>
      <c r="Y158" s="347"/>
      <c r="Z158" s="347"/>
      <c r="AA158" s="347"/>
      <c r="AB158" s="347"/>
      <c r="AC158" s="11"/>
      <c r="AD158" s="11"/>
      <c r="AE158" s="11"/>
      <c r="AG158" s="1" t="str">
        <f t="shared" si="15"/>
        <v/>
      </c>
      <c r="AH158" s="1"/>
    </row>
    <row r="159" spans="1:34" ht="19.5">
      <c r="A159" s="1"/>
      <c r="B159" s="26" t="e">
        <f t="shared" si="14"/>
        <v>#VALUE!</v>
      </c>
      <c r="C159" s="70"/>
      <c r="D159" s="1"/>
      <c r="E159" s="8" t="s">
        <v>194</v>
      </c>
      <c r="F159" s="8"/>
      <c r="G159" s="13" t="s">
        <v>342</v>
      </c>
      <c r="H159" s="11"/>
      <c r="I159" s="11"/>
      <c r="J159" s="11"/>
      <c r="K159" s="11"/>
      <c r="L159" s="102" t="str">
        <f>Classe!L288</f>
        <v/>
      </c>
      <c r="M159" s="347"/>
      <c r="N159" s="347"/>
      <c r="O159" s="347"/>
      <c r="P159" s="347"/>
      <c r="Q159" s="347"/>
      <c r="R159" s="347"/>
      <c r="S159" s="347"/>
      <c r="T159" s="347"/>
      <c r="U159" s="347"/>
      <c r="V159" s="347"/>
      <c r="W159" s="347"/>
      <c r="X159" s="347"/>
      <c r="Y159" s="347"/>
      <c r="Z159" s="347"/>
      <c r="AA159" s="347"/>
      <c r="AB159" s="347"/>
      <c r="AC159" s="11"/>
      <c r="AD159" s="11"/>
      <c r="AE159" s="11"/>
      <c r="AG159" s="1" t="str">
        <f t="shared" si="15"/>
        <v/>
      </c>
      <c r="AH159" s="1"/>
    </row>
    <row r="160" spans="1:34" s="400" customFormat="1" ht="19.5">
      <c r="A160" s="423"/>
      <c r="B160" s="441"/>
      <c r="C160" s="442"/>
      <c r="D160" s="423"/>
      <c r="E160" s="435"/>
      <c r="F160" s="435"/>
      <c r="G160" s="437"/>
      <c r="H160" s="437"/>
      <c r="I160" s="437"/>
      <c r="J160" s="437"/>
      <c r="K160" s="437"/>
      <c r="L160" s="436"/>
      <c r="M160" s="437"/>
      <c r="N160" s="437"/>
      <c r="O160" s="437"/>
      <c r="P160" s="437"/>
      <c r="Q160" s="437"/>
      <c r="R160" s="437"/>
      <c r="S160" s="437"/>
      <c r="T160" s="437"/>
      <c r="U160" s="437"/>
      <c r="V160" s="437"/>
      <c r="W160" s="437"/>
      <c r="X160" s="437"/>
      <c r="Y160" s="437"/>
      <c r="Z160" s="437"/>
      <c r="AA160" s="437"/>
      <c r="AB160" s="437"/>
      <c r="AC160" s="437"/>
      <c r="AD160" s="437"/>
      <c r="AE160" s="437"/>
      <c r="AF160" s="423"/>
      <c r="AG160" s="423"/>
      <c r="AH160" s="423"/>
    </row>
    <row r="161" spans="1:34" s="400" customFormat="1" ht="25.5">
      <c r="A161" s="456" t="s">
        <v>163</v>
      </c>
      <c r="B161" s="457" t="s">
        <v>412</v>
      </c>
      <c r="C161" s="458"/>
      <c r="D161" s="458"/>
      <c r="E161" s="458"/>
      <c r="F161" s="458"/>
      <c r="G161" s="459"/>
      <c r="H161" s="459"/>
      <c r="I161" s="459"/>
      <c r="J161" s="459"/>
      <c r="K161" s="459"/>
      <c r="L161" s="459"/>
      <c r="M161" s="459"/>
      <c r="N161" s="459"/>
      <c r="O161" s="459"/>
      <c r="P161" s="459"/>
      <c r="Q161" s="459"/>
      <c r="R161" s="459"/>
      <c r="S161" s="458"/>
      <c r="T161" s="458"/>
      <c r="U161" s="458"/>
      <c r="V161" s="458"/>
      <c r="W161" s="458"/>
      <c r="X161" s="458"/>
      <c r="Y161" s="460"/>
      <c r="Z161" s="460"/>
      <c r="AA161" s="460"/>
      <c r="AB161" s="460"/>
      <c r="AC161" s="446"/>
      <c r="AD161" s="446"/>
      <c r="AE161" s="446"/>
      <c r="AF161" s="423"/>
      <c r="AH161" s="423"/>
    </row>
    <row r="162" spans="1:34" s="400" customFormat="1" ht="19.5">
      <c r="A162" s="423"/>
      <c r="B162" s="423"/>
      <c r="C162" s="423"/>
      <c r="D162" s="423"/>
      <c r="E162" s="435"/>
      <c r="F162" s="435"/>
      <c r="G162" s="423"/>
      <c r="H162" s="423"/>
      <c r="I162" s="423"/>
      <c r="J162" s="423"/>
      <c r="K162" s="423"/>
      <c r="L162" s="436"/>
      <c r="M162" s="437"/>
      <c r="N162" s="437"/>
      <c r="O162" s="437"/>
      <c r="P162" s="437"/>
      <c r="Q162" s="437"/>
      <c r="R162" s="437"/>
      <c r="S162" s="437"/>
      <c r="T162" s="437"/>
      <c r="U162" s="437"/>
      <c r="V162" s="437"/>
      <c r="W162" s="437"/>
      <c r="X162" s="437"/>
      <c r="Y162" s="437"/>
      <c r="Z162" s="437"/>
      <c r="AA162" s="437"/>
      <c r="AB162" s="437"/>
      <c r="AC162" s="437"/>
      <c r="AD162" s="437"/>
      <c r="AE162" s="437"/>
      <c r="AF162" s="423"/>
      <c r="AG162" s="423"/>
      <c r="AH162" s="423"/>
    </row>
    <row r="163" spans="1:34" s="400" customFormat="1" ht="19.5">
      <c r="A163" s="438">
        <f>(AG163/60)*10</f>
        <v>0.61574074074074081</v>
      </c>
      <c r="B163" s="439" t="str">
        <f>REPT("|",AG163*14)</f>
        <v>|||||||||||||||||||||||||||||||||||||||||||||||||||</v>
      </c>
      <c r="C163" s="440" t="s">
        <v>195</v>
      </c>
      <c r="D163" s="423"/>
      <c r="E163" s="443" t="s">
        <v>196</v>
      </c>
      <c r="F163" s="435"/>
      <c r="G163" s="437"/>
      <c r="H163" s="437"/>
      <c r="I163" s="437"/>
      <c r="J163" s="437"/>
      <c r="K163" s="437"/>
      <c r="L163" s="436"/>
      <c r="M163" s="437"/>
      <c r="N163" s="437"/>
      <c r="O163" s="437"/>
      <c r="P163" s="437"/>
      <c r="Q163" s="437"/>
      <c r="R163" s="437"/>
      <c r="S163" s="437"/>
      <c r="T163" s="437"/>
      <c r="U163" s="437"/>
      <c r="V163" s="437"/>
      <c r="W163" s="437"/>
      <c r="X163" s="437"/>
      <c r="Y163" s="437"/>
      <c r="Z163" s="437"/>
      <c r="AA163" s="437"/>
      <c r="AB163" s="437"/>
      <c r="AC163" s="437"/>
      <c r="AD163" s="437"/>
      <c r="AE163" s="437"/>
      <c r="AF163" s="423"/>
      <c r="AG163" s="423">
        <f>IF(SUM(AG165:AG169)&gt;0,AVERAGEIF(AG165:AG169, "&lt;&gt;0"),"")</f>
        <v>3.6944444444444446</v>
      </c>
      <c r="AH163" s="423"/>
    </row>
    <row r="164" spans="1:34" s="400" customFormat="1" ht="19.5">
      <c r="A164" s="423"/>
      <c r="B164" s="441"/>
      <c r="C164" s="442"/>
      <c r="D164" s="423"/>
      <c r="E164" s="435"/>
      <c r="F164" s="435"/>
      <c r="G164" s="437"/>
      <c r="H164" s="437"/>
      <c r="I164" s="437"/>
      <c r="J164" s="437"/>
      <c r="K164" s="437"/>
      <c r="L164" s="436"/>
      <c r="M164" s="437"/>
      <c r="N164" s="437"/>
      <c r="O164" s="437"/>
      <c r="P164" s="437"/>
      <c r="Q164" s="437"/>
      <c r="R164" s="437"/>
      <c r="S164" s="437"/>
      <c r="T164" s="437"/>
      <c r="U164" s="437"/>
      <c r="V164" s="437"/>
      <c r="W164" s="437"/>
      <c r="X164" s="437"/>
      <c r="Y164" s="437"/>
      <c r="Z164" s="437"/>
      <c r="AA164" s="437"/>
      <c r="AB164" s="437"/>
      <c r="AC164" s="437"/>
      <c r="AD164" s="437"/>
      <c r="AE164" s="437"/>
      <c r="AF164" s="423"/>
      <c r="AG164" s="423" t="str">
        <f>IF(SUM(M164:AE164)=0,"",AVERAGEIF(M164:AE164,"&gt;0"))</f>
        <v/>
      </c>
      <c r="AH164" s="423"/>
    </row>
    <row r="165" spans="1:34" ht="19.5">
      <c r="A165" s="1"/>
      <c r="B165" s="26" t="e">
        <f>(AG165/60)*10</f>
        <v>#VALUE!</v>
      </c>
      <c r="C165" s="70"/>
      <c r="D165" s="1"/>
      <c r="E165" s="8" t="s">
        <v>197</v>
      </c>
      <c r="F165" s="8"/>
      <c r="G165" s="13" t="s">
        <v>343</v>
      </c>
      <c r="H165" s="11"/>
      <c r="I165" s="11"/>
      <c r="J165" s="11"/>
      <c r="K165" s="11"/>
      <c r="L165" s="102" t="str">
        <f>Classe!L292</f>
        <v/>
      </c>
      <c r="M165" s="347"/>
      <c r="N165" s="347"/>
      <c r="O165" s="347"/>
      <c r="P165" s="347"/>
      <c r="Q165" s="347"/>
      <c r="R165" s="347"/>
      <c r="S165" s="347"/>
      <c r="T165" s="347"/>
      <c r="U165" s="347"/>
      <c r="V165" s="347"/>
      <c r="W165" s="347"/>
      <c r="X165" s="347"/>
      <c r="Y165" s="347"/>
      <c r="Z165" s="347"/>
      <c r="AA165" s="347"/>
      <c r="AB165" s="347"/>
      <c r="AC165" s="11"/>
      <c r="AD165" s="11"/>
      <c r="AE165" s="11"/>
      <c r="AG165" s="1" t="str">
        <f>IF(SUM(M165:AE165)=0,"",AVERAGEIF(M165:AE165,"&gt;0"))</f>
        <v/>
      </c>
      <c r="AH165" s="1"/>
    </row>
    <row r="166" spans="1:34" ht="19.5">
      <c r="A166" s="1"/>
      <c r="B166" s="26">
        <f t="shared" ref="B166:B169" si="16">(AG166/60)*10</f>
        <v>0.58333333333333337</v>
      </c>
      <c r="C166" s="70"/>
      <c r="D166" s="1"/>
      <c r="E166" s="8" t="s">
        <v>198</v>
      </c>
      <c r="F166" s="8"/>
      <c r="G166" s="13" t="s">
        <v>344</v>
      </c>
      <c r="H166" s="11"/>
      <c r="I166" s="11"/>
      <c r="J166" s="11"/>
      <c r="K166" s="11"/>
      <c r="L166" s="102" t="str">
        <f>Classe!L293</f>
        <v>A</v>
      </c>
      <c r="M166" s="347">
        <v>3</v>
      </c>
      <c r="N166" s="347">
        <v>3</v>
      </c>
      <c r="O166" s="347">
        <v>4</v>
      </c>
      <c r="P166" s="347">
        <v>3</v>
      </c>
      <c r="Q166" s="347"/>
      <c r="R166" s="347"/>
      <c r="S166" s="347">
        <v>4</v>
      </c>
      <c r="T166" s="347">
        <v>4</v>
      </c>
      <c r="U166" s="347">
        <v>4</v>
      </c>
      <c r="V166" s="347">
        <v>3</v>
      </c>
      <c r="W166" s="347">
        <v>3</v>
      </c>
      <c r="X166" s="347">
        <v>4</v>
      </c>
      <c r="Y166" s="347">
        <v>3</v>
      </c>
      <c r="Z166" s="347">
        <v>4</v>
      </c>
      <c r="AA166" s="347"/>
      <c r="AB166" s="347"/>
      <c r="AC166" s="11"/>
      <c r="AD166" s="11"/>
      <c r="AE166" s="11"/>
      <c r="AG166" s="1">
        <f>IF(SUM(M166:AE166)=0,"",AVERAGEIF(M166:AE166,"&gt;0"))</f>
        <v>3.5</v>
      </c>
      <c r="AH166" s="1"/>
    </row>
    <row r="167" spans="1:34" ht="19.5">
      <c r="A167" s="1"/>
      <c r="B167" s="26">
        <f t="shared" si="16"/>
        <v>0.55555555555555558</v>
      </c>
      <c r="C167" s="70"/>
      <c r="D167" s="1"/>
      <c r="E167" s="8" t="s">
        <v>199</v>
      </c>
      <c r="F167" s="8"/>
      <c r="G167" s="13" t="s">
        <v>345</v>
      </c>
      <c r="H167" s="11"/>
      <c r="I167" s="11"/>
      <c r="J167" s="11"/>
      <c r="K167" s="11"/>
      <c r="L167" s="102" t="str">
        <f>Classe!L294</f>
        <v>A</v>
      </c>
      <c r="M167" s="347">
        <v>3</v>
      </c>
      <c r="N167" s="347">
        <v>3</v>
      </c>
      <c r="O167" s="347"/>
      <c r="P167" s="347">
        <v>4</v>
      </c>
      <c r="Q167" s="347"/>
      <c r="R167" s="347"/>
      <c r="S167" s="347">
        <v>3</v>
      </c>
      <c r="T167" s="347">
        <v>3</v>
      </c>
      <c r="U167" s="347"/>
      <c r="V167" s="347">
        <v>3</v>
      </c>
      <c r="W167" s="347">
        <v>4</v>
      </c>
      <c r="X167" s="347"/>
      <c r="Y167" s="347">
        <v>4</v>
      </c>
      <c r="Z167" s="347">
        <v>3</v>
      </c>
      <c r="AA167" s="347"/>
      <c r="AB167" s="347"/>
      <c r="AC167" s="11"/>
      <c r="AD167" s="11"/>
      <c r="AE167" s="11"/>
      <c r="AG167" s="1">
        <f>IF(SUM(M167:AE167)=0,"",AVERAGEIF(M167:AE167,"&gt;0"))</f>
        <v>3.3333333333333335</v>
      </c>
      <c r="AH167" s="1"/>
    </row>
    <row r="168" spans="1:34" ht="19.5">
      <c r="A168" s="1"/>
      <c r="B168" s="26">
        <f>(AG168/60)*10</f>
        <v>0.70833333333333326</v>
      </c>
      <c r="C168" s="74"/>
      <c r="D168" s="1"/>
      <c r="E168" s="8" t="s">
        <v>200</v>
      </c>
      <c r="F168" s="8"/>
      <c r="G168" s="13" t="s">
        <v>346</v>
      </c>
      <c r="H168" s="11"/>
      <c r="I168" s="11"/>
      <c r="J168" s="11"/>
      <c r="K168" s="11"/>
      <c r="L168" s="102" t="str">
        <f>Classe!L295</f>
        <v>A</v>
      </c>
      <c r="M168" s="347">
        <v>3</v>
      </c>
      <c r="N168" s="347">
        <v>3</v>
      </c>
      <c r="O168" s="347">
        <v>5</v>
      </c>
      <c r="P168" s="347">
        <v>5</v>
      </c>
      <c r="Q168" s="347"/>
      <c r="R168" s="347"/>
      <c r="S168" s="347">
        <v>4</v>
      </c>
      <c r="T168" s="347">
        <v>4</v>
      </c>
      <c r="U168" s="347">
        <v>5</v>
      </c>
      <c r="V168" s="347">
        <v>3</v>
      </c>
      <c r="W168" s="347">
        <v>5</v>
      </c>
      <c r="X168" s="347">
        <v>5</v>
      </c>
      <c r="Y168" s="347">
        <v>5</v>
      </c>
      <c r="Z168" s="347">
        <v>4</v>
      </c>
      <c r="AA168" s="347"/>
      <c r="AB168" s="347"/>
      <c r="AC168" s="11"/>
      <c r="AD168" s="11"/>
      <c r="AE168" s="11"/>
      <c r="AG168" s="1">
        <f t="shared" ref="AG168:AG169" si="17">IF(SUM(M168:AE168)=0,"",AVERAGEIF(M168:AE168,"&gt;0"))</f>
        <v>4.25</v>
      </c>
      <c r="AH168" s="1"/>
    </row>
    <row r="169" spans="1:34" ht="19.5">
      <c r="A169" s="1"/>
      <c r="B169" s="26" t="e">
        <f t="shared" si="16"/>
        <v>#VALUE!</v>
      </c>
      <c r="C169" s="74"/>
      <c r="D169" s="1"/>
      <c r="E169" s="8" t="s">
        <v>201</v>
      </c>
      <c r="F169" s="8"/>
      <c r="G169" s="13" t="s">
        <v>347</v>
      </c>
      <c r="H169" s="11"/>
      <c r="I169" s="11"/>
      <c r="J169" s="11"/>
      <c r="K169" s="11"/>
      <c r="L169" s="102" t="str">
        <f>Classe!L296</f>
        <v/>
      </c>
      <c r="M169" s="347"/>
      <c r="N169" s="347"/>
      <c r="O169" s="347"/>
      <c r="P169" s="347"/>
      <c r="Q169" s="347"/>
      <c r="R169" s="347"/>
      <c r="S169" s="347"/>
      <c r="T169" s="347"/>
      <c r="U169" s="347"/>
      <c r="V169" s="347"/>
      <c r="W169" s="347"/>
      <c r="X169" s="347"/>
      <c r="Y169" s="347"/>
      <c r="Z169" s="347"/>
      <c r="AA169" s="347"/>
      <c r="AB169" s="347"/>
      <c r="AC169" s="11"/>
      <c r="AD169" s="11"/>
      <c r="AE169" s="11"/>
      <c r="AG169" s="1" t="str">
        <f t="shared" si="17"/>
        <v/>
      </c>
      <c r="AH169" s="1"/>
    </row>
    <row r="170" spans="1:34" s="400" customFormat="1" ht="19.5">
      <c r="A170" s="423"/>
      <c r="B170" s="441"/>
      <c r="C170" s="442"/>
      <c r="D170" s="423"/>
      <c r="E170" s="435"/>
      <c r="F170" s="435"/>
      <c r="G170" s="437"/>
      <c r="H170" s="437"/>
      <c r="I170" s="437"/>
      <c r="J170" s="437"/>
      <c r="K170" s="437"/>
      <c r="L170" s="436"/>
      <c r="M170" s="437"/>
      <c r="N170" s="437"/>
      <c r="O170" s="437"/>
      <c r="P170" s="437"/>
      <c r="Q170" s="437"/>
      <c r="R170" s="437"/>
      <c r="S170" s="437"/>
      <c r="T170" s="437"/>
      <c r="U170" s="437"/>
      <c r="V170" s="437"/>
      <c r="W170" s="437"/>
      <c r="X170" s="437"/>
      <c r="Y170" s="437"/>
      <c r="Z170" s="437"/>
      <c r="AA170" s="437"/>
      <c r="AB170" s="437"/>
      <c r="AC170" s="437"/>
      <c r="AD170" s="437"/>
      <c r="AE170" s="437"/>
      <c r="AF170" s="423"/>
      <c r="AG170" s="423"/>
      <c r="AH170" s="423"/>
    </row>
    <row r="171" spans="1:34" s="400" customFormat="1" ht="19.5">
      <c r="A171" s="438" t="e">
        <f>(AG171/60)*10</f>
        <v>#VALUE!</v>
      </c>
      <c r="B171" s="439" t="e">
        <f>REPT("|",AG171*14)</f>
        <v>#VALUE!</v>
      </c>
      <c r="C171" s="440" t="s">
        <v>204</v>
      </c>
      <c r="D171" s="423"/>
      <c r="E171" s="443" t="s">
        <v>205</v>
      </c>
      <c r="F171" s="435"/>
      <c r="G171" s="437"/>
      <c r="H171" s="437"/>
      <c r="I171" s="437"/>
      <c r="J171" s="437"/>
      <c r="K171" s="437"/>
      <c r="L171" s="436"/>
      <c r="M171" s="437"/>
      <c r="N171" s="437"/>
      <c r="O171" s="437"/>
      <c r="P171" s="437"/>
      <c r="Q171" s="437"/>
      <c r="R171" s="437"/>
      <c r="S171" s="437"/>
      <c r="T171" s="437"/>
      <c r="U171" s="437"/>
      <c r="V171" s="437"/>
      <c r="W171" s="437"/>
      <c r="X171" s="437"/>
      <c r="Y171" s="437"/>
      <c r="Z171" s="437"/>
      <c r="AA171" s="437"/>
      <c r="AB171" s="437"/>
      <c r="AC171" s="437"/>
      <c r="AD171" s="437"/>
      <c r="AE171" s="437"/>
      <c r="AF171" s="423"/>
      <c r="AG171" s="423" t="str">
        <f>IF(SUM(AG173:AG175)&gt;0,AVERAGEIF(AG173:AG175, "&lt;&gt;0"),"")</f>
        <v/>
      </c>
      <c r="AH171" s="423"/>
    </row>
    <row r="172" spans="1:34" s="400" customFormat="1" ht="19.5">
      <c r="A172" s="423"/>
      <c r="B172" s="441"/>
      <c r="C172" s="442"/>
      <c r="D172" s="423"/>
      <c r="E172" s="435"/>
      <c r="F172" s="435"/>
      <c r="G172" s="437"/>
      <c r="H172" s="437"/>
      <c r="I172" s="437"/>
      <c r="J172" s="437"/>
      <c r="K172" s="437"/>
      <c r="L172" s="436"/>
      <c r="M172" s="437"/>
      <c r="N172" s="437"/>
      <c r="O172" s="437"/>
      <c r="P172" s="437"/>
      <c r="Q172" s="437"/>
      <c r="R172" s="437"/>
      <c r="S172" s="437"/>
      <c r="T172" s="437"/>
      <c r="U172" s="437"/>
      <c r="V172" s="437"/>
      <c r="W172" s="437"/>
      <c r="X172" s="437"/>
      <c r="Y172" s="437"/>
      <c r="Z172" s="437"/>
      <c r="AA172" s="437"/>
      <c r="AB172" s="437"/>
      <c r="AC172" s="437"/>
      <c r="AD172" s="437"/>
      <c r="AE172" s="437"/>
      <c r="AF172" s="423"/>
      <c r="AG172" s="423"/>
      <c r="AH172" s="423"/>
    </row>
    <row r="173" spans="1:34" ht="19.5">
      <c r="A173" s="1"/>
      <c r="B173" s="26" t="e">
        <f>(AG173/60)*10</f>
        <v>#VALUE!</v>
      </c>
      <c r="C173" s="74"/>
      <c r="D173" s="1"/>
      <c r="E173" s="8" t="s">
        <v>206</v>
      </c>
      <c r="F173" s="8"/>
      <c r="G173" s="13" t="s">
        <v>348</v>
      </c>
      <c r="H173" s="11"/>
      <c r="I173" s="11"/>
      <c r="J173" s="11"/>
      <c r="K173" s="11"/>
      <c r="L173" s="102" t="str">
        <f>Classe!L300</f>
        <v/>
      </c>
      <c r="M173" s="347"/>
      <c r="N173" s="347"/>
      <c r="O173" s="347"/>
      <c r="P173" s="347"/>
      <c r="Q173" s="347"/>
      <c r="R173" s="347"/>
      <c r="S173" s="347"/>
      <c r="T173" s="347"/>
      <c r="U173" s="347"/>
      <c r="V173" s="347"/>
      <c r="W173" s="347"/>
      <c r="X173" s="347"/>
      <c r="Y173" s="347"/>
      <c r="Z173" s="347"/>
      <c r="AA173" s="347"/>
      <c r="AB173" s="347"/>
      <c r="AC173" s="11"/>
      <c r="AD173" s="11"/>
      <c r="AE173" s="11"/>
      <c r="AG173" s="423" t="str">
        <f t="shared" ref="AG173:AG175" si="18">IF(SUM(M173:AE173)=0,"",AVERAGEIF(M173:AE173,"&gt;0"))</f>
        <v/>
      </c>
      <c r="AH173" s="1"/>
    </row>
    <row r="174" spans="1:34" ht="19.5">
      <c r="A174" s="1"/>
      <c r="B174" s="26" t="e">
        <f>(AG174/60)*10</f>
        <v>#VALUE!</v>
      </c>
      <c r="C174" s="74"/>
      <c r="D174" s="1"/>
      <c r="E174" s="8" t="s">
        <v>207</v>
      </c>
      <c r="F174" s="8"/>
      <c r="G174" s="13" t="s">
        <v>349</v>
      </c>
      <c r="H174" s="11"/>
      <c r="I174" s="11"/>
      <c r="J174" s="11"/>
      <c r="K174" s="11"/>
      <c r="L174" s="102" t="str">
        <f>Classe!L301</f>
        <v/>
      </c>
      <c r="M174" s="347"/>
      <c r="N174" s="347"/>
      <c r="O174" s="347"/>
      <c r="P174" s="347"/>
      <c r="Q174" s="347"/>
      <c r="R174" s="347"/>
      <c r="S174" s="347"/>
      <c r="T174" s="347"/>
      <c r="U174" s="347"/>
      <c r="V174" s="347"/>
      <c r="W174" s="347"/>
      <c r="X174" s="347"/>
      <c r="Y174" s="347"/>
      <c r="Z174" s="347"/>
      <c r="AA174" s="347"/>
      <c r="AB174" s="347"/>
      <c r="AC174" s="11"/>
      <c r="AD174" s="11"/>
      <c r="AE174" s="11"/>
      <c r="AG174" s="423" t="str">
        <f t="shared" si="18"/>
        <v/>
      </c>
      <c r="AH174" s="1"/>
    </row>
    <row r="175" spans="1:34" ht="19.5">
      <c r="A175" s="1"/>
      <c r="B175" s="26" t="e">
        <f>(AG175/60)*10</f>
        <v>#VALUE!</v>
      </c>
      <c r="C175" s="74"/>
      <c r="D175" s="1"/>
      <c r="E175" s="8" t="s">
        <v>208</v>
      </c>
      <c r="F175" s="8"/>
      <c r="G175" s="13" t="s">
        <v>350</v>
      </c>
      <c r="H175" s="11"/>
      <c r="I175" s="11"/>
      <c r="J175" s="11"/>
      <c r="K175" s="11"/>
      <c r="L175" s="102" t="str">
        <f>Classe!L302</f>
        <v/>
      </c>
      <c r="M175" s="347"/>
      <c r="N175" s="347"/>
      <c r="O175" s="347"/>
      <c r="P175" s="347"/>
      <c r="Q175" s="347"/>
      <c r="R175" s="347"/>
      <c r="S175" s="347"/>
      <c r="T175" s="347"/>
      <c r="U175" s="347"/>
      <c r="V175" s="347"/>
      <c r="W175" s="347"/>
      <c r="X175" s="347"/>
      <c r="Y175" s="347"/>
      <c r="Z175" s="347"/>
      <c r="AA175" s="347"/>
      <c r="AB175" s="347"/>
      <c r="AC175" s="11"/>
      <c r="AD175" s="11"/>
      <c r="AE175" s="11"/>
      <c r="AG175" s="423" t="str">
        <f t="shared" si="18"/>
        <v/>
      </c>
      <c r="AH175" s="1"/>
    </row>
    <row r="176" spans="1:34" s="400" customFormat="1" ht="19.5">
      <c r="A176" s="423"/>
      <c r="B176" s="441"/>
      <c r="C176" s="442"/>
      <c r="D176" s="423"/>
      <c r="E176" s="435"/>
      <c r="F176" s="435"/>
      <c r="G176" s="437"/>
      <c r="H176" s="437"/>
      <c r="I176" s="437"/>
      <c r="J176" s="437"/>
      <c r="K176" s="437"/>
      <c r="L176" s="436"/>
      <c r="M176" s="437"/>
      <c r="N176" s="437"/>
      <c r="O176" s="437"/>
      <c r="P176" s="437"/>
      <c r="Q176" s="437"/>
      <c r="R176" s="437"/>
      <c r="S176" s="437"/>
      <c r="T176" s="437"/>
      <c r="U176" s="437"/>
      <c r="V176" s="437"/>
      <c r="W176" s="437"/>
      <c r="X176" s="437"/>
      <c r="Y176" s="437"/>
      <c r="Z176" s="437"/>
      <c r="AA176" s="437"/>
      <c r="AB176" s="437"/>
      <c r="AC176" s="437"/>
      <c r="AD176" s="437"/>
      <c r="AE176" s="437"/>
      <c r="AF176" s="423"/>
      <c r="AG176" s="423"/>
      <c r="AH176" s="423"/>
    </row>
    <row r="177" spans="1:34" s="400" customFormat="1" ht="19.5">
      <c r="A177" s="438" t="e">
        <f>(AG177/60)*10</f>
        <v>#VALUE!</v>
      </c>
      <c r="B177" s="439" t="e">
        <f>REPT("|",AG177*14)</f>
        <v>#VALUE!</v>
      </c>
      <c r="C177" s="440" t="s">
        <v>202</v>
      </c>
      <c r="D177" s="423"/>
      <c r="E177" s="443" t="s">
        <v>203</v>
      </c>
      <c r="F177" s="435"/>
      <c r="G177" s="437"/>
      <c r="H177" s="437"/>
      <c r="I177" s="437"/>
      <c r="J177" s="437"/>
      <c r="K177" s="437"/>
      <c r="L177" s="436"/>
      <c r="M177" s="437"/>
      <c r="N177" s="437"/>
      <c r="O177" s="437"/>
      <c r="P177" s="437"/>
      <c r="Q177" s="437"/>
      <c r="R177" s="437"/>
      <c r="S177" s="437"/>
      <c r="T177" s="437"/>
      <c r="U177" s="437"/>
      <c r="V177" s="437"/>
      <c r="W177" s="437"/>
      <c r="X177" s="437"/>
      <c r="Y177" s="437"/>
      <c r="Z177" s="437"/>
      <c r="AA177" s="437"/>
      <c r="AB177" s="437"/>
      <c r="AC177" s="437"/>
      <c r="AD177" s="437"/>
      <c r="AE177" s="437"/>
      <c r="AF177" s="423"/>
      <c r="AG177" s="423" t="str">
        <f>IF(SUM(AG179:AG183)&gt;0,AVERAGEIF(AG179:AG183, "&lt;&gt;0"),"")</f>
        <v/>
      </c>
      <c r="AH177" s="423"/>
    </row>
    <row r="178" spans="1:34" s="400" customFormat="1" ht="19.5">
      <c r="A178" s="423"/>
      <c r="B178" s="441"/>
      <c r="C178" s="442"/>
      <c r="D178" s="423"/>
      <c r="E178" s="435"/>
      <c r="F178" s="435"/>
      <c r="G178" s="437"/>
      <c r="H178" s="437"/>
      <c r="I178" s="437"/>
      <c r="J178" s="437"/>
      <c r="K178" s="437"/>
      <c r="L178" s="436"/>
      <c r="M178" s="437"/>
      <c r="N178" s="437"/>
      <c r="O178" s="437"/>
      <c r="P178" s="437"/>
      <c r="Q178" s="437"/>
      <c r="R178" s="437"/>
      <c r="S178" s="437"/>
      <c r="T178" s="437"/>
      <c r="U178" s="437"/>
      <c r="V178" s="437"/>
      <c r="W178" s="437"/>
      <c r="X178" s="437"/>
      <c r="Y178" s="437"/>
      <c r="Z178" s="437"/>
      <c r="AA178" s="437"/>
      <c r="AB178" s="437"/>
      <c r="AC178" s="437"/>
      <c r="AD178" s="437"/>
      <c r="AE178" s="437"/>
      <c r="AF178" s="423"/>
      <c r="AG178" s="423" t="str">
        <f>IF(SUM(M178:AE178)=0,"",AVERAGEIF(M178:AE178,"&gt;0"))</f>
        <v/>
      </c>
      <c r="AH178" s="423"/>
    </row>
    <row r="179" spans="1:34" ht="19.5">
      <c r="A179" s="1"/>
      <c r="B179" s="26" t="e">
        <f>(AG179/60)*10</f>
        <v>#VALUE!</v>
      </c>
      <c r="C179" s="74"/>
      <c r="D179" s="1"/>
      <c r="E179" s="8" t="s">
        <v>209</v>
      </c>
      <c r="F179" s="8"/>
      <c r="G179" s="13" t="s">
        <v>351</v>
      </c>
      <c r="H179" s="11"/>
      <c r="I179" s="11"/>
      <c r="J179" s="11"/>
      <c r="K179" s="11"/>
      <c r="L179" s="102" t="str">
        <f>Classe!L306</f>
        <v/>
      </c>
      <c r="M179" s="347"/>
      <c r="N179" s="347"/>
      <c r="O179" s="347"/>
      <c r="P179" s="347"/>
      <c r="Q179" s="347"/>
      <c r="R179" s="347"/>
      <c r="S179" s="347"/>
      <c r="T179" s="347"/>
      <c r="U179" s="347"/>
      <c r="V179" s="347"/>
      <c r="W179" s="347"/>
      <c r="X179" s="347"/>
      <c r="Y179" s="347"/>
      <c r="Z179" s="347"/>
      <c r="AA179" s="347"/>
      <c r="AB179" s="347"/>
      <c r="AC179" s="11"/>
      <c r="AD179" s="11"/>
      <c r="AE179" s="11"/>
      <c r="AG179" s="1" t="str">
        <f>IF(SUM(M179:AE179)=0,"",AVERAGEIF(M179:AE179,"&gt;0"))</f>
        <v/>
      </c>
      <c r="AH179" s="1"/>
    </row>
    <row r="180" spans="1:34" ht="19.5">
      <c r="A180" s="1"/>
      <c r="B180" s="26" t="e">
        <f t="shared" ref="B180:B183" si="19">(AG180/60)*10</f>
        <v>#VALUE!</v>
      </c>
      <c r="C180" s="74"/>
      <c r="D180" s="1"/>
      <c r="E180" s="8" t="s">
        <v>210</v>
      </c>
      <c r="F180" s="8"/>
      <c r="G180" s="13" t="s">
        <v>352</v>
      </c>
      <c r="H180" s="11"/>
      <c r="I180" s="11"/>
      <c r="J180" s="11"/>
      <c r="K180" s="11"/>
      <c r="L180" s="102" t="str">
        <f>Classe!L307</f>
        <v/>
      </c>
      <c r="M180" s="347"/>
      <c r="N180" s="347"/>
      <c r="O180" s="347"/>
      <c r="P180" s="347"/>
      <c r="Q180" s="347"/>
      <c r="R180" s="347"/>
      <c r="S180" s="347"/>
      <c r="T180" s="347"/>
      <c r="U180" s="347"/>
      <c r="V180" s="347"/>
      <c r="W180" s="347"/>
      <c r="X180" s="347"/>
      <c r="Y180" s="347"/>
      <c r="Z180" s="347"/>
      <c r="AA180" s="347"/>
      <c r="AB180" s="347"/>
      <c r="AC180" s="11"/>
      <c r="AD180" s="11"/>
      <c r="AE180" s="11"/>
      <c r="AG180" s="1" t="str">
        <f t="shared" ref="AG180:AG183" si="20">IF(SUM(M180:AE180)=0,"",AVERAGEIF(M180:AE180,"&gt;0"))</f>
        <v/>
      </c>
      <c r="AH180" s="1"/>
    </row>
    <row r="181" spans="1:34" ht="19.5">
      <c r="A181" s="1"/>
      <c r="B181" s="26" t="e">
        <f t="shared" si="19"/>
        <v>#VALUE!</v>
      </c>
      <c r="C181" s="74"/>
      <c r="D181" s="1"/>
      <c r="E181" s="8" t="s">
        <v>211</v>
      </c>
      <c r="F181" s="8"/>
      <c r="G181" s="13" t="s">
        <v>353</v>
      </c>
      <c r="H181" s="11"/>
      <c r="I181" s="11"/>
      <c r="J181" s="11"/>
      <c r="K181" s="11"/>
      <c r="L181" s="102" t="str">
        <f>Classe!L308</f>
        <v/>
      </c>
      <c r="M181" s="347"/>
      <c r="N181" s="347"/>
      <c r="O181" s="347"/>
      <c r="P181" s="347"/>
      <c r="Q181" s="347"/>
      <c r="R181" s="347"/>
      <c r="S181" s="347"/>
      <c r="T181" s="347"/>
      <c r="U181" s="347"/>
      <c r="V181" s="347"/>
      <c r="W181" s="347"/>
      <c r="X181" s="347"/>
      <c r="Y181" s="347"/>
      <c r="Z181" s="347"/>
      <c r="AA181" s="347"/>
      <c r="AB181" s="347"/>
      <c r="AC181" s="11"/>
      <c r="AD181" s="11"/>
      <c r="AE181" s="11"/>
      <c r="AG181" s="1" t="str">
        <f t="shared" si="20"/>
        <v/>
      </c>
      <c r="AH181" s="1"/>
    </row>
    <row r="182" spans="1:34" ht="19.5">
      <c r="A182" s="1"/>
      <c r="B182" s="26" t="e">
        <f t="shared" si="19"/>
        <v>#VALUE!</v>
      </c>
      <c r="C182" s="74"/>
      <c r="D182" s="1"/>
      <c r="E182" s="8" t="s">
        <v>212</v>
      </c>
      <c r="F182" s="8"/>
      <c r="G182" s="13" t="s">
        <v>354</v>
      </c>
      <c r="H182" s="11"/>
      <c r="I182" s="11"/>
      <c r="J182" s="11"/>
      <c r="K182" s="11"/>
      <c r="L182" s="102" t="str">
        <f>Classe!L309</f>
        <v/>
      </c>
      <c r="M182" s="347"/>
      <c r="N182" s="347"/>
      <c r="O182" s="347"/>
      <c r="P182" s="347"/>
      <c r="Q182" s="347"/>
      <c r="R182" s="347"/>
      <c r="S182" s="347"/>
      <c r="T182" s="347"/>
      <c r="U182" s="347"/>
      <c r="V182" s="347"/>
      <c r="W182" s="347"/>
      <c r="X182" s="347"/>
      <c r="Y182" s="347"/>
      <c r="Z182" s="347"/>
      <c r="AA182" s="347"/>
      <c r="AB182" s="347"/>
      <c r="AC182" s="11"/>
      <c r="AD182" s="11"/>
      <c r="AE182" s="11"/>
      <c r="AG182" s="1" t="str">
        <f t="shared" si="20"/>
        <v/>
      </c>
      <c r="AH182" s="1"/>
    </row>
    <row r="183" spans="1:34" ht="19.5">
      <c r="A183" s="1"/>
      <c r="B183" s="26" t="e">
        <f t="shared" si="19"/>
        <v>#VALUE!</v>
      </c>
      <c r="C183" s="74"/>
      <c r="D183" s="1"/>
      <c r="E183" s="8" t="s">
        <v>213</v>
      </c>
      <c r="F183" s="8"/>
      <c r="G183" s="13" t="s">
        <v>355</v>
      </c>
      <c r="H183" s="11"/>
      <c r="I183" s="11"/>
      <c r="J183" s="11"/>
      <c r="K183" s="11"/>
      <c r="L183" s="102" t="str">
        <f>Classe!L310</f>
        <v/>
      </c>
      <c r="M183" s="347"/>
      <c r="N183" s="347"/>
      <c r="O183" s="347"/>
      <c r="P183" s="347"/>
      <c r="Q183" s="347"/>
      <c r="R183" s="347"/>
      <c r="S183" s="347"/>
      <c r="T183" s="347"/>
      <c r="U183" s="347"/>
      <c r="V183" s="347"/>
      <c r="W183" s="347"/>
      <c r="X183" s="347"/>
      <c r="Y183" s="347"/>
      <c r="Z183" s="347"/>
      <c r="AA183" s="347"/>
      <c r="AB183" s="347"/>
      <c r="AC183" s="11"/>
      <c r="AD183" s="11"/>
      <c r="AE183" s="11"/>
      <c r="AG183" s="1" t="str">
        <f t="shared" si="20"/>
        <v/>
      </c>
      <c r="AH183" s="1"/>
    </row>
    <row r="184" spans="1:34" s="400" customFormat="1" ht="19.5">
      <c r="A184" s="423"/>
      <c r="B184" s="441"/>
      <c r="C184" s="442"/>
      <c r="D184" s="423"/>
      <c r="E184" s="435"/>
      <c r="F184" s="435"/>
      <c r="G184" s="437"/>
      <c r="H184" s="437"/>
      <c r="I184" s="437"/>
      <c r="J184" s="437"/>
      <c r="K184" s="437"/>
      <c r="L184" s="436"/>
      <c r="M184" s="437"/>
      <c r="N184" s="437"/>
      <c r="O184" s="437"/>
      <c r="P184" s="437"/>
      <c r="Q184" s="437"/>
      <c r="R184" s="437"/>
      <c r="S184" s="437"/>
      <c r="T184" s="437"/>
      <c r="U184" s="437"/>
      <c r="V184" s="437"/>
      <c r="W184" s="437"/>
      <c r="X184" s="437"/>
      <c r="Y184" s="437"/>
      <c r="Z184" s="437"/>
      <c r="AA184" s="437"/>
      <c r="AB184" s="437"/>
      <c r="AC184" s="437"/>
      <c r="AD184" s="437"/>
      <c r="AE184" s="437"/>
      <c r="AF184" s="423"/>
      <c r="AG184" s="423"/>
      <c r="AH184" s="423"/>
    </row>
    <row r="185" spans="1:34" s="400" customFormat="1" ht="19.5">
      <c r="A185" s="438" t="e">
        <f>(AG185/60)*10</f>
        <v>#VALUE!</v>
      </c>
      <c r="B185" s="439" t="e">
        <f>REPT("|",AG185*14)</f>
        <v>#VALUE!</v>
      </c>
      <c r="C185" s="440" t="s">
        <v>214</v>
      </c>
      <c r="D185" s="423"/>
      <c r="E185" s="443" t="s">
        <v>215</v>
      </c>
      <c r="F185" s="435"/>
      <c r="G185" s="437"/>
      <c r="H185" s="437"/>
      <c r="I185" s="437"/>
      <c r="J185" s="437"/>
      <c r="K185" s="437"/>
      <c r="L185" s="436"/>
      <c r="M185" s="437"/>
      <c r="N185" s="437"/>
      <c r="O185" s="437"/>
      <c r="P185" s="437"/>
      <c r="Q185" s="437"/>
      <c r="R185" s="437"/>
      <c r="S185" s="437"/>
      <c r="T185" s="437"/>
      <c r="U185" s="437"/>
      <c r="V185" s="437"/>
      <c r="W185" s="437"/>
      <c r="X185" s="437"/>
      <c r="Y185" s="437"/>
      <c r="Z185" s="437"/>
      <c r="AA185" s="437"/>
      <c r="AB185" s="437"/>
      <c r="AC185" s="437"/>
      <c r="AD185" s="437"/>
      <c r="AE185" s="437"/>
      <c r="AF185" s="423"/>
      <c r="AG185" s="423" t="str">
        <f>IF(SUM(AG187:AG190)&gt;0,AVERAGEIF(AG187:AG190, "&lt;&gt;0"),"")</f>
        <v/>
      </c>
      <c r="AH185" s="423"/>
    </row>
    <row r="186" spans="1:34" s="400" customFormat="1" ht="19.5">
      <c r="A186" s="423"/>
      <c r="B186" s="441"/>
      <c r="C186" s="442"/>
      <c r="D186" s="423"/>
      <c r="E186" s="435"/>
      <c r="F186" s="435"/>
      <c r="G186" s="437"/>
      <c r="H186" s="437"/>
      <c r="I186" s="437"/>
      <c r="J186" s="437"/>
      <c r="K186" s="437"/>
      <c r="L186" s="436"/>
      <c r="M186" s="437"/>
      <c r="N186" s="437"/>
      <c r="O186" s="437"/>
      <c r="P186" s="437"/>
      <c r="Q186" s="437"/>
      <c r="R186" s="437"/>
      <c r="S186" s="437"/>
      <c r="T186" s="437"/>
      <c r="U186" s="437"/>
      <c r="V186" s="437"/>
      <c r="W186" s="437"/>
      <c r="X186" s="437"/>
      <c r="Y186" s="437"/>
      <c r="Z186" s="437"/>
      <c r="AA186" s="437"/>
      <c r="AB186" s="437"/>
      <c r="AC186" s="437"/>
      <c r="AD186" s="437"/>
      <c r="AE186" s="437"/>
      <c r="AF186" s="423"/>
      <c r="AG186" s="423" t="str">
        <f>IF(SUM(M186:AE186)=0,"",AVERAGEIF(M186:AE186,"&gt;0"))</f>
        <v/>
      </c>
      <c r="AH186" s="423"/>
    </row>
    <row r="187" spans="1:34" ht="19.5">
      <c r="A187" s="1"/>
      <c r="B187" s="26" t="e">
        <f>(AG187/60)*10</f>
        <v>#VALUE!</v>
      </c>
      <c r="C187" s="74"/>
      <c r="D187" s="1"/>
      <c r="E187" s="8" t="s">
        <v>216</v>
      </c>
      <c r="F187" s="8"/>
      <c r="G187" s="13" t="s">
        <v>356</v>
      </c>
      <c r="H187" s="11"/>
      <c r="I187" s="11"/>
      <c r="J187" s="11"/>
      <c r="K187" s="11"/>
      <c r="L187" s="102" t="str">
        <f>Classe!L314</f>
        <v/>
      </c>
      <c r="M187" s="347"/>
      <c r="N187" s="347"/>
      <c r="O187" s="347"/>
      <c r="P187" s="347"/>
      <c r="Q187" s="347"/>
      <c r="R187" s="347"/>
      <c r="S187" s="347"/>
      <c r="T187" s="347"/>
      <c r="U187" s="347"/>
      <c r="V187" s="347"/>
      <c r="W187" s="347"/>
      <c r="X187" s="347"/>
      <c r="Y187" s="347"/>
      <c r="Z187" s="347"/>
      <c r="AA187" s="347"/>
      <c r="AB187" s="347"/>
      <c r="AC187" s="11"/>
      <c r="AD187" s="11"/>
      <c r="AE187" s="11"/>
      <c r="AG187" s="1" t="str">
        <f>IF(SUM(M187:AE187)=0,"",AVERAGEIF(M187:AE187,"&gt;0"))</f>
        <v/>
      </c>
      <c r="AH187" s="1"/>
    </row>
    <row r="188" spans="1:34" ht="19.5">
      <c r="A188" s="1"/>
      <c r="B188" s="26" t="e">
        <f t="shared" ref="B188:B190" si="21">(AG188/60)*10</f>
        <v>#VALUE!</v>
      </c>
      <c r="C188" s="70"/>
      <c r="D188" s="1"/>
      <c r="E188" s="8" t="s">
        <v>217</v>
      </c>
      <c r="F188" s="8"/>
      <c r="G188" s="13" t="s">
        <v>357</v>
      </c>
      <c r="H188" s="11"/>
      <c r="I188" s="11"/>
      <c r="J188" s="11"/>
      <c r="K188" s="11"/>
      <c r="L188" s="102" t="str">
        <f>Classe!L315</f>
        <v/>
      </c>
      <c r="M188" s="347"/>
      <c r="N188" s="347"/>
      <c r="O188" s="347"/>
      <c r="P188" s="347"/>
      <c r="Q188" s="347"/>
      <c r="R188" s="347"/>
      <c r="S188" s="347"/>
      <c r="T188" s="347"/>
      <c r="U188" s="347"/>
      <c r="V188" s="347"/>
      <c r="W188" s="347"/>
      <c r="X188" s="347"/>
      <c r="Y188" s="347"/>
      <c r="Z188" s="347"/>
      <c r="AA188" s="347"/>
      <c r="AB188" s="347"/>
      <c r="AC188" s="11"/>
      <c r="AD188" s="11"/>
      <c r="AE188" s="11"/>
      <c r="AG188" s="1" t="str">
        <f t="shared" ref="AG188:AG190" si="22">IF(SUM(M188:AE188)=0,"",AVERAGEIF(M188:AE188,"&gt;0"))</f>
        <v/>
      </c>
      <c r="AH188" s="1"/>
    </row>
    <row r="189" spans="1:34" ht="19.5">
      <c r="A189" s="1"/>
      <c r="B189" s="26" t="e">
        <f t="shared" si="21"/>
        <v>#VALUE!</v>
      </c>
      <c r="C189" s="74"/>
      <c r="D189" s="1"/>
      <c r="E189" s="8" t="s">
        <v>218</v>
      </c>
      <c r="F189" s="8"/>
      <c r="G189" s="13" t="s">
        <v>358</v>
      </c>
      <c r="H189" s="11"/>
      <c r="I189" s="11"/>
      <c r="J189" s="11"/>
      <c r="K189" s="11"/>
      <c r="L189" s="102" t="str">
        <f>Classe!L316</f>
        <v/>
      </c>
      <c r="M189" s="347"/>
      <c r="N189" s="347"/>
      <c r="O189" s="347"/>
      <c r="P189" s="347"/>
      <c r="Q189" s="347"/>
      <c r="R189" s="347"/>
      <c r="S189" s="347"/>
      <c r="T189" s="347"/>
      <c r="U189" s="347"/>
      <c r="V189" s="347"/>
      <c r="W189" s="347"/>
      <c r="X189" s="347"/>
      <c r="Y189" s="347"/>
      <c r="Z189" s="347"/>
      <c r="AA189" s="347"/>
      <c r="AB189" s="347"/>
      <c r="AC189" s="11"/>
      <c r="AD189" s="11"/>
      <c r="AE189" s="11"/>
      <c r="AG189" s="1" t="str">
        <f t="shared" si="22"/>
        <v/>
      </c>
      <c r="AH189" s="1"/>
    </row>
    <row r="190" spans="1:34" ht="19.5">
      <c r="A190" s="1"/>
      <c r="B190" s="26" t="e">
        <f t="shared" si="21"/>
        <v>#VALUE!</v>
      </c>
      <c r="C190" s="74"/>
      <c r="D190" s="1"/>
      <c r="E190" s="8" t="s">
        <v>219</v>
      </c>
      <c r="F190" s="8"/>
      <c r="G190" s="13" t="s">
        <v>359</v>
      </c>
      <c r="H190" s="11"/>
      <c r="I190" s="11"/>
      <c r="J190" s="11"/>
      <c r="K190" s="11"/>
      <c r="L190" s="102" t="str">
        <f>Classe!L317</f>
        <v/>
      </c>
      <c r="M190" s="347"/>
      <c r="N190" s="347"/>
      <c r="O190" s="347"/>
      <c r="P190" s="347"/>
      <c r="Q190" s="347"/>
      <c r="R190" s="347"/>
      <c r="S190" s="347"/>
      <c r="T190" s="347"/>
      <c r="U190" s="347"/>
      <c r="V190" s="347"/>
      <c r="W190" s="347"/>
      <c r="X190" s="347"/>
      <c r="Y190" s="347"/>
      <c r="Z190" s="347"/>
      <c r="AA190" s="347"/>
      <c r="AB190" s="347"/>
      <c r="AC190" s="11"/>
      <c r="AD190" s="11"/>
      <c r="AE190" s="11"/>
      <c r="AG190" s="1" t="str">
        <f t="shared" si="22"/>
        <v/>
      </c>
      <c r="AH190" s="1"/>
    </row>
    <row r="191" spans="1:34" s="423" customFormat="1" ht="19.5">
      <c r="B191" s="441"/>
      <c r="C191" s="442"/>
      <c r="E191" s="435"/>
      <c r="F191" s="435"/>
      <c r="G191" s="437"/>
      <c r="H191" s="437"/>
      <c r="I191" s="437"/>
      <c r="J191" s="437"/>
      <c r="K191" s="437"/>
      <c r="L191" s="436"/>
      <c r="M191" s="437"/>
      <c r="N191" s="437"/>
      <c r="O191" s="437"/>
      <c r="P191" s="437"/>
      <c r="Q191" s="437"/>
      <c r="R191" s="437"/>
      <c r="S191" s="437"/>
      <c r="T191" s="437"/>
      <c r="U191" s="437"/>
      <c r="V191" s="437"/>
      <c r="W191" s="437"/>
      <c r="X191" s="437"/>
      <c r="Y191" s="437"/>
      <c r="Z191" s="437"/>
      <c r="AA191" s="437"/>
      <c r="AB191" s="437"/>
      <c r="AC191" s="437"/>
      <c r="AD191" s="437"/>
      <c r="AE191" s="437"/>
    </row>
    <row r="192" spans="1:34" s="423" customFormat="1" ht="25.5">
      <c r="A192" s="461" t="s">
        <v>220</v>
      </c>
      <c r="B192" s="462" t="s">
        <v>221</v>
      </c>
      <c r="C192" s="463"/>
      <c r="D192" s="463"/>
      <c r="E192" s="463"/>
      <c r="F192" s="463"/>
      <c r="G192" s="464"/>
      <c r="H192" s="464"/>
      <c r="I192" s="464"/>
      <c r="J192" s="464"/>
      <c r="K192" s="464"/>
      <c r="L192" s="464"/>
      <c r="M192" s="464"/>
      <c r="N192" s="464"/>
      <c r="O192" s="464"/>
      <c r="P192" s="463"/>
      <c r="Q192" s="463"/>
      <c r="R192" s="463"/>
      <c r="S192" s="463"/>
      <c r="T192" s="463"/>
      <c r="U192" s="463"/>
      <c r="V192" s="463"/>
      <c r="W192" s="463"/>
      <c r="X192" s="463"/>
      <c r="Y192" s="463"/>
      <c r="Z192" s="463"/>
      <c r="AA192" s="463"/>
      <c r="AB192" s="463"/>
      <c r="AC192" s="444"/>
      <c r="AD192" s="444"/>
      <c r="AE192" s="444"/>
    </row>
    <row r="193" spans="1:34" s="423" customFormat="1" ht="19.5">
      <c r="E193" s="435"/>
      <c r="F193" s="435"/>
      <c r="L193" s="436"/>
      <c r="M193" s="437"/>
      <c r="N193" s="437"/>
      <c r="O193" s="437"/>
      <c r="P193" s="437"/>
      <c r="Q193" s="437"/>
      <c r="R193" s="437"/>
      <c r="S193" s="437"/>
      <c r="T193" s="437"/>
      <c r="U193" s="437"/>
      <c r="V193" s="437"/>
      <c r="W193" s="437"/>
      <c r="X193" s="437"/>
      <c r="Y193" s="437"/>
      <c r="Z193" s="437"/>
      <c r="AA193" s="437"/>
      <c r="AB193" s="437"/>
      <c r="AC193" s="437"/>
      <c r="AD193" s="437"/>
      <c r="AE193" s="437"/>
    </row>
    <row r="194" spans="1:34" s="400" customFormat="1" ht="19.5">
      <c r="A194" s="438" t="e">
        <f>(AG194/60)*10</f>
        <v>#VALUE!</v>
      </c>
      <c r="B194" s="439" t="e">
        <f>REPT("|",AG194*14)</f>
        <v>#VALUE!</v>
      </c>
      <c r="C194" s="440" t="s">
        <v>222</v>
      </c>
      <c r="D194" s="423"/>
      <c r="E194" s="423" t="s">
        <v>228</v>
      </c>
      <c r="F194" s="435"/>
      <c r="G194" s="423"/>
      <c r="H194" s="423"/>
      <c r="I194" s="423"/>
      <c r="J194" s="423"/>
      <c r="K194" s="423"/>
      <c r="L194" s="436"/>
      <c r="M194" s="437"/>
      <c r="N194" s="437"/>
      <c r="O194" s="437"/>
      <c r="P194" s="437"/>
      <c r="Q194" s="437"/>
      <c r="R194" s="437"/>
      <c r="S194" s="437"/>
      <c r="T194" s="437"/>
      <c r="U194" s="437"/>
      <c r="V194" s="437"/>
      <c r="W194" s="437"/>
      <c r="X194" s="437"/>
      <c r="Y194" s="437"/>
      <c r="Z194" s="437"/>
      <c r="AA194" s="437"/>
      <c r="AB194" s="437"/>
      <c r="AC194" s="437"/>
      <c r="AD194" s="437"/>
      <c r="AE194" s="437"/>
      <c r="AF194" s="423"/>
      <c r="AG194" s="423" t="str">
        <f>IF(SUM(AG196:AG199)&gt;0,AVERAGEIF(AG196:AG199, "&lt;&gt;0"),"")</f>
        <v/>
      </c>
      <c r="AH194" s="423"/>
    </row>
    <row r="195" spans="1:34" s="400" customFormat="1" ht="19.5">
      <c r="A195" s="423"/>
      <c r="B195" s="423"/>
      <c r="C195" s="423"/>
      <c r="D195" s="423"/>
      <c r="E195" s="435"/>
      <c r="F195" s="435"/>
      <c r="G195" s="423"/>
      <c r="H195" s="423"/>
      <c r="I195" s="423"/>
      <c r="J195" s="423"/>
      <c r="K195" s="423"/>
      <c r="L195" s="436"/>
      <c r="M195" s="437"/>
      <c r="N195" s="437"/>
      <c r="O195" s="437"/>
      <c r="P195" s="437"/>
      <c r="Q195" s="437"/>
      <c r="R195" s="437"/>
      <c r="S195" s="437"/>
      <c r="T195" s="437"/>
      <c r="U195" s="437"/>
      <c r="V195" s="437"/>
      <c r="W195" s="437"/>
      <c r="X195" s="437"/>
      <c r="Y195" s="437"/>
      <c r="Z195" s="437"/>
      <c r="AA195" s="437"/>
      <c r="AB195" s="437"/>
      <c r="AC195" s="437"/>
      <c r="AD195" s="437"/>
      <c r="AE195" s="437"/>
      <c r="AF195" s="423"/>
      <c r="AG195" s="423" t="str">
        <f>IF(SUM(M195:AE195)=0,"",AVERAGEIF(M195:AE195,"&gt;0"))</f>
        <v/>
      </c>
      <c r="AH195" s="423"/>
    </row>
    <row r="196" spans="1:34" ht="19.5">
      <c r="A196" s="1"/>
      <c r="B196" s="26" t="e">
        <f t="shared" ref="B196:B197" si="23">(AG196/60)*10</f>
        <v>#VALUE!</v>
      </c>
      <c r="C196" s="70"/>
      <c r="D196" s="1"/>
      <c r="E196" s="8" t="s">
        <v>223</v>
      </c>
      <c r="F196" s="8"/>
      <c r="G196" s="13" t="s">
        <v>360</v>
      </c>
      <c r="H196" s="11"/>
      <c r="I196" s="11"/>
      <c r="J196" s="11"/>
      <c r="K196" s="11"/>
      <c r="L196" s="102" t="str">
        <f>Classe!L323</f>
        <v/>
      </c>
      <c r="M196" s="347"/>
      <c r="N196" s="347"/>
      <c r="O196" s="347"/>
      <c r="P196" s="347"/>
      <c r="Q196" s="347"/>
      <c r="R196" s="347"/>
      <c r="S196" s="347"/>
      <c r="T196" s="347"/>
      <c r="U196" s="347"/>
      <c r="V196" s="347"/>
      <c r="W196" s="347"/>
      <c r="X196" s="347"/>
      <c r="Y196" s="347"/>
      <c r="Z196" s="347"/>
      <c r="AA196" s="347"/>
      <c r="AB196" s="347"/>
      <c r="AC196" s="11"/>
      <c r="AD196" s="11"/>
      <c r="AE196" s="11"/>
      <c r="AG196" s="1" t="str">
        <f>IF(SUM(M196:AE196)=0,"",AVERAGEIF(M196:AE196,"&gt;0"))</f>
        <v/>
      </c>
      <c r="AH196" s="1"/>
    </row>
    <row r="197" spans="1:34" ht="19.5">
      <c r="A197" s="1"/>
      <c r="B197" s="26" t="e">
        <f t="shared" si="23"/>
        <v>#VALUE!</v>
      </c>
      <c r="C197" s="70"/>
      <c r="D197" s="1"/>
      <c r="E197" s="8" t="s">
        <v>224</v>
      </c>
      <c r="F197" s="8"/>
      <c r="G197" s="13" t="s">
        <v>361</v>
      </c>
      <c r="H197" s="11"/>
      <c r="I197" s="11"/>
      <c r="J197" s="11"/>
      <c r="K197" s="11"/>
      <c r="L197" s="102" t="str">
        <f>Classe!L324</f>
        <v/>
      </c>
      <c r="M197" s="347"/>
      <c r="N197" s="347"/>
      <c r="O197" s="347"/>
      <c r="P197" s="347"/>
      <c r="Q197" s="347"/>
      <c r="R197" s="347"/>
      <c r="S197" s="347"/>
      <c r="T197" s="347"/>
      <c r="U197" s="347"/>
      <c r="V197" s="347"/>
      <c r="W197" s="347"/>
      <c r="X197" s="347"/>
      <c r="Y197" s="347"/>
      <c r="Z197" s="347"/>
      <c r="AA197" s="347"/>
      <c r="AB197" s="347"/>
      <c r="AC197" s="11"/>
      <c r="AD197" s="11"/>
      <c r="AE197" s="11"/>
      <c r="AG197" s="1" t="str">
        <f>IF(SUM(M197:AE197)=0,"",AVERAGEIF(M197:AE197,"&gt;0"))</f>
        <v/>
      </c>
      <c r="AH197" s="1"/>
    </row>
    <row r="198" spans="1:34" ht="19.5">
      <c r="A198" s="1"/>
      <c r="B198" s="26" t="e">
        <f>(AG198/60)*10</f>
        <v>#VALUE!</v>
      </c>
      <c r="C198" s="70"/>
      <c r="D198" s="1"/>
      <c r="E198" s="8" t="s">
        <v>225</v>
      </c>
      <c r="F198" s="8"/>
      <c r="G198" s="13" t="s">
        <v>362</v>
      </c>
      <c r="H198" s="11"/>
      <c r="I198" s="11"/>
      <c r="J198" s="11"/>
      <c r="K198" s="11"/>
      <c r="L198" s="102" t="str">
        <f>Classe!L325</f>
        <v/>
      </c>
      <c r="M198" s="347"/>
      <c r="N198" s="347"/>
      <c r="O198" s="347"/>
      <c r="P198" s="347"/>
      <c r="Q198" s="347"/>
      <c r="R198" s="347"/>
      <c r="S198" s="347"/>
      <c r="T198" s="347"/>
      <c r="U198" s="347"/>
      <c r="V198" s="347"/>
      <c r="W198" s="347"/>
      <c r="X198" s="347"/>
      <c r="Y198" s="347"/>
      <c r="Z198" s="347"/>
      <c r="AA198" s="347"/>
      <c r="AB198" s="347"/>
      <c r="AC198" s="11"/>
      <c r="AD198" s="11"/>
      <c r="AE198" s="11"/>
      <c r="AG198" s="1" t="str">
        <f t="shared" ref="AG198:AG199" si="24">IF(SUM(M198:AE198)=0,"",AVERAGEIF(M198:AE198,"&gt;0"))</f>
        <v/>
      </c>
      <c r="AH198" s="1"/>
    </row>
    <row r="199" spans="1:34" ht="19.5">
      <c r="A199" s="1"/>
      <c r="B199" s="26" t="e">
        <f>(AG199/60)*10</f>
        <v>#VALUE!</v>
      </c>
      <c r="C199" s="70"/>
      <c r="D199" s="1"/>
      <c r="E199" s="8" t="s">
        <v>226</v>
      </c>
      <c r="F199" s="8"/>
      <c r="G199" s="13" t="s">
        <v>363</v>
      </c>
      <c r="H199" s="11"/>
      <c r="I199" s="11"/>
      <c r="J199" s="11"/>
      <c r="K199" s="11"/>
      <c r="L199" s="102" t="str">
        <f>Classe!L326</f>
        <v/>
      </c>
      <c r="M199" s="347"/>
      <c r="N199" s="347"/>
      <c r="O199" s="347"/>
      <c r="P199" s="347"/>
      <c r="Q199" s="347"/>
      <c r="R199" s="347"/>
      <c r="S199" s="347"/>
      <c r="T199" s="347"/>
      <c r="U199" s="347"/>
      <c r="V199" s="347"/>
      <c r="W199" s="347"/>
      <c r="X199" s="347"/>
      <c r="Y199" s="347"/>
      <c r="Z199" s="347"/>
      <c r="AA199" s="347"/>
      <c r="AB199" s="347"/>
      <c r="AC199" s="11"/>
      <c r="AD199" s="11"/>
      <c r="AE199" s="11"/>
      <c r="AG199" s="1" t="str">
        <f t="shared" si="24"/>
        <v/>
      </c>
      <c r="AH199" s="1"/>
    </row>
    <row r="200" spans="1:34" s="400" customFormat="1" ht="19.5">
      <c r="A200" s="423"/>
      <c r="B200" s="441"/>
      <c r="C200" s="442"/>
      <c r="D200" s="423"/>
      <c r="E200" s="435"/>
      <c r="F200" s="435"/>
      <c r="G200" s="437"/>
      <c r="H200" s="437"/>
      <c r="I200" s="437"/>
      <c r="J200" s="437"/>
      <c r="K200" s="437"/>
      <c r="L200" s="436"/>
      <c r="M200" s="437"/>
      <c r="N200" s="437"/>
      <c r="O200" s="437"/>
      <c r="P200" s="437"/>
      <c r="Q200" s="437"/>
      <c r="R200" s="437"/>
      <c r="S200" s="437"/>
      <c r="T200" s="437"/>
      <c r="U200" s="437"/>
      <c r="V200" s="437"/>
      <c r="W200" s="437"/>
      <c r="X200" s="437"/>
      <c r="Y200" s="437"/>
      <c r="Z200" s="437"/>
      <c r="AA200" s="437"/>
      <c r="AB200" s="437"/>
      <c r="AC200" s="437"/>
      <c r="AD200" s="437"/>
      <c r="AE200" s="437"/>
      <c r="AF200" s="423"/>
      <c r="AG200" s="423"/>
      <c r="AH200" s="423"/>
    </row>
    <row r="201" spans="1:34" s="400" customFormat="1" ht="19.5">
      <c r="A201" s="438" t="e">
        <f>(AG201/60)*10</f>
        <v>#VALUE!</v>
      </c>
      <c r="B201" s="439" t="e">
        <f>REPT("|",AG199*14)</f>
        <v>#VALUE!</v>
      </c>
      <c r="C201" s="440" t="s">
        <v>227</v>
      </c>
      <c r="D201" s="423"/>
      <c r="E201" s="443" t="s">
        <v>229</v>
      </c>
      <c r="F201" s="435"/>
      <c r="G201" s="437"/>
      <c r="H201" s="437"/>
      <c r="I201" s="437"/>
      <c r="J201" s="437"/>
      <c r="K201" s="437"/>
      <c r="L201" s="436"/>
      <c r="M201" s="437"/>
      <c r="N201" s="437"/>
      <c r="O201" s="437"/>
      <c r="P201" s="437"/>
      <c r="Q201" s="437"/>
      <c r="R201" s="437"/>
      <c r="S201" s="437"/>
      <c r="T201" s="437"/>
      <c r="U201" s="437"/>
      <c r="V201" s="437"/>
      <c r="W201" s="437"/>
      <c r="X201" s="437"/>
      <c r="Y201" s="437"/>
      <c r="Z201" s="437"/>
      <c r="AA201" s="437"/>
      <c r="AB201" s="437"/>
      <c r="AC201" s="437"/>
      <c r="AD201" s="437"/>
      <c r="AE201" s="437"/>
      <c r="AF201" s="423"/>
      <c r="AG201" s="423" t="str">
        <f>IF(SUM(AG203:AG210)&gt;0,AVERAGEIF(AG203:AG210, "&lt;&gt;0"),"")</f>
        <v/>
      </c>
      <c r="AH201" s="423"/>
    </row>
    <row r="202" spans="1:34" s="400" customFormat="1" ht="19.5">
      <c r="A202" s="423"/>
      <c r="B202" s="441"/>
      <c r="C202" s="442"/>
      <c r="D202" s="423"/>
      <c r="E202" s="435"/>
      <c r="F202" s="435"/>
      <c r="G202" s="437"/>
      <c r="H202" s="437"/>
      <c r="I202" s="437"/>
      <c r="J202" s="437"/>
      <c r="K202" s="437"/>
      <c r="L202" s="436"/>
      <c r="M202" s="437"/>
      <c r="N202" s="437"/>
      <c r="O202" s="437"/>
      <c r="P202" s="437"/>
      <c r="Q202" s="437"/>
      <c r="R202" s="437"/>
      <c r="S202" s="437"/>
      <c r="T202" s="437"/>
      <c r="U202" s="437"/>
      <c r="V202" s="437"/>
      <c r="W202" s="437"/>
      <c r="X202" s="437"/>
      <c r="Y202" s="437"/>
      <c r="Z202" s="437"/>
      <c r="AA202" s="437"/>
      <c r="AB202" s="437"/>
      <c r="AC202" s="437"/>
      <c r="AD202" s="437"/>
      <c r="AE202" s="437"/>
      <c r="AF202" s="423"/>
      <c r="AG202" s="423" t="str">
        <f t="shared" ref="AG202" si="25">IF(SUM(M202:AE202)=0,"",AVERAGEIF(M202:AE202,"&gt;0"))</f>
        <v/>
      </c>
      <c r="AH202" s="423"/>
    </row>
    <row r="203" spans="1:34" ht="19.5">
      <c r="A203" s="1"/>
      <c r="B203" s="26" t="e">
        <f>(AG203/60)*10</f>
        <v>#VALUE!</v>
      </c>
      <c r="C203" s="70"/>
      <c r="D203" s="1"/>
      <c r="E203" s="8" t="s">
        <v>230</v>
      </c>
      <c r="F203" s="8"/>
      <c r="G203" s="13" t="s">
        <v>364</v>
      </c>
      <c r="H203" s="11"/>
      <c r="I203" s="11"/>
      <c r="J203" s="11"/>
      <c r="K203" s="11"/>
      <c r="L203" s="102" t="str">
        <f>Classe!L330</f>
        <v/>
      </c>
      <c r="M203" s="347"/>
      <c r="N203" s="347"/>
      <c r="O203" s="347"/>
      <c r="P203" s="347"/>
      <c r="Q203" s="347"/>
      <c r="R203" s="347"/>
      <c r="S203" s="347"/>
      <c r="T203" s="347"/>
      <c r="U203" s="347"/>
      <c r="V203" s="347"/>
      <c r="W203" s="347"/>
      <c r="X203" s="347"/>
      <c r="Y203" s="347"/>
      <c r="Z203" s="347"/>
      <c r="AA203" s="347"/>
      <c r="AB203" s="347"/>
      <c r="AC203" s="11"/>
      <c r="AD203" s="11"/>
      <c r="AE203" s="11"/>
      <c r="AG203" s="1" t="str">
        <f>IF(SUM(M203:AE203)=0,"",AVERAGEIF(M203:AE203,"&gt;0"))</f>
        <v/>
      </c>
      <c r="AH203" s="1"/>
    </row>
    <row r="204" spans="1:34" ht="19.5">
      <c r="A204" s="1"/>
      <c r="B204" s="26" t="e">
        <f t="shared" ref="B204:B210" si="26">(AG204/60)*10</f>
        <v>#VALUE!</v>
      </c>
      <c r="C204" s="70"/>
      <c r="D204" s="1"/>
      <c r="E204" s="8" t="s">
        <v>231</v>
      </c>
      <c r="F204" s="8"/>
      <c r="G204" s="13" t="s">
        <v>365</v>
      </c>
      <c r="H204" s="11"/>
      <c r="I204" s="11"/>
      <c r="J204" s="11"/>
      <c r="K204" s="11"/>
      <c r="L204" s="102" t="str">
        <f>Classe!L331</f>
        <v/>
      </c>
      <c r="M204" s="347"/>
      <c r="N204" s="347"/>
      <c r="O204" s="347"/>
      <c r="P204" s="347"/>
      <c r="Q204" s="347"/>
      <c r="R204" s="347"/>
      <c r="S204" s="347"/>
      <c r="T204" s="347"/>
      <c r="U204" s="347"/>
      <c r="V204" s="347"/>
      <c r="W204" s="347"/>
      <c r="X204" s="347"/>
      <c r="Y204" s="347"/>
      <c r="Z204" s="347"/>
      <c r="AA204" s="347"/>
      <c r="AB204" s="347"/>
      <c r="AC204" s="11"/>
      <c r="AD204" s="11"/>
      <c r="AE204" s="11"/>
      <c r="AG204" s="1" t="str">
        <f t="shared" ref="AG204:AG210" si="27">IF(SUM(M204:AE204)=0,"",AVERAGEIF(M204:AE204,"&gt;0"))</f>
        <v/>
      </c>
      <c r="AH204" s="1"/>
    </row>
    <row r="205" spans="1:34" ht="19.5">
      <c r="A205" s="1"/>
      <c r="B205" s="26" t="e">
        <f t="shared" si="26"/>
        <v>#VALUE!</v>
      </c>
      <c r="C205" s="70"/>
      <c r="D205" s="1"/>
      <c r="E205" s="8" t="s">
        <v>232</v>
      </c>
      <c r="F205" s="8"/>
      <c r="G205" s="13" t="s">
        <v>366</v>
      </c>
      <c r="H205" s="11"/>
      <c r="I205" s="11"/>
      <c r="J205" s="11"/>
      <c r="K205" s="11"/>
      <c r="L205" s="102" t="str">
        <f>Classe!L332</f>
        <v/>
      </c>
      <c r="M205" s="347"/>
      <c r="N205" s="347"/>
      <c r="O205" s="347"/>
      <c r="P205" s="347"/>
      <c r="Q205" s="347"/>
      <c r="R205" s="347"/>
      <c r="S205" s="347"/>
      <c r="T205" s="347"/>
      <c r="U205" s="347"/>
      <c r="V205" s="347"/>
      <c r="W205" s="347"/>
      <c r="X205" s="347"/>
      <c r="Y205" s="347"/>
      <c r="Z205" s="347"/>
      <c r="AA205" s="347"/>
      <c r="AB205" s="347"/>
      <c r="AC205" s="11"/>
      <c r="AD205" s="11"/>
      <c r="AE205" s="11"/>
      <c r="AG205" s="1" t="str">
        <f t="shared" si="27"/>
        <v/>
      </c>
      <c r="AH205" s="1"/>
    </row>
    <row r="206" spans="1:34" ht="19.5">
      <c r="A206" s="1"/>
      <c r="B206" s="26" t="e">
        <f t="shared" si="26"/>
        <v>#VALUE!</v>
      </c>
      <c r="C206" s="70"/>
      <c r="D206" s="1"/>
      <c r="E206" s="8" t="s">
        <v>233</v>
      </c>
      <c r="F206" s="8"/>
      <c r="G206" s="13" t="s">
        <v>367</v>
      </c>
      <c r="H206" s="11"/>
      <c r="I206" s="11"/>
      <c r="J206" s="11"/>
      <c r="K206" s="11"/>
      <c r="L206" s="102" t="str">
        <f>Classe!L333</f>
        <v/>
      </c>
      <c r="M206" s="347"/>
      <c r="N206" s="347"/>
      <c r="O206" s="347"/>
      <c r="P206" s="347"/>
      <c r="Q206" s="347"/>
      <c r="R206" s="347"/>
      <c r="S206" s="347"/>
      <c r="T206" s="347"/>
      <c r="U206" s="347"/>
      <c r="V206" s="347"/>
      <c r="W206" s="347"/>
      <c r="X206" s="347"/>
      <c r="Y206" s="347"/>
      <c r="Z206" s="347"/>
      <c r="AA206" s="347"/>
      <c r="AB206" s="347"/>
      <c r="AC206" s="11"/>
      <c r="AD206" s="11"/>
      <c r="AE206" s="11"/>
      <c r="AG206" s="1" t="str">
        <f t="shared" si="27"/>
        <v/>
      </c>
      <c r="AH206" s="1"/>
    </row>
    <row r="207" spans="1:34" ht="19.5">
      <c r="A207" s="1"/>
      <c r="B207" s="26" t="e">
        <f t="shared" si="26"/>
        <v>#VALUE!</v>
      </c>
      <c r="C207" s="70"/>
      <c r="D207" s="1"/>
      <c r="E207" s="8" t="s">
        <v>234</v>
      </c>
      <c r="F207" s="8"/>
      <c r="G207" s="13" t="s">
        <v>368</v>
      </c>
      <c r="H207" s="11"/>
      <c r="I207" s="11"/>
      <c r="J207" s="11"/>
      <c r="K207" s="11"/>
      <c r="L207" s="102" t="str">
        <f>Classe!L334</f>
        <v/>
      </c>
      <c r="M207" s="347"/>
      <c r="N207" s="347"/>
      <c r="O207" s="347"/>
      <c r="P207" s="347"/>
      <c r="Q207" s="347"/>
      <c r="R207" s="347"/>
      <c r="S207" s="347"/>
      <c r="T207" s="347"/>
      <c r="U207" s="347"/>
      <c r="V207" s="347"/>
      <c r="W207" s="347"/>
      <c r="X207" s="347"/>
      <c r="Y207" s="347"/>
      <c r="Z207" s="347"/>
      <c r="AA207" s="347"/>
      <c r="AB207" s="347"/>
      <c r="AC207" s="11"/>
      <c r="AD207" s="11"/>
      <c r="AE207" s="11"/>
      <c r="AG207" s="1" t="str">
        <f t="shared" si="27"/>
        <v/>
      </c>
      <c r="AH207" s="1"/>
    </row>
    <row r="208" spans="1:34" ht="19.5">
      <c r="A208" s="1"/>
      <c r="B208" s="26" t="e">
        <f t="shared" si="26"/>
        <v>#VALUE!</v>
      </c>
      <c r="C208" s="74"/>
      <c r="D208" s="1"/>
      <c r="E208" s="8" t="s">
        <v>235</v>
      </c>
      <c r="F208" s="8"/>
      <c r="G208" s="13" t="s">
        <v>369</v>
      </c>
      <c r="H208" s="11"/>
      <c r="I208" s="11"/>
      <c r="J208" s="11"/>
      <c r="K208" s="11"/>
      <c r="L208" s="102" t="str">
        <f>Classe!L335</f>
        <v/>
      </c>
      <c r="M208" s="347"/>
      <c r="N208" s="347"/>
      <c r="O208" s="347"/>
      <c r="P208" s="347"/>
      <c r="Q208" s="347"/>
      <c r="R208" s="347"/>
      <c r="S208" s="347"/>
      <c r="T208" s="347"/>
      <c r="U208" s="347"/>
      <c r="V208" s="347"/>
      <c r="W208" s="347"/>
      <c r="X208" s="347"/>
      <c r="Y208" s="347"/>
      <c r="Z208" s="347"/>
      <c r="AA208" s="347"/>
      <c r="AB208" s="347"/>
      <c r="AC208" s="11"/>
      <c r="AD208" s="11"/>
      <c r="AE208" s="11"/>
      <c r="AG208" s="1" t="str">
        <f t="shared" si="27"/>
        <v/>
      </c>
      <c r="AH208" s="1"/>
    </row>
    <row r="209" spans="1:34" s="1" customFormat="1" ht="19.5">
      <c r="B209" s="26" t="e">
        <f t="shared" si="26"/>
        <v>#VALUE!</v>
      </c>
      <c r="C209" s="74"/>
      <c r="E209" s="8" t="s">
        <v>236</v>
      </c>
      <c r="F209" s="8"/>
      <c r="G209" s="13" t="s">
        <v>370</v>
      </c>
      <c r="H209" s="11"/>
      <c r="I209" s="11"/>
      <c r="J209" s="11"/>
      <c r="K209" s="11"/>
      <c r="L209" s="102" t="str">
        <f>Classe!L336</f>
        <v/>
      </c>
      <c r="M209" s="347"/>
      <c r="N209" s="347"/>
      <c r="O209" s="347"/>
      <c r="P209" s="347"/>
      <c r="Q209" s="347"/>
      <c r="R209" s="347"/>
      <c r="S209" s="347"/>
      <c r="T209" s="347"/>
      <c r="U209" s="347"/>
      <c r="V209" s="347"/>
      <c r="W209" s="347"/>
      <c r="X209" s="347"/>
      <c r="Y209" s="347"/>
      <c r="Z209" s="347"/>
      <c r="AA209" s="347"/>
      <c r="AB209" s="347"/>
      <c r="AC209" s="11"/>
      <c r="AD209" s="11"/>
      <c r="AE209" s="11"/>
      <c r="AG209" s="1" t="str">
        <f t="shared" si="27"/>
        <v/>
      </c>
    </row>
    <row r="210" spans="1:34" s="1" customFormat="1" ht="19.5">
      <c r="B210" s="26" t="e">
        <f t="shared" si="26"/>
        <v>#VALUE!</v>
      </c>
      <c r="C210" s="70"/>
      <c r="E210" s="8" t="s">
        <v>237</v>
      </c>
      <c r="F210" s="8"/>
      <c r="G210" s="13" t="s">
        <v>371</v>
      </c>
      <c r="H210" s="11"/>
      <c r="I210" s="11"/>
      <c r="J210" s="11"/>
      <c r="K210" s="11"/>
      <c r="L210" s="102" t="str">
        <f>Classe!L337</f>
        <v/>
      </c>
      <c r="M210" s="347"/>
      <c r="N210" s="347"/>
      <c r="O210" s="347"/>
      <c r="P210" s="347"/>
      <c r="Q210" s="347"/>
      <c r="R210" s="347"/>
      <c r="S210" s="347"/>
      <c r="T210" s="347"/>
      <c r="U210" s="347"/>
      <c r="V210" s="347"/>
      <c r="W210" s="347"/>
      <c r="X210" s="347"/>
      <c r="Y210" s="347"/>
      <c r="Z210" s="347"/>
      <c r="AA210" s="347"/>
      <c r="AB210" s="347"/>
      <c r="AC210" s="11"/>
      <c r="AD210" s="11"/>
      <c r="AE210" s="11"/>
      <c r="AG210" s="1" t="str">
        <f t="shared" si="27"/>
        <v/>
      </c>
    </row>
    <row r="211" spans="1:34" s="423" customFormat="1" ht="19.5">
      <c r="E211" s="435"/>
      <c r="F211" s="435"/>
      <c r="L211" s="436"/>
      <c r="M211" s="437"/>
      <c r="N211" s="437"/>
      <c r="O211" s="437"/>
      <c r="P211" s="437"/>
      <c r="Q211" s="437"/>
      <c r="R211" s="437"/>
      <c r="S211" s="437"/>
      <c r="T211" s="437"/>
      <c r="U211" s="437"/>
      <c r="V211" s="437"/>
      <c r="W211" s="437"/>
      <c r="X211" s="437"/>
      <c r="Y211" s="437"/>
      <c r="Z211" s="437"/>
      <c r="AA211" s="437"/>
      <c r="AB211" s="437"/>
      <c r="AC211" s="437"/>
      <c r="AD211" s="437"/>
      <c r="AE211" s="437"/>
    </row>
    <row r="212" spans="1:34" s="400" customFormat="1" ht="25.5">
      <c r="A212" s="465" t="s">
        <v>238</v>
      </c>
      <c r="B212" s="466" t="s">
        <v>239</v>
      </c>
      <c r="C212" s="467"/>
      <c r="D212" s="467"/>
      <c r="E212" s="467"/>
      <c r="F212" s="467"/>
      <c r="G212" s="468"/>
      <c r="H212" s="468"/>
      <c r="I212" s="468"/>
      <c r="J212" s="468"/>
      <c r="K212" s="468"/>
      <c r="L212" s="468"/>
      <c r="M212" s="468"/>
      <c r="N212" s="468"/>
      <c r="O212" s="468"/>
      <c r="P212" s="468"/>
      <c r="Q212" s="467"/>
      <c r="R212" s="467"/>
      <c r="S212" s="467"/>
      <c r="T212" s="467"/>
      <c r="U212" s="467"/>
      <c r="V212" s="467"/>
      <c r="W212" s="467"/>
      <c r="X212" s="467"/>
      <c r="Y212" s="467"/>
      <c r="Z212" s="467"/>
      <c r="AA212" s="467"/>
      <c r="AB212" s="467"/>
      <c r="AC212" s="444"/>
      <c r="AD212" s="444"/>
      <c r="AE212" s="444"/>
      <c r="AF212" s="423"/>
      <c r="AH212" s="423"/>
    </row>
    <row r="213" spans="1:34" s="400" customFormat="1" ht="19.5">
      <c r="A213" s="423"/>
      <c r="B213" s="423"/>
      <c r="C213" s="423"/>
      <c r="D213" s="423"/>
      <c r="E213" s="435"/>
      <c r="F213" s="435"/>
      <c r="G213" s="423"/>
      <c r="H213" s="423"/>
      <c r="I213" s="423"/>
      <c r="J213" s="423"/>
      <c r="K213" s="423"/>
      <c r="L213" s="436"/>
      <c r="M213" s="437"/>
      <c r="N213" s="437"/>
      <c r="O213" s="437"/>
      <c r="P213" s="437"/>
      <c r="Q213" s="437"/>
      <c r="R213" s="437"/>
      <c r="S213" s="437"/>
      <c r="T213" s="437"/>
      <c r="U213" s="437"/>
      <c r="V213" s="437"/>
      <c r="W213" s="437"/>
      <c r="X213" s="437"/>
      <c r="Y213" s="437"/>
      <c r="Z213" s="437"/>
      <c r="AA213" s="437"/>
      <c r="AB213" s="437"/>
      <c r="AC213" s="437"/>
      <c r="AD213" s="437"/>
      <c r="AE213" s="437"/>
      <c r="AF213" s="423"/>
      <c r="AG213" s="423" t="str">
        <f>IF(SUM(M213:AE213)=0,"",AVERAGEIF(M213:AE213,"&gt;0"))</f>
        <v/>
      </c>
      <c r="AH213" s="423"/>
    </row>
    <row r="214" spans="1:34" s="400" customFormat="1" ht="19.5">
      <c r="A214" s="438" t="e">
        <f>(AG214/60)*10</f>
        <v>#VALUE!</v>
      </c>
      <c r="B214" s="439" t="e">
        <f>REPT("|",AG214*14)</f>
        <v>#VALUE!</v>
      </c>
      <c r="C214" s="440" t="s">
        <v>240</v>
      </c>
      <c r="D214" s="423"/>
      <c r="E214" s="423" t="s">
        <v>247</v>
      </c>
      <c r="F214" s="435"/>
      <c r="G214" s="423"/>
      <c r="H214" s="423"/>
      <c r="I214" s="423"/>
      <c r="J214" s="423"/>
      <c r="K214" s="423"/>
      <c r="L214" s="436"/>
      <c r="M214" s="437"/>
      <c r="N214" s="437"/>
      <c r="O214" s="437"/>
      <c r="P214" s="437"/>
      <c r="Q214" s="437"/>
      <c r="R214" s="437"/>
      <c r="S214" s="437"/>
      <c r="T214" s="437"/>
      <c r="U214" s="437"/>
      <c r="V214" s="437"/>
      <c r="W214" s="437"/>
      <c r="X214" s="437"/>
      <c r="Y214" s="437"/>
      <c r="Z214" s="437"/>
      <c r="AA214" s="437"/>
      <c r="AB214" s="437"/>
      <c r="AC214" s="437"/>
      <c r="AD214" s="437"/>
      <c r="AE214" s="437"/>
      <c r="AF214" s="423"/>
      <c r="AG214" s="423" t="str">
        <f>IF(SUM(AG216:AG218)&gt;0,AVERAGEIF(AG216:AG218, "&lt;&gt;0"),"")</f>
        <v/>
      </c>
      <c r="AH214" s="423"/>
    </row>
    <row r="215" spans="1:34" s="400" customFormat="1" ht="19.5">
      <c r="A215" s="423"/>
      <c r="B215" s="423"/>
      <c r="C215" s="423"/>
      <c r="D215" s="423"/>
      <c r="E215" s="435"/>
      <c r="F215" s="435"/>
      <c r="G215" s="423"/>
      <c r="H215" s="423"/>
      <c r="I215" s="423"/>
      <c r="J215" s="423"/>
      <c r="K215" s="423"/>
      <c r="L215" s="436"/>
      <c r="M215" s="437"/>
      <c r="N215" s="437"/>
      <c r="O215" s="437"/>
      <c r="P215" s="437"/>
      <c r="Q215" s="437"/>
      <c r="R215" s="437"/>
      <c r="S215" s="437"/>
      <c r="T215" s="437"/>
      <c r="U215" s="437"/>
      <c r="V215" s="437"/>
      <c r="W215" s="437"/>
      <c r="X215" s="437"/>
      <c r="Y215" s="437"/>
      <c r="Z215" s="437"/>
      <c r="AA215" s="437"/>
      <c r="AB215" s="437"/>
      <c r="AC215" s="437"/>
      <c r="AD215" s="437"/>
      <c r="AE215" s="437"/>
      <c r="AF215" s="423"/>
      <c r="AG215" s="423" t="str">
        <f>IF(SUM(M215:AE215)=0,"",AVERAGEIF(M215:AE215,"&gt;0"))</f>
        <v/>
      </c>
      <c r="AH215" s="423"/>
    </row>
    <row r="216" spans="1:34" ht="19.5">
      <c r="A216" s="1"/>
      <c r="B216" s="26" t="e">
        <f>(AG216/60)*10</f>
        <v>#VALUE!</v>
      </c>
      <c r="C216" s="1"/>
      <c r="D216" s="1"/>
      <c r="E216" s="8" t="s">
        <v>241</v>
      </c>
      <c r="F216" s="8"/>
      <c r="G216" s="76" t="s">
        <v>372</v>
      </c>
      <c r="H216" s="1"/>
      <c r="I216" s="1"/>
      <c r="J216" s="1"/>
      <c r="K216" s="1"/>
      <c r="L216" s="102" t="str">
        <f>Classe!L343</f>
        <v/>
      </c>
      <c r="M216" s="347"/>
      <c r="N216" s="347"/>
      <c r="O216" s="347"/>
      <c r="P216" s="347"/>
      <c r="Q216" s="347"/>
      <c r="R216" s="347"/>
      <c r="S216" s="347"/>
      <c r="T216" s="347"/>
      <c r="U216" s="347"/>
      <c r="V216" s="347"/>
      <c r="W216" s="347"/>
      <c r="X216" s="347"/>
      <c r="Y216" s="347"/>
      <c r="Z216" s="347"/>
      <c r="AA216" s="347"/>
      <c r="AB216" s="347"/>
      <c r="AC216" s="11"/>
      <c r="AD216" s="11"/>
      <c r="AE216" s="11"/>
      <c r="AG216" s="1" t="str">
        <f>IF(SUM(M216:AE216)=0,"",AVERAGEIF(M216:AE216,"&gt;0"))</f>
        <v/>
      </c>
      <c r="AH216" s="1"/>
    </row>
    <row r="217" spans="1:34" ht="19.5">
      <c r="A217" s="1"/>
      <c r="B217" s="26" t="e">
        <f>(AG217/60)*10</f>
        <v>#VALUE!</v>
      </c>
      <c r="C217" s="1"/>
      <c r="D217" s="1"/>
      <c r="E217" s="8" t="s">
        <v>242</v>
      </c>
      <c r="F217" s="8"/>
      <c r="G217" s="76" t="s">
        <v>373</v>
      </c>
      <c r="H217" s="1"/>
      <c r="I217" s="1"/>
      <c r="J217" s="1"/>
      <c r="K217" s="1"/>
      <c r="L217" s="102" t="str">
        <f>Classe!L344</f>
        <v/>
      </c>
      <c r="M217" s="347"/>
      <c r="N217" s="347"/>
      <c r="O217" s="347"/>
      <c r="P217" s="347"/>
      <c r="Q217" s="347"/>
      <c r="R217" s="347"/>
      <c r="S217" s="347"/>
      <c r="T217" s="347"/>
      <c r="U217" s="347"/>
      <c r="V217" s="347"/>
      <c r="W217" s="347"/>
      <c r="X217" s="347"/>
      <c r="Y217" s="347"/>
      <c r="Z217" s="347"/>
      <c r="AA217" s="347"/>
      <c r="AB217" s="347"/>
      <c r="AC217" s="11"/>
      <c r="AD217" s="11"/>
      <c r="AE217" s="11"/>
      <c r="AG217" s="1" t="str">
        <f t="shared" ref="AG217" si="28">IF(SUM(M217:AE217)=0,"",AVERAGEIF(M217:AE217,"&gt;0"))</f>
        <v/>
      </c>
      <c r="AH217" s="1"/>
    </row>
    <row r="218" spans="1:34" ht="19.5">
      <c r="A218" s="1"/>
      <c r="B218" s="26" t="e">
        <f>(AG218/60)*10</f>
        <v>#VALUE!</v>
      </c>
      <c r="C218" s="1"/>
      <c r="D218" s="1"/>
      <c r="E218" s="8" t="s">
        <v>243</v>
      </c>
      <c r="F218" s="8"/>
      <c r="G218" s="76" t="s">
        <v>374</v>
      </c>
      <c r="H218" s="1"/>
      <c r="I218" s="1"/>
      <c r="J218" s="1"/>
      <c r="K218" s="1"/>
      <c r="L218" s="102" t="str">
        <f>Classe!L345</f>
        <v/>
      </c>
      <c r="M218" s="347"/>
      <c r="N218" s="347"/>
      <c r="O218" s="347"/>
      <c r="P218" s="347"/>
      <c r="Q218" s="347"/>
      <c r="R218" s="347"/>
      <c r="S218" s="347"/>
      <c r="T218" s="347"/>
      <c r="U218" s="347"/>
      <c r="V218" s="347"/>
      <c r="W218" s="347"/>
      <c r="X218" s="347"/>
      <c r="Y218" s="347"/>
      <c r="Z218" s="347"/>
      <c r="AA218" s="347"/>
      <c r="AB218" s="347"/>
      <c r="AC218" s="11"/>
      <c r="AD218" s="11"/>
      <c r="AE218" s="11"/>
      <c r="AG218" s="1" t="str">
        <f>IF(SUM(M218:AE218)=0,"",AVERAGEIF(M218:AE218,"&gt;0"))</f>
        <v/>
      </c>
      <c r="AH218" s="1"/>
    </row>
    <row r="219" spans="1:34" s="400" customFormat="1" ht="19.5">
      <c r="A219" s="423"/>
      <c r="B219" s="441"/>
      <c r="C219" s="423"/>
      <c r="D219" s="423"/>
      <c r="E219" s="435"/>
      <c r="F219" s="435"/>
      <c r="G219" s="423"/>
      <c r="H219" s="423"/>
      <c r="I219" s="423"/>
      <c r="J219" s="423"/>
      <c r="K219" s="423"/>
      <c r="L219" s="436"/>
      <c r="M219" s="437"/>
      <c r="N219" s="437"/>
      <c r="O219" s="437"/>
      <c r="P219" s="437"/>
      <c r="Q219" s="437"/>
      <c r="R219" s="437"/>
      <c r="S219" s="437"/>
      <c r="T219" s="437"/>
      <c r="U219" s="437"/>
      <c r="V219" s="437"/>
      <c r="W219" s="437"/>
      <c r="X219" s="437"/>
      <c r="Y219" s="437"/>
      <c r="Z219" s="437"/>
      <c r="AA219" s="437"/>
      <c r="AB219" s="437"/>
      <c r="AC219" s="437"/>
      <c r="AD219" s="437"/>
      <c r="AE219" s="437"/>
      <c r="AF219" s="423"/>
      <c r="AG219" s="423"/>
      <c r="AH219" s="423"/>
    </row>
    <row r="220" spans="1:34" s="400" customFormat="1" ht="19.5">
      <c r="A220" s="438" t="e">
        <f>(AG220/60)*10</f>
        <v>#VALUE!</v>
      </c>
      <c r="B220" s="439" t="e">
        <f>REPT("|",AG220*14)</f>
        <v>#VALUE!</v>
      </c>
      <c r="C220" s="423" t="s">
        <v>244</v>
      </c>
      <c r="D220" s="423"/>
      <c r="E220" s="443" t="s">
        <v>248</v>
      </c>
      <c r="F220" s="435"/>
      <c r="G220" s="423"/>
      <c r="H220" s="423"/>
      <c r="I220" s="423"/>
      <c r="J220" s="423"/>
      <c r="K220" s="423"/>
      <c r="L220" s="436"/>
      <c r="M220" s="437"/>
      <c r="N220" s="437"/>
      <c r="O220" s="437"/>
      <c r="P220" s="437"/>
      <c r="Q220" s="437"/>
      <c r="R220" s="437"/>
      <c r="S220" s="437"/>
      <c r="T220" s="437"/>
      <c r="U220" s="437"/>
      <c r="V220" s="437"/>
      <c r="W220" s="437"/>
      <c r="X220" s="437"/>
      <c r="Y220" s="437"/>
      <c r="Z220" s="437"/>
      <c r="AA220" s="437"/>
      <c r="AB220" s="437"/>
      <c r="AC220" s="437"/>
      <c r="AD220" s="437"/>
      <c r="AE220" s="437"/>
      <c r="AF220" s="423"/>
      <c r="AG220" s="423" t="str">
        <f>IF(SUM(AG222:AG225)&gt;0,AVERAGEIF(AG222:AG225, "&lt;&gt;0"),"")</f>
        <v/>
      </c>
      <c r="AH220" s="423"/>
    </row>
    <row r="221" spans="1:34" s="400" customFormat="1" ht="19.5">
      <c r="A221" s="423"/>
      <c r="B221" s="441"/>
      <c r="C221" s="423"/>
      <c r="D221" s="423"/>
      <c r="E221" s="435"/>
      <c r="F221" s="435"/>
      <c r="G221" s="423"/>
      <c r="H221" s="423"/>
      <c r="I221" s="423"/>
      <c r="J221" s="423"/>
      <c r="K221" s="423"/>
      <c r="L221" s="436"/>
      <c r="M221" s="437"/>
      <c r="N221" s="437"/>
      <c r="O221" s="437"/>
      <c r="P221" s="437"/>
      <c r="Q221" s="437"/>
      <c r="R221" s="437"/>
      <c r="S221" s="437"/>
      <c r="T221" s="437"/>
      <c r="U221" s="437"/>
      <c r="V221" s="437"/>
      <c r="W221" s="437"/>
      <c r="X221" s="437"/>
      <c r="Y221" s="437"/>
      <c r="Z221" s="437"/>
      <c r="AA221" s="437"/>
      <c r="AB221" s="437"/>
      <c r="AC221" s="437"/>
      <c r="AD221" s="437"/>
      <c r="AE221" s="437"/>
      <c r="AF221" s="423"/>
      <c r="AG221" s="423" t="str">
        <f>IF(SUM(M221:AE221)=0,"",AVERAGEIF(M221:AE221,"&gt;0"))</f>
        <v/>
      </c>
      <c r="AH221" s="423"/>
    </row>
    <row r="222" spans="1:34" ht="19.5">
      <c r="A222" s="1"/>
      <c r="B222" s="26" t="e">
        <f>(AG222/60)*10</f>
        <v>#VALUE!</v>
      </c>
      <c r="C222" s="1"/>
      <c r="D222" s="1"/>
      <c r="E222" s="8" t="s">
        <v>245</v>
      </c>
      <c r="F222" s="8"/>
      <c r="G222" s="76" t="s">
        <v>375</v>
      </c>
      <c r="H222" s="1"/>
      <c r="I222" s="1"/>
      <c r="J222" s="1"/>
      <c r="K222" s="1"/>
      <c r="L222" s="102" t="str">
        <f>Classe!L349</f>
        <v/>
      </c>
      <c r="M222" s="347"/>
      <c r="N222" s="347"/>
      <c r="O222" s="347"/>
      <c r="P222" s="347"/>
      <c r="Q222" s="347"/>
      <c r="R222" s="347"/>
      <c r="S222" s="347"/>
      <c r="T222" s="347"/>
      <c r="U222" s="347"/>
      <c r="V222" s="347"/>
      <c r="W222" s="347"/>
      <c r="X222" s="347"/>
      <c r="Y222" s="347"/>
      <c r="Z222" s="347"/>
      <c r="AA222" s="347"/>
      <c r="AB222" s="347"/>
      <c r="AC222" s="11"/>
      <c r="AD222" s="11"/>
      <c r="AE222" s="11"/>
      <c r="AG222" s="1" t="str">
        <f>IF(SUM(M222:AE222)=0,"",AVERAGEIF(M222:AE222,"&gt;0"))</f>
        <v/>
      </c>
      <c r="AH222" s="1"/>
    </row>
    <row r="223" spans="1:34" ht="19.5">
      <c r="A223" s="1"/>
      <c r="B223" s="26" t="e">
        <f t="shared" ref="B223:B224" si="29">(AG223/60)*10</f>
        <v>#VALUE!</v>
      </c>
      <c r="C223" s="1"/>
      <c r="D223" s="1"/>
      <c r="E223" s="8" t="s">
        <v>246</v>
      </c>
      <c r="F223" s="8"/>
      <c r="G223" s="76" t="s">
        <v>376</v>
      </c>
      <c r="H223" s="1"/>
      <c r="I223" s="1"/>
      <c r="J223" s="1"/>
      <c r="K223" s="1"/>
      <c r="L223" s="102" t="str">
        <f>Classe!L350</f>
        <v/>
      </c>
      <c r="M223" s="347"/>
      <c r="N223" s="347"/>
      <c r="O223" s="347"/>
      <c r="P223" s="347"/>
      <c r="Q223" s="347"/>
      <c r="R223" s="347"/>
      <c r="S223" s="347"/>
      <c r="T223" s="347"/>
      <c r="U223" s="347"/>
      <c r="V223" s="347"/>
      <c r="W223" s="347"/>
      <c r="X223" s="347"/>
      <c r="Y223" s="347"/>
      <c r="Z223" s="347"/>
      <c r="AA223" s="347"/>
      <c r="AB223" s="347"/>
      <c r="AC223" s="11"/>
      <c r="AD223" s="11"/>
      <c r="AE223" s="11"/>
      <c r="AG223" s="1" t="str">
        <f t="shared" ref="AG223:AG225" si="30">IF(SUM(M223:AE223)=0,"",AVERAGEIF(M223:AE223,"&gt;0"))</f>
        <v/>
      </c>
      <c r="AH223" s="1"/>
    </row>
    <row r="224" spans="1:34" ht="19.5">
      <c r="A224" s="1"/>
      <c r="B224" s="26" t="e">
        <f t="shared" si="29"/>
        <v>#VALUE!</v>
      </c>
      <c r="C224" s="1"/>
      <c r="D224" s="1"/>
      <c r="E224" s="8" t="s">
        <v>249</v>
      </c>
      <c r="F224" s="8"/>
      <c r="G224" s="76" t="s">
        <v>377</v>
      </c>
      <c r="H224" s="1"/>
      <c r="I224" s="1"/>
      <c r="J224" s="1"/>
      <c r="K224" s="1"/>
      <c r="L224" s="102" t="str">
        <f>Classe!L351</f>
        <v/>
      </c>
      <c r="M224" s="347"/>
      <c r="N224" s="347"/>
      <c r="O224" s="347"/>
      <c r="P224" s="347"/>
      <c r="Q224" s="347"/>
      <c r="R224" s="347"/>
      <c r="S224" s="347"/>
      <c r="T224" s="347"/>
      <c r="U224" s="347"/>
      <c r="V224" s="347"/>
      <c r="W224" s="347"/>
      <c r="X224" s="347"/>
      <c r="Y224" s="347"/>
      <c r="Z224" s="347"/>
      <c r="AA224" s="347"/>
      <c r="AB224" s="347"/>
      <c r="AC224" s="11"/>
      <c r="AD224" s="11"/>
      <c r="AE224" s="11"/>
      <c r="AG224" s="1" t="str">
        <f t="shared" si="30"/>
        <v/>
      </c>
      <c r="AH224" s="1"/>
    </row>
    <row r="225" spans="1:34" ht="19.5">
      <c r="A225" s="1"/>
      <c r="B225" s="26" t="e">
        <f>(AG225/60)*10</f>
        <v>#VALUE!</v>
      </c>
      <c r="C225" s="1"/>
      <c r="D225" s="1"/>
      <c r="E225" s="8" t="s">
        <v>250</v>
      </c>
      <c r="F225" s="8"/>
      <c r="G225" s="76" t="s">
        <v>378</v>
      </c>
      <c r="H225" s="1"/>
      <c r="I225" s="1"/>
      <c r="J225" s="1"/>
      <c r="K225" s="1"/>
      <c r="L225" s="102" t="str">
        <f>Classe!L352</f>
        <v/>
      </c>
      <c r="M225" s="347"/>
      <c r="N225" s="347"/>
      <c r="O225" s="347"/>
      <c r="P225" s="347"/>
      <c r="Q225" s="347"/>
      <c r="R225" s="347"/>
      <c r="S225" s="347"/>
      <c r="T225" s="347"/>
      <c r="U225" s="347"/>
      <c r="V225" s="347"/>
      <c r="W225" s="347"/>
      <c r="X225" s="347"/>
      <c r="Y225" s="347"/>
      <c r="Z225" s="347"/>
      <c r="AA225" s="347"/>
      <c r="AB225" s="347"/>
      <c r="AC225" s="11"/>
      <c r="AD225" s="11"/>
      <c r="AE225" s="11"/>
      <c r="AG225" s="1" t="str">
        <f t="shared" si="30"/>
        <v/>
      </c>
      <c r="AH225" s="1"/>
    </row>
    <row r="226" spans="1:34" s="400" customFormat="1" ht="19.5">
      <c r="A226" s="423"/>
      <c r="B226" s="441"/>
      <c r="C226" s="423"/>
      <c r="D226" s="423"/>
      <c r="E226" s="435"/>
      <c r="F226" s="435"/>
      <c r="G226" s="423"/>
      <c r="H226" s="423"/>
      <c r="I226" s="423"/>
      <c r="J226" s="423"/>
      <c r="K226" s="423"/>
      <c r="L226" s="436"/>
      <c r="M226" s="437"/>
      <c r="N226" s="437"/>
      <c r="O226" s="437"/>
      <c r="P226" s="437"/>
      <c r="Q226" s="437"/>
      <c r="R226" s="437"/>
      <c r="S226" s="437"/>
      <c r="T226" s="437"/>
      <c r="U226" s="437"/>
      <c r="V226" s="437"/>
      <c r="W226" s="437"/>
      <c r="X226" s="437"/>
      <c r="Y226" s="437"/>
      <c r="Z226" s="437"/>
      <c r="AA226" s="437"/>
      <c r="AB226" s="437"/>
      <c r="AC226" s="437"/>
      <c r="AD226" s="437"/>
      <c r="AE226" s="437"/>
      <c r="AF226" s="423"/>
      <c r="AG226" s="423"/>
      <c r="AH226" s="423"/>
    </row>
    <row r="227" spans="1:34" s="400" customFormat="1" ht="19.5">
      <c r="A227" s="438" t="e">
        <f>(AG227/60)*10</f>
        <v>#VALUE!</v>
      </c>
      <c r="B227" s="439" t="e">
        <f>REPT("|",AG227*14)</f>
        <v>#VALUE!</v>
      </c>
      <c r="C227" s="423" t="s">
        <v>255</v>
      </c>
      <c r="D227" s="423"/>
      <c r="E227" s="443" t="s">
        <v>91</v>
      </c>
      <c r="F227" s="435"/>
      <c r="G227" s="423"/>
      <c r="H227" s="423"/>
      <c r="I227" s="423"/>
      <c r="J227" s="423"/>
      <c r="K227" s="423"/>
      <c r="L227" s="436"/>
      <c r="M227" s="437"/>
      <c r="N227" s="437"/>
      <c r="O227" s="437"/>
      <c r="P227" s="437"/>
      <c r="Q227" s="437"/>
      <c r="R227" s="437"/>
      <c r="S227" s="437"/>
      <c r="T227" s="437"/>
      <c r="U227" s="437"/>
      <c r="V227" s="437"/>
      <c r="W227" s="437"/>
      <c r="X227" s="437"/>
      <c r="Y227" s="437"/>
      <c r="Z227" s="437"/>
      <c r="AA227" s="437"/>
      <c r="AB227" s="437"/>
      <c r="AC227" s="437"/>
      <c r="AD227" s="437"/>
      <c r="AE227" s="437"/>
      <c r="AF227" s="423"/>
      <c r="AG227" s="423" t="str">
        <f>IF(SUM(AG229:AG230)&gt;0,AVERAGEIF(AG229:AG230, "&lt;&gt;0"),"")</f>
        <v/>
      </c>
      <c r="AH227" s="423"/>
    </row>
    <row r="228" spans="1:34" s="400" customFormat="1" ht="19.5">
      <c r="A228" s="423"/>
      <c r="B228" s="441"/>
      <c r="C228" s="423"/>
      <c r="D228" s="423"/>
      <c r="E228" s="435"/>
      <c r="F228" s="435"/>
      <c r="G228" s="423"/>
      <c r="H228" s="423"/>
      <c r="I228" s="423"/>
      <c r="J228" s="423"/>
      <c r="K228" s="423"/>
      <c r="L228" s="436"/>
      <c r="M228" s="437"/>
      <c r="N228" s="437"/>
      <c r="O228" s="437"/>
      <c r="P228" s="437"/>
      <c r="Q228" s="437"/>
      <c r="R228" s="437"/>
      <c r="S228" s="437"/>
      <c r="T228" s="437"/>
      <c r="U228" s="437"/>
      <c r="V228" s="437"/>
      <c r="W228" s="437"/>
      <c r="X228" s="437"/>
      <c r="Y228" s="437"/>
      <c r="Z228" s="437"/>
      <c r="AA228" s="437"/>
      <c r="AB228" s="437"/>
      <c r="AC228" s="437"/>
      <c r="AD228" s="437"/>
      <c r="AE228" s="437"/>
      <c r="AF228" s="423"/>
      <c r="AG228" s="423" t="str">
        <f>IF(SUM(M228:AE228)=0,"",AVERAGEIF(M228:AE228,"&gt;0"))</f>
        <v/>
      </c>
      <c r="AH228" s="423"/>
    </row>
    <row r="229" spans="1:34" ht="19.5">
      <c r="A229" s="1"/>
      <c r="B229" s="26" t="e">
        <f>(AG229/60)*10</f>
        <v>#VALUE!</v>
      </c>
      <c r="C229" s="1"/>
      <c r="D229" s="1"/>
      <c r="E229" s="8" t="s">
        <v>251</v>
      </c>
      <c r="F229" s="8"/>
      <c r="G229" s="76" t="s">
        <v>379</v>
      </c>
      <c r="H229" s="1"/>
      <c r="I229" s="1"/>
      <c r="J229" s="1"/>
      <c r="K229" s="1"/>
      <c r="L229" s="102" t="str">
        <f>Classe!L356</f>
        <v/>
      </c>
      <c r="M229" s="347"/>
      <c r="N229" s="347"/>
      <c r="O229" s="347"/>
      <c r="P229" s="347"/>
      <c r="Q229" s="347"/>
      <c r="R229" s="347"/>
      <c r="S229" s="347"/>
      <c r="T229" s="347"/>
      <c r="U229" s="347"/>
      <c r="V229" s="347"/>
      <c r="W229" s="347"/>
      <c r="X229" s="347"/>
      <c r="Y229" s="347"/>
      <c r="Z229" s="347"/>
      <c r="AA229" s="347"/>
      <c r="AB229" s="347"/>
      <c r="AC229" s="11"/>
      <c r="AD229" s="11"/>
      <c r="AE229" s="11"/>
      <c r="AG229" s="1" t="str">
        <f>IF(SUM(M229:AE229)=0,"",AVERAGEIF(M229:AE229,"&gt;0"))</f>
        <v/>
      </c>
      <c r="AH229" s="1"/>
    </row>
    <row r="230" spans="1:34" ht="19.5">
      <c r="A230" s="1"/>
      <c r="B230" s="26" t="e">
        <f>(AG230/60)*10</f>
        <v>#VALUE!</v>
      </c>
      <c r="C230" s="1"/>
      <c r="D230" s="1"/>
      <c r="E230" s="8" t="s">
        <v>252</v>
      </c>
      <c r="F230" s="8"/>
      <c r="G230" s="76" t="s">
        <v>380</v>
      </c>
      <c r="H230" s="1"/>
      <c r="I230" s="1"/>
      <c r="J230" s="1"/>
      <c r="K230" s="1"/>
      <c r="L230" s="102" t="str">
        <f>Classe!L357</f>
        <v/>
      </c>
      <c r="M230" s="347"/>
      <c r="N230" s="347"/>
      <c r="O230" s="347"/>
      <c r="P230" s="347"/>
      <c r="Q230" s="347"/>
      <c r="R230" s="347"/>
      <c r="S230" s="347"/>
      <c r="T230" s="347"/>
      <c r="U230" s="347"/>
      <c r="V230" s="347"/>
      <c r="W230" s="347"/>
      <c r="X230" s="347"/>
      <c r="Y230" s="347"/>
      <c r="Z230" s="347"/>
      <c r="AA230" s="347"/>
      <c r="AB230" s="347"/>
      <c r="AC230" s="11"/>
      <c r="AD230" s="11"/>
      <c r="AE230" s="11"/>
      <c r="AG230" s="1" t="str">
        <f>IF(SUM(M230:AE230)=0,"",AVERAGEIF(M230:AE230,"&gt;0"))</f>
        <v/>
      </c>
      <c r="AH230" s="1"/>
    </row>
    <row r="231" spans="1:34" s="400" customFormat="1" ht="19.5">
      <c r="A231" s="423"/>
      <c r="B231" s="441"/>
      <c r="C231" s="423"/>
      <c r="D231" s="423"/>
      <c r="E231" s="435"/>
      <c r="F231" s="435"/>
      <c r="G231" s="423"/>
      <c r="H231" s="423"/>
      <c r="I231" s="423"/>
      <c r="J231" s="423"/>
      <c r="K231" s="423"/>
      <c r="L231" s="436"/>
      <c r="M231" s="437"/>
      <c r="N231" s="437"/>
      <c r="O231" s="437"/>
      <c r="P231" s="437"/>
      <c r="Q231" s="437"/>
      <c r="R231" s="437"/>
      <c r="S231" s="437"/>
      <c r="T231" s="437"/>
      <c r="U231" s="437"/>
      <c r="V231" s="437"/>
      <c r="W231" s="437"/>
      <c r="X231" s="437"/>
      <c r="Y231" s="437"/>
      <c r="Z231" s="437"/>
      <c r="AA231" s="437"/>
      <c r="AB231" s="437"/>
      <c r="AC231" s="437"/>
      <c r="AD231" s="437"/>
      <c r="AE231" s="437"/>
      <c r="AF231" s="423"/>
      <c r="AG231" s="423"/>
      <c r="AH231" s="423"/>
    </row>
    <row r="232" spans="1:34" s="400" customFormat="1" ht="19.5">
      <c r="A232" s="438" t="e">
        <f>(AG232/60)*10</f>
        <v>#VALUE!</v>
      </c>
      <c r="B232" s="439" t="e">
        <f>REPT("|",AG232*14)</f>
        <v>#VALUE!</v>
      </c>
      <c r="C232" s="423" t="s">
        <v>256</v>
      </c>
      <c r="D232" s="423"/>
      <c r="E232" s="443" t="s">
        <v>257</v>
      </c>
      <c r="F232" s="435"/>
      <c r="G232" s="423"/>
      <c r="H232" s="423"/>
      <c r="I232" s="423"/>
      <c r="J232" s="423"/>
      <c r="K232" s="423"/>
      <c r="L232" s="436"/>
      <c r="M232" s="437"/>
      <c r="N232" s="437"/>
      <c r="O232" s="437"/>
      <c r="P232" s="437"/>
      <c r="Q232" s="437"/>
      <c r="R232" s="437"/>
      <c r="S232" s="437"/>
      <c r="T232" s="437"/>
      <c r="U232" s="437"/>
      <c r="V232" s="437"/>
      <c r="W232" s="437"/>
      <c r="X232" s="437"/>
      <c r="Y232" s="437"/>
      <c r="Z232" s="437"/>
      <c r="AA232" s="437"/>
      <c r="AB232" s="437"/>
      <c r="AC232" s="437"/>
      <c r="AD232" s="437"/>
      <c r="AE232" s="437"/>
      <c r="AF232" s="423"/>
      <c r="AG232" s="423" t="str">
        <f>IF(SUM(AG234:AG235)&gt;0,AVERAGEIF(AG234:AG235, "&lt;&gt;0"),"")</f>
        <v/>
      </c>
      <c r="AH232" s="423"/>
    </row>
    <row r="233" spans="1:34" s="400" customFormat="1" ht="19.5">
      <c r="A233" s="423"/>
      <c r="B233" s="441"/>
      <c r="C233" s="423"/>
      <c r="D233" s="423"/>
      <c r="E233" s="435"/>
      <c r="F233" s="435"/>
      <c r="G233" s="423"/>
      <c r="H233" s="423"/>
      <c r="I233" s="423"/>
      <c r="J233" s="423"/>
      <c r="K233" s="423"/>
      <c r="L233" s="436"/>
      <c r="M233" s="437"/>
      <c r="N233" s="437"/>
      <c r="O233" s="437"/>
      <c r="P233" s="437"/>
      <c r="Q233" s="437"/>
      <c r="R233" s="437"/>
      <c r="S233" s="437"/>
      <c r="T233" s="437"/>
      <c r="U233" s="437"/>
      <c r="V233" s="437"/>
      <c r="W233" s="437"/>
      <c r="X233" s="437"/>
      <c r="Y233" s="437"/>
      <c r="Z233" s="437"/>
      <c r="AA233" s="437"/>
      <c r="AB233" s="437"/>
      <c r="AC233" s="437"/>
      <c r="AD233" s="437"/>
      <c r="AE233" s="437"/>
      <c r="AF233" s="423"/>
      <c r="AG233" s="423" t="str">
        <f>IF(SUM(M233:AE233)=0,"",AVERAGEIF(M233:AE233,"&gt;0"))</f>
        <v/>
      </c>
      <c r="AH233" s="423"/>
    </row>
    <row r="234" spans="1:34" ht="19.5">
      <c r="A234" s="1"/>
      <c r="B234" s="26" t="e">
        <f>(AG234/60)*10</f>
        <v>#VALUE!</v>
      </c>
      <c r="C234" s="1"/>
      <c r="D234" s="1"/>
      <c r="E234" s="8" t="s">
        <v>253</v>
      </c>
      <c r="F234" s="8"/>
      <c r="G234" s="76" t="s">
        <v>381</v>
      </c>
      <c r="H234" s="1"/>
      <c r="I234" s="1"/>
      <c r="J234" s="1"/>
      <c r="K234" s="1"/>
      <c r="L234" s="102" t="str">
        <f>Classe!L361</f>
        <v/>
      </c>
      <c r="M234" s="347"/>
      <c r="N234" s="347"/>
      <c r="O234" s="347"/>
      <c r="P234" s="347"/>
      <c r="Q234" s="347"/>
      <c r="R234" s="347"/>
      <c r="S234" s="347"/>
      <c r="T234" s="347"/>
      <c r="U234" s="347"/>
      <c r="V234" s="347"/>
      <c r="W234" s="347"/>
      <c r="X234" s="347"/>
      <c r="Y234" s="347"/>
      <c r="Z234" s="347"/>
      <c r="AA234" s="347"/>
      <c r="AB234" s="347"/>
      <c r="AC234" s="11"/>
      <c r="AD234" s="11"/>
      <c r="AE234" s="11"/>
      <c r="AG234" s="1" t="str">
        <f>IF(SUM(M234:AE234)=0,"",AVERAGEIF(M234:AE234,"&gt;0"))</f>
        <v/>
      </c>
      <c r="AH234" s="1"/>
    </row>
    <row r="235" spans="1:34" ht="18.75" customHeight="1">
      <c r="A235" s="1"/>
      <c r="B235" s="26" t="e">
        <f>(AG235/60)*10</f>
        <v>#VALUE!</v>
      </c>
      <c r="C235" s="1"/>
      <c r="D235" s="1"/>
      <c r="E235" s="8" t="s">
        <v>254</v>
      </c>
      <c r="F235" s="8"/>
      <c r="G235" s="76" t="s">
        <v>382</v>
      </c>
      <c r="H235" s="1"/>
      <c r="I235" s="1"/>
      <c r="J235" s="1"/>
      <c r="K235" s="1"/>
      <c r="L235" s="102" t="str">
        <f>Classe!L362</f>
        <v/>
      </c>
      <c r="M235" s="347"/>
      <c r="N235" s="347"/>
      <c r="O235" s="347"/>
      <c r="P235" s="347"/>
      <c r="Q235" s="347"/>
      <c r="R235" s="347"/>
      <c r="S235" s="347"/>
      <c r="T235" s="347"/>
      <c r="U235" s="347"/>
      <c r="V235" s="347"/>
      <c r="W235" s="347"/>
      <c r="X235" s="347"/>
      <c r="Y235" s="347"/>
      <c r="Z235" s="347"/>
      <c r="AA235" s="347"/>
      <c r="AB235" s="347"/>
      <c r="AC235" s="11"/>
      <c r="AD235" s="11"/>
      <c r="AE235" s="11"/>
      <c r="AG235" s="1" t="str">
        <f t="shared" ref="AG235" si="31">IF(SUM(M235:AE235)=0,"",AVERAGEIF(M235:AE235,"&gt;0"))</f>
        <v/>
      </c>
    </row>
    <row r="236" spans="1:34" ht="17.25" customHeight="1">
      <c r="A236" s="1"/>
      <c r="B236" s="26"/>
      <c r="C236" s="70"/>
      <c r="D236" s="1"/>
      <c r="E236" s="8"/>
      <c r="F236" s="8"/>
      <c r="G236" s="11"/>
      <c r="H236" s="11"/>
      <c r="I236" s="11"/>
      <c r="J236" s="11"/>
      <c r="K236" s="11"/>
      <c r="L236" s="29"/>
      <c r="M236" s="11"/>
      <c r="N236" s="11"/>
      <c r="O236" s="11"/>
      <c r="P236" s="11"/>
      <c r="Q236" s="11"/>
      <c r="R236" s="11"/>
      <c r="S236" s="11"/>
      <c r="T236" s="11"/>
      <c r="U236" s="11"/>
      <c r="V236" s="11"/>
      <c r="W236" s="11"/>
      <c r="X236" s="11"/>
      <c r="Y236" s="11"/>
      <c r="Z236" s="11"/>
      <c r="AA236" s="11"/>
      <c r="AB236" s="11"/>
      <c r="AC236" s="11"/>
      <c r="AD236" s="11"/>
      <c r="AE236" s="11"/>
    </row>
    <row r="237" spans="1:34" ht="17.25" customHeight="1">
      <c r="AG237" s="24"/>
    </row>
    <row r="238" spans="1:34" ht="17.25" customHeight="1"/>
    <row r="239" spans="1:34" ht="17.25" customHeight="1"/>
    <row r="240" spans="1:34" ht="17.25" customHeight="1"/>
    <row r="241" spans="7:33" ht="17.25" customHeight="1">
      <c r="AG241" s="24"/>
    </row>
    <row r="242" spans="7:33" ht="17.25" customHeight="1"/>
    <row r="243" spans="7:33" ht="17.25" customHeight="1">
      <c r="G243" s="27"/>
      <c r="H243" s="27"/>
      <c r="I243" s="27"/>
      <c r="J243" s="27"/>
    </row>
    <row r="244" spans="7:33" ht="17.25" customHeight="1">
      <c r="G244" s="27"/>
      <c r="H244" s="27"/>
      <c r="I244" s="27"/>
      <c r="J244" s="27"/>
    </row>
    <row r="245" spans="7:33" ht="17.25" customHeight="1">
      <c r="G245" s="27"/>
      <c r="H245" s="27"/>
      <c r="I245" s="27"/>
      <c r="J245" s="27"/>
      <c r="AG245" s="24"/>
    </row>
    <row r="246" spans="7:33" ht="17.25" customHeight="1">
      <c r="G246" s="27"/>
      <c r="H246" s="27"/>
      <c r="I246" s="27"/>
      <c r="J246" s="27"/>
    </row>
    <row r="247" spans="7:33" ht="17.25" customHeight="1">
      <c r="G247" s="27"/>
      <c r="H247" s="27"/>
      <c r="I247" s="27"/>
      <c r="J247" s="27"/>
    </row>
    <row r="248" spans="7:33" ht="17.25" customHeight="1"/>
    <row r="249" spans="7:33" ht="17.25" customHeight="1">
      <c r="AG249" s="24"/>
    </row>
    <row r="250" spans="7:33" ht="17.25" customHeight="1"/>
    <row r="251" spans="7:33" ht="17.25" customHeight="1"/>
    <row r="252" spans="7:33" ht="17.25" customHeight="1"/>
    <row r="253" spans="7:33" ht="17.25" customHeight="1">
      <c r="K253" s="2"/>
      <c r="L253" s="15"/>
    </row>
    <row r="254" spans="7:33" ht="17.25" customHeight="1">
      <c r="K254" s="2"/>
      <c r="L254" s="15"/>
    </row>
    <row r="255" spans="7:33">
      <c r="K255" s="2"/>
      <c r="L255" s="15"/>
    </row>
    <row r="256" spans="7:33" ht="15" customHeight="1"/>
    <row r="257" spans="11:16" ht="15" customHeight="1"/>
    <row r="258" spans="11:16" ht="15" customHeight="1">
      <c r="L258" s="30"/>
      <c r="M258" s="30"/>
      <c r="N258" s="30"/>
      <c r="O258" s="30"/>
      <c r="P258" s="30"/>
    </row>
    <row r="259" spans="11:16" ht="15" customHeight="1">
      <c r="K259" s="30"/>
      <c r="L259" s="30"/>
      <c r="M259" s="30"/>
      <c r="N259" s="30"/>
      <c r="O259" s="30"/>
      <c r="P259" s="30"/>
    </row>
    <row r="260" spans="11:16" ht="15" customHeight="1">
      <c r="K260" s="30"/>
      <c r="L260" s="30"/>
      <c r="M260" s="30"/>
      <c r="N260" s="30"/>
      <c r="O260" s="30"/>
      <c r="P260" s="30"/>
    </row>
    <row r="261" spans="11:16" ht="15" customHeight="1">
      <c r="K261" s="30"/>
      <c r="L261" s="30"/>
      <c r="M261" s="30"/>
      <c r="N261" s="30"/>
      <c r="O261" s="30"/>
      <c r="P261" s="30"/>
    </row>
    <row r="262" spans="11:16" ht="15" customHeight="1">
      <c r="K262" s="30"/>
      <c r="L262" s="30"/>
      <c r="M262" s="30"/>
      <c r="N262" s="30"/>
      <c r="O262" s="30"/>
      <c r="P262" s="30"/>
    </row>
    <row r="263" spans="11:16" ht="15" customHeight="1">
      <c r="K263" s="30"/>
      <c r="L263" s="30"/>
      <c r="M263" s="30"/>
      <c r="N263" s="30"/>
      <c r="O263" s="30"/>
      <c r="P263" s="30"/>
    </row>
    <row r="264" spans="11:16" ht="15" customHeight="1">
      <c r="K264" s="30"/>
      <c r="L264" s="30"/>
      <c r="M264" s="30"/>
      <c r="N264" s="30"/>
      <c r="O264" s="30"/>
      <c r="P264" s="30"/>
    </row>
    <row r="265" spans="11:16" ht="15" customHeight="1">
      <c r="K265" s="30"/>
      <c r="L265" s="30"/>
      <c r="M265" s="30"/>
      <c r="N265" s="30"/>
      <c r="O265" s="30"/>
      <c r="P265" s="30"/>
    </row>
    <row r="266" spans="11:16" ht="15" customHeight="1">
      <c r="K266" s="30"/>
      <c r="L266" s="30"/>
      <c r="M266" s="30"/>
      <c r="N266" s="30"/>
      <c r="O266" s="30"/>
      <c r="P266" s="30"/>
    </row>
    <row r="267" spans="11:16" ht="15" customHeight="1">
      <c r="K267" s="30"/>
      <c r="L267" s="30"/>
      <c r="M267" s="30"/>
      <c r="N267" s="30"/>
      <c r="O267" s="30"/>
      <c r="P267" s="30"/>
    </row>
    <row r="268" spans="11:16" ht="15" customHeight="1">
      <c r="K268" s="30"/>
      <c r="L268" s="30"/>
      <c r="M268" s="30"/>
      <c r="N268" s="30"/>
      <c r="O268" s="30"/>
      <c r="P268" s="30"/>
    </row>
    <row r="269" spans="11:16" ht="15" customHeight="1">
      <c r="K269" s="30"/>
      <c r="L269" s="30"/>
      <c r="M269" s="30"/>
      <c r="N269" s="30"/>
      <c r="O269" s="30"/>
      <c r="P269" s="30"/>
    </row>
    <row r="270" spans="11:16" ht="15" customHeight="1">
      <c r="K270" s="30"/>
      <c r="L270" s="30"/>
      <c r="M270" s="30"/>
      <c r="N270" s="30"/>
      <c r="O270" s="30"/>
      <c r="P270" s="30"/>
    </row>
    <row r="271" spans="11:16" ht="37.5">
      <c r="K271" s="30"/>
      <c r="L271" s="30"/>
      <c r="M271" s="30"/>
      <c r="N271" s="30"/>
      <c r="O271" s="30"/>
      <c r="P271" s="30"/>
    </row>
    <row r="272" spans="11:16" ht="37.5">
      <c r="K272" s="30"/>
      <c r="L272" s="30"/>
      <c r="M272" s="30"/>
      <c r="N272" s="30"/>
      <c r="O272" s="30"/>
      <c r="P272" s="30"/>
    </row>
  </sheetData>
  <sheetProtection password="C0CD" sheet="1" objects="1" scenarios="1" selectLockedCells="1"/>
  <mergeCells count="28">
    <mergeCell ref="AG3:AG6"/>
    <mergeCell ref="X2:X5"/>
    <mergeCell ref="Y2:Y5"/>
    <mergeCell ref="Z2:Z5"/>
    <mergeCell ref="AA2:AA5"/>
    <mergeCell ref="AB2:AB5"/>
    <mergeCell ref="AD2:AD5"/>
    <mergeCell ref="AE2:AE5"/>
    <mergeCell ref="Q2:Q5"/>
    <mergeCell ref="AC2:AC5"/>
    <mergeCell ref="R2:R5"/>
    <mergeCell ref="S2:S5"/>
    <mergeCell ref="T2:T5"/>
    <mergeCell ref="U2:U5"/>
    <mergeCell ref="V2:V5"/>
    <mergeCell ref="W2:W5"/>
    <mergeCell ref="A5:I6"/>
    <mergeCell ref="H2:J2"/>
    <mergeCell ref="H3:J3"/>
    <mergeCell ref="K2:K3"/>
    <mergeCell ref="P2:P5"/>
    <mergeCell ref="J5:J6"/>
    <mergeCell ref="K5:K6"/>
    <mergeCell ref="M2:M5"/>
    <mergeCell ref="N2:N5"/>
    <mergeCell ref="O2:O5"/>
    <mergeCell ref="A2:G2"/>
    <mergeCell ref="A3:G3"/>
  </mergeCells>
  <conditionalFormatting sqref="M6:AE7">
    <cfRule type="containsErrors" dxfId="752" priority="19" stopIfTrue="1">
      <formula>ISERROR(M6)</formula>
    </cfRule>
    <cfRule type="cellIs" dxfId="751" priority="20" stopIfTrue="1" operator="equal">
      <formula>0</formula>
    </cfRule>
  </conditionalFormatting>
  <conditionalFormatting sqref="M2:AE5 L129:L160 L12:L38 L40:L71 L107:L127 L193:L211 L213:L235 L73:L105 L162:L191">
    <cfRule type="cellIs" dxfId="750" priority="15" stopIfTrue="1" operator="equal">
      <formula>0</formula>
    </cfRule>
  </conditionalFormatting>
  <conditionalFormatting sqref="M12:AE18 M22:AE24 M28:AE29 M33:AE37 M43:AE46 M50:AE50 M54:AE56 M60:AE63 M67:AE70 M76:AE81 M85:AE87 M91:AE96 M100:AE104 M110:AE116 M120:AE126 M132:AE139 M143:AE145 M149:AE150 M154:AE159 M165:AE169 M173:AE175 M179:AE183 M187:AE190 M196:AE199 M203:AE210 M216:AE218 M222:AE225 M229:AE230 M234:AE235">
    <cfRule type="iconSet" priority="9">
      <iconSet>
        <cfvo type="percent" val="0"/>
        <cfvo type="num" val="3"/>
        <cfvo type="num" val="5"/>
      </iconSet>
    </cfRule>
    <cfRule type="containsBlanks" dxfId="749" priority="10" stopIfTrue="1">
      <formula>LEN(TRIM(M12))=0</formula>
    </cfRule>
  </conditionalFormatting>
  <conditionalFormatting sqref="A232:B232 B229:B230 A227:B227 A220:B220 A214:B214 A194:B194 A185:B185 A177:B177 A163:B163 B154:B159 A152:B152 B149:B150 A147:B147 B143:B145 A141:B141 B132:B139 A130:B130 B120:B126 A118:B118 B110:B116 A108:B108 B100:B104 A98:B98 B91:B96 A89:B89 B85:B87 A83:B83 B76:B81 A74:B74 B67:B70 A65:B65 B60:B63 A58:B58 B54:B56 A52:B52 B50 A48:B48 B43:B46 A41:B41 B33:B37 A31:B31 B28:B29 A26:B26 B22:B24 A20:B20 A10:B10 A171:B171 B173:B175 B12:B18 B165:B169 B196:B199 B203:B210 A201:B201 B216:B218 B222:B225 B179:B183 B187:B190 B234:B235">
    <cfRule type="containsErrors" dxfId="748" priority="6">
      <formula>ISERROR(A10)</formula>
    </cfRule>
  </conditionalFormatting>
  <conditionalFormatting sqref="L1:L1048576">
    <cfRule type="containsText" dxfId="747" priority="1" operator="containsText" text="P">
      <formula>NOT(ISERROR(SEARCH("P",L1)))</formula>
    </cfRule>
    <cfRule type="containsText" dxfId="746" priority="2" operator="containsText" text="D">
      <formula>NOT(ISERROR(SEARCH("D",L1)))</formula>
    </cfRule>
    <cfRule type="containsText" dxfId="745" priority="3" operator="containsText" text="T">
      <formula>NOT(ISERROR(SEARCH("T",L1)))</formula>
    </cfRule>
    <cfRule type="containsText" dxfId="744" priority="4" operator="containsText" text="A">
      <formula>NOT(ISERROR(SEARCH("A",L1)))</formula>
    </cfRule>
  </conditionalFormatting>
  <dataValidations count="1">
    <dataValidation type="list" allowBlank="1" showInputMessage="1" showErrorMessage="1" sqref="M143:AE145 M234:AE235 M229:AE230 M222:AE225 M216:AE218 M203:AE210 M196:AE199 M179:AE183 M173:AE175 M165:AE169 M187:AE190 M154:AE159 M149:AE150 M132:AE139 M110:AE116 M85:AE87 M28:AE37 M50:AE50 M43:AE46 M12:AE18 M22:AE24 M76:AE81 M60:AE70 M54:AE56 M91:AE96 M100:AE104 M120:AE126">
      <formula1>critere</formula1>
    </dataValidation>
  </dataValidations>
  <printOptions horizontalCentered="1"/>
  <pageMargins left="0.15748031496062992" right="0.15748031496062992" top="0.39370078740157483" bottom="0.19685039370078741" header="0.27559055118110237" footer="0.27559055118110237"/>
  <pageSetup paperSize="9" scale="63" fitToHeight="0" orientation="landscape" r:id="rId1"/>
  <headerFooter>
    <oddFooter>&amp;RPage &amp;P de &amp;N</oddFooter>
  </headerFooter>
  <rowBreaks count="7" manualBreakCount="7">
    <brk id="38" max="16383" man="1"/>
    <brk id="71" max="16383" man="1"/>
    <brk id="105" max="16383" man="1"/>
    <brk id="127" max="16383" man="1"/>
    <brk id="160" max="27" man="1"/>
    <brk id="191" max="27" man="1"/>
    <brk id="211" max="27" man="1"/>
  </rowBreaks>
  <ignoredErrors>
    <ignoredError sqref="Q6 AG58" formula="1"/>
  </ignoredError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44</vt:i4>
      </vt:variant>
      <vt:variant>
        <vt:lpstr>Plages nommées</vt:lpstr>
      </vt:variant>
      <vt:variant>
        <vt:i4>139</vt:i4>
      </vt:variant>
    </vt:vector>
  </HeadingPairs>
  <TitlesOfParts>
    <vt:vector size="183" baseType="lpstr">
      <vt:lpstr>Suivi Machines</vt:lpstr>
      <vt:lpstr>Caisses</vt:lpstr>
      <vt:lpstr>Récap</vt:lpstr>
      <vt:lpstr>Prog</vt:lpstr>
      <vt:lpstr>S-A Bac TMA</vt:lpstr>
      <vt:lpstr>Feuil2</vt:lpstr>
      <vt:lpstr>listes</vt:lpstr>
      <vt:lpstr>Classe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L (1)</vt:lpstr>
      <vt:lpstr>L (2)</vt:lpstr>
      <vt:lpstr>L (3)</vt:lpstr>
      <vt:lpstr>L (4)</vt:lpstr>
      <vt:lpstr>L (5)</vt:lpstr>
      <vt:lpstr>L (6)</vt:lpstr>
      <vt:lpstr>L (7)</vt:lpstr>
      <vt:lpstr>L (8)</vt:lpstr>
      <vt:lpstr>L (9)</vt:lpstr>
      <vt:lpstr>L (10)</vt:lpstr>
      <vt:lpstr>L (11)</vt:lpstr>
      <vt:lpstr>L (12)</vt:lpstr>
      <vt:lpstr>L (13)</vt:lpstr>
      <vt:lpstr>L (14)</vt:lpstr>
      <vt:lpstr>L (15)</vt:lpstr>
      <vt:lpstr>L (16)</vt:lpstr>
      <vt:lpstr>comm</vt:lpstr>
      <vt:lpstr>critere</vt:lpstr>
      <vt:lpstr>'(1)'!Impression_des_titres</vt:lpstr>
      <vt:lpstr>'(10)'!Impression_des_titres</vt:lpstr>
      <vt:lpstr>'(11)'!Impression_des_titres</vt:lpstr>
      <vt:lpstr>'(12)'!Impression_des_titres</vt:lpstr>
      <vt:lpstr>'(13)'!Impression_des_titres</vt:lpstr>
      <vt:lpstr>'(14)'!Impression_des_titres</vt:lpstr>
      <vt:lpstr>'(15)'!Impression_des_titres</vt:lpstr>
      <vt:lpstr>'(16)'!Impression_des_titres</vt:lpstr>
      <vt:lpstr>'(17)'!Impression_des_titres</vt:lpstr>
      <vt:lpstr>'(18)'!Impression_des_titres</vt:lpstr>
      <vt:lpstr>'(19)'!Impression_des_titres</vt:lpstr>
      <vt:lpstr>'(2)'!Impression_des_titres</vt:lpstr>
      <vt:lpstr>'(20)'!Impression_des_titres</vt:lpstr>
      <vt:lpstr>'(3)'!Impression_des_titres</vt:lpstr>
      <vt:lpstr>'(4)'!Impression_des_titres</vt:lpstr>
      <vt:lpstr>'(5)'!Impression_des_titres</vt:lpstr>
      <vt:lpstr>'(6)'!Impression_des_titres</vt:lpstr>
      <vt:lpstr>'(7)'!Impression_des_titres</vt:lpstr>
      <vt:lpstr>'(8)'!Impression_des_titres</vt:lpstr>
      <vt:lpstr>'(9)'!Impression_des_titres</vt:lpstr>
      <vt:lpstr>Classe!Impression_des_titres</vt:lpstr>
      <vt:lpstr>'L (1)'!Impression_des_titres</vt:lpstr>
      <vt:lpstr>'L (10)'!Impression_des_titres</vt:lpstr>
      <vt:lpstr>'L (11)'!Impression_des_titres</vt:lpstr>
      <vt:lpstr>'L (12)'!Impression_des_titres</vt:lpstr>
      <vt:lpstr>'L (13)'!Impression_des_titres</vt:lpstr>
      <vt:lpstr>'L (14)'!Impression_des_titres</vt:lpstr>
      <vt:lpstr>'L (15)'!Impression_des_titres</vt:lpstr>
      <vt:lpstr>'L (16)'!Impression_des_titres</vt:lpstr>
      <vt:lpstr>'L (2)'!Impression_des_titres</vt:lpstr>
      <vt:lpstr>'L (3)'!Impression_des_titres</vt:lpstr>
      <vt:lpstr>'L (4)'!Impression_des_titres</vt:lpstr>
      <vt:lpstr>'L (5)'!Impression_des_titres</vt:lpstr>
      <vt:lpstr>'L (6)'!Impression_des_titres</vt:lpstr>
      <vt:lpstr>'L (7)'!Impression_des_titres</vt:lpstr>
      <vt:lpstr>'L (8)'!Impression_des_titres</vt:lpstr>
      <vt:lpstr>'L (9)'!Impression_des_titres</vt:lpstr>
      <vt:lpstr>Prog!Impression_des_titres</vt:lpstr>
      <vt:lpstr>ouvrage</vt:lpstr>
      <vt:lpstr>S1.1_Les_intervenants</vt:lpstr>
      <vt:lpstr>S1.2_Le_déroulement_d_une_opération_de_construction</vt:lpstr>
      <vt:lpstr>S1.3_Les_systèmes_économiques</vt:lpstr>
      <vt:lpstr>S1_L_entreprise_et_son_environnement</vt:lpstr>
      <vt:lpstr>S2.1_Les_systèmes_de_représentation</vt:lpstr>
      <vt:lpstr>S2.2_Les_documents_techniques</vt:lpstr>
      <vt:lpstr>S2.3_Les_outils_de_communication</vt:lpstr>
      <vt:lpstr>S2_La_communication_technique</vt:lpstr>
      <vt:lpstr>S3.1__L_isolation_thermique</vt:lpstr>
      <vt:lpstr>S3.2_L_isolation_phonique_et_la_correction_accoustique</vt:lpstr>
      <vt:lpstr>S3.3_L_étanchéité_à_l_eau</vt:lpstr>
      <vt:lpstr>S3.4_L_étanchéité_à_l_air</vt:lpstr>
      <vt:lpstr>S3.5_L_ambiance_visuelle</vt:lpstr>
      <vt:lpstr>S3.6_L_aération_et_la_ventilation_des_bâtiments</vt:lpstr>
      <vt:lpstr>S3.7_La_protection_incendie</vt:lpstr>
      <vt:lpstr>S3.8_L_accessibilité_et_la_sécurité_des_personnes</vt:lpstr>
      <vt:lpstr>S3.9_L_ergonomie_en_agencement_et_ameublement</vt:lpstr>
      <vt:lpstr>S3_Le_confort_de_l_habitat</vt:lpstr>
      <vt:lpstr>S4.1_Le_système_constructif_de_l_ouvrage</vt:lpstr>
      <vt:lpstr>S4.2_La_statique</vt:lpstr>
      <vt:lpstr>S4.3_La_résistance_des_matériaux</vt:lpstr>
      <vt:lpstr>S4.4_Les_liaisons_et_la_stabilité_de_l_ouvrage</vt:lpstr>
      <vt:lpstr>S4.5_La_vérification_et_le_dimensionnement</vt:lpstr>
      <vt:lpstr>S4_La_mécanique_et_la_resistance_des_matériaux</vt:lpstr>
      <vt:lpstr>S5.1_Les_généralités</vt:lpstr>
      <vt:lpstr>S5.2_L_étude_des_ouvrages</vt:lpstr>
      <vt:lpstr>S5_Les_ouvrages</vt:lpstr>
      <vt:lpstr>S6.1_Les_matériaux</vt:lpstr>
      <vt:lpstr>S6.2_Les_matériaux_connexes</vt:lpstr>
      <vt:lpstr>S6.3_Les_produits</vt:lpstr>
      <vt:lpstr>S6.4_Les_composants</vt:lpstr>
      <vt:lpstr>S6_Les_matériaux_les_produits_et_les_composants</vt:lpstr>
      <vt:lpstr>S7.1_Les_moyens_et_techniques_de_fabrication</vt:lpstr>
      <vt:lpstr>S7.2_Les_outillages_de_coupe</vt:lpstr>
      <vt:lpstr>S7.3_La_cinématique_de_la_coupe</vt:lpstr>
      <vt:lpstr>S7.4_Les_moyens_et_techniques_d_assemblage_et_de_montage</vt:lpstr>
      <vt:lpstr>S7.5_Les_moyens_et_techniques_de_mise_en_forme_et_de_placage</vt:lpstr>
      <vt:lpstr>S7.6_Les_moyens_et_techniques_de_finition_et_de_traitement</vt:lpstr>
      <vt:lpstr>S7.7_Les_moyens_et_techniques_de_contrôle</vt:lpstr>
      <vt:lpstr>S7.8_Les_moyens_et_techniques_de_manutention_conditionnement_stockage_et_chargement</vt:lpstr>
      <vt:lpstr>S7.9_Les_moyens_et_techniques_de_mise_en_œuvre_sur_chantier</vt:lpstr>
      <vt:lpstr>S7_Les_moyens_et_techniques_de_fabrication_et_de_mise_en_œuvre</vt:lpstr>
      <vt:lpstr>S8.1_Les_principes_généraux_prévention_connaissance_des_risques</vt:lpstr>
      <vt:lpstr>S8.2_La_conduite_à_tenir_en_cas_d_accident</vt:lpstr>
      <vt:lpstr>S8.3_Les_manutentions_manuelles_et_mécaniques_l_organisation_du_poste_de_travail</vt:lpstr>
      <vt:lpstr>S8.4_La_protection_du_poste_de_travail_et_de_l_environnement</vt:lpstr>
      <vt:lpstr>S8.5_Les_risques_spécifiques</vt:lpstr>
      <vt:lpstr>S8_La_santé_et_la_sécurité_au_travail</vt:lpstr>
      <vt:lpstr>S9.1_L_organisation_du_processus_de_fabrication_et_de_mise_en_œuvre_sur_chantier</vt:lpstr>
      <vt:lpstr>S9.2_La_gestion_des_temps_et_des_délais</vt:lpstr>
      <vt:lpstr>S9.3_La_gestion_des_coûts</vt:lpstr>
      <vt:lpstr>S9.4_La_gestion_de_la_qualité</vt:lpstr>
      <vt:lpstr>S9.5_La_gestion_de_la_maintenance</vt:lpstr>
      <vt:lpstr>S9.6_La_gestion_de_la_sécurité</vt:lpstr>
      <vt:lpstr>S9_L_organisation_et_la_gestion_de_fabrication_et_de_chantier</vt:lpstr>
      <vt:lpstr>SABAC</vt:lpstr>
      <vt:lpstr>TACHES</vt:lpstr>
      <vt:lpstr>listes!type</vt:lpstr>
      <vt:lpstr>'(1)'!Zone_d_impression</vt:lpstr>
      <vt:lpstr>'(10)'!Zone_d_impression</vt:lpstr>
      <vt:lpstr>'(11)'!Zone_d_impression</vt:lpstr>
      <vt:lpstr>'(12)'!Zone_d_impression</vt:lpstr>
      <vt:lpstr>'(13)'!Zone_d_impression</vt:lpstr>
      <vt:lpstr>'(14)'!Zone_d_impression</vt:lpstr>
      <vt:lpstr>'(15)'!Zone_d_impression</vt:lpstr>
      <vt:lpstr>'(16)'!Zone_d_impression</vt:lpstr>
      <vt:lpstr>'(17)'!Zone_d_impression</vt:lpstr>
      <vt:lpstr>'(18)'!Zone_d_impression</vt:lpstr>
      <vt:lpstr>'(19)'!Zone_d_impression</vt:lpstr>
      <vt:lpstr>'(2)'!Zone_d_impression</vt:lpstr>
      <vt:lpstr>'(20)'!Zone_d_impression</vt:lpstr>
      <vt:lpstr>'(3)'!Zone_d_impression</vt:lpstr>
      <vt:lpstr>'(4)'!Zone_d_impression</vt:lpstr>
      <vt:lpstr>'(5)'!Zone_d_impression</vt:lpstr>
      <vt:lpstr>'(6)'!Zone_d_impression</vt:lpstr>
      <vt:lpstr>'(7)'!Zone_d_impression</vt:lpstr>
      <vt:lpstr>'(8)'!Zone_d_impression</vt:lpstr>
      <vt:lpstr>'(9)'!Zone_d_impression</vt:lpstr>
      <vt:lpstr>Classe!Zone_d_impression</vt:lpstr>
      <vt:lpstr>'L (1)'!Zone_d_impression</vt:lpstr>
      <vt:lpstr>'L (10)'!Zone_d_impression</vt:lpstr>
      <vt:lpstr>'L (11)'!Zone_d_impression</vt:lpstr>
      <vt:lpstr>'L (12)'!Zone_d_impression</vt:lpstr>
      <vt:lpstr>'L (13)'!Zone_d_impression</vt:lpstr>
      <vt:lpstr>'L (14)'!Zone_d_impression</vt:lpstr>
      <vt:lpstr>'L (15)'!Zone_d_impression</vt:lpstr>
      <vt:lpstr>'L (16)'!Zone_d_impression</vt:lpstr>
      <vt:lpstr>'L (2)'!Zone_d_impression</vt:lpstr>
      <vt:lpstr>'L (3)'!Zone_d_impression</vt:lpstr>
      <vt:lpstr>'L (4)'!Zone_d_impression</vt:lpstr>
      <vt:lpstr>'L (5)'!Zone_d_impression</vt:lpstr>
      <vt:lpstr>'L (6)'!Zone_d_impression</vt:lpstr>
      <vt:lpstr>'L (7)'!Zone_d_impression</vt:lpstr>
      <vt:lpstr>'L (8)'!Zone_d_impression</vt:lpstr>
      <vt:lpstr>'L (9)'!Zone_d_impression</vt:lpstr>
      <vt:lpstr>listes!Zone_d_impression</vt:lpstr>
      <vt:lpstr>Prog!Zone_d_impression</vt:lpstr>
      <vt:lpstr>Récap!Zone_d_impression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Antoine</dc:creator>
  <cp:lastModifiedBy>antoine vivien</cp:lastModifiedBy>
  <cp:lastPrinted>2019-01-14T14:22:18Z</cp:lastPrinted>
  <dcterms:created xsi:type="dcterms:W3CDTF">2013-09-08T17:06:09Z</dcterms:created>
  <dcterms:modified xsi:type="dcterms:W3CDTF">2019-02-08T08:56:37Z</dcterms:modified>
</cp:coreProperties>
</file>